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APR/Done/Complete/"/>
    </mc:Choice>
  </mc:AlternateContent>
  <xr:revisionPtr revIDLastSave="0" documentId="8_{7653A987-FFE3-534E-8E62-7012064AB47F}" xr6:coauthVersionLast="47" xr6:coauthVersionMax="47" xr10:uidLastSave="{00000000-0000-0000-0000-000000000000}"/>
  <bookViews>
    <workbookView xWindow="3160" yWindow="2640" windowWidth="51200" windowHeight="20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M5" i="1" l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4" i="1"/>
  <c r="FJ71" i="1"/>
  <c r="FI71" i="1"/>
  <c r="FH71" i="1"/>
  <c r="FK71" i="1" s="1"/>
  <c r="FJ70" i="1"/>
  <c r="FI70" i="1"/>
  <c r="FH70" i="1"/>
  <c r="FJ69" i="1"/>
  <c r="FI69" i="1"/>
  <c r="FH69" i="1"/>
  <c r="FJ68" i="1"/>
  <c r="FI68" i="1"/>
  <c r="FH68" i="1"/>
  <c r="FJ67" i="1"/>
  <c r="FI67" i="1"/>
  <c r="FH67" i="1"/>
  <c r="FJ66" i="1"/>
  <c r="FI66" i="1"/>
  <c r="FH66" i="1"/>
  <c r="FJ65" i="1"/>
  <c r="FI65" i="1"/>
  <c r="FH65" i="1"/>
  <c r="FJ64" i="1"/>
  <c r="FI64" i="1"/>
  <c r="FH64" i="1"/>
  <c r="FJ63" i="1"/>
  <c r="FI63" i="1"/>
  <c r="FH63" i="1"/>
  <c r="FK62" i="1"/>
  <c r="FJ62" i="1"/>
  <c r="FI62" i="1"/>
  <c r="FH62" i="1"/>
  <c r="FJ61" i="1"/>
  <c r="FI61" i="1"/>
  <c r="FH61" i="1"/>
  <c r="FJ60" i="1"/>
  <c r="FI60" i="1"/>
  <c r="FH60" i="1"/>
  <c r="FJ59" i="1"/>
  <c r="FI59" i="1"/>
  <c r="FH59" i="1"/>
  <c r="FJ58" i="1"/>
  <c r="FI58" i="1"/>
  <c r="FH58" i="1"/>
  <c r="FK58" i="1" s="1"/>
  <c r="FJ57" i="1"/>
  <c r="FI57" i="1"/>
  <c r="FH57" i="1"/>
  <c r="FJ56" i="1"/>
  <c r="FI56" i="1"/>
  <c r="FH56" i="1"/>
  <c r="FJ55" i="1"/>
  <c r="FI55" i="1"/>
  <c r="FH55" i="1"/>
  <c r="FJ54" i="1"/>
  <c r="FI54" i="1"/>
  <c r="FH54" i="1"/>
  <c r="FK54" i="1" s="1"/>
  <c r="FJ53" i="1"/>
  <c r="FI53" i="1"/>
  <c r="FH53" i="1"/>
  <c r="FJ52" i="1"/>
  <c r="FI52" i="1"/>
  <c r="FH52" i="1"/>
  <c r="FJ51" i="1"/>
  <c r="FI51" i="1"/>
  <c r="FH51" i="1"/>
  <c r="FJ50" i="1"/>
  <c r="FI50" i="1"/>
  <c r="FH50" i="1"/>
  <c r="FJ49" i="1"/>
  <c r="FI49" i="1"/>
  <c r="FH49" i="1"/>
  <c r="FJ48" i="1"/>
  <c r="FI48" i="1"/>
  <c r="FH48" i="1"/>
  <c r="FJ47" i="1"/>
  <c r="FI47" i="1"/>
  <c r="FH47" i="1"/>
  <c r="FJ46" i="1"/>
  <c r="FI46" i="1"/>
  <c r="FH46" i="1"/>
  <c r="FK46" i="1" s="1"/>
  <c r="FJ45" i="1"/>
  <c r="FI45" i="1"/>
  <c r="FH45" i="1"/>
  <c r="FJ44" i="1"/>
  <c r="FI44" i="1"/>
  <c r="FH44" i="1"/>
  <c r="FJ43" i="1"/>
  <c r="FI43" i="1"/>
  <c r="FH43" i="1"/>
  <c r="FJ42" i="1"/>
  <c r="FI42" i="1"/>
  <c r="FH42" i="1"/>
  <c r="FJ41" i="1"/>
  <c r="FI41" i="1"/>
  <c r="FH41" i="1"/>
  <c r="FJ40" i="1"/>
  <c r="FI40" i="1"/>
  <c r="FH40" i="1"/>
  <c r="FK40" i="1" s="1"/>
  <c r="FJ39" i="1"/>
  <c r="FI39" i="1"/>
  <c r="FH39" i="1"/>
  <c r="FJ38" i="1"/>
  <c r="FI38" i="1"/>
  <c r="FH38" i="1"/>
  <c r="FJ37" i="1"/>
  <c r="FI37" i="1"/>
  <c r="FH37" i="1"/>
  <c r="FJ36" i="1"/>
  <c r="FI36" i="1"/>
  <c r="FH36" i="1"/>
  <c r="FJ35" i="1"/>
  <c r="FI35" i="1"/>
  <c r="FH35" i="1"/>
  <c r="FJ34" i="1"/>
  <c r="FI34" i="1"/>
  <c r="FH34" i="1"/>
  <c r="FJ33" i="1"/>
  <c r="FI33" i="1"/>
  <c r="FH33" i="1"/>
  <c r="FJ32" i="1"/>
  <c r="FI32" i="1"/>
  <c r="FH32" i="1"/>
  <c r="FJ31" i="1"/>
  <c r="FI31" i="1"/>
  <c r="FH31" i="1"/>
  <c r="FJ30" i="1"/>
  <c r="FI30" i="1"/>
  <c r="FH30" i="1"/>
  <c r="FK30" i="1" s="1"/>
  <c r="FJ29" i="1"/>
  <c r="FI29" i="1"/>
  <c r="FH29" i="1"/>
  <c r="FJ28" i="1"/>
  <c r="FI28" i="1"/>
  <c r="FH28" i="1"/>
  <c r="FJ27" i="1"/>
  <c r="FI27" i="1"/>
  <c r="FH27" i="1"/>
  <c r="FJ26" i="1"/>
  <c r="FI26" i="1"/>
  <c r="FH26" i="1"/>
  <c r="FJ25" i="1"/>
  <c r="FI25" i="1"/>
  <c r="FH25" i="1"/>
  <c r="FJ24" i="1"/>
  <c r="FI24" i="1"/>
  <c r="FH24" i="1"/>
  <c r="FJ23" i="1"/>
  <c r="FI23" i="1"/>
  <c r="FH23" i="1"/>
  <c r="FJ22" i="1"/>
  <c r="FI22" i="1"/>
  <c r="FH22" i="1"/>
  <c r="FK22" i="1" s="1"/>
  <c r="FJ21" i="1"/>
  <c r="FI21" i="1"/>
  <c r="FH21" i="1"/>
  <c r="FJ20" i="1"/>
  <c r="FI20" i="1"/>
  <c r="FH20" i="1"/>
  <c r="FJ19" i="1"/>
  <c r="FI19" i="1"/>
  <c r="FH19" i="1"/>
  <c r="FJ18" i="1"/>
  <c r="FI18" i="1"/>
  <c r="FH18" i="1"/>
  <c r="FJ17" i="1"/>
  <c r="FI17" i="1"/>
  <c r="FH17" i="1"/>
  <c r="FJ16" i="1"/>
  <c r="FI16" i="1"/>
  <c r="FH16" i="1"/>
  <c r="FJ15" i="1"/>
  <c r="FI15" i="1"/>
  <c r="FH15" i="1"/>
  <c r="FJ14" i="1"/>
  <c r="FI14" i="1"/>
  <c r="FH14" i="1"/>
  <c r="FJ13" i="1"/>
  <c r="FI13" i="1"/>
  <c r="FH13" i="1"/>
  <c r="FJ12" i="1"/>
  <c r="FI12" i="1"/>
  <c r="FH12" i="1"/>
  <c r="FJ11" i="1"/>
  <c r="FI11" i="1"/>
  <c r="FH11" i="1"/>
  <c r="FJ10" i="1"/>
  <c r="FI10" i="1"/>
  <c r="FH10" i="1"/>
  <c r="FJ9" i="1"/>
  <c r="FI9" i="1"/>
  <c r="FH9" i="1"/>
  <c r="FJ8" i="1"/>
  <c r="FI8" i="1"/>
  <c r="FH8" i="1"/>
  <c r="FK8" i="1" s="1"/>
  <c r="FJ7" i="1"/>
  <c r="FI7" i="1"/>
  <c r="FH7" i="1"/>
  <c r="FJ6" i="1"/>
  <c r="FI6" i="1"/>
  <c r="FH6" i="1"/>
  <c r="FK6" i="1" s="1"/>
  <c r="FJ5" i="1"/>
  <c r="FI5" i="1"/>
  <c r="FH5" i="1"/>
  <c r="FJ4" i="1"/>
  <c r="FI4" i="1"/>
  <c r="FH4" i="1"/>
  <c r="BN80" i="1"/>
  <c r="BO80" i="1" s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BQ3" i="1"/>
  <c r="CC3" i="1"/>
  <c r="CN3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4" i="1"/>
  <c r="CZ3" i="1"/>
  <c r="CY3" i="1"/>
  <c r="CX3" i="1"/>
  <c r="CT5" i="1"/>
  <c r="CU5" i="1"/>
  <c r="CV5" i="1"/>
  <c r="CT6" i="1"/>
  <c r="CU6" i="1"/>
  <c r="CV6" i="1"/>
  <c r="CT7" i="1"/>
  <c r="CU7" i="1"/>
  <c r="CV7" i="1"/>
  <c r="CT8" i="1"/>
  <c r="CU8" i="1"/>
  <c r="CV8" i="1"/>
  <c r="CT9" i="1"/>
  <c r="CU9" i="1"/>
  <c r="CV9" i="1"/>
  <c r="CT10" i="1"/>
  <c r="CU10" i="1"/>
  <c r="CV10" i="1"/>
  <c r="CT11" i="1"/>
  <c r="CU11" i="1"/>
  <c r="CV11" i="1"/>
  <c r="CT12" i="1"/>
  <c r="CU12" i="1"/>
  <c r="CV12" i="1"/>
  <c r="CT13" i="1"/>
  <c r="CU13" i="1"/>
  <c r="CV13" i="1"/>
  <c r="CT14" i="1"/>
  <c r="CU14" i="1"/>
  <c r="CV14" i="1"/>
  <c r="CT15" i="1"/>
  <c r="CU15" i="1"/>
  <c r="CV15" i="1"/>
  <c r="CT16" i="1"/>
  <c r="CU16" i="1"/>
  <c r="CV16" i="1"/>
  <c r="CT17" i="1"/>
  <c r="CU17" i="1"/>
  <c r="CV17" i="1"/>
  <c r="CT18" i="1"/>
  <c r="CU18" i="1"/>
  <c r="CV18" i="1"/>
  <c r="CT19" i="1"/>
  <c r="CU19" i="1"/>
  <c r="CV19" i="1"/>
  <c r="CT20" i="1"/>
  <c r="CU20" i="1"/>
  <c r="CV20" i="1"/>
  <c r="CT21" i="1"/>
  <c r="CU21" i="1"/>
  <c r="CV21" i="1"/>
  <c r="CT22" i="1"/>
  <c r="CU22" i="1"/>
  <c r="CV22" i="1"/>
  <c r="CT23" i="1"/>
  <c r="CU23" i="1"/>
  <c r="CV23" i="1"/>
  <c r="CT24" i="1"/>
  <c r="CU24" i="1"/>
  <c r="CV24" i="1"/>
  <c r="CT25" i="1"/>
  <c r="CU25" i="1"/>
  <c r="CV25" i="1"/>
  <c r="CT26" i="1"/>
  <c r="CU26" i="1"/>
  <c r="CV26" i="1"/>
  <c r="CT27" i="1"/>
  <c r="CU27" i="1"/>
  <c r="CV27" i="1"/>
  <c r="CT28" i="1"/>
  <c r="CU28" i="1"/>
  <c r="CV28" i="1"/>
  <c r="CT29" i="1"/>
  <c r="CU29" i="1"/>
  <c r="CV29" i="1"/>
  <c r="CT30" i="1"/>
  <c r="CU30" i="1"/>
  <c r="CV30" i="1"/>
  <c r="CT31" i="1"/>
  <c r="CU31" i="1"/>
  <c r="CV31" i="1"/>
  <c r="CT32" i="1"/>
  <c r="CU32" i="1"/>
  <c r="CV32" i="1"/>
  <c r="CT33" i="1"/>
  <c r="CU33" i="1"/>
  <c r="CV33" i="1"/>
  <c r="CT34" i="1"/>
  <c r="CU34" i="1"/>
  <c r="CV34" i="1"/>
  <c r="CT35" i="1"/>
  <c r="CU35" i="1"/>
  <c r="CV35" i="1"/>
  <c r="CT36" i="1"/>
  <c r="CU36" i="1"/>
  <c r="CV36" i="1"/>
  <c r="CT37" i="1"/>
  <c r="CU37" i="1"/>
  <c r="CV37" i="1"/>
  <c r="CT38" i="1"/>
  <c r="CU38" i="1"/>
  <c r="CV38" i="1"/>
  <c r="CT39" i="1"/>
  <c r="CU39" i="1"/>
  <c r="CV39" i="1"/>
  <c r="CT40" i="1"/>
  <c r="CU40" i="1"/>
  <c r="CV40" i="1"/>
  <c r="CT41" i="1"/>
  <c r="CU41" i="1"/>
  <c r="CV41" i="1"/>
  <c r="CT42" i="1"/>
  <c r="CU42" i="1"/>
  <c r="CV42" i="1"/>
  <c r="CT43" i="1"/>
  <c r="CU43" i="1"/>
  <c r="CV43" i="1"/>
  <c r="CT44" i="1"/>
  <c r="CU44" i="1"/>
  <c r="CV44" i="1"/>
  <c r="CT45" i="1"/>
  <c r="CU45" i="1"/>
  <c r="CV45" i="1"/>
  <c r="CT46" i="1"/>
  <c r="CU46" i="1"/>
  <c r="CV46" i="1"/>
  <c r="CT47" i="1"/>
  <c r="CU47" i="1"/>
  <c r="CV47" i="1"/>
  <c r="CT48" i="1"/>
  <c r="CU48" i="1"/>
  <c r="CV48" i="1"/>
  <c r="CT49" i="1"/>
  <c r="CU49" i="1"/>
  <c r="CV49" i="1"/>
  <c r="CT50" i="1"/>
  <c r="CU50" i="1"/>
  <c r="CV50" i="1"/>
  <c r="CT51" i="1"/>
  <c r="CU51" i="1"/>
  <c r="CV51" i="1"/>
  <c r="CT52" i="1"/>
  <c r="CU52" i="1"/>
  <c r="CV52" i="1"/>
  <c r="CT53" i="1"/>
  <c r="CU53" i="1"/>
  <c r="CV53" i="1"/>
  <c r="CT54" i="1"/>
  <c r="CU54" i="1"/>
  <c r="CV54" i="1"/>
  <c r="CT55" i="1"/>
  <c r="CU55" i="1"/>
  <c r="CV55" i="1"/>
  <c r="CT56" i="1"/>
  <c r="CU56" i="1"/>
  <c r="CV56" i="1"/>
  <c r="CT57" i="1"/>
  <c r="CU57" i="1"/>
  <c r="CV57" i="1"/>
  <c r="CT58" i="1"/>
  <c r="CU58" i="1"/>
  <c r="CV58" i="1"/>
  <c r="CT59" i="1"/>
  <c r="CU59" i="1"/>
  <c r="CV59" i="1"/>
  <c r="CT60" i="1"/>
  <c r="CU60" i="1"/>
  <c r="CV60" i="1"/>
  <c r="CT61" i="1"/>
  <c r="CU61" i="1"/>
  <c r="CV61" i="1"/>
  <c r="CT62" i="1"/>
  <c r="CU62" i="1"/>
  <c r="CV62" i="1"/>
  <c r="CT63" i="1"/>
  <c r="CU63" i="1"/>
  <c r="CV63" i="1"/>
  <c r="CT64" i="1"/>
  <c r="CU64" i="1"/>
  <c r="CV64" i="1"/>
  <c r="CT65" i="1"/>
  <c r="CU65" i="1"/>
  <c r="CV65" i="1"/>
  <c r="CT66" i="1"/>
  <c r="CU66" i="1"/>
  <c r="CV66" i="1"/>
  <c r="CT67" i="1"/>
  <c r="CU67" i="1"/>
  <c r="CV67" i="1"/>
  <c r="CT68" i="1"/>
  <c r="CU68" i="1"/>
  <c r="CV68" i="1"/>
  <c r="CT69" i="1"/>
  <c r="CU69" i="1"/>
  <c r="CV69" i="1"/>
  <c r="CT70" i="1"/>
  <c r="CU70" i="1"/>
  <c r="CV70" i="1"/>
  <c r="CT71" i="1"/>
  <c r="CU71" i="1"/>
  <c r="CV71" i="1"/>
  <c r="CT4" i="1"/>
  <c r="CX4" i="1" s="1"/>
  <c r="CV4" i="1"/>
  <c r="CZ4" i="1" s="1"/>
  <c r="CU4" i="1"/>
  <c r="CY4" i="1" s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4" i="1"/>
  <c r="AT64" i="1"/>
  <c r="AU64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U4" i="1"/>
  <c r="AT4" i="1"/>
  <c r="AS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4" i="1"/>
  <c r="FK36" i="1" l="1"/>
  <c r="FK64" i="1"/>
  <c r="FK17" i="1"/>
  <c r="FK25" i="1"/>
  <c r="FK33" i="1"/>
  <c r="FK56" i="1"/>
  <c r="CP61" i="1"/>
  <c r="DP61" i="1" s="1"/>
  <c r="CP4" i="1"/>
  <c r="DP4" i="1" s="1"/>
  <c r="CP60" i="1"/>
  <c r="DP60" i="1" s="1"/>
  <c r="CP44" i="1"/>
  <c r="DP44" i="1" s="1"/>
  <c r="CP36" i="1"/>
  <c r="DP36" i="1" s="1"/>
  <c r="CP20" i="1"/>
  <c r="DP20" i="1" s="1"/>
  <c r="CP12" i="1"/>
  <c r="DP12" i="1" s="1"/>
  <c r="FK14" i="1"/>
  <c r="FK38" i="1"/>
  <c r="FK68" i="1"/>
  <c r="CP67" i="1"/>
  <c r="DP67" i="1" s="1"/>
  <c r="CP59" i="1"/>
  <c r="DP59" i="1" s="1"/>
  <c r="CP43" i="1"/>
  <c r="DP43" i="1" s="1"/>
  <c r="CP35" i="1"/>
  <c r="DP35" i="1" s="1"/>
  <c r="FK12" i="1"/>
  <c r="FK28" i="1"/>
  <c r="CP22" i="1"/>
  <c r="DP22" i="1" s="1"/>
  <c r="CP14" i="1"/>
  <c r="DP14" i="1" s="1"/>
  <c r="CP6" i="1"/>
  <c r="DP6" i="1" s="1"/>
  <c r="FK7" i="1"/>
  <c r="FK9" i="1"/>
  <c r="FK32" i="1"/>
  <c r="FK50" i="1"/>
  <c r="FK55" i="1"/>
  <c r="FK48" i="1"/>
  <c r="FK66" i="1"/>
  <c r="FK4" i="1"/>
  <c r="CP37" i="1"/>
  <c r="DP37" i="1" s="1"/>
  <c r="CP13" i="1"/>
  <c r="DP13" i="1" s="1"/>
  <c r="FK10" i="1"/>
  <c r="FK20" i="1"/>
  <c r="FK23" i="1"/>
  <c r="FK41" i="1"/>
  <c r="FK18" i="1"/>
  <c r="FK26" i="1"/>
  <c r="FK44" i="1"/>
  <c r="FK49" i="1"/>
  <c r="FK16" i="1"/>
  <c r="FK34" i="1"/>
  <c r="FK39" i="1"/>
  <c r="FK57" i="1"/>
  <c r="FK24" i="1"/>
  <c r="FK42" i="1"/>
  <c r="FK52" i="1"/>
  <c r="FK60" i="1"/>
  <c r="FK65" i="1"/>
  <c r="FK11" i="1"/>
  <c r="FK27" i="1"/>
  <c r="FK43" i="1"/>
  <c r="FK59" i="1"/>
  <c r="CP53" i="1"/>
  <c r="DP53" i="1" s="1"/>
  <c r="CP21" i="1"/>
  <c r="DP21" i="1" s="1"/>
  <c r="FK5" i="1"/>
  <c r="FK21" i="1"/>
  <c r="FK37" i="1"/>
  <c r="FK53" i="1"/>
  <c r="FK69" i="1"/>
  <c r="CP3" i="1"/>
  <c r="FK19" i="1"/>
  <c r="FK35" i="1"/>
  <c r="FK51" i="1"/>
  <c r="FK67" i="1"/>
  <c r="CP29" i="1"/>
  <c r="DP29" i="1" s="1"/>
  <c r="CP69" i="1"/>
  <c r="DP69" i="1" s="1"/>
  <c r="CP45" i="1"/>
  <c r="DP45" i="1" s="1"/>
  <c r="CP5" i="1"/>
  <c r="DP5" i="1" s="1"/>
  <c r="CP68" i="1"/>
  <c r="DP68" i="1" s="1"/>
  <c r="CP52" i="1"/>
  <c r="DP52" i="1" s="1"/>
  <c r="CP28" i="1"/>
  <c r="DP28" i="1" s="1"/>
  <c r="FK15" i="1"/>
  <c r="FK31" i="1"/>
  <c r="FK47" i="1"/>
  <c r="FK63" i="1"/>
  <c r="FK70" i="1"/>
  <c r="CP51" i="1"/>
  <c r="DP51" i="1" s="1"/>
  <c r="FK13" i="1"/>
  <c r="FK29" i="1"/>
  <c r="FK45" i="1"/>
  <c r="FK61" i="1"/>
  <c r="CP71" i="1"/>
  <c r="DP71" i="1" s="1"/>
  <c r="CP63" i="1"/>
  <c r="DP63" i="1" s="1"/>
  <c r="CP55" i="1"/>
  <c r="DP55" i="1" s="1"/>
  <c r="CP47" i="1"/>
  <c r="DP47" i="1" s="1"/>
  <c r="CP39" i="1"/>
  <c r="DP39" i="1" s="1"/>
  <c r="CP31" i="1"/>
  <c r="DP31" i="1" s="1"/>
  <c r="CP23" i="1"/>
  <c r="DP23" i="1" s="1"/>
  <c r="CP15" i="1"/>
  <c r="DP15" i="1" s="1"/>
  <c r="CP7" i="1"/>
  <c r="DP7" i="1" s="1"/>
  <c r="CP70" i="1"/>
  <c r="DP70" i="1" s="1"/>
  <c r="CP62" i="1"/>
  <c r="DP62" i="1" s="1"/>
  <c r="CP54" i="1"/>
  <c r="DP54" i="1" s="1"/>
  <c r="CP46" i="1"/>
  <c r="DP46" i="1" s="1"/>
  <c r="CP38" i="1"/>
  <c r="DP38" i="1" s="1"/>
  <c r="CP30" i="1"/>
  <c r="DP30" i="1" s="1"/>
  <c r="CP27" i="1"/>
  <c r="DP27" i="1" s="1"/>
  <c r="CP19" i="1"/>
  <c r="DP19" i="1" s="1"/>
  <c r="CP11" i="1"/>
  <c r="DP11" i="1" s="1"/>
  <c r="CP66" i="1"/>
  <c r="DP66" i="1" s="1"/>
  <c r="CP58" i="1"/>
  <c r="DP58" i="1" s="1"/>
  <c r="CP50" i="1"/>
  <c r="DP50" i="1" s="1"/>
  <c r="CP42" i="1"/>
  <c r="DP42" i="1" s="1"/>
  <c r="CP34" i="1"/>
  <c r="DP34" i="1" s="1"/>
  <c r="CP26" i="1"/>
  <c r="DP26" i="1" s="1"/>
  <c r="CP18" i="1"/>
  <c r="DP18" i="1" s="1"/>
  <c r="CP10" i="1"/>
  <c r="DP10" i="1" s="1"/>
  <c r="CP65" i="1"/>
  <c r="DP65" i="1" s="1"/>
  <c r="CP57" i="1"/>
  <c r="DP57" i="1" s="1"/>
  <c r="CP49" i="1"/>
  <c r="DP49" i="1" s="1"/>
  <c r="CP41" i="1"/>
  <c r="DP41" i="1" s="1"/>
  <c r="CP33" i="1"/>
  <c r="DP33" i="1" s="1"/>
  <c r="CP25" i="1"/>
  <c r="DP25" i="1" s="1"/>
  <c r="CP17" i="1"/>
  <c r="DP17" i="1" s="1"/>
  <c r="CP9" i="1"/>
  <c r="DP9" i="1" s="1"/>
  <c r="CP64" i="1"/>
  <c r="DP64" i="1" s="1"/>
  <c r="CP56" i="1"/>
  <c r="DP56" i="1" s="1"/>
  <c r="CP48" i="1"/>
  <c r="DP48" i="1" s="1"/>
  <c r="CP40" i="1"/>
  <c r="DP40" i="1" s="1"/>
  <c r="CP32" i="1"/>
  <c r="DP32" i="1" s="1"/>
  <c r="CP24" i="1"/>
  <c r="DP24" i="1" s="1"/>
  <c r="CP16" i="1"/>
  <c r="DP16" i="1" s="1"/>
  <c r="CP8" i="1"/>
  <c r="DP8" i="1" s="1"/>
  <c r="BD15" i="1"/>
  <c r="BD23" i="1"/>
  <c r="BD54" i="1"/>
  <c r="BD46" i="1"/>
  <c r="BD30" i="1"/>
  <c r="BD47" i="1"/>
  <c r="BD60" i="1"/>
  <c r="BD62" i="1"/>
  <c r="BD38" i="1"/>
  <c r="BD7" i="1"/>
  <c r="BD64" i="1"/>
  <c r="BD56" i="1"/>
  <c r="BD48" i="1"/>
  <c r="BD40" i="1"/>
  <c r="BD32" i="1"/>
  <c r="BD25" i="1"/>
  <c r="BD17" i="1"/>
  <c r="BD9" i="1"/>
  <c r="BD36" i="1"/>
  <c r="BD13" i="1"/>
  <c r="BD70" i="1"/>
  <c r="BD52" i="1"/>
  <c r="BD21" i="1"/>
  <c r="BD68" i="1"/>
  <c r="BD44" i="1"/>
  <c r="BD5" i="1"/>
  <c r="BD67" i="1"/>
  <c r="BD59" i="1"/>
  <c r="BD51" i="1"/>
  <c r="BD43" i="1"/>
  <c r="BD35" i="1"/>
  <c r="BD28" i="1"/>
  <c r="BD20" i="1"/>
  <c r="BD12" i="1"/>
  <c r="BD4" i="1"/>
  <c r="BD69" i="1"/>
  <c r="BD61" i="1"/>
  <c r="BD53" i="1"/>
  <c r="BD45" i="1"/>
  <c r="BD37" i="1"/>
  <c r="BD29" i="1"/>
  <c r="BD22" i="1"/>
  <c r="BD14" i="1"/>
  <c r="BD6" i="1"/>
  <c r="BD66" i="1"/>
  <c r="BD58" i="1"/>
  <c r="BD50" i="1"/>
  <c r="BD42" i="1"/>
  <c r="BD34" i="1"/>
  <c r="BD27" i="1"/>
  <c r="BD19" i="1"/>
  <c r="BD11" i="1"/>
  <c r="BD71" i="1"/>
  <c r="BD63" i="1"/>
  <c r="BD55" i="1"/>
  <c r="BD39" i="1"/>
  <c r="BD31" i="1"/>
  <c r="BD24" i="1"/>
  <c r="BD16" i="1"/>
  <c r="BD8" i="1"/>
  <c r="BD65" i="1"/>
  <c r="BD57" i="1"/>
  <c r="BD49" i="1"/>
  <c r="BD41" i="1"/>
  <c r="BD33" i="1"/>
  <c r="BD26" i="1"/>
  <c r="BD18" i="1"/>
  <c r="BD10" i="1"/>
</calcChain>
</file>

<file path=xl/sharedStrings.xml><?xml version="1.0" encoding="utf-8"?>
<sst xmlns="http://schemas.openxmlformats.org/spreadsheetml/2006/main" count="596" uniqueCount="389">
  <si>
    <t>Last name</t>
  </si>
  <si>
    <t>First name</t>
  </si>
  <si>
    <t>Institution_x</t>
  </si>
  <si>
    <t>Department_x</t>
  </si>
  <si>
    <t>Email address</t>
  </si>
  <si>
    <t>Part I total (Real)_x</t>
  </si>
  <si>
    <t>Exercises I total (Real)_x</t>
  </si>
  <si>
    <t>Quiz: Exercise UNIT 1 (Real)</t>
  </si>
  <si>
    <t>Quiz: Exercise UNIT 2 (Real)</t>
  </si>
  <si>
    <t>Quiz: Exercise UNIT 3 (Real)</t>
  </si>
  <si>
    <t>Quiz: Exercise UNIT 4 (Real)</t>
  </si>
  <si>
    <t>Quizzes I total (Real)_x</t>
  </si>
  <si>
    <t>Quiz: QUIZ I (Real)</t>
  </si>
  <si>
    <t>Quiz: QUIZ II (Real)</t>
  </si>
  <si>
    <t>Exam I total (Real)_x</t>
  </si>
  <si>
    <t>Quiz: EXAM I (Real)</t>
  </si>
  <si>
    <t>Part II total (Real)_x</t>
  </si>
  <si>
    <t>Exercises II total (Real)_x</t>
  </si>
  <si>
    <t>Quiz: Exercise UNIT 5 (Real)</t>
  </si>
  <si>
    <t>Quiz: Exercise UNIT 6 (Real)</t>
  </si>
  <si>
    <t>Quiz: Exercise UNIT 7 (Real)</t>
  </si>
  <si>
    <t>Quiz: Exercise UNIT 8 (Real)</t>
  </si>
  <si>
    <t>Quizzes II total (Real)_x</t>
  </si>
  <si>
    <t>Quiz: QUIZ III (Real)</t>
  </si>
  <si>
    <t>Quiz: QUIZ IV (Real)</t>
  </si>
  <si>
    <t>Exam II total (Real)_x</t>
  </si>
  <si>
    <t>Quiz: EXAM II (Real)</t>
  </si>
  <si>
    <t>Part III total (Real)_x</t>
  </si>
  <si>
    <t>Exercises III total (Real)_x</t>
  </si>
  <si>
    <t>Quiz: Exercise UNIT 9 (Real)</t>
  </si>
  <si>
    <t>Quiz: Exercise UNIT 10 (Real)</t>
  </si>
  <si>
    <t>Quiz: Exercise UNIT 11 (Real)</t>
  </si>
  <si>
    <t>Quiz: Exercise UNIT 12 (Real)</t>
  </si>
  <si>
    <t>Quizzes III total (Real)_x</t>
  </si>
  <si>
    <t>Quiz: QUIZ V (Real)</t>
  </si>
  <si>
    <t>Quiz: QUIZ VI (Real)</t>
  </si>
  <si>
    <t>Exam III total (Real)_x</t>
  </si>
  <si>
    <t>Quiz: EXAM III (Real)</t>
  </si>
  <si>
    <t>Class Participation total (Real)_x</t>
  </si>
  <si>
    <t>Exam I Penalty (Real)_x</t>
  </si>
  <si>
    <t>Exam II Penalty (Real)_x</t>
  </si>
  <si>
    <t>Exam III Penalty (Real)_x</t>
  </si>
  <si>
    <t>Total Course Penalty_x</t>
  </si>
  <si>
    <t>Course Weight_x</t>
  </si>
  <si>
    <t>Weighted Penalty_x</t>
  </si>
  <si>
    <t>Course Total_x</t>
  </si>
  <si>
    <t>Weighted Course Total_x</t>
  </si>
  <si>
    <t>Institution_y</t>
  </si>
  <si>
    <t>Department_y</t>
  </si>
  <si>
    <t>Part I total (Real)_y</t>
  </si>
  <si>
    <t>Exercises I total (Real)_y</t>
  </si>
  <si>
    <t>Quiz: Exercise UNIT 1 (EAW) (Real)</t>
  </si>
  <si>
    <t>Quiz: Exercise UNIT 2 (EAW) (Real)</t>
  </si>
  <si>
    <t>Quizzes I total (Real)_y</t>
  </si>
  <si>
    <t>Quiz: Reading 1 (Real)</t>
  </si>
  <si>
    <t>Quiz: Reading 2 (Real)</t>
  </si>
  <si>
    <t>Quiz: Reading 3 (Real)</t>
  </si>
  <si>
    <t>Exam I total (Real)_y</t>
  </si>
  <si>
    <t>Assignment: Exam 1 Essay (Real)</t>
  </si>
  <si>
    <t>Part II total (Real)_y</t>
  </si>
  <si>
    <t>Exercises II total (Real)_y</t>
  </si>
  <si>
    <t>Quiz: Exercise UNIT 3 (EAW) (Real)</t>
  </si>
  <si>
    <t>Quiz: Exercise UNIT 4 (EAW) (Real)</t>
  </si>
  <si>
    <t>Quizzes II total (Real)_y</t>
  </si>
  <si>
    <t>Quiz: Reading 4 (Real)</t>
  </si>
  <si>
    <t>Quiz: Reading 5 (Real)</t>
  </si>
  <si>
    <t>Quiz: Reading 6 (Real)</t>
  </si>
  <si>
    <t>Quiz: Reading 6 (ch. 8) - Alt (Real)</t>
  </si>
  <si>
    <t>Exam II total (Real)_y</t>
  </si>
  <si>
    <t>Assignment: Exam 2 Essay (Real)</t>
  </si>
  <si>
    <t>Part III total (Real)_y</t>
  </si>
  <si>
    <t>Exercises III total (Real)_y</t>
  </si>
  <si>
    <t>Quiz: Exercise UNIT 5 (EAW) (Real)</t>
  </si>
  <si>
    <t>Quiz: Exercise UNIT 6 (EAW) (Real)</t>
  </si>
  <si>
    <t>Quizzes III total (Real)_y</t>
  </si>
  <si>
    <t>Quiz: Reading 7 (Real)</t>
  </si>
  <si>
    <t>Quiz: Reading 8 (Real)</t>
  </si>
  <si>
    <t>Quiz: Reading 9 (Real)</t>
  </si>
  <si>
    <t>Exam III total (Real)_y</t>
  </si>
  <si>
    <t>Assignment: Exam 3 Essay (Real)</t>
  </si>
  <si>
    <t>Class Participation total (Real)_y</t>
  </si>
  <si>
    <t>Exam I Penalty (Real)_y</t>
  </si>
  <si>
    <t>Exam II Penalty (Real)_y</t>
  </si>
  <si>
    <t>Exam III Penalty (Real)_y</t>
  </si>
  <si>
    <t>Total Course Penalty_y</t>
  </si>
  <si>
    <t>Course Weight_y</t>
  </si>
  <si>
    <t>Weighted Penalty_y</t>
  </si>
  <si>
    <t>Course Total_y</t>
  </si>
  <si>
    <t>Weighted Course Total_y</t>
  </si>
  <si>
    <t>Sum Penalty</t>
  </si>
  <si>
    <t>Phoeung</t>
  </si>
  <si>
    <t>Char</t>
  </si>
  <si>
    <t>Orn</t>
  </si>
  <si>
    <t>Chhat</t>
  </si>
  <si>
    <t>Long</t>
  </si>
  <si>
    <t>Soy</t>
  </si>
  <si>
    <t>Srun</t>
  </si>
  <si>
    <t>Seng</t>
  </si>
  <si>
    <t>Moeurn</t>
  </si>
  <si>
    <t>Heng</t>
  </si>
  <si>
    <t>Sin</t>
  </si>
  <si>
    <t>Noeun</t>
  </si>
  <si>
    <t>Nhor</t>
  </si>
  <si>
    <t>Saing</t>
  </si>
  <si>
    <t>Voeun</t>
  </si>
  <si>
    <t>Tho</t>
  </si>
  <si>
    <t>Ou</t>
  </si>
  <si>
    <t>Lai</t>
  </si>
  <si>
    <t>Chhoeum</t>
  </si>
  <si>
    <t>Tiev</t>
  </si>
  <si>
    <t>Chivorn</t>
  </si>
  <si>
    <t>Phalla</t>
  </si>
  <si>
    <t>Muth</t>
  </si>
  <si>
    <t>Ean</t>
  </si>
  <si>
    <t>Roun</t>
  </si>
  <si>
    <t>Pov</t>
  </si>
  <si>
    <t>Phea</t>
  </si>
  <si>
    <t>Pheng</t>
  </si>
  <si>
    <t>Bai</t>
  </si>
  <si>
    <t>Ven</t>
  </si>
  <si>
    <t>Em</t>
  </si>
  <si>
    <t>Chivean</t>
  </si>
  <si>
    <t>Oue</t>
  </si>
  <si>
    <t>Pen</t>
  </si>
  <si>
    <t>Chan</t>
  </si>
  <si>
    <t>Doeun</t>
  </si>
  <si>
    <t>Chhin</t>
  </si>
  <si>
    <t>Trong</t>
  </si>
  <si>
    <t>Sorm</t>
  </si>
  <si>
    <t>Kay</t>
  </si>
  <si>
    <t>Loh</t>
  </si>
  <si>
    <t>Leang</t>
  </si>
  <si>
    <t>Song</t>
  </si>
  <si>
    <t>Ho</t>
  </si>
  <si>
    <t>Huy</t>
  </si>
  <si>
    <t>Yoeurm</t>
  </si>
  <si>
    <t>Roeun</t>
  </si>
  <si>
    <t>Ros</t>
  </si>
  <si>
    <t>Veng</t>
  </si>
  <si>
    <t>Chet</t>
  </si>
  <si>
    <t>Nhov</t>
  </si>
  <si>
    <t>Sreng</t>
  </si>
  <si>
    <t>Vat</t>
  </si>
  <si>
    <t>Loeng</t>
  </si>
  <si>
    <t>Meas</t>
  </si>
  <si>
    <t>Vannthorn</t>
  </si>
  <si>
    <t>Saly</t>
  </si>
  <si>
    <t>Don</t>
  </si>
  <si>
    <t>Kouvet</t>
  </si>
  <si>
    <t>Prom</t>
  </si>
  <si>
    <t>Samnang</t>
  </si>
  <si>
    <t>Soun</t>
  </si>
  <si>
    <t>Puthy</t>
  </si>
  <si>
    <t>Aeth</t>
  </si>
  <si>
    <t>Phuk</t>
  </si>
  <si>
    <t>Chanra</t>
  </si>
  <si>
    <t>Vong</t>
  </si>
  <si>
    <t>Loum</t>
  </si>
  <si>
    <t>Chhouey</t>
  </si>
  <si>
    <t>Sanoeum</t>
  </si>
  <si>
    <t>Bungy</t>
  </si>
  <si>
    <t>Phanna</t>
  </si>
  <si>
    <t>Pichreaksa</t>
  </si>
  <si>
    <t>Cheachinh</t>
  </si>
  <si>
    <t>Seakmey</t>
  </si>
  <si>
    <t>Chansy</t>
  </si>
  <si>
    <t>Seu</t>
  </si>
  <si>
    <t>Devid</t>
  </si>
  <si>
    <t>Koemchhe</t>
  </si>
  <si>
    <t>Sovann</t>
  </si>
  <si>
    <t>Monyoudom</t>
  </si>
  <si>
    <t>Sokne</t>
  </si>
  <si>
    <t>Sreyleak</t>
  </si>
  <si>
    <t>Chhorpong</t>
  </si>
  <si>
    <t>Sokha</t>
  </si>
  <si>
    <t>Votra</t>
  </si>
  <si>
    <t>Nov</t>
  </si>
  <si>
    <t>Sreymech</t>
  </si>
  <si>
    <t>Sreylei</t>
  </si>
  <si>
    <t>Pisey</t>
  </si>
  <si>
    <t>Chanthy</t>
  </si>
  <si>
    <t>Pheareak</t>
  </si>
  <si>
    <t>Chhean</t>
  </si>
  <si>
    <t>Vakhim</t>
  </si>
  <si>
    <t>Eang</t>
  </si>
  <si>
    <t>Vandy</t>
  </si>
  <si>
    <t>Reaksa</t>
  </si>
  <si>
    <t>Sreypan</t>
  </si>
  <si>
    <t>Nary</t>
  </si>
  <si>
    <t>Dit</t>
  </si>
  <si>
    <t>Lychha</t>
  </si>
  <si>
    <t>Phyra</t>
  </si>
  <si>
    <t>Sreynit</t>
  </si>
  <si>
    <t>Sambrathna</t>
  </si>
  <si>
    <t>Lin</t>
  </si>
  <si>
    <t>Dalin</t>
  </si>
  <si>
    <t>Sokanika</t>
  </si>
  <si>
    <t>Kimsoun</t>
  </si>
  <si>
    <t>Sovanna</t>
  </si>
  <si>
    <t>Ratt</t>
  </si>
  <si>
    <t>Sopheak</t>
  </si>
  <si>
    <t>Sreymeas</t>
  </si>
  <si>
    <t>Sokchea</t>
  </si>
  <si>
    <t>Somnang</t>
  </si>
  <si>
    <t>Sova</t>
  </si>
  <si>
    <t>Lisa</t>
  </si>
  <si>
    <t>Sothoeun</t>
  </si>
  <si>
    <t>Chhunheng</t>
  </si>
  <si>
    <t>Dara</t>
  </si>
  <si>
    <t>Sopheaktra</t>
  </si>
  <si>
    <t>Sokleang</t>
  </si>
  <si>
    <t>Kimhuoy</t>
  </si>
  <si>
    <t>Rith</t>
  </si>
  <si>
    <t>Phutheavy</t>
  </si>
  <si>
    <t>Sreynuth</t>
  </si>
  <si>
    <t>Monyneath</t>
  </si>
  <si>
    <t>Vatey</t>
  </si>
  <si>
    <t>Chingchai</t>
  </si>
  <si>
    <t>Chanmonyneath</t>
  </si>
  <si>
    <t>Phorlloung</t>
  </si>
  <si>
    <t>Sreynuch</t>
  </si>
  <si>
    <t>Ratanak</t>
  </si>
  <si>
    <t>phoeung.chanra@pucsr.edu.kh</t>
  </si>
  <si>
    <t>char.vong@pucsr.edu.kh</t>
  </si>
  <si>
    <t>orn.loum@pucsr.edu.kh</t>
  </si>
  <si>
    <t>chhat.chhouey@pucsr.edu.kh</t>
  </si>
  <si>
    <t>long.sanoeum@pucsr.edu.kh</t>
  </si>
  <si>
    <t>soy.bungy@pucsr.edu.kh</t>
  </si>
  <si>
    <t>srun.phanna@pucsr.edu.kh</t>
  </si>
  <si>
    <t>seng.pichreaksa@pucsr.edu.kh</t>
  </si>
  <si>
    <t>moeurn.cheachinh@pucsr.edu.kh</t>
  </si>
  <si>
    <t>heng.seakmey@pucsr.edu.kh</t>
  </si>
  <si>
    <t>sin.chansy@pucsr.edu.kh</t>
  </si>
  <si>
    <t>noeun.seu@pucsr.edu.kh</t>
  </si>
  <si>
    <t>nhor.devid@pucsr.edu.kh</t>
  </si>
  <si>
    <t>saing.koemchhe@pucsr.edu.kh</t>
  </si>
  <si>
    <t>voeun.sovann@pucsr.edu.kh</t>
  </si>
  <si>
    <t>tho.monyoudom@pucsr.edu.kh</t>
  </si>
  <si>
    <t>ou.sokne@pucsr.edu.kh</t>
  </si>
  <si>
    <t>lai.sreyleak@pucsr.edu.kh</t>
  </si>
  <si>
    <t>chhoeum.chhorpong@pucsr.edu.kh</t>
  </si>
  <si>
    <t>tiev.sokha@pucsr.edu.kh</t>
  </si>
  <si>
    <t>chivorn.votra@pucsr.edu.kh</t>
  </si>
  <si>
    <t>phalla.nov@pucsr.edu.kh</t>
  </si>
  <si>
    <t>muth.sreymech@pucsr.edu.kh</t>
  </si>
  <si>
    <t>ean.em@pucsr.edu.kh</t>
  </si>
  <si>
    <t>roun.sreylei@pucsr.edu.kh</t>
  </si>
  <si>
    <t>pov.pisey@pucsr.edu.kh</t>
  </si>
  <si>
    <t>phea.chanthy@pucsr.edu.kh</t>
  </si>
  <si>
    <t>pheng.pheareak@pucsr.edu.kh</t>
  </si>
  <si>
    <t>bai.chhean@pucsr.edu.kh</t>
  </si>
  <si>
    <t>ven.vakhim@pucsr.edu.kh</t>
  </si>
  <si>
    <t>em.eang@pucsr.edu.kh</t>
  </si>
  <si>
    <t>chivean.vandy@pucsr.edu.kh</t>
  </si>
  <si>
    <t>oue.reaksa@pucsr.edu.kh</t>
  </si>
  <si>
    <t>pen.sreypan@pucsr.edu.kh</t>
  </si>
  <si>
    <t>chan.nary2@pucsr.edu.kh</t>
  </si>
  <si>
    <t>doeun.dit@pucsr.edu.kh</t>
  </si>
  <si>
    <t>chhin.lychha@pucsr.edu.kh</t>
  </si>
  <si>
    <t>trong.phyra@pucsr.edu.kh</t>
  </si>
  <si>
    <t>sorm.sreynit@pucsr.edu.kh</t>
  </si>
  <si>
    <t>kay.sambrathna@pucsr.edu.kh</t>
  </si>
  <si>
    <t>loh.lin@pucsr.edu.kh</t>
  </si>
  <si>
    <t>leang.dalin@pucsr.edu.kh</t>
  </si>
  <si>
    <t>song.sokanika@pucsr.edu.kh</t>
  </si>
  <si>
    <t>ho.kimsoun@pucsr.edu.kh</t>
  </si>
  <si>
    <t>huy.sovanna@pucsr.edu.kh</t>
  </si>
  <si>
    <t>yoeurm.ratt@pucsr.edu.kh</t>
  </si>
  <si>
    <t>roeun.sopheak@pucsr.edu.kh</t>
  </si>
  <si>
    <t>ros.sreymeas@pucsr.edu.kh</t>
  </si>
  <si>
    <t>veng.sokchea@pucsr.edu.kh</t>
  </si>
  <si>
    <t>chet.somnang@pucsr.edu.kh</t>
  </si>
  <si>
    <t>nhov.sova@pucsr.edu.kh</t>
  </si>
  <si>
    <t>sreng.lisa@pucsr.edu.kh</t>
  </si>
  <si>
    <t>vat.sothoeun@pucsr.edu.kh</t>
  </si>
  <si>
    <t>loeng.chhunheng@pucsr.edu.kh</t>
  </si>
  <si>
    <t>meas.dara@pucsr.edu.kh</t>
  </si>
  <si>
    <t>vannthorn.sopheaktra@pucsr.edu.kh</t>
  </si>
  <si>
    <t>saly.sokleang@pucsr.edu.kh</t>
  </si>
  <si>
    <t>heng.kimhuoy@pucsr.edu.kh</t>
  </si>
  <si>
    <t>don.rith@pucsr.edu.kh</t>
  </si>
  <si>
    <t>kouvet.phutheavy@pucsr.edu.kh</t>
  </si>
  <si>
    <t>leang.sreynuth@pucsr.edu.kh</t>
  </si>
  <si>
    <t>prom.monyneath@pucsr.edu.kh</t>
  </si>
  <si>
    <t>samnang.vatey@pucsr.edu.kh</t>
  </si>
  <si>
    <t>soun.chingchai@pucsr.edu.kh</t>
  </si>
  <si>
    <t>puthy.chanmonyneath@pucsr.edu.kh</t>
  </si>
  <si>
    <t>aeth.phorlloung@pucsr.edu.kh</t>
  </si>
  <si>
    <t>phuk.sreynuch@pucsr.edu.kh</t>
  </si>
  <si>
    <t>prom.ratanak@pucsr.edu.kh</t>
  </si>
  <si>
    <t>-</t>
  </si>
  <si>
    <t>ID</t>
  </si>
  <si>
    <t>GRAMMAR</t>
  </si>
  <si>
    <t>WRITING</t>
  </si>
  <si>
    <t>SUBTOTAL</t>
  </si>
  <si>
    <t>ABSENCE PENALTY</t>
  </si>
  <si>
    <t>FINAL SCORE</t>
  </si>
  <si>
    <t>GRAMMAR GRADE</t>
  </si>
  <si>
    <t>WRITING GRADE</t>
  </si>
  <si>
    <t>NOTES</t>
  </si>
  <si>
    <t>GRAMMAR SCORE INCLUDING ABSENCE PENALTIES</t>
  </si>
  <si>
    <t>WRITING SCORE INCLUDING ABSENCE PENALTIES</t>
  </si>
  <si>
    <t>Must repeat WRITING course only</t>
  </si>
  <si>
    <t>Pass. 10% grace.</t>
  </si>
  <si>
    <t>10745</t>
  </si>
  <si>
    <t>11893</t>
  </si>
  <si>
    <t>12271</t>
  </si>
  <si>
    <t>13198</t>
  </si>
  <si>
    <t>13837</t>
  </si>
  <si>
    <t>14269</t>
  </si>
  <si>
    <t>14271</t>
  </si>
  <si>
    <t>14343</t>
  </si>
  <si>
    <t>14391</t>
  </si>
  <si>
    <t>14646</t>
  </si>
  <si>
    <t>14847</t>
  </si>
  <si>
    <t>14851</t>
  </si>
  <si>
    <t>14853</t>
  </si>
  <si>
    <t>14855</t>
  </si>
  <si>
    <t>14886</t>
  </si>
  <si>
    <t>14957</t>
  </si>
  <si>
    <t>14966</t>
  </si>
  <si>
    <t>14967</t>
  </si>
  <si>
    <t>14972</t>
  </si>
  <si>
    <t>14973</t>
  </si>
  <si>
    <t>14975</t>
  </si>
  <si>
    <t>14978</t>
  </si>
  <si>
    <t>14984</t>
  </si>
  <si>
    <t>14990</t>
  </si>
  <si>
    <t>14994</t>
  </si>
  <si>
    <t>15019</t>
  </si>
  <si>
    <t>15022</t>
  </si>
  <si>
    <t>15023</t>
  </si>
  <si>
    <t>15024</t>
  </si>
  <si>
    <t>15052</t>
  </si>
  <si>
    <t>15053</t>
  </si>
  <si>
    <t>15072</t>
  </si>
  <si>
    <t>15073</t>
  </si>
  <si>
    <t>15141</t>
  </si>
  <si>
    <t>15184</t>
  </si>
  <si>
    <t>15218</t>
  </si>
  <si>
    <t>15250</t>
  </si>
  <si>
    <t>15264</t>
  </si>
  <si>
    <t>15453</t>
  </si>
  <si>
    <t>15456</t>
  </si>
  <si>
    <t>15458</t>
  </si>
  <si>
    <t>15461</t>
  </si>
  <si>
    <t>0</t>
  </si>
  <si>
    <t>15467</t>
  </si>
  <si>
    <t>15474</t>
  </si>
  <si>
    <t>15477</t>
  </si>
  <si>
    <t>15478</t>
  </si>
  <si>
    <t>15479</t>
  </si>
  <si>
    <t>15481</t>
  </si>
  <si>
    <t>15513</t>
  </si>
  <si>
    <t>15516</t>
  </si>
  <si>
    <t>15575</t>
  </si>
  <si>
    <t>15581</t>
  </si>
  <si>
    <t>15600</t>
  </si>
  <si>
    <t>15601</t>
  </si>
  <si>
    <t>15734</t>
  </si>
  <si>
    <t>15835</t>
  </si>
  <si>
    <t>15977</t>
  </si>
  <si>
    <t>15988</t>
  </si>
  <si>
    <t>15991</t>
  </si>
  <si>
    <t>16114</t>
  </si>
  <si>
    <t>16174</t>
  </si>
  <si>
    <t>16238</t>
  </si>
  <si>
    <t>16277</t>
  </si>
  <si>
    <t>16396</t>
  </si>
  <si>
    <t>16516</t>
  </si>
  <si>
    <t>16679</t>
  </si>
  <si>
    <t>16722</t>
  </si>
  <si>
    <t>16747</t>
  </si>
  <si>
    <t>Must repeat WRITING course only. Grace for GRAMMAR</t>
  </si>
  <si>
    <t>Grace for GRAMMAR course.</t>
  </si>
  <si>
    <t>IEAP-4 - Final Results - 03 April 2024 (A Term)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</si>
  <si>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</si>
  <si>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</si>
  <si>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</si>
  <si>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</si>
  <si>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</si>
  <si>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</si>
  <si>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</si>
  <si>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</si>
  <si>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</si>
  <si>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</si>
  <si>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</si>
  <si>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</si>
  <si>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WRITING GRADE2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</si>
</sst>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43" fontId="0" fillId="0" borderId="0" xfId="1" applyFont="1"/>
    <xf numFmtId="0" fontId="1" fillId="0" borderId="1" xfId="0" applyFont="1" applyBorder="1" applyAlignment="1">
      <alignment horizontal="center"/>
    </xf>
    <xf numFmtId="43" fontId="1" fillId="0" borderId="1" xfId="1" applyFont="1" applyBorder="1" applyAlignment="1">
      <alignment horizontal="center"/>
    </xf>
    <xf numFmtId="43" fontId="1" fillId="0" borderId="1" xfId="1" applyFont="1" applyBorder="1" applyAlignment="1">
      <alignment horizontal="center" wrapText="1"/>
    </xf>
    <xf numFmtId="43" fontId="0" fillId="0" borderId="0" xfId="1" applyFont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3" fontId="0" fillId="2" borderId="1" xfId="1" applyFont="1" applyFill="1" applyBorder="1"/>
    <xf numFmtId="43" fontId="0" fillId="2" borderId="1" xfId="1" applyFont="1" applyFill="1" applyBorder="1" applyAlignment="1">
      <alignment horizontal="center"/>
    </xf>
    <xf numFmtId="43" fontId="1" fillId="0" borderId="3" xfId="1" applyFont="1" applyBorder="1" applyAlignment="1">
      <alignment horizontal="center" wrapText="1"/>
    </xf>
    <xf numFmtId="43" fontId="1" fillId="0" borderId="4" xfId="1" applyFont="1" applyBorder="1" applyAlignment="1">
      <alignment horizontal="center"/>
    </xf>
    <xf numFmtId="43" fontId="0" fillId="0" borderId="4" xfId="1" applyFont="1" applyBorder="1"/>
    <xf numFmtId="43" fontId="0" fillId="2" borderId="4" xfId="1" applyFont="1" applyFill="1" applyBorder="1"/>
    <xf numFmtId="43" fontId="1" fillId="3" borderId="1" xfId="1" applyFont="1" applyFill="1" applyBorder="1" applyAlignment="1">
      <alignment horizontal="center"/>
    </xf>
    <xf numFmtId="43" fontId="0" fillId="0" borderId="0" xfId="0" applyNumberFormat="1"/>
    <xf numFmtId="43" fontId="0" fillId="0" borderId="0" xfId="1" applyFont="1" applyBorder="1"/>
    <xf numFmtId="43" fontId="1" fillId="0" borderId="0" xfId="1" applyFont="1" applyBorder="1" applyAlignment="1">
      <alignment horizontal="center"/>
    </xf>
    <xf numFmtId="37" fontId="1" fillId="0" borderId="1" xfId="1" applyNumberFormat="1" applyFont="1" applyBorder="1" applyAlignment="1">
      <alignment horizontal="center"/>
    </xf>
    <xf numFmtId="37" fontId="0" fillId="0" borderId="1" xfId="1" applyNumberFormat="1" applyFont="1" applyBorder="1"/>
    <xf numFmtId="37" fontId="0" fillId="2" borderId="1" xfId="1" applyNumberFormat="1" applyFont="1" applyFill="1" applyBorder="1"/>
    <xf numFmtId="43" fontId="1" fillId="4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2" xfId="1" applyFont="1" applyFill="1" applyBorder="1" applyAlignment="1">
      <alignment horizontal="center"/>
    </xf>
    <xf numFmtId="0" fontId="0" fillId="2" borderId="1" xfId="0" applyFill="1" applyBorder="1"/>
    <xf numFmtId="43" fontId="0" fillId="0" borderId="0" xfId="1" applyFont="1" applyFill="1" applyAlignment="1">
      <alignment horizontal="center"/>
    </xf>
    <xf numFmtId="37" fontId="0" fillId="0" borderId="1" xfId="1" applyNumberFormat="1" applyFont="1" applyFill="1" applyBorder="1"/>
    <xf numFmtId="43" fontId="0" fillId="0" borderId="1" xfId="1" applyFont="1" applyFill="1" applyBorder="1" applyAlignment="1">
      <alignment horizontal="center"/>
    </xf>
    <xf numFmtId="43" fontId="0" fillId="0" borderId="4" xfId="1" applyFont="1" applyFill="1" applyBorder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3" fillId="0" borderId="0" xfId="0" applyFont="1"/>
    <xf numFmtId="0" fontId="1" fillId="0" borderId="4" xfId="0" applyFont="1" applyBorder="1" applyAlignment="1">
      <alignment horizontal="center"/>
    </xf>
    <xf numFmtId="0" fontId="0" fillId="0" borderId="4" xfId="0" applyBorder="1"/>
    <xf numFmtId="43" fontId="1" fillId="0" borderId="5" xfId="1" applyFont="1" applyFill="1" applyBorder="1" applyAlignment="1">
      <alignment horizontal="center" wrapText="1"/>
    </xf>
    <xf numFmtId="43" fontId="0" fillId="0" borderId="5" xfId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3" fontId="1" fillId="0" borderId="7" xfId="1" applyFont="1" applyBorder="1" applyAlignment="1">
      <alignment horizontal="center"/>
    </xf>
    <xf numFmtId="43" fontId="1" fillId="0" borderId="7" xfId="1" applyFont="1" applyBorder="1" applyAlignment="1">
      <alignment horizontal="center" wrapText="1"/>
    </xf>
    <xf numFmtId="43" fontId="1" fillId="0" borderId="8" xfId="1" applyFont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43" fontId="0" fillId="0" borderId="10" xfId="1" applyFont="1" applyBorder="1"/>
    <xf numFmtId="0" fontId="0" fillId="0" borderId="11" xfId="0" applyBorder="1"/>
    <xf numFmtId="43" fontId="1" fillId="0" borderId="12" xfId="1" applyFont="1" applyFill="1" applyBorder="1" applyAlignment="1">
      <alignment horizontal="center" wrapText="1"/>
    </xf>
    <xf numFmtId="0" fontId="0" fillId="0" borderId="3" xfId="0" applyBorder="1"/>
    <xf numFmtId="0" fontId="0" fillId="2" borderId="3" xfId="0" applyFill="1" applyBorder="1"/>
    <xf numFmtId="43" fontId="1" fillId="0" borderId="8" xfId="1" applyFont="1" applyFill="1" applyBorder="1" applyAlignment="1">
      <alignment horizontal="center" wrapText="1"/>
    </xf>
    <xf numFmtId="37" fontId="0" fillId="0" borderId="10" xfId="1" applyNumberFormat="1" applyFont="1" applyBorder="1"/>
    <xf numFmtId="43" fontId="0" fillId="0" borderId="10" xfId="1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43" fontId="1" fillId="0" borderId="0" xfId="1" applyFont="1" applyAlignment="1">
      <alignment horizontal="center"/>
    </xf>
    <xf numFmtId="43" fontId="1" fillId="0" borderId="3" xfId="1" applyFont="1" applyBorder="1" applyAlignment="1">
      <alignment horizontal="center"/>
    </xf>
    <xf numFmtId="43" fontId="1" fillId="0" borderId="3" xfId="1" applyFont="1" applyFill="1" applyBorder="1" applyAlignment="1">
      <alignment horizontal="center"/>
    </xf>
    <xf numFmtId="43" fontId="1" fillId="0" borderId="11" xfId="1" applyFont="1" applyBorder="1" applyAlignment="1">
      <alignment horizontal="center"/>
    </xf>
    <xf numFmtId="0" fontId="1" fillId="0" borderId="0" xfId="0" applyFont="1" applyAlignment="1">
      <alignment horizontal="center"/>
    </xf>
    <xf numFmtId="43" fontId="1" fillId="2" borderId="3" xfId="1" applyFont="1" applyFill="1" applyBorder="1" applyAlignment="1">
      <alignment horizontal="center"/>
    </xf>
    <xf numFmtId="43" fontId="2" fillId="0" borderId="0" xfId="1" applyFont="1"/>
    <xf numFmtId="43" fontId="2" fillId="0" borderId="6" xfId="1" applyFont="1" applyBorder="1" applyAlignment="1">
      <alignment horizontal="center" wrapText="1"/>
    </xf>
    <xf numFmtId="43" fontId="2" fillId="0" borderId="4" xfId="1" applyFont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9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AEBCF5-F2A8-404E-A9B1-20A2C4BEC1C8}" name="Table3" displayName="Table3" ref="C2:BD71" totalsRowShown="0" headerRowDxfId="34" dataDxfId="35" headerRowBorderDxfId="89" tableBorderDxfId="90" totalsRowBorderDxfId="88" headerRowCellStyle="Comma" dataCellStyle="Comma">
  <autoFilter ref="C2:BD71" xr:uid="{CAAEBCF5-F2A8-404E-A9B1-20A2C4BEC1C8}"/>
  <tableColumns count="54">
    <tableColumn id="1" xr3:uid="{E8B6D00D-25C4-ED4E-8E4C-C046005F0ADE}" name="ID" dataDxfId="87"/>
    <tableColumn id="2" xr3:uid="{ED165588-7F3E-774D-B48A-D14961885D2A}" name="Institution_x" dataDxfId="86"/>
    <tableColumn id="3" xr3:uid="{D9ED5D2E-35EE-1342-BCC0-F8D5C79EB134}" name="Department_x" dataDxfId="85"/>
    <tableColumn id="4" xr3:uid="{314B8381-E9CA-054E-B8B5-D7F92A5032E9}" name="Email address" dataDxfId="84"/>
    <tableColumn id="5" xr3:uid="{58BFC896-0FAD-7E4E-9FAE-6EA253F0738B}" name="GRAMMAR" dataDxfId="83" dataCellStyle="Comma"/>
    <tableColumn id="6" xr3:uid="{E1B38622-99A4-D946-94F2-A54CB4A71266}" name="Part I total (Real)_x" dataDxfId="82" dataCellStyle="Comma"/>
    <tableColumn id="7" xr3:uid="{7FF7212E-562D-6C4F-9E6A-7C7B95232B76}" name="Exercises I total (Real)_x" dataDxfId="81" dataCellStyle="Comma"/>
    <tableColumn id="8" xr3:uid="{69F7A626-C868-1A44-8C44-676F56DE48FC}" name="Quiz: Exercise UNIT 1 (Real)" dataDxfId="80" dataCellStyle="Comma"/>
    <tableColumn id="9" xr3:uid="{CA9B48CA-D182-174A-8B9A-156FC04720FE}" name="Quiz: Exercise UNIT 2 (Real)" dataDxfId="79" dataCellStyle="Comma"/>
    <tableColumn id="10" xr3:uid="{8048887F-1164-7F4A-842E-22F480C5FD43}" name="Quiz: Exercise UNIT 3 (Real)" dataDxfId="78" dataCellStyle="Comma"/>
    <tableColumn id="11" xr3:uid="{4B3EE6C5-DE6A-9946-84ED-AF82F1F3ADF1}" name="Quiz: Exercise UNIT 4 (Real)" dataDxfId="77" dataCellStyle="Comma"/>
    <tableColumn id="12" xr3:uid="{39FFBC5E-BF5C-EC45-AE76-F6DADF284803}" name="Quizzes I total (Real)_x" dataDxfId="76" dataCellStyle="Comma"/>
    <tableColumn id="13" xr3:uid="{67891E7A-06CB-4740-A0D9-63A2EB904763}" name="Quiz: QUIZ I (Real)" dataDxfId="75" dataCellStyle="Comma"/>
    <tableColumn id="14" xr3:uid="{3E0BDC34-9BB9-9947-866F-8CD6B6C6028A}" name="Quiz: QUIZ II (Real)" dataDxfId="74" dataCellStyle="Comma"/>
    <tableColumn id="15" xr3:uid="{5AFAB9D7-AE61-504D-9B29-8B4F77C63A38}" name="Exam I total (Real)_x" dataDxfId="73" dataCellStyle="Comma"/>
    <tableColumn id="16" xr3:uid="{DF5BC5BC-3BED-004E-91BA-48FE59B0C9C8}" name="Quiz: EXAM I (Real)" dataDxfId="72" dataCellStyle="Comma"/>
    <tableColumn id="17" xr3:uid="{46F6E2ED-6793-934F-9E36-AED55288E8B4}" name="Part II total (Real)_x" dataDxfId="71" dataCellStyle="Comma"/>
    <tableColumn id="18" xr3:uid="{C15F4690-2AC8-E842-86A2-946B93F9A88B}" name="Exercises II total (Real)_x" dataDxfId="70" dataCellStyle="Comma"/>
    <tableColumn id="19" xr3:uid="{AAE5B895-0F44-3948-B1DE-E81E442305A9}" name="Quiz: Exercise UNIT 5 (Real)" dataDxfId="69" dataCellStyle="Comma"/>
    <tableColumn id="20" xr3:uid="{C70EBB81-614E-9F49-A18F-553887D3F2F6}" name="Quiz: Exercise UNIT 6 (Real)" dataDxfId="68" dataCellStyle="Comma"/>
    <tableColumn id="21" xr3:uid="{DF195DE1-DF68-9E4B-97F8-CBF36C066C7D}" name="Quiz: Exercise UNIT 7 (Real)" dataDxfId="67" dataCellStyle="Comma"/>
    <tableColumn id="22" xr3:uid="{430A9A15-E164-8145-9AA3-F90DB9E89257}" name="Quiz: Exercise UNIT 8 (Real)" dataDxfId="66" dataCellStyle="Comma"/>
    <tableColumn id="23" xr3:uid="{39E28A9D-41C7-BF4F-8B02-0ED005060E3B}" name="Quizzes II total (Real)_x" dataDxfId="65" dataCellStyle="Comma"/>
    <tableColumn id="24" xr3:uid="{0045D6F1-F352-904C-AE10-733ADB59E7AC}" name="Quiz: QUIZ III (Real)" dataDxfId="64" dataCellStyle="Comma"/>
    <tableColumn id="25" xr3:uid="{5148B5BA-5F7A-4547-AC87-6E04210A7FD2}" name="Quiz: QUIZ IV (Real)" dataDxfId="63" dataCellStyle="Comma"/>
    <tableColumn id="26" xr3:uid="{9F70AE15-2DD8-2F42-B09C-66727C7B4C18}" name="Exam II total (Real)_x" dataDxfId="62" dataCellStyle="Comma"/>
    <tableColumn id="27" xr3:uid="{A6869DEA-0C4F-804F-85FA-64EBFC5A6377}" name="Quiz: EXAM II (Real)" dataDxfId="61" dataCellStyle="Comma"/>
    <tableColumn id="28" xr3:uid="{6E2A4BB1-F171-6843-94C9-8D5EE8B89EF3}" name="Part III total (Real)_x" dataDxfId="60" dataCellStyle="Comma"/>
    <tableColumn id="29" xr3:uid="{3F503176-5F4A-BC41-94B5-EFB96A28C7F6}" name="Exercises III total (Real)_x" dataDxfId="59" dataCellStyle="Comma"/>
    <tableColumn id="30" xr3:uid="{54BD7A71-3B52-664D-8275-71EFBAA21191}" name="Quiz: Exercise UNIT 9 (Real)" dataDxfId="58" dataCellStyle="Comma"/>
    <tableColumn id="31" xr3:uid="{22FAC760-E8AE-C043-A82D-F227ABCCEB09}" name="Quiz: Exercise UNIT 10 (Real)" dataDxfId="57" dataCellStyle="Comma"/>
    <tableColumn id="32" xr3:uid="{D6265EA6-43BE-C342-AC35-D705FF6F4173}" name="Quiz: Exercise UNIT 11 (Real)" dataDxfId="56" dataCellStyle="Comma"/>
    <tableColumn id="33" xr3:uid="{6FB6693D-2ECC-8D41-A7C9-5114C2950909}" name="Quiz: Exercise UNIT 12 (Real)" dataDxfId="55" dataCellStyle="Comma"/>
    <tableColumn id="34" xr3:uid="{E1C688AD-3DDE-004B-BEFE-8BA5601F74BC}" name="Quizzes III total (Real)_x" dataDxfId="54" dataCellStyle="Comma"/>
    <tableColumn id="35" xr3:uid="{ED8A85A5-19C5-5E4B-9C66-046206E30EE9}" name="Quiz: QUIZ V (Real)" dataDxfId="53" dataCellStyle="Comma"/>
    <tableColumn id="36" xr3:uid="{83DF5652-56F5-404E-AB10-0F7546E9F4B4}" name="Quiz: QUIZ VI (Real)" dataDxfId="52" dataCellStyle="Comma"/>
    <tableColumn id="37" xr3:uid="{77365E6B-E63E-9A4F-87E9-958552998167}" name="Exam III total (Real)_x" dataDxfId="51" dataCellStyle="Comma"/>
    <tableColumn id="38" xr3:uid="{59904588-702F-9941-85BC-EEAD912013F7}" name="Quiz: EXAM III (Real)" dataDxfId="50" dataCellStyle="Comma"/>
    <tableColumn id="39" xr3:uid="{F76D229F-4B94-9745-B8C7-1D51FE7B1A06}" name="Class Participation total (Real)_x" dataDxfId="49" dataCellStyle="Comma"/>
    <tableColumn id="40" xr3:uid="{D965F492-1FD3-7949-9A08-0B859D7F1A0F}" name="Exam I Penalty (Real)_x" dataDxfId="48" dataCellStyle="Comma"/>
    <tableColumn id="41" xr3:uid="{9E3198A7-C952-E04C-8341-355426F4905A}" name="Exam II Penalty (Real)_x" dataDxfId="47" dataCellStyle="Comma"/>
    <tableColumn id="42" xr3:uid="{C664ABE8-C115-6949-BB72-DB93A3B5B905}" name="Exam III Penalty (Real)_x" dataDxfId="46" dataCellStyle="Comma"/>
    <tableColumn id="43" xr3:uid="{BCA7CD3A-5739-6F4E-A33E-827EE0462A95}" name="Column1" dataDxfId="45" dataCellStyle="Comma">
      <calculatedColumnFormula>-R3*(AP3/100)</calculatedColumnFormula>
    </tableColumn>
    <tableColumn id="44" xr3:uid="{131C21E6-7D82-4E46-A1D7-55DE46E3482F}" name="Column2" dataDxfId="44" dataCellStyle="Comma">
      <calculatedColumnFormula>-AC3*(AQ3/100)</calculatedColumnFormula>
    </tableColumn>
    <tableColumn id="45" xr3:uid="{8D885878-2D55-8744-A0BC-1DDDA9A95542}" name="Column3" dataDxfId="43" dataCellStyle="Comma">
      <calculatedColumnFormula>-AN3*(AR3/100)</calculatedColumnFormula>
    </tableColumn>
    <tableColumn id="46" xr3:uid="{7174CA32-E646-B64A-BFE5-0230D31F3603}" name="GRAMMAR SCORE INCLUDING ABSENCE PENALTIES" dataDxfId="42" dataCellStyle="Comma"/>
    <tableColumn id="47" xr3:uid="{84350468-A190-A142-9850-DE26DE239ACC}" name="Total Course Penalty_x" dataDxfId="41" dataCellStyle="Comma"/>
    <tableColumn id="48" xr3:uid="{F90D1C87-3105-5145-B6A5-E28C7D8ABD9B}" name="Course Weight_x" dataDxfId="40" dataCellStyle="Comma"/>
    <tableColumn id="49" xr3:uid="{FAE5D0FD-794E-534F-8925-682E23A6B7B8}" name="Weighted Penalty_x" dataDxfId="39" dataCellStyle="Comma"/>
    <tableColumn id="50" xr3:uid="{5CEC1D2A-DDBA-0742-9418-F4B765FA86A7}" name="Course Total_x" dataDxfId="38" dataCellStyle="Comma"/>
    <tableColumn id="51" xr3:uid="{BCA6F268-6280-6842-ADCC-06A87DE1997F}" name="Weighted Course Total_x" dataDxfId="37" dataCellStyle="Comma"/>
    <tableColumn id="52" xr3:uid="{C1EDC475-BBA8-B947-8424-1BD82AC23068}" name="Institution_y" dataDxfId="36" dataCellStyle="Comma"/>
    <tableColumn id="53" xr3:uid="{970AA9F2-64A9-DB44-8C2D-53FECEB381E3}" name="Department_y" dataDxfId="6" dataCellStyle="Comma"/>
    <tableColumn id="54" xr3:uid="{25BE421B-DD8B-8542-BBE1-27CD6CBD59EC}" name="GRAMMAR GRADE" dataDxfId="5" dataCellStyle="Comma">
      <calculatedColumnFormula>IF(AV3&lt;60, "F", IF(AV3&lt;70, "D", IF(AV3&lt;80, "C", IF(AV3&lt;90, "B", "A"))))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11E6A6-131C-3948-A8F5-277E91512CCB}" name="Table4" displayName="Table4" ref="CP2:DQ71" totalsRowShown="0" headerRowDxfId="7" dataDxfId="8" headerRowBorderDxfId="32" tableBorderDxfId="33" headerRowCellStyle="Comma" dataCellStyle="Comma">
  <autoFilter ref="CP2:DQ71" xr:uid="{C011E6A6-131C-3948-A8F5-277E91512CCB}"/>
  <tableColumns count="28">
    <tableColumn id="1" xr3:uid="{F94AFA00-6144-A441-AF5F-CF80F7BC28C8}" name="WRITING SCORE INCLUDING ABSENCE PENALTIES" dataDxfId="0" dataCellStyle="Comma">
      <calculatedColumnFormula>(((BQ3+CC3+CN3)/3)*0.95)+CO3</calculatedColumnFormula>
    </tableColumn>
    <tableColumn id="2" xr3:uid="{C45CF7DF-780E-7A48-9DDB-E0EDA3EAEFDB}" name="Exam I Penalty (Real)_y" dataDxfId="1" dataCellStyle="Comma"/>
    <tableColumn id="3" xr3:uid="{D3E6E031-16D3-8341-A818-44AFA2713356}" name="Exam II Penalty (Real)_y" dataDxfId="31" dataCellStyle="Comma"/>
    <tableColumn id="4" xr3:uid="{C6507C9F-1358-8241-A41D-F59887E7E31F}" name="Exam III Penalty (Real)_y" dataDxfId="30" dataCellStyle="Comma"/>
    <tableColumn id="5" xr3:uid="{940BBAFE-86FA-5841-B199-63A6DFBFD8E5}" name="Column1" dataDxfId="29" dataCellStyle="Comma">
      <calculatedColumnFormula>-BO3*(CQ3/100)</calculatedColumnFormula>
    </tableColumn>
    <tableColumn id="6" xr3:uid="{5697C86D-D47F-674F-93D7-418EE3DFC0D8}" name="Column2" dataDxfId="28" dataCellStyle="Comma">
      <calculatedColumnFormula>-CA3*(CR3/100)</calculatedColumnFormula>
    </tableColumn>
    <tableColumn id="7" xr3:uid="{96D17465-058A-244C-8104-CC95F59C2B08}" name="Column3" dataDxfId="27" dataCellStyle="Comma">
      <calculatedColumnFormula>-CL3*(CS3/100)</calculatedColumnFormula>
    </tableColumn>
    <tableColumn id="8" xr3:uid="{C7EF4FAC-DCBE-104B-8315-72E15C519D06}" name="Column4" dataDxfId="26" dataCellStyle="Comma"/>
    <tableColumn id="9" xr3:uid="{81B9E92F-F4DC-334D-A7D1-8F8C1C9EBDE6}" name="Column5" dataDxfId="25" dataCellStyle="Comma"/>
    <tableColumn id="10" xr3:uid="{3A650C38-70FF-5844-9426-C20ECE25A1AC}" name="Column6" dataDxfId="24" dataCellStyle="Comma"/>
    <tableColumn id="11" xr3:uid="{022F22FC-C51F-5046-88C2-D4D405CEE38A}" name="Column7" dataDxfId="23" dataCellStyle="Comma"/>
    <tableColumn id="12" xr3:uid="{CCCCE662-CEC7-2E4E-8424-4606AB821ECB}" name="Column8" dataDxfId="22" dataCellStyle="Comma"/>
    <tableColumn id="13" xr3:uid="{D9A57A58-B077-AA4B-A72F-007E0B122F75}" name="Column9" dataDxfId="21" dataCellStyle="Comma"/>
    <tableColumn id="14" xr3:uid="{8D2DB3CE-063B-C540-957A-B21FFCF96407}" name="Column10" dataDxfId="20" dataCellStyle="Comma"/>
    <tableColumn id="15" xr3:uid="{B4B5DDB9-8C80-0342-B624-89B891027CC1}" name="Column11" dataDxfId="19" dataCellStyle="Comma"/>
    <tableColumn id="16" xr3:uid="{36194303-06C0-1142-A377-37EC39B317CD}" name="Total Course Penalty_y" dataDxfId="18" dataCellStyle="Comma"/>
    <tableColumn id="17" xr3:uid="{E45F4D5A-AB3F-A946-9BBF-AFF36BA07D19}" name="Course Weight_y" dataDxfId="17" dataCellStyle="Comma"/>
    <tableColumn id="18" xr3:uid="{D10F4F11-2627-5A4B-AE8D-1B4EA205BB7D}" name="Weighted Penalty_y" dataDxfId="16" dataCellStyle="Comma"/>
    <tableColumn id="19" xr3:uid="{ED81BE5D-91FC-714F-B4DD-85C43E7A60F6}" name="Course Total_y" dataDxfId="15" dataCellStyle="Comma"/>
    <tableColumn id="20" xr3:uid="{325E0DE7-D138-A442-B0CF-573BD01EBCCE}" name="Weighted Course Total_y" dataDxfId="14" dataCellStyle="Comma"/>
    <tableColumn id="21" xr3:uid="{A6EFEF24-1B27-6942-A3A5-B46474699863}" name="Sum Penalty" dataDxfId="13" dataCellStyle="Comma"/>
    <tableColumn id="22" xr3:uid="{589B128D-9FAF-D44F-B9E4-5AEACEE740A6}" name="WRITING GRADE" dataDxfId="12" dataCellStyle="Comma">
      <calculatedColumnFormula>IF(BF3&lt;60, "F", IF(BF3&lt;70, "D", IF(BF3&lt;80, "C", IF(BF3&lt;90, "B", "A"))))</calculatedColumnFormula>
    </tableColumn>
    <tableColumn id="23" xr3:uid="{2773547A-F0FB-7248-8E75-A85898271572}" name="SUBTOTAL" dataDxfId="11" dataCellStyle="Comma"/>
    <tableColumn id="24" xr3:uid="{5253A994-E3AF-364A-BAEF-C539BD14CE89}" name="ABSENCE PENALTY" dataDxfId="10" dataCellStyle="Comma"/>
    <tableColumn id="25" xr3:uid="{C2A90AED-BEA3-4D43-9493-73EBB544E097}" name="FINAL SCORE" dataDxfId="9" dataCellStyle="Comma"/>
    <tableColumn id="26" xr3:uid="{0FCB4435-9D10-1947-BBA0-C15B1087A3DB}" name="Column12" dataDxfId="4" dataCellStyle="Comma"/>
    <tableColumn id="27" xr3:uid="{26A64ADA-DFBB-DC46-810F-2A70C90D60F4}" name="WRITING GRADE2" dataDxfId="2" dataCellStyle="Comma">
      <calculatedColumnFormula>IF(CP3&lt;60, "F", IF(CP3&lt;70, "D", IF(CP3&lt;80, "C", IF(CP3&lt;90, "B", "A"))))</calculatedColumnFormula>
    </tableColumn>
    <tableColumn id="28" xr3:uid="{227DACB0-D353-084D-B74B-BD0EE1751924}" name="NOTES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M80"/>
  <sheetViews>
    <sheetView tabSelected="1" workbookViewId="0">
      <selection activeCell="FO51" sqref="FO51"/>
    </sheetView>
  </sheetViews>
  <sheetFormatPr baseColWidth="10" defaultColWidth="8.83203125" defaultRowHeight="15" x14ac:dyDescent="0.2"/>
  <cols>
    <col min="2" max="2" width="13.6640625" customWidth="1"/>
    <col min="4" max="6" width="8.83203125" hidden="1" customWidth="1"/>
    <col min="7" max="7" width="11" style="1" hidden="1" customWidth="1"/>
    <col min="8" max="47" width="8.83203125" style="1" hidden="1" customWidth="1"/>
    <col min="48" max="48" width="19.33203125" style="1" customWidth="1"/>
    <col min="49" max="54" width="8.83203125" style="1" hidden="1" customWidth="1"/>
    <col min="55" max="55" width="2.6640625" style="1" hidden="1" customWidth="1"/>
    <col min="56" max="56" width="15.33203125" style="54" customWidth="1"/>
    <col min="57" max="57" width="1.1640625" style="5" customWidth="1"/>
    <col min="58" max="58" width="9.6640625" style="1" hidden="1" customWidth="1"/>
    <col min="59" max="68" width="8.83203125" style="1" hidden="1" customWidth="1"/>
    <col min="69" max="69" width="11.6640625" style="1" hidden="1" customWidth="1"/>
    <col min="70" max="93" width="8.83203125" style="1" hidden="1" customWidth="1"/>
    <col min="94" max="94" width="21.5" style="60" customWidth="1"/>
    <col min="95" max="114" width="8.83203125" style="1" hidden="1" customWidth="1"/>
    <col min="115" max="115" width="8.83203125" style="5" hidden="1" customWidth="1"/>
    <col min="116" max="116" width="8.83203125" style="1" hidden="1" customWidth="1"/>
    <col min="117" max="118" width="10" style="1" hidden="1" customWidth="1"/>
    <col min="119" max="119" width="2.83203125" style="1" hidden="1" customWidth="1"/>
    <col min="120" max="120" width="11.5" style="58" customWidth="1"/>
    <col min="121" max="121" width="44.6640625" bestFit="1" customWidth="1"/>
    <col min="124" max="124" width="8.83203125" customWidth="1"/>
    <col min="125" max="166" width="8.83203125" hidden="1" customWidth="1"/>
  </cols>
  <sheetData>
    <row r="1" spans="1:169" ht="34" x14ac:dyDescent="0.4">
      <c r="C1" s="33" t="s">
        <v>375</v>
      </c>
    </row>
    <row r="2" spans="1:169" ht="55" customHeight="1" x14ac:dyDescent="0.2">
      <c r="A2" s="2" t="s">
        <v>0</v>
      </c>
      <c r="B2" s="2" t="s">
        <v>1</v>
      </c>
      <c r="C2" s="38" t="s">
        <v>291</v>
      </c>
      <c r="D2" s="39" t="s">
        <v>2</v>
      </c>
      <c r="E2" s="39" t="s">
        <v>3</v>
      </c>
      <c r="F2" s="39" t="s">
        <v>4</v>
      </c>
      <c r="G2" s="40" t="s">
        <v>292</v>
      </c>
      <c r="H2" s="40" t="s">
        <v>5</v>
      </c>
      <c r="I2" s="40" t="s">
        <v>6</v>
      </c>
      <c r="J2" s="40" t="s">
        <v>7</v>
      </c>
      <c r="K2" s="40" t="s">
        <v>8</v>
      </c>
      <c r="L2" s="40" t="s">
        <v>9</v>
      </c>
      <c r="M2" s="40" t="s">
        <v>10</v>
      </c>
      <c r="N2" s="40" t="s">
        <v>11</v>
      </c>
      <c r="O2" s="40" t="s">
        <v>12</v>
      </c>
      <c r="P2" s="40" t="s">
        <v>13</v>
      </c>
      <c r="Q2" s="40" t="s">
        <v>14</v>
      </c>
      <c r="R2" s="40" t="s">
        <v>15</v>
      </c>
      <c r="S2" s="40" t="s">
        <v>16</v>
      </c>
      <c r="T2" s="40" t="s">
        <v>17</v>
      </c>
      <c r="U2" s="40" t="s">
        <v>18</v>
      </c>
      <c r="V2" s="40" t="s">
        <v>19</v>
      </c>
      <c r="W2" s="40" t="s">
        <v>20</v>
      </c>
      <c r="X2" s="40" t="s">
        <v>21</v>
      </c>
      <c r="Y2" s="40" t="s">
        <v>22</v>
      </c>
      <c r="Z2" s="40" t="s">
        <v>23</v>
      </c>
      <c r="AA2" s="40" t="s">
        <v>24</v>
      </c>
      <c r="AB2" s="40" t="s">
        <v>25</v>
      </c>
      <c r="AC2" s="40" t="s">
        <v>26</v>
      </c>
      <c r="AD2" s="40" t="s">
        <v>27</v>
      </c>
      <c r="AE2" s="40" t="s">
        <v>28</v>
      </c>
      <c r="AF2" s="40" t="s">
        <v>29</v>
      </c>
      <c r="AG2" s="40" t="s">
        <v>30</v>
      </c>
      <c r="AH2" s="40" t="s">
        <v>31</v>
      </c>
      <c r="AI2" s="40" t="s">
        <v>32</v>
      </c>
      <c r="AJ2" s="40" t="s">
        <v>33</v>
      </c>
      <c r="AK2" s="40" t="s">
        <v>34</v>
      </c>
      <c r="AL2" s="40" t="s">
        <v>35</v>
      </c>
      <c r="AM2" s="40" t="s">
        <v>36</v>
      </c>
      <c r="AN2" s="40" t="s">
        <v>37</v>
      </c>
      <c r="AO2" s="40" t="s">
        <v>38</v>
      </c>
      <c r="AP2" s="40" t="s">
        <v>39</v>
      </c>
      <c r="AQ2" s="40" t="s">
        <v>40</v>
      </c>
      <c r="AR2" s="40" t="s">
        <v>41</v>
      </c>
      <c r="AS2" s="40" t="s">
        <v>376</v>
      </c>
      <c r="AT2" s="40" t="s">
        <v>377</v>
      </c>
      <c r="AU2" s="40" t="s">
        <v>378</v>
      </c>
      <c r="AV2" s="41" t="s">
        <v>300</v>
      </c>
      <c r="AW2" s="40" t="s">
        <v>42</v>
      </c>
      <c r="AX2" s="40" t="s">
        <v>43</v>
      </c>
      <c r="AY2" s="40" t="s">
        <v>44</v>
      </c>
      <c r="AZ2" s="40" t="s">
        <v>45</v>
      </c>
      <c r="BA2" s="40" t="s">
        <v>46</v>
      </c>
      <c r="BB2" s="40" t="s">
        <v>47</v>
      </c>
      <c r="BC2" s="40" t="s">
        <v>48</v>
      </c>
      <c r="BD2" s="42" t="s">
        <v>297</v>
      </c>
      <c r="BE2" s="36"/>
      <c r="BF2" s="12" t="s">
        <v>293</v>
      </c>
      <c r="BG2" s="3" t="s">
        <v>49</v>
      </c>
      <c r="BH2" s="3" t="s">
        <v>50</v>
      </c>
      <c r="BI2" s="3" t="s">
        <v>51</v>
      </c>
      <c r="BJ2" s="3" t="s">
        <v>52</v>
      </c>
      <c r="BK2" s="3" t="s">
        <v>53</v>
      </c>
      <c r="BL2" s="3" t="s">
        <v>54</v>
      </c>
      <c r="BM2" s="3" t="s">
        <v>55</v>
      </c>
      <c r="BN2" s="3" t="s">
        <v>56</v>
      </c>
      <c r="BO2" s="15" t="s">
        <v>57</v>
      </c>
      <c r="BP2" s="15" t="s">
        <v>58</v>
      </c>
      <c r="BQ2" s="22"/>
      <c r="BR2" s="3" t="s">
        <v>59</v>
      </c>
      <c r="BS2" s="3" t="s">
        <v>60</v>
      </c>
      <c r="BT2" s="3" t="s">
        <v>61</v>
      </c>
      <c r="BU2" s="3" t="s">
        <v>62</v>
      </c>
      <c r="BV2" s="3" t="s">
        <v>63</v>
      </c>
      <c r="BW2" s="3" t="s">
        <v>64</v>
      </c>
      <c r="BX2" s="3" t="s">
        <v>65</v>
      </c>
      <c r="BY2" s="3" t="s">
        <v>66</v>
      </c>
      <c r="BZ2" s="3" t="s">
        <v>67</v>
      </c>
      <c r="CA2" s="15" t="s">
        <v>68</v>
      </c>
      <c r="CB2" s="15" t="s">
        <v>69</v>
      </c>
      <c r="CC2" s="22"/>
      <c r="CD2" s="3" t="s">
        <v>70</v>
      </c>
      <c r="CE2" s="3" t="s">
        <v>71</v>
      </c>
      <c r="CF2" s="3" t="s">
        <v>72</v>
      </c>
      <c r="CG2" s="3" t="s">
        <v>73</v>
      </c>
      <c r="CH2" s="3" t="s">
        <v>74</v>
      </c>
      <c r="CI2" s="3" t="s">
        <v>75</v>
      </c>
      <c r="CJ2" s="3" t="s">
        <v>76</v>
      </c>
      <c r="CK2" s="3" t="s">
        <v>77</v>
      </c>
      <c r="CL2" s="15" t="s">
        <v>78</v>
      </c>
      <c r="CM2" s="15" t="s">
        <v>79</v>
      </c>
      <c r="CN2" s="22"/>
      <c r="CO2" s="3" t="s">
        <v>80</v>
      </c>
      <c r="CP2" s="61" t="s">
        <v>301</v>
      </c>
      <c r="CQ2" s="40" t="s">
        <v>81</v>
      </c>
      <c r="CR2" s="40" t="s">
        <v>82</v>
      </c>
      <c r="CS2" s="40" t="s">
        <v>83</v>
      </c>
      <c r="CT2" s="40" t="s">
        <v>376</v>
      </c>
      <c r="CU2" s="40" t="s">
        <v>377</v>
      </c>
      <c r="CV2" s="40" t="s">
        <v>378</v>
      </c>
      <c r="CW2" s="40" t="s">
        <v>379</v>
      </c>
      <c r="CX2" s="40" t="s">
        <v>380</v>
      </c>
      <c r="CY2" s="40" t="s">
        <v>381</v>
      </c>
      <c r="CZ2" s="40" t="s">
        <v>382</v>
      </c>
      <c r="DA2" s="40" t="s">
        <v>383</v>
      </c>
      <c r="DB2" s="40" t="s">
        <v>384</v>
      </c>
      <c r="DC2" s="40" t="s">
        <v>385</v>
      </c>
      <c r="DD2" s="40" t="s">
        <v>386</v>
      </c>
      <c r="DE2" s="40" t="s">
        <v>84</v>
      </c>
      <c r="DF2" s="40" t="s">
        <v>85</v>
      </c>
      <c r="DG2" s="40" t="s">
        <v>86</v>
      </c>
      <c r="DH2" s="40" t="s">
        <v>87</v>
      </c>
      <c r="DI2" s="40" t="s">
        <v>88</v>
      </c>
      <c r="DJ2" s="40" t="s">
        <v>89</v>
      </c>
      <c r="DK2" s="41" t="s">
        <v>298</v>
      </c>
      <c r="DL2" s="40" t="s">
        <v>294</v>
      </c>
      <c r="DM2" s="41" t="s">
        <v>295</v>
      </c>
      <c r="DN2" s="41" t="s">
        <v>296</v>
      </c>
      <c r="DO2" s="41" t="s">
        <v>387</v>
      </c>
      <c r="DP2" s="53" t="s">
        <v>388</v>
      </c>
      <c r="DQ2" s="50" t="s">
        <v>299</v>
      </c>
    </row>
    <row r="3" spans="1:169" hidden="1" x14ac:dyDescent="0.2">
      <c r="A3" s="2"/>
      <c r="B3" s="2"/>
      <c r="C3" s="34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"/>
      <c r="AW3" s="3"/>
      <c r="AX3" s="3"/>
      <c r="AY3" s="3"/>
      <c r="AZ3" s="3"/>
      <c r="BA3" s="3"/>
      <c r="BB3" s="3"/>
      <c r="BC3" s="3"/>
      <c r="BD3" s="11"/>
      <c r="BE3" s="36"/>
      <c r="BF3" s="12"/>
      <c r="BG3" s="3"/>
      <c r="BH3" s="3">
        <v>10</v>
      </c>
      <c r="BI3" s="3"/>
      <c r="BJ3" s="3"/>
      <c r="BK3" s="3">
        <v>15</v>
      </c>
      <c r="BL3" s="3"/>
      <c r="BM3" s="3"/>
      <c r="BN3" s="3"/>
      <c r="BO3" s="15">
        <v>75</v>
      </c>
      <c r="BP3" s="15"/>
      <c r="BQ3" s="7">
        <f>(BH3+BK3)+BO3 * (1 -CQ3 / 100)</f>
        <v>100</v>
      </c>
      <c r="BR3" s="3"/>
      <c r="BS3" s="3">
        <v>10</v>
      </c>
      <c r="BT3" s="3"/>
      <c r="BU3" s="3"/>
      <c r="BV3" s="3">
        <v>15</v>
      </c>
      <c r="BW3" s="3"/>
      <c r="BX3" s="3"/>
      <c r="BY3" s="3"/>
      <c r="BZ3" s="3"/>
      <c r="CA3" s="15">
        <v>75</v>
      </c>
      <c r="CB3" s="15"/>
      <c r="CC3" s="7">
        <f>(BS3+BV3)+CA3 * (1 -CR3 / 100)</f>
        <v>100</v>
      </c>
      <c r="CD3" s="3"/>
      <c r="CE3" s="3">
        <v>10</v>
      </c>
      <c r="CF3" s="3"/>
      <c r="CG3" s="3"/>
      <c r="CH3" s="3">
        <v>15</v>
      </c>
      <c r="CI3" s="3"/>
      <c r="CJ3" s="3"/>
      <c r="CK3" s="3"/>
      <c r="CL3" s="15">
        <v>75</v>
      </c>
      <c r="CM3" s="15"/>
      <c r="CN3" s="7">
        <f>(CE3+CH3)+CL3 * (1 -CS3/ 100)</f>
        <v>100</v>
      </c>
      <c r="CO3" s="3">
        <v>5</v>
      </c>
      <c r="CP3" s="62">
        <f>(((BQ3+CC3+CN3)/3)*0.95)+CO3</f>
        <v>100</v>
      </c>
      <c r="CQ3" s="19"/>
      <c r="CR3" s="19"/>
      <c r="CS3" s="19"/>
      <c r="CT3" s="3"/>
      <c r="CU3" s="3"/>
      <c r="CV3" s="3"/>
      <c r="CW3" s="18"/>
      <c r="CX3" s="16">
        <f>BO3+CT3</f>
        <v>75</v>
      </c>
      <c r="CY3" s="16">
        <f>CA3+CU3</f>
        <v>75</v>
      </c>
      <c r="CZ3" s="16">
        <f>CL3+CV3</f>
        <v>75</v>
      </c>
      <c r="DA3" s="3"/>
      <c r="DB3" s="3"/>
      <c r="DC3" s="3"/>
      <c r="DD3" s="3"/>
      <c r="DE3" s="3"/>
      <c r="DF3" s="3"/>
      <c r="DG3" s="3"/>
      <c r="DH3" s="3"/>
      <c r="DI3" s="3"/>
      <c r="DJ3" s="3"/>
      <c r="DK3" s="4"/>
      <c r="DL3" s="3"/>
      <c r="DM3" s="4"/>
      <c r="DN3" s="4"/>
      <c r="DO3" s="4"/>
      <c r="DP3" s="2"/>
      <c r="DQ3" s="47"/>
    </row>
    <row r="4" spans="1:169" x14ac:dyDescent="0.2">
      <c r="A4" s="6" t="s">
        <v>90</v>
      </c>
      <c r="B4" s="6" t="s">
        <v>155</v>
      </c>
      <c r="C4" s="35">
        <v>10745</v>
      </c>
      <c r="D4" s="6"/>
      <c r="E4" s="6"/>
      <c r="F4" s="6" t="s">
        <v>222</v>
      </c>
      <c r="G4" s="7">
        <v>84.88</v>
      </c>
      <c r="H4" s="7">
        <v>89.79</v>
      </c>
      <c r="I4" s="7">
        <v>15</v>
      </c>
      <c r="J4" s="7">
        <v>10</v>
      </c>
      <c r="K4" s="7">
        <v>10</v>
      </c>
      <c r="L4" s="7">
        <v>10</v>
      </c>
      <c r="M4" s="7">
        <v>10</v>
      </c>
      <c r="N4" s="7">
        <v>14.1</v>
      </c>
      <c r="O4" s="7">
        <v>9.3800000000000008</v>
      </c>
      <c r="P4" s="7">
        <v>9.43</v>
      </c>
      <c r="Q4" s="7">
        <v>60.69</v>
      </c>
      <c r="R4" s="7">
        <v>8.67</v>
      </c>
      <c r="S4" s="7">
        <v>82.35</v>
      </c>
      <c r="T4" s="7">
        <v>15</v>
      </c>
      <c r="U4" s="7">
        <v>10</v>
      </c>
      <c r="V4" s="7">
        <v>10</v>
      </c>
      <c r="W4" s="7">
        <v>10</v>
      </c>
      <c r="X4" s="7">
        <v>10</v>
      </c>
      <c r="Y4" s="7">
        <v>12.31</v>
      </c>
      <c r="Z4" s="7">
        <v>7.32</v>
      </c>
      <c r="AA4" s="7">
        <v>9.09</v>
      </c>
      <c r="AB4" s="7">
        <v>55.04</v>
      </c>
      <c r="AC4" s="7">
        <v>7.86</v>
      </c>
      <c r="AD4" s="7">
        <v>91.3</v>
      </c>
      <c r="AE4" s="7">
        <v>14.87</v>
      </c>
      <c r="AF4" s="7">
        <v>9.64</v>
      </c>
      <c r="AG4" s="7">
        <v>10</v>
      </c>
      <c r="AH4" s="7">
        <v>10</v>
      </c>
      <c r="AI4" s="7">
        <v>10</v>
      </c>
      <c r="AJ4" s="7">
        <v>14.82</v>
      </c>
      <c r="AK4" s="7">
        <v>9.76</v>
      </c>
      <c r="AL4" s="7">
        <v>10</v>
      </c>
      <c r="AM4" s="7">
        <v>61.61</v>
      </c>
      <c r="AN4" s="7">
        <v>8.8000000000000007</v>
      </c>
      <c r="AO4" s="7">
        <v>4</v>
      </c>
      <c r="AP4" s="7">
        <v>0</v>
      </c>
      <c r="AQ4" s="7">
        <v>0</v>
      </c>
      <c r="AR4" s="7">
        <v>0</v>
      </c>
      <c r="AS4" s="7">
        <f>-R4*(AP4/100)</f>
        <v>0</v>
      </c>
      <c r="AT4" s="7">
        <f>-AC4*(AQ4/100)</f>
        <v>0</v>
      </c>
      <c r="AU4" s="7">
        <f>-AN4*(AR4/100)</f>
        <v>0</v>
      </c>
      <c r="AV4" s="7">
        <v>87.422666666666657</v>
      </c>
      <c r="AW4" s="7">
        <v>0</v>
      </c>
      <c r="AX4" s="7">
        <v>0.5</v>
      </c>
      <c r="AY4" s="7">
        <v>0</v>
      </c>
      <c r="AZ4" s="7">
        <v>84.88</v>
      </c>
      <c r="BA4" s="7">
        <v>42.44</v>
      </c>
      <c r="BB4" s="7"/>
      <c r="BC4" s="7"/>
      <c r="BD4" s="55" t="str">
        <f>IF(AV4&lt;60, "F", IF(AV4&lt;70, "D", IF(AV4&lt;80, "C", IF(AV4&lt;90, "B", "A"))))</f>
        <v>B</v>
      </c>
      <c r="BE4" s="29"/>
      <c r="BF4" s="13">
        <v>79.959999999999994</v>
      </c>
      <c r="BG4" s="7">
        <v>80.39</v>
      </c>
      <c r="BH4" s="7">
        <v>6.14</v>
      </c>
      <c r="BI4" s="7">
        <v>9.7899999999999991</v>
      </c>
      <c r="BJ4" s="7">
        <v>2.5</v>
      </c>
      <c r="BK4" s="7">
        <v>13.5</v>
      </c>
      <c r="BL4" s="7">
        <v>8</v>
      </c>
      <c r="BM4" s="7">
        <v>10</v>
      </c>
      <c r="BN4" s="7">
        <v>9</v>
      </c>
      <c r="BO4" s="7">
        <v>60.75</v>
      </c>
      <c r="BP4" s="7">
        <v>81</v>
      </c>
      <c r="BQ4" s="7">
        <f>(BH4+BK4)+BO4 * (1 -CQ4 / 100)</f>
        <v>80.39</v>
      </c>
      <c r="BR4" s="7">
        <v>75.569999999999993</v>
      </c>
      <c r="BS4" s="7">
        <v>9.57</v>
      </c>
      <c r="BT4" s="7">
        <v>10</v>
      </c>
      <c r="BU4" s="7">
        <v>9.14</v>
      </c>
      <c r="BV4" s="7">
        <v>9</v>
      </c>
      <c r="BW4" s="7">
        <v>9</v>
      </c>
      <c r="BX4" s="7">
        <v>8</v>
      </c>
      <c r="BY4" s="7">
        <v>7</v>
      </c>
      <c r="BZ4" s="7" t="s">
        <v>290</v>
      </c>
      <c r="CA4" s="7">
        <v>57</v>
      </c>
      <c r="CB4" s="7">
        <v>76</v>
      </c>
      <c r="CC4" s="7">
        <f>(BS4+BV4)+CA4 * (1 -CR4 / 100)</f>
        <v>75.569999999999993</v>
      </c>
      <c r="CD4" s="7">
        <v>80.75</v>
      </c>
      <c r="CE4" s="7">
        <v>10</v>
      </c>
      <c r="CF4" s="7">
        <v>10</v>
      </c>
      <c r="CG4" s="7">
        <v>10</v>
      </c>
      <c r="CH4" s="7">
        <v>8.5</v>
      </c>
      <c r="CI4" s="7">
        <v>8</v>
      </c>
      <c r="CJ4" s="7">
        <v>6</v>
      </c>
      <c r="CK4" s="7">
        <v>3</v>
      </c>
      <c r="CL4" s="7">
        <v>62.25</v>
      </c>
      <c r="CM4" s="7">
        <v>83</v>
      </c>
      <c r="CN4" s="7">
        <f t="shared" ref="CN4:CN66" si="0">(CE4+CH4)+CL4 * (1 -CS4/ 100)</f>
        <v>80.75</v>
      </c>
      <c r="CO4" s="7">
        <v>5</v>
      </c>
      <c r="CP4" s="62">
        <f t="shared" ref="CP4:CP66" si="1">(((BQ4+CC4+CN4)/3)*0.95)+CO4</f>
        <v>79.958166666666656</v>
      </c>
      <c r="CQ4" s="20"/>
      <c r="CR4" s="20"/>
      <c r="CS4" s="20"/>
      <c r="CT4" s="7">
        <f>-BO4*(CQ4/100)</f>
        <v>0</v>
      </c>
      <c r="CU4" s="7">
        <f>-CA4*(CR4/100)</f>
        <v>0</v>
      </c>
      <c r="CV4" s="7">
        <f>-CL4*(CS4/100)</f>
        <v>0</v>
      </c>
      <c r="CW4" s="17"/>
      <c r="CX4" s="16">
        <f>BO4+CT4</f>
        <v>60.75</v>
      </c>
      <c r="CY4" s="16">
        <f>CA4+CU4</f>
        <v>57</v>
      </c>
      <c r="CZ4" s="16">
        <f>CL4+CV4</f>
        <v>62.25</v>
      </c>
      <c r="DA4" s="7"/>
      <c r="DB4" s="7"/>
      <c r="DC4" s="7"/>
      <c r="DD4" s="7"/>
      <c r="DE4" s="7">
        <v>0</v>
      </c>
      <c r="DF4" s="7">
        <v>0.5</v>
      </c>
      <c r="DG4" s="7">
        <v>0</v>
      </c>
      <c r="DH4" s="7">
        <v>79.959999999999994</v>
      </c>
      <c r="DI4" s="7">
        <v>39.979999999999997</v>
      </c>
      <c r="DJ4" s="7">
        <v>0</v>
      </c>
      <c r="DK4" s="8" t="str">
        <f>IF(BF4&lt;60, "F", IF(BF4&lt;70, "D", IF(BF4&lt;80, "C", IF(BF4&lt;90, "B", "A"))))</f>
        <v>C</v>
      </c>
      <c r="DL4" s="7">
        <v>82.419999999999987</v>
      </c>
      <c r="DM4" s="7">
        <v>0</v>
      </c>
      <c r="DN4" s="7">
        <v>82.42</v>
      </c>
      <c r="DO4" s="7"/>
      <c r="DP4" s="55" t="str">
        <f>IF(CP4&lt;60, "F", IF(CP4&lt;70, "D", IF(CP4&lt;80, "C", IF(CP4&lt;90, "B", "A"))))</f>
        <v>C</v>
      </c>
      <c r="DQ4" s="48"/>
      <c r="DS4" s="30" t="s">
        <v>304</v>
      </c>
      <c r="DT4" s="30" t="s">
        <v>222</v>
      </c>
      <c r="DU4">
        <v>84.88</v>
      </c>
      <c r="DV4" s="31">
        <v>89.79</v>
      </c>
      <c r="DW4">
        <v>15</v>
      </c>
      <c r="DX4">
        <v>10</v>
      </c>
      <c r="DY4">
        <v>10</v>
      </c>
      <c r="DZ4">
        <v>10</v>
      </c>
      <c r="EA4">
        <v>10</v>
      </c>
      <c r="EB4">
        <v>14.1</v>
      </c>
      <c r="EC4">
        <v>9.3800000000000008</v>
      </c>
      <c r="ED4">
        <v>9.43</v>
      </c>
      <c r="EE4">
        <v>60.69</v>
      </c>
      <c r="EF4">
        <v>8.67</v>
      </c>
      <c r="EG4" s="31">
        <v>82.35</v>
      </c>
      <c r="EH4">
        <v>15</v>
      </c>
      <c r="EI4">
        <v>10</v>
      </c>
      <c r="EJ4">
        <v>10</v>
      </c>
      <c r="EK4">
        <v>10</v>
      </c>
      <c r="EL4">
        <v>10</v>
      </c>
      <c r="EM4">
        <v>12.31</v>
      </c>
      <c r="EN4">
        <v>7.32</v>
      </c>
      <c r="EO4">
        <v>9.09</v>
      </c>
      <c r="EP4">
        <v>55.04</v>
      </c>
      <c r="EQ4">
        <v>7.86</v>
      </c>
      <c r="ER4" s="31">
        <v>91.3</v>
      </c>
      <c r="ES4">
        <v>14.87</v>
      </c>
      <c r="ET4">
        <v>9.64</v>
      </c>
      <c r="EU4">
        <v>10</v>
      </c>
      <c r="EV4">
        <v>10</v>
      </c>
      <c r="EW4">
        <v>10</v>
      </c>
      <c r="EX4">
        <v>14.82</v>
      </c>
      <c r="EY4">
        <v>9.76</v>
      </c>
      <c r="EZ4">
        <v>10</v>
      </c>
      <c r="FA4">
        <v>61.61</v>
      </c>
      <c r="FB4">
        <v>8.8000000000000007</v>
      </c>
      <c r="FC4">
        <v>4</v>
      </c>
      <c r="FD4">
        <v>0</v>
      </c>
      <c r="FE4">
        <v>0</v>
      </c>
      <c r="FF4">
        <v>0</v>
      </c>
      <c r="FH4" s="7">
        <f>(DW4+EB4)+EE4 * (1 -FD4 / 100)</f>
        <v>89.789999999999992</v>
      </c>
      <c r="FI4" s="7">
        <f>(EH4+EM4)+EP4 * (1 -FE4 / 100)</f>
        <v>82.35</v>
      </c>
      <c r="FJ4" s="7">
        <f>(ES4+EX4)+FA4 * (1 -FF4 / 100)</f>
        <v>91.3</v>
      </c>
      <c r="FK4" s="16">
        <f>((SUM(FH4:FJ4)/3)*0.95)+FC4</f>
        <v>87.422666666666657</v>
      </c>
      <c r="FM4" t="str">
        <f>IF(F4=DT4,"","NO")</f>
        <v/>
      </c>
    </row>
    <row r="5" spans="1:169" x14ac:dyDescent="0.2">
      <c r="A5" s="6" t="s">
        <v>91</v>
      </c>
      <c r="B5" s="6" t="s">
        <v>156</v>
      </c>
      <c r="C5" s="35">
        <v>11893</v>
      </c>
      <c r="D5" s="6"/>
      <c r="E5" s="6"/>
      <c r="F5" s="6" t="s">
        <v>223</v>
      </c>
      <c r="G5" s="7">
        <v>79.69</v>
      </c>
      <c r="H5" s="7">
        <v>88.67</v>
      </c>
      <c r="I5" s="7">
        <v>15</v>
      </c>
      <c r="J5" s="7">
        <v>10</v>
      </c>
      <c r="K5" s="7">
        <v>10</v>
      </c>
      <c r="L5" s="7">
        <v>10</v>
      </c>
      <c r="M5" s="7">
        <v>10</v>
      </c>
      <c r="N5" s="7">
        <v>15</v>
      </c>
      <c r="O5" s="7">
        <v>10</v>
      </c>
      <c r="P5" s="7">
        <v>10</v>
      </c>
      <c r="Q5" s="7">
        <v>58.67</v>
      </c>
      <c r="R5" s="7">
        <v>8.3800000000000008</v>
      </c>
      <c r="S5" s="7">
        <v>69.05</v>
      </c>
      <c r="T5" s="7">
        <v>14.49</v>
      </c>
      <c r="U5" s="7">
        <v>10</v>
      </c>
      <c r="V5" s="7">
        <v>10</v>
      </c>
      <c r="W5" s="7">
        <v>9.09</v>
      </c>
      <c r="X5" s="7">
        <v>9.5500000000000007</v>
      </c>
      <c r="Y5" s="7">
        <v>13.64</v>
      </c>
      <c r="Z5" s="7">
        <v>9.09</v>
      </c>
      <c r="AA5" s="7">
        <v>9.09</v>
      </c>
      <c r="AB5" s="7">
        <v>40.93</v>
      </c>
      <c r="AC5" s="7">
        <v>5.85</v>
      </c>
      <c r="AD5" s="7">
        <v>92.02</v>
      </c>
      <c r="AE5" s="7">
        <v>14.7</v>
      </c>
      <c r="AF5" s="7">
        <v>9.64</v>
      </c>
      <c r="AG5" s="7">
        <v>9.5500000000000007</v>
      </c>
      <c r="AH5" s="7">
        <v>10</v>
      </c>
      <c r="AI5" s="7">
        <v>10</v>
      </c>
      <c r="AJ5" s="7">
        <v>14.82</v>
      </c>
      <c r="AK5" s="7">
        <v>9.76</v>
      </c>
      <c r="AL5" s="7">
        <v>10</v>
      </c>
      <c r="AM5" s="7">
        <v>62.5</v>
      </c>
      <c r="AN5" s="7">
        <v>8.93</v>
      </c>
      <c r="AO5" s="7">
        <v>3</v>
      </c>
      <c r="AP5" s="7">
        <v>0</v>
      </c>
      <c r="AQ5" s="7">
        <v>0</v>
      </c>
      <c r="AR5" s="7">
        <v>0</v>
      </c>
      <c r="AS5" s="7">
        <f>-R5*(AP5/100)</f>
        <v>0</v>
      </c>
      <c r="AT5" s="7">
        <f>-AC5*(AQ5/100)</f>
        <v>0</v>
      </c>
      <c r="AU5" s="7">
        <f>-AN5*(AR5/100)</f>
        <v>0</v>
      </c>
      <c r="AV5" s="7">
        <v>82.087499999999991</v>
      </c>
      <c r="AW5" s="7">
        <v>0</v>
      </c>
      <c r="AX5" s="7">
        <v>0.5</v>
      </c>
      <c r="AY5" s="7">
        <v>0</v>
      </c>
      <c r="AZ5" s="7">
        <v>79.69</v>
      </c>
      <c r="BA5" s="7">
        <v>39.844999999999999</v>
      </c>
      <c r="BB5" s="7"/>
      <c r="BC5" s="7"/>
      <c r="BD5" s="55" t="str">
        <f>IF(AV5&lt;60, "F", IF(AV5&lt;70, "D", IF(AV5&lt;80, "C", IF(AV5&lt;90, "B", "A"))))</f>
        <v>B</v>
      </c>
      <c r="BE5" s="37"/>
      <c r="BF5" s="14">
        <v>37.67</v>
      </c>
      <c r="BG5" s="7">
        <v>34.590000000000003</v>
      </c>
      <c r="BH5" s="7">
        <v>7.59</v>
      </c>
      <c r="BI5" s="7">
        <v>9.57</v>
      </c>
      <c r="BJ5" s="7">
        <v>5.6</v>
      </c>
      <c r="BK5" s="7">
        <v>4.5</v>
      </c>
      <c r="BL5" s="7">
        <v>4</v>
      </c>
      <c r="BM5" s="7">
        <v>2</v>
      </c>
      <c r="BN5" s="7">
        <v>3</v>
      </c>
      <c r="BO5" s="7">
        <v>22.5</v>
      </c>
      <c r="BP5" s="7">
        <v>30</v>
      </c>
      <c r="BQ5" s="7">
        <f t="shared" ref="BQ5:BQ67" si="2">(BH5+BK5)+BO5 * (1 -CQ5 / 100)</f>
        <v>34.590000000000003</v>
      </c>
      <c r="BR5" s="7">
        <v>36.04</v>
      </c>
      <c r="BS5" s="7">
        <v>8.67</v>
      </c>
      <c r="BT5" s="7">
        <v>8.7200000000000006</v>
      </c>
      <c r="BU5" s="7">
        <v>8.6199999999999992</v>
      </c>
      <c r="BV5" s="7">
        <v>4.88</v>
      </c>
      <c r="BW5" s="7">
        <v>3</v>
      </c>
      <c r="BX5" s="7">
        <v>4</v>
      </c>
      <c r="BY5" s="7">
        <v>6</v>
      </c>
      <c r="BZ5" s="7" t="s">
        <v>290</v>
      </c>
      <c r="CA5" s="7">
        <v>22.5</v>
      </c>
      <c r="CB5" s="7">
        <v>30</v>
      </c>
      <c r="CC5" s="7">
        <f t="shared" ref="CC5:CC67" si="3">(BS5+BV5)+CA5 * (1 -CR5 / 100)</f>
        <v>36.049999999999997</v>
      </c>
      <c r="CD5" s="7">
        <v>38.880000000000003</v>
      </c>
      <c r="CE5" s="7">
        <v>9.8800000000000008</v>
      </c>
      <c r="CF5" s="7">
        <v>10</v>
      </c>
      <c r="CG5" s="7">
        <v>9.75</v>
      </c>
      <c r="CH5" s="7">
        <v>6.5</v>
      </c>
      <c r="CI5" s="7">
        <v>6</v>
      </c>
      <c r="CJ5" s="7">
        <v>3</v>
      </c>
      <c r="CK5" s="7">
        <v>4</v>
      </c>
      <c r="CL5" s="7">
        <v>22.5</v>
      </c>
      <c r="CM5" s="7">
        <v>30</v>
      </c>
      <c r="CN5" s="7">
        <f t="shared" si="0"/>
        <v>38.880000000000003</v>
      </c>
      <c r="CO5" s="7">
        <v>3</v>
      </c>
      <c r="CP5" s="63">
        <f t="shared" si="1"/>
        <v>37.681333333333335</v>
      </c>
      <c r="CQ5" s="21"/>
      <c r="CR5" s="21"/>
      <c r="CS5" s="21"/>
      <c r="CT5" s="9">
        <f t="shared" ref="CT5:CT67" si="4">-BO5*(CQ5/100)</f>
        <v>0</v>
      </c>
      <c r="CU5" s="9">
        <f t="shared" ref="CU5:CU67" si="5">-CA5*(CR5/100)</f>
        <v>0</v>
      </c>
      <c r="CV5" s="9">
        <f t="shared" ref="CV5:CV67" si="6">-CL5*(CS5/100)</f>
        <v>0</v>
      </c>
      <c r="CW5" s="9"/>
      <c r="CX5" s="9"/>
      <c r="CY5" s="9"/>
      <c r="CZ5" s="9"/>
      <c r="DA5" s="9"/>
      <c r="DB5" s="9"/>
      <c r="DC5" s="9"/>
      <c r="DD5" s="9"/>
      <c r="DE5" s="9">
        <v>0</v>
      </c>
      <c r="DF5" s="9">
        <v>0.5</v>
      </c>
      <c r="DG5" s="9">
        <v>0</v>
      </c>
      <c r="DH5" s="9">
        <v>37.67</v>
      </c>
      <c r="DI5" s="9">
        <v>18.835000000000001</v>
      </c>
      <c r="DJ5" s="9">
        <v>0</v>
      </c>
      <c r="DK5" s="10" t="str">
        <f t="shared" ref="DK5:DK67" si="7">IF(BF5&lt;60, "F", IF(BF5&lt;70, "D", IF(BF5&lt;80, "C", IF(BF5&lt;90, "B", "A"))))</f>
        <v>F</v>
      </c>
      <c r="DL5" s="9">
        <v>58.68</v>
      </c>
      <c r="DM5" s="9">
        <v>0</v>
      </c>
      <c r="DN5" s="9">
        <v>58.68</v>
      </c>
      <c r="DO5" s="9"/>
      <c r="DP5" s="59" t="str">
        <f t="shared" ref="DP5:DP67" si="8">IF(CP5&lt;60, "F", IF(CP5&lt;70, "D", IF(CP5&lt;80, "C", IF(CP5&lt;90, "B", "A"))))</f>
        <v>F</v>
      </c>
      <c r="DQ5" s="49" t="s">
        <v>302</v>
      </c>
      <c r="DS5" s="30" t="s">
        <v>305</v>
      </c>
      <c r="DT5" s="30" t="s">
        <v>223</v>
      </c>
      <c r="DU5">
        <v>79.69</v>
      </c>
      <c r="DV5" s="31">
        <v>88.67</v>
      </c>
      <c r="DW5">
        <v>15</v>
      </c>
      <c r="DX5">
        <v>10</v>
      </c>
      <c r="DY5">
        <v>10</v>
      </c>
      <c r="DZ5">
        <v>10</v>
      </c>
      <c r="EA5">
        <v>10</v>
      </c>
      <c r="EB5">
        <v>15</v>
      </c>
      <c r="EC5">
        <v>10</v>
      </c>
      <c r="ED5">
        <v>10</v>
      </c>
      <c r="EE5">
        <v>58.67</v>
      </c>
      <c r="EF5">
        <v>8.3800000000000008</v>
      </c>
      <c r="EG5" s="31">
        <v>69.05</v>
      </c>
      <c r="EH5">
        <v>14.49</v>
      </c>
      <c r="EI5">
        <v>10</v>
      </c>
      <c r="EJ5">
        <v>10</v>
      </c>
      <c r="EK5">
        <v>9.09</v>
      </c>
      <c r="EL5">
        <v>9.5500000000000007</v>
      </c>
      <c r="EM5">
        <v>13.64</v>
      </c>
      <c r="EN5">
        <v>9.09</v>
      </c>
      <c r="EO5">
        <v>9.09</v>
      </c>
      <c r="EP5">
        <v>40.93</v>
      </c>
      <c r="EQ5">
        <v>5.85</v>
      </c>
      <c r="ER5" s="31">
        <v>92.02</v>
      </c>
      <c r="ES5">
        <v>14.7</v>
      </c>
      <c r="ET5">
        <v>9.64</v>
      </c>
      <c r="EU5">
        <v>9.5500000000000007</v>
      </c>
      <c r="EV5">
        <v>10</v>
      </c>
      <c r="EW5">
        <v>10</v>
      </c>
      <c r="EX5">
        <v>14.82</v>
      </c>
      <c r="EY5">
        <v>9.76</v>
      </c>
      <c r="EZ5">
        <v>10</v>
      </c>
      <c r="FA5">
        <v>62.5</v>
      </c>
      <c r="FB5">
        <v>8.93</v>
      </c>
      <c r="FC5">
        <v>3</v>
      </c>
      <c r="FD5">
        <v>0</v>
      </c>
      <c r="FE5">
        <v>0</v>
      </c>
      <c r="FF5">
        <v>0</v>
      </c>
      <c r="FH5" s="7">
        <f>(DW5+EB5)+EE5 * (1 -FD5 / 100)</f>
        <v>88.67</v>
      </c>
      <c r="FI5" s="7">
        <f>(EH5+EM5)+EP5 * (1 -FE5 / 100)</f>
        <v>69.06</v>
      </c>
      <c r="FJ5" s="7">
        <f>(ES5+EX5)+FA5 * (1 -FF5 / 100)</f>
        <v>92.02</v>
      </c>
      <c r="FK5" s="16">
        <f>((SUM(FH5:FJ5)/3)*0.95)+FC5</f>
        <v>82.087499999999991</v>
      </c>
      <c r="FM5" t="str">
        <f>IF(F5=DT5,"","NO")</f>
        <v/>
      </c>
    </row>
    <row r="6" spans="1:169" x14ac:dyDescent="0.2">
      <c r="A6" s="6" t="s">
        <v>92</v>
      </c>
      <c r="B6" s="6" t="s">
        <v>157</v>
      </c>
      <c r="C6" s="35">
        <v>12271</v>
      </c>
      <c r="D6" s="6"/>
      <c r="E6" s="6"/>
      <c r="F6" s="6" t="s">
        <v>224</v>
      </c>
      <c r="G6" s="7">
        <v>82.38</v>
      </c>
      <c r="H6" s="7">
        <v>86.68</v>
      </c>
      <c r="I6" s="7">
        <v>14.15</v>
      </c>
      <c r="J6" s="7">
        <v>10</v>
      </c>
      <c r="K6" s="7">
        <v>10</v>
      </c>
      <c r="L6" s="7">
        <v>10</v>
      </c>
      <c r="M6" s="7">
        <v>7.73</v>
      </c>
      <c r="N6" s="7">
        <v>13.69</v>
      </c>
      <c r="O6" s="7">
        <v>9.69</v>
      </c>
      <c r="P6" s="7">
        <v>8.57</v>
      </c>
      <c r="Q6" s="7">
        <v>58.83</v>
      </c>
      <c r="R6" s="7">
        <v>8.4</v>
      </c>
      <c r="S6" s="7">
        <v>81.99</v>
      </c>
      <c r="T6" s="7">
        <v>14.28</v>
      </c>
      <c r="U6" s="7">
        <v>10</v>
      </c>
      <c r="V6" s="7">
        <v>9.44</v>
      </c>
      <c r="W6" s="7">
        <v>9.09</v>
      </c>
      <c r="X6" s="7">
        <v>9.5500000000000007</v>
      </c>
      <c r="Y6" s="7">
        <v>12.95</v>
      </c>
      <c r="Z6" s="7">
        <v>8.7899999999999991</v>
      </c>
      <c r="AA6" s="7">
        <v>8.48</v>
      </c>
      <c r="AB6" s="7">
        <v>54.76</v>
      </c>
      <c r="AC6" s="7">
        <v>7.82</v>
      </c>
      <c r="AD6" s="7">
        <v>89.8</v>
      </c>
      <c r="AE6" s="7">
        <v>13.46</v>
      </c>
      <c r="AF6" s="7">
        <v>8.93</v>
      </c>
      <c r="AG6" s="7">
        <v>10</v>
      </c>
      <c r="AH6" s="7">
        <v>9.4700000000000006</v>
      </c>
      <c r="AI6" s="7">
        <v>7.5</v>
      </c>
      <c r="AJ6" s="7">
        <v>13.86</v>
      </c>
      <c r="AK6" s="7">
        <v>9.76</v>
      </c>
      <c r="AL6" s="7">
        <v>8.7200000000000006</v>
      </c>
      <c r="AM6" s="7">
        <v>62.47</v>
      </c>
      <c r="AN6" s="7">
        <v>8.92</v>
      </c>
      <c r="AO6" s="7">
        <v>3</v>
      </c>
      <c r="AP6" s="7">
        <v>50</v>
      </c>
      <c r="AQ6" s="7">
        <v>50</v>
      </c>
      <c r="AR6" s="7">
        <v>0</v>
      </c>
      <c r="AS6" s="7">
        <f>-R6*(AP6/100)</f>
        <v>-4.2</v>
      </c>
      <c r="AT6" s="7">
        <f>-AC6*(AQ6/100)</f>
        <v>-3.91</v>
      </c>
      <c r="AU6" s="7">
        <f>-AN6*(AR6/100)</f>
        <v>0</v>
      </c>
      <c r="AV6" s="7">
        <v>66.857416666666651</v>
      </c>
      <c r="AW6" s="7">
        <v>100</v>
      </c>
      <c r="AX6" s="7">
        <v>0.5</v>
      </c>
      <c r="AY6" s="7">
        <v>50</v>
      </c>
      <c r="AZ6" s="7">
        <v>82.38</v>
      </c>
      <c r="BA6" s="7">
        <v>41.19</v>
      </c>
      <c r="BB6" s="7">
        <v>46.51</v>
      </c>
      <c r="BC6" s="7">
        <v>49.83</v>
      </c>
      <c r="BD6" s="55" t="str">
        <f>IF(AV6&lt;60, "F", IF(AV6&lt;70, "D", IF(AV6&lt;80, "C", IF(AV6&lt;90, "B", "A"))))</f>
        <v>D</v>
      </c>
      <c r="BE6" s="37"/>
      <c r="BF6" s="14">
        <v>49.83</v>
      </c>
      <c r="BG6" s="7">
        <v>66.489999999999995</v>
      </c>
      <c r="BH6" s="7">
        <v>7.99</v>
      </c>
      <c r="BI6" s="7">
        <v>9.57</v>
      </c>
      <c r="BJ6" s="7">
        <v>6.4</v>
      </c>
      <c r="BK6" s="7">
        <v>13.5</v>
      </c>
      <c r="BL6" s="7">
        <v>10</v>
      </c>
      <c r="BM6" s="7">
        <v>8</v>
      </c>
      <c r="BN6" s="7">
        <v>9</v>
      </c>
      <c r="BO6" s="7">
        <v>45</v>
      </c>
      <c r="BP6" s="7">
        <v>60</v>
      </c>
      <c r="BQ6" s="7">
        <f t="shared" si="2"/>
        <v>66.490000000000009</v>
      </c>
      <c r="BR6" s="7">
        <v>19.68</v>
      </c>
      <c r="BS6" s="7">
        <v>9.18</v>
      </c>
      <c r="BT6" s="7">
        <v>9.23</v>
      </c>
      <c r="BU6" s="7">
        <v>9.14</v>
      </c>
      <c r="BV6" s="7">
        <v>10.5</v>
      </c>
      <c r="BW6" s="7">
        <v>10</v>
      </c>
      <c r="BX6" s="7">
        <v>10</v>
      </c>
      <c r="BY6" s="7" t="s">
        <v>290</v>
      </c>
      <c r="BZ6" s="7">
        <v>8</v>
      </c>
      <c r="CA6" s="7">
        <v>0</v>
      </c>
      <c r="CB6" s="7">
        <v>0</v>
      </c>
      <c r="CC6" s="7">
        <f t="shared" si="3"/>
        <v>19.68</v>
      </c>
      <c r="CD6" s="7">
        <v>54.39</v>
      </c>
      <c r="CE6" s="7">
        <v>8.64</v>
      </c>
      <c r="CF6" s="7">
        <v>10</v>
      </c>
      <c r="CG6" s="7">
        <v>7.27</v>
      </c>
      <c r="CH6" s="7">
        <v>12</v>
      </c>
      <c r="CI6" s="7">
        <v>8</v>
      </c>
      <c r="CJ6" s="7">
        <v>7</v>
      </c>
      <c r="CK6" s="7">
        <v>9</v>
      </c>
      <c r="CL6" s="7">
        <v>33.75</v>
      </c>
      <c r="CM6" s="7">
        <v>45</v>
      </c>
      <c r="CN6" s="7">
        <f t="shared" si="0"/>
        <v>54.39</v>
      </c>
      <c r="CO6" s="7">
        <v>2</v>
      </c>
      <c r="CP6" s="63">
        <f t="shared" si="1"/>
        <v>46.510666666666665</v>
      </c>
      <c r="CQ6" s="21">
        <v>0</v>
      </c>
      <c r="CR6" s="21">
        <v>0</v>
      </c>
      <c r="CS6" s="21">
        <v>0</v>
      </c>
      <c r="CT6" s="9">
        <f t="shared" si="4"/>
        <v>0</v>
      </c>
      <c r="CU6" s="9">
        <f t="shared" si="5"/>
        <v>0</v>
      </c>
      <c r="CV6" s="9">
        <f t="shared" si="6"/>
        <v>0</v>
      </c>
      <c r="CW6" s="9"/>
      <c r="CX6" s="9"/>
      <c r="CY6" s="9"/>
      <c r="CZ6" s="9"/>
      <c r="DA6" s="9"/>
      <c r="DB6" s="9"/>
      <c r="DC6" s="9"/>
      <c r="DD6" s="9"/>
      <c r="DE6" s="9">
        <v>0</v>
      </c>
      <c r="DF6" s="9">
        <v>0.5</v>
      </c>
      <c r="DG6" s="9">
        <v>0</v>
      </c>
      <c r="DH6" s="9">
        <v>49.83</v>
      </c>
      <c r="DI6" s="9">
        <v>24.914999999999999</v>
      </c>
      <c r="DJ6" s="9">
        <v>50</v>
      </c>
      <c r="DK6" s="10" t="str">
        <f t="shared" si="7"/>
        <v>F</v>
      </c>
      <c r="DL6" s="9">
        <v>66.10499999999999</v>
      </c>
      <c r="DM6" s="9">
        <v>11.08</v>
      </c>
      <c r="DN6" s="9">
        <v>55.02</v>
      </c>
      <c r="DO6" s="9"/>
      <c r="DP6" s="59" t="str">
        <f t="shared" si="8"/>
        <v>F</v>
      </c>
      <c r="DQ6" s="49" t="s">
        <v>302</v>
      </c>
      <c r="DS6" s="30" t="s">
        <v>306</v>
      </c>
      <c r="DT6" s="30" t="s">
        <v>224</v>
      </c>
      <c r="DU6">
        <v>82.38</v>
      </c>
      <c r="DV6" s="31">
        <v>86.68</v>
      </c>
      <c r="DW6">
        <v>14.15</v>
      </c>
      <c r="DX6">
        <v>10</v>
      </c>
      <c r="DY6">
        <v>10</v>
      </c>
      <c r="DZ6">
        <v>10</v>
      </c>
      <c r="EA6">
        <v>7.73</v>
      </c>
      <c r="EB6">
        <v>13.69</v>
      </c>
      <c r="EC6">
        <v>9.69</v>
      </c>
      <c r="ED6">
        <v>8.57</v>
      </c>
      <c r="EE6">
        <v>58.83</v>
      </c>
      <c r="EF6">
        <v>8.4</v>
      </c>
      <c r="EG6" s="31">
        <v>81.99</v>
      </c>
      <c r="EH6">
        <v>14.28</v>
      </c>
      <c r="EI6">
        <v>10</v>
      </c>
      <c r="EJ6">
        <v>9.44</v>
      </c>
      <c r="EK6">
        <v>9.09</v>
      </c>
      <c r="EL6">
        <v>9.5500000000000007</v>
      </c>
      <c r="EM6">
        <v>12.95</v>
      </c>
      <c r="EN6">
        <v>8.7899999999999991</v>
      </c>
      <c r="EO6">
        <v>8.48</v>
      </c>
      <c r="EP6">
        <v>54.76</v>
      </c>
      <c r="EQ6">
        <v>7.82</v>
      </c>
      <c r="ER6" s="31">
        <v>89.8</v>
      </c>
      <c r="ES6">
        <v>13.46</v>
      </c>
      <c r="ET6">
        <v>8.93</v>
      </c>
      <c r="EU6">
        <v>10</v>
      </c>
      <c r="EV6">
        <v>9.4700000000000006</v>
      </c>
      <c r="EW6">
        <v>7.5</v>
      </c>
      <c r="EX6">
        <v>13.86</v>
      </c>
      <c r="EY6">
        <v>9.76</v>
      </c>
      <c r="EZ6">
        <v>8.7200000000000006</v>
      </c>
      <c r="FA6">
        <v>62.47</v>
      </c>
      <c r="FB6">
        <v>8.92</v>
      </c>
      <c r="FC6">
        <v>3</v>
      </c>
      <c r="FD6">
        <v>50</v>
      </c>
      <c r="FE6">
        <v>50</v>
      </c>
      <c r="FF6">
        <v>0</v>
      </c>
      <c r="FH6" s="7">
        <f>(DW6+EB6)+EE6 * (1 -FD6 / 100)</f>
        <v>57.254999999999995</v>
      </c>
      <c r="FI6" s="7">
        <f>(EH6+EM6)+EP6 * (1 -FE6 / 100)</f>
        <v>54.61</v>
      </c>
      <c r="FJ6" s="7">
        <f>(ES6+EX6)+FA6 * (1 -FF6 / 100)</f>
        <v>89.789999999999992</v>
      </c>
      <c r="FK6" s="16">
        <f>((SUM(FH6:FJ6)/3)*0.95)+FC6</f>
        <v>66.857416666666651</v>
      </c>
      <c r="FM6" t="str">
        <f>IF(F6=DT6,"","NO")</f>
        <v/>
      </c>
    </row>
    <row r="7" spans="1:169" x14ac:dyDescent="0.2">
      <c r="A7" s="6" t="s">
        <v>93</v>
      </c>
      <c r="B7" s="6" t="s">
        <v>158</v>
      </c>
      <c r="C7" s="35">
        <v>13198</v>
      </c>
      <c r="D7" s="6"/>
      <c r="E7" s="6"/>
      <c r="F7" s="6" t="s">
        <v>225</v>
      </c>
      <c r="G7" s="7">
        <v>91.57</v>
      </c>
      <c r="H7" s="7">
        <v>96.57</v>
      </c>
      <c r="I7" s="7">
        <v>14.41</v>
      </c>
      <c r="J7" s="7">
        <v>9.2899999999999991</v>
      </c>
      <c r="K7" s="7">
        <v>10</v>
      </c>
      <c r="L7" s="7">
        <v>9.1300000000000008</v>
      </c>
      <c r="M7" s="7">
        <v>10</v>
      </c>
      <c r="N7" s="7">
        <v>15</v>
      </c>
      <c r="O7" s="7">
        <v>10</v>
      </c>
      <c r="P7" s="7">
        <v>10</v>
      </c>
      <c r="Q7" s="7">
        <v>67.17</v>
      </c>
      <c r="R7" s="7">
        <v>9.6</v>
      </c>
      <c r="S7" s="7">
        <v>95.88</v>
      </c>
      <c r="T7" s="7">
        <v>15</v>
      </c>
      <c r="U7" s="7">
        <v>10</v>
      </c>
      <c r="V7" s="7">
        <v>10</v>
      </c>
      <c r="W7" s="7">
        <v>10</v>
      </c>
      <c r="X7" s="7">
        <v>10</v>
      </c>
      <c r="Y7" s="7">
        <v>14.55</v>
      </c>
      <c r="Z7" s="7">
        <v>9.39</v>
      </c>
      <c r="AA7" s="7">
        <v>10</v>
      </c>
      <c r="AB7" s="7">
        <v>66.33</v>
      </c>
      <c r="AC7" s="7">
        <v>9.48</v>
      </c>
      <c r="AD7" s="7">
        <v>95.92</v>
      </c>
      <c r="AE7" s="7">
        <v>14.73</v>
      </c>
      <c r="AF7" s="7">
        <v>9.2899999999999991</v>
      </c>
      <c r="AG7" s="7">
        <v>10</v>
      </c>
      <c r="AH7" s="7">
        <v>10</v>
      </c>
      <c r="AI7" s="7">
        <v>10</v>
      </c>
      <c r="AJ7" s="7">
        <v>14.52</v>
      </c>
      <c r="AK7" s="7">
        <v>10</v>
      </c>
      <c r="AL7" s="7">
        <v>9.36</v>
      </c>
      <c r="AM7" s="7">
        <v>66.67</v>
      </c>
      <c r="AN7" s="7">
        <v>9.52</v>
      </c>
      <c r="AO7" s="7">
        <v>3</v>
      </c>
      <c r="AP7" s="7">
        <v>0</v>
      </c>
      <c r="AQ7" s="7">
        <v>0</v>
      </c>
      <c r="AR7" s="7">
        <v>50</v>
      </c>
      <c r="AS7" s="7">
        <f>-R7*(AP7/100)</f>
        <v>0</v>
      </c>
      <c r="AT7" s="7">
        <f>-AC7*(AQ7/100)</f>
        <v>0</v>
      </c>
      <c r="AU7" s="7">
        <f>-AN7*(AR7/100)</f>
        <v>-4.76</v>
      </c>
      <c r="AV7" s="7">
        <v>83.76424999999999</v>
      </c>
      <c r="AW7" s="7">
        <v>50</v>
      </c>
      <c r="AX7" s="7">
        <v>0.5</v>
      </c>
      <c r="AY7" s="7">
        <v>25</v>
      </c>
      <c r="AZ7" s="7">
        <v>91.57</v>
      </c>
      <c r="BA7" s="7">
        <v>45.784999999999997</v>
      </c>
      <c r="BB7" s="7"/>
      <c r="BC7" s="7"/>
      <c r="BD7" s="55" t="str">
        <f>IF(AV7&lt;60, "F", IF(AV7&lt;70, "D", IF(AV7&lt;80, "C", IF(AV7&lt;90, "B", "A"))))</f>
        <v>B</v>
      </c>
      <c r="BE7" s="37"/>
      <c r="BF7" s="13">
        <v>97.03</v>
      </c>
      <c r="BG7" s="7">
        <v>96.25</v>
      </c>
      <c r="BH7" s="7">
        <v>8.75</v>
      </c>
      <c r="BI7" s="7">
        <v>9.15</v>
      </c>
      <c r="BJ7" s="7">
        <v>8.36</v>
      </c>
      <c r="BK7" s="7">
        <v>12.5</v>
      </c>
      <c r="BL7" s="7">
        <v>10</v>
      </c>
      <c r="BM7" s="7">
        <v>5</v>
      </c>
      <c r="BN7" s="7">
        <v>10</v>
      </c>
      <c r="BO7" s="7">
        <v>75</v>
      </c>
      <c r="BP7" s="7">
        <v>100</v>
      </c>
      <c r="BQ7" s="7">
        <f t="shared" si="2"/>
        <v>96.25</v>
      </c>
      <c r="BR7" s="7">
        <v>95.88</v>
      </c>
      <c r="BS7" s="7">
        <v>10</v>
      </c>
      <c r="BT7" s="7">
        <v>10</v>
      </c>
      <c r="BU7" s="7">
        <v>10</v>
      </c>
      <c r="BV7" s="7">
        <v>10.88</v>
      </c>
      <c r="BW7" s="7">
        <v>10</v>
      </c>
      <c r="BX7" s="7">
        <v>9</v>
      </c>
      <c r="BY7" s="7">
        <v>10</v>
      </c>
      <c r="BZ7" s="7" t="s">
        <v>290</v>
      </c>
      <c r="CA7" s="7">
        <v>75</v>
      </c>
      <c r="CB7" s="7">
        <v>100</v>
      </c>
      <c r="CC7" s="7">
        <f t="shared" si="3"/>
        <v>95.88</v>
      </c>
      <c r="CD7" s="7">
        <v>98.5</v>
      </c>
      <c r="CE7" s="7">
        <v>10</v>
      </c>
      <c r="CF7" s="7">
        <v>10</v>
      </c>
      <c r="CG7" s="7">
        <v>10</v>
      </c>
      <c r="CH7" s="7">
        <v>13.5</v>
      </c>
      <c r="CI7" s="7">
        <v>9</v>
      </c>
      <c r="CJ7" s="7">
        <v>9</v>
      </c>
      <c r="CK7" s="7">
        <v>9</v>
      </c>
      <c r="CL7" s="7">
        <v>75</v>
      </c>
      <c r="CM7" s="7">
        <v>100</v>
      </c>
      <c r="CN7" s="7">
        <f t="shared" si="0"/>
        <v>98.5</v>
      </c>
      <c r="CO7" s="7">
        <v>5</v>
      </c>
      <c r="CP7" s="62">
        <f t="shared" si="1"/>
        <v>97.032833333333329</v>
      </c>
      <c r="CQ7" s="20"/>
      <c r="CR7" s="20"/>
      <c r="CS7" s="20"/>
      <c r="CT7" s="7">
        <f t="shared" si="4"/>
        <v>0</v>
      </c>
      <c r="CU7" s="7">
        <f t="shared" si="5"/>
        <v>0</v>
      </c>
      <c r="CV7" s="7">
        <f t="shared" si="6"/>
        <v>0</v>
      </c>
      <c r="CW7" s="7"/>
      <c r="CX7" s="7"/>
      <c r="CY7" s="7"/>
      <c r="CZ7" s="7"/>
      <c r="DA7" s="7"/>
      <c r="DB7" s="7"/>
      <c r="DC7" s="7"/>
      <c r="DD7" s="7"/>
      <c r="DE7" s="7">
        <v>0</v>
      </c>
      <c r="DF7" s="7">
        <v>0.5</v>
      </c>
      <c r="DG7" s="7">
        <v>0</v>
      </c>
      <c r="DH7" s="7">
        <v>97.03</v>
      </c>
      <c r="DI7" s="7">
        <v>48.515000000000001</v>
      </c>
      <c r="DJ7" s="7">
        <v>25</v>
      </c>
      <c r="DK7" s="8" t="str">
        <f t="shared" si="7"/>
        <v>A</v>
      </c>
      <c r="DL7" s="7">
        <v>94.3</v>
      </c>
      <c r="DM7" s="7">
        <v>5.54</v>
      </c>
      <c r="DN7" s="7">
        <v>88.76</v>
      </c>
      <c r="DO7" s="7"/>
      <c r="DP7" s="55" t="str">
        <f t="shared" si="8"/>
        <v>A</v>
      </c>
      <c r="DQ7" s="48"/>
      <c r="DS7" s="30" t="s">
        <v>307</v>
      </c>
      <c r="DT7" s="30" t="s">
        <v>225</v>
      </c>
      <c r="DU7">
        <v>91.57</v>
      </c>
      <c r="DV7" s="31">
        <v>96.57</v>
      </c>
      <c r="DW7">
        <v>14.41</v>
      </c>
      <c r="DX7">
        <v>9.2899999999999991</v>
      </c>
      <c r="DY7">
        <v>10</v>
      </c>
      <c r="DZ7">
        <v>9.1300000000000008</v>
      </c>
      <c r="EA7">
        <v>10</v>
      </c>
      <c r="EB7">
        <v>15</v>
      </c>
      <c r="EC7">
        <v>10</v>
      </c>
      <c r="ED7">
        <v>10</v>
      </c>
      <c r="EE7">
        <v>67.17</v>
      </c>
      <c r="EF7">
        <v>9.6</v>
      </c>
      <c r="EG7" s="31">
        <v>95.88</v>
      </c>
      <c r="EH7">
        <v>15</v>
      </c>
      <c r="EI7">
        <v>10</v>
      </c>
      <c r="EJ7">
        <v>10</v>
      </c>
      <c r="EK7">
        <v>10</v>
      </c>
      <c r="EL7">
        <v>10</v>
      </c>
      <c r="EM7">
        <v>14.55</v>
      </c>
      <c r="EN7">
        <v>9.39</v>
      </c>
      <c r="EO7">
        <v>10</v>
      </c>
      <c r="EP7">
        <v>66.33</v>
      </c>
      <c r="EQ7">
        <v>9.48</v>
      </c>
      <c r="ER7" s="31">
        <v>95.92</v>
      </c>
      <c r="ES7">
        <v>14.73</v>
      </c>
      <c r="ET7">
        <v>9.2899999999999991</v>
      </c>
      <c r="EU7">
        <v>10</v>
      </c>
      <c r="EV7">
        <v>10</v>
      </c>
      <c r="EW7">
        <v>10</v>
      </c>
      <c r="EX7">
        <v>14.52</v>
      </c>
      <c r="EY7">
        <v>10</v>
      </c>
      <c r="EZ7">
        <v>9.36</v>
      </c>
      <c r="FA7">
        <v>66.67</v>
      </c>
      <c r="FB7">
        <v>9.52</v>
      </c>
      <c r="FC7">
        <v>3</v>
      </c>
      <c r="FD7">
        <v>0</v>
      </c>
      <c r="FE7">
        <v>0</v>
      </c>
      <c r="FF7">
        <v>50</v>
      </c>
      <c r="FH7" s="7">
        <f>(DW7+EB7)+EE7 * (1 -FD7 / 100)</f>
        <v>96.58</v>
      </c>
      <c r="FI7" s="7">
        <f>(EH7+EM7)+EP7 * (1 -FE7 / 100)</f>
        <v>95.88</v>
      </c>
      <c r="FJ7" s="7">
        <f>(ES7+EX7)+FA7 * (1 -FF7 / 100)</f>
        <v>62.585000000000001</v>
      </c>
      <c r="FK7" s="16">
        <f>((SUM(FH7:FJ7)/3)*0.95)+FC7</f>
        <v>83.76424999999999</v>
      </c>
      <c r="FM7" t="str">
        <f>IF(F7=DT7,"","NO")</f>
        <v/>
      </c>
    </row>
    <row r="8" spans="1:169" x14ac:dyDescent="0.2">
      <c r="A8" s="6" t="s">
        <v>94</v>
      </c>
      <c r="B8" s="6" t="s">
        <v>159</v>
      </c>
      <c r="C8" s="35">
        <v>13837</v>
      </c>
      <c r="D8" s="6"/>
      <c r="E8" s="6"/>
      <c r="F8" s="6" t="s">
        <v>226</v>
      </c>
      <c r="G8" s="7">
        <v>79.599999999999994</v>
      </c>
      <c r="H8" s="7">
        <v>84.38</v>
      </c>
      <c r="I8" s="7">
        <v>11.98</v>
      </c>
      <c r="J8" s="7">
        <v>7.86</v>
      </c>
      <c r="K8" s="7">
        <v>8.75</v>
      </c>
      <c r="L8" s="7">
        <v>9.42</v>
      </c>
      <c r="M8" s="7">
        <v>5.91</v>
      </c>
      <c r="N8" s="7">
        <v>12.19</v>
      </c>
      <c r="O8" s="7">
        <v>8.44</v>
      </c>
      <c r="P8" s="7">
        <v>7.81</v>
      </c>
      <c r="Q8" s="7">
        <v>60.22</v>
      </c>
      <c r="R8" s="7">
        <v>8.6</v>
      </c>
      <c r="S8" s="7">
        <v>76.25</v>
      </c>
      <c r="T8" s="7">
        <v>12.95</v>
      </c>
      <c r="U8" s="7">
        <v>8.4600000000000009</v>
      </c>
      <c r="V8" s="7">
        <v>8.33</v>
      </c>
      <c r="W8" s="7">
        <v>9.09</v>
      </c>
      <c r="X8" s="7">
        <v>8.64</v>
      </c>
      <c r="Y8" s="7">
        <v>12.5</v>
      </c>
      <c r="Z8" s="7">
        <v>7.58</v>
      </c>
      <c r="AA8" s="7">
        <v>9.09</v>
      </c>
      <c r="AB8" s="7">
        <v>50.81</v>
      </c>
      <c r="AC8" s="7">
        <v>7.26</v>
      </c>
      <c r="AD8" s="7">
        <v>88.79</v>
      </c>
      <c r="AE8" s="7">
        <v>12.96</v>
      </c>
      <c r="AF8" s="7">
        <v>8.93</v>
      </c>
      <c r="AG8" s="7">
        <v>9.09</v>
      </c>
      <c r="AH8" s="7">
        <v>8.42</v>
      </c>
      <c r="AI8" s="7">
        <v>8.1300000000000008</v>
      </c>
      <c r="AJ8" s="7">
        <v>12.83</v>
      </c>
      <c r="AK8" s="7">
        <v>8.81</v>
      </c>
      <c r="AL8" s="7">
        <v>8.3000000000000007</v>
      </c>
      <c r="AM8" s="7">
        <v>63</v>
      </c>
      <c r="AN8" s="7">
        <v>9</v>
      </c>
      <c r="AO8" s="7">
        <v>3</v>
      </c>
      <c r="AP8" s="7">
        <v>50</v>
      </c>
      <c r="AQ8" s="7">
        <v>0</v>
      </c>
      <c r="AR8" s="7">
        <v>0</v>
      </c>
      <c r="AS8" s="7">
        <f>-R8*(AP8/100)</f>
        <v>-4.3</v>
      </c>
      <c r="AT8" s="7">
        <f>-AC8*(AQ8/100)</f>
        <v>0</v>
      </c>
      <c r="AU8" s="7">
        <f>-AN8*(AR8/100)</f>
        <v>0</v>
      </c>
      <c r="AV8" s="7">
        <v>72.454499999999996</v>
      </c>
      <c r="AW8" s="7">
        <v>50</v>
      </c>
      <c r="AX8" s="7">
        <v>0.5</v>
      </c>
      <c r="AY8" s="7">
        <v>25</v>
      </c>
      <c r="AZ8" s="7">
        <v>79.599999999999994</v>
      </c>
      <c r="BA8" s="7">
        <v>39.799999999999997</v>
      </c>
      <c r="BB8" s="7">
        <v>73.400000000000006</v>
      </c>
      <c r="BC8" s="7">
        <v>76.099999999999994</v>
      </c>
      <c r="BD8" s="55" t="str">
        <f>IF(AV8&lt;60, "F", IF(AV8&lt;70, "D", IF(AV8&lt;80, "C", IF(AV8&lt;90, "B", "A"))))</f>
        <v>C</v>
      </c>
      <c r="BE8" s="37"/>
      <c r="BF8" s="13">
        <v>76.099999999999994</v>
      </c>
      <c r="BG8" s="7">
        <v>73.41</v>
      </c>
      <c r="BH8" s="7">
        <v>5.91</v>
      </c>
      <c r="BI8" s="7">
        <v>8.09</v>
      </c>
      <c r="BJ8" s="7">
        <v>3.74</v>
      </c>
      <c r="BK8" s="7">
        <v>7.5</v>
      </c>
      <c r="BL8" s="7">
        <v>4</v>
      </c>
      <c r="BM8" s="7">
        <v>6</v>
      </c>
      <c r="BN8" s="7">
        <v>5</v>
      </c>
      <c r="BO8" s="7">
        <v>60</v>
      </c>
      <c r="BP8" s="7">
        <v>80</v>
      </c>
      <c r="BQ8" s="7">
        <f t="shared" si="2"/>
        <v>73.41</v>
      </c>
      <c r="BR8" s="7">
        <v>71.430000000000007</v>
      </c>
      <c r="BS8" s="7">
        <v>3.18</v>
      </c>
      <c r="BT8" s="7">
        <v>1.54</v>
      </c>
      <c r="BU8" s="7">
        <v>4.83</v>
      </c>
      <c r="BV8" s="7">
        <v>8.25</v>
      </c>
      <c r="BW8" s="7">
        <v>10</v>
      </c>
      <c r="BX8" s="7">
        <v>7</v>
      </c>
      <c r="BY8" s="7" t="s">
        <v>290</v>
      </c>
      <c r="BZ8" s="7">
        <v>5</v>
      </c>
      <c r="CA8" s="7">
        <v>60</v>
      </c>
      <c r="CB8" s="7">
        <v>80</v>
      </c>
      <c r="CC8" s="7">
        <f t="shared" si="3"/>
        <v>71.430000000000007</v>
      </c>
      <c r="CD8" s="7">
        <v>74.319999999999993</v>
      </c>
      <c r="CE8" s="7">
        <v>8.57</v>
      </c>
      <c r="CF8" s="7">
        <v>9.2899999999999991</v>
      </c>
      <c r="CG8" s="7">
        <v>7.85</v>
      </c>
      <c r="CH8" s="7">
        <v>9.5</v>
      </c>
      <c r="CI8" s="7">
        <v>6</v>
      </c>
      <c r="CJ8" s="7">
        <v>7</v>
      </c>
      <c r="CK8" s="7">
        <v>6</v>
      </c>
      <c r="CL8" s="7">
        <v>56.25</v>
      </c>
      <c r="CM8" s="7">
        <v>75</v>
      </c>
      <c r="CN8" s="7">
        <f t="shared" si="0"/>
        <v>74.319999999999993</v>
      </c>
      <c r="CO8" s="7">
        <v>4</v>
      </c>
      <c r="CP8" s="62">
        <f t="shared" si="1"/>
        <v>73.400666666666652</v>
      </c>
      <c r="CQ8" s="20">
        <v>0</v>
      </c>
      <c r="CR8" s="20">
        <v>0</v>
      </c>
      <c r="CS8" s="20">
        <v>0</v>
      </c>
      <c r="CT8" s="7">
        <f t="shared" si="4"/>
        <v>0</v>
      </c>
      <c r="CU8" s="7">
        <f t="shared" si="5"/>
        <v>0</v>
      </c>
      <c r="CV8" s="7">
        <f t="shared" si="6"/>
        <v>0</v>
      </c>
      <c r="CW8" s="7"/>
      <c r="CX8" s="7"/>
      <c r="CY8" s="7"/>
      <c r="CZ8" s="7"/>
      <c r="DA8" s="7"/>
      <c r="DB8" s="7"/>
      <c r="DC8" s="7"/>
      <c r="DD8" s="7"/>
      <c r="DE8" s="7">
        <v>0</v>
      </c>
      <c r="DF8" s="7">
        <v>0.5</v>
      </c>
      <c r="DG8" s="7">
        <v>0</v>
      </c>
      <c r="DH8" s="7">
        <v>76.099999999999994</v>
      </c>
      <c r="DI8" s="7">
        <v>38.049999999999997</v>
      </c>
      <c r="DJ8" s="7">
        <v>25</v>
      </c>
      <c r="DK8" s="8" t="str">
        <f t="shared" si="7"/>
        <v>C</v>
      </c>
      <c r="DL8" s="7">
        <v>77.849999999999994</v>
      </c>
      <c r="DM8" s="7">
        <v>5.54</v>
      </c>
      <c r="DN8" s="7">
        <v>72.31</v>
      </c>
      <c r="DO8" s="7"/>
      <c r="DP8" s="55" t="str">
        <f t="shared" si="8"/>
        <v>C</v>
      </c>
      <c r="DQ8" s="48"/>
      <c r="DS8" s="30" t="s">
        <v>308</v>
      </c>
      <c r="DT8" s="30" t="s">
        <v>226</v>
      </c>
      <c r="DU8">
        <v>79.599999999999994</v>
      </c>
      <c r="DV8" s="31">
        <v>84.38</v>
      </c>
      <c r="DW8">
        <v>11.98</v>
      </c>
      <c r="DX8">
        <v>7.86</v>
      </c>
      <c r="DY8">
        <v>8.75</v>
      </c>
      <c r="DZ8">
        <v>9.42</v>
      </c>
      <c r="EA8">
        <v>5.91</v>
      </c>
      <c r="EB8">
        <v>12.19</v>
      </c>
      <c r="EC8">
        <v>8.44</v>
      </c>
      <c r="ED8">
        <v>7.81</v>
      </c>
      <c r="EE8">
        <v>60.22</v>
      </c>
      <c r="EF8">
        <v>8.6</v>
      </c>
      <c r="EG8" s="31">
        <v>76.25</v>
      </c>
      <c r="EH8">
        <v>12.95</v>
      </c>
      <c r="EI8">
        <v>8.4600000000000009</v>
      </c>
      <c r="EJ8">
        <v>8.33</v>
      </c>
      <c r="EK8">
        <v>9.09</v>
      </c>
      <c r="EL8">
        <v>8.64</v>
      </c>
      <c r="EM8">
        <v>12.5</v>
      </c>
      <c r="EN8">
        <v>7.58</v>
      </c>
      <c r="EO8">
        <v>9.09</v>
      </c>
      <c r="EP8">
        <v>50.81</v>
      </c>
      <c r="EQ8">
        <v>7.26</v>
      </c>
      <c r="ER8" s="31">
        <v>88.79</v>
      </c>
      <c r="ES8">
        <v>12.96</v>
      </c>
      <c r="ET8">
        <v>8.93</v>
      </c>
      <c r="EU8">
        <v>9.09</v>
      </c>
      <c r="EV8">
        <v>8.42</v>
      </c>
      <c r="EW8">
        <v>8.1300000000000008</v>
      </c>
      <c r="EX8">
        <v>12.83</v>
      </c>
      <c r="EY8">
        <v>8.81</v>
      </c>
      <c r="EZ8">
        <v>8.3000000000000007</v>
      </c>
      <c r="FA8">
        <v>63</v>
      </c>
      <c r="FB8">
        <v>9</v>
      </c>
      <c r="FC8">
        <v>3</v>
      </c>
      <c r="FD8">
        <v>50</v>
      </c>
      <c r="FE8">
        <v>0</v>
      </c>
      <c r="FF8">
        <v>0</v>
      </c>
      <c r="FH8" s="7">
        <f>(DW8+EB8)+EE8 * (1 -FD8 / 100)</f>
        <v>54.28</v>
      </c>
      <c r="FI8" s="7">
        <f>(EH8+EM8)+EP8 * (1 -FE8 / 100)</f>
        <v>76.260000000000005</v>
      </c>
      <c r="FJ8" s="7">
        <f>(ES8+EX8)+FA8 * (1 -FF8 / 100)</f>
        <v>88.789999999999992</v>
      </c>
      <c r="FK8" s="16">
        <f>((SUM(FH8:FJ8)/3)*0.95)+FC8</f>
        <v>72.454499999999996</v>
      </c>
      <c r="FM8" t="str">
        <f>IF(F8=DT8,"","NO")</f>
        <v/>
      </c>
    </row>
    <row r="9" spans="1:169" x14ac:dyDescent="0.2">
      <c r="A9" s="6" t="s">
        <v>95</v>
      </c>
      <c r="B9" s="6" t="s">
        <v>160</v>
      </c>
      <c r="C9" s="35">
        <v>14269</v>
      </c>
      <c r="D9" s="6"/>
      <c r="E9" s="6"/>
      <c r="F9" s="6" t="s">
        <v>227</v>
      </c>
      <c r="G9" s="7">
        <v>75.87</v>
      </c>
      <c r="H9" s="7">
        <v>74.64</v>
      </c>
      <c r="I9" s="7">
        <v>10.44</v>
      </c>
      <c r="J9" s="7">
        <v>6.43</v>
      </c>
      <c r="K9" s="7">
        <v>7.5</v>
      </c>
      <c r="L9" s="7">
        <v>7.1</v>
      </c>
      <c r="M9" s="7">
        <v>6.82</v>
      </c>
      <c r="N9" s="7">
        <v>12.94</v>
      </c>
      <c r="O9" s="7">
        <v>9.06</v>
      </c>
      <c r="P9" s="7">
        <v>8.19</v>
      </c>
      <c r="Q9" s="7">
        <v>51.26</v>
      </c>
      <c r="R9" s="7">
        <v>7.32</v>
      </c>
      <c r="S9" s="7">
        <v>74.36</v>
      </c>
      <c r="T9" s="7">
        <v>12.51</v>
      </c>
      <c r="U9" s="7">
        <v>9.23</v>
      </c>
      <c r="V9" s="7">
        <v>7.78</v>
      </c>
      <c r="W9" s="7">
        <v>8.18</v>
      </c>
      <c r="X9" s="7">
        <v>8.18</v>
      </c>
      <c r="Y9" s="7">
        <v>11.21</v>
      </c>
      <c r="Z9" s="7">
        <v>7.07</v>
      </c>
      <c r="AA9" s="7">
        <v>7.88</v>
      </c>
      <c r="AB9" s="7">
        <v>50.64</v>
      </c>
      <c r="AC9" s="7">
        <v>7.23</v>
      </c>
      <c r="AD9" s="7">
        <v>88.3</v>
      </c>
      <c r="AE9" s="7">
        <v>14.73</v>
      </c>
      <c r="AF9" s="7">
        <v>9.2899999999999991</v>
      </c>
      <c r="AG9" s="7">
        <v>10</v>
      </c>
      <c r="AH9" s="7">
        <v>10</v>
      </c>
      <c r="AI9" s="7">
        <v>10</v>
      </c>
      <c r="AJ9" s="7">
        <v>13.63</v>
      </c>
      <c r="AK9" s="7">
        <v>8.81</v>
      </c>
      <c r="AL9" s="7">
        <v>9.36</v>
      </c>
      <c r="AM9" s="7">
        <v>59.94</v>
      </c>
      <c r="AN9" s="7">
        <v>8.56</v>
      </c>
      <c r="AO9" s="7">
        <v>3</v>
      </c>
      <c r="AP9" s="7">
        <v>0</v>
      </c>
      <c r="AQ9" s="7">
        <v>0</v>
      </c>
      <c r="AR9" s="7">
        <v>0</v>
      </c>
      <c r="AS9" s="7">
        <f>-R9*(AP9/100)</f>
        <v>0</v>
      </c>
      <c r="AT9" s="7">
        <f>-AC9*(AQ9/100)</f>
        <v>0</v>
      </c>
      <c r="AU9" s="7">
        <f>-AN9*(AR9/100)</f>
        <v>0</v>
      </c>
      <c r="AV9" s="7">
        <v>78.14500000000001</v>
      </c>
      <c r="AW9" s="7">
        <v>0</v>
      </c>
      <c r="AX9" s="7">
        <v>0.5</v>
      </c>
      <c r="AY9" s="7">
        <v>0</v>
      </c>
      <c r="AZ9" s="7">
        <v>75.87</v>
      </c>
      <c r="BA9" s="7">
        <v>37.935000000000002</v>
      </c>
      <c r="BB9" s="7"/>
      <c r="BC9" s="7"/>
      <c r="BD9" s="55" t="str">
        <f>IF(AV9&lt;60, "F", IF(AV9&lt;70, "D", IF(AV9&lt;80, "C", IF(AV9&lt;90, "B", "A"))))</f>
        <v>C</v>
      </c>
      <c r="BE9" s="37"/>
      <c r="BF9" s="14">
        <v>38.96</v>
      </c>
      <c r="BG9" s="7">
        <v>40.4</v>
      </c>
      <c r="BH9" s="7">
        <v>7.9</v>
      </c>
      <c r="BI9" s="7">
        <v>8.3000000000000007</v>
      </c>
      <c r="BJ9" s="7">
        <v>7.5</v>
      </c>
      <c r="BK9" s="7">
        <v>14.5</v>
      </c>
      <c r="BL9" s="7">
        <v>10</v>
      </c>
      <c r="BM9" s="7">
        <v>9</v>
      </c>
      <c r="BN9" s="7">
        <v>10</v>
      </c>
      <c r="BO9" s="7">
        <v>18</v>
      </c>
      <c r="BP9" s="7">
        <v>24</v>
      </c>
      <c r="BQ9" s="7">
        <f t="shared" si="2"/>
        <v>40.4</v>
      </c>
      <c r="BR9" s="7">
        <v>49.17</v>
      </c>
      <c r="BS9" s="7">
        <v>8.67</v>
      </c>
      <c r="BT9" s="7">
        <v>9.23</v>
      </c>
      <c r="BU9" s="7">
        <v>8.1</v>
      </c>
      <c r="BV9" s="7">
        <v>10.5</v>
      </c>
      <c r="BW9" s="7">
        <v>9</v>
      </c>
      <c r="BX9" s="7">
        <v>9</v>
      </c>
      <c r="BY9" s="7">
        <v>10</v>
      </c>
      <c r="BZ9" s="7" t="s">
        <v>290</v>
      </c>
      <c r="CA9" s="7">
        <v>30</v>
      </c>
      <c r="CB9" s="7">
        <v>40</v>
      </c>
      <c r="CC9" s="7">
        <f t="shared" si="3"/>
        <v>49.17</v>
      </c>
      <c r="CD9" s="7">
        <v>24</v>
      </c>
      <c r="CE9" s="7">
        <v>10</v>
      </c>
      <c r="CF9" s="7">
        <v>10</v>
      </c>
      <c r="CG9" s="7">
        <v>10</v>
      </c>
      <c r="CH9" s="7">
        <v>14</v>
      </c>
      <c r="CI9" s="7">
        <v>10</v>
      </c>
      <c r="CJ9" s="7">
        <v>10</v>
      </c>
      <c r="CK9" s="7">
        <v>8</v>
      </c>
      <c r="CL9" s="7">
        <v>0</v>
      </c>
      <c r="CM9" s="7">
        <v>0</v>
      </c>
      <c r="CN9" s="7">
        <f t="shared" si="0"/>
        <v>24</v>
      </c>
      <c r="CO9" s="7">
        <v>3</v>
      </c>
      <c r="CP9" s="63">
        <f t="shared" si="1"/>
        <v>38.963833333333326</v>
      </c>
      <c r="CQ9" s="21"/>
      <c r="CR9" s="21"/>
      <c r="CS9" s="21"/>
      <c r="CT9" s="9">
        <f t="shared" si="4"/>
        <v>0</v>
      </c>
      <c r="CU9" s="9">
        <f t="shared" si="5"/>
        <v>0</v>
      </c>
      <c r="CV9" s="9">
        <f t="shared" si="6"/>
        <v>0</v>
      </c>
      <c r="CW9" s="9"/>
      <c r="CX9" s="9"/>
      <c r="CY9" s="9"/>
      <c r="CZ9" s="9"/>
      <c r="DA9" s="9"/>
      <c r="DB9" s="9"/>
      <c r="DC9" s="9"/>
      <c r="DD9" s="9"/>
      <c r="DE9" s="9">
        <v>0</v>
      </c>
      <c r="DF9" s="9">
        <v>0.5</v>
      </c>
      <c r="DG9" s="9">
        <v>0</v>
      </c>
      <c r="DH9" s="9">
        <v>38.96</v>
      </c>
      <c r="DI9" s="9">
        <v>19.48</v>
      </c>
      <c r="DJ9" s="9">
        <v>0</v>
      </c>
      <c r="DK9" s="10" t="str">
        <f t="shared" si="7"/>
        <v>F</v>
      </c>
      <c r="DL9" s="9">
        <v>57.415000000000013</v>
      </c>
      <c r="DM9" s="9">
        <v>0</v>
      </c>
      <c r="DN9" s="9">
        <v>57.42</v>
      </c>
      <c r="DO9" s="9"/>
      <c r="DP9" s="59" t="str">
        <f t="shared" si="8"/>
        <v>F</v>
      </c>
      <c r="DQ9" s="49" t="s">
        <v>302</v>
      </c>
      <c r="DS9" s="30" t="s">
        <v>309</v>
      </c>
      <c r="DT9" s="30" t="s">
        <v>227</v>
      </c>
      <c r="DU9">
        <v>75.87</v>
      </c>
      <c r="DV9" s="31">
        <v>74.64</v>
      </c>
      <c r="DW9">
        <v>10.44</v>
      </c>
      <c r="DX9">
        <v>6.43</v>
      </c>
      <c r="DY9">
        <v>7.5</v>
      </c>
      <c r="DZ9">
        <v>7.1</v>
      </c>
      <c r="EA9">
        <v>6.82</v>
      </c>
      <c r="EB9">
        <v>12.94</v>
      </c>
      <c r="EC9">
        <v>9.06</v>
      </c>
      <c r="ED9">
        <v>8.19</v>
      </c>
      <c r="EE9">
        <v>51.26</v>
      </c>
      <c r="EF9">
        <v>7.32</v>
      </c>
      <c r="EG9" s="31">
        <v>74.36</v>
      </c>
      <c r="EH9">
        <v>12.51</v>
      </c>
      <c r="EI9">
        <v>9.23</v>
      </c>
      <c r="EJ9">
        <v>7.78</v>
      </c>
      <c r="EK9">
        <v>8.18</v>
      </c>
      <c r="EL9">
        <v>8.18</v>
      </c>
      <c r="EM9">
        <v>11.21</v>
      </c>
      <c r="EN9">
        <v>7.07</v>
      </c>
      <c r="EO9">
        <v>7.88</v>
      </c>
      <c r="EP9">
        <v>50.64</v>
      </c>
      <c r="EQ9">
        <v>7.23</v>
      </c>
      <c r="ER9" s="31">
        <v>88.3</v>
      </c>
      <c r="ES9">
        <v>14.73</v>
      </c>
      <c r="ET9">
        <v>9.2899999999999991</v>
      </c>
      <c r="EU9">
        <v>10</v>
      </c>
      <c r="EV9">
        <v>10</v>
      </c>
      <c r="EW9">
        <v>10</v>
      </c>
      <c r="EX9">
        <v>13.63</v>
      </c>
      <c r="EY9">
        <v>8.81</v>
      </c>
      <c r="EZ9">
        <v>9.36</v>
      </c>
      <c r="FA9">
        <v>59.94</v>
      </c>
      <c r="FB9">
        <v>8.56</v>
      </c>
      <c r="FC9">
        <v>3</v>
      </c>
      <c r="FD9">
        <v>0</v>
      </c>
      <c r="FE9">
        <v>0</v>
      </c>
      <c r="FF9">
        <v>0</v>
      </c>
      <c r="FH9" s="7">
        <f>(DW9+EB9)+EE9 * (1 -FD9 / 100)</f>
        <v>74.64</v>
      </c>
      <c r="FI9" s="7">
        <f>(EH9+EM9)+EP9 * (1 -FE9 / 100)</f>
        <v>74.36</v>
      </c>
      <c r="FJ9" s="7">
        <f>(ES9+EX9)+FA9 * (1 -FF9 / 100)</f>
        <v>88.3</v>
      </c>
      <c r="FK9" s="16">
        <f>((SUM(FH9:FJ9)/3)*0.95)+FC9</f>
        <v>78.14500000000001</v>
      </c>
      <c r="FM9" t="str">
        <f>IF(F9=DT9,"","NO")</f>
        <v/>
      </c>
    </row>
    <row r="10" spans="1:169" x14ac:dyDescent="0.2">
      <c r="A10" s="6" t="s">
        <v>96</v>
      </c>
      <c r="B10" s="6" t="s">
        <v>161</v>
      </c>
      <c r="C10" s="35">
        <v>14271</v>
      </c>
      <c r="D10" s="6"/>
      <c r="E10" s="6"/>
      <c r="F10" s="6" t="s">
        <v>228</v>
      </c>
      <c r="G10" s="7">
        <v>88.3</v>
      </c>
      <c r="H10" s="7">
        <v>92.63</v>
      </c>
      <c r="I10" s="7">
        <v>15</v>
      </c>
      <c r="J10" s="7">
        <v>10</v>
      </c>
      <c r="K10" s="7">
        <v>10</v>
      </c>
      <c r="L10" s="7">
        <v>10</v>
      </c>
      <c r="M10" s="7">
        <v>10</v>
      </c>
      <c r="N10" s="7">
        <v>14.3</v>
      </c>
      <c r="O10" s="7">
        <v>9.06</v>
      </c>
      <c r="P10" s="7">
        <v>10</v>
      </c>
      <c r="Q10" s="7">
        <v>63.33</v>
      </c>
      <c r="R10" s="7">
        <v>9.0500000000000007</v>
      </c>
      <c r="S10" s="7">
        <v>85.87</v>
      </c>
      <c r="T10" s="7">
        <v>15</v>
      </c>
      <c r="U10" s="7">
        <v>10</v>
      </c>
      <c r="V10" s="7">
        <v>10</v>
      </c>
      <c r="W10" s="7">
        <v>10</v>
      </c>
      <c r="X10" s="7">
        <v>10</v>
      </c>
      <c r="Y10" s="7">
        <v>12.73</v>
      </c>
      <c r="Z10" s="7">
        <v>8.18</v>
      </c>
      <c r="AA10" s="7">
        <v>8.7899999999999991</v>
      </c>
      <c r="AB10" s="7">
        <v>58.15</v>
      </c>
      <c r="AC10" s="7">
        <v>8.31</v>
      </c>
      <c r="AD10" s="7">
        <v>99.21</v>
      </c>
      <c r="AE10" s="7">
        <v>14.87</v>
      </c>
      <c r="AF10" s="7">
        <v>9.64</v>
      </c>
      <c r="AG10" s="7">
        <v>10</v>
      </c>
      <c r="AH10" s="7">
        <v>10</v>
      </c>
      <c r="AI10" s="7">
        <v>10</v>
      </c>
      <c r="AJ10" s="7">
        <v>14.34</v>
      </c>
      <c r="AK10" s="7">
        <v>9.76</v>
      </c>
      <c r="AL10" s="7">
        <v>9.36</v>
      </c>
      <c r="AM10" s="7">
        <v>70</v>
      </c>
      <c r="AN10" s="7">
        <v>10</v>
      </c>
      <c r="AO10" s="7">
        <v>3</v>
      </c>
      <c r="AP10" s="7">
        <v>50</v>
      </c>
      <c r="AQ10" s="7">
        <v>0</v>
      </c>
      <c r="AR10" s="7">
        <v>0</v>
      </c>
      <c r="AS10" s="7">
        <f>-R10*(AP10/100)</f>
        <v>-4.5250000000000004</v>
      </c>
      <c r="AT10" s="7">
        <f>-AC10*(AQ10/100)</f>
        <v>0</v>
      </c>
      <c r="AU10" s="7">
        <f>-AN10*(AR10/100)</f>
        <v>0</v>
      </c>
      <c r="AV10" s="7">
        <v>80.917416666666654</v>
      </c>
      <c r="AW10" s="7">
        <v>50</v>
      </c>
      <c r="AX10" s="7">
        <v>0.5</v>
      </c>
      <c r="AY10" s="7">
        <v>25</v>
      </c>
      <c r="AZ10" s="7">
        <v>88.3</v>
      </c>
      <c r="BA10" s="7">
        <v>44.15</v>
      </c>
      <c r="BB10" s="7"/>
      <c r="BC10" s="7"/>
      <c r="BD10" s="55" t="str">
        <f>IF(AV10&lt;60, "F", IF(AV10&lt;70, "D", IF(AV10&lt;80, "C", IF(AV10&lt;90, "B", "A"))))</f>
        <v>B</v>
      </c>
      <c r="BE10" s="37"/>
      <c r="BF10" s="13">
        <v>84.45</v>
      </c>
      <c r="BG10" s="7">
        <v>72.44</v>
      </c>
      <c r="BH10" s="7">
        <v>9.69</v>
      </c>
      <c r="BI10" s="7">
        <v>9.7899999999999991</v>
      </c>
      <c r="BJ10" s="7">
        <v>9.6</v>
      </c>
      <c r="BK10" s="7">
        <v>14</v>
      </c>
      <c r="BL10" s="7">
        <v>10</v>
      </c>
      <c r="BM10" s="7">
        <v>8</v>
      </c>
      <c r="BN10" s="7">
        <v>10</v>
      </c>
      <c r="BO10" s="7">
        <v>48.75</v>
      </c>
      <c r="BP10" s="7">
        <v>65</v>
      </c>
      <c r="BQ10" s="7">
        <f t="shared" si="2"/>
        <v>72.44</v>
      </c>
      <c r="BR10" s="7">
        <v>92.73</v>
      </c>
      <c r="BS10" s="7">
        <v>9.48</v>
      </c>
      <c r="BT10" s="7">
        <v>9.49</v>
      </c>
      <c r="BU10" s="7">
        <v>9.48</v>
      </c>
      <c r="BV10" s="7">
        <v>11.25</v>
      </c>
      <c r="BW10" s="7">
        <v>10</v>
      </c>
      <c r="BX10" s="7">
        <v>10</v>
      </c>
      <c r="BY10" s="7">
        <v>10</v>
      </c>
      <c r="BZ10" s="7" t="s">
        <v>290</v>
      </c>
      <c r="CA10" s="7">
        <v>72</v>
      </c>
      <c r="CB10" s="7">
        <v>96</v>
      </c>
      <c r="CC10" s="7">
        <f t="shared" si="3"/>
        <v>92.73</v>
      </c>
      <c r="CD10" s="7">
        <v>88.89</v>
      </c>
      <c r="CE10" s="7">
        <v>9.64</v>
      </c>
      <c r="CF10" s="7">
        <v>9.52</v>
      </c>
      <c r="CG10" s="7">
        <v>9.75</v>
      </c>
      <c r="CH10" s="7">
        <v>14</v>
      </c>
      <c r="CI10" s="7">
        <v>10</v>
      </c>
      <c r="CJ10" s="7">
        <v>9</v>
      </c>
      <c r="CK10" s="7">
        <v>9</v>
      </c>
      <c r="CL10" s="7">
        <v>65.25</v>
      </c>
      <c r="CM10" s="7">
        <v>87</v>
      </c>
      <c r="CN10" s="7">
        <f t="shared" si="0"/>
        <v>88.89</v>
      </c>
      <c r="CO10" s="7">
        <v>4</v>
      </c>
      <c r="CP10" s="62">
        <f t="shared" si="1"/>
        <v>84.452333333333328</v>
      </c>
      <c r="CQ10" s="20"/>
      <c r="CR10" s="20"/>
      <c r="CS10" s="20"/>
      <c r="CT10" s="7">
        <f t="shared" si="4"/>
        <v>0</v>
      </c>
      <c r="CU10" s="7">
        <f t="shared" si="5"/>
        <v>0</v>
      </c>
      <c r="CV10" s="7">
        <f t="shared" si="6"/>
        <v>0</v>
      </c>
      <c r="CW10" s="7"/>
      <c r="CX10" s="7"/>
      <c r="CY10" s="7"/>
      <c r="CZ10" s="7"/>
      <c r="DA10" s="7"/>
      <c r="DB10" s="7"/>
      <c r="DC10" s="7"/>
      <c r="DD10" s="7"/>
      <c r="DE10" s="7">
        <v>0</v>
      </c>
      <c r="DF10" s="7">
        <v>0.5</v>
      </c>
      <c r="DG10" s="7">
        <v>0</v>
      </c>
      <c r="DH10" s="7">
        <v>84.45</v>
      </c>
      <c r="DI10" s="7">
        <v>42.225000000000001</v>
      </c>
      <c r="DJ10" s="7">
        <v>25</v>
      </c>
      <c r="DK10" s="8" t="str">
        <f t="shared" si="7"/>
        <v>B</v>
      </c>
      <c r="DL10" s="7">
        <v>86.375</v>
      </c>
      <c r="DM10" s="7">
        <v>5.54</v>
      </c>
      <c r="DN10" s="7">
        <v>80.83</v>
      </c>
      <c r="DO10" s="7"/>
      <c r="DP10" s="55" t="str">
        <f t="shared" si="8"/>
        <v>B</v>
      </c>
      <c r="DQ10" s="48"/>
      <c r="DS10" s="30" t="s">
        <v>310</v>
      </c>
      <c r="DT10" s="30" t="s">
        <v>228</v>
      </c>
      <c r="DU10">
        <v>88.3</v>
      </c>
      <c r="DV10" s="31">
        <v>92.63</v>
      </c>
      <c r="DW10">
        <v>15</v>
      </c>
      <c r="DX10">
        <v>10</v>
      </c>
      <c r="DY10">
        <v>10</v>
      </c>
      <c r="DZ10">
        <v>10</v>
      </c>
      <c r="EA10">
        <v>10</v>
      </c>
      <c r="EB10">
        <v>14.3</v>
      </c>
      <c r="EC10">
        <v>9.06</v>
      </c>
      <c r="ED10">
        <v>10</v>
      </c>
      <c r="EE10">
        <v>63.33</v>
      </c>
      <c r="EF10">
        <v>9.0500000000000007</v>
      </c>
      <c r="EG10" s="31">
        <v>85.87</v>
      </c>
      <c r="EH10">
        <v>15</v>
      </c>
      <c r="EI10">
        <v>10</v>
      </c>
      <c r="EJ10">
        <v>10</v>
      </c>
      <c r="EK10">
        <v>10</v>
      </c>
      <c r="EL10">
        <v>10</v>
      </c>
      <c r="EM10">
        <v>12.73</v>
      </c>
      <c r="EN10">
        <v>8.18</v>
      </c>
      <c r="EO10">
        <v>8.7899999999999991</v>
      </c>
      <c r="EP10">
        <v>58.15</v>
      </c>
      <c r="EQ10">
        <v>8.31</v>
      </c>
      <c r="ER10" s="31">
        <v>99.21</v>
      </c>
      <c r="ES10">
        <v>14.87</v>
      </c>
      <c r="ET10">
        <v>9.64</v>
      </c>
      <c r="EU10">
        <v>10</v>
      </c>
      <c r="EV10">
        <v>10</v>
      </c>
      <c r="EW10">
        <v>10</v>
      </c>
      <c r="EX10">
        <v>14.34</v>
      </c>
      <c r="EY10">
        <v>9.76</v>
      </c>
      <c r="EZ10">
        <v>9.36</v>
      </c>
      <c r="FA10">
        <v>70</v>
      </c>
      <c r="FB10">
        <v>10</v>
      </c>
      <c r="FC10">
        <v>3</v>
      </c>
      <c r="FD10">
        <v>50</v>
      </c>
      <c r="FE10">
        <v>0</v>
      </c>
      <c r="FF10">
        <v>0</v>
      </c>
      <c r="FH10" s="7">
        <f>(DW10+EB10)+EE10 * (1 -FD10 / 100)</f>
        <v>60.965000000000003</v>
      </c>
      <c r="FI10" s="7">
        <f>(EH10+EM10)+EP10 * (1 -FE10 / 100)</f>
        <v>85.88</v>
      </c>
      <c r="FJ10" s="7">
        <f>(ES10+EX10)+FA10 * (1 -FF10 / 100)</f>
        <v>99.210000000000008</v>
      </c>
      <c r="FK10" s="16">
        <f>((SUM(FH10:FJ10)/3)*0.95)+FC10</f>
        <v>80.917416666666654</v>
      </c>
      <c r="FM10" t="str">
        <f>IF(F10=DT10,"","NO")</f>
        <v/>
      </c>
    </row>
    <row r="11" spans="1:169" x14ac:dyDescent="0.2">
      <c r="A11" s="6" t="s">
        <v>97</v>
      </c>
      <c r="B11" s="6" t="s">
        <v>162</v>
      </c>
      <c r="C11" s="35">
        <v>14343</v>
      </c>
      <c r="D11" s="6"/>
      <c r="E11" s="6"/>
      <c r="F11" s="6" t="s">
        <v>229</v>
      </c>
      <c r="G11" s="7">
        <v>69.709999999999994</v>
      </c>
      <c r="H11" s="7">
        <v>86.94</v>
      </c>
      <c r="I11" s="7">
        <v>11.29</v>
      </c>
      <c r="J11" s="7">
        <v>5.71</v>
      </c>
      <c r="K11" s="7">
        <v>8.1300000000000008</v>
      </c>
      <c r="L11" s="7">
        <v>8.5500000000000007</v>
      </c>
      <c r="M11" s="7">
        <v>7.73</v>
      </c>
      <c r="N11" s="7">
        <v>12.37</v>
      </c>
      <c r="O11" s="7">
        <v>9.06</v>
      </c>
      <c r="P11" s="7">
        <v>7.43</v>
      </c>
      <c r="Q11" s="7">
        <v>63.28</v>
      </c>
      <c r="R11" s="7">
        <v>9.0399999999999991</v>
      </c>
      <c r="S11" s="7">
        <v>68.48</v>
      </c>
      <c r="T11" s="7">
        <v>9.58</v>
      </c>
      <c r="U11" s="7">
        <v>10</v>
      </c>
      <c r="V11" s="7">
        <v>5.56</v>
      </c>
      <c r="W11" s="7">
        <v>5.45</v>
      </c>
      <c r="X11" s="7">
        <v>4.55</v>
      </c>
      <c r="Y11" s="7">
        <v>5.27</v>
      </c>
      <c r="Z11" s="7">
        <v>7.02</v>
      </c>
      <c r="AA11" s="7" t="s">
        <v>290</v>
      </c>
      <c r="AB11" s="7">
        <v>53.63</v>
      </c>
      <c r="AC11" s="7">
        <v>7.66</v>
      </c>
      <c r="AD11" s="7">
        <v>61.83</v>
      </c>
      <c r="AE11" s="7">
        <v>6.86</v>
      </c>
      <c r="AF11" s="7">
        <v>7.14</v>
      </c>
      <c r="AG11" s="7">
        <v>3.18</v>
      </c>
      <c r="AH11" s="7">
        <v>4.21</v>
      </c>
      <c r="AI11" s="7">
        <v>3.75</v>
      </c>
      <c r="AJ11" s="7">
        <v>9.17</v>
      </c>
      <c r="AK11" s="7">
        <v>6.9</v>
      </c>
      <c r="AL11" s="7">
        <v>5.32</v>
      </c>
      <c r="AM11" s="7">
        <v>45.81</v>
      </c>
      <c r="AN11" s="7">
        <v>6.54</v>
      </c>
      <c r="AO11" s="7">
        <v>3</v>
      </c>
      <c r="AP11" s="7">
        <v>0</v>
      </c>
      <c r="AQ11" s="7">
        <v>0</v>
      </c>
      <c r="AR11" s="7">
        <v>0</v>
      </c>
      <c r="AS11" s="7">
        <f>-R11*(AP11/100)</f>
        <v>0</v>
      </c>
      <c r="AT11" s="7">
        <f>-AC11*(AQ11/100)</f>
        <v>0</v>
      </c>
      <c r="AU11" s="7">
        <f>-AN11*(AR11/100)</f>
        <v>0</v>
      </c>
      <c r="AV11" s="7">
        <v>71.798999999999992</v>
      </c>
      <c r="AW11" s="7">
        <v>0</v>
      </c>
      <c r="AX11" s="7">
        <v>0.5</v>
      </c>
      <c r="AY11" s="7">
        <v>0</v>
      </c>
      <c r="AZ11" s="7">
        <v>69.709999999999994</v>
      </c>
      <c r="BA11" s="7">
        <v>34.854999999999997</v>
      </c>
      <c r="BB11" s="7"/>
      <c r="BC11" s="7"/>
      <c r="BD11" s="55" t="str">
        <f>IF(AV11&lt;60, "F", IF(AV11&lt;70, "D", IF(AV11&lt;80, "C", IF(AV11&lt;90, "B", "A"))))</f>
        <v>C</v>
      </c>
      <c r="BE11" s="37"/>
      <c r="BF11" s="13">
        <v>76.930000000000007</v>
      </c>
      <c r="BG11" s="7">
        <v>81.58</v>
      </c>
      <c r="BH11" s="7">
        <v>6.33</v>
      </c>
      <c r="BI11" s="7">
        <v>8.3000000000000007</v>
      </c>
      <c r="BJ11" s="7">
        <v>4.3600000000000003</v>
      </c>
      <c r="BK11" s="7">
        <v>8.5</v>
      </c>
      <c r="BL11" s="7">
        <v>6</v>
      </c>
      <c r="BM11" s="7">
        <v>4</v>
      </c>
      <c r="BN11" s="7">
        <v>7</v>
      </c>
      <c r="BO11" s="7">
        <v>66.75</v>
      </c>
      <c r="BP11" s="7">
        <v>89</v>
      </c>
      <c r="BQ11" s="7">
        <f t="shared" si="2"/>
        <v>81.58</v>
      </c>
      <c r="BR11" s="7">
        <v>74.040000000000006</v>
      </c>
      <c r="BS11" s="7">
        <v>7.29</v>
      </c>
      <c r="BT11" s="7">
        <v>8.7200000000000006</v>
      </c>
      <c r="BU11" s="7">
        <v>5.86</v>
      </c>
      <c r="BV11" s="7">
        <v>9</v>
      </c>
      <c r="BW11" s="7">
        <v>9</v>
      </c>
      <c r="BX11" s="7">
        <v>8</v>
      </c>
      <c r="BY11" s="7">
        <v>7</v>
      </c>
      <c r="BZ11" s="7" t="s">
        <v>290</v>
      </c>
      <c r="CA11" s="7">
        <v>57.75</v>
      </c>
      <c r="CB11" s="7">
        <v>77</v>
      </c>
      <c r="CC11" s="7">
        <f t="shared" si="3"/>
        <v>74.039999999999992</v>
      </c>
      <c r="CD11" s="7">
        <v>77.83</v>
      </c>
      <c r="CE11" s="7">
        <v>5.58</v>
      </c>
      <c r="CF11" s="7">
        <v>6.9</v>
      </c>
      <c r="CG11" s="7">
        <v>4.25</v>
      </c>
      <c r="CH11" s="7">
        <v>11.5</v>
      </c>
      <c r="CI11" s="7">
        <v>9</v>
      </c>
      <c r="CJ11" s="7">
        <v>7</v>
      </c>
      <c r="CK11" s="7">
        <v>7</v>
      </c>
      <c r="CL11" s="7">
        <v>60.75</v>
      </c>
      <c r="CM11" s="7">
        <v>81</v>
      </c>
      <c r="CN11" s="7">
        <f t="shared" si="0"/>
        <v>77.83</v>
      </c>
      <c r="CO11" s="7">
        <v>3</v>
      </c>
      <c r="CP11" s="62">
        <f t="shared" si="1"/>
        <v>76.92583333333333</v>
      </c>
      <c r="CQ11" s="20"/>
      <c r="CR11" s="20"/>
      <c r="CS11" s="20"/>
      <c r="CT11" s="7">
        <f t="shared" si="4"/>
        <v>0</v>
      </c>
      <c r="CU11" s="7">
        <f t="shared" si="5"/>
        <v>0</v>
      </c>
      <c r="CV11" s="7">
        <f t="shared" si="6"/>
        <v>0</v>
      </c>
      <c r="CW11" s="7"/>
      <c r="CX11" s="7"/>
      <c r="CY11" s="7"/>
      <c r="CZ11" s="7"/>
      <c r="DA11" s="7"/>
      <c r="DB11" s="7"/>
      <c r="DC11" s="7"/>
      <c r="DD11" s="7"/>
      <c r="DE11" s="7">
        <v>0</v>
      </c>
      <c r="DF11" s="7">
        <v>0.5</v>
      </c>
      <c r="DG11" s="7">
        <v>0</v>
      </c>
      <c r="DH11" s="7">
        <v>76.930000000000007</v>
      </c>
      <c r="DI11" s="7">
        <v>38.465000000000003</v>
      </c>
      <c r="DJ11" s="7">
        <v>0</v>
      </c>
      <c r="DK11" s="8" t="str">
        <f t="shared" si="7"/>
        <v>C</v>
      </c>
      <c r="DL11" s="7">
        <v>73.319999999999993</v>
      </c>
      <c r="DM11" s="7">
        <v>0</v>
      </c>
      <c r="DN11" s="7">
        <v>73.319999999999993</v>
      </c>
      <c r="DO11" s="7"/>
      <c r="DP11" s="55" t="str">
        <f t="shared" si="8"/>
        <v>C</v>
      </c>
      <c r="DQ11" s="48"/>
      <c r="DS11" s="30" t="s">
        <v>311</v>
      </c>
      <c r="DT11" s="30" t="s">
        <v>229</v>
      </c>
      <c r="DU11">
        <v>69.709999999999994</v>
      </c>
      <c r="DV11" s="31">
        <v>86.94</v>
      </c>
      <c r="DW11">
        <v>11.29</v>
      </c>
      <c r="DX11">
        <v>5.71</v>
      </c>
      <c r="DY11">
        <v>8.1300000000000008</v>
      </c>
      <c r="DZ11">
        <v>8.5500000000000007</v>
      </c>
      <c r="EA11">
        <v>7.73</v>
      </c>
      <c r="EB11">
        <v>12.37</v>
      </c>
      <c r="EC11">
        <v>9.06</v>
      </c>
      <c r="ED11">
        <v>7.43</v>
      </c>
      <c r="EE11">
        <v>63.28</v>
      </c>
      <c r="EF11">
        <v>9.0399999999999991</v>
      </c>
      <c r="EG11" s="31">
        <v>68.48</v>
      </c>
      <c r="EH11">
        <v>9.58</v>
      </c>
      <c r="EI11">
        <v>10</v>
      </c>
      <c r="EJ11">
        <v>5.56</v>
      </c>
      <c r="EK11">
        <v>5.45</v>
      </c>
      <c r="EL11">
        <v>4.55</v>
      </c>
      <c r="EM11">
        <v>5.27</v>
      </c>
      <c r="EN11">
        <v>7.02</v>
      </c>
      <c r="EO11" s="30" t="s">
        <v>290</v>
      </c>
      <c r="EP11">
        <v>53.63</v>
      </c>
      <c r="EQ11">
        <v>7.66</v>
      </c>
      <c r="ER11" s="31">
        <v>61.83</v>
      </c>
      <c r="ES11">
        <v>6.86</v>
      </c>
      <c r="ET11">
        <v>7.14</v>
      </c>
      <c r="EU11">
        <v>3.18</v>
      </c>
      <c r="EV11">
        <v>4.21</v>
      </c>
      <c r="EW11">
        <v>3.75</v>
      </c>
      <c r="EX11">
        <v>9.17</v>
      </c>
      <c r="EY11">
        <v>6.9</v>
      </c>
      <c r="EZ11">
        <v>5.32</v>
      </c>
      <c r="FA11">
        <v>45.81</v>
      </c>
      <c r="FB11">
        <v>6.54</v>
      </c>
      <c r="FC11">
        <v>3</v>
      </c>
      <c r="FD11">
        <v>0</v>
      </c>
      <c r="FE11">
        <v>0</v>
      </c>
      <c r="FF11">
        <v>0</v>
      </c>
      <c r="FH11" s="7">
        <f>(DW11+EB11)+EE11 * (1 -FD11 / 100)</f>
        <v>86.94</v>
      </c>
      <c r="FI11" s="7">
        <f>(EH11+EM11)+EP11 * (1 -FE11 / 100)</f>
        <v>68.48</v>
      </c>
      <c r="FJ11" s="7">
        <f>(ES11+EX11)+FA11 * (1 -FF11 / 100)</f>
        <v>61.84</v>
      </c>
      <c r="FK11" s="16">
        <f>((SUM(FH11:FJ11)/3)*0.95)+FC11</f>
        <v>71.798999999999992</v>
      </c>
      <c r="FM11" t="str">
        <f>IF(F11=DT11,"","NO")</f>
        <v/>
      </c>
    </row>
    <row r="12" spans="1:169" x14ac:dyDescent="0.2">
      <c r="A12" s="6" t="s">
        <v>98</v>
      </c>
      <c r="B12" s="6" t="s">
        <v>163</v>
      </c>
      <c r="C12" s="35">
        <v>14391</v>
      </c>
      <c r="D12" s="6"/>
      <c r="E12" s="6"/>
      <c r="F12" s="6" t="s">
        <v>230</v>
      </c>
      <c r="G12" s="7">
        <v>89.43</v>
      </c>
      <c r="H12" s="7">
        <v>93.7</v>
      </c>
      <c r="I12" s="7">
        <v>15</v>
      </c>
      <c r="J12" s="7">
        <v>10</v>
      </c>
      <c r="K12" s="7">
        <v>10</v>
      </c>
      <c r="L12" s="7">
        <v>10</v>
      </c>
      <c r="M12" s="7">
        <v>10</v>
      </c>
      <c r="N12" s="7">
        <v>14.53</v>
      </c>
      <c r="O12" s="7">
        <v>9.3800000000000008</v>
      </c>
      <c r="P12" s="7">
        <v>10</v>
      </c>
      <c r="Q12" s="7">
        <v>64.17</v>
      </c>
      <c r="R12" s="7">
        <v>9.17</v>
      </c>
      <c r="S12" s="7">
        <v>90.51</v>
      </c>
      <c r="T12" s="7">
        <v>15</v>
      </c>
      <c r="U12" s="7">
        <v>10</v>
      </c>
      <c r="V12" s="7">
        <v>10</v>
      </c>
      <c r="W12" s="7">
        <v>10</v>
      </c>
      <c r="X12" s="7">
        <v>10</v>
      </c>
      <c r="Y12" s="7">
        <v>13.41</v>
      </c>
      <c r="Z12" s="7">
        <v>8.7899999999999991</v>
      </c>
      <c r="AA12" s="7">
        <v>9.09</v>
      </c>
      <c r="AB12" s="7">
        <v>62.1</v>
      </c>
      <c r="AC12" s="7">
        <v>8.8699999999999992</v>
      </c>
      <c r="AD12" s="7">
        <v>97.19</v>
      </c>
      <c r="AE12" s="7">
        <v>14.87</v>
      </c>
      <c r="AF12" s="7">
        <v>9.64</v>
      </c>
      <c r="AG12" s="7">
        <v>10</v>
      </c>
      <c r="AH12" s="7">
        <v>10</v>
      </c>
      <c r="AI12" s="7">
        <v>10</v>
      </c>
      <c r="AJ12" s="7">
        <v>14.82</v>
      </c>
      <c r="AK12" s="7">
        <v>9.76</v>
      </c>
      <c r="AL12" s="7">
        <v>10</v>
      </c>
      <c r="AM12" s="7">
        <v>67.5</v>
      </c>
      <c r="AN12" s="7">
        <v>9.64</v>
      </c>
      <c r="AO12" s="7">
        <v>3</v>
      </c>
      <c r="AP12" s="7">
        <v>0</v>
      </c>
      <c r="AQ12" s="7">
        <v>50</v>
      </c>
      <c r="AR12" s="7">
        <v>0</v>
      </c>
      <c r="AS12" s="7">
        <f>-R12*(AP12/100)</f>
        <v>0</v>
      </c>
      <c r="AT12" s="7">
        <f>-AC12*(AQ12/100)</f>
        <v>-4.4349999999999996</v>
      </c>
      <c r="AU12" s="7">
        <f>-AN12*(AR12/100)</f>
        <v>0</v>
      </c>
      <c r="AV12" s="7">
        <v>82.277500000000003</v>
      </c>
      <c r="AW12" s="7">
        <v>50</v>
      </c>
      <c r="AX12" s="7">
        <v>0.5</v>
      </c>
      <c r="AY12" s="7">
        <v>25</v>
      </c>
      <c r="AZ12" s="7">
        <v>89.43</v>
      </c>
      <c r="BA12" s="7">
        <v>44.715000000000003</v>
      </c>
      <c r="BB12" s="7">
        <v>86.45</v>
      </c>
      <c r="BC12" s="7">
        <v>87.77</v>
      </c>
      <c r="BD12" s="55" t="str">
        <f>IF(AV12&lt;60, "F", IF(AV12&lt;70, "D", IF(AV12&lt;80, "C", IF(AV12&lt;90, "B", "A"))))</f>
        <v>B</v>
      </c>
      <c r="BE12" s="37"/>
      <c r="BF12" s="13">
        <v>87.77</v>
      </c>
      <c r="BG12" s="7">
        <v>87.92</v>
      </c>
      <c r="BH12" s="7">
        <v>9.17</v>
      </c>
      <c r="BI12" s="7">
        <v>9.7899999999999991</v>
      </c>
      <c r="BJ12" s="7">
        <v>8.5500000000000007</v>
      </c>
      <c r="BK12" s="7">
        <v>15</v>
      </c>
      <c r="BL12" s="7">
        <v>10</v>
      </c>
      <c r="BM12" s="7">
        <v>10</v>
      </c>
      <c r="BN12" s="7">
        <v>10</v>
      </c>
      <c r="BO12" s="7">
        <v>63.75</v>
      </c>
      <c r="BP12" s="7">
        <v>85</v>
      </c>
      <c r="BQ12" s="7">
        <f t="shared" si="2"/>
        <v>87.92</v>
      </c>
      <c r="BR12" s="7">
        <v>80.7</v>
      </c>
      <c r="BS12" s="7">
        <v>9.83</v>
      </c>
      <c r="BT12" s="7">
        <v>10</v>
      </c>
      <c r="BU12" s="7">
        <v>9.66</v>
      </c>
      <c r="BV12" s="7">
        <v>10.88</v>
      </c>
      <c r="BW12" s="7">
        <v>10</v>
      </c>
      <c r="BX12" s="7">
        <v>10</v>
      </c>
      <c r="BY12" s="7" t="s">
        <v>290</v>
      </c>
      <c r="BZ12" s="7">
        <v>9</v>
      </c>
      <c r="CA12" s="7">
        <v>60</v>
      </c>
      <c r="CB12" s="7">
        <v>80</v>
      </c>
      <c r="CC12" s="7">
        <f t="shared" si="3"/>
        <v>80.710000000000008</v>
      </c>
      <c r="CD12" s="7">
        <v>91.75</v>
      </c>
      <c r="CE12" s="7">
        <v>9.75</v>
      </c>
      <c r="CF12" s="7">
        <v>10</v>
      </c>
      <c r="CG12" s="7">
        <v>9.5</v>
      </c>
      <c r="CH12" s="7">
        <v>14.5</v>
      </c>
      <c r="CI12" s="7">
        <v>10</v>
      </c>
      <c r="CJ12" s="7">
        <v>10</v>
      </c>
      <c r="CK12" s="7">
        <v>9</v>
      </c>
      <c r="CL12" s="7">
        <v>67.5</v>
      </c>
      <c r="CM12" s="7">
        <v>90</v>
      </c>
      <c r="CN12" s="7">
        <f t="shared" si="0"/>
        <v>91.75</v>
      </c>
      <c r="CO12" s="7">
        <v>4</v>
      </c>
      <c r="CP12" s="62">
        <f t="shared" si="1"/>
        <v>86.453666666666663</v>
      </c>
      <c r="CQ12" s="20">
        <v>0</v>
      </c>
      <c r="CR12" s="20">
        <v>0</v>
      </c>
      <c r="CS12" s="20">
        <v>0</v>
      </c>
      <c r="CT12" s="7">
        <f t="shared" si="4"/>
        <v>0</v>
      </c>
      <c r="CU12" s="7">
        <f t="shared" si="5"/>
        <v>0</v>
      </c>
      <c r="CV12" s="7">
        <f t="shared" si="6"/>
        <v>0</v>
      </c>
      <c r="CW12" s="7"/>
      <c r="CX12" s="7"/>
      <c r="CY12" s="7"/>
      <c r="CZ12" s="7"/>
      <c r="DA12" s="7"/>
      <c r="DB12" s="7"/>
      <c r="DC12" s="7"/>
      <c r="DD12" s="7"/>
      <c r="DE12" s="7">
        <v>0</v>
      </c>
      <c r="DF12" s="7">
        <v>0.5</v>
      </c>
      <c r="DG12" s="7">
        <v>0</v>
      </c>
      <c r="DH12" s="7">
        <v>87.77</v>
      </c>
      <c r="DI12" s="7">
        <v>43.884999999999998</v>
      </c>
      <c r="DJ12" s="7">
        <v>25</v>
      </c>
      <c r="DK12" s="8" t="str">
        <f t="shared" si="7"/>
        <v>B</v>
      </c>
      <c r="DL12" s="7">
        <v>88.6</v>
      </c>
      <c r="DM12" s="7">
        <v>5.54</v>
      </c>
      <c r="DN12" s="7">
        <v>83.06</v>
      </c>
      <c r="DO12" s="7"/>
      <c r="DP12" s="55" t="str">
        <f t="shared" si="8"/>
        <v>B</v>
      </c>
      <c r="DQ12" s="48"/>
      <c r="DS12" s="30" t="s">
        <v>312</v>
      </c>
      <c r="DT12" s="30" t="s">
        <v>230</v>
      </c>
      <c r="DU12">
        <v>89.43</v>
      </c>
      <c r="DV12" s="31">
        <v>93.7</v>
      </c>
      <c r="DW12">
        <v>15</v>
      </c>
      <c r="DX12">
        <v>10</v>
      </c>
      <c r="DY12">
        <v>10</v>
      </c>
      <c r="DZ12">
        <v>10</v>
      </c>
      <c r="EA12">
        <v>10</v>
      </c>
      <c r="EB12">
        <v>14.53</v>
      </c>
      <c r="EC12">
        <v>9.3800000000000008</v>
      </c>
      <c r="ED12">
        <v>10</v>
      </c>
      <c r="EE12">
        <v>64.17</v>
      </c>
      <c r="EF12">
        <v>9.17</v>
      </c>
      <c r="EG12" s="31">
        <v>90.51</v>
      </c>
      <c r="EH12">
        <v>15</v>
      </c>
      <c r="EI12">
        <v>10</v>
      </c>
      <c r="EJ12">
        <v>10</v>
      </c>
      <c r="EK12">
        <v>10</v>
      </c>
      <c r="EL12">
        <v>10</v>
      </c>
      <c r="EM12">
        <v>13.41</v>
      </c>
      <c r="EN12">
        <v>8.7899999999999991</v>
      </c>
      <c r="EO12">
        <v>9.09</v>
      </c>
      <c r="EP12">
        <v>62.1</v>
      </c>
      <c r="EQ12">
        <v>8.8699999999999992</v>
      </c>
      <c r="ER12" s="31">
        <v>97.19</v>
      </c>
      <c r="ES12">
        <v>14.87</v>
      </c>
      <c r="ET12">
        <v>9.64</v>
      </c>
      <c r="EU12">
        <v>10</v>
      </c>
      <c r="EV12">
        <v>10</v>
      </c>
      <c r="EW12">
        <v>10</v>
      </c>
      <c r="EX12">
        <v>14.82</v>
      </c>
      <c r="EY12">
        <v>9.76</v>
      </c>
      <c r="EZ12">
        <v>10</v>
      </c>
      <c r="FA12">
        <v>67.5</v>
      </c>
      <c r="FB12">
        <v>9.64</v>
      </c>
      <c r="FC12">
        <v>3</v>
      </c>
      <c r="FD12">
        <v>0</v>
      </c>
      <c r="FE12">
        <v>50</v>
      </c>
      <c r="FF12">
        <v>0</v>
      </c>
      <c r="FH12" s="7">
        <f>(DW12+EB12)+EE12 * (1 -FD12 / 100)</f>
        <v>93.7</v>
      </c>
      <c r="FI12" s="7">
        <f>(EH12+EM12)+EP12 * (1 -FE12 / 100)</f>
        <v>59.46</v>
      </c>
      <c r="FJ12" s="7">
        <f>(ES12+EX12)+FA12 * (1 -FF12 / 100)</f>
        <v>97.19</v>
      </c>
      <c r="FK12" s="16">
        <f>((SUM(FH12:FJ12)/3)*0.95)+FC12</f>
        <v>82.277500000000003</v>
      </c>
      <c r="FM12" t="str">
        <f>IF(F12=DT12,"","NO")</f>
        <v/>
      </c>
    </row>
    <row r="13" spans="1:169" x14ac:dyDescent="0.2">
      <c r="A13" s="6" t="s">
        <v>99</v>
      </c>
      <c r="B13" s="6" t="s">
        <v>164</v>
      </c>
      <c r="C13" s="35">
        <v>14646</v>
      </c>
      <c r="D13" s="6"/>
      <c r="E13" s="6"/>
      <c r="F13" s="6" t="s">
        <v>231</v>
      </c>
      <c r="G13" s="9">
        <v>80.05</v>
      </c>
      <c r="H13" s="9">
        <v>85.24</v>
      </c>
      <c r="I13" s="9">
        <v>13.99</v>
      </c>
      <c r="J13" s="9">
        <v>9.2899999999999991</v>
      </c>
      <c r="K13" s="9">
        <v>9.3800000000000008</v>
      </c>
      <c r="L13" s="9">
        <v>10</v>
      </c>
      <c r="M13" s="9">
        <v>8.64</v>
      </c>
      <c r="N13" s="9">
        <v>12.6</v>
      </c>
      <c r="O13" s="9">
        <v>9.3800000000000008</v>
      </c>
      <c r="P13" s="9">
        <v>7.43</v>
      </c>
      <c r="Q13" s="9">
        <v>58.65</v>
      </c>
      <c r="R13" s="9">
        <v>8.3800000000000008</v>
      </c>
      <c r="S13" s="9">
        <v>76.39</v>
      </c>
      <c r="T13" s="9">
        <v>13.6</v>
      </c>
      <c r="U13" s="9">
        <v>10</v>
      </c>
      <c r="V13" s="9">
        <v>9.44</v>
      </c>
      <c r="W13" s="9">
        <v>9.09</v>
      </c>
      <c r="X13" s="9">
        <v>7.73</v>
      </c>
      <c r="Y13" s="9">
        <v>11.14</v>
      </c>
      <c r="Z13" s="9">
        <v>8.7899999999999991</v>
      </c>
      <c r="AA13" s="9">
        <v>6.06</v>
      </c>
      <c r="AB13" s="9">
        <v>51.65</v>
      </c>
      <c r="AC13" s="9">
        <v>7.38</v>
      </c>
      <c r="AD13" s="9">
        <v>89.25</v>
      </c>
      <c r="AE13" s="9">
        <v>10.94</v>
      </c>
      <c r="AF13" s="9">
        <v>7.14</v>
      </c>
      <c r="AG13" s="9">
        <v>7.27</v>
      </c>
      <c r="AH13" s="9">
        <v>6.32</v>
      </c>
      <c r="AI13" s="9">
        <v>8.44</v>
      </c>
      <c r="AJ13" s="9">
        <v>13.23</v>
      </c>
      <c r="AK13" s="9">
        <v>7.86</v>
      </c>
      <c r="AL13" s="9">
        <v>9.7899999999999991</v>
      </c>
      <c r="AM13" s="9">
        <v>65.08</v>
      </c>
      <c r="AN13" s="9">
        <v>9.3000000000000007</v>
      </c>
      <c r="AO13" s="9">
        <v>3</v>
      </c>
      <c r="AP13" s="9">
        <v>100</v>
      </c>
      <c r="AQ13" s="9">
        <v>0</v>
      </c>
      <c r="AR13" s="9">
        <v>0</v>
      </c>
      <c r="AS13" s="7">
        <f>-R13*(AP13/100)</f>
        <v>-8.3800000000000008</v>
      </c>
      <c r="AT13" s="7">
        <f>-AC13*(AQ13/100)</f>
        <v>0</v>
      </c>
      <c r="AU13" s="7">
        <f>-AN13*(AR13/100)</f>
        <v>0</v>
      </c>
      <c r="AV13" s="23">
        <v>63.872833333333332</v>
      </c>
      <c r="AW13" s="23">
        <v>100</v>
      </c>
      <c r="AX13" s="23">
        <v>0.5</v>
      </c>
      <c r="AY13" s="23">
        <v>50</v>
      </c>
      <c r="AZ13" s="23">
        <v>80.05</v>
      </c>
      <c r="BA13" s="23">
        <v>40.024999999999999</v>
      </c>
      <c r="BB13" s="23"/>
      <c r="BC13" s="23"/>
      <c r="BD13" s="56" t="str">
        <f>IF(AV13&lt;60, "F", IF(AV13&lt;70, "D", IF(AV13&lt;80, "C", IF(AV13&lt;90, "B", "A"))))</f>
        <v>D</v>
      </c>
      <c r="BE13" s="37"/>
      <c r="BF13" s="14">
        <v>72.37</v>
      </c>
      <c r="BG13" s="9">
        <v>62.3</v>
      </c>
      <c r="BH13" s="9">
        <v>7.8</v>
      </c>
      <c r="BI13" s="9">
        <v>7.45</v>
      </c>
      <c r="BJ13" s="9">
        <v>8.15</v>
      </c>
      <c r="BK13" s="9">
        <v>9.5</v>
      </c>
      <c r="BL13" s="9">
        <v>6</v>
      </c>
      <c r="BM13" s="9">
        <v>6</v>
      </c>
      <c r="BN13" s="9">
        <v>7</v>
      </c>
      <c r="BO13" s="9">
        <v>45</v>
      </c>
      <c r="BP13" s="9">
        <v>60</v>
      </c>
      <c r="BQ13" s="9">
        <f t="shared" si="2"/>
        <v>17.3</v>
      </c>
      <c r="BR13" s="9">
        <v>70.349999999999994</v>
      </c>
      <c r="BS13" s="9">
        <v>7.73</v>
      </c>
      <c r="BT13" s="9">
        <v>7.18</v>
      </c>
      <c r="BU13" s="9">
        <v>8.2799999999999994</v>
      </c>
      <c r="BV13" s="9">
        <v>10.130000000000001</v>
      </c>
      <c r="BW13" s="9">
        <v>9</v>
      </c>
      <c r="BX13" s="9">
        <v>8</v>
      </c>
      <c r="BY13" s="9">
        <v>10</v>
      </c>
      <c r="BZ13" s="9" t="s">
        <v>290</v>
      </c>
      <c r="CA13" s="9">
        <v>52.5</v>
      </c>
      <c r="CB13" s="9">
        <v>70</v>
      </c>
      <c r="CC13" s="9">
        <f t="shared" si="3"/>
        <v>44.11</v>
      </c>
      <c r="CD13" s="9">
        <v>86.4</v>
      </c>
      <c r="CE13" s="9">
        <v>8.4</v>
      </c>
      <c r="CF13" s="9">
        <v>8.81</v>
      </c>
      <c r="CG13" s="9">
        <v>8</v>
      </c>
      <c r="CH13" s="9">
        <v>10.5</v>
      </c>
      <c r="CI13" s="9">
        <v>9</v>
      </c>
      <c r="CJ13" s="9">
        <v>6</v>
      </c>
      <c r="CK13" s="9">
        <v>6</v>
      </c>
      <c r="CL13" s="9">
        <v>67.5</v>
      </c>
      <c r="CM13" s="9">
        <v>90</v>
      </c>
      <c r="CN13" s="9">
        <f t="shared" si="0"/>
        <v>52.65</v>
      </c>
      <c r="CO13" s="9">
        <v>3</v>
      </c>
      <c r="CP13" s="63">
        <f t="shared" si="1"/>
        <v>39.119</v>
      </c>
      <c r="CQ13" s="21">
        <v>100</v>
      </c>
      <c r="CR13" s="21">
        <v>50</v>
      </c>
      <c r="CS13" s="21">
        <v>50</v>
      </c>
      <c r="CT13" s="9">
        <f t="shared" si="4"/>
        <v>-45</v>
      </c>
      <c r="CU13" s="9">
        <f t="shared" si="5"/>
        <v>-26.25</v>
      </c>
      <c r="CV13" s="9">
        <f t="shared" si="6"/>
        <v>-33.75</v>
      </c>
      <c r="CW13" s="9"/>
      <c r="CX13" s="9"/>
      <c r="CY13" s="9"/>
      <c r="CZ13" s="9"/>
      <c r="DA13" s="9"/>
      <c r="DB13" s="9"/>
      <c r="DC13" s="9"/>
      <c r="DD13" s="9"/>
      <c r="DE13" s="9">
        <v>200</v>
      </c>
      <c r="DF13" s="9">
        <v>0.5</v>
      </c>
      <c r="DG13" s="9">
        <v>100</v>
      </c>
      <c r="DH13" s="9">
        <v>72.37</v>
      </c>
      <c r="DI13" s="9">
        <v>36.185000000000002</v>
      </c>
      <c r="DJ13" s="9">
        <v>150</v>
      </c>
      <c r="DK13" s="10" t="str">
        <f t="shared" si="7"/>
        <v>C</v>
      </c>
      <c r="DL13" s="9">
        <v>76.210000000000008</v>
      </c>
      <c r="DM13" s="9">
        <v>33.25</v>
      </c>
      <c r="DN13" s="9">
        <v>42.96</v>
      </c>
      <c r="DO13" s="9"/>
      <c r="DP13" s="59" t="str">
        <f t="shared" si="8"/>
        <v>F</v>
      </c>
      <c r="DQ13" s="49" t="s">
        <v>302</v>
      </c>
      <c r="DS13" s="30" t="s">
        <v>313</v>
      </c>
      <c r="DT13" s="30" t="s">
        <v>231</v>
      </c>
      <c r="DU13">
        <v>80.05</v>
      </c>
      <c r="DV13" s="31">
        <v>85.24</v>
      </c>
      <c r="DW13">
        <v>13.99</v>
      </c>
      <c r="DX13">
        <v>9.2899999999999991</v>
      </c>
      <c r="DY13">
        <v>9.3800000000000008</v>
      </c>
      <c r="DZ13">
        <v>10</v>
      </c>
      <c r="EA13">
        <v>8.64</v>
      </c>
      <c r="EB13">
        <v>12.6</v>
      </c>
      <c r="EC13">
        <v>9.3800000000000008</v>
      </c>
      <c r="ED13">
        <v>7.43</v>
      </c>
      <c r="EE13">
        <v>58.65</v>
      </c>
      <c r="EF13">
        <v>8.3800000000000008</v>
      </c>
      <c r="EG13" s="31">
        <v>76.39</v>
      </c>
      <c r="EH13">
        <v>13.6</v>
      </c>
      <c r="EI13">
        <v>10</v>
      </c>
      <c r="EJ13">
        <v>9.44</v>
      </c>
      <c r="EK13">
        <v>9.09</v>
      </c>
      <c r="EL13">
        <v>7.73</v>
      </c>
      <c r="EM13">
        <v>11.14</v>
      </c>
      <c r="EN13">
        <v>8.7899999999999991</v>
      </c>
      <c r="EO13">
        <v>6.06</v>
      </c>
      <c r="EP13">
        <v>51.65</v>
      </c>
      <c r="EQ13">
        <v>7.38</v>
      </c>
      <c r="ER13" s="31">
        <v>89.25</v>
      </c>
      <c r="ES13">
        <v>10.94</v>
      </c>
      <c r="ET13">
        <v>7.14</v>
      </c>
      <c r="EU13">
        <v>7.27</v>
      </c>
      <c r="EV13">
        <v>6.32</v>
      </c>
      <c r="EW13">
        <v>8.44</v>
      </c>
      <c r="EX13">
        <v>13.23</v>
      </c>
      <c r="EY13">
        <v>7.86</v>
      </c>
      <c r="EZ13">
        <v>9.7899999999999991</v>
      </c>
      <c r="FA13">
        <v>65.08</v>
      </c>
      <c r="FB13">
        <v>9.3000000000000007</v>
      </c>
      <c r="FC13">
        <v>3</v>
      </c>
      <c r="FD13">
        <v>100</v>
      </c>
      <c r="FE13">
        <v>0</v>
      </c>
      <c r="FF13">
        <v>0</v>
      </c>
      <c r="FH13" s="7">
        <f>(DW13+EB13)+EE13 * (1 -FD13 / 100)</f>
        <v>26.59</v>
      </c>
      <c r="FI13" s="7">
        <f>(EH13+EM13)+EP13 * (1 -FE13 / 100)</f>
        <v>76.39</v>
      </c>
      <c r="FJ13" s="7">
        <f>(ES13+EX13)+FA13 * (1 -FF13 / 100)</f>
        <v>89.25</v>
      </c>
      <c r="FK13" s="16">
        <f>((SUM(FH13:FJ13)/3)*0.95)+FC13</f>
        <v>63.872833333333332</v>
      </c>
      <c r="FM13" t="str">
        <f>IF(F13=DT13,"","NO")</f>
        <v/>
      </c>
    </row>
    <row r="14" spans="1:169" x14ac:dyDescent="0.2">
      <c r="A14" s="6" t="s">
        <v>100</v>
      </c>
      <c r="B14" s="6" t="s">
        <v>165</v>
      </c>
      <c r="C14" s="35">
        <v>14847</v>
      </c>
      <c r="D14" s="6"/>
      <c r="E14" s="6"/>
      <c r="F14" s="6" t="s">
        <v>232</v>
      </c>
      <c r="G14" s="7">
        <v>86.06</v>
      </c>
      <c r="H14" s="7">
        <v>94.96</v>
      </c>
      <c r="I14" s="7">
        <v>15</v>
      </c>
      <c r="J14" s="7">
        <v>10</v>
      </c>
      <c r="K14" s="7">
        <v>10</v>
      </c>
      <c r="L14" s="7">
        <v>10</v>
      </c>
      <c r="M14" s="7">
        <v>10</v>
      </c>
      <c r="N14" s="7">
        <v>14.3</v>
      </c>
      <c r="O14" s="7">
        <v>9.06</v>
      </c>
      <c r="P14" s="7">
        <v>10</v>
      </c>
      <c r="Q14" s="7">
        <v>65.67</v>
      </c>
      <c r="R14" s="7">
        <v>9.3800000000000008</v>
      </c>
      <c r="S14" s="7">
        <v>81.510000000000005</v>
      </c>
      <c r="T14" s="7">
        <v>14.24</v>
      </c>
      <c r="U14" s="7">
        <v>10</v>
      </c>
      <c r="V14" s="7">
        <v>8.89</v>
      </c>
      <c r="W14" s="7">
        <v>9.09</v>
      </c>
      <c r="X14" s="7">
        <v>10</v>
      </c>
      <c r="Y14" s="7">
        <v>13.64</v>
      </c>
      <c r="Z14" s="7">
        <v>9.39</v>
      </c>
      <c r="AA14" s="7">
        <v>8.7899999999999991</v>
      </c>
      <c r="AB14" s="7">
        <v>53.63</v>
      </c>
      <c r="AC14" s="7">
        <v>7.66</v>
      </c>
      <c r="AD14" s="7">
        <v>93.98</v>
      </c>
      <c r="AE14" s="7">
        <v>14.87</v>
      </c>
      <c r="AF14" s="7">
        <v>9.64</v>
      </c>
      <c r="AG14" s="7">
        <v>10</v>
      </c>
      <c r="AH14" s="7">
        <v>10</v>
      </c>
      <c r="AI14" s="7">
        <v>10</v>
      </c>
      <c r="AJ14" s="7">
        <v>14.5</v>
      </c>
      <c r="AK14" s="7">
        <v>9.76</v>
      </c>
      <c r="AL14" s="7">
        <v>9.57</v>
      </c>
      <c r="AM14" s="7">
        <v>64.61</v>
      </c>
      <c r="AN14" s="7">
        <v>9.23</v>
      </c>
      <c r="AO14" s="7">
        <v>3</v>
      </c>
      <c r="AP14" s="7">
        <v>0</v>
      </c>
      <c r="AQ14" s="7">
        <v>0</v>
      </c>
      <c r="AR14" s="7">
        <v>0</v>
      </c>
      <c r="AS14" s="7">
        <f>-R14*(AP14/100)</f>
        <v>0</v>
      </c>
      <c r="AT14" s="7">
        <f>-AC14*(AQ14/100)</f>
        <v>0</v>
      </c>
      <c r="AU14" s="7">
        <f>-AN14*(AR14/100)</f>
        <v>0</v>
      </c>
      <c r="AV14" s="23">
        <v>88.645666666666685</v>
      </c>
      <c r="AW14" s="23">
        <v>0</v>
      </c>
      <c r="AX14" s="23">
        <v>0.5</v>
      </c>
      <c r="AY14" s="23">
        <v>0</v>
      </c>
      <c r="AZ14" s="23">
        <v>86.06</v>
      </c>
      <c r="BA14" s="23">
        <v>43.03</v>
      </c>
      <c r="BB14" s="23"/>
      <c r="BC14" s="23"/>
      <c r="BD14" s="56" t="str">
        <f>IF(AV14&lt;60, "F", IF(AV14&lt;70, "D", IF(AV14&lt;80, "C", IF(AV14&lt;90, "B", "A"))))</f>
        <v>B</v>
      </c>
      <c r="BE14" s="37"/>
      <c r="BF14" s="13">
        <v>82.36</v>
      </c>
      <c r="BG14" s="7">
        <v>76.16</v>
      </c>
      <c r="BH14" s="7">
        <v>8.66</v>
      </c>
      <c r="BI14" s="7">
        <v>9.36</v>
      </c>
      <c r="BJ14" s="7">
        <v>7.95</v>
      </c>
      <c r="BK14" s="7">
        <v>7.5</v>
      </c>
      <c r="BL14" s="7">
        <v>4</v>
      </c>
      <c r="BM14" s="7">
        <v>6</v>
      </c>
      <c r="BN14" s="7">
        <v>5</v>
      </c>
      <c r="BO14" s="7">
        <v>60</v>
      </c>
      <c r="BP14" s="7">
        <v>80</v>
      </c>
      <c r="BQ14" s="7">
        <f t="shared" si="2"/>
        <v>46.16</v>
      </c>
      <c r="BR14" s="7">
        <v>90.44</v>
      </c>
      <c r="BS14" s="7">
        <v>9.44</v>
      </c>
      <c r="BT14" s="7">
        <v>9.74</v>
      </c>
      <c r="BU14" s="7">
        <v>9.14</v>
      </c>
      <c r="BV14" s="7">
        <v>9.75</v>
      </c>
      <c r="BW14" s="7">
        <v>9</v>
      </c>
      <c r="BX14" s="7">
        <v>9</v>
      </c>
      <c r="BY14" s="7">
        <v>8</v>
      </c>
      <c r="BZ14" s="7" t="s">
        <v>290</v>
      </c>
      <c r="CA14" s="7">
        <v>71.25</v>
      </c>
      <c r="CB14" s="7">
        <v>95</v>
      </c>
      <c r="CC14" s="7">
        <f t="shared" si="3"/>
        <v>90.44</v>
      </c>
      <c r="CD14" s="7">
        <v>84.01</v>
      </c>
      <c r="CE14" s="7">
        <v>9.76</v>
      </c>
      <c r="CF14" s="7">
        <v>9.76</v>
      </c>
      <c r="CG14" s="7">
        <v>9.75</v>
      </c>
      <c r="CH14" s="7">
        <v>10.5</v>
      </c>
      <c r="CI14" s="7">
        <v>4</v>
      </c>
      <c r="CJ14" s="7">
        <v>10</v>
      </c>
      <c r="CK14" s="7">
        <v>7</v>
      </c>
      <c r="CL14" s="7">
        <v>63.75</v>
      </c>
      <c r="CM14" s="7">
        <v>85</v>
      </c>
      <c r="CN14" s="7">
        <f t="shared" si="0"/>
        <v>84.009999999999991</v>
      </c>
      <c r="CO14" s="7">
        <v>3</v>
      </c>
      <c r="CP14" s="62">
        <f t="shared" si="1"/>
        <v>72.859833333333327</v>
      </c>
      <c r="CQ14" s="20">
        <v>50</v>
      </c>
      <c r="CR14" s="20"/>
      <c r="CS14" s="20"/>
      <c r="CT14" s="7">
        <f t="shared" si="4"/>
        <v>-30</v>
      </c>
      <c r="CU14" s="7">
        <f t="shared" si="5"/>
        <v>0</v>
      </c>
      <c r="CV14" s="7">
        <f t="shared" si="6"/>
        <v>0</v>
      </c>
      <c r="CW14" s="7"/>
      <c r="CX14" s="7"/>
      <c r="CY14" s="7"/>
      <c r="CZ14" s="7"/>
      <c r="DA14" s="7"/>
      <c r="DB14" s="7"/>
      <c r="DC14" s="7"/>
      <c r="DD14" s="7"/>
      <c r="DE14" s="7">
        <v>0</v>
      </c>
      <c r="DF14" s="7">
        <v>0.5</v>
      </c>
      <c r="DG14" s="7">
        <v>0</v>
      </c>
      <c r="DH14" s="7">
        <v>82.36</v>
      </c>
      <c r="DI14" s="7">
        <v>41.18</v>
      </c>
      <c r="DJ14" s="7">
        <v>0</v>
      </c>
      <c r="DK14" s="8" t="str">
        <f t="shared" si="7"/>
        <v>B</v>
      </c>
      <c r="DL14" s="7">
        <v>84.210000000000008</v>
      </c>
      <c r="DM14" s="7">
        <v>0</v>
      </c>
      <c r="DN14" s="7">
        <v>84.21</v>
      </c>
      <c r="DO14" s="7"/>
      <c r="DP14" s="55" t="str">
        <f t="shared" si="8"/>
        <v>C</v>
      </c>
      <c r="DQ14" s="48"/>
      <c r="DS14" s="30" t="s">
        <v>314</v>
      </c>
      <c r="DT14" s="30" t="s">
        <v>232</v>
      </c>
      <c r="DU14">
        <v>86.06</v>
      </c>
      <c r="DV14" s="31">
        <v>94.96</v>
      </c>
      <c r="DW14">
        <v>15</v>
      </c>
      <c r="DX14">
        <v>10</v>
      </c>
      <c r="DY14">
        <v>10</v>
      </c>
      <c r="DZ14">
        <v>10</v>
      </c>
      <c r="EA14">
        <v>10</v>
      </c>
      <c r="EB14">
        <v>14.3</v>
      </c>
      <c r="EC14">
        <v>9.06</v>
      </c>
      <c r="ED14">
        <v>10</v>
      </c>
      <c r="EE14">
        <v>65.67</v>
      </c>
      <c r="EF14">
        <v>9.3800000000000008</v>
      </c>
      <c r="EG14" s="31">
        <v>81.510000000000005</v>
      </c>
      <c r="EH14">
        <v>14.24</v>
      </c>
      <c r="EI14">
        <v>10</v>
      </c>
      <c r="EJ14">
        <v>8.89</v>
      </c>
      <c r="EK14">
        <v>9.09</v>
      </c>
      <c r="EL14">
        <v>10</v>
      </c>
      <c r="EM14">
        <v>13.64</v>
      </c>
      <c r="EN14">
        <v>9.39</v>
      </c>
      <c r="EO14">
        <v>8.7899999999999991</v>
      </c>
      <c r="EP14">
        <v>53.63</v>
      </c>
      <c r="EQ14">
        <v>7.66</v>
      </c>
      <c r="ER14" s="31">
        <v>93.98</v>
      </c>
      <c r="ES14">
        <v>14.87</v>
      </c>
      <c r="ET14">
        <v>9.64</v>
      </c>
      <c r="EU14">
        <v>10</v>
      </c>
      <c r="EV14">
        <v>10</v>
      </c>
      <c r="EW14">
        <v>10</v>
      </c>
      <c r="EX14">
        <v>14.5</v>
      </c>
      <c r="EY14">
        <v>9.76</v>
      </c>
      <c r="EZ14">
        <v>9.57</v>
      </c>
      <c r="FA14">
        <v>64.61</v>
      </c>
      <c r="FB14">
        <v>9.23</v>
      </c>
      <c r="FC14">
        <v>3</v>
      </c>
      <c r="FD14">
        <v>0</v>
      </c>
      <c r="FE14">
        <v>0</v>
      </c>
      <c r="FF14">
        <v>0</v>
      </c>
      <c r="FH14" s="7">
        <f>(DW14+EB14)+EE14 * (1 -FD14 / 100)</f>
        <v>94.97</v>
      </c>
      <c r="FI14" s="7">
        <f>(EH14+EM14)+EP14 * (1 -FE14 / 100)</f>
        <v>81.510000000000005</v>
      </c>
      <c r="FJ14" s="7">
        <f>(ES14+EX14)+FA14 * (1 -FF14 / 100)</f>
        <v>93.97999999999999</v>
      </c>
      <c r="FK14" s="16">
        <f>((SUM(FH14:FJ14)/3)*0.95)+FC14</f>
        <v>88.645666666666685</v>
      </c>
      <c r="FM14" t="str">
        <f>IF(F14=DT14,"","NO")</f>
        <v/>
      </c>
    </row>
    <row r="15" spans="1:169" x14ac:dyDescent="0.2">
      <c r="A15" s="6" t="s">
        <v>101</v>
      </c>
      <c r="B15" s="6" t="s">
        <v>166</v>
      </c>
      <c r="C15" s="35">
        <v>14851</v>
      </c>
      <c r="D15" s="6"/>
      <c r="E15" s="6"/>
      <c r="F15" s="6" t="s">
        <v>233</v>
      </c>
      <c r="G15" s="7">
        <v>89.83</v>
      </c>
      <c r="H15" s="7">
        <v>95.2</v>
      </c>
      <c r="I15" s="7">
        <v>15</v>
      </c>
      <c r="J15" s="7">
        <v>10</v>
      </c>
      <c r="K15" s="7">
        <v>10</v>
      </c>
      <c r="L15" s="7">
        <v>10</v>
      </c>
      <c r="M15" s="7">
        <v>10</v>
      </c>
      <c r="N15" s="7">
        <v>14.53</v>
      </c>
      <c r="O15" s="7">
        <v>9.3800000000000008</v>
      </c>
      <c r="P15" s="7">
        <v>10</v>
      </c>
      <c r="Q15" s="7">
        <v>65.67</v>
      </c>
      <c r="R15" s="7">
        <v>9.3800000000000008</v>
      </c>
      <c r="S15" s="7">
        <v>89.05</v>
      </c>
      <c r="T15" s="7">
        <v>15</v>
      </c>
      <c r="U15" s="7">
        <v>10</v>
      </c>
      <c r="V15" s="7">
        <v>10</v>
      </c>
      <c r="W15" s="7">
        <v>10</v>
      </c>
      <c r="X15" s="7">
        <v>10</v>
      </c>
      <c r="Y15" s="7">
        <v>14.77</v>
      </c>
      <c r="Z15" s="7">
        <v>10</v>
      </c>
      <c r="AA15" s="7">
        <v>9.6999999999999993</v>
      </c>
      <c r="AB15" s="7">
        <v>59.27</v>
      </c>
      <c r="AC15" s="7">
        <v>8.4700000000000006</v>
      </c>
      <c r="AD15" s="7">
        <v>98.47</v>
      </c>
      <c r="AE15" s="7">
        <v>14.87</v>
      </c>
      <c r="AF15" s="7">
        <v>9.64</v>
      </c>
      <c r="AG15" s="7">
        <v>10</v>
      </c>
      <c r="AH15" s="7">
        <v>10</v>
      </c>
      <c r="AI15" s="7">
        <v>10</v>
      </c>
      <c r="AJ15" s="7">
        <v>14.82</v>
      </c>
      <c r="AK15" s="7">
        <v>9.76</v>
      </c>
      <c r="AL15" s="7">
        <v>10</v>
      </c>
      <c r="AM15" s="7">
        <v>68.78</v>
      </c>
      <c r="AN15" s="7">
        <v>9.83</v>
      </c>
      <c r="AO15" s="7">
        <v>3</v>
      </c>
      <c r="AP15" s="7">
        <v>100</v>
      </c>
      <c r="AQ15" s="7">
        <v>0</v>
      </c>
      <c r="AR15" s="7">
        <v>0</v>
      </c>
      <c r="AS15" s="7">
        <f>-R15*(AP15/100)</f>
        <v>-9.3800000000000008</v>
      </c>
      <c r="AT15" s="7">
        <f>-AC15*(AQ15/100)</f>
        <v>0</v>
      </c>
      <c r="AU15" s="7">
        <f>-AN15*(AR15/100)</f>
        <v>0</v>
      </c>
      <c r="AV15" s="23">
        <v>71.729333333333344</v>
      </c>
      <c r="AW15" s="23">
        <v>100</v>
      </c>
      <c r="AX15" s="23">
        <v>0.5</v>
      </c>
      <c r="AY15" s="23">
        <v>50</v>
      </c>
      <c r="AZ15" s="23">
        <v>89.83</v>
      </c>
      <c r="BA15" s="23">
        <v>44.914999999999999</v>
      </c>
      <c r="BB15" s="23">
        <v>84.68</v>
      </c>
      <c r="BC15" s="23">
        <v>86.19</v>
      </c>
      <c r="BD15" s="56" t="str">
        <f>IF(AV15&lt;60, "F", IF(AV15&lt;70, "D", IF(AV15&lt;80, "C", IF(AV15&lt;90, "B", "A"))))</f>
        <v>C</v>
      </c>
      <c r="BE15" s="37"/>
      <c r="BF15" s="13">
        <v>86.19</v>
      </c>
      <c r="BG15" s="7">
        <v>82.76</v>
      </c>
      <c r="BH15" s="7">
        <v>8.76</v>
      </c>
      <c r="BI15" s="7">
        <v>10</v>
      </c>
      <c r="BJ15" s="7">
        <v>7.51</v>
      </c>
      <c r="BK15" s="7">
        <v>14</v>
      </c>
      <c r="BL15" s="7">
        <v>9</v>
      </c>
      <c r="BM15" s="7">
        <v>9</v>
      </c>
      <c r="BN15" s="7">
        <v>10</v>
      </c>
      <c r="BO15" s="7">
        <v>60</v>
      </c>
      <c r="BP15" s="7">
        <v>80</v>
      </c>
      <c r="BQ15" s="7">
        <f t="shared" si="2"/>
        <v>82.759999999999991</v>
      </c>
      <c r="BR15" s="7">
        <v>80.16</v>
      </c>
      <c r="BS15" s="7">
        <v>9.66</v>
      </c>
      <c r="BT15" s="7">
        <v>10</v>
      </c>
      <c r="BU15" s="7">
        <v>9.31</v>
      </c>
      <c r="BV15" s="7">
        <v>10.5</v>
      </c>
      <c r="BW15" s="7">
        <v>10</v>
      </c>
      <c r="BX15" s="7">
        <v>9</v>
      </c>
      <c r="BY15" s="7" t="s">
        <v>290</v>
      </c>
      <c r="BZ15" s="7">
        <v>9</v>
      </c>
      <c r="CA15" s="7">
        <v>60</v>
      </c>
      <c r="CB15" s="7">
        <v>80</v>
      </c>
      <c r="CC15" s="7">
        <f t="shared" si="3"/>
        <v>80.16</v>
      </c>
      <c r="CD15" s="7">
        <v>91.88</v>
      </c>
      <c r="CE15" s="7">
        <v>9.8800000000000008</v>
      </c>
      <c r="CF15" s="7">
        <v>10</v>
      </c>
      <c r="CG15" s="7">
        <v>9.75</v>
      </c>
      <c r="CH15" s="7">
        <v>14.5</v>
      </c>
      <c r="CI15" s="7">
        <v>9</v>
      </c>
      <c r="CJ15" s="7">
        <v>10</v>
      </c>
      <c r="CK15" s="7">
        <v>10</v>
      </c>
      <c r="CL15" s="7">
        <v>67.5</v>
      </c>
      <c r="CM15" s="7">
        <v>90</v>
      </c>
      <c r="CN15" s="7">
        <f t="shared" si="0"/>
        <v>91.88</v>
      </c>
      <c r="CO15" s="7">
        <v>4</v>
      </c>
      <c r="CP15" s="62">
        <f t="shared" si="1"/>
        <v>84.686666666666653</v>
      </c>
      <c r="CQ15" s="20">
        <v>0</v>
      </c>
      <c r="CR15" s="20">
        <v>0</v>
      </c>
      <c r="CS15" s="20">
        <v>0</v>
      </c>
      <c r="CT15" s="7">
        <f t="shared" si="4"/>
        <v>0</v>
      </c>
      <c r="CU15" s="7">
        <f t="shared" si="5"/>
        <v>0</v>
      </c>
      <c r="CV15" s="7">
        <f t="shared" si="6"/>
        <v>0</v>
      </c>
      <c r="CW15" s="7"/>
      <c r="CX15" s="7"/>
      <c r="CY15" s="7"/>
      <c r="CZ15" s="7"/>
      <c r="DA15" s="7"/>
      <c r="DB15" s="7"/>
      <c r="DC15" s="7"/>
      <c r="DD15" s="7"/>
      <c r="DE15" s="7">
        <v>0</v>
      </c>
      <c r="DF15" s="7">
        <v>0.5</v>
      </c>
      <c r="DG15" s="7">
        <v>0</v>
      </c>
      <c r="DH15" s="7">
        <v>86.19</v>
      </c>
      <c r="DI15" s="7">
        <v>43.094999999999999</v>
      </c>
      <c r="DJ15" s="7">
        <v>50</v>
      </c>
      <c r="DK15" s="8" t="str">
        <f t="shared" si="7"/>
        <v>B</v>
      </c>
      <c r="DL15" s="7">
        <v>88.009999999999991</v>
      </c>
      <c r="DM15" s="7">
        <v>11.08</v>
      </c>
      <c r="DN15" s="7">
        <v>76.930000000000007</v>
      </c>
      <c r="DO15" s="7"/>
      <c r="DP15" s="55" t="str">
        <f t="shared" si="8"/>
        <v>B</v>
      </c>
      <c r="DQ15" s="48"/>
      <c r="DS15" s="30" t="s">
        <v>315</v>
      </c>
      <c r="DT15" s="30" t="s">
        <v>233</v>
      </c>
      <c r="DU15">
        <v>89.83</v>
      </c>
      <c r="DV15" s="31">
        <v>95.2</v>
      </c>
      <c r="DW15">
        <v>15</v>
      </c>
      <c r="DX15">
        <v>10</v>
      </c>
      <c r="DY15">
        <v>10</v>
      </c>
      <c r="DZ15">
        <v>10</v>
      </c>
      <c r="EA15">
        <v>10</v>
      </c>
      <c r="EB15">
        <v>14.53</v>
      </c>
      <c r="EC15">
        <v>9.3800000000000008</v>
      </c>
      <c r="ED15">
        <v>10</v>
      </c>
      <c r="EE15">
        <v>65.67</v>
      </c>
      <c r="EF15">
        <v>9.3800000000000008</v>
      </c>
      <c r="EG15" s="31">
        <v>89.05</v>
      </c>
      <c r="EH15">
        <v>15</v>
      </c>
      <c r="EI15">
        <v>10</v>
      </c>
      <c r="EJ15">
        <v>10</v>
      </c>
      <c r="EK15">
        <v>10</v>
      </c>
      <c r="EL15">
        <v>10</v>
      </c>
      <c r="EM15">
        <v>14.77</v>
      </c>
      <c r="EN15">
        <v>10</v>
      </c>
      <c r="EO15">
        <v>9.6999999999999993</v>
      </c>
      <c r="EP15">
        <v>59.27</v>
      </c>
      <c r="EQ15">
        <v>8.4700000000000006</v>
      </c>
      <c r="ER15" s="31">
        <v>98.47</v>
      </c>
      <c r="ES15">
        <v>14.87</v>
      </c>
      <c r="ET15">
        <v>9.64</v>
      </c>
      <c r="EU15">
        <v>10</v>
      </c>
      <c r="EV15">
        <v>10</v>
      </c>
      <c r="EW15">
        <v>10</v>
      </c>
      <c r="EX15">
        <v>14.82</v>
      </c>
      <c r="EY15">
        <v>9.76</v>
      </c>
      <c r="EZ15">
        <v>10</v>
      </c>
      <c r="FA15">
        <v>68.78</v>
      </c>
      <c r="FB15">
        <v>9.83</v>
      </c>
      <c r="FC15">
        <v>3</v>
      </c>
      <c r="FD15">
        <v>100</v>
      </c>
      <c r="FE15">
        <v>0</v>
      </c>
      <c r="FF15">
        <v>0</v>
      </c>
      <c r="FH15" s="7">
        <f>(DW15+EB15)+EE15 * (1 -FD15 / 100)</f>
        <v>29.53</v>
      </c>
      <c r="FI15" s="7">
        <f>(EH15+EM15)+EP15 * (1 -FE15 / 100)</f>
        <v>89.04</v>
      </c>
      <c r="FJ15" s="7">
        <f>(ES15+EX15)+FA15 * (1 -FF15 / 100)</f>
        <v>98.47</v>
      </c>
      <c r="FK15" s="16">
        <f>((SUM(FH15:FJ15)/3)*0.95)+FC15</f>
        <v>71.729333333333344</v>
      </c>
      <c r="FM15" t="str">
        <f>IF(F15=DT15,"","NO")</f>
        <v/>
      </c>
    </row>
    <row r="16" spans="1:169" x14ac:dyDescent="0.2">
      <c r="A16" s="6" t="s">
        <v>102</v>
      </c>
      <c r="B16" s="6" t="s">
        <v>167</v>
      </c>
      <c r="C16" s="35">
        <v>14853</v>
      </c>
      <c r="D16" s="6"/>
      <c r="E16" s="6"/>
      <c r="F16" s="6" t="s">
        <v>234</v>
      </c>
      <c r="G16" s="7">
        <v>92.66</v>
      </c>
      <c r="H16" s="7">
        <v>99.33</v>
      </c>
      <c r="I16" s="7">
        <v>15</v>
      </c>
      <c r="J16" s="7">
        <v>10</v>
      </c>
      <c r="K16" s="7">
        <v>10</v>
      </c>
      <c r="L16" s="7">
        <v>10</v>
      </c>
      <c r="M16" s="7">
        <v>10</v>
      </c>
      <c r="N16" s="7">
        <v>15</v>
      </c>
      <c r="O16" s="7">
        <v>10</v>
      </c>
      <c r="P16" s="7">
        <v>10</v>
      </c>
      <c r="Q16" s="7">
        <v>69.33</v>
      </c>
      <c r="R16" s="7">
        <v>9.9</v>
      </c>
      <c r="S16" s="7">
        <v>94.13</v>
      </c>
      <c r="T16" s="7">
        <v>15</v>
      </c>
      <c r="U16" s="7">
        <v>10</v>
      </c>
      <c r="V16" s="7">
        <v>10</v>
      </c>
      <c r="W16" s="7">
        <v>10</v>
      </c>
      <c r="X16" s="7">
        <v>10</v>
      </c>
      <c r="Y16" s="7">
        <v>14.77</v>
      </c>
      <c r="Z16" s="7">
        <v>9.6999999999999993</v>
      </c>
      <c r="AA16" s="7">
        <v>10</v>
      </c>
      <c r="AB16" s="7">
        <v>64.349999999999994</v>
      </c>
      <c r="AC16" s="7">
        <v>9.19</v>
      </c>
      <c r="AD16" s="7">
        <v>98.46</v>
      </c>
      <c r="AE16" s="7">
        <v>14.87</v>
      </c>
      <c r="AF16" s="7">
        <v>9.64</v>
      </c>
      <c r="AG16" s="7">
        <v>10</v>
      </c>
      <c r="AH16" s="7">
        <v>10</v>
      </c>
      <c r="AI16" s="7">
        <v>10</v>
      </c>
      <c r="AJ16" s="7">
        <v>13.59</v>
      </c>
      <c r="AK16" s="7">
        <v>8.33</v>
      </c>
      <c r="AL16" s="7">
        <v>9.7899999999999991</v>
      </c>
      <c r="AM16" s="7">
        <v>70</v>
      </c>
      <c r="AN16" s="7">
        <v>10</v>
      </c>
      <c r="AO16" s="7">
        <v>3</v>
      </c>
      <c r="AP16" s="7">
        <v>0</v>
      </c>
      <c r="AQ16" s="7">
        <v>0</v>
      </c>
      <c r="AR16" s="7">
        <v>0</v>
      </c>
      <c r="AS16" s="7">
        <f>-R16*(AP16/100)</f>
        <v>0</v>
      </c>
      <c r="AT16" s="7">
        <f>-AC16*(AQ16/100)</f>
        <v>0</v>
      </c>
      <c r="AU16" s="7">
        <f>-AN16*(AR16/100)</f>
        <v>0</v>
      </c>
      <c r="AV16" s="23">
        <v>95.43816666666666</v>
      </c>
      <c r="AW16" s="23">
        <v>0</v>
      </c>
      <c r="AX16" s="23">
        <v>0.5</v>
      </c>
      <c r="AY16" s="23">
        <v>0</v>
      </c>
      <c r="AZ16" s="23">
        <v>92.66</v>
      </c>
      <c r="BA16" s="23">
        <v>46.33</v>
      </c>
      <c r="BB16" s="23"/>
      <c r="BC16" s="23"/>
      <c r="BD16" s="56" t="str">
        <f>IF(AV16&lt;60, "F", IF(AV16&lt;70, "D", IF(AV16&lt;80, "C", IF(AV16&lt;90, "B", "A"))))</f>
        <v>A</v>
      </c>
      <c r="BE16" s="37"/>
      <c r="BF16" s="13">
        <v>88.45</v>
      </c>
      <c r="BG16" s="7">
        <v>71.94</v>
      </c>
      <c r="BH16" s="7">
        <v>9.69</v>
      </c>
      <c r="BI16" s="7">
        <v>9.7899999999999991</v>
      </c>
      <c r="BJ16" s="7">
        <v>9.6</v>
      </c>
      <c r="BK16" s="7">
        <v>13.5</v>
      </c>
      <c r="BL16" s="7">
        <v>8</v>
      </c>
      <c r="BM16" s="7">
        <v>9</v>
      </c>
      <c r="BN16" s="7">
        <v>10</v>
      </c>
      <c r="BO16" s="7">
        <v>48.75</v>
      </c>
      <c r="BP16" s="7">
        <v>65</v>
      </c>
      <c r="BQ16" s="7">
        <f t="shared" si="2"/>
        <v>71.94</v>
      </c>
      <c r="BR16" s="7">
        <v>96.25</v>
      </c>
      <c r="BS16" s="7">
        <v>10</v>
      </c>
      <c r="BT16" s="7">
        <v>10</v>
      </c>
      <c r="BU16" s="7">
        <v>10</v>
      </c>
      <c r="BV16" s="7">
        <v>11.25</v>
      </c>
      <c r="BW16" s="7">
        <v>10</v>
      </c>
      <c r="BX16" s="7">
        <v>10</v>
      </c>
      <c r="BY16" s="7">
        <v>10</v>
      </c>
      <c r="BZ16" s="7" t="s">
        <v>290</v>
      </c>
      <c r="CA16" s="7">
        <v>75</v>
      </c>
      <c r="CB16" s="7">
        <v>100</v>
      </c>
      <c r="CC16" s="7">
        <f t="shared" si="3"/>
        <v>96.25</v>
      </c>
      <c r="CD16" s="7">
        <v>98.5</v>
      </c>
      <c r="CE16" s="7">
        <v>10</v>
      </c>
      <c r="CF16" s="7">
        <v>10</v>
      </c>
      <c r="CG16" s="7">
        <v>10</v>
      </c>
      <c r="CH16" s="7">
        <v>13.5</v>
      </c>
      <c r="CI16" s="7">
        <v>10</v>
      </c>
      <c r="CJ16" s="7">
        <v>9</v>
      </c>
      <c r="CK16" s="7">
        <v>8</v>
      </c>
      <c r="CL16" s="7">
        <v>75</v>
      </c>
      <c r="CM16" s="7">
        <v>100</v>
      </c>
      <c r="CN16" s="7">
        <f t="shared" si="0"/>
        <v>98.5</v>
      </c>
      <c r="CO16" s="7">
        <v>4</v>
      </c>
      <c r="CP16" s="62">
        <f t="shared" si="1"/>
        <v>88.451833333333326</v>
      </c>
      <c r="CQ16" s="20"/>
      <c r="CR16" s="20"/>
      <c r="CS16" s="20"/>
      <c r="CT16" s="7">
        <f t="shared" si="4"/>
        <v>0</v>
      </c>
      <c r="CU16" s="7">
        <f t="shared" si="5"/>
        <v>0</v>
      </c>
      <c r="CV16" s="7">
        <f t="shared" si="6"/>
        <v>0</v>
      </c>
      <c r="CW16" s="7"/>
      <c r="CX16" s="7"/>
      <c r="CY16" s="7"/>
      <c r="CZ16" s="7"/>
      <c r="DA16" s="7"/>
      <c r="DB16" s="7"/>
      <c r="DC16" s="7"/>
      <c r="DD16" s="7"/>
      <c r="DE16" s="7">
        <v>0</v>
      </c>
      <c r="DF16" s="7">
        <v>0.5</v>
      </c>
      <c r="DG16" s="7">
        <v>0</v>
      </c>
      <c r="DH16" s="7">
        <v>88.45</v>
      </c>
      <c r="DI16" s="7">
        <v>44.225000000000001</v>
      </c>
      <c r="DJ16" s="7">
        <v>0</v>
      </c>
      <c r="DK16" s="8" t="str">
        <f t="shared" si="7"/>
        <v>B</v>
      </c>
      <c r="DL16" s="7">
        <v>90.555000000000007</v>
      </c>
      <c r="DM16" s="7">
        <v>0</v>
      </c>
      <c r="DN16" s="7">
        <v>90.56</v>
      </c>
      <c r="DO16" s="7"/>
      <c r="DP16" s="55" t="str">
        <f t="shared" si="8"/>
        <v>B</v>
      </c>
      <c r="DQ16" s="48"/>
      <c r="DS16" s="30" t="s">
        <v>316</v>
      </c>
      <c r="DT16" s="30" t="s">
        <v>234</v>
      </c>
      <c r="DU16">
        <v>92.66</v>
      </c>
      <c r="DV16" s="31">
        <v>99.33</v>
      </c>
      <c r="DW16">
        <v>15</v>
      </c>
      <c r="DX16">
        <v>10</v>
      </c>
      <c r="DY16">
        <v>10</v>
      </c>
      <c r="DZ16">
        <v>10</v>
      </c>
      <c r="EA16">
        <v>10</v>
      </c>
      <c r="EB16">
        <v>15</v>
      </c>
      <c r="EC16">
        <v>10</v>
      </c>
      <c r="ED16">
        <v>10</v>
      </c>
      <c r="EE16">
        <v>69.33</v>
      </c>
      <c r="EF16">
        <v>9.9</v>
      </c>
      <c r="EG16" s="31">
        <v>94.13</v>
      </c>
      <c r="EH16">
        <v>15</v>
      </c>
      <c r="EI16">
        <v>10</v>
      </c>
      <c r="EJ16">
        <v>10</v>
      </c>
      <c r="EK16">
        <v>10</v>
      </c>
      <c r="EL16">
        <v>10</v>
      </c>
      <c r="EM16">
        <v>14.77</v>
      </c>
      <c r="EN16">
        <v>9.6999999999999993</v>
      </c>
      <c r="EO16">
        <v>10</v>
      </c>
      <c r="EP16">
        <v>64.349999999999994</v>
      </c>
      <c r="EQ16">
        <v>9.19</v>
      </c>
      <c r="ER16" s="31">
        <v>98.46</v>
      </c>
      <c r="ES16">
        <v>14.87</v>
      </c>
      <c r="ET16">
        <v>9.64</v>
      </c>
      <c r="EU16">
        <v>10</v>
      </c>
      <c r="EV16">
        <v>10</v>
      </c>
      <c r="EW16">
        <v>10</v>
      </c>
      <c r="EX16">
        <v>13.59</v>
      </c>
      <c r="EY16">
        <v>8.33</v>
      </c>
      <c r="EZ16">
        <v>9.7899999999999991</v>
      </c>
      <c r="FA16">
        <v>70</v>
      </c>
      <c r="FB16">
        <v>10</v>
      </c>
      <c r="FC16">
        <v>3</v>
      </c>
      <c r="FD16">
        <v>0</v>
      </c>
      <c r="FE16">
        <v>0</v>
      </c>
      <c r="FF16">
        <v>0</v>
      </c>
      <c r="FH16" s="7">
        <f>(DW16+EB16)+EE16 * (1 -FD16 / 100)</f>
        <v>99.33</v>
      </c>
      <c r="FI16" s="7">
        <f>(EH16+EM16)+EP16 * (1 -FE16 / 100)</f>
        <v>94.11999999999999</v>
      </c>
      <c r="FJ16" s="7">
        <f>(ES16+EX16)+FA16 * (1 -FF16 / 100)</f>
        <v>98.460000000000008</v>
      </c>
      <c r="FK16" s="16">
        <f>((SUM(FH16:FJ16)/3)*0.95)+FC16</f>
        <v>95.43816666666666</v>
      </c>
      <c r="FM16" t="str">
        <f>IF(F16=DT16,"","NO")</f>
        <v/>
      </c>
    </row>
    <row r="17" spans="1:169" x14ac:dyDescent="0.2">
      <c r="A17" s="6" t="s">
        <v>103</v>
      </c>
      <c r="B17" s="6" t="s">
        <v>168</v>
      </c>
      <c r="C17" s="35">
        <v>14855</v>
      </c>
      <c r="D17" s="6"/>
      <c r="E17" s="6"/>
      <c r="F17" s="6" t="s">
        <v>235</v>
      </c>
      <c r="G17" s="7">
        <v>87.25</v>
      </c>
      <c r="H17" s="7">
        <v>97.42</v>
      </c>
      <c r="I17" s="7">
        <v>13.98</v>
      </c>
      <c r="J17" s="7">
        <v>10</v>
      </c>
      <c r="K17" s="7">
        <v>10</v>
      </c>
      <c r="L17" s="7">
        <v>9.57</v>
      </c>
      <c r="M17" s="7">
        <v>7.73</v>
      </c>
      <c r="N17" s="7">
        <v>14.77</v>
      </c>
      <c r="O17" s="7">
        <v>9.69</v>
      </c>
      <c r="P17" s="7">
        <v>10</v>
      </c>
      <c r="Q17" s="7">
        <v>68.67</v>
      </c>
      <c r="R17" s="7">
        <v>9.81</v>
      </c>
      <c r="S17" s="7">
        <v>81.81</v>
      </c>
      <c r="T17" s="7">
        <v>14.83</v>
      </c>
      <c r="U17" s="7">
        <v>10</v>
      </c>
      <c r="V17" s="7">
        <v>10</v>
      </c>
      <c r="W17" s="7">
        <v>9.5500000000000007</v>
      </c>
      <c r="X17" s="7">
        <v>10</v>
      </c>
      <c r="Y17" s="7">
        <v>12.95</v>
      </c>
      <c r="Z17" s="7">
        <v>8.18</v>
      </c>
      <c r="AA17" s="7">
        <v>9.09</v>
      </c>
      <c r="AB17" s="7">
        <v>54.02</v>
      </c>
      <c r="AC17" s="7">
        <v>7.72</v>
      </c>
      <c r="AD17" s="7">
        <v>95.07</v>
      </c>
      <c r="AE17" s="7">
        <v>14.6</v>
      </c>
      <c r="AF17" s="7">
        <v>8.93</v>
      </c>
      <c r="AG17" s="7">
        <v>10</v>
      </c>
      <c r="AH17" s="7">
        <v>10</v>
      </c>
      <c r="AI17" s="7">
        <v>10</v>
      </c>
      <c r="AJ17" s="7">
        <v>14.5</v>
      </c>
      <c r="AK17" s="7">
        <v>9.76</v>
      </c>
      <c r="AL17" s="7">
        <v>9.57</v>
      </c>
      <c r="AM17" s="7">
        <v>65.97</v>
      </c>
      <c r="AN17" s="7">
        <v>9.42</v>
      </c>
      <c r="AO17" s="7">
        <v>3</v>
      </c>
      <c r="AP17" s="7">
        <v>0</v>
      </c>
      <c r="AQ17" s="7">
        <v>0</v>
      </c>
      <c r="AR17" s="7">
        <v>0</v>
      </c>
      <c r="AS17" s="7">
        <f>-R17*(AP17/100)</f>
        <v>0</v>
      </c>
      <c r="AT17" s="7">
        <f>-AC17*(AQ17/100)</f>
        <v>0</v>
      </c>
      <c r="AU17" s="7">
        <f>-AN17*(AR17/100)</f>
        <v>0</v>
      </c>
      <c r="AV17" s="23">
        <v>89.858500000000006</v>
      </c>
      <c r="AW17" s="23">
        <v>0</v>
      </c>
      <c r="AX17" s="23">
        <v>0.5</v>
      </c>
      <c r="AY17" s="23">
        <v>0</v>
      </c>
      <c r="AZ17" s="23">
        <v>87.25</v>
      </c>
      <c r="BA17" s="23">
        <v>43.625</v>
      </c>
      <c r="BB17" s="23"/>
      <c r="BC17" s="23"/>
      <c r="BD17" s="56" t="str">
        <f>IF(AV17&lt;60, "F", IF(AV17&lt;70, "D", IF(AV17&lt;80, "C", IF(AV17&lt;90, "B", "A"))))</f>
        <v>B</v>
      </c>
      <c r="BE17" s="37"/>
      <c r="BF17" s="13">
        <v>78.95</v>
      </c>
      <c r="BG17" s="7">
        <v>66.17</v>
      </c>
      <c r="BH17" s="7">
        <v>7.67</v>
      </c>
      <c r="BI17" s="7">
        <v>7.45</v>
      </c>
      <c r="BJ17" s="7">
        <v>7.9</v>
      </c>
      <c r="BK17" s="7">
        <v>13.5</v>
      </c>
      <c r="BL17" s="7">
        <v>8</v>
      </c>
      <c r="BM17" s="7">
        <v>9</v>
      </c>
      <c r="BN17" s="7">
        <v>10</v>
      </c>
      <c r="BO17" s="7">
        <v>45</v>
      </c>
      <c r="BP17" s="7">
        <v>60</v>
      </c>
      <c r="BQ17" s="7">
        <f t="shared" si="2"/>
        <v>43.67</v>
      </c>
      <c r="BR17" s="7">
        <v>68.97</v>
      </c>
      <c r="BS17" s="7">
        <v>8.9700000000000006</v>
      </c>
      <c r="BT17" s="7">
        <v>8.9700000000000006</v>
      </c>
      <c r="BU17" s="7">
        <v>8.9700000000000006</v>
      </c>
      <c r="BV17" s="7">
        <v>11.25</v>
      </c>
      <c r="BW17" s="7">
        <v>10</v>
      </c>
      <c r="BX17" s="7">
        <v>10</v>
      </c>
      <c r="BY17" s="7">
        <v>10</v>
      </c>
      <c r="BZ17" s="7" t="s">
        <v>290</v>
      </c>
      <c r="CA17" s="7">
        <v>48.75</v>
      </c>
      <c r="CB17" s="7">
        <v>65</v>
      </c>
      <c r="CC17" s="7">
        <f t="shared" si="3"/>
        <v>68.97</v>
      </c>
      <c r="CD17" s="7">
        <v>98.4</v>
      </c>
      <c r="CE17" s="7">
        <v>9.4</v>
      </c>
      <c r="CF17" s="7">
        <v>9.76</v>
      </c>
      <c r="CG17" s="7">
        <v>9.0500000000000007</v>
      </c>
      <c r="CH17" s="7">
        <v>14</v>
      </c>
      <c r="CI17" s="7">
        <v>10</v>
      </c>
      <c r="CJ17" s="7">
        <v>10</v>
      </c>
      <c r="CK17" s="7">
        <v>8</v>
      </c>
      <c r="CL17" s="7">
        <v>75</v>
      </c>
      <c r="CM17" s="7">
        <v>100</v>
      </c>
      <c r="CN17" s="7">
        <f t="shared" si="0"/>
        <v>98.4</v>
      </c>
      <c r="CO17" s="7">
        <v>5</v>
      </c>
      <c r="CP17" s="62">
        <f t="shared" si="1"/>
        <v>71.829333333333338</v>
      </c>
      <c r="CQ17" s="20">
        <v>50</v>
      </c>
      <c r="CR17" s="20"/>
      <c r="CS17" s="20"/>
      <c r="CT17" s="7">
        <f t="shared" si="4"/>
        <v>-22.5</v>
      </c>
      <c r="CU17" s="7">
        <f t="shared" si="5"/>
        <v>0</v>
      </c>
      <c r="CV17" s="7">
        <f t="shared" si="6"/>
        <v>0</v>
      </c>
      <c r="CW17" s="7"/>
      <c r="CX17" s="7"/>
      <c r="CY17" s="7"/>
      <c r="CZ17" s="7"/>
      <c r="DA17" s="7"/>
      <c r="DB17" s="7"/>
      <c r="DC17" s="7"/>
      <c r="DD17" s="7"/>
      <c r="DE17" s="7">
        <v>50</v>
      </c>
      <c r="DF17" s="7">
        <v>0.5</v>
      </c>
      <c r="DG17" s="7">
        <v>25</v>
      </c>
      <c r="DH17" s="7">
        <v>78.95</v>
      </c>
      <c r="DI17" s="7">
        <v>39.475000000000001</v>
      </c>
      <c r="DJ17" s="7">
        <v>25</v>
      </c>
      <c r="DK17" s="8" t="str">
        <f t="shared" si="7"/>
        <v>C</v>
      </c>
      <c r="DL17" s="7">
        <v>83.1</v>
      </c>
      <c r="DM17" s="7">
        <v>5.54</v>
      </c>
      <c r="DN17" s="7">
        <v>77.56</v>
      </c>
      <c r="DO17" s="7"/>
      <c r="DP17" s="55" t="str">
        <f t="shared" si="8"/>
        <v>C</v>
      </c>
      <c r="DQ17" s="48"/>
      <c r="DS17" s="30" t="s">
        <v>317</v>
      </c>
      <c r="DT17" s="30" t="s">
        <v>235</v>
      </c>
      <c r="DU17">
        <v>87.25</v>
      </c>
      <c r="DV17" s="31">
        <v>97.42</v>
      </c>
      <c r="DW17">
        <v>13.98</v>
      </c>
      <c r="DX17">
        <v>10</v>
      </c>
      <c r="DY17">
        <v>10</v>
      </c>
      <c r="DZ17">
        <v>9.57</v>
      </c>
      <c r="EA17">
        <v>7.73</v>
      </c>
      <c r="EB17">
        <v>14.77</v>
      </c>
      <c r="EC17">
        <v>9.69</v>
      </c>
      <c r="ED17">
        <v>10</v>
      </c>
      <c r="EE17">
        <v>68.67</v>
      </c>
      <c r="EF17">
        <v>9.81</v>
      </c>
      <c r="EG17" s="31">
        <v>81.81</v>
      </c>
      <c r="EH17">
        <v>14.83</v>
      </c>
      <c r="EI17">
        <v>10</v>
      </c>
      <c r="EJ17">
        <v>10</v>
      </c>
      <c r="EK17">
        <v>9.5500000000000007</v>
      </c>
      <c r="EL17">
        <v>10</v>
      </c>
      <c r="EM17">
        <v>12.95</v>
      </c>
      <c r="EN17">
        <v>8.18</v>
      </c>
      <c r="EO17">
        <v>9.09</v>
      </c>
      <c r="EP17">
        <v>54.02</v>
      </c>
      <c r="EQ17">
        <v>7.72</v>
      </c>
      <c r="ER17" s="31">
        <v>95.07</v>
      </c>
      <c r="ES17">
        <v>14.6</v>
      </c>
      <c r="ET17">
        <v>8.93</v>
      </c>
      <c r="EU17">
        <v>10</v>
      </c>
      <c r="EV17">
        <v>10</v>
      </c>
      <c r="EW17">
        <v>10</v>
      </c>
      <c r="EX17">
        <v>14.5</v>
      </c>
      <c r="EY17">
        <v>9.76</v>
      </c>
      <c r="EZ17">
        <v>9.57</v>
      </c>
      <c r="FA17">
        <v>65.97</v>
      </c>
      <c r="FB17">
        <v>9.42</v>
      </c>
      <c r="FC17">
        <v>3</v>
      </c>
      <c r="FD17">
        <v>0</v>
      </c>
      <c r="FE17">
        <v>0</v>
      </c>
      <c r="FF17">
        <v>0</v>
      </c>
      <c r="FH17" s="7">
        <f>(DW17+EB17)+EE17 * (1 -FD17 / 100)</f>
        <v>97.42</v>
      </c>
      <c r="FI17" s="7">
        <f>(EH17+EM17)+EP17 * (1 -FE17 / 100)</f>
        <v>81.800000000000011</v>
      </c>
      <c r="FJ17" s="7">
        <f>(ES17+EX17)+FA17 * (1 -FF17 / 100)</f>
        <v>95.07</v>
      </c>
      <c r="FK17" s="16">
        <f>((SUM(FH17:FJ17)/3)*0.95)+FC17</f>
        <v>89.858500000000006</v>
      </c>
      <c r="FM17" t="str">
        <f>IF(F17=DT17,"","NO")</f>
        <v/>
      </c>
    </row>
    <row r="18" spans="1:169" x14ac:dyDescent="0.2">
      <c r="A18" s="6" t="s">
        <v>104</v>
      </c>
      <c r="B18" s="6" t="s">
        <v>169</v>
      </c>
      <c r="C18" s="35">
        <v>14886</v>
      </c>
      <c r="D18" s="6"/>
      <c r="E18" s="6"/>
      <c r="F18" s="6" t="s">
        <v>236</v>
      </c>
      <c r="G18" s="7">
        <v>90.46</v>
      </c>
      <c r="H18" s="7">
        <v>96.97</v>
      </c>
      <c r="I18" s="7">
        <v>14.6</v>
      </c>
      <c r="J18" s="7">
        <v>10</v>
      </c>
      <c r="K18" s="7">
        <v>9.3800000000000008</v>
      </c>
      <c r="L18" s="7">
        <v>9.57</v>
      </c>
      <c r="M18" s="7">
        <v>10</v>
      </c>
      <c r="N18" s="7">
        <v>14.53</v>
      </c>
      <c r="O18" s="7">
        <v>9.3800000000000008</v>
      </c>
      <c r="P18" s="7">
        <v>10</v>
      </c>
      <c r="Q18" s="7">
        <v>67.83</v>
      </c>
      <c r="R18" s="7">
        <v>9.69</v>
      </c>
      <c r="S18" s="7">
        <v>90.92</v>
      </c>
      <c r="T18" s="7">
        <v>14.56</v>
      </c>
      <c r="U18" s="7">
        <v>9.74</v>
      </c>
      <c r="V18" s="7">
        <v>10</v>
      </c>
      <c r="W18" s="7">
        <v>9.09</v>
      </c>
      <c r="X18" s="7">
        <v>10</v>
      </c>
      <c r="Y18" s="7">
        <v>14.55</v>
      </c>
      <c r="Z18" s="7">
        <v>9.6999999999999993</v>
      </c>
      <c r="AA18" s="7">
        <v>9.6999999999999993</v>
      </c>
      <c r="AB18" s="7">
        <v>61.81</v>
      </c>
      <c r="AC18" s="7">
        <v>8.83</v>
      </c>
      <c r="AD18" s="7">
        <v>96.86</v>
      </c>
      <c r="AE18" s="7">
        <v>14.2</v>
      </c>
      <c r="AF18" s="7">
        <v>7.86</v>
      </c>
      <c r="AG18" s="7">
        <v>10</v>
      </c>
      <c r="AH18" s="7">
        <v>10</v>
      </c>
      <c r="AI18" s="7">
        <v>10</v>
      </c>
      <c r="AJ18" s="7">
        <v>15</v>
      </c>
      <c r="AK18" s="7">
        <v>10</v>
      </c>
      <c r="AL18" s="7">
        <v>10</v>
      </c>
      <c r="AM18" s="7">
        <v>67.67</v>
      </c>
      <c r="AN18" s="7">
        <v>9.67</v>
      </c>
      <c r="AO18" s="7">
        <v>3</v>
      </c>
      <c r="AP18" s="7">
        <v>0</v>
      </c>
      <c r="AQ18" s="7">
        <v>0</v>
      </c>
      <c r="AR18" s="7">
        <v>0</v>
      </c>
      <c r="AS18" s="7">
        <f>-R18*(AP18/100)</f>
        <v>0</v>
      </c>
      <c r="AT18" s="7">
        <f>-AC18*(AQ18/100)</f>
        <v>0</v>
      </c>
      <c r="AU18" s="7">
        <f>-AN18*(AR18/100)</f>
        <v>0</v>
      </c>
      <c r="AV18" s="23">
        <v>93.170833333333334</v>
      </c>
      <c r="AW18" s="23">
        <v>0</v>
      </c>
      <c r="AX18" s="23">
        <v>0.5</v>
      </c>
      <c r="AY18" s="23">
        <v>0</v>
      </c>
      <c r="AZ18" s="23">
        <v>90.46</v>
      </c>
      <c r="BA18" s="23">
        <v>45.23</v>
      </c>
      <c r="BB18" s="23"/>
      <c r="BC18" s="23"/>
      <c r="BD18" s="56" t="str">
        <f>IF(AV18&lt;60, "F", IF(AV18&lt;70, "D", IF(AV18&lt;80, "C", IF(AV18&lt;90, "B", "A"))))</f>
        <v>A</v>
      </c>
      <c r="BE18" s="37"/>
      <c r="BF18" s="13">
        <v>76.31</v>
      </c>
      <c r="BG18" s="7">
        <v>73.900000000000006</v>
      </c>
      <c r="BH18" s="7">
        <v>7.9</v>
      </c>
      <c r="BI18" s="7">
        <v>7.66</v>
      </c>
      <c r="BJ18" s="7">
        <v>8.15</v>
      </c>
      <c r="BK18" s="7">
        <v>13.5</v>
      </c>
      <c r="BL18" s="7">
        <v>9</v>
      </c>
      <c r="BM18" s="7">
        <v>9</v>
      </c>
      <c r="BN18" s="7">
        <v>9</v>
      </c>
      <c r="BO18" s="7">
        <v>52.5</v>
      </c>
      <c r="BP18" s="7">
        <v>70</v>
      </c>
      <c r="BQ18" s="7">
        <f t="shared" si="2"/>
        <v>47.65</v>
      </c>
      <c r="BR18" s="7">
        <v>65.2</v>
      </c>
      <c r="BS18" s="7">
        <v>9.6999999999999993</v>
      </c>
      <c r="BT18" s="7">
        <v>9.74</v>
      </c>
      <c r="BU18" s="7">
        <v>9.66</v>
      </c>
      <c r="BV18" s="7">
        <v>10.5</v>
      </c>
      <c r="BW18" s="7">
        <v>10</v>
      </c>
      <c r="BX18" s="7">
        <v>9</v>
      </c>
      <c r="BY18" s="7">
        <v>9</v>
      </c>
      <c r="BZ18" s="7" t="s">
        <v>290</v>
      </c>
      <c r="CA18" s="7">
        <v>45</v>
      </c>
      <c r="CB18" s="7">
        <v>60</v>
      </c>
      <c r="CC18" s="7">
        <f t="shared" si="3"/>
        <v>65.2</v>
      </c>
      <c r="CD18" s="7">
        <v>95.55</v>
      </c>
      <c r="CE18" s="7">
        <v>9.8000000000000007</v>
      </c>
      <c r="CF18" s="7">
        <v>10</v>
      </c>
      <c r="CG18" s="7">
        <v>9.6</v>
      </c>
      <c r="CH18" s="7">
        <v>14.5</v>
      </c>
      <c r="CI18" s="7">
        <v>10</v>
      </c>
      <c r="CJ18" s="7">
        <v>10</v>
      </c>
      <c r="CK18" s="7">
        <v>9</v>
      </c>
      <c r="CL18" s="7">
        <v>71.25</v>
      </c>
      <c r="CM18" s="7">
        <v>95</v>
      </c>
      <c r="CN18" s="7">
        <f t="shared" si="0"/>
        <v>95.55</v>
      </c>
      <c r="CO18" s="7">
        <v>2</v>
      </c>
      <c r="CP18" s="62">
        <f t="shared" si="1"/>
        <v>67.993333333333325</v>
      </c>
      <c r="CQ18" s="20">
        <v>50</v>
      </c>
      <c r="CR18" s="20"/>
      <c r="CS18" s="20"/>
      <c r="CT18" s="7">
        <f t="shared" si="4"/>
        <v>-26.25</v>
      </c>
      <c r="CU18" s="7">
        <f t="shared" si="5"/>
        <v>0</v>
      </c>
      <c r="CV18" s="7">
        <f t="shared" si="6"/>
        <v>0</v>
      </c>
      <c r="CW18" s="7"/>
      <c r="CX18" s="7"/>
      <c r="CY18" s="7"/>
      <c r="CZ18" s="7"/>
      <c r="DA18" s="7"/>
      <c r="DB18" s="7"/>
      <c r="DC18" s="7"/>
      <c r="DD18" s="7"/>
      <c r="DE18" s="7">
        <v>50</v>
      </c>
      <c r="DF18" s="7">
        <v>0.5</v>
      </c>
      <c r="DG18" s="7">
        <v>25</v>
      </c>
      <c r="DH18" s="7">
        <v>76.31</v>
      </c>
      <c r="DI18" s="7">
        <v>38.155000000000001</v>
      </c>
      <c r="DJ18" s="7">
        <v>25</v>
      </c>
      <c r="DK18" s="8" t="str">
        <f t="shared" si="7"/>
        <v>C</v>
      </c>
      <c r="DL18" s="7">
        <v>83.384999999999991</v>
      </c>
      <c r="DM18" s="7">
        <v>5.54</v>
      </c>
      <c r="DN18" s="7">
        <v>77.84</v>
      </c>
      <c r="DO18" s="7"/>
      <c r="DP18" s="55" t="str">
        <f t="shared" si="8"/>
        <v>D</v>
      </c>
      <c r="DQ18" s="48"/>
      <c r="DS18" s="30" t="s">
        <v>318</v>
      </c>
      <c r="DT18" s="30" t="s">
        <v>236</v>
      </c>
      <c r="DU18">
        <v>90.46</v>
      </c>
      <c r="DV18" s="31">
        <v>96.97</v>
      </c>
      <c r="DW18">
        <v>14.6</v>
      </c>
      <c r="DX18">
        <v>10</v>
      </c>
      <c r="DY18">
        <v>9.3800000000000008</v>
      </c>
      <c r="DZ18">
        <v>9.57</v>
      </c>
      <c r="EA18">
        <v>10</v>
      </c>
      <c r="EB18">
        <v>14.53</v>
      </c>
      <c r="EC18">
        <v>9.3800000000000008</v>
      </c>
      <c r="ED18">
        <v>10</v>
      </c>
      <c r="EE18">
        <v>67.83</v>
      </c>
      <c r="EF18">
        <v>9.69</v>
      </c>
      <c r="EG18" s="31">
        <v>90.92</v>
      </c>
      <c r="EH18">
        <v>14.56</v>
      </c>
      <c r="EI18">
        <v>9.74</v>
      </c>
      <c r="EJ18">
        <v>10</v>
      </c>
      <c r="EK18">
        <v>9.09</v>
      </c>
      <c r="EL18">
        <v>10</v>
      </c>
      <c r="EM18">
        <v>14.55</v>
      </c>
      <c r="EN18">
        <v>9.6999999999999993</v>
      </c>
      <c r="EO18">
        <v>9.6999999999999993</v>
      </c>
      <c r="EP18">
        <v>61.81</v>
      </c>
      <c r="EQ18">
        <v>8.83</v>
      </c>
      <c r="ER18" s="31">
        <v>96.86</v>
      </c>
      <c r="ES18">
        <v>14.2</v>
      </c>
      <c r="ET18">
        <v>7.86</v>
      </c>
      <c r="EU18">
        <v>10</v>
      </c>
      <c r="EV18">
        <v>10</v>
      </c>
      <c r="EW18">
        <v>10</v>
      </c>
      <c r="EX18">
        <v>15</v>
      </c>
      <c r="EY18">
        <v>10</v>
      </c>
      <c r="EZ18">
        <v>10</v>
      </c>
      <c r="FA18">
        <v>67.67</v>
      </c>
      <c r="FB18">
        <v>9.67</v>
      </c>
      <c r="FC18">
        <v>3</v>
      </c>
      <c r="FD18">
        <v>0</v>
      </c>
      <c r="FE18">
        <v>0</v>
      </c>
      <c r="FF18">
        <v>0</v>
      </c>
      <c r="FH18" s="7">
        <f>(DW18+EB18)+EE18 * (1 -FD18 / 100)</f>
        <v>96.96</v>
      </c>
      <c r="FI18" s="7">
        <f>(EH18+EM18)+EP18 * (1 -FE18 / 100)</f>
        <v>90.92</v>
      </c>
      <c r="FJ18" s="7">
        <f>(ES18+EX18)+FA18 * (1 -FF18 / 100)</f>
        <v>96.87</v>
      </c>
      <c r="FK18" s="16">
        <f>((SUM(FH18:FJ18)/3)*0.95)+FC18</f>
        <v>93.170833333333334</v>
      </c>
      <c r="FM18" t="str">
        <f>IF(F18=DT18,"","NO")</f>
        <v/>
      </c>
    </row>
    <row r="19" spans="1:169" x14ac:dyDescent="0.2">
      <c r="A19" s="6" t="s">
        <v>105</v>
      </c>
      <c r="B19" s="6" t="s">
        <v>170</v>
      </c>
      <c r="C19" s="35">
        <v>14957</v>
      </c>
      <c r="D19" s="6"/>
      <c r="E19" s="6"/>
      <c r="F19" s="6" t="s">
        <v>237</v>
      </c>
      <c r="G19" s="7">
        <v>85.88</v>
      </c>
      <c r="H19" s="7">
        <v>94.63</v>
      </c>
      <c r="I19" s="7">
        <v>11.58</v>
      </c>
      <c r="J19" s="7">
        <v>7.86</v>
      </c>
      <c r="K19" s="7">
        <v>7.5</v>
      </c>
      <c r="L19" s="7">
        <v>8.6999999999999993</v>
      </c>
      <c r="M19" s="7">
        <v>6.82</v>
      </c>
      <c r="N19" s="7">
        <v>14.55</v>
      </c>
      <c r="O19" s="7">
        <v>9.69</v>
      </c>
      <c r="P19" s="7">
        <v>9.7100000000000009</v>
      </c>
      <c r="Q19" s="7">
        <v>68.5</v>
      </c>
      <c r="R19" s="7">
        <v>9.7899999999999991</v>
      </c>
      <c r="S19" s="7">
        <v>84.68</v>
      </c>
      <c r="T19" s="7">
        <v>14.15</v>
      </c>
      <c r="U19" s="7">
        <v>10</v>
      </c>
      <c r="V19" s="7">
        <v>10</v>
      </c>
      <c r="W19" s="7">
        <v>9.09</v>
      </c>
      <c r="X19" s="7">
        <v>8.64</v>
      </c>
      <c r="Y19" s="7">
        <v>12.95</v>
      </c>
      <c r="Z19" s="7">
        <v>8.7899999999999991</v>
      </c>
      <c r="AA19" s="7">
        <v>8.48</v>
      </c>
      <c r="AB19" s="7">
        <v>57.58</v>
      </c>
      <c r="AC19" s="7">
        <v>8.23</v>
      </c>
      <c r="AD19" s="7">
        <v>90.53</v>
      </c>
      <c r="AE19" s="7">
        <v>13.54</v>
      </c>
      <c r="AF19" s="7">
        <v>7.86</v>
      </c>
      <c r="AG19" s="7">
        <v>9.09</v>
      </c>
      <c r="AH19" s="7">
        <v>9.4700000000000006</v>
      </c>
      <c r="AI19" s="7">
        <v>9.69</v>
      </c>
      <c r="AJ19" s="7">
        <v>13.99</v>
      </c>
      <c r="AK19" s="7">
        <v>9.2899999999999991</v>
      </c>
      <c r="AL19" s="7">
        <v>9.36</v>
      </c>
      <c r="AM19" s="7">
        <v>63</v>
      </c>
      <c r="AN19" s="7">
        <v>9</v>
      </c>
      <c r="AO19" s="7">
        <v>3</v>
      </c>
      <c r="AP19" s="7">
        <v>0</v>
      </c>
      <c r="AQ19" s="7">
        <v>0</v>
      </c>
      <c r="AR19" s="7">
        <v>0</v>
      </c>
      <c r="AS19" s="7">
        <f>-R19*(AP19/100)</f>
        <v>0</v>
      </c>
      <c r="AT19" s="7">
        <f>-AC19*(AQ19/100)</f>
        <v>0</v>
      </c>
      <c r="AU19" s="7">
        <f>-AN19*(AR19/100)</f>
        <v>0</v>
      </c>
      <c r="AV19" s="23">
        <v>88.449333333333328</v>
      </c>
      <c r="AW19" s="23">
        <v>0</v>
      </c>
      <c r="AX19" s="23">
        <v>0.5</v>
      </c>
      <c r="AY19" s="23">
        <v>0</v>
      </c>
      <c r="AZ19" s="23">
        <v>85.88</v>
      </c>
      <c r="BA19" s="23">
        <v>42.94</v>
      </c>
      <c r="BB19" s="23"/>
      <c r="BC19" s="23"/>
      <c r="BD19" s="56" t="str">
        <f>IF(AV19&lt;60, "F", IF(AV19&lt;70, "D", IF(AV19&lt;80, "C", IF(AV19&lt;90, "B", "A"))))</f>
        <v>B</v>
      </c>
      <c r="BE19" s="37"/>
      <c r="BF19" s="13">
        <v>81.150000000000006</v>
      </c>
      <c r="BG19" s="7">
        <v>62.97</v>
      </c>
      <c r="BH19" s="7">
        <v>6.47</v>
      </c>
      <c r="BI19" s="7">
        <v>6.38</v>
      </c>
      <c r="BJ19" s="7">
        <v>6.55</v>
      </c>
      <c r="BK19" s="7">
        <v>11.5</v>
      </c>
      <c r="BL19" s="7">
        <v>8</v>
      </c>
      <c r="BM19" s="7">
        <v>10</v>
      </c>
      <c r="BN19" s="7">
        <v>5</v>
      </c>
      <c r="BO19" s="7">
        <v>45</v>
      </c>
      <c r="BP19" s="7">
        <v>60</v>
      </c>
      <c r="BQ19" s="7">
        <f t="shared" si="2"/>
        <v>40.47</v>
      </c>
      <c r="BR19" s="7">
        <v>91.52</v>
      </c>
      <c r="BS19" s="7">
        <v>9.4</v>
      </c>
      <c r="BT19" s="7">
        <v>10</v>
      </c>
      <c r="BU19" s="7">
        <v>8.7899999999999991</v>
      </c>
      <c r="BV19" s="7">
        <v>10.88</v>
      </c>
      <c r="BW19" s="7">
        <v>9</v>
      </c>
      <c r="BX19" s="7">
        <v>10</v>
      </c>
      <c r="BY19" s="7">
        <v>10</v>
      </c>
      <c r="BZ19" s="7" t="s">
        <v>290</v>
      </c>
      <c r="CA19" s="7">
        <v>71.25</v>
      </c>
      <c r="CB19" s="7">
        <v>95</v>
      </c>
      <c r="CC19" s="7">
        <f t="shared" si="3"/>
        <v>91.53</v>
      </c>
      <c r="CD19" s="7">
        <v>92.3</v>
      </c>
      <c r="CE19" s="7">
        <v>9.0500000000000007</v>
      </c>
      <c r="CF19" s="7">
        <v>8.1</v>
      </c>
      <c r="CG19" s="7">
        <v>10</v>
      </c>
      <c r="CH19" s="7">
        <v>12</v>
      </c>
      <c r="CI19" s="7">
        <v>9</v>
      </c>
      <c r="CJ19" s="7">
        <v>10</v>
      </c>
      <c r="CK19" s="7">
        <v>5</v>
      </c>
      <c r="CL19" s="7">
        <v>71.25</v>
      </c>
      <c r="CM19" s="7">
        <v>95</v>
      </c>
      <c r="CN19" s="7">
        <f t="shared" si="0"/>
        <v>92.3</v>
      </c>
      <c r="CO19" s="7">
        <v>3</v>
      </c>
      <c r="CP19" s="62">
        <f t="shared" si="1"/>
        <v>74.028333333333336</v>
      </c>
      <c r="CQ19" s="20">
        <v>50</v>
      </c>
      <c r="CR19" s="20"/>
      <c r="CS19" s="20"/>
      <c r="CT19" s="7">
        <f t="shared" si="4"/>
        <v>-22.5</v>
      </c>
      <c r="CU19" s="7">
        <f t="shared" si="5"/>
        <v>0</v>
      </c>
      <c r="CV19" s="7">
        <f t="shared" si="6"/>
        <v>0</v>
      </c>
      <c r="CW19" s="7"/>
      <c r="CX19" s="7"/>
      <c r="CY19" s="7"/>
      <c r="CZ19" s="7"/>
      <c r="DA19" s="7"/>
      <c r="DB19" s="7"/>
      <c r="DC19" s="7"/>
      <c r="DD19" s="7"/>
      <c r="DE19" s="7">
        <v>50</v>
      </c>
      <c r="DF19" s="7">
        <v>0.5</v>
      </c>
      <c r="DG19" s="7">
        <v>25</v>
      </c>
      <c r="DH19" s="7">
        <v>81.150000000000006</v>
      </c>
      <c r="DI19" s="7">
        <v>40.575000000000003</v>
      </c>
      <c r="DJ19" s="7">
        <v>25</v>
      </c>
      <c r="DK19" s="8" t="str">
        <f t="shared" si="7"/>
        <v>B</v>
      </c>
      <c r="DL19" s="7">
        <v>83.515000000000001</v>
      </c>
      <c r="DM19" s="7">
        <v>5.54</v>
      </c>
      <c r="DN19" s="7">
        <v>77.97</v>
      </c>
      <c r="DO19" s="7"/>
      <c r="DP19" s="55" t="str">
        <f t="shared" si="8"/>
        <v>C</v>
      </c>
      <c r="DQ19" s="48"/>
      <c r="DS19" s="30" t="s">
        <v>319</v>
      </c>
      <c r="DT19" s="30" t="s">
        <v>237</v>
      </c>
      <c r="DU19">
        <v>85.88</v>
      </c>
      <c r="DV19" s="31">
        <v>94.63</v>
      </c>
      <c r="DW19">
        <v>11.58</v>
      </c>
      <c r="DX19">
        <v>7.86</v>
      </c>
      <c r="DY19">
        <v>7.5</v>
      </c>
      <c r="DZ19">
        <v>8.6999999999999993</v>
      </c>
      <c r="EA19">
        <v>6.82</v>
      </c>
      <c r="EB19">
        <v>14.55</v>
      </c>
      <c r="EC19">
        <v>9.69</v>
      </c>
      <c r="ED19">
        <v>9.7100000000000009</v>
      </c>
      <c r="EE19">
        <v>68.5</v>
      </c>
      <c r="EF19">
        <v>9.7899999999999991</v>
      </c>
      <c r="EG19" s="31">
        <v>84.68</v>
      </c>
      <c r="EH19">
        <v>14.15</v>
      </c>
      <c r="EI19">
        <v>10</v>
      </c>
      <c r="EJ19">
        <v>10</v>
      </c>
      <c r="EK19">
        <v>9.09</v>
      </c>
      <c r="EL19">
        <v>8.64</v>
      </c>
      <c r="EM19">
        <v>12.95</v>
      </c>
      <c r="EN19">
        <v>8.7899999999999991</v>
      </c>
      <c r="EO19">
        <v>8.48</v>
      </c>
      <c r="EP19">
        <v>57.58</v>
      </c>
      <c r="EQ19">
        <v>8.23</v>
      </c>
      <c r="ER19" s="31">
        <v>90.53</v>
      </c>
      <c r="ES19">
        <v>13.54</v>
      </c>
      <c r="ET19">
        <v>7.86</v>
      </c>
      <c r="EU19">
        <v>9.09</v>
      </c>
      <c r="EV19">
        <v>9.4700000000000006</v>
      </c>
      <c r="EW19">
        <v>9.69</v>
      </c>
      <c r="EX19">
        <v>13.99</v>
      </c>
      <c r="EY19">
        <v>9.2899999999999991</v>
      </c>
      <c r="EZ19">
        <v>9.36</v>
      </c>
      <c r="FA19">
        <v>63</v>
      </c>
      <c r="FB19">
        <v>9</v>
      </c>
      <c r="FC19">
        <v>3</v>
      </c>
      <c r="FD19">
        <v>0</v>
      </c>
      <c r="FE19">
        <v>0</v>
      </c>
      <c r="FF19">
        <v>0</v>
      </c>
      <c r="FH19" s="7">
        <f>(DW19+EB19)+EE19 * (1 -FD19 / 100)</f>
        <v>94.63</v>
      </c>
      <c r="FI19" s="7">
        <f>(EH19+EM19)+EP19 * (1 -FE19 / 100)</f>
        <v>84.68</v>
      </c>
      <c r="FJ19" s="7">
        <f>(ES19+EX19)+FA19 * (1 -FF19 / 100)</f>
        <v>90.53</v>
      </c>
      <c r="FK19" s="16">
        <f>((SUM(FH19:FJ19)/3)*0.95)+FC19</f>
        <v>88.449333333333328</v>
      </c>
      <c r="FM19" t="str">
        <f>IF(F19=DT19,"","NO")</f>
        <v/>
      </c>
    </row>
    <row r="20" spans="1:169" x14ac:dyDescent="0.2">
      <c r="A20" s="6" t="s">
        <v>106</v>
      </c>
      <c r="B20" s="6" t="s">
        <v>171</v>
      </c>
      <c r="C20" s="35">
        <v>14966</v>
      </c>
      <c r="D20" s="6"/>
      <c r="E20" s="6"/>
      <c r="F20" s="6" t="s">
        <v>238</v>
      </c>
      <c r="G20" s="7">
        <v>89.65</v>
      </c>
      <c r="H20" s="7">
        <v>95.56</v>
      </c>
      <c r="I20" s="7">
        <v>15</v>
      </c>
      <c r="J20" s="7">
        <v>10</v>
      </c>
      <c r="K20" s="7">
        <v>10</v>
      </c>
      <c r="L20" s="7">
        <v>10</v>
      </c>
      <c r="M20" s="7">
        <v>10</v>
      </c>
      <c r="N20" s="7">
        <v>14.77</v>
      </c>
      <c r="O20" s="7">
        <v>9.69</v>
      </c>
      <c r="P20" s="7">
        <v>10</v>
      </c>
      <c r="Q20" s="7">
        <v>65.8</v>
      </c>
      <c r="R20" s="7">
        <v>9.4</v>
      </c>
      <c r="S20" s="7">
        <v>91.8</v>
      </c>
      <c r="T20" s="7">
        <v>14.15</v>
      </c>
      <c r="U20" s="7">
        <v>10</v>
      </c>
      <c r="V20" s="7">
        <v>10</v>
      </c>
      <c r="W20" s="7">
        <v>8.18</v>
      </c>
      <c r="X20" s="7">
        <v>9.5500000000000007</v>
      </c>
      <c r="Y20" s="7">
        <v>13.18</v>
      </c>
      <c r="Z20" s="7">
        <v>9.09</v>
      </c>
      <c r="AA20" s="7">
        <v>8.48</v>
      </c>
      <c r="AB20" s="7">
        <v>64.47</v>
      </c>
      <c r="AC20" s="7">
        <v>9.2100000000000009</v>
      </c>
      <c r="AD20" s="7">
        <v>88.46</v>
      </c>
      <c r="AE20" s="7">
        <v>13</v>
      </c>
      <c r="AF20" s="7">
        <v>8.57</v>
      </c>
      <c r="AG20" s="7">
        <v>9.5500000000000007</v>
      </c>
      <c r="AH20" s="7">
        <v>8.42</v>
      </c>
      <c r="AI20" s="7">
        <v>8.1300000000000008</v>
      </c>
      <c r="AJ20" s="7">
        <v>13.63</v>
      </c>
      <c r="AK20" s="7">
        <v>8.81</v>
      </c>
      <c r="AL20" s="7">
        <v>9.36</v>
      </c>
      <c r="AM20" s="7">
        <v>61.83</v>
      </c>
      <c r="AN20" s="7">
        <v>8.83</v>
      </c>
      <c r="AO20" s="7">
        <v>5</v>
      </c>
      <c r="AP20" s="7">
        <v>50</v>
      </c>
      <c r="AQ20" s="7">
        <v>0</v>
      </c>
      <c r="AR20" s="7">
        <v>0</v>
      </c>
      <c r="AS20" s="7">
        <f>-R20*(AP20/100)</f>
        <v>-4.7</v>
      </c>
      <c r="AT20" s="7">
        <f>-AC20*(AQ20/100)</f>
        <v>0</v>
      </c>
      <c r="AU20" s="7">
        <f>-AN20*(AR20/100)</f>
        <v>0</v>
      </c>
      <c r="AV20" s="23">
        <v>81.927833333333339</v>
      </c>
      <c r="AW20" s="23">
        <v>50</v>
      </c>
      <c r="AX20" s="23">
        <v>0.5</v>
      </c>
      <c r="AY20" s="23">
        <v>25</v>
      </c>
      <c r="AZ20" s="23">
        <v>89.65</v>
      </c>
      <c r="BA20" s="23">
        <v>44.825000000000003</v>
      </c>
      <c r="BB20" s="23">
        <v>43.26</v>
      </c>
      <c r="BC20" s="23">
        <v>49.02</v>
      </c>
      <c r="BD20" s="56" t="str">
        <f>IF(AV20&lt;60, "F", IF(AV20&lt;70, "D", IF(AV20&lt;80, "C", IF(AV20&lt;90, "B", "A"))))</f>
        <v>B</v>
      </c>
      <c r="BE20" s="37"/>
      <c r="BF20" s="14">
        <v>49.02</v>
      </c>
      <c r="BG20" s="7">
        <v>42.27</v>
      </c>
      <c r="BH20" s="7">
        <v>9.77</v>
      </c>
      <c r="BI20" s="7">
        <v>9.7899999999999991</v>
      </c>
      <c r="BJ20" s="7">
        <v>9.75</v>
      </c>
      <c r="BK20" s="7">
        <v>10</v>
      </c>
      <c r="BL20" s="7">
        <v>10</v>
      </c>
      <c r="BM20" s="7">
        <v>2</v>
      </c>
      <c r="BN20" s="7">
        <v>8</v>
      </c>
      <c r="BO20" s="7">
        <v>22.5</v>
      </c>
      <c r="BP20" s="7">
        <v>30</v>
      </c>
      <c r="BQ20" s="7">
        <f t="shared" si="2"/>
        <v>19.77</v>
      </c>
      <c r="BR20" s="7">
        <v>40.49</v>
      </c>
      <c r="BS20" s="7">
        <v>8.24</v>
      </c>
      <c r="BT20" s="7">
        <v>8.7200000000000006</v>
      </c>
      <c r="BU20" s="7">
        <v>7.76</v>
      </c>
      <c r="BV20" s="7">
        <v>9.75</v>
      </c>
      <c r="BW20" s="7">
        <v>8</v>
      </c>
      <c r="BX20" s="7">
        <v>10</v>
      </c>
      <c r="BY20" s="7" t="s">
        <v>290</v>
      </c>
      <c r="BZ20" s="7">
        <v>8</v>
      </c>
      <c r="CA20" s="7">
        <v>22.5</v>
      </c>
      <c r="CB20" s="7">
        <v>30</v>
      </c>
      <c r="CC20" s="7">
        <f t="shared" si="3"/>
        <v>40.49</v>
      </c>
      <c r="CD20" s="7">
        <v>44.38</v>
      </c>
      <c r="CE20" s="7">
        <v>7.88</v>
      </c>
      <c r="CF20" s="7">
        <v>7.62</v>
      </c>
      <c r="CG20" s="7">
        <v>8.14</v>
      </c>
      <c r="CH20" s="7">
        <v>14</v>
      </c>
      <c r="CI20" s="7">
        <v>10</v>
      </c>
      <c r="CJ20" s="7">
        <v>9</v>
      </c>
      <c r="CK20" s="7">
        <v>9</v>
      </c>
      <c r="CL20" s="7">
        <v>22.5</v>
      </c>
      <c r="CM20" s="7">
        <v>30</v>
      </c>
      <c r="CN20" s="7">
        <f t="shared" si="0"/>
        <v>44.379999999999995</v>
      </c>
      <c r="CO20" s="7">
        <v>3</v>
      </c>
      <c r="CP20" s="63">
        <f t="shared" si="1"/>
        <v>36.136000000000003</v>
      </c>
      <c r="CQ20" s="21">
        <v>100</v>
      </c>
      <c r="CR20" s="21">
        <v>0</v>
      </c>
      <c r="CS20" s="21">
        <v>0</v>
      </c>
      <c r="CT20" s="9">
        <f t="shared" si="4"/>
        <v>-22.5</v>
      </c>
      <c r="CU20" s="9">
        <f t="shared" si="5"/>
        <v>0</v>
      </c>
      <c r="CV20" s="9">
        <f t="shared" si="6"/>
        <v>0</v>
      </c>
      <c r="CW20" s="9"/>
      <c r="CX20" s="9"/>
      <c r="CY20" s="9"/>
      <c r="CZ20" s="9"/>
      <c r="DA20" s="9"/>
      <c r="DB20" s="9"/>
      <c r="DC20" s="9"/>
      <c r="DD20" s="9"/>
      <c r="DE20" s="9">
        <v>100</v>
      </c>
      <c r="DF20" s="9">
        <v>0.5</v>
      </c>
      <c r="DG20" s="9">
        <v>50</v>
      </c>
      <c r="DH20" s="9">
        <v>49.02</v>
      </c>
      <c r="DI20" s="9">
        <v>24.51</v>
      </c>
      <c r="DJ20" s="9">
        <v>75</v>
      </c>
      <c r="DK20" s="10" t="str">
        <f t="shared" si="7"/>
        <v>F</v>
      </c>
      <c r="DL20" s="9">
        <v>69.335000000000008</v>
      </c>
      <c r="DM20" s="9">
        <v>16.63</v>
      </c>
      <c r="DN20" s="9">
        <v>52.71</v>
      </c>
      <c r="DO20" s="9"/>
      <c r="DP20" s="59" t="str">
        <f t="shared" si="8"/>
        <v>F</v>
      </c>
      <c r="DQ20" s="49" t="s">
        <v>302</v>
      </c>
      <c r="DS20" s="30" t="s">
        <v>320</v>
      </c>
      <c r="DT20" s="30" t="s">
        <v>238</v>
      </c>
      <c r="DU20">
        <v>89.65</v>
      </c>
      <c r="DV20" s="31">
        <v>95.56</v>
      </c>
      <c r="DW20">
        <v>15</v>
      </c>
      <c r="DX20">
        <v>10</v>
      </c>
      <c r="DY20">
        <v>10</v>
      </c>
      <c r="DZ20">
        <v>10</v>
      </c>
      <c r="EA20">
        <v>10</v>
      </c>
      <c r="EB20">
        <v>14.77</v>
      </c>
      <c r="EC20">
        <v>9.69</v>
      </c>
      <c r="ED20">
        <v>10</v>
      </c>
      <c r="EE20">
        <v>65.8</v>
      </c>
      <c r="EF20">
        <v>9.4</v>
      </c>
      <c r="EG20" s="31">
        <v>91.8</v>
      </c>
      <c r="EH20">
        <v>14.15</v>
      </c>
      <c r="EI20">
        <v>10</v>
      </c>
      <c r="EJ20">
        <v>10</v>
      </c>
      <c r="EK20">
        <v>8.18</v>
      </c>
      <c r="EL20">
        <v>9.5500000000000007</v>
      </c>
      <c r="EM20">
        <v>13.18</v>
      </c>
      <c r="EN20">
        <v>9.09</v>
      </c>
      <c r="EO20">
        <v>8.48</v>
      </c>
      <c r="EP20">
        <v>64.47</v>
      </c>
      <c r="EQ20">
        <v>9.2100000000000009</v>
      </c>
      <c r="ER20" s="31">
        <v>88.46</v>
      </c>
      <c r="ES20">
        <v>13</v>
      </c>
      <c r="ET20">
        <v>8.57</v>
      </c>
      <c r="EU20">
        <v>9.5500000000000007</v>
      </c>
      <c r="EV20">
        <v>8.42</v>
      </c>
      <c r="EW20">
        <v>8.1300000000000008</v>
      </c>
      <c r="EX20">
        <v>13.63</v>
      </c>
      <c r="EY20">
        <v>8.81</v>
      </c>
      <c r="EZ20">
        <v>9.36</v>
      </c>
      <c r="FA20">
        <v>61.83</v>
      </c>
      <c r="FB20">
        <v>8.83</v>
      </c>
      <c r="FC20">
        <v>5</v>
      </c>
      <c r="FD20">
        <v>50</v>
      </c>
      <c r="FE20">
        <v>0</v>
      </c>
      <c r="FF20">
        <v>0</v>
      </c>
      <c r="FH20" s="7">
        <f>(DW20+EB20)+EE20 * (1 -FD20 / 100)</f>
        <v>62.67</v>
      </c>
      <c r="FI20" s="7">
        <f>(EH20+EM20)+EP20 * (1 -FE20 / 100)</f>
        <v>91.8</v>
      </c>
      <c r="FJ20" s="7">
        <f>(ES20+EX20)+FA20 * (1 -FF20 / 100)</f>
        <v>88.460000000000008</v>
      </c>
      <c r="FK20" s="16">
        <f>((SUM(FH20:FJ20)/3)*0.95)+FC20</f>
        <v>81.927833333333339</v>
      </c>
      <c r="FM20" t="str">
        <f>IF(F20=DT20,"","NO")</f>
        <v/>
      </c>
    </row>
    <row r="21" spans="1:169" x14ac:dyDescent="0.2">
      <c r="A21" s="6" t="s">
        <v>107</v>
      </c>
      <c r="B21" s="6" t="s">
        <v>172</v>
      </c>
      <c r="C21" s="35">
        <v>14967</v>
      </c>
      <c r="D21" s="6"/>
      <c r="E21" s="6"/>
      <c r="F21" s="6" t="s">
        <v>239</v>
      </c>
      <c r="G21" s="7">
        <v>84.68</v>
      </c>
      <c r="H21" s="7">
        <v>93.32</v>
      </c>
      <c r="I21" s="7">
        <v>14.37</v>
      </c>
      <c r="J21" s="7">
        <v>10</v>
      </c>
      <c r="K21" s="7">
        <v>8.75</v>
      </c>
      <c r="L21" s="7">
        <v>9.57</v>
      </c>
      <c r="M21" s="7">
        <v>10</v>
      </c>
      <c r="N21" s="7">
        <v>14.79</v>
      </c>
      <c r="O21" s="7">
        <v>10</v>
      </c>
      <c r="P21" s="7">
        <v>9.7100000000000009</v>
      </c>
      <c r="Q21" s="7">
        <v>64.17</v>
      </c>
      <c r="R21" s="7">
        <v>9.17</v>
      </c>
      <c r="S21" s="7">
        <v>76.62</v>
      </c>
      <c r="T21" s="7">
        <v>14.49</v>
      </c>
      <c r="U21" s="7">
        <v>10</v>
      </c>
      <c r="V21" s="7">
        <v>10</v>
      </c>
      <c r="W21" s="7">
        <v>9.09</v>
      </c>
      <c r="X21" s="7">
        <v>9.5500000000000007</v>
      </c>
      <c r="Y21" s="7">
        <v>13.86</v>
      </c>
      <c r="Z21" s="7">
        <v>9.09</v>
      </c>
      <c r="AA21" s="7">
        <v>9.39</v>
      </c>
      <c r="AB21" s="7">
        <v>48.27</v>
      </c>
      <c r="AC21" s="7">
        <v>6.9</v>
      </c>
      <c r="AD21" s="7">
        <v>96</v>
      </c>
      <c r="AE21" s="7">
        <v>13.98</v>
      </c>
      <c r="AF21" s="7">
        <v>8.57</v>
      </c>
      <c r="AG21" s="7">
        <v>9.5500000000000007</v>
      </c>
      <c r="AH21" s="7">
        <v>9.4700000000000006</v>
      </c>
      <c r="AI21" s="7">
        <v>9.69</v>
      </c>
      <c r="AJ21" s="7">
        <v>14.52</v>
      </c>
      <c r="AK21" s="7">
        <v>10</v>
      </c>
      <c r="AL21" s="7">
        <v>9.36</v>
      </c>
      <c r="AM21" s="7">
        <v>67.5</v>
      </c>
      <c r="AN21" s="7">
        <v>9.64</v>
      </c>
      <c r="AO21" s="7">
        <v>3</v>
      </c>
      <c r="AP21" s="7">
        <v>50</v>
      </c>
      <c r="AQ21" s="7">
        <v>0</v>
      </c>
      <c r="AR21" s="7">
        <v>0</v>
      </c>
      <c r="AS21" s="7">
        <f>-R21*(AP21/100)</f>
        <v>-4.585</v>
      </c>
      <c r="AT21" s="7">
        <f>-AC21*(AQ21/100)</f>
        <v>0</v>
      </c>
      <c r="AU21" s="7">
        <f>-AN21*(AR21/100)</f>
        <v>0</v>
      </c>
      <c r="AV21" s="23">
        <v>77.057249999999996</v>
      </c>
      <c r="AW21" s="23">
        <v>50</v>
      </c>
      <c r="AX21" s="23">
        <v>0.5</v>
      </c>
      <c r="AY21" s="23">
        <v>25</v>
      </c>
      <c r="AZ21" s="23">
        <v>84.68</v>
      </c>
      <c r="BA21" s="23">
        <v>42.34</v>
      </c>
      <c r="BB21" s="23">
        <v>66.27</v>
      </c>
      <c r="BC21" s="23">
        <v>69.61</v>
      </c>
      <c r="BD21" s="56" t="str">
        <f>IF(AV21&lt;60, "F", IF(AV21&lt;70, "D", IF(AV21&lt;80, "C", IF(AV21&lt;90, "B", "A"))))</f>
        <v>C</v>
      </c>
      <c r="BE21" s="37"/>
      <c r="BF21" s="29">
        <v>69.61</v>
      </c>
      <c r="BG21" s="23">
        <v>68.55</v>
      </c>
      <c r="BH21" s="23">
        <v>7.3</v>
      </c>
      <c r="BI21" s="23">
        <v>9.15</v>
      </c>
      <c r="BJ21" s="23">
        <v>5.45</v>
      </c>
      <c r="BK21" s="23">
        <v>12.5</v>
      </c>
      <c r="BL21" s="23">
        <v>9</v>
      </c>
      <c r="BM21" s="23">
        <v>7</v>
      </c>
      <c r="BN21" s="23">
        <v>9</v>
      </c>
      <c r="BO21" s="23">
        <v>48.75</v>
      </c>
      <c r="BP21" s="23">
        <v>65</v>
      </c>
      <c r="BQ21" s="23">
        <f t="shared" si="2"/>
        <v>68.55</v>
      </c>
      <c r="BR21" s="23">
        <v>58.28</v>
      </c>
      <c r="BS21" s="23">
        <v>9.5299999999999994</v>
      </c>
      <c r="BT21" s="23">
        <v>9.74</v>
      </c>
      <c r="BU21" s="23">
        <v>9.31</v>
      </c>
      <c r="BV21" s="23">
        <v>11.25</v>
      </c>
      <c r="BW21" s="23">
        <v>10</v>
      </c>
      <c r="BX21" s="23">
        <v>10</v>
      </c>
      <c r="BY21" s="23">
        <v>3</v>
      </c>
      <c r="BZ21" s="23">
        <v>7</v>
      </c>
      <c r="CA21" s="23">
        <v>37.5</v>
      </c>
      <c r="CB21" s="23">
        <v>50</v>
      </c>
      <c r="CC21" s="23">
        <f t="shared" si="3"/>
        <v>20.78</v>
      </c>
      <c r="CD21" s="23">
        <v>72.989999999999995</v>
      </c>
      <c r="CE21" s="23">
        <v>9.24</v>
      </c>
      <c r="CF21" s="23">
        <v>9.52</v>
      </c>
      <c r="CG21" s="23">
        <v>8.9499999999999993</v>
      </c>
      <c r="CH21" s="23">
        <v>15</v>
      </c>
      <c r="CI21" s="23">
        <v>10</v>
      </c>
      <c r="CJ21" s="23">
        <v>10</v>
      </c>
      <c r="CK21" s="23">
        <v>10</v>
      </c>
      <c r="CL21" s="23">
        <v>48.75</v>
      </c>
      <c r="CM21" s="23">
        <v>65</v>
      </c>
      <c r="CN21" s="23">
        <f t="shared" si="0"/>
        <v>72.990000000000009</v>
      </c>
      <c r="CO21" s="23">
        <v>3</v>
      </c>
      <c r="CP21" s="64">
        <f t="shared" si="1"/>
        <v>54.401333333333326</v>
      </c>
      <c r="CQ21" s="27">
        <v>0</v>
      </c>
      <c r="CR21" s="27">
        <v>100</v>
      </c>
      <c r="CS21" s="27">
        <v>0</v>
      </c>
      <c r="CT21" s="23">
        <f t="shared" si="4"/>
        <v>0</v>
      </c>
      <c r="CU21" s="23">
        <f t="shared" si="5"/>
        <v>-37.5</v>
      </c>
      <c r="CV21" s="23">
        <f t="shared" si="6"/>
        <v>0</v>
      </c>
      <c r="CW21" s="23"/>
      <c r="CX21" s="23"/>
      <c r="CY21" s="23"/>
      <c r="CZ21" s="23"/>
      <c r="DA21" s="23"/>
      <c r="DB21" s="23"/>
      <c r="DC21" s="23"/>
      <c r="DD21" s="23"/>
      <c r="DE21" s="23">
        <v>100</v>
      </c>
      <c r="DF21" s="23">
        <v>0.5</v>
      </c>
      <c r="DG21" s="23">
        <v>50</v>
      </c>
      <c r="DH21" s="23">
        <v>69.61</v>
      </c>
      <c r="DI21" s="23">
        <v>34.805</v>
      </c>
      <c r="DJ21" s="23">
        <v>75</v>
      </c>
      <c r="DK21" s="28" t="str">
        <f t="shared" si="7"/>
        <v>D</v>
      </c>
      <c r="DL21" s="23">
        <v>77.14500000000001</v>
      </c>
      <c r="DM21" s="23">
        <v>16.63</v>
      </c>
      <c r="DN21" s="23">
        <v>60.52</v>
      </c>
      <c r="DO21" s="23"/>
      <c r="DP21" s="56" t="str">
        <f t="shared" si="8"/>
        <v>F</v>
      </c>
      <c r="DQ21" s="48" t="s">
        <v>303</v>
      </c>
      <c r="DS21" s="30" t="s">
        <v>321</v>
      </c>
      <c r="DT21" s="30" t="s">
        <v>239</v>
      </c>
      <c r="DU21">
        <v>84.68</v>
      </c>
      <c r="DV21" s="31">
        <v>93.32</v>
      </c>
      <c r="DW21">
        <v>14.37</v>
      </c>
      <c r="DX21">
        <v>10</v>
      </c>
      <c r="DY21">
        <v>8.75</v>
      </c>
      <c r="DZ21">
        <v>9.57</v>
      </c>
      <c r="EA21">
        <v>10</v>
      </c>
      <c r="EB21">
        <v>14.79</v>
      </c>
      <c r="EC21">
        <v>10</v>
      </c>
      <c r="ED21">
        <v>9.7100000000000009</v>
      </c>
      <c r="EE21">
        <v>64.17</v>
      </c>
      <c r="EF21">
        <v>9.17</v>
      </c>
      <c r="EG21" s="31">
        <v>76.62</v>
      </c>
      <c r="EH21">
        <v>14.49</v>
      </c>
      <c r="EI21">
        <v>10</v>
      </c>
      <c r="EJ21">
        <v>10</v>
      </c>
      <c r="EK21">
        <v>9.09</v>
      </c>
      <c r="EL21">
        <v>9.5500000000000007</v>
      </c>
      <c r="EM21">
        <v>13.86</v>
      </c>
      <c r="EN21">
        <v>9.09</v>
      </c>
      <c r="EO21">
        <v>9.39</v>
      </c>
      <c r="EP21">
        <v>48.27</v>
      </c>
      <c r="EQ21">
        <v>6.9</v>
      </c>
      <c r="ER21" s="31">
        <v>96</v>
      </c>
      <c r="ES21">
        <v>13.98</v>
      </c>
      <c r="ET21">
        <v>8.57</v>
      </c>
      <c r="EU21">
        <v>9.5500000000000007</v>
      </c>
      <c r="EV21">
        <v>9.4700000000000006</v>
      </c>
      <c r="EW21">
        <v>9.69</v>
      </c>
      <c r="EX21">
        <v>14.52</v>
      </c>
      <c r="EY21">
        <v>10</v>
      </c>
      <c r="EZ21">
        <v>9.36</v>
      </c>
      <c r="FA21">
        <v>67.5</v>
      </c>
      <c r="FB21">
        <v>9.64</v>
      </c>
      <c r="FC21">
        <v>3</v>
      </c>
      <c r="FD21">
        <v>50</v>
      </c>
      <c r="FE21">
        <v>0</v>
      </c>
      <c r="FF21">
        <v>0</v>
      </c>
      <c r="FH21" s="7">
        <f>(DW21+EB21)+EE21 * (1 -FD21 / 100)</f>
        <v>61.244999999999997</v>
      </c>
      <c r="FI21" s="7">
        <f>(EH21+EM21)+EP21 * (1 -FE21 / 100)</f>
        <v>76.62</v>
      </c>
      <c r="FJ21" s="7">
        <f>(ES21+EX21)+FA21 * (1 -FF21 / 100)</f>
        <v>96</v>
      </c>
      <c r="FK21" s="16">
        <f>((SUM(FH21:FJ21)/3)*0.95)+FC21</f>
        <v>77.057249999999996</v>
      </c>
      <c r="FM21" t="str">
        <f>IF(F21=DT21,"","NO")</f>
        <v/>
      </c>
    </row>
    <row r="22" spans="1:169" x14ac:dyDescent="0.2">
      <c r="A22" s="6" t="s">
        <v>108</v>
      </c>
      <c r="B22" s="6" t="s">
        <v>173</v>
      </c>
      <c r="C22" s="35">
        <v>14972</v>
      </c>
      <c r="D22" s="6"/>
      <c r="E22" s="6"/>
      <c r="F22" s="6" t="s">
        <v>240</v>
      </c>
      <c r="G22" s="7">
        <v>90.58</v>
      </c>
      <c r="H22" s="7">
        <v>94.41</v>
      </c>
      <c r="I22" s="7">
        <v>15</v>
      </c>
      <c r="J22" s="7">
        <v>10</v>
      </c>
      <c r="K22" s="7">
        <v>10</v>
      </c>
      <c r="L22" s="7">
        <v>10</v>
      </c>
      <c r="M22" s="7">
        <v>10</v>
      </c>
      <c r="N22" s="7">
        <v>14.3</v>
      </c>
      <c r="O22" s="7">
        <v>9.06</v>
      </c>
      <c r="P22" s="7">
        <v>10</v>
      </c>
      <c r="Q22" s="7">
        <v>65.11</v>
      </c>
      <c r="R22" s="7">
        <v>9.3000000000000007</v>
      </c>
      <c r="S22" s="7">
        <v>94.01</v>
      </c>
      <c r="T22" s="7">
        <v>14.66</v>
      </c>
      <c r="U22" s="7">
        <v>10</v>
      </c>
      <c r="V22" s="7">
        <v>10</v>
      </c>
      <c r="W22" s="7">
        <v>9.09</v>
      </c>
      <c r="X22" s="7">
        <v>10</v>
      </c>
      <c r="Y22" s="7">
        <v>13.86</v>
      </c>
      <c r="Z22" s="7">
        <v>8.7899999999999991</v>
      </c>
      <c r="AA22" s="7">
        <v>9.6999999999999993</v>
      </c>
      <c r="AB22" s="7">
        <v>65.48</v>
      </c>
      <c r="AC22" s="7">
        <v>9.35</v>
      </c>
      <c r="AD22" s="7">
        <v>93.58</v>
      </c>
      <c r="AE22" s="7">
        <v>14.03</v>
      </c>
      <c r="AF22" s="7">
        <v>8.57</v>
      </c>
      <c r="AG22" s="7">
        <v>10</v>
      </c>
      <c r="AH22" s="7">
        <v>9.4700000000000006</v>
      </c>
      <c r="AI22" s="7">
        <v>9.3800000000000008</v>
      </c>
      <c r="AJ22" s="7">
        <v>14.66</v>
      </c>
      <c r="AK22" s="7">
        <v>9.76</v>
      </c>
      <c r="AL22" s="7">
        <v>9.7899999999999991</v>
      </c>
      <c r="AM22" s="7">
        <v>64.89</v>
      </c>
      <c r="AN22" s="7">
        <v>9.27</v>
      </c>
      <c r="AO22" s="7">
        <v>4</v>
      </c>
      <c r="AP22" s="7">
        <v>0</v>
      </c>
      <c r="AQ22" s="7">
        <v>0</v>
      </c>
      <c r="AR22" s="7">
        <v>0</v>
      </c>
      <c r="AS22" s="7">
        <f>-R22*(AP22/100)</f>
        <v>0</v>
      </c>
      <c r="AT22" s="7">
        <f>-AC22*(AQ22/100)</f>
        <v>0</v>
      </c>
      <c r="AU22" s="7">
        <f>-AN22*(AR22/100)</f>
        <v>0</v>
      </c>
      <c r="AV22" s="23">
        <v>93.296833333333339</v>
      </c>
      <c r="AW22" s="23">
        <v>0</v>
      </c>
      <c r="AX22" s="23">
        <v>0.5</v>
      </c>
      <c r="AY22" s="23">
        <v>0</v>
      </c>
      <c r="AZ22" s="23">
        <v>90.58</v>
      </c>
      <c r="BA22" s="23">
        <v>45.29</v>
      </c>
      <c r="BB22" s="23">
        <v>85.21</v>
      </c>
      <c r="BC22" s="23">
        <v>86.77</v>
      </c>
      <c r="BD22" s="56" t="str">
        <f>IF(AV22&lt;60, "F", IF(AV22&lt;70, "D", IF(AV22&lt;80, "C", IF(AV22&lt;90, "B", "A"))))</f>
        <v>A</v>
      </c>
      <c r="BE22" s="37"/>
      <c r="BF22" s="13">
        <v>86.77</v>
      </c>
      <c r="BG22" s="7">
        <v>80.03</v>
      </c>
      <c r="BH22" s="7">
        <v>9.2799999999999994</v>
      </c>
      <c r="BI22" s="7">
        <v>9.57</v>
      </c>
      <c r="BJ22" s="7">
        <v>8.98</v>
      </c>
      <c r="BK22" s="7">
        <v>14.5</v>
      </c>
      <c r="BL22" s="7">
        <v>10</v>
      </c>
      <c r="BM22" s="7">
        <v>10</v>
      </c>
      <c r="BN22" s="7">
        <v>9</v>
      </c>
      <c r="BO22" s="7">
        <v>56.25</v>
      </c>
      <c r="BP22" s="7">
        <v>75</v>
      </c>
      <c r="BQ22" s="7">
        <f t="shared" si="2"/>
        <v>80.03</v>
      </c>
      <c r="BR22" s="7">
        <v>87.39</v>
      </c>
      <c r="BS22" s="7">
        <v>9.01</v>
      </c>
      <c r="BT22" s="7">
        <v>8.7200000000000006</v>
      </c>
      <c r="BU22" s="7">
        <v>9.31</v>
      </c>
      <c r="BV22" s="7">
        <v>10.88</v>
      </c>
      <c r="BW22" s="7">
        <v>10</v>
      </c>
      <c r="BX22" s="7">
        <v>10</v>
      </c>
      <c r="BY22" s="7" t="s">
        <v>290</v>
      </c>
      <c r="BZ22" s="7">
        <v>9</v>
      </c>
      <c r="CA22" s="7">
        <v>67.5</v>
      </c>
      <c r="CB22" s="7">
        <v>90</v>
      </c>
      <c r="CC22" s="7">
        <f t="shared" si="3"/>
        <v>87.39</v>
      </c>
      <c r="CD22" s="7">
        <v>85.88</v>
      </c>
      <c r="CE22" s="7">
        <v>9.1300000000000008</v>
      </c>
      <c r="CF22" s="7">
        <v>10</v>
      </c>
      <c r="CG22" s="7">
        <v>8.25</v>
      </c>
      <c r="CH22" s="7">
        <v>13</v>
      </c>
      <c r="CI22" s="7">
        <v>9</v>
      </c>
      <c r="CJ22" s="7">
        <v>9</v>
      </c>
      <c r="CK22" s="7">
        <v>8</v>
      </c>
      <c r="CL22" s="7">
        <v>63.75</v>
      </c>
      <c r="CM22" s="7">
        <v>85</v>
      </c>
      <c r="CN22" s="7">
        <f t="shared" si="0"/>
        <v>85.88</v>
      </c>
      <c r="CO22" s="7">
        <v>5</v>
      </c>
      <c r="CP22" s="62">
        <f t="shared" si="1"/>
        <v>85.211666666666673</v>
      </c>
      <c r="CQ22" s="20">
        <v>0</v>
      </c>
      <c r="CR22" s="20">
        <v>0</v>
      </c>
      <c r="CS22" s="20">
        <v>0</v>
      </c>
      <c r="CT22" s="7">
        <f t="shared" si="4"/>
        <v>0</v>
      </c>
      <c r="CU22" s="7">
        <f t="shared" si="5"/>
        <v>0</v>
      </c>
      <c r="CV22" s="7">
        <f t="shared" si="6"/>
        <v>0</v>
      </c>
      <c r="CW22" s="7"/>
      <c r="CX22" s="7"/>
      <c r="CY22" s="7"/>
      <c r="CZ22" s="7"/>
      <c r="DA22" s="7"/>
      <c r="DB22" s="7"/>
      <c r="DC22" s="7"/>
      <c r="DD22" s="7"/>
      <c r="DE22" s="7">
        <v>0</v>
      </c>
      <c r="DF22" s="7">
        <v>0.5</v>
      </c>
      <c r="DG22" s="7">
        <v>0</v>
      </c>
      <c r="DH22" s="7">
        <v>86.77</v>
      </c>
      <c r="DI22" s="7">
        <v>43.384999999999998</v>
      </c>
      <c r="DJ22" s="7">
        <v>0</v>
      </c>
      <c r="DK22" s="8" t="str">
        <f t="shared" si="7"/>
        <v>B</v>
      </c>
      <c r="DL22" s="7">
        <v>88.674999999999997</v>
      </c>
      <c r="DM22" s="7">
        <v>0</v>
      </c>
      <c r="DN22" s="7">
        <v>88.68</v>
      </c>
      <c r="DO22" s="7"/>
      <c r="DP22" s="55" t="str">
        <f t="shared" si="8"/>
        <v>B</v>
      </c>
      <c r="DQ22" s="48"/>
      <c r="DS22" s="30" t="s">
        <v>322</v>
      </c>
      <c r="DT22" s="30" t="s">
        <v>240</v>
      </c>
      <c r="DU22">
        <v>90.58</v>
      </c>
      <c r="DV22" s="31">
        <v>94.41</v>
      </c>
      <c r="DW22">
        <v>15</v>
      </c>
      <c r="DX22">
        <v>10</v>
      </c>
      <c r="DY22">
        <v>10</v>
      </c>
      <c r="DZ22">
        <v>10</v>
      </c>
      <c r="EA22">
        <v>10</v>
      </c>
      <c r="EB22">
        <v>14.3</v>
      </c>
      <c r="EC22">
        <v>9.06</v>
      </c>
      <c r="ED22">
        <v>10</v>
      </c>
      <c r="EE22">
        <v>65.11</v>
      </c>
      <c r="EF22">
        <v>9.3000000000000007</v>
      </c>
      <c r="EG22" s="31">
        <v>94.01</v>
      </c>
      <c r="EH22">
        <v>14.66</v>
      </c>
      <c r="EI22">
        <v>10</v>
      </c>
      <c r="EJ22">
        <v>10</v>
      </c>
      <c r="EK22">
        <v>9.09</v>
      </c>
      <c r="EL22">
        <v>10</v>
      </c>
      <c r="EM22">
        <v>13.86</v>
      </c>
      <c r="EN22">
        <v>8.7899999999999991</v>
      </c>
      <c r="EO22">
        <v>9.6999999999999993</v>
      </c>
      <c r="EP22">
        <v>65.48</v>
      </c>
      <c r="EQ22">
        <v>9.35</v>
      </c>
      <c r="ER22" s="31">
        <v>93.58</v>
      </c>
      <c r="ES22">
        <v>14.03</v>
      </c>
      <c r="ET22">
        <v>8.57</v>
      </c>
      <c r="EU22">
        <v>10</v>
      </c>
      <c r="EV22">
        <v>9.4700000000000006</v>
      </c>
      <c r="EW22">
        <v>9.3800000000000008</v>
      </c>
      <c r="EX22">
        <v>14.66</v>
      </c>
      <c r="EY22">
        <v>9.76</v>
      </c>
      <c r="EZ22">
        <v>9.7899999999999991</v>
      </c>
      <c r="FA22">
        <v>64.89</v>
      </c>
      <c r="FB22">
        <v>9.27</v>
      </c>
      <c r="FC22">
        <v>4</v>
      </c>
      <c r="FD22">
        <v>0</v>
      </c>
      <c r="FE22">
        <v>0</v>
      </c>
      <c r="FF22">
        <v>0</v>
      </c>
      <c r="FH22" s="7">
        <f>(DW22+EB22)+EE22 * (1 -FD22 / 100)</f>
        <v>94.41</v>
      </c>
      <c r="FI22" s="7">
        <f>(EH22+EM22)+EP22 * (1 -FE22 / 100)</f>
        <v>94</v>
      </c>
      <c r="FJ22" s="7">
        <f>(ES22+EX22)+FA22 * (1 -FF22 / 100)</f>
        <v>93.58</v>
      </c>
      <c r="FK22" s="16">
        <f>((SUM(FH22:FJ22)/3)*0.95)+FC22</f>
        <v>93.296833333333339</v>
      </c>
      <c r="FM22" t="str">
        <f>IF(F22=DT22,"","NO")</f>
        <v/>
      </c>
    </row>
    <row r="23" spans="1:169" x14ac:dyDescent="0.2">
      <c r="A23" s="6" t="s">
        <v>109</v>
      </c>
      <c r="B23" s="6" t="s">
        <v>174</v>
      </c>
      <c r="C23" s="35">
        <v>14973</v>
      </c>
      <c r="D23" s="6"/>
      <c r="E23" s="6"/>
      <c r="F23" s="6" t="s">
        <v>241</v>
      </c>
      <c r="G23" s="9">
        <v>89.52</v>
      </c>
      <c r="H23" s="9">
        <v>93.3</v>
      </c>
      <c r="I23" s="9">
        <v>15</v>
      </c>
      <c r="J23" s="9">
        <v>10</v>
      </c>
      <c r="K23" s="9">
        <v>10</v>
      </c>
      <c r="L23" s="9">
        <v>10</v>
      </c>
      <c r="M23" s="9">
        <v>10</v>
      </c>
      <c r="N23" s="9">
        <v>14.3</v>
      </c>
      <c r="O23" s="9">
        <v>9.06</v>
      </c>
      <c r="P23" s="9">
        <v>10</v>
      </c>
      <c r="Q23" s="9">
        <v>64</v>
      </c>
      <c r="R23" s="9">
        <v>9.14</v>
      </c>
      <c r="S23" s="9">
        <v>92.33</v>
      </c>
      <c r="T23" s="9">
        <v>14.11</v>
      </c>
      <c r="U23" s="9">
        <v>10</v>
      </c>
      <c r="V23" s="9">
        <v>9.44</v>
      </c>
      <c r="W23" s="9">
        <v>8.18</v>
      </c>
      <c r="X23" s="9">
        <v>10</v>
      </c>
      <c r="Y23" s="9">
        <v>13.86</v>
      </c>
      <c r="Z23" s="9">
        <v>8.48</v>
      </c>
      <c r="AA23" s="9">
        <v>10</v>
      </c>
      <c r="AB23" s="9">
        <v>64.349999999999994</v>
      </c>
      <c r="AC23" s="9">
        <v>9.19</v>
      </c>
      <c r="AD23" s="9">
        <v>96.06</v>
      </c>
      <c r="AE23" s="9">
        <v>14.03</v>
      </c>
      <c r="AF23" s="9">
        <v>8.57</v>
      </c>
      <c r="AG23" s="9">
        <v>10</v>
      </c>
      <c r="AH23" s="9">
        <v>9.4700000000000006</v>
      </c>
      <c r="AI23" s="9">
        <v>9.3800000000000008</v>
      </c>
      <c r="AJ23" s="9">
        <v>14.36</v>
      </c>
      <c r="AK23" s="9">
        <v>10</v>
      </c>
      <c r="AL23" s="9">
        <v>9.15</v>
      </c>
      <c r="AM23" s="9">
        <v>67.67</v>
      </c>
      <c r="AN23" s="9">
        <v>9.67</v>
      </c>
      <c r="AO23" s="9">
        <v>3</v>
      </c>
      <c r="AP23" s="9">
        <v>50</v>
      </c>
      <c r="AQ23" s="9">
        <v>100</v>
      </c>
      <c r="AR23" s="9">
        <v>0</v>
      </c>
      <c r="AS23" s="7">
        <f>-R23*(AP23/100)</f>
        <v>-4.57</v>
      </c>
      <c r="AT23" s="7">
        <f>-AC23*(AQ23/100)</f>
        <v>-9.19</v>
      </c>
      <c r="AU23" s="7">
        <f>-AN23*(AR23/100)</f>
        <v>0</v>
      </c>
      <c r="AV23" s="23">
        <v>61.68783333333333</v>
      </c>
      <c r="AW23" s="23">
        <v>150</v>
      </c>
      <c r="AX23" s="23">
        <v>0.5</v>
      </c>
      <c r="AY23" s="23">
        <v>75</v>
      </c>
      <c r="AZ23" s="23">
        <v>89.52</v>
      </c>
      <c r="BA23" s="23">
        <v>44.76</v>
      </c>
      <c r="BB23" s="23">
        <v>83.91</v>
      </c>
      <c r="BC23" s="23">
        <v>85.49</v>
      </c>
      <c r="BD23" s="56" t="str">
        <f>IF(AV23&lt;60, "F", IF(AV23&lt;70, "D", IF(AV23&lt;80, "C", IF(AV23&lt;90, "B", "A"))))</f>
        <v>D</v>
      </c>
      <c r="BE23" s="37"/>
      <c r="BF23" s="29">
        <v>85.49</v>
      </c>
      <c r="BG23" s="9">
        <v>78.34</v>
      </c>
      <c r="BH23" s="9">
        <v>7.84</v>
      </c>
      <c r="BI23" s="9">
        <v>9.57</v>
      </c>
      <c r="BJ23" s="9">
        <v>6.11</v>
      </c>
      <c r="BK23" s="9">
        <v>10.5</v>
      </c>
      <c r="BL23" s="9">
        <v>3</v>
      </c>
      <c r="BM23" s="9">
        <v>8</v>
      </c>
      <c r="BN23" s="9">
        <v>10</v>
      </c>
      <c r="BO23" s="9">
        <v>60</v>
      </c>
      <c r="BP23" s="9">
        <v>80</v>
      </c>
      <c r="BQ23" s="9">
        <f t="shared" si="2"/>
        <v>48.34</v>
      </c>
      <c r="BR23" s="9">
        <v>82.19</v>
      </c>
      <c r="BS23" s="9">
        <v>9.44</v>
      </c>
      <c r="BT23" s="9">
        <v>9.74</v>
      </c>
      <c r="BU23" s="9">
        <v>9.14</v>
      </c>
      <c r="BV23" s="9">
        <v>9</v>
      </c>
      <c r="BW23" s="9">
        <v>9</v>
      </c>
      <c r="BX23" s="9">
        <v>10</v>
      </c>
      <c r="BY23" s="9" t="s">
        <v>290</v>
      </c>
      <c r="BZ23" s="9">
        <v>5</v>
      </c>
      <c r="CA23" s="9">
        <v>63.75</v>
      </c>
      <c r="CB23" s="9">
        <v>85</v>
      </c>
      <c r="CC23" s="9">
        <f t="shared" si="3"/>
        <v>50.314999999999998</v>
      </c>
      <c r="CD23" s="9">
        <v>91.8</v>
      </c>
      <c r="CE23" s="9">
        <v>9.8000000000000007</v>
      </c>
      <c r="CF23" s="9">
        <v>10</v>
      </c>
      <c r="CG23" s="9">
        <v>9.6</v>
      </c>
      <c r="CH23" s="9">
        <v>14.5</v>
      </c>
      <c r="CI23" s="9">
        <v>10</v>
      </c>
      <c r="CJ23" s="9">
        <v>10</v>
      </c>
      <c r="CK23" s="9">
        <v>9</v>
      </c>
      <c r="CL23" s="9">
        <v>67.5</v>
      </c>
      <c r="CM23" s="9">
        <v>90</v>
      </c>
      <c r="CN23" s="9">
        <f t="shared" si="0"/>
        <v>91.8</v>
      </c>
      <c r="CO23" s="9">
        <v>4</v>
      </c>
      <c r="CP23" s="64">
        <f t="shared" si="1"/>
        <v>64.310749999999985</v>
      </c>
      <c r="CQ23" s="27">
        <v>50</v>
      </c>
      <c r="CR23" s="27">
        <v>50</v>
      </c>
      <c r="CS23" s="27">
        <v>0</v>
      </c>
      <c r="CT23" s="23">
        <f t="shared" si="4"/>
        <v>-30</v>
      </c>
      <c r="CU23" s="23">
        <f t="shared" si="5"/>
        <v>-31.875</v>
      </c>
      <c r="CV23" s="23">
        <f t="shared" si="6"/>
        <v>0</v>
      </c>
      <c r="CW23" s="23"/>
      <c r="CX23" s="23"/>
      <c r="CY23" s="23"/>
      <c r="CZ23" s="23"/>
      <c r="DA23" s="23"/>
      <c r="DB23" s="23"/>
      <c r="DC23" s="23"/>
      <c r="DD23" s="23"/>
      <c r="DE23" s="23">
        <v>100</v>
      </c>
      <c r="DF23" s="23">
        <v>0.5</v>
      </c>
      <c r="DG23" s="23">
        <v>50</v>
      </c>
      <c r="DH23" s="23">
        <v>85.49</v>
      </c>
      <c r="DI23" s="23">
        <v>42.744999999999997</v>
      </c>
      <c r="DJ23" s="23">
        <v>125</v>
      </c>
      <c r="DK23" s="28" t="str">
        <f t="shared" si="7"/>
        <v>B</v>
      </c>
      <c r="DL23" s="23">
        <v>87.504999999999995</v>
      </c>
      <c r="DM23" s="23">
        <v>27.71</v>
      </c>
      <c r="DN23" s="23">
        <v>59.79</v>
      </c>
      <c r="DO23" s="23"/>
      <c r="DP23" s="56" t="str">
        <f t="shared" si="8"/>
        <v>D</v>
      </c>
      <c r="DQ23" s="48"/>
      <c r="DS23" s="30" t="s">
        <v>323</v>
      </c>
      <c r="DT23" s="30" t="s">
        <v>241</v>
      </c>
      <c r="DU23">
        <v>89.52</v>
      </c>
      <c r="DV23" s="31">
        <v>93.3</v>
      </c>
      <c r="DW23">
        <v>15</v>
      </c>
      <c r="DX23">
        <v>10</v>
      </c>
      <c r="DY23">
        <v>10</v>
      </c>
      <c r="DZ23">
        <v>10</v>
      </c>
      <c r="EA23">
        <v>10</v>
      </c>
      <c r="EB23">
        <v>14.3</v>
      </c>
      <c r="EC23">
        <v>9.06</v>
      </c>
      <c r="ED23">
        <v>10</v>
      </c>
      <c r="EE23">
        <v>64</v>
      </c>
      <c r="EF23">
        <v>9.14</v>
      </c>
      <c r="EG23" s="31">
        <v>92.33</v>
      </c>
      <c r="EH23">
        <v>14.11</v>
      </c>
      <c r="EI23">
        <v>10</v>
      </c>
      <c r="EJ23">
        <v>9.44</v>
      </c>
      <c r="EK23">
        <v>8.18</v>
      </c>
      <c r="EL23">
        <v>10</v>
      </c>
      <c r="EM23">
        <v>13.86</v>
      </c>
      <c r="EN23">
        <v>8.48</v>
      </c>
      <c r="EO23">
        <v>10</v>
      </c>
      <c r="EP23">
        <v>64.349999999999994</v>
      </c>
      <c r="EQ23">
        <v>9.19</v>
      </c>
      <c r="ER23" s="31">
        <v>96.06</v>
      </c>
      <c r="ES23">
        <v>14.03</v>
      </c>
      <c r="ET23">
        <v>8.57</v>
      </c>
      <c r="EU23">
        <v>10</v>
      </c>
      <c r="EV23">
        <v>9.4700000000000006</v>
      </c>
      <c r="EW23">
        <v>9.3800000000000008</v>
      </c>
      <c r="EX23">
        <v>14.36</v>
      </c>
      <c r="EY23">
        <v>10</v>
      </c>
      <c r="EZ23">
        <v>9.15</v>
      </c>
      <c r="FA23">
        <v>67.67</v>
      </c>
      <c r="FB23">
        <v>9.67</v>
      </c>
      <c r="FC23">
        <v>3</v>
      </c>
      <c r="FD23">
        <v>50</v>
      </c>
      <c r="FE23">
        <v>100</v>
      </c>
      <c r="FF23">
        <v>0</v>
      </c>
      <c r="FH23" s="7">
        <f>(DW23+EB23)+EE23 * (1 -FD23 / 100)</f>
        <v>61.3</v>
      </c>
      <c r="FI23" s="7">
        <f>(EH23+EM23)+EP23 * (1 -FE23 / 100)</f>
        <v>27.97</v>
      </c>
      <c r="FJ23" s="7">
        <f>(ES23+EX23)+FA23 * (1 -FF23 / 100)</f>
        <v>96.06</v>
      </c>
      <c r="FK23" s="16">
        <f>((SUM(FH23:FJ23)/3)*0.95)+FC23</f>
        <v>61.68783333333333</v>
      </c>
      <c r="FM23" t="str">
        <f>IF(F23=DT23,"","NO")</f>
        <v/>
      </c>
    </row>
    <row r="24" spans="1:169" x14ac:dyDescent="0.2">
      <c r="A24" s="6" t="s">
        <v>110</v>
      </c>
      <c r="B24" s="6" t="s">
        <v>175</v>
      </c>
      <c r="C24" s="35">
        <v>14975</v>
      </c>
      <c r="D24" s="6"/>
      <c r="E24" s="6"/>
      <c r="F24" s="6" t="s">
        <v>242</v>
      </c>
      <c r="G24" s="7">
        <v>81.16</v>
      </c>
      <c r="H24" s="7">
        <v>90.6</v>
      </c>
      <c r="I24" s="7">
        <v>15</v>
      </c>
      <c r="J24" s="7">
        <v>10</v>
      </c>
      <c r="K24" s="7">
        <v>10</v>
      </c>
      <c r="L24" s="7">
        <v>10</v>
      </c>
      <c r="M24" s="7">
        <v>10</v>
      </c>
      <c r="N24" s="7">
        <v>14.77</v>
      </c>
      <c r="O24" s="7">
        <v>9.69</v>
      </c>
      <c r="P24" s="7">
        <v>10</v>
      </c>
      <c r="Q24" s="7">
        <v>60.83</v>
      </c>
      <c r="R24" s="7">
        <v>8.69</v>
      </c>
      <c r="S24" s="7">
        <v>70.510000000000005</v>
      </c>
      <c r="T24" s="7">
        <v>14.66</v>
      </c>
      <c r="U24" s="7">
        <v>10</v>
      </c>
      <c r="V24" s="7">
        <v>10</v>
      </c>
      <c r="W24" s="7">
        <v>9.09</v>
      </c>
      <c r="X24" s="7">
        <v>10</v>
      </c>
      <c r="Y24" s="7">
        <v>11.82</v>
      </c>
      <c r="Z24" s="7">
        <v>6.67</v>
      </c>
      <c r="AA24" s="7">
        <v>9.09</v>
      </c>
      <c r="AB24" s="7">
        <v>44.03</v>
      </c>
      <c r="AC24" s="7">
        <v>6.29</v>
      </c>
      <c r="AD24" s="7">
        <v>90.25</v>
      </c>
      <c r="AE24" s="7">
        <v>14.7</v>
      </c>
      <c r="AF24" s="7">
        <v>9.64</v>
      </c>
      <c r="AG24" s="7">
        <v>9.5500000000000007</v>
      </c>
      <c r="AH24" s="7">
        <v>10</v>
      </c>
      <c r="AI24" s="7">
        <v>10</v>
      </c>
      <c r="AJ24" s="7">
        <v>14.3</v>
      </c>
      <c r="AK24" s="7">
        <v>9.2899999999999991</v>
      </c>
      <c r="AL24" s="7">
        <v>9.7899999999999991</v>
      </c>
      <c r="AM24" s="7">
        <v>61.25</v>
      </c>
      <c r="AN24" s="7">
        <v>8.75</v>
      </c>
      <c r="AO24" s="7">
        <v>4</v>
      </c>
      <c r="AP24" s="7">
        <v>0</v>
      </c>
      <c r="AQ24" s="7">
        <v>0</v>
      </c>
      <c r="AR24" s="7">
        <v>0</v>
      </c>
      <c r="AS24" s="7">
        <f>-R24*(AP24/100)</f>
        <v>0</v>
      </c>
      <c r="AT24" s="7">
        <f>-AC24*(AQ24/100)</f>
        <v>0</v>
      </c>
      <c r="AU24" s="7">
        <f>-AN24*(AR24/100)</f>
        <v>0</v>
      </c>
      <c r="AV24" s="23">
        <v>83.597333333333339</v>
      </c>
      <c r="AW24" s="23">
        <v>0</v>
      </c>
      <c r="AX24" s="23">
        <v>0.5</v>
      </c>
      <c r="AY24" s="23">
        <v>0</v>
      </c>
      <c r="AZ24" s="23">
        <v>81.16</v>
      </c>
      <c r="BA24" s="23">
        <v>40.58</v>
      </c>
      <c r="BB24" s="23">
        <v>60.41</v>
      </c>
      <c r="BC24" s="23">
        <v>62.58</v>
      </c>
      <c r="BD24" s="56" t="str">
        <f>IF(AV24&lt;60, "F", IF(AV24&lt;70, "D", IF(AV24&lt;80, "C", IF(AV24&lt;90, "B", "A"))))</f>
        <v>B</v>
      </c>
      <c r="BE24" s="37"/>
      <c r="BF24" s="13">
        <v>62.58</v>
      </c>
      <c r="BG24" s="7">
        <v>65.599999999999994</v>
      </c>
      <c r="BH24" s="7">
        <v>8.6</v>
      </c>
      <c r="BI24" s="7">
        <v>10</v>
      </c>
      <c r="BJ24" s="7">
        <v>7.2</v>
      </c>
      <c r="BK24" s="7">
        <v>12</v>
      </c>
      <c r="BL24" s="7">
        <v>8</v>
      </c>
      <c r="BM24" s="7">
        <v>8</v>
      </c>
      <c r="BN24" s="7">
        <v>8</v>
      </c>
      <c r="BO24" s="7">
        <v>45</v>
      </c>
      <c r="BP24" s="7">
        <v>60</v>
      </c>
      <c r="BQ24" s="7">
        <f t="shared" si="2"/>
        <v>65.599999999999994</v>
      </c>
      <c r="BR24" s="7">
        <v>48.9</v>
      </c>
      <c r="BS24" s="7">
        <v>9.5299999999999994</v>
      </c>
      <c r="BT24" s="7">
        <v>9.74</v>
      </c>
      <c r="BU24" s="7">
        <v>9.31</v>
      </c>
      <c r="BV24" s="7">
        <v>9.3800000000000008</v>
      </c>
      <c r="BW24" s="7">
        <v>10</v>
      </c>
      <c r="BX24" s="7">
        <v>10</v>
      </c>
      <c r="BY24" s="7" t="s">
        <v>290</v>
      </c>
      <c r="BZ24" s="7">
        <v>5</v>
      </c>
      <c r="CA24" s="7">
        <v>30</v>
      </c>
      <c r="CB24" s="7">
        <v>40</v>
      </c>
      <c r="CC24" s="7">
        <f t="shared" si="3"/>
        <v>48.91</v>
      </c>
      <c r="CD24" s="7">
        <v>60.48</v>
      </c>
      <c r="CE24" s="7">
        <v>9.48</v>
      </c>
      <c r="CF24" s="7">
        <v>9.76</v>
      </c>
      <c r="CG24" s="7">
        <v>9.1999999999999993</v>
      </c>
      <c r="CH24" s="7">
        <v>13.5</v>
      </c>
      <c r="CI24" s="7">
        <v>10</v>
      </c>
      <c r="CJ24" s="7">
        <v>8</v>
      </c>
      <c r="CK24" s="7">
        <v>9</v>
      </c>
      <c r="CL24" s="7">
        <v>37.5</v>
      </c>
      <c r="CM24" s="7">
        <v>50</v>
      </c>
      <c r="CN24" s="7">
        <f t="shared" si="0"/>
        <v>60.480000000000004</v>
      </c>
      <c r="CO24" s="7">
        <v>5</v>
      </c>
      <c r="CP24" s="62">
        <f t="shared" si="1"/>
        <v>60.413499999999999</v>
      </c>
      <c r="CQ24" s="20">
        <v>0</v>
      </c>
      <c r="CR24" s="20">
        <v>0</v>
      </c>
      <c r="CS24" s="20">
        <v>0</v>
      </c>
      <c r="CT24" s="7">
        <f t="shared" si="4"/>
        <v>0</v>
      </c>
      <c r="CU24" s="7">
        <f t="shared" si="5"/>
        <v>0</v>
      </c>
      <c r="CV24" s="7">
        <f t="shared" si="6"/>
        <v>0</v>
      </c>
      <c r="CW24" s="7"/>
      <c r="CX24" s="7"/>
      <c r="CY24" s="7"/>
      <c r="CZ24" s="7"/>
      <c r="DA24" s="7"/>
      <c r="DB24" s="7"/>
      <c r="DC24" s="7"/>
      <c r="DD24" s="7"/>
      <c r="DE24" s="7">
        <v>0</v>
      </c>
      <c r="DF24" s="7">
        <v>0.5</v>
      </c>
      <c r="DG24" s="7">
        <v>0</v>
      </c>
      <c r="DH24" s="7">
        <v>62.58</v>
      </c>
      <c r="DI24" s="7">
        <v>31.29</v>
      </c>
      <c r="DJ24" s="7">
        <v>0</v>
      </c>
      <c r="DK24" s="8" t="str">
        <f t="shared" si="7"/>
        <v>D</v>
      </c>
      <c r="DL24" s="7">
        <v>71.87</v>
      </c>
      <c r="DM24" s="7">
        <v>0</v>
      </c>
      <c r="DN24" s="7">
        <v>71.87</v>
      </c>
      <c r="DO24" s="7"/>
      <c r="DP24" s="55" t="str">
        <f t="shared" si="8"/>
        <v>D</v>
      </c>
      <c r="DQ24" s="48"/>
      <c r="DS24" s="30" t="s">
        <v>324</v>
      </c>
      <c r="DT24" s="30" t="s">
        <v>242</v>
      </c>
      <c r="DU24">
        <v>81.16</v>
      </c>
      <c r="DV24" s="31">
        <v>90.6</v>
      </c>
      <c r="DW24">
        <v>15</v>
      </c>
      <c r="DX24">
        <v>10</v>
      </c>
      <c r="DY24">
        <v>10</v>
      </c>
      <c r="DZ24">
        <v>10</v>
      </c>
      <c r="EA24">
        <v>10</v>
      </c>
      <c r="EB24">
        <v>14.77</v>
      </c>
      <c r="EC24">
        <v>9.69</v>
      </c>
      <c r="ED24">
        <v>10</v>
      </c>
      <c r="EE24">
        <v>60.83</v>
      </c>
      <c r="EF24">
        <v>8.69</v>
      </c>
      <c r="EG24" s="31">
        <v>70.510000000000005</v>
      </c>
      <c r="EH24">
        <v>14.66</v>
      </c>
      <c r="EI24">
        <v>10</v>
      </c>
      <c r="EJ24">
        <v>10</v>
      </c>
      <c r="EK24">
        <v>9.09</v>
      </c>
      <c r="EL24">
        <v>10</v>
      </c>
      <c r="EM24">
        <v>11.82</v>
      </c>
      <c r="EN24">
        <v>6.67</v>
      </c>
      <c r="EO24">
        <v>9.09</v>
      </c>
      <c r="EP24">
        <v>44.03</v>
      </c>
      <c r="EQ24">
        <v>6.29</v>
      </c>
      <c r="ER24" s="31">
        <v>90.25</v>
      </c>
      <c r="ES24">
        <v>14.7</v>
      </c>
      <c r="ET24">
        <v>9.64</v>
      </c>
      <c r="EU24">
        <v>9.5500000000000007</v>
      </c>
      <c r="EV24">
        <v>10</v>
      </c>
      <c r="EW24">
        <v>10</v>
      </c>
      <c r="EX24">
        <v>14.3</v>
      </c>
      <c r="EY24">
        <v>9.2899999999999991</v>
      </c>
      <c r="EZ24">
        <v>9.7899999999999991</v>
      </c>
      <c r="FA24">
        <v>61.25</v>
      </c>
      <c r="FB24">
        <v>8.75</v>
      </c>
      <c r="FC24">
        <v>4</v>
      </c>
      <c r="FD24">
        <v>0</v>
      </c>
      <c r="FE24">
        <v>0</v>
      </c>
      <c r="FF24">
        <v>0</v>
      </c>
      <c r="FH24" s="7">
        <f>(DW24+EB24)+EE24 * (1 -FD24 / 100)</f>
        <v>90.6</v>
      </c>
      <c r="FI24" s="7">
        <f>(EH24+EM24)+EP24 * (1 -FE24 / 100)</f>
        <v>70.510000000000005</v>
      </c>
      <c r="FJ24" s="7">
        <f>(ES24+EX24)+FA24 * (1 -FF24 / 100)</f>
        <v>90.25</v>
      </c>
      <c r="FK24" s="16">
        <f>((SUM(FH24:FJ24)/3)*0.95)+FC24</f>
        <v>83.597333333333339</v>
      </c>
      <c r="FM24" t="str">
        <f>IF(F24=DT24,"","NO")</f>
        <v/>
      </c>
    </row>
    <row r="25" spans="1:169" x14ac:dyDescent="0.2">
      <c r="A25" s="6" t="s">
        <v>111</v>
      </c>
      <c r="B25" s="6" t="s">
        <v>176</v>
      </c>
      <c r="C25" s="35">
        <v>14978</v>
      </c>
      <c r="D25" s="6"/>
      <c r="E25" s="6"/>
      <c r="F25" s="6" t="s">
        <v>243</v>
      </c>
      <c r="G25" s="9">
        <v>80.09</v>
      </c>
      <c r="H25" s="9">
        <v>88.06</v>
      </c>
      <c r="I25" s="9">
        <v>14.53</v>
      </c>
      <c r="J25" s="9">
        <v>10</v>
      </c>
      <c r="K25" s="9">
        <v>8.75</v>
      </c>
      <c r="L25" s="9">
        <v>10</v>
      </c>
      <c r="M25" s="9">
        <v>10</v>
      </c>
      <c r="N25" s="9">
        <v>14.53</v>
      </c>
      <c r="O25" s="9">
        <v>9.3800000000000008</v>
      </c>
      <c r="P25" s="9">
        <v>10</v>
      </c>
      <c r="Q25" s="9">
        <v>59</v>
      </c>
      <c r="R25" s="9">
        <v>8.43</v>
      </c>
      <c r="S25" s="9">
        <v>75.739999999999995</v>
      </c>
      <c r="T25" s="9">
        <v>13.73</v>
      </c>
      <c r="U25" s="9">
        <v>10</v>
      </c>
      <c r="V25" s="9">
        <v>8.89</v>
      </c>
      <c r="W25" s="9">
        <v>8.18</v>
      </c>
      <c r="X25" s="9">
        <v>9.5500000000000007</v>
      </c>
      <c r="Y25" s="9">
        <v>13.18</v>
      </c>
      <c r="Z25" s="9">
        <v>8.48</v>
      </c>
      <c r="AA25" s="9">
        <v>9.09</v>
      </c>
      <c r="AB25" s="9">
        <v>48.83</v>
      </c>
      <c r="AC25" s="9">
        <v>6.98</v>
      </c>
      <c r="AD25" s="9">
        <v>87.23</v>
      </c>
      <c r="AE25" s="9">
        <v>12.12</v>
      </c>
      <c r="AF25" s="9">
        <v>8.2100000000000009</v>
      </c>
      <c r="AG25" s="9">
        <v>8.64</v>
      </c>
      <c r="AH25" s="9">
        <v>5.79</v>
      </c>
      <c r="AI25" s="9">
        <v>9.69</v>
      </c>
      <c r="AJ25" s="9">
        <v>14.02</v>
      </c>
      <c r="AK25" s="9">
        <v>9.76</v>
      </c>
      <c r="AL25" s="9">
        <v>8.94</v>
      </c>
      <c r="AM25" s="9">
        <v>61.08</v>
      </c>
      <c r="AN25" s="9">
        <v>8.73</v>
      </c>
      <c r="AO25" s="9">
        <v>3</v>
      </c>
      <c r="AP25" s="9">
        <v>100</v>
      </c>
      <c r="AQ25" s="9">
        <v>0</v>
      </c>
      <c r="AR25" s="9">
        <v>50</v>
      </c>
      <c r="AS25" s="7">
        <f>-R25*(AP25/100)</f>
        <v>-8.43</v>
      </c>
      <c r="AT25" s="7">
        <f>-AC25*(AQ25/100)</f>
        <v>0</v>
      </c>
      <c r="AU25" s="7">
        <f>-AN25*(AR25/100)</f>
        <v>-4.3650000000000002</v>
      </c>
      <c r="AV25" s="23">
        <v>54.135333333333328</v>
      </c>
      <c r="AW25" s="23">
        <v>150</v>
      </c>
      <c r="AX25" s="23">
        <v>0.5</v>
      </c>
      <c r="AY25" s="23">
        <v>75</v>
      </c>
      <c r="AZ25" s="23">
        <v>80.09</v>
      </c>
      <c r="BA25" s="23">
        <v>40.045000000000002</v>
      </c>
      <c r="BB25" s="23"/>
      <c r="BC25" s="23"/>
      <c r="BD25" s="56" t="str">
        <f>IF(AV25&lt;60, "F", IF(AV25&lt;70, "D", IF(AV25&lt;80, "C", IF(AV25&lt;90, "B", "A"))))</f>
        <v>F</v>
      </c>
      <c r="BE25" s="37"/>
      <c r="BF25" s="14">
        <v>53.49</v>
      </c>
      <c r="BG25" s="9">
        <v>36.869999999999997</v>
      </c>
      <c r="BH25" s="9">
        <v>8.3699999999999992</v>
      </c>
      <c r="BI25" s="9">
        <v>9.15</v>
      </c>
      <c r="BJ25" s="9">
        <v>7.6</v>
      </c>
      <c r="BK25" s="9">
        <v>6</v>
      </c>
      <c r="BL25" s="9">
        <v>3</v>
      </c>
      <c r="BM25" s="9">
        <v>2</v>
      </c>
      <c r="BN25" s="9">
        <v>7</v>
      </c>
      <c r="BO25" s="9">
        <v>22.5</v>
      </c>
      <c r="BP25" s="9">
        <v>30</v>
      </c>
      <c r="BQ25" s="9">
        <f t="shared" si="2"/>
        <v>25.619999999999997</v>
      </c>
      <c r="BR25" s="9">
        <v>71.62</v>
      </c>
      <c r="BS25" s="9">
        <v>7.12</v>
      </c>
      <c r="BT25" s="9">
        <v>7.18</v>
      </c>
      <c r="BU25" s="9">
        <v>7.07</v>
      </c>
      <c r="BV25" s="9">
        <v>8.25</v>
      </c>
      <c r="BW25" s="9">
        <v>8</v>
      </c>
      <c r="BX25" s="9">
        <v>7</v>
      </c>
      <c r="BY25" s="9">
        <v>7</v>
      </c>
      <c r="BZ25" s="9" t="s">
        <v>290</v>
      </c>
      <c r="CA25" s="9">
        <v>56.25</v>
      </c>
      <c r="CB25" s="9">
        <v>75</v>
      </c>
      <c r="CC25" s="9">
        <f t="shared" si="3"/>
        <v>71.62</v>
      </c>
      <c r="CD25" s="9">
        <v>50.95</v>
      </c>
      <c r="CE25" s="9">
        <v>8.9499999999999993</v>
      </c>
      <c r="CF25" s="9">
        <v>9.52</v>
      </c>
      <c r="CG25" s="9">
        <v>8.3800000000000008</v>
      </c>
      <c r="CH25" s="9">
        <v>12</v>
      </c>
      <c r="CI25" s="9">
        <v>9</v>
      </c>
      <c r="CJ25" s="9">
        <v>6</v>
      </c>
      <c r="CK25" s="9">
        <v>9</v>
      </c>
      <c r="CL25" s="9">
        <v>30</v>
      </c>
      <c r="CM25" s="9">
        <v>40</v>
      </c>
      <c r="CN25" s="9">
        <f t="shared" si="0"/>
        <v>35.950000000000003</v>
      </c>
      <c r="CO25" s="9">
        <v>3</v>
      </c>
      <c r="CP25" s="63">
        <f t="shared" si="1"/>
        <v>45.176833333333335</v>
      </c>
      <c r="CQ25" s="21">
        <v>50</v>
      </c>
      <c r="CR25" s="21"/>
      <c r="CS25" s="21">
        <v>50</v>
      </c>
      <c r="CT25" s="9">
        <f t="shared" si="4"/>
        <v>-11.25</v>
      </c>
      <c r="CU25" s="9">
        <f t="shared" si="5"/>
        <v>0</v>
      </c>
      <c r="CV25" s="9">
        <f t="shared" si="6"/>
        <v>-15</v>
      </c>
      <c r="CW25" s="9"/>
      <c r="CX25" s="9"/>
      <c r="CY25" s="9"/>
      <c r="CZ25" s="9"/>
      <c r="DA25" s="9"/>
      <c r="DB25" s="9"/>
      <c r="DC25" s="9"/>
      <c r="DD25" s="9"/>
      <c r="DE25" s="9">
        <v>100</v>
      </c>
      <c r="DF25" s="9">
        <v>0.5</v>
      </c>
      <c r="DG25" s="9">
        <v>50</v>
      </c>
      <c r="DH25" s="9">
        <v>53.49</v>
      </c>
      <c r="DI25" s="9">
        <v>26.745000000000001</v>
      </c>
      <c r="DJ25" s="9">
        <v>125</v>
      </c>
      <c r="DK25" s="10" t="str">
        <f t="shared" si="7"/>
        <v>F</v>
      </c>
      <c r="DL25" s="9">
        <v>66.790000000000006</v>
      </c>
      <c r="DM25" s="9">
        <v>27.71</v>
      </c>
      <c r="DN25" s="9">
        <v>39.08</v>
      </c>
      <c r="DO25" s="9"/>
      <c r="DP25" s="59" t="str">
        <f t="shared" si="8"/>
        <v>F</v>
      </c>
      <c r="DQ25" s="49" t="s">
        <v>373</v>
      </c>
      <c r="DS25" s="30" t="s">
        <v>325</v>
      </c>
      <c r="DT25" s="30" t="s">
        <v>243</v>
      </c>
      <c r="DU25">
        <v>80.09</v>
      </c>
      <c r="DV25" s="31">
        <v>88.06</v>
      </c>
      <c r="DW25">
        <v>14.53</v>
      </c>
      <c r="DX25">
        <v>10</v>
      </c>
      <c r="DY25">
        <v>8.75</v>
      </c>
      <c r="DZ25">
        <v>10</v>
      </c>
      <c r="EA25">
        <v>10</v>
      </c>
      <c r="EB25">
        <v>14.53</v>
      </c>
      <c r="EC25">
        <v>9.3800000000000008</v>
      </c>
      <c r="ED25">
        <v>10</v>
      </c>
      <c r="EE25">
        <v>59</v>
      </c>
      <c r="EF25">
        <v>8.43</v>
      </c>
      <c r="EG25" s="31">
        <v>75.739999999999995</v>
      </c>
      <c r="EH25">
        <v>13.73</v>
      </c>
      <c r="EI25">
        <v>10</v>
      </c>
      <c r="EJ25">
        <v>8.89</v>
      </c>
      <c r="EK25">
        <v>8.18</v>
      </c>
      <c r="EL25">
        <v>9.5500000000000007</v>
      </c>
      <c r="EM25">
        <v>13.18</v>
      </c>
      <c r="EN25">
        <v>8.48</v>
      </c>
      <c r="EO25">
        <v>9.09</v>
      </c>
      <c r="EP25">
        <v>48.83</v>
      </c>
      <c r="EQ25">
        <v>6.98</v>
      </c>
      <c r="ER25" s="31">
        <v>87.23</v>
      </c>
      <c r="ES25">
        <v>12.12</v>
      </c>
      <c r="ET25">
        <v>8.2100000000000009</v>
      </c>
      <c r="EU25">
        <v>8.64</v>
      </c>
      <c r="EV25">
        <v>5.79</v>
      </c>
      <c r="EW25">
        <v>9.69</v>
      </c>
      <c r="EX25">
        <v>14.02</v>
      </c>
      <c r="EY25">
        <v>9.76</v>
      </c>
      <c r="EZ25">
        <v>8.94</v>
      </c>
      <c r="FA25">
        <v>61.08</v>
      </c>
      <c r="FB25">
        <v>8.73</v>
      </c>
      <c r="FC25">
        <v>3</v>
      </c>
      <c r="FD25">
        <v>100</v>
      </c>
      <c r="FE25">
        <v>0</v>
      </c>
      <c r="FF25">
        <v>50</v>
      </c>
      <c r="FH25" s="7">
        <f>(DW25+EB25)+EE25 * (1 -FD25 / 100)</f>
        <v>29.06</v>
      </c>
      <c r="FI25" s="7">
        <f>(EH25+EM25)+EP25 * (1 -FE25 / 100)</f>
        <v>75.739999999999995</v>
      </c>
      <c r="FJ25" s="7">
        <f>(ES25+EX25)+FA25 * (1 -FF25 / 100)</f>
        <v>56.68</v>
      </c>
      <c r="FK25" s="16">
        <f>((SUM(FH25:FJ25)/3)*0.95)+FC25</f>
        <v>54.135333333333328</v>
      </c>
      <c r="FM25" t="str">
        <f>IF(F25=DT25,"","NO")</f>
        <v/>
      </c>
    </row>
    <row r="26" spans="1:169" x14ac:dyDescent="0.2">
      <c r="A26" s="6" t="s">
        <v>112</v>
      </c>
      <c r="B26" s="6" t="s">
        <v>177</v>
      </c>
      <c r="C26" s="35">
        <v>14984</v>
      </c>
      <c r="D26" s="6"/>
      <c r="E26" s="6"/>
      <c r="F26" s="6" t="s">
        <v>244</v>
      </c>
      <c r="G26" s="7">
        <v>87.97</v>
      </c>
      <c r="H26" s="7">
        <v>98.05</v>
      </c>
      <c r="I26" s="7">
        <v>14.66</v>
      </c>
      <c r="J26" s="7">
        <v>10</v>
      </c>
      <c r="K26" s="7">
        <v>10</v>
      </c>
      <c r="L26" s="7">
        <v>10</v>
      </c>
      <c r="M26" s="7">
        <v>9.09</v>
      </c>
      <c r="N26" s="7">
        <v>14.06</v>
      </c>
      <c r="O26" s="7">
        <v>8.75</v>
      </c>
      <c r="P26" s="7">
        <v>10</v>
      </c>
      <c r="Q26" s="7">
        <v>69.33</v>
      </c>
      <c r="R26" s="7">
        <v>9.9</v>
      </c>
      <c r="S26" s="7">
        <v>84.86</v>
      </c>
      <c r="T26" s="7">
        <v>14.32</v>
      </c>
      <c r="U26" s="7">
        <v>10</v>
      </c>
      <c r="V26" s="7">
        <v>10</v>
      </c>
      <c r="W26" s="7">
        <v>9.09</v>
      </c>
      <c r="X26" s="7">
        <v>9.09</v>
      </c>
      <c r="Y26" s="7">
        <v>14.09</v>
      </c>
      <c r="Z26" s="7">
        <v>8.7899999999999991</v>
      </c>
      <c r="AA26" s="7">
        <v>10</v>
      </c>
      <c r="AB26" s="7">
        <v>56.45</v>
      </c>
      <c r="AC26" s="7">
        <v>8.06</v>
      </c>
      <c r="AD26" s="7">
        <v>93.72</v>
      </c>
      <c r="AE26" s="7">
        <v>13.67</v>
      </c>
      <c r="AF26" s="7">
        <v>8.57</v>
      </c>
      <c r="AG26" s="7">
        <v>8.18</v>
      </c>
      <c r="AH26" s="7">
        <v>10</v>
      </c>
      <c r="AI26" s="7">
        <v>9.69</v>
      </c>
      <c r="AJ26" s="7">
        <v>14.64</v>
      </c>
      <c r="AK26" s="7">
        <v>9.52</v>
      </c>
      <c r="AL26" s="7">
        <v>10</v>
      </c>
      <c r="AM26" s="7">
        <v>65.42</v>
      </c>
      <c r="AN26" s="7">
        <v>9.35</v>
      </c>
      <c r="AO26" s="7">
        <v>3</v>
      </c>
      <c r="AP26" s="7">
        <v>0</v>
      </c>
      <c r="AQ26" s="7">
        <v>0</v>
      </c>
      <c r="AR26" s="7">
        <v>0</v>
      </c>
      <c r="AS26" s="7">
        <f>-R26*(AP26/100)</f>
        <v>0</v>
      </c>
      <c r="AT26" s="7">
        <f>-AC26*(AQ26/100)</f>
        <v>0</v>
      </c>
      <c r="AU26" s="7">
        <f>-AN26*(AR26/100)</f>
        <v>0</v>
      </c>
      <c r="AV26" s="23">
        <v>90.60266666666665</v>
      </c>
      <c r="AW26" s="23">
        <v>0</v>
      </c>
      <c r="AX26" s="23">
        <v>0.5</v>
      </c>
      <c r="AY26" s="23">
        <v>0</v>
      </c>
      <c r="AZ26" s="23">
        <v>87.97</v>
      </c>
      <c r="BA26" s="23">
        <v>43.984999999999999</v>
      </c>
      <c r="BB26" s="23"/>
      <c r="BC26" s="23"/>
      <c r="BD26" s="56" t="str">
        <f>IF(AV26&lt;60, "F", IF(AV26&lt;70, "D", IF(AV26&lt;80, "C", IF(AV26&lt;90, "B", "A"))))</f>
        <v>A</v>
      </c>
      <c r="BE26" s="37"/>
      <c r="BF26" s="13">
        <v>82.62</v>
      </c>
      <c r="BG26" s="7">
        <v>93.56</v>
      </c>
      <c r="BH26" s="7">
        <v>9.06</v>
      </c>
      <c r="BI26" s="7">
        <v>9.57</v>
      </c>
      <c r="BJ26" s="7">
        <v>8.5500000000000007</v>
      </c>
      <c r="BK26" s="7">
        <v>9.5</v>
      </c>
      <c r="BL26" s="7">
        <v>4</v>
      </c>
      <c r="BM26" s="7">
        <v>6</v>
      </c>
      <c r="BN26" s="7">
        <v>9</v>
      </c>
      <c r="BO26" s="7">
        <v>75</v>
      </c>
      <c r="BP26" s="7">
        <v>100</v>
      </c>
      <c r="BQ26" s="7">
        <f t="shared" si="2"/>
        <v>93.56</v>
      </c>
      <c r="BR26" s="7">
        <v>68.77</v>
      </c>
      <c r="BS26" s="7">
        <v>9.14</v>
      </c>
      <c r="BT26" s="7">
        <v>9.49</v>
      </c>
      <c r="BU26" s="7">
        <v>8.7899999999999991</v>
      </c>
      <c r="BV26" s="7">
        <v>10.88</v>
      </c>
      <c r="BW26" s="7">
        <v>10</v>
      </c>
      <c r="BX26" s="7">
        <v>9</v>
      </c>
      <c r="BY26" s="7">
        <v>10</v>
      </c>
      <c r="BZ26" s="7" t="s">
        <v>290</v>
      </c>
      <c r="CA26" s="7">
        <v>48.75</v>
      </c>
      <c r="CB26" s="7">
        <v>65</v>
      </c>
      <c r="CC26" s="7">
        <f t="shared" si="3"/>
        <v>44.395000000000003</v>
      </c>
      <c r="CD26" s="7">
        <v>89.1</v>
      </c>
      <c r="CE26" s="7">
        <v>9.6</v>
      </c>
      <c r="CF26" s="7">
        <v>10</v>
      </c>
      <c r="CG26" s="7">
        <v>9.1999999999999993</v>
      </c>
      <c r="CH26" s="7">
        <v>12</v>
      </c>
      <c r="CI26" s="7">
        <v>8</v>
      </c>
      <c r="CJ26" s="7">
        <v>9</v>
      </c>
      <c r="CK26" s="7">
        <v>7</v>
      </c>
      <c r="CL26" s="7">
        <v>67.5</v>
      </c>
      <c r="CM26" s="7">
        <v>90</v>
      </c>
      <c r="CN26" s="7">
        <f t="shared" si="0"/>
        <v>89.1</v>
      </c>
      <c r="CO26" s="7">
        <v>3</v>
      </c>
      <c r="CP26" s="62">
        <f t="shared" si="1"/>
        <v>74.900750000000002</v>
      </c>
      <c r="CQ26" s="20"/>
      <c r="CR26" s="20">
        <v>50</v>
      </c>
      <c r="CS26" s="20"/>
      <c r="CT26" s="7">
        <f t="shared" si="4"/>
        <v>0</v>
      </c>
      <c r="CU26" s="7">
        <f t="shared" si="5"/>
        <v>-24.375</v>
      </c>
      <c r="CV26" s="7">
        <f t="shared" si="6"/>
        <v>0</v>
      </c>
      <c r="CW26" s="7"/>
      <c r="CX26" s="7"/>
      <c r="CY26" s="7"/>
      <c r="CZ26" s="7"/>
      <c r="DA26" s="7"/>
      <c r="DB26" s="7"/>
      <c r="DC26" s="7"/>
      <c r="DD26" s="7"/>
      <c r="DE26" s="7">
        <v>50</v>
      </c>
      <c r="DF26" s="7">
        <v>0.5</v>
      </c>
      <c r="DG26" s="7">
        <v>25</v>
      </c>
      <c r="DH26" s="7">
        <v>82.62</v>
      </c>
      <c r="DI26" s="7">
        <v>41.31</v>
      </c>
      <c r="DJ26" s="7">
        <v>25</v>
      </c>
      <c r="DK26" s="8" t="str">
        <f t="shared" si="7"/>
        <v>B</v>
      </c>
      <c r="DL26" s="7">
        <v>85.295000000000002</v>
      </c>
      <c r="DM26" s="7">
        <v>5.54</v>
      </c>
      <c r="DN26" s="7">
        <v>79.760000000000005</v>
      </c>
      <c r="DO26" s="7"/>
      <c r="DP26" s="55" t="str">
        <f t="shared" si="8"/>
        <v>C</v>
      </c>
      <c r="DQ26" s="48"/>
      <c r="DS26" s="30" t="s">
        <v>326</v>
      </c>
      <c r="DT26" s="30" t="s">
        <v>244</v>
      </c>
      <c r="DU26">
        <v>87.97</v>
      </c>
      <c r="DV26" s="31">
        <v>98.05</v>
      </c>
      <c r="DW26">
        <v>14.66</v>
      </c>
      <c r="DX26">
        <v>10</v>
      </c>
      <c r="DY26">
        <v>10</v>
      </c>
      <c r="DZ26">
        <v>10</v>
      </c>
      <c r="EA26">
        <v>9.09</v>
      </c>
      <c r="EB26">
        <v>14.06</v>
      </c>
      <c r="EC26">
        <v>8.75</v>
      </c>
      <c r="ED26">
        <v>10</v>
      </c>
      <c r="EE26">
        <v>69.33</v>
      </c>
      <c r="EF26">
        <v>9.9</v>
      </c>
      <c r="EG26" s="31">
        <v>84.86</v>
      </c>
      <c r="EH26">
        <v>14.32</v>
      </c>
      <c r="EI26">
        <v>10</v>
      </c>
      <c r="EJ26">
        <v>10</v>
      </c>
      <c r="EK26">
        <v>9.09</v>
      </c>
      <c r="EL26">
        <v>9.09</v>
      </c>
      <c r="EM26">
        <v>14.09</v>
      </c>
      <c r="EN26">
        <v>8.7899999999999991</v>
      </c>
      <c r="EO26">
        <v>10</v>
      </c>
      <c r="EP26">
        <v>56.45</v>
      </c>
      <c r="EQ26">
        <v>8.06</v>
      </c>
      <c r="ER26" s="31">
        <v>93.72</v>
      </c>
      <c r="ES26">
        <v>13.67</v>
      </c>
      <c r="ET26">
        <v>8.57</v>
      </c>
      <c r="EU26">
        <v>8.18</v>
      </c>
      <c r="EV26">
        <v>10</v>
      </c>
      <c r="EW26">
        <v>9.69</v>
      </c>
      <c r="EX26">
        <v>14.64</v>
      </c>
      <c r="EY26">
        <v>9.52</v>
      </c>
      <c r="EZ26">
        <v>10</v>
      </c>
      <c r="FA26">
        <v>65.42</v>
      </c>
      <c r="FB26">
        <v>9.35</v>
      </c>
      <c r="FC26">
        <v>3</v>
      </c>
      <c r="FD26">
        <v>0</v>
      </c>
      <c r="FE26">
        <v>0</v>
      </c>
      <c r="FF26">
        <v>0</v>
      </c>
      <c r="FH26" s="7">
        <f>(DW26+EB26)+EE26 * (1 -FD26 / 100)</f>
        <v>98.05</v>
      </c>
      <c r="FI26" s="7">
        <f>(EH26+EM26)+EP26 * (1 -FE26 / 100)</f>
        <v>84.86</v>
      </c>
      <c r="FJ26" s="7">
        <f>(ES26+EX26)+FA26 * (1 -FF26 / 100)</f>
        <v>93.73</v>
      </c>
      <c r="FK26" s="16">
        <f>((SUM(FH26:FJ26)/3)*0.95)+FC26</f>
        <v>90.60266666666665</v>
      </c>
      <c r="FM26" t="str">
        <f>IF(F26=DT26,"","NO")</f>
        <v/>
      </c>
    </row>
    <row r="27" spans="1:169" x14ac:dyDescent="0.2">
      <c r="A27" s="6" t="s">
        <v>113</v>
      </c>
      <c r="B27" s="6" t="s">
        <v>120</v>
      </c>
      <c r="C27" s="35">
        <v>14990</v>
      </c>
      <c r="D27" s="6"/>
      <c r="E27" s="6"/>
      <c r="F27" s="6" t="s">
        <v>245</v>
      </c>
      <c r="G27" s="7">
        <v>85.51</v>
      </c>
      <c r="H27" s="7">
        <v>91.01</v>
      </c>
      <c r="I27" s="7">
        <v>15</v>
      </c>
      <c r="J27" s="7">
        <v>10</v>
      </c>
      <c r="K27" s="7">
        <v>10</v>
      </c>
      <c r="L27" s="7">
        <v>10</v>
      </c>
      <c r="M27" s="7">
        <v>10</v>
      </c>
      <c r="N27" s="7">
        <v>11.84</v>
      </c>
      <c r="O27" s="7">
        <v>7.5</v>
      </c>
      <c r="P27" s="7">
        <v>8.2899999999999991</v>
      </c>
      <c r="Q27" s="7">
        <v>64.17</v>
      </c>
      <c r="R27" s="7">
        <v>9.17</v>
      </c>
      <c r="S27" s="7">
        <v>82.77</v>
      </c>
      <c r="T27" s="7">
        <v>15</v>
      </c>
      <c r="U27" s="7">
        <v>10</v>
      </c>
      <c r="V27" s="7">
        <v>10</v>
      </c>
      <c r="W27" s="7">
        <v>10</v>
      </c>
      <c r="X27" s="7">
        <v>10</v>
      </c>
      <c r="Y27" s="7">
        <v>13.86</v>
      </c>
      <c r="Z27" s="7">
        <v>9.39</v>
      </c>
      <c r="AA27" s="7">
        <v>9.09</v>
      </c>
      <c r="AB27" s="7">
        <v>53.91</v>
      </c>
      <c r="AC27" s="7">
        <v>7.7</v>
      </c>
      <c r="AD27" s="7">
        <v>94.87</v>
      </c>
      <c r="AE27" s="7">
        <v>14.87</v>
      </c>
      <c r="AF27" s="7">
        <v>9.64</v>
      </c>
      <c r="AG27" s="7">
        <v>10</v>
      </c>
      <c r="AH27" s="7">
        <v>10</v>
      </c>
      <c r="AI27" s="7">
        <v>10</v>
      </c>
      <c r="AJ27" s="7">
        <v>15</v>
      </c>
      <c r="AK27" s="7">
        <v>10</v>
      </c>
      <c r="AL27" s="7">
        <v>10</v>
      </c>
      <c r="AM27" s="7">
        <v>65</v>
      </c>
      <c r="AN27" s="7">
        <v>9.2899999999999991</v>
      </c>
      <c r="AO27" s="7">
        <v>3</v>
      </c>
      <c r="AP27" s="7">
        <v>0</v>
      </c>
      <c r="AQ27" s="7">
        <v>0</v>
      </c>
      <c r="AR27" s="7">
        <v>0</v>
      </c>
      <c r="AS27" s="7">
        <f>-R27*(AP27/100)</f>
        <v>0</v>
      </c>
      <c r="AT27" s="7">
        <f>-AC27*(AQ27/100)</f>
        <v>0</v>
      </c>
      <c r="AU27" s="7">
        <f>-AN27*(AR27/100)</f>
        <v>0</v>
      </c>
      <c r="AV27" s="23">
        <v>88.072499999999991</v>
      </c>
      <c r="AW27" s="23">
        <v>0</v>
      </c>
      <c r="AX27" s="23">
        <v>0.5</v>
      </c>
      <c r="AY27" s="23">
        <v>0</v>
      </c>
      <c r="AZ27" s="23">
        <v>85.51</v>
      </c>
      <c r="BA27" s="23">
        <v>42.755000000000003</v>
      </c>
      <c r="BB27" s="23"/>
      <c r="BC27" s="23"/>
      <c r="BD27" s="56" t="str">
        <f>IF(AV27&lt;60, "F", IF(AV27&lt;70, "D", IF(AV27&lt;80, "C", IF(AV27&lt;90, "B", "A"))))</f>
        <v>B</v>
      </c>
      <c r="BE27" s="37"/>
      <c r="BF27" s="14">
        <v>34.020000000000003</v>
      </c>
      <c r="BG27" s="7">
        <v>20</v>
      </c>
      <c r="BH27" s="7">
        <v>10</v>
      </c>
      <c r="BI27" s="7">
        <v>10</v>
      </c>
      <c r="BJ27" s="7">
        <v>10</v>
      </c>
      <c r="BK27" s="7">
        <v>10</v>
      </c>
      <c r="BL27" s="7">
        <v>2</v>
      </c>
      <c r="BM27" s="7">
        <v>8</v>
      </c>
      <c r="BN27" s="7">
        <v>10</v>
      </c>
      <c r="BO27" s="7">
        <v>0</v>
      </c>
      <c r="BP27" s="7">
        <v>0</v>
      </c>
      <c r="BQ27" s="7">
        <f t="shared" si="2"/>
        <v>20</v>
      </c>
      <c r="BR27" s="7">
        <v>57.25</v>
      </c>
      <c r="BS27" s="7">
        <v>10</v>
      </c>
      <c r="BT27" s="7">
        <v>10</v>
      </c>
      <c r="BU27" s="7">
        <v>10</v>
      </c>
      <c r="BV27" s="7">
        <v>9.75</v>
      </c>
      <c r="BW27" s="7">
        <v>8</v>
      </c>
      <c r="BX27" s="7">
        <v>9</v>
      </c>
      <c r="BY27" s="7">
        <v>9</v>
      </c>
      <c r="BZ27" s="7" t="s">
        <v>290</v>
      </c>
      <c r="CA27" s="7">
        <v>37.5</v>
      </c>
      <c r="CB27" s="7">
        <v>50</v>
      </c>
      <c r="CC27" s="7">
        <f t="shared" si="3"/>
        <v>57.25</v>
      </c>
      <c r="CD27" s="7">
        <v>23.88</v>
      </c>
      <c r="CE27" s="7">
        <v>9.8800000000000008</v>
      </c>
      <c r="CF27" s="7">
        <v>10</v>
      </c>
      <c r="CG27" s="7">
        <v>9.75</v>
      </c>
      <c r="CH27" s="7">
        <v>14</v>
      </c>
      <c r="CI27" s="7">
        <v>10</v>
      </c>
      <c r="CJ27" s="7">
        <v>8</v>
      </c>
      <c r="CK27" s="7">
        <v>10</v>
      </c>
      <c r="CL27" s="7">
        <v>0</v>
      </c>
      <c r="CM27" s="7">
        <v>0</v>
      </c>
      <c r="CN27" s="7">
        <f t="shared" si="0"/>
        <v>23.880000000000003</v>
      </c>
      <c r="CO27" s="7">
        <v>2</v>
      </c>
      <c r="CP27" s="63">
        <f t="shared" si="1"/>
        <v>34.024499999999996</v>
      </c>
      <c r="CQ27" s="21">
        <v>50</v>
      </c>
      <c r="CR27" s="21"/>
      <c r="CS27" s="21"/>
      <c r="CT27" s="9">
        <f t="shared" si="4"/>
        <v>0</v>
      </c>
      <c r="CU27" s="9">
        <f t="shared" si="5"/>
        <v>0</v>
      </c>
      <c r="CV27" s="9">
        <f t="shared" si="6"/>
        <v>0</v>
      </c>
      <c r="CW27" s="9"/>
      <c r="CX27" s="9"/>
      <c r="CY27" s="9"/>
      <c r="CZ27" s="9"/>
      <c r="DA27" s="9"/>
      <c r="DB27" s="9"/>
      <c r="DC27" s="9"/>
      <c r="DD27" s="9"/>
      <c r="DE27" s="9">
        <v>50</v>
      </c>
      <c r="DF27" s="9">
        <v>0.5</v>
      </c>
      <c r="DG27" s="9">
        <v>25</v>
      </c>
      <c r="DH27" s="9">
        <v>34.020000000000003</v>
      </c>
      <c r="DI27" s="9">
        <v>17.010000000000002</v>
      </c>
      <c r="DJ27" s="9">
        <v>25</v>
      </c>
      <c r="DK27" s="10" t="str">
        <f t="shared" si="7"/>
        <v>F</v>
      </c>
      <c r="DL27" s="9">
        <v>59.765000000000001</v>
      </c>
      <c r="DM27" s="9">
        <v>5.54</v>
      </c>
      <c r="DN27" s="9">
        <v>54.22</v>
      </c>
      <c r="DO27" s="9"/>
      <c r="DP27" s="59" t="str">
        <f t="shared" si="8"/>
        <v>F</v>
      </c>
      <c r="DQ27" s="49" t="s">
        <v>302</v>
      </c>
      <c r="DS27" s="30" t="s">
        <v>327</v>
      </c>
      <c r="DT27" s="30" t="s">
        <v>245</v>
      </c>
      <c r="DU27">
        <v>85.51</v>
      </c>
      <c r="DV27" s="31">
        <v>91.01</v>
      </c>
      <c r="DW27">
        <v>15</v>
      </c>
      <c r="DX27">
        <v>10</v>
      </c>
      <c r="DY27">
        <v>10</v>
      </c>
      <c r="DZ27">
        <v>10</v>
      </c>
      <c r="EA27">
        <v>10</v>
      </c>
      <c r="EB27">
        <v>11.84</v>
      </c>
      <c r="EC27">
        <v>7.5</v>
      </c>
      <c r="ED27">
        <v>8.2899999999999991</v>
      </c>
      <c r="EE27">
        <v>64.17</v>
      </c>
      <c r="EF27">
        <v>9.17</v>
      </c>
      <c r="EG27" s="31">
        <v>82.77</v>
      </c>
      <c r="EH27">
        <v>15</v>
      </c>
      <c r="EI27">
        <v>10</v>
      </c>
      <c r="EJ27">
        <v>10</v>
      </c>
      <c r="EK27">
        <v>10</v>
      </c>
      <c r="EL27">
        <v>10</v>
      </c>
      <c r="EM27">
        <v>13.86</v>
      </c>
      <c r="EN27">
        <v>9.39</v>
      </c>
      <c r="EO27">
        <v>9.09</v>
      </c>
      <c r="EP27">
        <v>53.91</v>
      </c>
      <c r="EQ27">
        <v>7.7</v>
      </c>
      <c r="ER27" s="31">
        <v>94.87</v>
      </c>
      <c r="ES27">
        <v>14.87</v>
      </c>
      <c r="ET27">
        <v>9.64</v>
      </c>
      <c r="EU27">
        <v>10</v>
      </c>
      <c r="EV27">
        <v>10</v>
      </c>
      <c r="EW27">
        <v>10</v>
      </c>
      <c r="EX27">
        <v>15</v>
      </c>
      <c r="EY27">
        <v>10</v>
      </c>
      <c r="EZ27">
        <v>10</v>
      </c>
      <c r="FA27">
        <v>65</v>
      </c>
      <c r="FB27">
        <v>9.2899999999999991</v>
      </c>
      <c r="FC27">
        <v>3</v>
      </c>
      <c r="FD27">
        <v>0</v>
      </c>
      <c r="FE27">
        <v>0</v>
      </c>
      <c r="FF27">
        <v>0</v>
      </c>
      <c r="FH27" s="7">
        <f>(DW27+EB27)+EE27 * (1 -FD27 / 100)</f>
        <v>91.01</v>
      </c>
      <c r="FI27" s="7">
        <f>(EH27+EM27)+EP27 * (1 -FE27 / 100)</f>
        <v>82.77</v>
      </c>
      <c r="FJ27" s="7">
        <f>(ES27+EX27)+FA27 * (1 -FF27 / 100)</f>
        <v>94.87</v>
      </c>
      <c r="FK27" s="16">
        <f>((SUM(FH27:FJ27)/3)*0.95)+FC27</f>
        <v>88.072499999999991</v>
      </c>
      <c r="FM27" t="str">
        <f>IF(F27=DT27,"","NO")</f>
        <v/>
      </c>
    </row>
    <row r="28" spans="1:169" x14ac:dyDescent="0.2">
      <c r="A28" s="6" t="s">
        <v>114</v>
      </c>
      <c r="B28" s="6" t="s">
        <v>178</v>
      </c>
      <c r="C28" s="35">
        <v>14994</v>
      </c>
      <c r="D28" s="6"/>
      <c r="E28" s="6"/>
      <c r="F28" s="6" t="s">
        <v>246</v>
      </c>
      <c r="G28" s="7">
        <v>87.65</v>
      </c>
      <c r="H28" s="7">
        <v>94.03</v>
      </c>
      <c r="I28" s="7">
        <v>15</v>
      </c>
      <c r="J28" s="7">
        <v>10</v>
      </c>
      <c r="K28" s="7">
        <v>10</v>
      </c>
      <c r="L28" s="7">
        <v>10</v>
      </c>
      <c r="M28" s="7">
        <v>10</v>
      </c>
      <c r="N28" s="7">
        <v>14.53</v>
      </c>
      <c r="O28" s="7">
        <v>9.3800000000000008</v>
      </c>
      <c r="P28" s="7">
        <v>10</v>
      </c>
      <c r="Q28" s="7">
        <v>64.5</v>
      </c>
      <c r="R28" s="7">
        <v>9.2100000000000009</v>
      </c>
      <c r="S28" s="7">
        <v>78.260000000000005</v>
      </c>
      <c r="T28" s="7">
        <v>15</v>
      </c>
      <c r="U28" s="7">
        <v>10</v>
      </c>
      <c r="V28" s="7">
        <v>10</v>
      </c>
      <c r="W28" s="7">
        <v>10</v>
      </c>
      <c r="X28" s="7">
        <v>10</v>
      </c>
      <c r="Y28" s="7">
        <v>13.86</v>
      </c>
      <c r="Z28" s="7">
        <v>9.39</v>
      </c>
      <c r="AA28" s="7">
        <v>9.09</v>
      </c>
      <c r="AB28" s="7">
        <v>49.4</v>
      </c>
      <c r="AC28" s="7">
        <v>7.06</v>
      </c>
      <c r="AD28" s="7">
        <v>97.01</v>
      </c>
      <c r="AE28" s="7">
        <v>14.87</v>
      </c>
      <c r="AF28" s="7">
        <v>9.64</v>
      </c>
      <c r="AG28" s="7">
        <v>10</v>
      </c>
      <c r="AH28" s="7">
        <v>10</v>
      </c>
      <c r="AI28" s="7">
        <v>10</v>
      </c>
      <c r="AJ28" s="7">
        <v>14.64</v>
      </c>
      <c r="AK28" s="7">
        <v>9.52</v>
      </c>
      <c r="AL28" s="7">
        <v>10</v>
      </c>
      <c r="AM28" s="7">
        <v>67.5</v>
      </c>
      <c r="AN28" s="7">
        <v>9.64</v>
      </c>
      <c r="AO28" s="7">
        <v>5</v>
      </c>
      <c r="AP28" s="7">
        <v>0</v>
      </c>
      <c r="AQ28" s="7">
        <v>0</v>
      </c>
      <c r="AR28" s="7">
        <v>0</v>
      </c>
      <c r="AS28" s="7">
        <f>-R28*(AP28/100)</f>
        <v>0</v>
      </c>
      <c r="AT28" s="7">
        <f>-AC28*(AQ28/100)</f>
        <v>0</v>
      </c>
      <c r="AU28" s="7">
        <f>-AN28*(AR28/100)</f>
        <v>0</v>
      </c>
      <c r="AV28" s="23">
        <v>90.278333333333322</v>
      </c>
      <c r="AW28" s="23">
        <v>0</v>
      </c>
      <c r="AX28" s="23">
        <v>0.5</v>
      </c>
      <c r="AY28" s="23">
        <v>0</v>
      </c>
      <c r="AZ28" s="23">
        <v>87.65</v>
      </c>
      <c r="BA28" s="23">
        <v>43.825000000000003</v>
      </c>
      <c r="BB28" s="23">
        <v>75.459999999999994</v>
      </c>
      <c r="BC28" s="23">
        <v>78.040000000000006</v>
      </c>
      <c r="BD28" s="56" t="str">
        <f>IF(AV28&lt;60, "F", IF(AV28&lt;70, "D", IF(AV28&lt;80, "C", IF(AV28&lt;90, "B", "A"))))</f>
        <v>A</v>
      </c>
      <c r="BE28" s="37"/>
      <c r="BF28" s="13">
        <v>78.040000000000006</v>
      </c>
      <c r="BG28" s="7">
        <v>75.2</v>
      </c>
      <c r="BH28" s="7">
        <v>9.6999999999999993</v>
      </c>
      <c r="BI28" s="7">
        <v>10</v>
      </c>
      <c r="BJ28" s="7">
        <v>9.4</v>
      </c>
      <c r="BK28" s="7">
        <v>5.5</v>
      </c>
      <c r="BL28" s="7">
        <v>3</v>
      </c>
      <c r="BM28" s="7">
        <v>4</v>
      </c>
      <c r="BN28" s="7">
        <v>4</v>
      </c>
      <c r="BO28" s="7">
        <v>60</v>
      </c>
      <c r="BP28" s="7">
        <v>80</v>
      </c>
      <c r="BQ28" s="7">
        <f t="shared" si="2"/>
        <v>75.2</v>
      </c>
      <c r="BR28" s="7">
        <v>67.88</v>
      </c>
      <c r="BS28" s="7">
        <v>9.01</v>
      </c>
      <c r="BT28" s="7">
        <v>9.74</v>
      </c>
      <c r="BU28" s="7">
        <v>8.2799999999999994</v>
      </c>
      <c r="BV28" s="7">
        <v>6.38</v>
      </c>
      <c r="BW28" s="7">
        <v>6</v>
      </c>
      <c r="BX28" s="7">
        <v>7</v>
      </c>
      <c r="BY28" s="7" t="s">
        <v>290</v>
      </c>
      <c r="BZ28" s="7">
        <v>4</v>
      </c>
      <c r="CA28" s="7">
        <v>52.5</v>
      </c>
      <c r="CB28" s="7">
        <v>70</v>
      </c>
      <c r="CC28" s="7">
        <f t="shared" si="3"/>
        <v>67.89</v>
      </c>
      <c r="CD28" s="7">
        <v>79.42</v>
      </c>
      <c r="CE28" s="7">
        <v>8.92</v>
      </c>
      <c r="CF28" s="7">
        <v>10</v>
      </c>
      <c r="CG28" s="7">
        <v>7.85</v>
      </c>
      <c r="CH28" s="7">
        <v>10.5</v>
      </c>
      <c r="CI28" s="7">
        <v>9</v>
      </c>
      <c r="CJ28" s="7">
        <v>6</v>
      </c>
      <c r="CK28" s="7">
        <v>6</v>
      </c>
      <c r="CL28" s="7">
        <v>60</v>
      </c>
      <c r="CM28" s="7">
        <v>80</v>
      </c>
      <c r="CN28" s="7">
        <f t="shared" si="0"/>
        <v>79.42</v>
      </c>
      <c r="CO28" s="7">
        <v>5</v>
      </c>
      <c r="CP28" s="62">
        <f t="shared" si="1"/>
        <v>75.461500000000001</v>
      </c>
      <c r="CQ28" s="20">
        <v>0</v>
      </c>
      <c r="CR28" s="20">
        <v>0</v>
      </c>
      <c r="CS28" s="20">
        <v>0</v>
      </c>
      <c r="CT28" s="7">
        <f t="shared" si="4"/>
        <v>0</v>
      </c>
      <c r="CU28" s="7">
        <f t="shared" si="5"/>
        <v>0</v>
      </c>
      <c r="CV28" s="7">
        <f t="shared" si="6"/>
        <v>0</v>
      </c>
      <c r="CW28" s="7"/>
      <c r="CX28" s="7"/>
      <c r="CY28" s="7"/>
      <c r="CZ28" s="7"/>
      <c r="DA28" s="7"/>
      <c r="DB28" s="7"/>
      <c r="DC28" s="7"/>
      <c r="DD28" s="7"/>
      <c r="DE28" s="7">
        <v>0</v>
      </c>
      <c r="DF28" s="7">
        <v>0.5</v>
      </c>
      <c r="DG28" s="7">
        <v>0</v>
      </c>
      <c r="DH28" s="7">
        <v>78.040000000000006</v>
      </c>
      <c r="DI28" s="7">
        <v>39.020000000000003</v>
      </c>
      <c r="DJ28" s="7">
        <v>0</v>
      </c>
      <c r="DK28" s="8" t="str">
        <f t="shared" si="7"/>
        <v>C</v>
      </c>
      <c r="DL28" s="7">
        <v>82.844999999999999</v>
      </c>
      <c r="DM28" s="7">
        <v>0</v>
      </c>
      <c r="DN28" s="7">
        <v>82.84</v>
      </c>
      <c r="DO28" s="7"/>
      <c r="DP28" s="55" t="str">
        <f t="shared" si="8"/>
        <v>C</v>
      </c>
      <c r="DQ28" s="48"/>
      <c r="DS28" s="30" t="s">
        <v>328</v>
      </c>
      <c r="DT28" s="30" t="s">
        <v>246</v>
      </c>
      <c r="DU28">
        <v>87.65</v>
      </c>
      <c r="DV28" s="31">
        <v>94.03</v>
      </c>
      <c r="DW28">
        <v>15</v>
      </c>
      <c r="DX28">
        <v>10</v>
      </c>
      <c r="DY28">
        <v>10</v>
      </c>
      <c r="DZ28">
        <v>10</v>
      </c>
      <c r="EA28">
        <v>10</v>
      </c>
      <c r="EB28">
        <v>14.53</v>
      </c>
      <c r="EC28">
        <v>9.3800000000000008</v>
      </c>
      <c r="ED28">
        <v>10</v>
      </c>
      <c r="EE28">
        <v>64.5</v>
      </c>
      <c r="EF28">
        <v>9.2100000000000009</v>
      </c>
      <c r="EG28" s="31">
        <v>78.260000000000005</v>
      </c>
      <c r="EH28">
        <v>15</v>
      </c>
      <c r="EI28">
        <v>10</v>
      </c>
      <c r="EJ28">
        <v>10</v>
      </c>
      <c r="EK28">
        <v>10</v>
      </c>
      <c r="EL28">
        <v>10</v>
      </c>
      <c r="EM28">
        <v>13.86</v>
      </c>
      <c r="EN28">
        <v>9.39</v>
      </c>
      <c r="EO28">
        <v>9.09</v>
      </c>
      <c r="EP28">
        <v>49.4</v>
      </c>
      <c r="EQ28">
        <v>7.06</v>
      </c>
      <c r="ER28" s="31">
        <v>97.01</v>
      </c>
      <c r="ES28">
        <v>14.87</v>
      </c>
      <c r="ET28">
        <v>9.64</v>
      </c>
      <c r="EU28">
        <v>10</v>
      </c>
      <c r="EV28">
        <v>10</v>
      </c>
      <c r="EW28">
        <v>10</v>
      </c>
      <c r="EX28">
        <v>14.64</v>
      </c>
      <c r="EY28">
        <v>9.52</v>
      </c>
      <c r="EZ28">
        <v>10</v>
      </c>
      <c r="FA28">
        <v>67.5</v>
      </c>
      <c r="FB28">
        <v>9.64</v>
      </c>
      <c r="FC28">
        <v>5</v>
      </c>
      <c r="FD28">
        <v>0</v>
      </c>
      <c r="FE28">
        <v>0</v>
      </c>
      <c r="FF28">
        <v>0</v>
      </c>
      <c r="FH28" s="7">
        <f>(DW28+EB28)+EE28 * (1 -FD28 / 100)</f>
        <v>94.03</v>
      </c>
      <c r="FI28" s="7">
        <f>(EH28+EM28)+EP28 * (1 -FE28 / 100)</f>
        <v>78.259999999999991</v>
      </c>
      <c r="FJ28" s="7">
        <f>(ES28+EX28)+FA28 * (1 -FF28 / 100)</f>
        <v>97.009999999999991</v>
      </c>
      <c r="FK28" s="16">
        <f>((SUM(FH28:FJ28)/3)*0.95)+FC28</f>
        <v>90.278333333333322</v>
      </c>
      <c r="FM28" t="str">
        <f>IF(F28=DT28,"","NO")</f>
        <v/>
      </c>
    </row>
    <row r="29" spans="1:169" x14ac:dyDescent="0.2">
      <c r="A29" s="6" t="s">
        <v>115</v>
      </c>
      <c r="B29" s="6" t="s">
        <v>179</v>
      </c>
      <c r="C29" s="35">
        <v>15019</v>
      </c>
      <c r="D29" s="6"/>
      <c r="E29" s="6"/>
      <c r="F29" s="6" t="s">
        <v>247</v>
      </c>
      <c r="G29" s="7">
        <v>81.400000000000006</v>
      </c>
      <c r="H29" s="7">
        <v>85.63</v>
      </c>
      <c r="I29" s="7">
        <v>12.52</v>
      </c>
      <c r="J29" s="7">
        <v>9.2899999999999991</v>
      </c>
      <c r="K29" s="7">
        <v>10</v>
      </c>
      <c r="L29" s="7">
        <v>10</v>
      </c>
      <c r="M29" s="7">
        <v>4.09</v>
      </c>
      <c r="N29" s="7">
        <v>13.23</v>
      </c>
      <c r="O29" s="7">
        <v>9.06</v>
      </c>
      <c r="P29" s="7">
        <v>8.57</v>
      </c>
      <c r="Q29" s="7">
        <v>59.89</v>
      </c>
      <c r="R29" s="7">
        <v>8.56</v>
      </c>
      <c r="S29" s="7">
        <v>82.59</v>
      </c>
      <c r="T29" s="7">
        <v>13.77</v>
      </c>
      <c r="U29" s="7">
        <v>10</v>
      </c>
      <c r="V29" s="7">
        <v>9.44</v>
      </c>
      <c r="W29" s="7">
        <v>7.27</v>
      </c>
      <c r="X29" s="7">
        <v>10</v>
      </c>
      <c r="Y29" s="7">
        <v>12.08</v>
      </c>
      <c r="Z29" s="7">
        <v>7.93</v>
      </c>
      <c r="AA29" s="7">
        <v>8.18</v>
      </c>
      <c r="AB29" s="7">
        <v>56.73</v>
      </c>
      <c r="AC29" s="7">
        <v>8.1</v>
      </c>
      <c r="AD29" s="7">
        <v>87.08</v>
      </c>
      <c r="AE29" s="7">
        <v>13.22</v>
      </c>
      <c r="AF29" s="7">
        <v>7.14</v>
      </c>
      <c r="AG29" s="7">
        <v>8.64</v>
      </c>
      <c r="AH29" s="7">
        <v>9.4700000000000006</v>
      </c>
      <c r="AI29" s="7">
        <v>10</v>
      </c>
      <c r="AJ29" s="7">
        <v>14.3</v>
      </c>
      <c r="AK29" s="7">
        <v>9.2899999999999991</v>
      </c>
      <c r="AL29" s="7">
        <v>9.7899999999999991</v>
      </c>
      <c r="AM29" s="7">
        <v>59.56</v>
      </c>
      <c r="AN29" s="7">
        <v>8.51</v>
      </c>
      <c r="AO29" s="7">
        <v>3</v>
      </c>
      <c r="AP29" s="7">
        <v>0</v>
      </c>
      <c r="AQ29" s="7">
        <v>0</v>
      </c>
      <c r="AR29" s="7">
        <v>0</v>
      </c>
      <c r="AS29" s="7">
        <f>-R29*(AP29/100)</f>
        <v>0</v>
      </c>
      <c r="AT29" s="7">
        <f>-AC29*(AQ29/100)</f>
        <v>0</v>
      </c>
      <c r="AU29" s="7">
        <f>-AN29*(AR29/100)</f>
        <v>0</v>
      </c>
      <c r="AV29" s="23">
        <v>83.844999999999999</v>
      </c>
      <c r="AW29" s="23">
        <v>0</v>
      </c>
      <c r="AX29" s="23">
        <v>0.5</v>
      </c>
      <c r="AY29" s="23">
        <v>0</v>
      </c>
      <c r="AZ29" s="23">
        <v>81.400000000000006</v>
      </c>
      <c r="BA29" s="23">
        <v>40.700000000000003</v>
      </c>
      <c r="BB29" s="23"/>
      <c r="BC29" s="23"/>
      <c r="BD29" s="56" t="str">
        <f>IF(AV29&lt;60, "F", IF(AV29&lt;70, "D", IF(AV29&lt;80, "C", IF(AV29&lt;90, "B", "A"))))</f>
        <v>B</v>
      </c>
      <c r="BE29" s="37"/>
      <c r="BF29" s="13">
        <v>75.62</v>
      </c>
      <c r="BG29" s="7">
        <v>49.93</v>
      </c>
      <c r="BH29" s="7">
        <v>3.93</v>
      </c>
      <c r="BI29" s="7">
        <v>5.32</v>
      </c>
      <c r="BJ29" s="7">
        <v>2.5499999999999998</v>
      </c>
      <c r="BK29" s="7">
        <v>8.5</v>
      </c>
      <c r="BL29" s="7">
        <v>9</v>
      </c>
      <c r="BM29" s="7">
        <v>8</v>
      </c>
      <c r="BN29" s="7" t="s">
        <v>290</v>
      </c>
      <c r="BO29" s="7">
        <v>37.5</v>
      </c>
      <c r="BP29" s="7">
        <v>50</v>
      </c>
      <c r="BQ29" s="7">
        <f t="shared" si="2"/>
        <v>49.93</v>
      </c>
      <c r="BR29" s="7">
        <v>94.2</v>
      </c>
      <c r="BS29" s="7">
        <v>8.32</v>
      </c>
      <c r="BT29" s="7">
        <v>9.23</v>
      </c>
      <c r="BU29" s="7">
        <v>7.41</v>
      </c>
      <c r="BV29" s="7">
        <v>10.88</v>
      </c>
      <c r="BW29" s="7">
        <v>10</v>
      </c>
      <c r="BX29" s="7">
        <v>9</v>
      </c>
      <c r="BY29" s="7">
        <v>10</v>
      </c>
      <c r="BZ29" s="7" t="s">
        <v>290</v>
      </c>
      <c r="CA29" s="7">
        <v>75</v>
      </c>
      <c r="CB29" s="7">
        <v>100</v>
      </c>
      <c r="CC29" s="7">
        <f t="shared" si="3"/>
        <v>94.2</v>
      </c>
      <c r="CD29" s="7">
        <v>78.89</v>
      </c>
      <c r="CE29" s="7">
        <v>8.64</v>
      </c>
      <c r="CF29" s="7">
        <v>9.2899999999999991</v>
      </c>
      <c r="CG29" s="7">
        <v>8</v>
      </c>
      <c r="CH29" s="7">
        <v>14</v>
      </c>
      <c r="CI29" s="7">
        <v>10</v>
      </c>
      <c r="CJ29" s="7">
        <v>9</v>
      </c>
      <c r="CK29" s="7">
        <v>9</v>
      </c>
      <c r="CL29" s="7">
        <v>56.25</v>
      </c>
      <c r="CM29" s="7">
        <v>75</v>
      </c>
      <c r="CN29" s="7">
        <f t="shared" si="0"/>
        <v>78.89</v>
      </c>
      <c r="CO29" s="7">
        <v>5</v>
      </c>
      <c r="CP29" s="62">
        <f t="shared" si="1"/>
        <v>75.62299999999999</v>
      </c>
      <c r="CQ29" s="20"/>
      <c r="CR29" s="20"/>
      <c r="CS29" s="20"/>
      <c r="CT29" s="7">
        <f t="shared" si="4"/>
        <v>0</v>
      </c>
      <c r="CU29" s="7">
        <f t="shared" si="5"/>
        <v>0</v>
      </c>
      <c r="CV29" s="7">
        <f t="shared" si="6"/>
        <v>0</v>
      </c>
      <c r="CW29" s="7"/>
      <c r="CX29" s="7"/>
      <c r="CY29" s="7"/>
      <c r="CZ29" s="7"/>
      <c r="DA29" s="7"/>
      <c r="DB29" s="7"/>
      <c r="DC29" s="7"/>
      <c r="DD29" s="7"/>
      <c r="DE29" s="7">
        <v>0</v>
      </c>
      <c r="DF29" s="7">
        <v>0.5</v>
      </c>
      <c r="DG29" s="7">
        <v>0</v>
      </c>
      <c r="DH29" s="7">
        <v>75.62</v>
      </c>
      <c r="DI29" s="7">
        <v>37.81</v>
      </c>
      <c r="DJ29" s="7">
        <v>0</v>
      </c>
      <c r="DK29" s="8" t="str">
        <f t="shared" si="7"/>
        <v>C</v>
      </c>
      <c r="DL29" s="7">
        <v>78.510000000000005</v>
      </c>
      <c r="DM29" s="7">
        <v>0</v>
      </c>
      <c r="DN29" s="7">
        <v>78.510000000000005</v>
      </c>
      <c r="DO29" s="7"/>
      <c r="DP29" s="55" t="str">
        <f t="shared" si="8"/>
        <v>C</v>
      </c>
      <c r="DQ29" s="48"/>
      <c r="DS29" s="30" t="s">
        <v>329</v>
      </c>
      <c r="DT29" s="30" t="s">
        <v>247</v>
      </c>
      <c r="DU29">
        <v>81.400000000000006</v>
      </c>
      <c r="DV29" s="31">
        <v>85.63</v>
      </c>
      <c r="DW29">
        <v>12.52</v>
      </c>
      <c r="DX29">
        <v>9.2899999999999991</v>
      </c>
      <c r="DY29">
        <v>10</v>
      </c>
      <c r="DZ29">
        <v>10</v>
      </c>
      <c r="EA29">
        <v>4.09</v>
      </c>
      <c r="EB29">
        <v>13.23</v>
      </c>
      <c r="EC29">
        <v>9.06</v>
      </c>
      <c r="ED29">
        <v>8.57</v>
      </c>
      <c r="EE29">
        <v>59.89</v>
      </c>
      <c r="EF29">
        <v>8.56</v>
      </c>
      <c r="EG29" s="31">
        <v>82.59</v>
      </c>
      <c r="EH29">
        <v>13.77</v>
      </c>
      <c r="EI29">
        <v>10</v>
      </c>
      <c r="EJ29">
        <v>9.44</v>
      </c>
      <c r="EK29">
        <v>7.27</v>
      </c>
      <c r="EL29">
        <v>10</v>
      </c>
      <c r="EM29">
        <v>12.08</v>
      </c>
      <c r="EN29">
        <v>7.93</v>
      </c>
      <c r="EO29">
        <v>8.18</v>
      </c>
      <c r="EP29">
        <v>56.73</v>
      </c>
      <c r="EQ29">
        <v>8.1</v>
      </c>
      <c r="ER29" s="31">
        <v>87.08</v>
      </c>
      <c r="ES29">
        <v>13.22</v>
      </c>
      <c r="ET29">
        <v>7.14</v>
      </c>
      <c r="EU29">
        <v>8.64</v>
      </c>
      <c r="EV29">
        <v>9.4700000000000006</v>
      </c>
      <c r="EW29">
        <v>10</v>
      </c>
      <c r="EX29">
        <v>14.3</v>
      </c>
      <c r="EY29">
        <v>9.2899999999999991</v>
      </c>
      <c r="EZ29">
        <v>9.7899999999999991</v>
      </c>
      <c r="FA29">
        <v>59.56</v>
      </c>
      <c r="FB29">
        <v>8.51</v>
      </c>
      <c r="FC29">
        <v>3</v>
      </c>
      <c r="FD29">
        <v>0</v>
      </c>
      <c r="FE29">
        <v>0</v>
      </c>
      <c r="FF29">
        <v>0</v>
      </c>
      <c r="FH29" s="7">
        <f>(DW29+EB29)+EE29 * (1 -FD29 / 100)</f>
        <v>85.64</v>
      </c>
      <c r="FI29" s="7">
        <f>(EH29+EM29)+EP29 * (1 -FE29 / 100)</f>
        <v>82.58</v>
      </c>
      <c r="FJ29" s="7">
        <f>(ES29+EX29)+FA29 * (1 -FF29 / 100)</f>
        <v>87.080000000000013</v>
      </c>
      <c r="FK29" s="16">
        <f>((SUM(FH29:FJ29)/3)*0.95)+FC29</f>
        <v>83.844999999999999</v>
      </c>
      <c r="FM29" t="str">
        <f>IF(F29=DT29,"","NO")</f>
        <v/>
      </c>
    </row>
    <row r="30" spans="1:169" x14ac:dyDescent="0.2">
      <c r="A30" s="6" t="s">
        <v>116</v>
      </c>
      <c r="B30" s="6" t="s">
        <v>180</v>
      </c>
      <c r="C30" s="35">
        <v>15022</v>
      </c>
      <c r="D30" s="6"/>
      <c r="E30" s="6"/>
      <c r="F30" s="6" t="s">
        <v>248</v>
      </c>
      <c r="G30" s="7">
        <v>86.66</v>
      </c>
      <c r="H30" s="7">
        <v>95.33</v>
      </c>
      <c r="I30" s="7">
        <v>15</v>
      </c>
      <c r="J30" s="7">
        <v>10</v>
      </c>
      <c r="K30" s="7">
        <v>10</v>
      </c>
      <c r="L30" s="7">
        <v>10</v>
      </c>
      <c r="M30" s="7">
        <v>10</v>
      </c>
      <c r="N30" s="7">
        <v>15</v>
      </c>
      <c r="O30" s="7">
        <v>10</v>
      </c>
      <c r="P30" s="7">
        <v>10</v>
      </c>
      <c r="Q30" s="7">
        <v>65.33</v>
      </c>
      <c r="R30" s="7">
        <v>9.33</v>
      </c>
      <c r="S30" s="7">
        <v>80.3</v>
      </c>
      <c r="T30" s="7">
        <v>15</v>
      </c>
      <c r="U30" s="7">
        <v>10</v>
      </c>
      <c r="V30" s="7">
        <v>10</v>
      </c>
      <c r="W30" s="7">
        <v>10</v>
      </c>
      <c r="X30" s="7">
        <v>10</v>
      </c>
      <c r="Y30" s="7">
        <v>14.77</v>
      </c>
      <c r="Z30" s="7">
        <v>9.6999999999999993</v>
      </c>
      <c r="AA30" s="7">
        <v>10</v>
      </c>
      <c r="AB30" s="7">
        <v>50.52</v>
      </c>
      <c r="AC30" s="7">
        <v>7.22</v>
      </c>
      <c r="AD30" s="7">
        <v>96.76</v>
      </c>
      <c r="AE30" s="7">
        <v>14.7</v>
      </c>
      <c r="AF30" s="7">
        <v>9.64</v>
      </c>
      <c r="AG30" s="7">
        <v>9.5500000000000007</v>
      </c>
      <c r="AH30" s="7">
        <v>10</v>
      </c>
      <c r="AI30" s="7">
        <v>10</v>
      </c>
      <c r="AJ30" s="7">
        <v>14.64</v>
      </c>
      <c r="AK30" s="7">
        <v>9.52</v>
      </c>
      <c r="AL30" s="7">
        <v>10</v>
      </c>
      <c r="AM30" s="7">
        <v>67.42</v>
      </c>
      <c r="AN30" s="7">
        <v>9.6300000000000008</v>
      </c>
      <c r="AO30" s="7">
        <v>3</v>
      </c>
      <c r="AP30" s="7">
        <v>0</v>
      </c>
      <c r="AQ30" s="7">
        <v>0</v>
      </c>
      <c r="AR30" s="7">
        <v>0</v>
      </c>
      <c r="AS30" s="7">
        <f>-R30*(AP30/100)</f>
        <v>0</v>
      </c>
      <c r="AT30" s="7">
        <f>-AC30*(AQ30/100)</f>
        <v>0</v>
      </c>
      <c r="AU30" s="7">
        <f>-AN30*(AR30/100)</f>
        <v>0</v>
      </c>
      <c r="AV30" s="23">
        <v>89.25366666666666</v>
      </c>
      <c r="AW30" s="23">
        <v>0</v>
      </c>
      <c r="AX30" s="23">
        <v>0.5</v>
      </c>
      <c r="AY30" s="23">
        <v>0</v>
      </c>
      <c r="AZ30" s="23">
        <v>86.66</v>
      </c>
      <c r="BA30" s="23">
        <v>43.33</v>
      </c>
      <c r="BB30" s="23"/>
      <c r="BC30" s="23"/>
      <c r="BD30" s="56" t="str">
        <f>IF(AV30&lt;60, "F", IF(AV30&lt;70, "D", IF(AV30&lt;80, "C", IF(AV30&lt;90, "B", "A"))))</f>
        <v>B</v>
      </c>
      <c r="BE30" s="37"/>
      <c r="BF30" s="13">
        <v>80.97</v>
      </c>
      <c r="BG30" s="7">
        <v>67.7</v>
      </c>
      <c r="BH30" s="7">
        <v>9.4499999999999993</v>
      </c>
      <c r="BI30" s="7">
        <v>9.15</v>
      </c>
      <c r="BJ30" s="7">
        <v>9.75</v>
      </c>
      <c r="BK30" s="7">
        <v>9.5</v>
      </c>
      <c r="BL30" s="7">
        <v>5</v>
      </c>
      <c r="BM30" s="7">
        <v>4</v>
      </c>
      <c r="BN30" s="7">
        <v>10</v>
      </c>
      <c r="BO30" s="7">
        <v>48.75</v>
      </c>
      <c r="BP30" s="7">
        <v>65</v>
      </c>
      <c r="BQ30" s="7">
        <f t="shared" si="2"/>
        <v>67.7</v>
      </c>
      <c r="BR30" s="7">
        <v>87.7</v>
      </c>
      <c r="BS30" s="7">
        <v>9.6999999999999993</v>
      </c>
      <c r="BT30" s="7">
        <v>9.74</v>
      </c>
      <c r="BU30" s="7">
        <v>9.66</v>
      </c>
      <c r="BV30" s="7">
        <v>10.5</v>
      </c>
      <c r="BW30" s="7">
        <v>10</v>
      </c>
      <c r="BX30" s="7">
        <v>9</v>
      </c>
      <c r="BY30" s="7">
        <v>9</v>
      </c>
      <c r="BZ30" s="7" t="s">
        <v>290</v>
      </c>
      <c r="CA30" s="7">
        <v>67.5</v>
      </c>
      <c r="CB30" s="7">
        <v>90</v>
      </c>
      <c r="CC30" s="7">
        <f t="shared" si="3"/>
        <v>87.7</v>
      </c>
      <c r="CD30" s="7">
        <v>84.5</v>
      </c>
      <c r="CE30" s="7">
        <v>10</v>
      </c>
      <c r="CF30" s="7">
        <v>10</v>
      </c>
      <c r="CG30" s="7">
        <v>10</v>
      </c>
      <c r="CH30" s="7">
        <v>14.5</v>
      </c>
      <c r="CI30" s="7">
        <v>10</v>
      </c>
      <c r="CJ30" s="7">
        <v>10</v>
      </c>
      <c r="CK30" s="7">
        <v>9</v>
      </c>
      <c r="CL30" s="7">
        <v>60</v>
      </c>
      <c r="CM30" s="7">
        <v>80</v>
      </c>
      <c r="CN30" s="7">
        <f t="shared" si="0"/>
        <v>54.5</v>
      </c>
      <c r="CO30" s="7">
        <v>5</v>
      </c>
      <c r="CP30" s="62">
        <f t="shared" si="1"/>
        <v>71.468333333333334</v>
      </c>
      <c r="CQ30" s="20"/>
      <c r="CR30" s="20"/>
      <c r="CS30" s="20">
        <v>50</v>
      </c>
      <c r="CT30" s="7">
        <f t="shared" si="4"/>
        <v>0</v>
      </c>
      <c r="CU30" s="7">
        <f t="shared" si="5"/>
        <v>0</v>
      </c>
      <c r="CV30" s="7">
        <f t="shared" si="6"/>
        <v>-30</v>
      </c>
      <c r="CW30" s="7"/>
      <c r="CX30" s="7"/>
      <c r="CY30" s="7"/>
      <c r="CZ30" s="7"/>
      <c r="DA30" s="7"/>
      <c r="DB30" s="7"/>
      <c r="DC30" s="7"/>
      <c r="DD30" s="7"/>
      <c r="DE30" s="7">
        <v>50</v>
      </c>
      <c r="DF30" s="7">
        <v>0.5</v>
      </c>
      <c r="DG30" s="7">
        <v>25</v>
      </c>
      <c r="DH30" s="7">
        <v>80.97</v>
      </c>
      <c r="DI30" s="7">
        <v>40.484999999999999</v>
      </c>
      <c r="DJ30" s="7">
        <v>25</v>
      </c>
      <c r="DK30" s="8" t="str">
        <f t="shared" si="7"/>
        <v>B</v>
      </c>
      <c r="DL30" s="7">
        <v>83.814999999999998</v>
      </c>
      <c r="DM30" s="7">
        <v>5.54</v>
      </c>
      <c r="DN30" s="7">
        <v>78.27</v>
      </c>
      <c r="DO30" s="7"/>
      <c r="DP30" s="55" t="str">
        <f t="shared" si="8"/>
        <v>C</v>
      </c>
      <c r="DQ30" s="48"/>
      <c r="DS30" s="30" t="s">
        <v>330</v>
      </c>
      <c r="DT30" s="30" t="s">
        <v>248</v>
      </c>
      <c r="DU30">
        <v>86.66</v>
      </c>
      <c r="DV30" s="31">
        <v>95.33</v>
      </c>
      <c r="DW30">
        <v>15</v>
      </c>
      <c r="DX30">
        <v>10</v>
      </c>
      <c r="DY30">
        <v>10</v>
      </c>
      <c r="DZ30">
        <v>10</v>
      </c>
      <c r="EA30">
        <v>10</v>
      </c>
      <c r="EB30">
        <v>15</v>
      </c>
      <c r="EC30">
        <v>10</v>
      </c>
      <c r="ED30">
        <v>10</v>
      </c>
      <c r="EE30">
        <v>65.33</v>
      </c>
      <c r="EF30">
        <v>9.33</v>
      </c>
      <c r="EG30" s="31">
        <v>80.3</v>
      </c>
      <c r="EH30">
        <v>15</v>
      </c>
      <c r="EI30">
        <v>10</v>
      </c>
      <c r="EJ30">
        <v>10</v>
      </c>
      <c r="EK30">
        <v>10</v>
      </c>
      <c r="EL30">
        <v>10</v>
      </c>
      <c r="EM30">
        <v>14.77</v>
      </c>
      <c r="EN30">
        <v>9.6999999999999993</v>
      </c>
      <c r="EO30">
        <v>10</v>
      </c>
      <c r="EP30">
        <v>50.52</v>
      </c>
      <c r="EQ30">
        <v>7.22</v>
      </c>
      <c r="ER30" s="31">
        <v>96.76</v>
      </c>
      <c r="ES30">
        <v>14.7</v>
      </c>
      <c r="ET30">
        <v>9.64</v>
      </c>
      <c r="EU30">
        <v>9.5500000000000007</v>
      </c>
      <c r="EV30">
        <v>10</v>
      </c>
      <c r="EW30">
        <v>10</v>
      </c>
      <c r="EX30">
        <v>14.64</v>
      </c>
      <c r="EY30">
        <v>9.52</v>
      </c>
      <c r="EZ30">
        <v>10</v>
      </c>
      <c r="FA30">
        <v>67.42</v>
      </c>
      <c r="FB30">
        <v>9.6300000000000008</v>
      </c>
      <c r="FC30">
        <v>3</v>
      </c>
      <c r="FD30">
        <v>0</v>
      </c>
      <c r="FE30">
        <v>0</v>
      </c>
      <c r="FF30">
        <v>0</v>
      </c>
      <c r="FH30" s="7">
        <f>(DW30+EB30)+EE30 * (1 -FD30 / 100)</f>
        <v>95.33</v>
      </c>
      <c r="FI30" s="7">
        <f>(EH30+EM30)+EP30 * (1 -FE30 / 100)</f>
        <v>80.290000000000006</v>
      </c>
      <c r="FJ30" s="7">
        <f>(ES30+EX30)+FA30 * (1 -FF30 / 100)</f>
        <v>96.76</v>
      </c>
      <c r="FK30" s="16">
        <f>((SUM(FH30:FJ30)/3)*0.95)+FC30</f>
        <v>89.25366666666666</v>
      </c>
      <c r="FM30" t="str">
        <f>IF(F30=DT30,"","NO")</f>
        <v/>
      </c>
    </row>
    <row r="31" spans="1:169" x14ac:dyDescent="0.2">
      <c r="A31" s="6" t="s">
        <v>117</v>
      </c>
      <c r="B31" s="6" t="s">
        <v>181</v>
      </c>
      <c r="C31" s="35">
        <v>15023</v>
      </c>
      <c r="D31" s="6"/>
      <c r="E31" s="6"/>
      <c r="F31" s="6" t="s">
        <v>249</v>
      </c>
      <c r="G31" s="7">
        <v>86.69</v>
      </c>
      <c r="H31" s="7">
        <v>91.78</v>
      </c>
      <c r="I31" s="7">
        <v>15</v>
      </c>
      <c r="J31" s="7">
        <v>10</v>
      </c>
      <c r="K31" s="7">
        <v>10</v>
      </c>
      <c r="L31" s="7">
        <v>10</v>
      </c>
      <c r="M31" s="7">
        <v>10</v>
      </c>
      <c r="N31" s="7">
        <v>14.39</v>
      </c>
      <c r="O31" s="7">
        <v>9.3800000000000008</v>
      </c>
      <c r="P31" s="7">
        <v>9.81</v>
      </c>
      <c r="Q31" s="7">
        <v>62.39</v>
      </c>
      <c r="R31" s="7">
        <v>8.91</v>
      </c>
      <c r="S31" s="7">
        <v>87.41</v>
      </c>
      <c r="T31" s="7">
        <v>15</v>
      </c>
      <c r="U31" s="7">
        <v>10</v>
      </c>
      <c r="V31" s="7">
        <v>10</v>
      </c>
      <c r="W31" s="7">
        <v>10</v>
      </c>
      <c r="X31" s="7">
        <v>10</v>
      </c>
      <c r="Y31" s="7">
        <v>14.55</v>
      </c>
      <c r="Z31" s="7">
        <v>9.6999999999999993</v>
      </c>
      <c r="AA31" s="7">
        <v>9.6999999999999993</v>
      </c>
      <c r="AB31" s="7">
        <v>57.86</v>
      </c>
      <c r="AC31" s="7">
        <v>8.27</v>
      </c>
      <c r="AD31" s="7">
        <v>86.99</v>
      </c>
      <c r="AE31" s="7">
        <v>14.87</v>
      </c>
      <c r="AF31" s="7">
        <v>9.64</v>
      </c>
      <c r="AG31" s="7">
        <v>10</v>
      </c>
      <c r="AH31" s="7">
        <v>10</v>
      </c>
      <c r="AI31" s="7">
        <v>10</v>
      </c>
      <c r="AJ31" s="7">
        <v>13.84</v>
      </c>
      <c r="AK31" s="7">
        <v>9.52</v>
      </c>
      <c r="AL31" s="7">
        <v>8.94</v>
      </c>
      <c r="AM31" s="7">
        <v>58.28</v>
      </c>
      <c r="AN31" s="7">
        <v>8.33</v>
      </c>
      <c r="AO31" s="7">
        <v>5</v>
      </c>
      <c r="AP31" s="7">
        <v>0</v>
      </c>
      <c r="AQ31" s="7">
        <v>0</v>
      </c>
      <c r="AR31" s="7">
        <v>0</v>
      </c>
      <c r="AS31" s="7">
        <f>-R31*(AP31/100)</f>
        <v>0</v>
      </c>
      <c r="AT31" s="7">
        <f>-AC31*(AQ31/100)</f>
        <v>0</v>
      </c>
      <c r="AU31" s="7">
        <f>-AN31*(AR31/100)</f>
        <v>0</v>
      </c>
      <c r="AV31" s="23">
        <v>89.290333333333336</v>
      </c>
      <c r="AW31" s="23">
        <v>0</v>
      </c>
      <c r="AX31" s="23">
        <v>0.5</v>
      </c>
      <c r="AY31" s="23">
        <v>0</v>
      </c>
      <c r="AZ31" s="23">
        <v>86.69</v>
      </c>
      <c r="BA31" s="23">
        <v>43.344999999999999</v>
      </c>
      <c r="BB31" s="23"/>
      <c r="BC31" s="23"/>
      <c r="BD31" s="56" t="str">
        <f>IF(AV31&lt;60, "F", IF(AV31&lt;70, "D", IF(AV31&lt;80, "C", IF(AV31&lt;90, "B", "A"))))</f>
        <v>B</v>
      </c>
      <c r="BE31" s="37"/>
      <c r="BF31" s="13">
        <v>88.35</v>
      </c>
      <c r="BG31" s="7">
        <v>90.85</v>
      </c>
      <c r="BH31" s="7">
        <v>9.35</v>
      </c>
      <c r="BI31" s="7">
        <v>9.15</v>
      </c>
      <c r="BJ31" s="7">
        <v>9.5500000000000007</v>
      </c>
      <c r="BK31" s="7">
        <v>6.5</v>
      </c>
      <c r="BL31" s="7">
        <v>3</v>
      </c>
      <c r="BM31" s="7">
        <v>7</v>
      </c>
      <c r="BN31" s="7">
        <v>3</v>
      </c>
      <c r="BO31" s="7">
        <v>75</v>
      </c>
      <c r="BP31" s="7">
        <v>100</v>
      </c>
      <c r="BQ31" s="7">
        <f t="shared" si="2"/>
        <v>90.85</v>
      </c>
      <c r="BR31" s="7">
        <v>83.33</v>
      </c>
      <c r="BS31" s="7">
        <v>9.83</v>
      </c>
      <c r="BT31" s="7">
        <v>10</v>
      </c>
      <c r="BU31" s="7">
        <v>9.66</v>
      </c>
      <c r="BV31" s="7">
        <v>9.75</v>
      </c>
      <c r="BW31" s="7">
        <v>10</v>
      </c>
      <c r="BX31" s="7">
        <v>8</v>
      </c>
      <c r="BY31" s="7">
        <v>8</v>
      </c>
      <c r="BZ31" s="7" t="s">
        <v>290</v>
      </c>
      <c r="CA31" s="7">
        <v>63.75</v>
      </c>
      <c r="CB31" s="7">
        <v>85</v>
      </c>
      <c r="CC31" s="7">
        <f t="shared" si="3"/>
        <v>83.33</v>
      </c>
      <c r="CD31" s="7">
        <v>92.18</v>
      </c>
      <c r="CE31" s="7">
        <v>9.68</v>
      </c>
      <c r="CF31" s="7">
        <v>10</v>
      </c>
      <c r="CG31" s="7">
        <v>9.35</v>
      </c>
      <c r="CH31" s="7">
        <v>7.5</v>
      </c>
      <c r="CI31" s="7">
        <v>6</v>
      </c>
      <c r="CJ31" s="7">
        <v>4</v>
      </c>
      <c r="CK31" s="7">
        <v>5</v>
      </c>
      <c r="CL31" s="7">
        <v>75</v>
      </c>
      <c r="CM31" s="7">
        <v>100</v>
      </c>
      <c r="CN31" s="7">
        <f t="shared" si="0"/>
        <v>92.18</v>
      </c>
      <c r="CO31" s="7">
        <v>4</v>
      </c>
      <c r="CP31" s="62">
        <f t="shared" si="1"/>
        <v>88.347333333333339</v>
      </c>
      <c r="CQ31" s="20"/>
      <c r="CR31" s="20"/>
      <c r="CS31" s="20"/>
      <c r="CT31" s="7">
        <f t="shared" si="4"/>
        <v>0</v>
      </c>
      <c r="CU31" s="7">
        <f t="shared" si="5"/>
        <v>0</v>
      </c>
      <c r="CV31" s="7">
        <f t="shared" si="6"/>
        <v>0</v>
      </c>
      <c r="CW31" s="7"/>
      <c r="CX31" s="7"/>
      <c r="CY31" s="7"/>
      <c r="CZ31" s="7"/>
      <c r="DA31" s="7"/>
      <c r="DB31" s="7"/>
      <c r="DC31" s="7"/>
      <c r="DD31" s="7"/>
      <c r="DE31" s="7">
        <v>0</v>
      </c>
      <c r="DF31" s="7">
        <v>0.5</v>
      </c>
      <c r="DG31" s="7">
        <v>0</v>
      </c>
      <c r="DH31" s="7">
        <v>88.35</v>
      </c>
      <c r="DI31" s="7">
        <v>44.174999999999997</v>
      </c>
      <c r="DJ31" s="7">
        <v>0</v>
      </c>
      <c r="DK31" s="8" t="str">
        <f t="shared" si="7"/>
        <v>B</v>
      </c>
      <c r="DL31" s="7">
        <v>87.52</v>
      </c>
      <c r="DM31" s="7">
        <v>0</v>
      </c>
      <c r="DN31" s="7">
        <v>87.52</v>
      </c>
      <c r="DO31" s="7"/>
      <c r="DP31" s="55" t="str">
        <f t="shared" si="8"/>
        <v>B</v>
      </c>
      <c r="DQ31" s="48"/>
      <c r="DS31" s="30" t="s">
        <v>331</v>
      </c>
      <c r="DT31" s="30" t="s">
        <v>249</v>
      </c>
      <c r="DU31">
        <v>86.69</v>
      </c>
      <c r="DV31" s="31">
        <v>91.78</v>
      </c>
      <c r="DW31">
        <v>15</v>
      </c>
      <c r="DX31">
        <v>10</v>
      </c>
      <c r="DY31">
        <v>10</v>
      </c>
      <c r="DZ31">
        <v>10</v>
      </c>
      <c r="EA31">
        <v>10</v>
      </c>
      <c r="EB31">
        <v>14.39</v>
      </c>
      <c r="EC31">
        <v>9.3800000000000008</v>
      </c>
      <c r="ED31">
        <v>9.81</v>
      </c>
      <c r="EE31">
        <v>62.39</v>
      </c>
      <c r="EF31">
        <v>8.91</v>
      </c>
      <c r="EG31" s="31">
        <v>87.41</v>
      </c>
      <c r="EH31">
        <v>15</v>
      </c>
      <c r="EI31">
        <v>10</v>
      </c>
      <c r="EJ31">
        <v>10</v>
      </c>
      <c r="EK31">
        <v>10</v>
      </c>
      <c r="EL31">
        <v>10</v>
      </c>
      <c r="EM31">
        <v>14.55</v>
      </c>
      <c r="EN31">
        <v>9.6999999999999993</v>
      </c>
      <c r="EO31">
        <v>9.6999999999999993</v>
      </c>
      <c r="EP31">
        <v>57.86</v>
      </c>
      <c r="EQ31">
        <v>8.27</v>
      </c>
      <c r="ER31" s="31">
        <v>86.99</v>
      </c>
      <c r="ES31">
        <v>14.87</v>
      </c>
      <c r="ET31">
        <v>9.64</v>
      </c>
      <c r="EU31">
        <v>10</v>
      </c>
      <c r="EV31">
        <v>10</v>
      </c>
      <c r="EW31">
        <v>10</v>
      </c>
      <c r="EX31">
        <v>13.84</v>
      </c>
      <c r="EY31">
        <v>9.52</v>
      </c>
      <c r="EZ31">
        <v>8.94</v>
      </c>
      <c r="FA31">
        <v>58.28</v>
      </c>
      <c r="FB31">
        <v>8.33</v>
      </c>
      <c r="FC31">
        <v>5</v>
      </c>
      <c r="FD31">
        <v>0</v>
      </c>
      <c r="FE31">
        <v>0</v>
      </c>
      <c r="FF31">
        <v>0</v>
      </c>
      <c r="FH31" s="7">
        <f>(DW31+EB31)+EE31 * (1 -FD31 / 100)</f>
        <v>91.78</v>
      </c>
      <c r="FI31" s="7">
        <f>(EH31+EM31)+EP31 * (1 -FE31 / 100)</f>
        <v>87.41</v>
      </c>
      <c r="FJ31" s="7">
        <f>(ES31+EX31)+FA31 * (1 -FF31 / 100)</f>
        <v>86.990000000000009</v>
      </c>
      <c r="FK31" s="16">
        <f>((SUM(FH31:FJ31)/3)*0.95)+FC31</f>
        <v>89.290333333333336</v>
      </c>
      <c r="FM31" t="str">
        <f>IF(F31=DT31,"","NO")</f>
        <v/>
      </c>
    </row>
    <row r="32" spans="1:169" x14ac:dyDescent="0.2">
      <c r="A32" s="6" t="s">
        <v>118</v>
      </c>
      <c r="B32" s="6" t="s">
        <v>182</v>
      </c>
      <c r="C32" s="35">
        <v>15024</v>
      </c>
      <c r="D32" s="6"/>
      <c r="E32" s="6"/>
      <c r="F32" s="6" t="s">
        <v>250</v>
      </c>
      <c r="G32" s="7">
        <v>87.17</v>
      </c>
      <c r="H32" s="7">
        <v>94.93</v>
      </c>
      <c r="I32" s="7">
        <v>15</v>
      </c>
      <c r="J32" s="7">
        <v>10</v>
      </c>
      <c r="K32" s="7">
        <v>10</v>
      </c>
      <c r="L32" s="7">
        <v>10</v>
      </c>
      <c r="M32" s="7">
        <v>10</v>
      </c>
      <c r="N32" s="7">
        <v>14.77</v>
      </c>
      <c r="O32" s="7">
        <v>9.69</v>
      </c>
      <c r="P32" s="7">
        <v>10</v>
      </c>
      <c r="Q32" s="7">
        <v>65.17</v>
      </c>
      <c r="R32" s="7">
        <v>9.31</v>
      </c>
      <c r="S32" s="7">
        <v>84.52</v>
      </c>
      <c r="T32" s="7">
        <v>11.93</v>
      </c>
      <c r="U32" s="7">
        <v>10</v>
      </c>
      <c r="V32" s="7">
        <v>5</v>
      </c>
      <c r="W32" s="7">
        <v>9.09</v>
      </c>
      <c r="X32" s="7">
        <v>7.73</v>
      </c>
      <c r="Y32" s="7">
        <v>10.72</v>
      </c>
      <c r="Z32" s="7">
        <v>4.9000000000000004</v>
      </c>
      <c r="AA32" s="7">
        <v>9.39</v>
      </c>
      <c r="AB32" s="7">
        <v>61.87</v>
      </c>
      <c r="AC32" s="7">
        <v>8.84</v>
      </c>
      <c r="AD32" s="7">
        <v>94.6</v>
      </c>
      <c r="AE32" s="7">
        <v>14.7</v>
      </c>
      <c r="AF32" s="7">
        <v>9.64</v>
      </c>
      <c r="AG32" s="7">
        <v>9.5500000000000007</v>
      </c>
      <c r="AH32" s="7">
        <v>10</v>
      </c>
      <c r="AI32" s="7">
        <v>10</v>
      </c>
      <c r="AJ32" s="7">
        <v>14.82</v>
      </c>
      <c r="AK32" s="7">
        <v>9.76</v>
      </c>
      <c r="AL32" s="7">
        <v>10</v>
      </c>
      <c r="AM32" s="7">
        <v>65.08</v>
      </c>
      <c r="AN32" s="7">
        <v>9.3000000000000007</v>
      </c>
      <c r="AO32" s="7">
        <v>3</v>
      </c>
      <c r="AP32" s="7">
        <v>0</v>
      </c>
      <c r="AQ32" s="7">
        <v>0</v>
      </c>
      <c r="AR32" s="7">
        <v>0</v>
      </c>
      <c r="AS32" s="7">
        <f>-R32*(AP32/100)</f>
        <v>0</v>
      </c>
      <c r="AT32" s="7">
        <f>-AC32*(AQ32/100)</f>
        <v>0</v>
      </c>
      <c r="AU32" s="7">
        <f>-AN32*(AR32/100)</f>
        <v>0</v>
      </c>
      <c r="AV32" s="23">
        <v>89.785666666666643</v>
      </c>
      <c r="AW32" s="23">
        <v>0</v>
      </c>
      <c r="AX32" s="23">
        <v>0.5</v>
      </c>
      <c r="AY32" s="23">
        <v>0</v>
      </c>
      <c r="AZ32" s="23">
        <v>87.17</v>
      </c>
      <c r="BA32" s="23">
        <v>43.585000000000001</v>
      </c>
      <c r="BB32" s="23"/>
      <c r="BC32" s="23"/>
      <c r="BD32" s="56" t="str">
        <f>IF(AV32&lt;60, "F", IF(AV32&lt;70, "D", IF(AV32&lt;80, "C", IF(AV32&lt;90, "B", "A"))))</f>
        <v>B</v>
      </c>
      <c r="BE32" s="37"/>
      <c r="BF32" s="13">
        <v>88.54</v>
      </c>
      <c r="BG32" s="7">
        <v>98.4</v>
      </c>
      <c r="BH32" s="7">
        <v>9.9</v>
      </c>
      <c r="BI32" s="7">
        <v>10</v>
      </c>
      <c r="BJ32" s="7">
        <v>9.8000000000000007</v>
      </c>
      <c r="BK32" s="7">
        <v>13.5</v>
      </c>
      <c r="BL32" s="7">
        <v>9</v>
      </c>
      <c r="BM32" s="7">
        <v>9</v>
      </c>
      <c r="BN32" s="7">
        <v>9</v>
      </c>
      <c r="BO32" s="7">
        <v>75</v>
      </c>
      <c r="BP32" s="7">
        <v>100</v>
      </c>
      <c r="BQ32" s="7">
        <f t="shared" si="2"/>
        <v>98.4</v>
      </c>
      <c r="BR32" s="7">
        <v>81.37</v>
      </c>
      <c r="BS32" s="7">
        <v>7.12</v>
      </c>
      <c r="BT32" s="7">
        <v>9.23</v>
      </c>
      <c r="BU32" s="7">
        <v>5</v>
      </c>
      <c r="BV32" s="7">
        <v>10.5</v>
      </c>
      <c r="BW32" s="7">
        <v>9</v>
      </c>
      <c r="BX32" s="7">
        <v>9</v>
      </c>
      <c r="BY32" s="7">
        <v>10</v>
      </c>
      <c r="BZ32" s="7" t="s">
        <v>290</v>
      </c>
      <c r="CA32" s="7">
        <v>63.75</v>
      </c>
      <c r="CB32" s="7">
        <v>85</v>
      </c>
      <c r="CC32" s="7">
        <f t="shared" si="3"/>
        <v>81.37</v>
      </c>
      <c r="CD32" s="7">
        <v>93.51</v>
      </c>
      <c r="CE32" s="7">
        <v>8.76</v>
      </c>
      <c r="CF32" s="7">
        <v>9.52</v>
      </c>
      <c r="CG32" s="7">
        <v>8</v>
      </c>
      <c r="CH32" s="7">
        <v>13.5</v>
      </c>
      <c r="CI32" s="7">
        <v>10</v>
      </c>
      <c r="CJ32" s="7">
        <v>9</v>
      </c>
      <c r="CK32" s="7">
        <v>8</v>
      </c>
      <c r="CL32" s="7">
        <v>71.25</v>
      </c>
      <c r="CM32" s="7">
        <v>95</v>
      </c>
      <c r="CN32" s="7">
        <f t="shared" si="0"/>
        <v>93.509999999999991</v>
      </c>
      <c r="CO32" s="7">
        <v>2</v>
      </c>
      <c r="CP32" s="62">
        <f t="shared" si="1"/>
        <v>88.538666666666643</v>
      </c>
      <c r="CQ32" s="20"/>
      <c r="CR32" s="20"/>
      <c r="CS32" s="20"/>
      <c r="CT32" s="7">
        <f t="shared" si="4"/>
        <v>0</v>
      </c>
      <c r="CU32" s="7">
        <f t="shared" si="5"/>
        <v>0</v>
      </c>
      <c r="CV32" s="7">
        <f t="shared" si="6"/>
        <v>0</v>
      </c>
      <c r="CW32" s="7"/>
      <c r="CX32" s="7"/>
      <c r="CY32" s="7"/>
      <c r="CZ32" s="7"/>
      <c r="DA32" s="7"/>
      <c r="DB32" s="7"/>
      <c r="DC32" s="7"/>
      <c r="DD32" s="7"/>
      <c r="DE32" s="7">
        <v>0</v>
      </c>
      <c r="DF32" s="7">
        <v>0.5</v>
      </c>
      <c r="DG32" s="7">
        <v>0</v>
      </c>
      <c r="DH32" s="7">
        <v>88.54</v>
      </c>
      <c r="DI32" s="7">
        <v>44.27</v>
      </c>
      <c r="DJ32" s="7">
        <v>0</v>
      </c>
      <c r="DK32" s="8" t="str">
        <f t="shared" si="7"/>
        <v>B</v>
      </c>
      <c r="DL32" s="7">
        <v>87.855000000000004</v>
      </c>
      <c r="DM32" s="7">
        <v>0</v>
      </c>
      <c r="DN32" s="7">
        <v>87.86</v>
      </c>
      <c r="DO32" s="7"/>
      <c r="DP32" s="55" t="str">
        <f t="shared" si="8"/>
        <v>B</v>
      </c>
      <c r="DQ32" s="48"/>
      <c r="DS32" s="30" t="s">
        <v>332</v>
      </c>
      <c r="DT32" s="30" t="s">
        <v>250</v>
      </c>
      <c r="DU32">
        <v>87.17</v>
      </c>
      <c r="DV32" s="31">
        <v>94.93</v>
      </c>
      <c r="DW32">
        <v>15</v>
      </c>
      <c r="DX32">
        <v>10</v>
      </c>
      <c r="DY32">
        <v>10</v>
      </c>
      <c r="DZ32">
        <v>10</v>
      </c>
      <c r="EA32">
        <v>10</v>
      </c>
      <c r="EB32">
        <v>14.77</v>
      </c>
      <c r="EC32">
        <v>9.69</v>
      </c>
      <c r="ED32">
        <v>10</v>
      </c>
      <c r="EE32">
        <v>65.17</v>
      </c>
      <c r="EF32">
        <v>9.31</v>
      </c>
      <c r="EG32" s="31">
        <v>84.52</v>
      </c>
      <c r="EH32">
        <v>11.93</v>
      </c>
      <c r="EI32">
        <v>10</v>
      </c>
      <c r="EJ32">
        <v>5</v>
      </c>
      <c r="EK32">
        <v>9.09</v>
      </c>
      <c r="EL32">
        <v>7.73</v>
      </c>
      <c r="EM32">
        <v>10.72</v>
      </c>
      <c r="EN32">
        <v>4.9000000000000004</v>
      </c>
      <c r="EO32">
        <v>9.39</v>
      </c>
      <c r="EP32">
        <v>61.87</v>
      </c>
      <c r="EQ32">
        <v>8.84</v>
      </c>
      <c r="ER32" s="31">
        <v>94.6</v>
      </c>
      <c r="ES32">
        <v>14.7</v>
      </c>
      <c r="ET32">
        <v>9.64</v>
      </c>
      <c r="EU32">
        <v>9.5500000000000007</v>
      </c>
      <c r="EV32">
        <v>10</v>
      </c>
      <c r="EW32">
        <v>10</v>
      </c>
      <c r="EX32">
        <v>14.82</v>
      </c>
      <c r="EY32">
        <v>9.76</v>
      </c>
      <c r="EZ32">
        <v>10</v>
      </c>
      <c r="FA32">
        <v>65.08</v>
      </c>
      <c r="FB32">
        <v>9.3000000000000007</v>
      </c>
      <c r="FC32">
        <v>3</v>
      </c>
      <c r="FD32">
        <v>0</v>
      </c>
      <c r="FE32">
        <v>0</v>
      </c>
      <c r="FF32">
        <v>0</v>
      </c>
      <c r="FH32" s="7">
        <f>(DW32+EB32)+EE32 * (1 -FD32 / 100)</f>
        <v>94.94</v>
      </c>
      <c r="FI32" s="7">
        <f>(EH32+EM32)+EP32 * (1 -FE32 / 100)</f>
        <v>84.52</v>
      </c>
      <c r="FJ32" s="7">
        <f>(ES32+EX32)+FA32 * (1 -FF32 / 100)</f>
        <v>94.6</v>
      </c>
      <c r="FK32" s="16">
        <f>((SUM(FH32:FJ32)/3)*0.95)+FC32</f>
        <v>89.785666666666643</v>
      </c>
      <c r="FM32" t="str">
        <f>IF(F32=DT32,"","NO")</f>
        <v/>
      </c>
    </row>
    <row r="33" spans="1:169" x14ac:dyDescent="0.2">
      <c r="A33" s="6" t="s">
        <v>119</v>
      </c>
      <c r="B33" s="6" t="s">
        <v>183</v>
      </c>
      <c r="C33" s="35">
        <v>15052</v>
      </c>
      <c r="D33" s="6"/>
      <c r="E33" s="6"/>
      <c r="F33" s="6" t="s">
        <v>251</v>
      </c>
      <c r="G33" s="7">
        <v>91.6</v>
      </c>
      <c r="H33" s="7">
        <v>96.67</v>
      </c>
      <c r="I33" s="7">
        <v>12.74</v>
      </c>
      <c r="J33" s="7">
        <v>9.2899999999999991</v>
      </c>
      <c r="K33" s="7">
        <v>8.1300000000000008</v>
      </c>
      <c r="L33" s="7">
        <v>8.84</v>
      </c>
      <c r="M33" s="7">
        <v>7.73</v>
      </c>
      <c r="N33" s="7">
        <v>14.77</v>
      </c>
      <c r="O33" s="7">
        <v>9.69</v>
      </c>
      <c r="P33" s="7">
        <v>10</v>
      </c>
      <c r="Q33" s="7">
        <v>69.17</v>
      </c>
      <c r="R33" s="7">
        <v>9.8800000000000008</v>
      </c>
      <c r="S33" s="7">
        <v>94.4</v>
      </c>
      <c r="T33" s="7">
        <v>14.66</v>
      </c>
      <c r="U33" s="7">
        <v>10</v>
      </c>
      <c r="V33" s="7">
        <v>10</v>
      </c>
      <c r="W33" s="7">
        <v>9.09</v>
      </c>
      <c r="X33" s="7">
        <v>10</v>
      </c>
      <c r="Y33" s="7">
        <v>13.41</v>
      </c>
      <c r="Z33" s="7">
        <v>8.7899999999999991</v>
      </c>
      <c r="AA33" s="7">
        <v>9.09</v>
      </c>
      <c r="AB33" s="7">
        <v>66.33</v>
      </c>
      <c r="AC33" s="7">
        <v>9.48</v>
      </c>
      <c r="AD33" s="7">
        <v>97.4</v>
      </c>
      <c r="AE33" s="7">
        <v>14.06</v>
      </c>
      <c r="AF33" s="7">
        <v>7.5</v>
      </c>
      <c r="AG33" s="7">
        <v>10</v>
      </c>
      <c r="AH33" s="7">
        <v>10</v>
      </c>
      <c r="AI33" s="7">
        <v>10</v>
      </c>
      <c r="AJ33" s="7">
        <v>15</v>
      </c>
      <c r="AK33" s="7">
        <v>10</v>
      </c>
      <c r="AL33" s="7">
        <v>10</v>
      </c>
      <c r="AM33" s="7">
        <v>68.33</v>
      </c>
      <c r="AN33" s="7">
        <v>9.76</v>
      </c>
      <c r="AO33" s="7">
        <v>3</v>
      </c>
      <c r="AP33" s="7">
        <v>0</v>
      </c>
      <c r="AQ33" s="7">
        <v>0</v>
      </c>
      <c r="AR33" s="7">
        <v>0</v>
      </c>
      <c r="AS33" s="7">
        <f>-R33*(AP33/100)</f>
        <v>0</v>
      </c>
      <c r="AT33" s="7">
        <f>-AC33*(AQ33/100)</f>
        <v>0</v>
      </c>
      <c r="AU33" s="7">
        <f>-AN33*(AR33/100)</f>
        <v>0</v>
      </c>
      <c r="AV33" s="23">
        <v>94.348833333333346</v>
      </c>
      <c r="AW33" s="23">
        <v>0</v>
      </c>
      <c r="AX33" s="23">
        <v>0.5</v>
      </c>
      <c r="AY33" s="23">
        <v>0</v>
      </c>
      <c r="AZ33" s="23">
        <v>91.6</v>
      </c>
      <c r="BA33" s="23">
        <v>45.8</v>
      </c>
      <c r="BB33" s="23"/>
      <c r="BC33" s="23"/>
      <c r="BD33" s="56" t="str">
        <f>IF(AV33&lt;60, "F", IF(AV33&lt;70, "D", IF(AV33&lt;80, "C", IF(AV33&lt;90, "B", "A"))))</f>
        <v>A</v>
      </c>
      <c r="BE33" s="37"/>
      <c r="BF33" s="13">
        <v>60.6</v>
      </c>
      <c r="BG33" s="7">
        <v>65.989999999999995</v>
      </c>
      <c r="BH33" s="7">
        <v>7.49</v>
      </c>
      <c r="BI33" s="7">
        <v>7.23</v>
      </c>
      <c r="BJ33" s="7">
        <v>7.75</v>
      </c>
      <c r="BK33" s="7">
        <v>13.5</v>
      </c>
      <c r="BL33" s="7">
        <v>9</v>
      </c>
      <c r="BM33" s="7">
        <v>8</v>
      </c>
      <c r="BN33" s="7">
        <v>10</v>
      </c>
      <c r="BO33" s="7">
        <v>45</v>
      </c>
      <c r="BP33" s="7">
        <v>60</v>
      </c>
      <c r="BQ33" s="7">
        <f t="shared" si="2"/>
        <v>65.990000000000009</v>
      </c>
      <c r="BR33" s="7">
        <v>91.9</v>
      </c>
      <c r="BS33" s="7">
        <v>9.4</v>
      </c>
      <c r="BT33" s="7">
        <v>9.49</v>
      </c>
      <c r="BU33" s="7">
        <v>9.31</v>
      </c>
      <c r="BV33" s="7">
        <v>11.25</v>
      </c>
      <c r="BW33" s="7">
        <v>10</v>
      </c>
      <c r="BX33" s="7">
        <v>10</v>
      </c>
      <c r="BY33" s="7">
        <v>10</v>
      </c>
      <c r="BZ33" s="7" t="s">
        <v>290</v>
      </c>
      <c r="CA33" s="7">
        <v>71.25</v>
      </c>
      <c r="CB33" s="7">
        <v>95</v>
      </c>
      <c r="CC33" s="7">
        <f t="shared" si="3"/>
        <v>91.9</v>
      </c>
      <c r="CD33" s="7">
        <v>24</v>
      </c>
      <c r="CE33" s="7">
        <v>10</v>
      </c>
      <c r="CF33" s="7">
        <v>10</v>
      </c>
      <c r="CG33" s="7">
        <v>10</v>
      </c>
      <c r="CH33" s="7">
        <v>14</v>
      </c>
      <c r="CI33" s="7">
        <v>10</v>
      </c>
      <c r="CJ33" s="7">
        <v>10</v>
      </c>
      <c r="CK33" s="7">
        <v>8</v>
      </c>
      <c r="CL33" s="7">
        <v>0</v>
      </c>
      <c r="CM33" s="7">
        <v>0</v>
      </c>
      <c r="CN33" s="7">
        <f t="shared" si="0"/>
        <v>24</v>
      </c>
      <c r="CO33" s="7">
        <v>3</v>
      </c>
      <c r="CP33" s="62">
        <f t="shared" si="1"/>
        <v>60.598500000000001</v>
      </c>
      <c r="CQ33" s="20"/>
      <c r="CR33" s="20"/>
      <c r="CS33" s="20">
        <v>50</v>
      </c>
      <c r="CT33" s="7">
        <f t="shared" si="4"/>
        <v>0</v>
      </c>
      <c r="CU33" s="7">
        <f t="shared" si="5"/>
        <v>0</v>
      </c>
      <c r="CV33" s="7">
        <f t="shared" si="6"/>
        <v>0</v>
      </c>
      <c r="CW33" s="7"/>
      <c r="CX33" s="7"/>
      <c r="CY33" s="7"/>
      <c r="CZ33" s="7"/>
      <c r="DA33" s="7"/>
      <c r="DB33" s="7"/>
      <c r="DC33" s="7"/>
      <c r="DD33" s="7"/>
      <c r="DE33" s="7">
        <v>50</v>
      </c>
      <c r="DF33" s="7">
        <v>0.5</v>
      </c>
      <c r="DG33" s="7">
        <v>25</v>
      </c>
      <c r="DH33" s="7">
        <v>60.6</v>
      </c>
      <c r="DI33" s="7">
        <v>30.3</v>
      </c>
      <c r="DJ33" s="7">
        <v>25</v>
      </c>
      <c r="DK33" s="8" t="str">
        <f t="shared" si="7"/>
        <v>D</v>
      </c>
      <c r="DL33" s="7">
        <v>76.099999999999994</v>
      </c>
      <c r="DM33" s="7">
        <v>5.54</v>
      </c>
      <c r="DN33" s="7">
        <v>70.56</v>
      </c>
      <c r="DO33" s="7"/>
      <c r="DP33" s="55" t="str">
        <f t="shared" si="8"/>
        <v>D</v>
      </c>
      <c r="DQ33" s="48"/>
      <c r="DS33" s="30" t="s">
        <v>333</v>
      </c>
      <c r="DT33" s="30" t="s">
        <v>251</v>
      </c>
      <c r="DU33">
        <v>91.6</v>
      </c>
      <c r="DV33" s="31">
        <v>96.67</v>
      </c>
      <c r="DW33">
        <v>12.74</v>
      </c>
      <c r="DX33">
        <v>9.2899999999999991</v>
      </c>
      <c r="DY33">
        <v>8.1300000000000008</v>
      </c>
      <c r="DZ33">
        <v>8.84</v>
      </c>
      <c r="EA33">
        <v>7.73</v>
      </c>
      <c r="EB33">
        <v>14.77</v>
      </c>
      <c r="EC33">
        <v>9.69</v>
      </c>
      <c r="ED33">
        <v>10</v>
      </c>
      <c r="EE33">
        <v>69.17</v>
      </c>
      <c r="EF33">
        <v>9.8800000000000008</v>
      </c>
      <c r="EG33" s="31">
        <v>94.4</v>
      </c>
      <c r="EH33">
        <v>14.66</v>
      </c>
      <c r="EI33">
        <v>10</v>
      </c>
      <c r="EJ33">
        <v>10</v>
      </c>
      <c r="EK33">
        <v>9.09</v>
      </c>
      <c r="EL33">
        <v>10</v>
      </c>
      <c r="EM33">
        <v>13.41</v>
      </c>
      <c r="EN33">
        <v>8.7899999999999991</v>
      </c>
      <c r="EO33">
        <v>9.09</v>
      </c>
      <c r="EP33">
        <v>66.33</v>
      </c>
      <c r="EQ33">
        <v>9.48</v>
      </c>
      <c r="ER33" s="31">
        <v>97.4</v>
      </c>
      <c r="ES33">
        <v>14.06</v>
      </c>
      <c r="ET33">
        <v>7.5</v>
      </c>
      <c r="EU33">
        <v>10</v>
      </c>
      <c r="EV33">
        <v>10</v>
      </c>
      <c r="EW33">
        <v>10</v>
      </c>
      <c r="EX33">
        <v>15</v>
      </c>
      <c r="EY33">
        <v>10</v>
      </c>
      <c r="EZ33">
        <v>10</v>
      </c>
      <c r="FA33">
        <v>68.33</v>
      </c>
      <c r="FB33">
        <v>9.76</v>
      </c>
      <c r="FC33">
        <v>3</v>
      </c>
      <c r="FD33">
        <v>0</v>
      </c>
      <c r="FE33">
        <v>0</v>
      </c>
      <c r="FF33">
        <v>0</v>
      </c>
      <c r="FH33" s="7">
        <f>(DW33+EB33)+EE33 * (1 -FD33 / 100)</f>
        <v>96.68</v>
      </c>
      <c r="FI33" s="7">
        <f>(EH33+EM33)+EP33 * (1 -FE33 / 100)</f>
        <v>94.4</v>
      </c>
      <c r="FJ33" s="7">
        <f>(ES33+EX33)+FA33 * (1 -FF33 / 100)</f>
        <v>97.39</v>
      </c>
      <c r="FK33" s="16">
        <f>((SUM(FH33:FJ33)/3)*0.95)+FC33</f>
        <v>94.348833333333346</v>
      </c>
      <c r="FM33" t="str">
        <f>IF(F33=DT33,"","NO")</f>
        <v/>
      </c>
    </row>
    <row r="34" spans="1:169" x14ac:dyDescent="0.2">
      <c r="A34" s="6" t="s">
        <v>120</v>
      </c>
      <c r="B34" s="6" t="s">
        <v>184</v>
      </c>
      <c r="C34" s="35">
        <v>15053</v>
      </c>
      <c r="D34" s="6"/>
      <c r="E34" s="6"/>
      <c r="F34" s="6" t="s">
        <v>252</v>
      </c>
      <c r="G34" s="7">
        <v>77.709999999999994</v>
      </c>
      <c r="H34" s="7">
        <v>86.44</v>
      </c>
      <c r="I34" s="7">
        <v>15</v>
      </c>
      <c r="J34" s="7">
        <v>10</v>
      </c>
      <c r="K34" s="7">
        <v>10</v>
      </c>
      <c r="L34" s="7">
        <v>10</v>
      </c>
      <c r="M34" s="7">
        <v>10</v>
      </c>
      <c r="N34" s="7">
        <v>13.83</v>
      </c>
      <c r="O34" s="7">
        <v>8.44</v>
      </c>
      <c r="P34" s="7">
        <v>10</v>
      </c>
      <c r="Q34" s="7">
        <v>57.61</v>
      </c>
      <c r="R34" s="7">
        <v>8.23</v>
      </c>
      <c r="S34" s="7">
        <v>71.34</v>
      </c>
      <c r="T34" s="7">
        <v>14.03</v>
      </c>
      <c r="U34" s="7">
        <v>9.23</v>
      </c>
      <c r="V34" s="7">
        <v>10</v>
      </c>
      <c r="W34" s="7">
        <v>9.09</v>
      </c>
      <c r="X34" s="7">
        <v>9.09</v>
      </c>
      <c r="Y34" s="7">
        <v>10.91</v>
      </c>
      <c r="Z34" s="7">
        <v>6.97</v>
      </c>
      <c r="AA34" s="7">
        <v>7.58</v>
      </c>
      <c r="AB34" s="7">
        <v>46.4</v>
      </c>
      <c r="AC34" s="7">
        <v>6.63</v>
      </c>
      <c r="AD34" s="7">
        <v>82.35</v>
      </c>
      <c r="AE34" s="7">
        <v>11.8</v>
      </c>
      <c r="AF34" s="7">
        <v>7.5</v>
      </c>
      <c r="AG34" s="7">
        <v>6.36</v>
      </c>
      <c r="AH34" s="7">
        <v>9.4700000000000006</v>
      </c>
      <c r="AI34" s="7">
        <v>8.1300000000000008</v>
      </c>
      <c r="AJ34" s="7">
        <v>12.72</v>
      </c>
      <c r="AK34" s="7">
        <v>7.38</v>
      </c>
      <c r="AL34" s="7">
        <v>9.57</v>
      </c>
      <c r="AM34" s="7">
        <v>57.83</v>
      </c>
      <c r="AN34" s="7">
        <v>8.26</v>
      </c>
      <c r="AO34" s="7">
        <v>4</v>
      </c>
      <c r="AP34" s="7">
        <v>0</v>
      </c>
      <c r="AQ34" s="7">
        <v>0</v>
      </c>
      <c r="AR34" s="7">
        <v>0</v>
      </c>
      <c r="AS34" s="7">
        <f>-R34*(AP34/100)</f>
        <v>0</v>
      </c>
      <c r="AT34" s="7">
        <f>-AC34*(AQ34/100)</f>
        <v>0</v>
      </c>
      <c r="AU34" s="7">
        <f>-AN34*(AR34/100)</f>
        <v>0</v>
      </c>
      <c r="AV34" s="23">
        <v>80.041166666666669</v>
      </c>
      <c r="AW34" s="23">
        <v>0</v>
      </c>
      <c r="AX34" s="23">
        <v>0.5</v>
      </c>
      <c r="AY34" s="23">
        <v>0</v>
      </c>
      <c r="AZ34" s="23">
        <v>77.709999999999994</v>
      </c>
      <c r="BA34" s="23">
        <v>38.854999999999997</v>
      </c>
      <c r="BB34" s="23"/>
      <c r="BC34" s="23"/>
      <c r="BD34" s="56" t="str">
        <f>IF(AV34&lt;60, "F", IF(AV34&lt;70, "D", IF(AV34&lt;80, "C", IF(AV34&lt;90, "B", "A"))))</f>
        <v>B</v>
      </c>
      <c r="BE34" s="37"/>
      <c r="BF34" s="29">
        <v>55.32</v>
      </c>
      <c r="BG34" s="23">
        <v>36.909999999999997</v>
      </c>
      <c r="BH34" s="23">
        <v>7.91</v>
      </c>
      <c r="BI34" s="23">
        <v>9.36</v>
      </c>
      <c r="BJ34" s="23">
        <v>6.45</v>
      </c>
      <c r="BK34" s="23">
        <v>6.5</v>
      </c>
      <c r="BL34" s="23">
        <v>4</v>
      </c>
      <c r="BM34" s="23">
        <v>4</v>
      </c>
      <c r="BN34" s="23">
        <v>5</v>
      </c>
      <c r="BO34" s="23">
        <v>22.5</v>
      </c>
      <c r="BP34" s="23">
        <v>30</v>
      </c>
      <c r="BQ34" s="23">
        <f t="shared" si="2"/>
        <v>36.909999999999997</v>
      </c>
      <c r="BR34" s="23">
        <v>60.82</v>
      </c>
      <c r="BS34" s="23">
        <v>6.82</v>
      </c>
      <c r="BT34" s="23">
        <v>7.44</v>
      </c>
      <c r="BU34" s="23">
        <v>6.21</v>
      </c>
      <c r="BV34" s="23">
        <v>5.25</v>
      </c>
      <c r="BW34" s="23">
        <v>6</v>
      </c>
      <c r="BX34" s="23">
        <v>5</v>
      </c>
      <c r="BY34" s="23">
        <v>3</v>
      </c>
      <c r="BZ34" s="23" t="s">
        <v>290</v>
      </c>
      <c r="CA34" s="23">
        <v>48.75</v>
      </c>
      <c r="CB34" s="23">
        <v>65</v>
      </c>
      <c r="CC34" s="23">
        <f t="shared" si="3"/>
        <v>60.82</v>
      </c>
      <c r="CD34" s="23">
        <v>67.510000000000005</v>
      </c>
      <c r="CE34" s="23">
        <v>9.01</v>
      </c>
      <c r="CF34" s="23">
        <v>9.76</v>
      </c>
      <c r="CG34" s="23">
        <v>8.25</v>
      </c>
      <c r="CH34" s="23">
        <v>6</v>
      </c>
      <c r="CI34" s="23">
        <v>6</v>
      </c>
      <c r="CJ34" s="23">
        <v>2</v>
      </c>
      <c r="CK34" s="23">
        <v>4</v>
      </c>
      <c r="CL34" s="23">
        <v>52.5</v>
      </c>
      <c r="CM34" s="23">
        <v>70</v>
      </c>
      <c r="CN34" s="23">
        <f t="shared" si="0"/>
        <v>67.510000000000005</v>
      </c>
      <c r="CO34" s="23">
        <v>3</v>
      </c>
      <c r="CP34" s="64">
        <f t="shared" si="1"/>
        <v>55.326000000000001</v>
      </c>
      <c r="CQ34" s="27"/>
      <c r="CR34" s="27"/>
      <c r="CS34" s="27"/>
      <c r="CT34" s="23">
        <f t="shared" si="4"/>
        <v>0</v>
      </c>
      <c r="CU34" s="23">
        <f t="shared" si="5"/>
        <v>0</v>
      </c>
      <c r="CV34" s="23">
        <f t="shared" si="6"/>
        <v>0</v>
      </c>
      <c r="CW34" s="23"/>
      <c r="CX34" s="23"/>
      <c r="CY34" s="23"/>
      <c r="CZ34" s="23"/>
      <c r="DA34" s="23"/>
      <c r="DB34" s="23"/>
      <c r="DC34" s="23"/>
      <c r="DD34" s="23"/>
      <c r="DE34" s="23">
        <v>0</v>
      </c>
      <c r="DF34" s="23">
        <v>0.5</v>
      </c>
      <c r="DG34" s="23">
        <v>0</v>
      </c>
      <c r="DH34" s="23">
        <v>55.32</v>
      </c>
      <c r="DI34" s="23">
        <v>27.66</v>
      </c>
      <c r="DJ34" s="23">
        <v>0</v>
      </c>
      <c r="DK34" s="28" t="str">
        <f t="shared" si="7"/>
        <v>F</v>
      </c>
      <c r="DL34" s="23">
        <v>66.515000000000001</v>
      </c>
      <c r="DM34" s="23">
        <v>0</v>
      </c>
      <c r="DN34" s="23">
        <v>66.52</v>
      </c>
      <c r="DO34" s="23"/>
      <c r="DP34" s="56" t="str">
        <f t="shared" si="8"/>
        <v>F</v>
      </c>
      <c r="DQ34" s="48" t="s">
        <v>303</v>
      </c>
      <c r="DS34" s="30" t="s">
        <v>334</v>
      </c>
      <c r="DT34" s="30" t="s">
        <v>252</v>
      </c>
      <c r="DU34">
        <v>77.709999999999994</v>
      </c>
      <c r="DV34" s="31">
        <v>86.44</v>
      </c>
      <c r="DW34">
        <v>15</v>
      </c>
      <c r="DX34">
        <v>10</v>
      </c>
      <c r="DY34">
        <v>10</v>
      </c>
      <c r="DZ34">
        <v>10</v>
      </c>
      <c r="EA34">
        <v>10</v>
      </c>
      <c r="EB34">
        <v>13.83</v>
      </c>
      <c r="EC34">
        <v>8.44</v>
      </c>
      <c r="ED34">
        <v>10</v>
      </c>
      <c r="EE34">
        <v>57.61</v>
      </c>
      <c r="EF34">
        <v>8.23</v>
      </c>
      <c r="EG34" s="31">
        <v>71.34</v>
      </c>
      <c r="EH34">
        <v>14.03</v>
      </c>
      <c r="EI34">
        <v>9.23</v>
      </c>
      <c r="EJ34">
        <v>10</v>
      </c>
      <c r="EK34">
        <v>9.09</v>
      </c>
      <c r="EL34">
        <v>9.09</v>
      </c>
      <c r="EM34">
        <v>10.91</v>
      </c>
      <c r="EN34">
        <v>6.97</v>
      </c>
      <c r="EO34">
        <v>7.58</v>
      </c>
      <c r="EP34">
        <v>46.4</v>
      </c>
      <c r="EQ34">
        <v>6.63</v>
      </c>
      <c r="ER34" s="31">
        <v>82.35</v>
      </c>
      <c r="ES34">
        <v>11.8</v>
      </c>
      <c r="ET34">
        <v>7.5</v>
      </c>
      <c r="EU34">
        <v>6.36</v>
      </c>
      <c r="EV34">
        <v>9.4700000000000006</v>
      </c>
      <c r="EW34">
        <v>8.1300000000000008</v>
      </c>
      <c r="EX34">
        <v>12.72</v>
      </c>
      <c r="EY34">
        <v>7.38</v>
      </c>
      <c r="EZ34">
        <v>9.57</v>
      </c>
      <c r="FA34">
        <v>57.83</v>
      </c>
      <c r="FB34">
        <v>8.26</v>
      </c>
      <c r="FC34">
        <v>4</v>
      </c>
      <c r="FD34">
        <v>0</v>
      </c>
      <c r="FE34">
        <v>0</v>
      </c>
      <c r="FF34">
        <v>0</v>
      </c>
      <c r="FH34" s="7">
        <f>(DW34+EB34)+EE34 * (1 -FD34 / 100)</f>
        <v>86.44</v>
      </c>
      <c r="FI34" s="7">
        <f>(EH34+EM34)+EP34 * (1 -FE34 / 100)</f>
        <v>71.34</v>
      </c>
      <c r="FJ34" s="7">
        <f>(ES34+EX34)+FA34 * (1 -FF34 / 100)</f>
        <v>82.35</v>
      </c>
      <c r="FK34" s="16">
        <f>((SUM(FH34:FJ34)/3)*0.95)+FC34</f>
        <v>80.041166666666669</v>
      </c>
      <c r="FM34" t="str">
        <f>IF(F34=DT34,"","NO")</f>
        <v/>
      </c>
    </row>
    <row r="35" spans="1:169" x14ac:dyDescent="0.2">
      <c r="A35" s="6" t="s">
        <v>121</v>
      </c>
      <c r="B35" s="6" t="s">
        <v>185</v>
      </c>
      <c r="C35" s="35">
        <v>15072</v>
      </c>
      <c r="D35" s="6"/>
      <c r="E35" s="6"/>
      <c r="F35" s="6" t="s">
        <v>253</v>
      </c>
      <c r="G35" s="7">
        <v>80.42</v>
      </c>
      <c r="H35" s="7">
        <v>89.46</v>
      </c>
      <c r="I35" s="7">
        <v>14.08</v>
      </c>
      <c r="J35" s="7">
        <v>10</v>
      </c>
      <c r="K35" s="7">
        <v>8.1300000000000008</v>
      </c>
      <c r="L35" s="7">
        <v>9.42</v>
      </c>
      <c r="M35" s="7">
        <v>10</v>
      </c>
      <c r="N35" s="7">
        <v>14.77</v>
      </c>
      <c r="O35" s="7">
        <v>9.69</v>
      </c>
      <c r="P35" s="7">
        <v>10</v>
      </c>
      <c r="Q35" s="7">
        <v>60.61</v>
      </c>
      <c r="R35" s="7">
        <v>8.66</v>
      </c>
      <c r="S35" s="7">
        <v>74.53</v>
      </c>
      <c r="T35" s="7">
        <v>14.32</v>
      </c>
      <c r="U35" s="7">
        <v>10</v>
      </c>
      <c r="V35" s="7">
        <v>10</v>
      </c>
      <c r="W35" s="7">
        <v>9.09</v>
      </c>
      <c r="X35" s="7">
        <v>9.09</v>
      </c>
      <c r="Y35" s="7">
        <v>13.64</v>
      </c>
      <c r="Z35" s="7">
        <v>9.09</v>
      </c>
      <c r="AA35" s="7">
        <v>9.09</v>
      </c>
      <c r="AB35" s="7">
        <v>46.57</v>
      </c>
      <c r="AC35" s="7">
        <v>6.65</v>
      </c>
      <c r="AD35" s="7">
        <v>88.11</v>
      </c>
      <c r="AE35" s="7">
        <v>13.6</v>
      </c>
      <c r="AF35" s="7">
        <v>8.93</v>
      </c>
      <c r="AG35" s="7">
        <v>8.18</v>
      </c>
      <c r="AH35" s="7">
        <v>9.4700000000000006</v>
      </c>
      <c r="AI35" s="7">
        <v>9.69</v>
      </c>
      <c r="AJ35" s="7">
        <v>13.45</v>
      </c>
      <c r="AK35" s="7">
        <v>8.57</v>
      </c>
      <c r="AL35" s="7">
        <v>9.36</v>
      </c>
      <c r="AM35" s="7">
        <v>61.06</v>
      </c>
      <c r="AN35" s="7">
        <v>8.7200000000000006</v>
      </c>
      <c r="AO35" s="7">
        <v>3</v>
      </c>
      <c r="AP35" s="7">
        <v>50</v>
      </c>
      <c r="AQ35" s="7">
        <v>0</v>
      </c>
      <c r="AR35" s="7">
        <v>50</v>
      </c>
      <c r="AS35" s="7">
        <f>-R35*(AP35/100)</f>
        <v>-4.33</v>
      </c>
      <c r="AT35" s="7">
        <f>-AC35*(AQ35/100)</f>
        <v>0</v>
      </c>
      <c r="AU35" s="7">
        <f>-AN35*(AR35/100)</f>
        <v>-4.3600000000000003</v>
      </c>
      <c r="AV35" s="23">
        <v>63.567249999999994</v>
      </c>
      <c r="AW35" s="23">
        <v>100</v>
      </c>
      <c r="AX35" s="23">
        <v>0.5</v>
      </c>
      <c r="AY35" s="23">
        <v>50</v>
      </c>
      <c r="AZ35" s="23">
        <v>80.42</v>
      </c>
      <c r="BA35" s="23">
        <v>40.21</v>
      </c>
      <c r="BB35" s="23">
        <v>61.38</v>
      </c>
      <c r="BC35" s="23">
        <v>63.34</v>
      </c>
      <c r="BD35" s="56" t="str">
        <f>IF(AV35&lt;60, "F", IF(AV35&lt;70, "D", IF(AV35&lt;80, "C", IF(AV35&lt;90, "B", "A"))))</f>
        <v>D</v>
      </c>
      <c r="BE35" s="37"/>
      <c r="BF35" s="13">
        <v>63.34</v>
      </c>
      <c r="BG35" s="7">
        <v>55.25</v>
      </c>
      <c r="BH35" s="7">
        <v>5.75</v>
      </c>
      <c r="BI35" s="7">
        <v>6.17</v>
      </c>
      <c r="BJ35" s="7">
        <v>5.33</v>
      </c>
      <c r="BK35" s="7">
        <v>12</v>
      </c>
      <c r="BL35" s="7">
        <v>7</v>
      </c>
      <c r="BM35" s="7">
        <v>8</v>
      </c>
      <c r="BN35" s="7">
        <v>9</v>
      </c>
      <c r="BO35" s="7">
        <v>37.5</v>
      </c>
      <c r="BP35" s="7">
        <v>50</v>
      </c>
      <c r="BQ35" s="7">
        <f t="shared" si="2"/>
        <v>55.25</v>
      </c>
      <c r="BR35" s="7">
        <v>57.08</v>
      </c>
      <c r="BS35" s="7">
        <v>9.83</v>
      </c>
      <c r="BT35" s="7">
        <v>10</v>
      </c>
      <c r="BU35" s="7">
        <v>9.66</v>
      </c>
      <c r="BV35" s="7">
        <v>9.75</v>
      </c>
      <c r="BW35" s="7">
        <v>9</v>
      </c>
      <c r="BX35" s="7">
        <v>9</v>
      </c>
      <c r="BY35" s="7" t="s">
        <v>290</v>
      </c>
      <c r="BZ35" s="7">
        <v>8</v>
      </c>
      <c r="CA35" s="7">
        <v>37.5</v>
      </c>
      <c r="CB35" s="7">
        <v>50</v>
      </c>
      <c r="CC35" s="7">
        <f t="shared" si="3"/>
        <v>57.08</v>
      </c>
      <c r="CD35" s="7">
        <v>68.86</v>
      </c>
      <c r="CE35" s="7">
        <v>9.36</v>
      </c>
      <c r="CF35" s="7">
        <v>9.2899999999999991</v>
      </c>
      <c r="CG35" s="7">
        <v>9.44</v>
      </c>
      <c r="CH35" s="7">
        <v>14.5</v>
      </c>
      <c r="CI35" s="7">
        <v>10</v>
      </c>
      <c r="CJ35" s="7">
        <v>10</v>
      </c>
      <c r="CK35" s="7">
        <v>9</v>
      </c>
      <c r="CL35" s="7">
        <v>45</v>
      </c>
      <c r="CM35" s="7">
        <v>60</v>
      </c>
      <c r="CN35" s="7">
        <f t="shared" si="0"/>
        <v>68.86</v>
      </c>
      <c r="CO35" s="7">
        <v>4</v>
      </c>
      <c r="CP35" s="62">
        <f t="shared" si="1"/>
        <v>61.37683333333333</v>
      </c>
      <c r="CQ35" s="20">
        <v>0</v>
      </c>
      <c r="CR35" s="20">
        <v>0</v>
      </c>
      <c r="CS35" s="20">
        <v>0</v>
      </c>
      <c r="CT35" s="7">
        <f t="shared" si="4"/>
        <v>0</v>
      </c>
      <c r="CU35" s="7">
        <f t="shared" si="5"/>
        <v>0</v>
      </c>
      <c r="CV35" s="7">
        <f t="shared" si="6"/>
        <v>0</v>
      </c>
      <c r="CW35" s="7"/>
      <c r="CX35" s="7"/>
      <c r="CY35" s="7"/>
      <c r="CZ35" s="7"/>
      <c r="DA35" s="7"/>
      <c r="DB35" s="7"/>
      <c r="DC35" s="7"/>
      <c r="DD35" s="7"/>
      <c r="DE35" s="7">
        <v>0</v>
      </c>
      <c r="DF35" s="7">
        <v>0.5</v>
      </c>
      <c r="DG35" s="7">
        <v>0</v>
      </c>
      <c r="DH35" s="7">
        <v>63.34</v>
      </c>
      <c r="DI35" s="7">
        <v>31.67</v>
      </c>
      <c r="DJ35" s="7">
        <v>50</v>
      </c>
      <c r="DK35" s="8" t="str">
        <f t="shared" si="7"/>
        <v>D</v>
      </c>
      <c r="DL35" s="7">
        <v>71.88</v>
      </c>
      <c r="DM35" s="7">
        <v>11.08</v>
      </c>
      <c r="DN35" s="7">
        <v>60.8</v>
      </c>
      <c r="DO35" s="7"/>
      <c r="DP35" s="55" t="str">
        <f t="shared" si="8"/>
        <v>D</v>
      </c>
      <c r="DQ35" s="48"/>
      <c r="DS35" s="30" t="s">
        <v>335</v>
      </c>
      <c r="DT35" s="30" t="s">
        <v>253</v>
      </c>
      <c r="DU35">
        <v>80.42</v>
      </c>
      <c r="DV35" s="31">
        <v>89.46</v>
      </c>
      <c r="DW35">
        <v>14.08</v>
      </c>
      <c r="DX35">
        <v>10</v>
      </c>
      <c r="DY35">
        <v>8.1300000000000008</v>
      </c>
      <c r="DZ35">
        <v>9.42</v>
      </c>
      <c r="EA35">
        <v>10</v>
      </c>
      <c r="EB35">
        <v>14.77</v>
      </c>
      <c r="EC35">
        <v>9.69</v>
      </c>
      <c r="ED35">
        <v>10</v>
      </c>
      <c r="EE35">
        <v>60.61</v>
      </c>
      <c r="EF35">
        <v>8.66</v>
      </c>
      <c r="EG35" s="31">
        <v>74.53</v>
      </c>
      <c r="EH35">
        <v>14.32</v>
      </c>
      <c r="EI35">
        <v>10</v>
      </c>
      <c r="EJ35">
        <v>10</v>
      </c>
      <c r="EK35">
        <v>9.09</v>
      </c>
      <c r="EL35">
        <v>9.09</v>
      </c>
      <c r="EM35">
        <v>13.64</v>
      </c>
      <c r="EN35">
        <v>9.09</v>
      </c>
      <c r="EO35">
        <v>9.09</v>
      </c>
      <c r="EP35">
        <v>46.57</v>
      </c>
      <c r="EQ35">
        <v>6.65</v>
      </c>
      <c r="ER35" s="31">
        <v>88.11</v>
      </c>
      <c r="ES35">
        <v>13.6</v>
      </c>
      <c r="ET35">
        <v>8.93</v>
      </c>
      <c r="EU35">
        <v>8.18</v>
      </c>
      <c r="EV35">
        <v>9.4700000000000006</v>
      </c>
      <c r="EW35">
        <v>9.69</v>
      </c>
      <c r="EX35">
        <v>13.45</v>
      </c>
      <c r="EY35">
        <v>8.57</v>
      </c>
      <c r="EZ35">
        <v>9.36</v>
      </c>
      <c r="FA35">
        <v>61.06</v>
      </c>
      <c r="FB35">
        <v>8.7200000000000006</v>
      </c>
      <c r="FC35">
        <v>3</v>
      </c>
      <c r="FD35">
        <v>50</v>
      </c>
      <c r="FE35">
        <v>0</v>
      </c>
      <c r="FF35">
        <v>50</v>
      </c>
      <c r="FH35" s="7">
        <f>(DW35+EB35)+EE35 * (1 -FD35 / 100)</f>
        <v>59.155000000000001</v>
      </c>
      <c r="FI35" s="7">
        <f>(EH35+EM35)+EP35 * (1 -FE35 / 100)</f>
        <v>74.53</v>
      </c>
      <c r="FJ35" s="7">
        <f>(ES35+EX35)+FA35 * (1 -FF35 / 100)</f>
        <v>57.58</v>
      </c>
      <c r="FK35" s="16">
        <f>((SUM(FH35:FJ35)/3)*0.95)+FC35</f>
        <v>63.567249999999994</v>
      </c>
      <c r="FM35" t="str">
        <f>IF(F35=DT35,"","NO")</f>
        <v/>
      </c>
    </row>
    <row r="36" spans="1:169" x14ac:dyDescent="0.2">
      <c r="A36" s="6" t="s">
        <v>122</v>
      </c>
      <c r="B36" s="6" t="s">
        <v>186</v>
      </c>
      <c r="C36" s="35">
        <v>15073</v>
      </c>
      <c r="D36" s="6"/>
      <c r="E36" s="6"/>
      <c r="F36" s="6" t="s">
        <v>254</v>
      </c>
      <c r="G36" s="7">
        <v>76.569999999999993</v>
      </c>
      <c r="H36" s="7">
        <v>91.18</v>
      </c>
      <c r="I36" s="7">
        <v>13.57</v>
      </c>
      <c r="J36" s="7">
        <v>10</v>
      </c>
      <c r="K36" s="7">
        <v>8.75</v>
      </c>
      <c r="L36" s="7">
        <v>9.7100000000000009</v>
      </c>
      <c r="M36" s="7">
        <v>7.73</v>
      </c>
      <c r="N36" s="7">
        <v>13.44</v>
      </c>
      <c r="O36" s="7">
        <v>9.06</v>
      </c>
      <c r="P36" s="7">
        <v>8.86</v>
      </c>
      <c r="Q36" s="7">
        <v>64.17</v>
      </c>
      <c r="R36" s="7">
        <v>9.17</v>
      </c>
      <c r="S36" s="7">
        <v>64.87</v>
      </c>
      <c r="T36" s="7">
        <v>12.97</v>
      </c>
      <c r="U36" s="7">
        <v>10</v>
      </c>
      <c r="V36" s="7">
        <v>7.78</v>
      </c>
      <c r="W36" s="7">
        <v>8.18</v>
      </c>
      <c r="X36" s="7">
        <v>8.64</v>
      </c>
      <c r="Y36" s="7">
        <v>11.82</v>
      </c>
      <c r="Z36" s="7">
        <v>9.09</v>
      </c>
      <c r="AA36" s="7">
        <v>6.67</v>
      </c>
      <c r="AB36" s="7">
        <v>40.08</v>
      </c>
      <c r="AC36" s="7">
        <v>5.73</v>
      </c>
      <c r="AD36" s="7">
        <v>83.54</v>
      </c>
      <c r="AE36" s="7">
        <v>11.65</v>
      </c>
      <c r="AF36" s="7">
        <v>8.2100000000000009</v>
      </c>
      <c r="AG36" s="7">
        <v>7.27</v>
      </c>
      <c r="AH36" s="7">
        <v>6.84</v>
      </c>
      <c r="AI36" s="7">
        <v>8.75</v>
      </c>
      <c r="AJ36" s="7">
        <v>12.83</v>
      </c>
      <c r="AK36" s="7">
        <v>8.81</v>
      </c>
      <c r="AL36" s="7">
        <v>8.3000000000000007</v>
      </c>
      <c r="AM36" s="7">
        <v>59.06</v>
      </c>
      <c r="AN36" s="7">
        <v>8.44</v>
      </c>
      <c r="AO36" s="7">
        <v>3</v>
      </c>
      <c r="AP36" s="7">
        <v>0</v>
      </c>
      <c r="AQ36" s="7">
        <v>0</v>
      </c>
      <c r="AR36" s="7">
        <v>0</v>
      </c>
      <c r="AS36" s="7">
        <f>-R36*(AP36/100)</f>
        <v>0</v>
      </c>
      <c r="AT36" s="7">
        <f>-AC36*(AQ36/100)</f>
        <v>0</v>
      </c>
      <c r="AU36" s="7">
        <f>-AN36*(AR36/100)</f>
        <v>0</v>
      </c>
      <c r="AV36" s="23">
        <v>78.870166666666677</v>
      </c>
      <c r="AW36" s="23">
        <v>0</v>
      </c>
      <c r="AX36" s="23">
        <v>0.5</v>
      </c>
      <c r="AY36" s="23">
        <v>0</v>
      </c>
      <c r="AZ36" s="23">
        <v>76.569999999999993</v>
      </c>
      <c r="BA36" s="23">
        <v>38.284999999999997</v>
      </c>
      <c r="BB36" s="23"/>
      <c r="BC36" s="23"/>
      <c r="BD36" s="56" t="str">
        <f>IF(AV36&lt;60, "F", IF(AV36&lt;70, "D", IF(AV36&lt;80, "C", IF(AV36&lt;90, "B", "A"))))</f>
        <v>C</v>
      </c>
      <c r="BE36" s="37"/>
      <c r="BF36" s="13">
        <v>68.989999999999995</v>
      </c>
      <c r="BG36" s="7">
        <v>58.46</v>
      </c>
      <c r="BH36" s="7">
        <v>6.46</v>
      </c>
      <c r="BI36" s="7">
        <v>8.51</v>
      </c>
      <c r="BJ36" s="7">
        <v>4.4000000000000004</v>
      </c>
      <c r="BK36" s="7">
        <v>7</v>
      </c>
      <c r="BL36" s="7">
        <v>5</v>
      </c>
      <c r="BM36" s="7">
        <v>5</v>
      </c>
      <c r="BN36" s="7">
        <v>4</v>
      </c>
      <c r="BO36" s="7">
        <v>45</v>
      </c>
      <c r="BP36" s="7">
        <v>60</v>
      </c>
      <c r="BQ36" s="7">
        <f t="shared" si="2"/>
        <v>58.46</v>
      </c>
      <c r="BR36" s="7">
        <v>69.260000000000005</v>
      </c>
      <c r="BS36" s="7">
        <v>7.76</v>
      </c>
      <c r="BT36" s="7">
        <v>9.49</v>
      </c>
      <c r="BU36" s="7">
        <v>6.03</v>
      </c>
      <c r="BV36" s="7">
        <v>5.25</v>
      </c>
      <c r="BW36" s="7">
        <v>5</v>
      </c>
      <c r="BX36" s="7">
        <v>6</v>
      </c>
      <c r="BY36" s="7">
        <v>3</v>
      </c>
      <c r="BZ36" s="7" t="s">
        <v>290</v>
      </c>
      <c r="CA36" s="7">
        <v>56.25</v>
      </c>
      <c r="CB36" s="7">
        <v>75</v>
      </c>
      <c r="CC36" s="7">
        <f t="shared" si="3"/>
        <v>69.260000000000005</v>
      </c>
      <c r="CD36" s="7">
        <v>83.81</v>
      </c>
      <c r="CE36" s="7">
        <v>7.56</v>
      </c>
      <c r="CF36" s="7">
        <v>8.33</v>
      </c>
      <c r="CG36" s="7">
        <v>6.79</v>
      </c>
      <c r="CH36" s="7">
        <v>5</v>
      </c>
      <c r="CI36" s="7">
        <v>4</v>
      </c>
      <c r="CJ36" s="7">
        <v>3</v>
      </c>
      <c r="CK36" s="7">
        <v>3</v>
      </c>
      <c r="CL36" s="7">
        <v>71.25</v>
      </c>
      <c r="CM36" s="7">
        <v>95</v>
      </c>
      <c r="CN36" s="7">
        <f t="shared" si="0"/>
        <v>83.81</v>
      </c>
      <c r="CO36" s="7">
        <v>2</v>
      </c>
      <c r="CP36" s="62">
        <f t="shared" si="1"/>
        <v>68.984499999999997</v>
      </c>
      <c r="CQ36" s="20"/>
      <c r="CR36" s="20"/>
      <c r="CS36" s="20"/>
      <c r="CT36" s="7">
        <f t="shared" si="4"/>
        <v>0</v>
      </c>
      <c r="CU36" s="7">
        <f t="shared" si="5"/>
        <v>0</v>
      </c>
      <c r="CV36" s="7">
        <f t="shared" si="6"/>
        <v>0</v>
      </c>
      <c r="CW36" s="7"/>
      <c r="CX36" s="7"/>
      <c r="CY36" s="7"/>
      <c r="CZ36" s="7"/>
      <c r="DA36" s="7"/>
      <c r="DB36" s="7"/>
      <c r="DC36" s="7"/>
      <c r="DD36" s="7"/>
      <c r="DE36" s="7">
        <v>0</v>
      </c>
      <c r="DF36" s="7">
        <v>0.5</v>
      </c>
      <c r="DG36" s="7">
        <v>0</v>
      </c>
      <c r="DH36" s="7">
        <v>68.989999999999995</v>
      </c>
      <c r="DI36" s="7">
        <v>34.494999999999997</v>
      </c>
      <c r="DJ36" s="7">
        <v>0</v>
      </c>
      <c r="DK36" s="8" t="str">
        <f t="shared" si="7"/>
        <v>D</v>
      </c>
      <c r="DL36" s="7">
        <v>72.78</v>
      </c>
      <c r="DM36" s="7">
        <v>0</v>
      </c>
      <c r="DN36" s="7">
        <v>72.78</v>
      </c>
      <c r="DO36" s="7"/>
      <c r="DP36" s="55" t="str">
        <f t="shared" si="8"/>
        <v>D</v>
      </c>
      <c r="DQ36" s="48"/>
      <c r="DS36" s="30" t="s">
        <v>336</v>
      </c>
      <c r="DT36" s="30" t="s">
        <v>254</v>
      </c>
      <c r="DU36">
        <v>76.569999999999993</v>
      </c>
      <c r="DV36" s="31">
        <v>91.18</v>
      </c>
      <c r="DW36">
        <v>13.57</v>
      </c>
      <c r="DX36">
        <v>10</v>
      </c>
      <c r="DY36">
        <v>8.75</v>
      </c>
      <c r="DZ36">
        <v>9.7100000000000009</v>
      </c>
      <c r="EA36">
        <v>7.73</v>
      </c>
      <c r="EB36">
        <v>13.44</v>
      </c>
      <c r="EC36">
        <v>9.06</v>
      </c>
      <c r="ED36">
        <v>8.86</v>
      </c>
      <c r="EE36">
        <v>64.17</v>
      </c>
      <c r="EF36">
        <v>9.17</v>
      </c>
      <c r="EG36" s="31">
        <v>64.87</v>
      </c>
      <c r="EH36">
        <v>12.97</v>
      </c>
      <c r="EI36">
        <v>10</v>
      </c>
      <c r="EJ36">
        <v>7.78</v>
      </c>
      <c r="EK36">
        <v>8.18</v>
      </c>
      <c r="EL36">
        <v>8.64</v>
      </c>
      <c r="EM36">
        <v>11.82</v>
      </c>
      <c r="EN36">
        <v>9.09</v>
      </c>
      <c r="EO36">
        <v>6.67</v>
      </c>
      <c r="EP36">
        <v>40.08</v>
      </c>
      <c r="EQ36">
        <v>5.73</v>
      </c>
      <c r="ER36" s="31">
        <v>83.54</v>
      </c>
      <c r="ES36">
        <v>11.65</v>
      </c>
      <c r="ET36">
        <v>8.2100000000000009</v>
      </c>
      <c r="EU36">
        <v>7.27</v>
      </c>
      <c r="EV36">
        <v>6.84</v>
      </c>
      <c r="EW36">
        <v>8.75</v>
      </c>
      <c r="EX36">
        <v>12.83</v>
      </c>
      <c r="EY36">
        <v>8.81</v>
      </c>
      <c r="EZ36">
        <v>8.3000000000000007</v>
      </c>
      <c r="FA36">
        <v>59.06</v>
      </c>
      <c r="FB36">
        <v>8.44</v>
      </c>
      <c r="FC36">
        <v>3</v>
      </c>
      <c r="FD36">
        <v>0</v>
      </c>
      <c r="FE36">
        <v>0</v>
      </c>
      <c r="FF36">
        <v>0</v>
      </c>
      <c r="FH36" s="7">
        <f>(DW36+EB36)+EE36 * (1 -FD36 / 100)</f>
        <v>91.18</v>
      </c>
      <c r="FI36" s="7">
        <f>(EH36+EM36)+EP36 * (1 -FE36 / 100)</f>
        <v>64.87</v>
      </c>
      <c r="FJ36" s="7">
        <f>(ES36+EX36)+FA36 * (1 -FF36 / 100)</f>
        <v>83.54</v>
      </c>
      <c r="FK36" s="16">
        <f>((SUM(FH36:FJ36)/3)*0.95)+FC36</f>
        <v>78.870166666666677</v>
      </c>
      <c r="FM36" t="str">
        <f>IF(F36=DT36,"","NO")</f>
        <v/>
      </c>
    </row>
    <row r="37" spans="1:169" x14ac:dyDescent="0.2">
      <c r="A37" s="6" t="s">
        <v>123</v>
      </c>
      <c r="B37" s="6" t="s">
        <v>187</v>
      </c>
      <c r="C37" s="35">
        <v>15141</v>
      </c>
      <c r="D37" s="6"/>
      <c r="E37" s="6"/>
      <c r="F37" s="6" t="s">
        <v>255</v>
      </c>
      <c r="G37" s="7">
        <v>78.680000000000007</v>
      </c>
      <c r="H37" s="7">
        <v>83.6</v>
      </c>
      <c r="I37" s="7">
        <v>12.81</v>
      </c>
      <c r="J37" s="7">
        <v>10</v>
      </c>
      <c r="K37" s="7">
        <v>6.88</v>
      </c>
      <c r="L37" s="7">
        <v>10</v>
      </c>
      <c r="M37" s="7">
        <v>7.27</v>
      </c>
      <c r="N37" s="7">
        <v>12.5</v>
      </c>
      <c r="O37" s="7">
        <v>7.81</v>
      </c>
      <c r="P37" s="7">
        <v>8.86</v>
      </c>
      <c r="Q37" s="7">
        <v>58.3</v>
      </c>
      <c r="R37" s="7">
        <v>8.33</v>
      </c>
      <c r="S37" s="7">
        <v>75.75</v>
      </c>
      <c r="T37" s="7">
        <v>13.92</v>
      </c>
      <c r="U37" s="7">
        <v>9.23</v>
      </c>
      <c r="V37" s="7">
        <v>8.33</v>
      </c>
      <c r="W37" s="7">
        <v>9.5500000000000007</v>
      </c>
      <c r="X37" s="7">
        <v>10</v>
      </c>
      <c r="Y37" s="7">
        <v>11.82</v>
      </c>
      <c r="Z37" s="7">
        <v>6.06</v>
      </c>
      <c r="AA37" s="7">
        <v>9.6999999999999993</v>
      </c>
      <c r="AB37" s="7">
        <v>50.02</v>
      </c>
      <c r="AC37" s="7">
        <v>7.15</v>
      </c>
      <c r="AD37" s="7">
        <v>87.08</v>
      </c>
      <c r="AE37" s="7">
        <v>14.43</v>
      </c>
      <c r="AF37" s="7">
        <v>8.93</v>
      </c>
      <c r="AG37" s="7">
        <v>9.5500000000000007</v>
      </c>
      <c r="AH37" s="7">
        <v>10</v>
      </c>
      <c r="AI37" s="7">
        <v>10</v>
      </c>
      <c r="AJ37" s="7">
        <v>13.54</v>
      </c>
      <c r="AK37" s="7">
        <v>9.76</v>
      </c>
      <c r="AL37" s="7">
        <v>8.3000000000000007</v>
      </c>
      <c r="AM37" s="7">
        <v>59.11</v>
      </c>
      <c r="AN37" s="7">
        <v>8.44</v>
      </c>
      <c r="AO37" s="7">
        <v>3</v>
      </c>
      <c r="AP37" s="7">
        <v>50</v>
      </c>
      <c r="AQ37" s="7">
        <v>50</v>
      </c>
      <c r="AR37" s="7">
        <v>0</v>
      </c>
      <c r="AS37" s="7">
        <f>-R37*(AP37/100)</f>
        <v>-4.165</v>
      </c>
      <c r="AT37" s="7">
        <f>-AC37*(AQ37/100)</f>
        <v>-3.5750000000000002</v>
      </c>
      <c r="AU37" s="7">
        <f>-AN37*(AR37/100)</f>
        <v>0</v>
      </c>
      <c r="AV37" s="23">
        <v>63.891833333333338</v>
      </c>
      <c r="AW37" s="23">
        <v>100</v>
      </c>
      <c r="AX37" s="23">
        <v>0.5</v>
      </c>
      <c r="AY37" s="23">
        <v>50</v>
      </c>
      <c r="AZ37" s="23">
        <v>78.680000000000007</v>
      </c>
      <c r="BA37" s="23">
        <v>39.340000000000003</v>
      </c>
      <c r="BB37" s="23"/>
      <c r="BC37" s="23"/>
      <c r="BD37" s="56" t="str">
        <f>IF(AV37&lt;60, "F", IF(AV37&lt;70, "D", IF(AV37&lt;80, "C", IF(AV37&lt;90, "B", "A"))))</f>
        <v>D</v>
      </c>
      <c r="BE37" s="37"/>
      <c r="BF37" s="29">
        <v>53.96</v>
      </c>
      <c r="BG37" s="23">
        <v>64.98</v>
      </c>
      <c r="BH37" s="23">
        <v>7.48</v>
      </c>
      <c r="BI37" s="23">
        <v>8.94</v>
      </c>
      <c r="BJ37" s="23">
        <v>6.03</v>
      </c>
      <c r="BK37" s="23">
        <v>11</v>
      </c>
      <c r="BL37" s="23">
        <v>3</v>
      </c>
      <c r="BM37" s="23">
        <v>10</v>
      </c>
      <c r="BN37" s="23">
        <v>9</v>
      </c>
      <c r="BO37" s="23">
        <v>46.5</v>
      </c>
      <c r="BP37" s="23">
        <v>62</v>
      </c>
      <c r="BQ37" s="23">
        <f t="shared" si="2"/>
        <v>64.98</v>
      </c>
      <c r="BR37" s="23">
        <v>51.99</v>
      </c>
      <c r="BS37" s="23">
        <v>8.11</v>
      </c>
      <c r="BT37" s="23">
        <v>7.95</v>
      </c>
      <c r="BU37" s="23">
        <v>8.2799999999999994</v>
      </c>
      <c r="BV37" s="23">
        <v>8.6300000000000008</v>
      </c>
      <c r="BW37" s="23">
        <v>10</v>
      </c>
      <c r="BX37" s="23">
        <v>10</v>
      </c>
      <c r="BY37" s="23">
        <v>3</v>
      </c>
      <c r="BZ37" s="23" t="s">
        <v>290</v>
      </c>
      <c r="CA37" s="23">
        <v>35.25</v>
      </c>
      <c r="CB37" s="23">
        <v>47</v>
      </c>
      <c r="CC37" s="23">
        <f t="shared" si="3"/>
        <v>51.99</v>
      </c>
      <c r="CD37" s="23">
        <v>50.26</v>
      </c>
      <c r="CE37" s="23">
        <v>9.76</v>
      </c>
      <c r="CF37" s="23">
        <v>9.76</v>
      </c>
      <c r="CG37" s="23">
        <v>9.75</v>
      </c>
      <c r="CH37" s="23">
        <v>10.5</v>
      </c>
      <c r="CI37" s="23">
        <v>7</v>
      </c>
      <c r="CJ37" s="23">
        <v>8</v>
      </c>
      <c r="CK37" s="23">
        <v>6</v>
      </c>
      <c r="CL37" s="23">
        <v>30</v>
      </c>
      <c r="CM37" s="23">
        <v>40</v>
      </c>
      <c r="CN37" s="23">
        <f t="shared" si="0"/>
        <v>50.26</v>
      </c>
      <c r="CO37" s="23">
        <v>1</v>
      </c>
      <c r="CP37" s="64">
        <f t="shared" si="1"/>
        <v>53.956166666666661</v>
      </c>
      <c r="CQ37" s="27"/>
      <c r="CR37" s="27"/>
      <c r="CS37" s="27"/>
      <c r="CT37" s="23">
        <f t="shared" si="4"/>
        <v>0</v>
      </c>
      <c r="CU37" s="23">
        <f t="shared" si="5"/>
        <v>0</v>
      </c>
      <c r="CV37" s="23">
        <f t="shared" si="6"/>
        <v>0</v>
      </c>
      <c r="CW37" s="23"/>
      <c r="CX37" s="23"/>
      <c r="CY37" s="23"/>
      <c r="CZ37" s="23"/>
      <c r="DA37" s="23"/>
      <c r="DB37" s="23"/>
      <c r="DC37" s="23"/>
      <c r="DD37" s="23"/>
      <c r="DE37" s="23">
        <v>0</v>
      </c>
      <c r="DF37" s="23">
        <v>0.5</v>
      </c>
      <c r="DG37" s="23">
        <v>0</v>
      </c>
      <c r="DH37" s="23">
        <v>53.96</v>
      </c>
      <c r="DI37" s="23">
        <v>26.98</v>
      </c>
      <c r="DJ37" s="23">
        <v>50</v>
      </c>
      <c r="DK37" s="28" t="str">
        <f t="shared" si="7"/>
        <v>F</v>
      </c>
      <c r="DL37" s="23">
        <v>66.320000000000007</v>
      </c>
      <c r="DM37" s="23">
        <v>11.08</v>
      </c>
      <c r="DN37" s="23">
        <v>55.24</v>
      </c>
      <c r="DO37" s="23"/>
      <c r="DP37" s="56" t="str">
        <f t="shared" si="8"/>
        <v>F</v>
      </c>
      <c r="DQ37" s="48"/>
      <c r="DS37" s="30" t="s">
        <v>337</v>
      </c>
      <c r="DT37" s="30" t="s">
        <v>255</v>
      </c>
      <c r="DU37">
        <v>78.680000000000007</v>
      </c>
      <c r="DV37" s="31">
        <v>83.6</v>
      </c>
      <c r="DW37">
        <v>12.81</v>
      </c>
      <c r="DX37">
        <v>10</v>
      </c>
      <c r="DY37">
        <v>6.88</v>
      </c>
      <c r="DZ37">
        <v>10</v>
      </c>
      <c r="EA37">
        <v>7.27</v>
      </c>
      <c r="EB37">
        <v>12.5</v>
      </c>
      <c r="EC37">
        <v>7.81</v>
      </c>
      <c r="ED37">
        <v>8.86</v>
      </c>
      <c r="EE37">
        <v>58.3</v>
      </c>
      <c r="EF37">
        <v>8.33</v>
      </c>
      <c r="EG37" s="31">
        <v>75.75</v>
      </c>
      <c r="EH37">
        <v>13.92</v>
      </c>
      <c r="EI37">
        <v>9.23</v>
      </c>
      <c r="EJ37">
        <v>8.33</v>
      </c>
      <c r="EK37">
        <v>9.5500000000000007</v>
      </c>
      <c r="EL37">
        <v>10</v>
      </c>
      <c r="EM37">
        <v>11.82</v>
      </c>
      <c r="EN37">
        <v>6.06</v>
      </c>
      <c r="EO37">
        <v>9.6999999999999993</v>
      </c>
      <c r="EP37">
        <v>50.02</v>
      </c>
      <c r="EQ37">
        <v>7.15</v>
      </c>
      <c r="ER37" s="31">
        <v>87.08</v>
      </c>
      <c r="ES37">
        <v>14.43</v>
      </c>
      <c r="ET37">
        <v>8.93</v>
      </c>
      <c r="EU37">
        <v>9.5500000000000007</v>
      </c>
      <c r="EV37">
        <v>10</v>
      </c>
      <c r="EW37">
        <v>10</v>
      </c>
      <c r="EX37">
        <v>13.54</v>
      </c>
      <c r="EY37">
        <v>9.76</v>
      </c>
      <c r="EZ37">
        <v>8.3000000000000007</v>
      </c>
      <c r="FA37">
        <v>59.11</v>
      </c>
      <c r="FB37">
        <v>8.44</v>
      </c>
      <c r="FC37">
        <v>3</v>
      </c>
      <c r="FD37">
        <v>50</v>
      </c>
      <c r="FE37">
        <v>50</v>
      </c>
      <c r="FF37">
        <v>0</v>
      </c>
      <c r="FH37" s="7">
        <f>(DW37+EB37)+EE37 * (1 -FD37 / 100)</f>
        <v>54.46</v>
      </c>
      <c r="FI37" s="7">
        <f>(EH37+EM37)+EP37 * (1 -FE37 / 100)</f>
        <v>50.75</v>
      </c>
      <c r="FJ37" s="7">
        <f>(ES37+EX37)+FA37 * (1 -FF37 / 100)</f>
        <v>87.08</v>
      </c>
      <c r="FK37" s="16">
        <f>((SUM(FH37:FJ37)/3)*0.95)+FC37</f>
        <v>63.891833333333338</v>
      </c>
      <c r="FM37" t="str">
        <f>IF(F37=DT37,"","NO")</f>
        <v/>
      </c>
    </row>
    <row r="38" spans="1:169" x14ac:dyDescent="0.2">
      <c r="A38" s="6" t="s">
        <v>124</v>
      </c>
      <c r="B38" s="6" t="s">
        <v>188</v>
      </c>
      <c r="C38" s="35">
        <v>15184</v>
      </c>
      <c r="D38" s="6"/>
      <c r="E38" s="6"/>
      <c r="F38" s="6" t="s">
        <v>256</v>
      </c>
      <c r="G38" s="7">
        <v>82.57</v>
      </c>
      <c r="H38" s="7">
        <v>97</v>
      </c>
      <c r="I38" s="7">
        <v>15</v>
      </c>
      <c r="J38" s="7">
        <v>10</v>
      </c>
      <c r="K38" s="7">
        <v>10</v>
      </c>
      <c r="L38" s="7">
        <v>10</v>
      </c>
      <c r="M38" s="7">
        <v>10</v>
      </c>
      <c r="N38" s="7">
        <v>15</v>
      </c>
      <c r="O38" s="7">
        <v>10</v>
      </c>
      <c r="P38" s="7">
        <v>10</v>
      </c>
      <c r="Q38" s="7">
        <v>67</v>
      </c>
      <c r="R38" s="7">
        <v>9.57</v>
      </c>
      <c r="S38" s="7">
        <v>76.260000000000005</v>
      </c>
      <c r="T38" s="7">
        <v>14.66</v>
      </c>
      <c r="U38" s="7">
        <v>10</v>
      </c>
      <c r="V38" s="7">
        <v>10</v>
      </c>
      <c r="W38" s="7">
        <v>9.5500000000000007</v>
      </c>
      <c r="X38" s="7">
        <v>9.5500000000000007</v>
      </c>
      <c r="Y38" s="7">
        <v>11.36</v>
      </c>
      <c r="Z38" s="7">
        <v>6.97</v>
      </c>
      <c r="AA38" s="7">
        <v>8.18</v>
      </c>
      <c r="AB38" s="7">
        <v>50.24</v>
      </c>
      <c r="AC38" s="7">
        <v>7.18</v>
      </c>
      <c r="AD38" s="7">
        <v>85.84</v>
      </c>
      <c r="AE38" s="7">
        <v>14.16</v>
      </c>
      <c r="AF38" s="7">
        <v>8.2100000000000009</v>
      </c>
      <c r="AG38" s="7">
        <v>9.5500000000000007</v>
      </c>
      <c r="AH38" s="7">
        <v>10</v>
      </c>
      <c r="AI38" s="7">
        <v>10</v>
      </c>
      <c r="AJ38" s="7">
        <v>14.48</v>
      </c>
      <c r="AK38" s="7">
        <v>9.52</v>
      </c>
      <c r="AL38" s="7">
        <v>9.7899999999999991</v>
      </c>
      <c r="AM38" s="7">
        <v>57.19</v>
      </c>
      <c r="AN38" s="7">
        <v>8.17</v>
      </c>
      <c r="AO38" s="7">
        <v>3</v>
      </c>
      <c r="AP38" s="7">
        <v>0</v>
      </c>
      <c r="AQ38" s="7">
        <v>0</v>
      </c>
      <c r="AR38" s="7">
        <v>50</v>
      </c>
      <c r="AS38" s="7">
        <f>-R38*(AP38/100)</f>
        <v>0</v>
      </c>
      <c r="AT38" s="7">
        <f>-AC38*(AQ38/100)</f>
        <v>0</v>
      </c>
      <c r="AU38" s="7">
        <f>-AN38*(AR38/100)</f>
        <v>-4.085</v>
      </c>
      <c r="AV38" s="23">
        <v>75.990083333333331</v>
      </c>
      <c r="AW38" s="23">
        <v>50</v>
      </c>
      <c r="AX38" s="23">
        <v>0.5</v>
      </c>
      <c r="AY38" s="23">
        <v>25</v>
      </c>
      <c r="AZ38" s="23">
        <v>82.57</v>
      </c>
      <c r="BA38" s="23">
        <v>41.284999999999997</v>
      </c>
      <c r="BB38" s="23"/>
      <c r="BC38" s="23"/>
      <c r="BD38" s="56" t="str">
        <f>IF(AV38&lt;60, "F", IF(AV38&lt;70, "D", IF(AV38&lt;80, "C", IF(AV38&lt;90, "B", "A"))))</f>
        <v>C</v>
      </c>
      <c r="BE38" s="37"/>
      <c r="BF38" s="14">
        <v>50.22</v>
      </c>
      <c r="BG38" s="7">
        <v>35.86</v>
      </c>
      <c r="BH38" s="7">
        <v>6.86</v>
      </c>
      <c r="BI38" s="7">
        <v>4.47</v>
      </c>
      <c r="BJ38" s="7">
        <v>9.25</v>
      </c>
      <c r="BK38" s="7">
        <v>6.5</v>
      </c>
      <c r="BL38" s="7">
        <v>2</v>
      </c>
      <c r="BM38" s="7">
        <v>4</v>
      </c>
      <c r="BN38" s="7">
        <v>7</v>
      </c>
      <c r="BO38" s="7">
        <v>22.5</v>
      </c>
      <c r="BP38" s="7">
        <v>30</v>
      </c>
      <c r="BQ38" s="7">
        <f t="shared" si="2"/>
        <v>13.36</v>
      </c>
      <c r="BR38" s="7">
        <v>55.06</v>
      </c>
      <c r="BS38" s="7">
        <v>9.31</v>
      </c>
      <c r="BT38" s="7">
        <v>10</v>
      </c>
      <c r="BU38" s="7">
        <v>8.6199999999999992</v>
      </c>
      <c r="BV38" s="7">
        <v>8.25</v>
      </c>
      <c r="BW38" s="7">
        <v>4</v>
      </c>
      <c r="BX38" s="7">
        <v>9</v>
      </c>
      <c r="BY38" s="7">
        <v>9</v>
      </c>
      <c r="BZ38" s="7" t="s">
        <v>290</v>
      </c>
      <c r="CA38" s="7">
        <v>37.5</v>
      </c>
      <c r="CB38" s="7">
        <v>50</v>
      </c>
      <c r="CC38" s="7">
        <f t="shared" si="3"/>
        <v>36.31</v>
      </c>
      <c r="CD38" s="7">
        <v>61.36</v>
      </c>
      <c r="CE38" s="7">
        <v>8.86</v>
      </c>
      <c r="CF38" s="7">
        <v>8.57</v>
      </c>
      <c r="CG38" s="7">
        <v>9.16</v>
      </c>
      <c r="CH38" s="7">
        <v>0</v>
      </c>
      <c r="CI38" s="7">
        <v>0</v>
      </c>
      <c r="CJ38" s="7">
        <v>0</v>
      </c>
      <c r="CK38" s="7">
        <v>0</v>
      </c>
      <c r="CL38" s="7">
        <v>52.5</v>
      </c>
      <c r="CM38" s="7">
        <v>70</v>
      </c>
      <c r="CN38" s="7">
        <f t="shared" si="0"/>
        <v>8.86</v>
      </c>
      <c r="CO38" s="7">
        <v>2</v>
      </c>
      <c r="CP38" s="63">
        <f t="shared" si="1"/>
        <v>20.534500000000001</v>
      </c>
      <c r="CQ38" s="21">
        <v>100</v>
      </c>
      <c r="CR38" s="21">
        <v>50</v>
      </c>
      <c r="CS38" s="21">
        <v>100</v>
      </c>
      <c r="CT38" s="9">
        <f t="shared" si="4"/>
        <v>-22.5</v>
      </c>
      <c r="CU38" s="9">
        <f t="shared" si="5"/>
        <v>-18.75</v>
      </c>
      <c r="CV38" s="9">
        <f t="shared" si="6"/>
        <v>-52.5</v>
      </c>
      <c r="CW38" s="9"/>
      <c r="CX38" s="9"/>
      <c r="CY38" s="9"/>
      <c r="CZ38" s="9"/>
      <c r="DA38" s="9"/>
      <c r="DB38" s="9"/>
      <c r="DC38" s="9"/>
      <c r="DD38" s="9"/>
      <c r="DE38" s="9">
        <v>250</v>
      </c>
      <c r="DF38" s="9">
        <v>0.5</v>
      </c>
      <c r="DG38" s="9">
        <v>125</v>
      </c>
      <c r="DH38" s="9">
        <v>50.22</v>
      </c>
      <c r="DI38" s="9">
        <v>25.11</v>
      </c>
      <c r="DJ38" s="9">
        <v>150</v>
      </c>
      <c r="DK38" s="10" t="str">
        <f t="shared" si="7"/>
        <v>F</v>
      </c>
      <c r="DL38" s="9">
        <v>66.394999999999996</v>
      </c>
      <c r="DM38" s="9">
        <v>33.25</v>
      </c>
      <c r="DN38" s="9">
        <v>33.14</v>
      </c>
      <c r="DO38" s="9"/>
      <c r="DP38" s="59" t="str">
        <f t="shared" si="8"/>
        <v>F</v>
      </c>
      <c r="DQ38" s="49" t="s">
        <v>302</v>
      </c>
      <c r="DS38" s="30" t="s">
        <v>338</v>
      </c>
      <c r="DT38" s="30" t="s">
        <v>256</v>
      </c>
      <c r="DU38">
        <v>82.57</v>
      </c>
      <c r="DV38" s="31">
        <v>97</v>
      </c>
      <c r="DW38">
        <v>15</v>
      </c>
      <c r="DX38">
        <v>10</v>
      </c>
      <c r="DY38">
        <v>10</v>
      </c>
      <c r="DZ38">
        <v>10</v>
      </c>
      <c r="EA38">
        <v>10</v>
      </c>
      <c r="EB38">
        <v>15</v>
      </c>
      <c r="EC38">
        <v>10</v>
      </c>
      <c r="ED38">
        <v>10</v>
      </c>
      <c r="EE38">
        <v>67</v>
      </c>
      <c r="EF38">
        <v>9.57</v>
      </c>
      <c r="EG38" s="31">
        <v>76.260000000000005</v>
      </c>
      <c r="EH38">
        <v>14.66</v>
      </c>
      <c r="EI38">
        <v>10</v>
      </c>
      <c r="EJ38">
        <v>10</v>
      </c>
      <c r="EK38">
        <v>9.5500000000000007</v>
      </c>
      <c r="EL38">
        <v>9.5500000000000007</v>
      </c>
      <c r="EM38">
        <v>11.36</v>
      </c>
      <c r="EN38">
        <v>6.97</v>
      </c>
      <c r="EO38">
        <v>8.18</v>
      </c>
      <c r="EP38">
        <v>50.24</v>
      </c>
      <c r="EQ38">
        <v>7.18</v>
      </c>
      <c r="ER38" s="31">
        <v>85.84</v>
      </c>
      <c r="ES38">
        <v>14.16</v>
      </c>
      <c r="ET38">
        <v>8.2100000000000009</v>
      </c>
      <c r="EU38">
        <v>9.5500000000000007</v>
      </c>
      <c r="EV38">
        <v>10</v>
      </c>
      <c r="EW38">
        <v>10</v>
      </c>
      <c r="EX38">
        <v>14.48</v>
      </c>
      <c r="EY38">
        <v>9.52</v>
      </c>
      <c r="EZ38">
        <v>9.7899999999999991</v>
      </c>
      <c r="FA38">
        <v>57.19</v>
      </c>
      <c r="FB38">
        <v>8.17</v>
      </c>
      <c r="FC38">
        <v>3</v>
      </c>
      <c r="FD38">
        <v>0</v>
      </c>
      <c r="FE38">
        <v>0</v>
      </c>
      <c r="FF38">
        <v>50</v>
      </c>
      <c r="FH38" s="7">
        <f>(DW38+EB38)+EE38 * (1 -FD38 / 100)</f>
        <v>97</v>
      </c>
      <c r="FI38" s="7">
        <f>(EH38+EM38)+EP38 * (1 -FE38 / 100)</f>
        <v>76.260000000000005</v>
      </c>
      <c r="FJ38" s="7">
        <f>(ES38+EX38)+FA38 * (1 -FF38 / 100)</f>
        <v>57.234999999999999</v>
      </c>
      <c r="FK38" s="16">
        <f>((SUM(FH38:FJ38)/3)*0.95)+FC38</f>
        <v>75.990083333333331</v>
      </c>
      <c r="FM38" t="str">
        <f>IF(F38=DT38,"","NO")</f>
        <v/>
      </c>
    </row>
    <row r="39" spans="1:169" x14ac:dyDescent="0.2">
      <c r="A39" s="6" t="s">
        <v>125</v>
      </c>
      <c r="B39" s="6" t="s">
        <v>189</v>
      </c>
      <c r="C39" s="35">
        <v>15218</v>
      </c>
      <c r="D39" s="6"/>
      <c r="E39" s="6"/>
      <c r="F39" s="6" t="s">
        <v>257</v>
      </c>
      <c r="G39" s="7">
        <v>84.74</v>
      </c>
      <c r="H39" s="7">
        <v>85.45</v>
      </c>
      <c r="I39" s="7">
        <v>13.81</v>
      </c>
      <c r="J39" s="7">
        <v>10</v>
      </c>
      <c r="K39" s="7">
        <v>10</v>
      </c>
      <c r="L39" s="7">
        <v>10</v>
      </c>
      <c r="M39" s="7">
        <v>6.82</v>
      </c>
      <c r="N39" s="7">
        <v>13.03</v>
      </c>
      <c r="O39" s="7">
        <v>9.3800000000000008</v>
      </c>
      <c r="P39" s="7">
        <v>8</v>
      </c>
      <c r="Q39" s="7">
        <v>58.61</v>
      </c>
      <c r="R39" s="7">
        <v>8.3699999999999992</v>
      </c>
      <c r="S39" s="7">
        <v>86.72</v>
      </c>
      <c r="T39" s="7">
        <v>14.83</v>
      </c>
      <c r="U39" s="7">
        <v>10</v>
      </c>
      <c r="V39" s="7">
        <v>10</v>
      </c>
      <c r="W39" s="7">
        <v>10</v>
      </c>
      <c r="X39" s="7">
        <v>9.5500000000000007</v>
      </c>
      <c r="Y39" s="7">
        <v>13.18</v>
      </c>
      <c r="Z39" s="7">
        <v>9.09</v>
      </c>
      <c r="AA39" s="7">
        <v>8.48</v>
      </c>
      <c r="AB39" s="7">
        <v>58.71</v>
      </c>
      <c r="AC39" s="7">
        <v>8.39</v>
      </c>
      <c r="AD39" s="7">
        <v>93.99</v>
      </c>
      <c r="AE39" s="7">
        <v>14.35</v>
      </c>
      <c r="AF39" s="7">
        <v>8.57</v>
      </c>
      <c r="AG39" s="7">
        <v>10</v>
      </c>
      <c r="AH39" s="7">
        <v>10</v>
      </c>
      <c r="AI39" s="7">
        <v>9.69</v>
      </c>
      <c r="AJ39" s="7">
        <v>13.95</v>
      </c>
      <c r="AK39" s="7">
        <v>8.81</v>
      </c>
      <c r="AL39" s="7">
        <v>9.7899999999999991</v>
      </c>
      <c r="AM39" s="7">
        <v>65.69</v>
      </c>
      <c r="AN39" s="7">
        <v>9.3800000000000008</v>
      </c>
      <c r="AO39" s="7">
        <v>3</v>
      </c>
      <c r="AP39" s="7">
        <v>50</v>
      </c>
      <c r="AQ39" s="7">
        <v>0</v>
      </c>
      <c r="AR39" s="7">
        <v>0</v>
      </c>
      <c r="AS39" s="7">
        <f>-R39*(AP39/100)</f>
        <v>-4.1849999999999996</v>
      </c>
      <c r="AT39" s="7">
        <f>-AC39*(AQ39/100)</f>
        <v>0</v>
      </c>
      <c r="AU39" s="7">
        <f>-AN39*(AR39/100)</f>
        <v>0</v>
      </c>
      <c r="AV39" s="23">
        <v>78.004083333333327</v>
      </c>
      <c r="AW39" s="23">
        <v>50</v>
      </c>
      <c r="AX39" s="23">
        <v>0.5</v>
      </c>
      <c r="AY39" s="23">
        <v>25</v>
      </c>
      <c r="AZ39" s="23">
        <v>84.74</v>
      </c>
      <c r="BA39" s="23">
        <v>42.37</v>
      </c>
      <c r="BB39" s="23"/>
      <c r="BC39" s="23"/>
      <c r="BD39" s="56" t="str">
        <f>IF(AV39&lt;60, "F", IF(AV39&lt;70, "D", IF(AV39&lt;80, "C", IF(AV39&lt;90, "B", "A"))))</f>
        <v>C</v>
      </c>
      <c r="BE39" s="37"/>
      <c r="BF39" s="14">
        <v>40.11</v>
      </c>
      <c r="BG39" s="7">
        <v>10.89</v>
      </c>
      <c r="BH39" s="7">
        <v>7.39</v>
      </c>
      <c r="BI39" s="7">
        <v>9.7899999999999991</v>
      </c>
      <c r="BJ39" s="7">
        <v>5</v>
      </c>
      <c r="BK39" s="7">
        <v>3.5</v>
      </c>
      <c r="BL39" s="7">
        <v>3</v>
      </c>
      <c r="BM39" s="7">
        <v>4</v>
      </c>
      <c r="BN39" s="7" t="s">
        <v>290</v>
      </c>
      <c r="BO39" s="7">
        <v>0</v>
      </c>
      <c r="BP39" s="7">
        <v>0</v>
      </c>
      <c r="BQ39" s="7">
        <f t="shared" si="2"/>
        <v>10.89</v>
      </c>
      <c r="BR39" s="7">
        <v>40.96</v>
      </c>
      <c r="BS39" s="7">
        <v>8.7100000000000009</v>
      </c>
      <c r="BT39" s="7">
        <v>10</v>
      </c>
      <c r="BU39" s="7">
        <v>7.41</v>
      </c>
      <c r="BV39" s="7">
        <v>9.75</v>
      </c>
      <c r="BW39" s="7">
        <v>10</v>
      </c>
      <c r="BX39" s="7">
        <v>6</v>
      </c>
      <c r="BY39" s="7">
        <v>10</v>
      </c>
      <c r="BZ39" s="7" t="s">
        <v>290</v>
      </c>
      <c r="CA39" s="7">
        <v>22.5</v>
      </c>
      <c r="CB39" s="7">
        <v>30</v>
      </c>
      <c r="CC39" s="7">
        <f t="shared" si="3"/>
        <v>18.46</v>
      </c>
      <c r="CD39" s="7">
        <v>68.5</v>
      </c>
      <c r="CE39" s="7">
        <v>9.5</v>
      </c>
      <c r="CF39" s="7">
        <v>10</v>
      </c>
      <c r="CG39" s="7">
        <v>9</v>
      </c>
      <c r="CH39" s="7">
        <v>14</v>
      </c>
      <c r="CI39" s="7">
        <v>10</v>
      </c>
      <c r="CJ39" s="7">
        <v>10</v>
      </c>
      <c r="CK39" s="7">
        <v>8</v>
      </c>
      <c r="CL39" s="7">
        <v>45</v>
      </c>
      <c r="CM39" s="7">
        <v>60</v>
      </c>
      <c r="CN39" s="7">
        <f t="shared" si="0"/>
        <v>68.5</v>
      </c>
      <c r="CO39" s="7">
        <v>2</v>
      </c>
      <c r="CP39" s="63">
        <f t="shared" si="1"/>
        <v>32.985833333333332</v>
      </c>
      <c r="CQ39" s="21">
        <v>100</v>
      </c>
      <c r="CR39" s="21">
        <v>100</v>
      </c>
      <c r="CS39" s="21"/>
      <c r="CT39" s="9">
        <f t="shared" si="4"/>
        <v>0</v>
      </c>
      <c r="CU39" s="9">
        <f t="shared" si="5"/>
        <v>-22.5</v>
      </c>
      <c r="CV39" s="9">
        <f t="shared" si="6"/>
        <v>0</v>
      </c>
      <c r="CW39" s="9"/>
      <c r="CX39" s="9"/>
      <c r="CY39" s="9"/>
      <c r="CZ39" s="9"/>
      <c r="DA39" s="9"/>
      <c r="DB39" s="9"/>
      <c r="DC39" s="9"/>
      <c r="DD39" s="9"/>
      <c r="DE39" s="9">
        <v>200</v>
      </c>
      <c r="DF39" s="9">
        <v>0.5</v>
      </c>
      <c r="DG39" s="9">
        <v>100</v>
      </c>
      <c r="DH39" s="9">
        <v>40.11</v>
      </c>
      <c r="DI39" s="9">
        <v>20.055</v>
      </c>
      <c r="DJ39" s="9">
        <v>125</v>
      </c>
      <c r="DK39" s="10" t="str">
        <f t="shared" si="7"/>
        <v>F</v>
      </c>
      <c r="DL39" s="9">
        <v>62.424999999999997</v>
      </c>
      <c r="DM39" s="9">
        <v>27.71</v>
      </c>
      <c r="DN39" s="9">
        <v>34.71</v>
      </c>
      <c r="DO39" s="9"/>
      <c r="DP39" s="59" t="str">
        <f t="shared" si="8"/>
        <v>F</v>
      </c>
      <c r="DQ39" s="49" t="s">
        <v>302</v>
      </c>
      <c r="DS39" s="30" t="s">
        <v>339</v>
      </c>
      <c r="DT39" s="30" t="s">
        <v>257</v>
      </c>
      <c r="DU39">
        <v>84.74</v>
      </c>
      <c r="DV39" s="31">
        <v>85.45</v>
      </c>
      <c r="DW39">
        <v>13.81</v>
      </c>
      <c r="DX39">
        <v>10</v>
      </c>
      <c r="DY39">
        <v>10</v>
      </c>
      <c r="DZ39">
        <v>10</v>
      </c>
      <c r="EA39">
        <v>6.82</v>
      </c>
      <c r="EB39">
        <v>13.03</v>
      </c>
      <c r="EC39">
        <v>9.3800000000000008</v>
      </c>
      <c r="ED39">
        <v>8</v>
      </c>
      <c r="EE39">
        <v>58.61</v>
      </c>
      <c r="EF39">
        <v>8.3699999999999992</v>
      </c>
      <c r="EG39" s="31">
        <v>86.72</v>
      </c>
      <c r="EH39">
        <v>14.83</v>
      </c>
      <c r="EI39">
        <v>10</v>
      </c>
      <c r="EJ39">
        <v>10</v>
      </c>
      <c r="EK39">
        <v>10</v>
      </c>
      <c r="EL39">
        <v>9.5500000000000007</v>
      </c>
      <c r="EM39">
        <v>13.18</v>
      </c>
      <c r="EN39">
        <v>9.09</v>
      </c>
      <c r="EO39">
        <v>8.48</v>
      </c>
      <c r="EP39">
        <v>58.71</v>
      </c>
      <c r="EQ39">
        <v>8.39</v>
      </c>
      <c r="ER39" s="31">
        <v>93.99</v>
      </c>
      <c r="ES39">
        <v>14.35</v>
      </c>
      <c r="ET39">
        <v>8.57</v>
      </c>
      <c r="EU39">
        <v>10</v>
      </c>
      <c r="EV39">
        <v>10</v>
      </c>
      <c r="EW39">
        <v>9.69</v>
      </c>
      <c r="EX39">
        <v>13.95</v>
      </c>
      <c r="EY39">
        <v>8.81</v>
      </c>
      <c r="EZ39">
        <v>9.7899999999999991</v>
      </c>
      <c r="FA39">
        <v>65.69</v>
      </c>
      <c r="FB39">
        <v>9.3800000000000008</v>
      </c>
      <c r="FC39">
        <v>3</v>
      </c>
      <c r="FD39">
        <v>50</v>
      </c>
      <c r="FE39">
        <v>0</v>
      </c>
      <c r="FF39">
        <v>0</v>
      </c>
      <c r="FH39" s="7">
        <f>(DW39+EB39)+EE39 * (1 -FD39 / 100)</f>
        <v>56.144999999999996</v>
      </c>
      <c r="FI39" s="7">
        <f>(EH39+EM39)+EP39 * (1 -FE39 / 100)</f>
        <v>86.72</v>
      </c>
      <c r="FJ39" s="7">
        <f>(ES39+EX39)+FA39 * (1 -FF39 / 100)</f>
        <v>93.99</v>
      </c>
      <c r="FK39" s="16">
        <f>((SUM(FH39:FJ39)/3)*0.95)+FC39</f>
        <v>78.004083333333327</v>
      </c>
      <c r="FM39" t="str">
        <f>IF(F39=DT39,"","NO")</f>
        <v/>
      </c>
    </row>
    <row r="40" spans="1:169" x14ac:dyDescent="0.2">
      <c r="A40" s="6" t="s">
        <v>126</v>
      </c>
      <c r="B40" s="6" t="s">
        <v>190</v>
      </c>
      <c r="C40" s="35">
        <v>15250</v>
      </c>
      <c r="D40" s="6"/>
      <c r="E40" s="6"/>
      <c r="F40" s="6" t="s">
        <v>258</v>
      </c>
      <c r="G40" s="7">
        <v>89.96</v>
      </c>
      <c r="H40" s="7">
        <v>98.67</v>
      </c>
      <c r="I40" s="7">
        <v>15</v>
      </c>
      <c r="J40" s="7">
        <v>10</v>
      </c>
      <c r="K40" s="7">
        <v>10</v>
      </c>
      <c r="L40" s="7">
        <v>10</v>
      </c>
      <c r="M40" s="7">
        <v>10</v>
      </c>
      <c r="N40" s="7">
        <v>15</v>
      </c>
      <c r="O40" s="7">
        <v>10</v>
      </c>
      <c r="P40" s="7">
        <v>10</v>
      </c>
      <c r="Q40" s="7">
        <v>68.67</v>
      </c>
      <c r="R40" s="7">
        <v>9.81</v>
      </c>
      <c r="S40" s="7">
        <v>89.38</v>
      </c>
      <c r="T40" s="7">
        <v>15</v>
      </c>
      <c r="U40" s="7">
        <v>10</v>
      </c>
      <c r="V40" s="7">
        <v>10</v>
      </c>
      <c r="W40" s="7">
        <v>10</v>
      </c>
      <c r="X40" s="7">
        <v>10</v>
      </c>
      <c r="Y40" s="7">
        <v>13.86</v>
      </c>
      <c r="Z40" s="7">
        <v>9.39</v>
      </c>
      <c r="AA40" s="7">
        <v>9.09</v>
      </c>
      <c r="AB40" s="7">
        <v>60.52</v>
      </c>
      <c r="AC40" s="7">
        <v>8.65</v>
      </c>
      <c r="AD40" s="7">
        <v>95.08</v>
      </c>
      <c r="AE40" s="7">
        <v>14.75</v>
      </c>
      <c r="AF40" s="7">
        <v>9.64</v>
      </c>
      <c r="AG40" s="7">
        <v>10</v>
      </c>
      <c r="AH40" s="7">
        <v>10</v>
      </c>
      <c r="AI40" s="7">
        <v>9.69</v>
      </c>
      <c r="AJ40" s="7">
        <v>15</v>
      </c>
      <c r="AK40" s="7">
        <v>10</v>
      </c>
      <c r="AL40" s="7">
        <v>10</v>
      </c>
      <c r="AM40" s="7">
        <v>65.33</v>
      </c>
      <c r="AN40" s="7">
        <v>9.33</v>
      </c>
      <c r="AO40" s="7">
        <v>3</v>
      </c>
      <c r="AP40" s="7">
        <v>0</v>
      </c>
      <c r="AQ40" s="7">
        <v>0</v>
      </c>
      <c r="AR40" s="7">
        <v>0</v>
      </c>
      <c r="AS40" s="7">
        <f>-R40*(AP40/100)</f>
        <v>0</v>
      </c>
      <c r="AT40" s="7">
        <f>-AC40*(AQ40/100)</f>
        <v>0</v>
      </c>
      <c r="AU40" s="7">
        <f>-AN40*(AR40/100)</f>
        <v>0</v>
      </c>
      <c r="AV40" s="23">
        <v>92.657833333333329</v>
      </c>
      <c r="AW40" s="23">
        <v>0</v>
      </c>
      <c r="AX40" s="23">
        <v>0.5</v>
      </c>
      <c r="AY40" s="23">
        <v>0</v>
      </c>
      <c r="AZ40" s="23">
        <v>89.96</v>
      </c>
      <c r="BA40" s="23">
        <v>44.98</v>
      </c>
      <c r="BB40" s="23"/>
      <c r="BC40" s="23"/>
      <c r="BD40" s="56" t="str">
        <f>IF(AV40&lt;60, "F", IF(AV40&lt;70, "D", IF(AV40&lt;80, "C", IF(AV40&lt;90, "B", "A"))))</f>
        <v>A</v>
      </c>
      <c r="BE40" s="37"/>
      <c r="BF40" s="13">
        <v>82.57</v>
      </c>
      <c r="BG40" s="7">
        <v>77.28</v>
      </c>
      <c r="BH40" s="7">
        <v>7.78</v>
      </c>
      <c r="BI40" s="7">
        <v>9.36</v>
      </c>
      <c r="BJ40" s="7">
        <v>6.2</v>
      </c>
      <c r="BK40" s="7">
        <v>9.5</v>
      </c>
      <c r="BL40" s="7">
        <v>2</v>
      </c>
      <c r="BM40" s="7">
        <v>10</v>
      </c>
      <c r="BN40" s="7">
        <v>7</v>
      </c>
      <c r="BO40" s="7">
        <v>60</v>
      </c>
      <c r="BP40" s="7">
        <v>80</v>
      </c>
      <c r="BQ40" s="7">
        <f t="shared" si="2"/>
        <v>77.28</v>
      </c>
      <c r="BR40" s="7">
        <v>76.95</v>
      </c>
      <c r="BS40" s="7">
        <v>9.83</v>
      </c>
      <c r="BT40" s="7">
        <v>10</v>
      </c>
      <c r="BU40" s="7">
        <v>9.66</v>
      </c>
      <c r="BV40" s="7">
        <v>10.88</v>
      </c>
      <c r="BW40" s="7">
        <v>9</v>
      </c>
      <c r="BX40" s="7">
        <v>10</v>
      </c>
      <c r="BY40" s="7">
        <v>10</v>
      </c>
      <c r="BZ40" s="7" t="s">
        <v>290</v>
      </c>
      <c r="CA40" s="7">
        <v>56.25</v>
      </c>
      <c r="CB40" s="7">
        <v>75</v>
      </c>
      <c r="CC40" s="7">
        <f t="shared" si="3"/>
        <v>76.960000000000008</v>
      </c>
      <c r="CD40" s="7">
        <v>97.03</v>
      </c>
      <c r="CE40" s="7">
        <v>9.0299999999999994</v>
      </c>
      <c r="CF40" s="7">
        <v>10</v>
      </c>
      <c r="CG40" s="7">
        <v>8.0500000000000007</v>
      </c>
      <c r="CH40" s="7">
        <v>13</v>
      </c>
      <c r="CI40" s="7">
        <v>9</v>
      </c>
      <c r="CJ40" s="7">
        <v>10</v>
      </c>
      <c r="CK40" s="7">
        <v>7</v>
      </c>
      <c r="CL40" s="7">
        <v>75</v>
      </c>
      <c r="CM40" s="7">
        <v>100</v>
      </c>
      <c r="CN40" s="7">
        <f t="shared" si="0"/>
        <v>97.03</v>
      </c>
      <c r="CO40" s="7">
        <v>3</v>
      </c>
      <c r="CP40" s="62">
        <f t="shared" si="1"/>
        <v>82.56883333333333</v>
      </c>
      <c r="CQ40" s="20"/>
      <c r="CR40" s="20"/>
      <c r="CS40" s="20"/>
      <c r="CT40" s="7">
        <f t="shared" si="4"/>
        <v>0</v>
      </c>
      <c r="CU40" s="7">
        <f t="shared" si="5"/>
        <v>0</v>
      </c>
      <c r="CV40" s="7">
        <f t="shared" si="6"/>
        <v>0</v>
      </c>
      <c r="CW40" s="7"/>
      <c r="CX40" s="7"/>
      <c r="CY40" s="7"/>
      <c r="CZ40" s="7"/>
      <c r="DA40" s="7"/>
      <c r="DB40" s="7"/>
      <c r="DC40" s="7"/>
      <c r="DD40" s="7"/>
      <c r="DE40" s="7">
        <v>0</v>
      </c>
      <c r="DF40" s="7">
        <v>0.5</v>
      </c>
      <c r="DG40" s="7">
        <v>0</v>
      </c>
      <c r="DH40" s="7">
        <v>82.57</v>
      </c>
      <c r="DI40" s="7">
        <v>41.284999999999997</v>
      </c>
      <c r="DJ40" s="7">
        <v>0</v>
      </c>
      <c r="DK40" s="8" t="str">
        <f t="shared" si="7"/>
        <v>B</v>
      </c>
      <c r="DL40" s="7">
        <v>86.264999999999986</v>
      </c>
      <c r="DM40" s="7">
        <v>0</v>
      </c>
      <c r="DN40" s="7">
        <v>86.26</v>
      </c>
      <c r="DO40" s="7"/>
      <c r="DP40" s="55" t="str">
        <f t="shared" si="8"/>
        <v>B</v>
      </c>
      <c r="DQ40" s="48"/>
      <c r="DS40" s="30" t="s">
        <v>340</v>
      </c>
      <c r="DT40" s="30" t="s">
        <v>258</v>
      </c>
      <c r="DU40">
        <v>89.96</v>
      </c>
      <c r="DV40" s="31">
        <v>98.67</v>
      </c>
      <c r="DW40">
        <v>15</v>
      </c>
      <c r="DX40">
        <v>10</v>
      </c>
      <c r="DY40">
        <v>10</v>
      </c>
      <c r="DZ40">
        <v>10</v>
      </c>
      <c r="EA40">
        <v>10</v>
      </c>
      <c r="EB40">
        <v>15</v>
      </c>
      <c r="EC40">
        <v>10</v>
      </c>
      <c r="ED40">
        <v>10</v>
      </c>
      <c r="EE40">
        <v>68.67</v>
      </c>
      <c r="EF40">
        <v>9.81</v>
      </c>
      <c r="EG40" s="31">
        <v>89.38</v>
      </c>
      <c r="EH40">
        <v>15</v>
      </c>
      <c r="EI40">
        <v>10</v>
      </c>
      <c r="EJ40">
        <v>10</v>
      </c>
      <c r="EK40">
        <v>10</v>
      </c>
      <c r="EL40">
        <v>10</v>
      </c>
      <c r="EM40">
        <v>13.86</v>
      </c>
      <c r="EN40">
        <v>9.39</v>
      </c>
      <c r="EO40">
        <v>9.09</v>
      </c>
      <c r="EP40">
        <v>60.52</v>
      </c>
      <c r="EQ40">
        <v>8.65</v>
      </c>
      <c r="ER40" s="31">
        <v>95.08</v>
      </c>
      <c r="ES40">
        <v>14.75</v>
      </c>
      <c r="ET40">
        <v>9.64</v>
      </c>
      <c r="EU40">
        <v>10</v>
      </c>
      <c r="EV40">
        <v>10</v>
      </c>
      <c r="EW40">
        <v>9.69</v>
      </c>
      <c r="EX40">
        <v>15</v>
      </c>
      <c r="EY40">
        <v>10</v>
      </c>
      <c r="EZ40">
        <v>10</v>
      </c>
      <c r="FA40">
        <v>65.33</v>
      </c>
      <c r="FB40">
        <v>9.33</v>
      </c>
      <c r="FC40">
        <v>3</v>
      </c>
      <c r="FD40">
        <v>0</v>
      </c>
      <c r="FE40">
        <v>0</v>
      </c>
      <c r="FF40">
        <v>0</v>
      </c>
      <c r="FH40" s="7">
        <f>(DW40+EB40)+EE40 * (1 -FD40 / 100)</f>
        <v>98.67</v>
      </c>
      <c r="FI40" s="7">
        <f>(EH40+EM40)+EP40 * (1 -FE40 / 100)</f>
        <v>89.38</v>
      </c>
      <c r="FJ40" s="7">
        <f>(ES40+EX40)+FA40 * (1 -FF40 / 100)</f>
        <v>95.08</v>
      </c>
      <c r="FK40" s="16">
        <f>((SUM(FH40:FJ40)/3)*0.95)+FC40</f>
        <v>92.657833333333329</v>
      </c>
      <c r="FM40" t="str">
        <f>IF(F40=DT40,"","NO")</f>
        <v/>
      </c>
    </row>
    <row r="41" spans="1:169" x14ac:dyDescent="0.2">
      <c r="A41" s="6" t="s">
        <v>127</v>
      </c>
      <c r="B41" s="6" t="s">
        <v>191</v>
      </c>
      <c r="C41" s="35">
        <v>15264</v>
      </c>
      <c r="D41" s="6"/>
      <c r="E41" s="6"/>
      <c r="F41" s="6" t="s">
        <v>259</v>
      </c>
      <c r="G41" s="7">
        <v>83.54</v>
      </c>
      <c r="H41" s="7">
        <v>89.65</v>
      </c>
      <c r="I41" s="7">
        <v>14.73</v>
      </c>
      <c r="J41" s="7">
        <v>9.2899999999999991</v>
      </c>
      <c r="K41" s="7">
        <v>10</v>
      </c>
      <c r="L41" s="7">
        <v>10</v>
      </c>
      <c r="M41" s="7">
        <v>10</v>
      </c>
      <c r="N41" s="7">
        <v>14.08</v>
      </c>
      <c r="O41" s="7">
        <v>9.06</v>
      </c>
      <c r="P41" s="7">
        <v>9.7100000000000009</v>
      </c>
      <c r="Q41" s="7">
        <v>60.83</v>
      </c>
      <c r="R41" s="7">
        <v>8.69</v>
      </c>
      <c r="S41" s="7">
        <v>75.23</v>
      </c>
      <c r="T41" s="7">
        <v>13.73</v>
      </c>
      <c r="U41" s="7">
        <v>10</v>
      </c>
      <c r="V41" s="7">
        <v>8.89</v>
      </c>
      <c r="W41" s="7">
        <v>9.09</v>
      </c>
      <c r="X41" s="7">
        <v>8.64</v>
      </c>
      <c r="Y41" s="7">
        <v>11.82</v>
      </c>
      <c r="Z41" s="7">
        <v>8.18</v>
      </c>
      <c r="AA41" s="7">
        <v>7.58</v>
      </c>
      <c r="AB41" s="7">
        <v>49.68</v>
      </c>
      <c r="AC41" s="7">
        <v>7.1</v>
      </c>
      <c r="AD41" s="7">
        <v>94.21</v>
      </c>
      <c r="AE41" s="7">
        <v>13.77</v>
      </c>
      <c r="AF41" s="7">
        <v>8.93</v>
      </c>
      <c r="AG41" s="7">
        <v>8.64</v>
      </c>
      <c r="AH41" s="7">
        <v>9.4700000000000006</v>
      </c>
      <c r="AI41" s="7">
        <v>9.69</v>
      </c>
      <c r="AJ41" s="7">
        <v>14.32</v>
      </c>
      <c r="AK41" s="7">
        <v>9.52</v>
      </c>
      <c r="AL41" s="7">
        <v>9.57</v>
      </c>
      <c r="AM41" s="7">
        <v>66.11</v>
      </c>
      <c r="AN41" s="7">
        <v>9.44</v>
      </c>
      <c r="AO41" s="7">
        <v>4</v>
      </c>
      <c r="AP41" s="7">
        <v>0</v>
      </c>
      <c r="AQ41" s="7">
        <v>0</v>
      </c>
      <c r="AR41" s="7">
        <v>0</v>
      </c>
      <c r="AS41" s="7">
        <f>-R41*(AP41/100)</f>
        <v>0</v>
      </c>
      <c r="AT41" s="7">
        <f>-AC41*(AQ41/100)</f>
        <v>0</v>
      </c>
      <c r="AU41" s="7">
        <f>-AN41*(AR41/100)</f>
        <v>0</v>
      </c>
      <c r="AV41" s="23">
        <v>86.038833333333329</v>
      </c>
      <c r="AW41" s="23">
        <v>0</v>
      </c>
      <c r="AX41" s="23">
        <v>0.5</v>
      </c>
      <c r="AY41" s="23">
        <v>0</v>
      </c>
      <c r="AZ41" s="23">
        <v>83.54</v>
      </c>
      <c r="BA41" s="23">
        <v>41.77</v>
      </c>
      <c r="BB41" s="23">
        <v>67.39</v>
      </c>
      <c r="BC41" s="23">
        <v>70.72</v>
      </c>
      <c r="BD41" s="56" t="str">
        <f>IF(AV41&lt;60, "F", IF(AV41&lt;70, "D", IF(AV41&lt;80, "C", IF(AV41&lt;90, "B", "A"))))</f>
        <v>B</v>
      </c>
      <c r="BE41" s="37"/>
      <c r="BF41" s="13">
        <v>70.72</v>
      </c>
      <c r="BG41" s="7">
        <v>75.180000000000007</v>
      </c>
      <c r="BH41" s="7">
        <v>8.68</v>
      </c>
      <c r="BI41" s="7">
        <v>9.36</v>
      </c>
      <c r="BJ41" s="7">
        <v>8</v>
      </c>
      <c r="BK41" s="7">
        <v>14</v>
      </c>
      <c r="BL41" s="7">
        <v>9</v>
      </c>
      <c r="BM41" s="7">
        <v>10</v>
      </c>
      <c r="BN41" s="7">
        <v>9</v>
      </c>
      <c r="BO41" s="7">
        <v>52.5</v>
      </c>
      <c r="BP41" s="7">
        <v>70</v>
      </c>
      <c r="BQ41" s="7">
        <f t="shared" si="2"/>
        <v>75.180000000000007</v>
      </c>
      <c r="BR41" s="7">
        <v>57.01</v>
      </c>
      <c r="BS41" s="7">
        <v>9.01</v>
      </c>
      <c r="BT41" s="7">
        <v>9.23</v>
      </c>
      <c r="BU41" s="7">
        <v>8.7899999999999991</v>
      </c>
      <c r="BV41" s="7">
        <v>10.5</v>
      </c>
      <c r="BW41" s="7">
        <v>10</v>
      </c>
      <c r="BX41" s="7">
        <v>10</v>
      </c>
      <c r="BY41" s="7" t="s">
        <v>290</v>
      </c>
      <c r="BZ41" s="7">
        <v>8</v>
      </c>
      <c r="CA41" s="7">
        <v>37.5</v>
      </c>
      <c r="CB41" s="7">
        <v>50</v>
      </c>
      <c r="CC41" s="7">
        <f t="shared" si="3"/>
        <v>57.01</v>
      </c>
      <c r="CD41" s="7">
        <v>67.98</v>
      </c>
      <c r="CE41" s="7">
        <v>8.98</v>
      </c>
      <c r="CF41" s="7">
        <v>9.76</v>
      </c>
      <c r="CG41" s="7">
        <v>8.1999999999999993</v>
      </c>
      <c r="CH41" s="7">
        <v>14</v>
      </c>
      <c r="CI41" s="7">
        <v>10</v>
      </c>
      <c r="CJ41" s="7">
        <v>9</v>
      </c>
      <c r="CK41" s="7">
        <v>9</v>
      </c>
      <c r="CL41" s="7">
        <v>45</v>
      </c>
      <c r="CM41" s="7">
        <v>60</v>
      </c>
      <c r="CN41" s="7">
        <f t="shared" si="0"/>
        <v>67.98</v>
      </c>
      <c r="CO41" s="7">
        <v>4</v>
      </c>
      <c r="CP41" s="62">
        <f t="shared" si="1"/>
        <v>67.387166666666673</v>
      </c>
      <c r="CQ41" s="20">
        <v>0</v>
      </c>
      <c r="CR41" s="20">
        <v>0</v>
      </c>
      <c r="CS41" s="20">
        <v>0</v>
      </c>
      <c r="CT41" s="7">
        <f t="shared" si="4"/>
        <v>0</v>
      </c>
      <c r="CU41" s="7">
        <f t="shared" si="5"/>
        <v>0</v>
      </c>
      <c r="CV41" s="7">
        <f t="shared" si="6"/>
        <v>0</v>
      </c>
      <c r="CW41" s="7"/>
      <c r="CX41" s="7"/>
      <c r="CY41" s="7"/>
      <c r="CZ41" s="7"/>
      <c r="DA41" s="7"/>
      <c r="DB41" s="7"/>
      <c r="DC41" s="7"/>
      <c r="DD41" s="7"/>
      <c r="DE41" s="7">
        <v>0</v>
      </c>
      <c r="DF41" s="7">
        <v>0.5</v>
      </c>
      <c r="DG41" s="7">
        <v>0</v>
      </c>
      <c r="DH41" s="7">
        <v>70.72</v>
      </c>
      <c r="DI41" s="7">
        <v>35.36</v>
      </c>
      <c r="DJ41" s="7">
        <v>0</v>
      </c>
      <c r="DK41" s="8" t="str">
        <f t="shared" si="7"/>
        <v>C</v>
      </c>
      <c r="DL41" s="7">
        <v>77.13</v>
      </c>
      <c r="DM41" s="7">
        <v>0</v>
      </c>
      <c r="DN41" s="7">
        <v>77.13</v>
      </c>
      <c r="DO41" s="7"/>
      <c r="DP41" s="55" t="str">
        <f t="shared" si="8"/>
        <v>D</v>
      </c>
      <c r="DQ41" s="48"/>
      <c r="DS41" s="30" t="s">
        <v>341</v>
      </c>
      <c r="DT41" s="30" t="s">
        <v>259</v>
      </c>
      <c r="DU41">
        <v>83.54</v>
      </c>
      <c r="DV41" s="31">
        <v>89.65</v>
      </c>
      <c r="DW41">
        <v>14.73</v>
      </c>
      <c r="DX41">
        <v>9.2899999999999991</v>
      </c>
      <c r="DY41">
        <v>10</v>
      </c>
      <c r="DZ41">
        <v>10</v>
      </c>
      <c r="EA41">
        <v>10</v>
      </c>
      <c r="EB41">
        <v>14.08</v>
      </c>
      <c r="EC41">
        <v>9.06</v>
      </c>
      <c r="ED41">
        <v>9.7100000000000009</v>
      </c>
      <c r="EE41">
        <v>60.83</v>
      </c>
      <c r="EF41">
        <v>8.69</v>
      </c>
      <c r="EG41" s="31">
        <v>75.23</v>
      </c>
      <c r="EH41">
        <v>13.73</v>
      </c>
      <c r="EI41">
        <v>10</v>
      </c>
      <c r="EJ41">
        <v>8.89</v>
      </c>
      <c r="EK41">
        <v>9.09</v>
      </c>
      <c r="EL41">
        <v>8.64</v>
      </c>
      <c r="EM41">
        <v>11.82</v>
      </c>
      <c r="EN41">
        <v>8.18</v>
      </c>
      <c r="EO41">
        <v>7.58</v>
      </c>
      <c r="EP41">
        <v>49.68</v>
      </c>
      <c r="EQ41">
        <v>7.1</v>
      </c>
      <c r="ER41" s="31">
        <v>94.21</v>
      </c>
      <c r="ES41">
        <v>13.77</v>
      </c>
      <c r="ET41">
        <v>8.93</v>
      </c>
      <c r="EU41">
        <v>8.64</v>
      </c>
      <c r="EV41">
        <v>9.4700000000000006</v>
      </c>
      <c r="EW41">
        <v>9.69</v>
      </c>
      <c r="EX41">
        <v>14.32</v>
      </c>
      <c r="EY41">
        <v>9.52</v>
      </c>
      <c r="EZ41">
        <v>9.57</v>
      </c>
      <c r="FA41">
        <v>66.11</v>
      </c>
      <c r="FB41">
        <v>9.44</v>
      </c>
      <c r="FC41">
        <v>4</v>
      </c>
      <c r="FD41">
        <v>0</v>
      </c>
      <c r="FE41">
        <v>0</v>
      </c>
      <c r="FF41">
        <v>0</v>
      </c>
      <c r="FH41" s="7">
        <f>(DW41+EB41)+EE41 * (1 -FD41 / 100)</f>
        <v>89.64</v>
      </c>
      <c r="FI41" s="7">
        <f>(EH41+EM41)+EP41 * (1 -FE41 / 100)</f>
        <v>75.23</v>
      </c>
      <c r="FJ41" s="7">
        <f>(ES41+EX41)+FA41 * (1 -FF41 / 100)</f>
        <v>94.2</v>
      </c>
      <c r="FK41" s="16">
        <f>((SUM(FH41:FJ41)/3)*0.95)+FC41</f>
        <v>86.038833333333329</v>
      </c>
      <c r="FM41" t="str">
        <f>IF(F41=DT41,"","NO")</f>
        <v/>
      </c>
    </row>
    <row r="42" spans="1:169" x14ac:dyDescent="0.2">
      <c r="A42" s="6" t="s">
        <v>128</v>
      </c>
      <c r="B42" s="6" t="s">
        <v>192</v>
      </c>
      <c r="C42" s="35">
        <v>15453</v>
      </c>
      <c r="D42" s="6"/>
      <c r="E42" s="6"/>
      <c r="F42" s="6" t="s">
        <v>260</v>
      </c>
      <c r="G42" s="7">
        <v>83.9</v>
      </c>
      <c r="H42" s="7">
        <v>91.83</v>
      </c>
      <c r="I42" s="7">
        <v>15</v>
      </c>
      <c r="J42" s="7">
        <v>10</v>
      </c>
      <c r="K42" s="7">
        <v>10</v>
      </c>
      <c r="L42" s="7">
        <v>10</v>
      </c>
      <c r="M42" s="7">
        <v>10</v>
      </c>
      <c r="N42" s="7">
        <v>12.55</v>
      </c>
      <c r="O42" s="7">
        <v>7.5</v>
      </c>
      <c r="P42" s="7">
        <v>9.24</v>
      </c>
      <c r="Q42" s="7">
        <v>64.28</v>
      </c>
      <c r="R42" s="7">
        <v>9.18</v>
      </c>
      <c r="S42" s="7">
        <v>81.75</v>
      </c>
      <c r="T42" s="7">
        <v>14.83</v>
      </c>
      <c r="U42" s="7">
        <v>10</v>
      </c>
      <c r="V42" s="7">
        <v>10</v>
      </c>
      <c r="W42" s="7">
        <v>10</v>
      </c>
      <c r="X42" s="7">
        <v>9.5500000000000007</v>
      </c>
      <c r="Y42" s="7">
        <v>12.73</v>
      </c>
      <c r="Z42" s="7">
        <v>7.88</v>
      </c>
      <c r="AA42" s="7">
        <v>9.09</v>
      </c>
      <c r="AB42" s="7">
        <v>54.19</v>
      </c>
      <c r="AC42" s="7">
        <v>7.74</v>
      </c>
      <c r="AD42" s="7">
        <v>89.83</v>
      </c>
      <c r="AE42" s="7">
        <v>14.19</v>
      </c>
      <c r="AF42" s="7">
        <v>8.93</v>
      </c>
      <c r="AG42" s="7">
        <v>9.5500000000000007</v>
      </c>
      <c r="AH42" s="7">
        <v>10</v>
      </c>
      <c r="AI42" s="7">
        <v>9.3800000000000008</v>
      </c>
      <c r="AJ42" s="7">
        <v>13.33</v>
      </c>
      <c r="AK42" s="7">
        <v>9.0500000000000007</v>
      </c>
      <c r="AL42" s="7">
        <v>8.7200000000000006</v>
      </c>
      <c r="AM42" s="7">
        <v>62.31</v>
      </c>
      <c r="AN42" s="7">
        <v>8.9</v>
      </c>
      <c r="AO42" s="7">
        <v>3</v>
      </c>
      <c r="AP42" s="7">
        <v>50</v>
      </c>
      <c r="AQ42" s="7">
        <v>0</v>
      </c>
      <c r="AR42" s="7">
        <v>0</v>
      </c>
      <c r="AS42" s="7">
        <f>-R42*(AP42/100)</f>
        <v>-4.59</v>
      </c>
      <c r="AT42" s="7">
        <f>-AC42*(AQ42/100)</f>
        <v>0</v>
      </c>
      <c r="AU42" s="7">
        <f>-AN42*(AR42/100)</f>
        <v>0</v>
      </c>
      <c r="AV42" s="23">
        <v>76.235499999999988</v>
      </c>
      <c r="AW42" s="23">
        <v>50</v>
      </c>
      <c r="AX42" s="23">
        <v>0.5</v>
      </c>
      <c r="AY42" s="23">
        <v>25</v>
      </c>
      <c r="AZ42" s="23">
        <v>83.9</v>
      </c>
      <c r="BA42" s="23">
        <v>41.95</v>
      </c>
      <c r="BB42" s="23"/>
      <c r="BC42" s="23"/>
      <c r="BD42" s="56" t="str">
        <f>IF(AV42&lt;60, "F", IF(AV42&lt;70, "D", IF(AV42&lt;80, "C", IF(AV42&lt;90, "B", "A"))))</f>
        <v>C</v>
      </c>
      <c r="BE42" s="37"/>
      <c r="BF42" s="13">
        <v>60.79</v>
      </c>
      <c r="BG42" s="7">
        <v>61.06</v>
      </c>
      <c r="BH42" s="7">
        <v>7.06</v>
      </c>
      <c r="BI42" s="7">
        <v>7.66</v>
      </c>
      <c r="BJ42" s="7">
        <v>6.46</v>
      </c>
      <c r="BK42" s="7">
        <v>9</v>
      </c>
      <c r="BL42" s="7">
        <v>3</v>
      </c>
      <c r="BM42" s="7">
        <v>9</v>
      </c>
      <c r="BN42" s="7">
        <v>6</v>
      </c>
      <c r="BO42" s="7">
        <v>45</v>
      </c>
      <c r="BP42" s="7">
        <v>60</v>
      </c>
      <c r="BQ42" s="7">
        <f t="shared" si="2"/>
        <v>61.06</v>
      </c>
      <c r="BR42" s="7">
        <v>54.95</v>
      </c>
      <c r="BS42" s="7">
        <v>9.57</v>
      </c>
      <c r="BT42" s="7">
        <v>9.49</v>
      </c>
      <c r="BU42" s="7">
        <v>9.66</v>
      </c>
      <c r="BV42" s="7">
        <v>7.88</v>
      </c>
      <c r="BW42" s="7">
        <v>8</v>
      </c>
      <c r="BX42" s="7">
        <v>5</v>
      </c>
      <c r="BY42" s="7">
        <v>8</v>
      </c>
      <c r="BZ42" s="7" t="s">
        <v>290</v>
      </c>
      <c r="CA42" s="7">
        <v>37.5</v>
      </c>
      <c r="CB42" s="7">
        <v>50</v>
      </c>
      <c r="CC42" s="7">
        <f t="shared" si="3"/>
        <v>54.95</v>
      </c>
      <c r="CD42" s="7">
        <v>66.48</v>
      </c>
      <c r="CE42" s="7">
        <v>8.73</v>
      </c>
      <c r="CF42" s="7">
        <v>8.81</v>
      </c>
      <c r="CG42" s="7">
        <v>8.64</v>
      </c>
      <c r="CH42" s="7">
        <v>10.5</v>
      </c>
      <c r="CI42" s="7">
        <v>6</v>
      </c>
      <c r="CJ42" s="7">
        <v>9</v>
      </c>
      <c r="CK42" s="7">
        <v>6</v>
      </c>
      <c r="CL42" s="7">
        <v>47.25</v>
      </c>
      <c r="CM42" s="7">
        <v>63</v>
      </c>
      <c r="CN42" s="7">
        <f t="shared" si="0"/>
        <v>66.48</v>
      </c>
      <c r="CO42" s="7">
        <v>3</v>
      </c>
      <c r="CP42" s="62">
        <f t="shared" si="1"/>
        <v>60.788499999999999</v>
      </c>
      <c r="CQ42" s="20"/>
      <c r="CR42" s="20"/>
      <c r="CS42" s="20"/>
      <c r="CT42" s="7">
        <f t="shared" si="4"/>
        <v>0</v>
      </c>
      <c r="CU42" s="7">
        <f t="shared" si="5"/>
        <v>0</v>
      </c>
      <c r="CV42" s="7">
        <f t="shared" si="6"/>
        <v>0</v>
      </c>
      <c r="CW42" s="7"/>
      <c r="CX42" s="7"/>
      <c r="CY42" s="7"/>
      <c r="CZ42" s="7"/>
      <c r="DA42" s="7"/>
      <c r="DB42" s="7"/>
      <c r="DC42" s="7"/>
      <c r="DD42" s="7"/>
      <c r="DE42" s="7">
        <v>0</v>
      </c>
      <c r="DF42" s="7">
        <v>0.5</v>
      </c>
      <c r="DG42" s="7">
        <v>0</v>
      </c>
      <c r="DH42" s="7">
        <v>60.79</v>
      </c>
      <c r="DI42" s="7">
        <v>30.395</v>
      </c>
      <c r="DJ42" s="7">
        <v>25</v>
      </c>
      <c r="DK42" s="8" t="str">
        <f t="shared" si="7"/>
        <v>D</v>
      </c>
      <c r="DL42" s="7">
        <v>72.344999999999999</v>
      </c>
      <c r="DM42" s="7">
        <v>5.54</v>
      </c>
      <c r="DN42" s="7">
        <v>66.8</v>
      </c>
      <c r="DO42" s="7"/>
      <c r="DP42" s="55" t="str">
        <f t="shared" si="8"/>
        <v>D</v>
      </c>
      <c r="DQ42" s="48"/>
      <c r="DS42" s="30" t="s">
        <v>342</v>
      </c>
      <c r="DT42" s="30" t="s">
        <v>260</v>
      </c>
      <c r="DU42">
        <v>83.9</v>
      </c>
      <c r="DV42" s="31">
        <v>91.83</v>
      </c>
      <c r="DW42">
        <v>15</v>
      </c>
      <c r="DX42">
        <v>10</v>
      </c>
      <c r="DY42">
        <v>10</v>
      </c>
      <c r="DZ42">
        <v>10</v>
      </c>
      <c r="EA42">
        <v>10</v>
      </c>
      <c r="EB42">
        <v>12.55</v>
      </c>
      <c r="EC42">
        <v>7.5</v>
      </c>
      <c r="ED42">
        <v>9.24</v>
      </c>
      <c r="EE42">
        <v>64.28</v>
      </c>
      <c r="EF42">
        <v>9.18</v>
      </c>
      <c r="EG42" s="31">
        <v>81.75</v>
      </c>
      <c r="EH42">
        <v>14.83</v>
      </c>
      <c r="EI42">
        <v>10</v>
      </c>
      <c r="EJ42">
        <v>10</v>
      </c>
      <c r="EK42">
        <v>10</v>
      </c>
      <c r="EL42">
        <v>9.5500000000000007</v>
      </c>
      <c r="EM42">
        <v>12.73</v>
      </c>
      <c r="EN42">
        <v>7.88</v>
      </c>
      <c r="EO42">
        <v>9.09</v>
      </c>
      <c r="EP42">
        <v>54.19</v>
      </c>
      <c r="EQ42">
        <v>7.74</v>
      </c>
      <c r="ER42" s="31">
        <v>89.83</v>
      </c>
      <c r="ES42">
        <v>14.19</v>
      </c>
      <c r="ET42">
        <v>8.93</v>
      </c>
      <c r="EU42">
        <v>9.5500000000000007</v>
      </c>
      <c r="EV42">
        <v>10</v>
      </c>
      <c r="EW42">
        <v>9.3800000000000008</v>
      </c>
      <c r="EX42">
        <v>13.33</v>
      </c>
      <c r="EY42">
        <v>9.0500000000000007</v>
      </c>
      <c r="EZ42">
        <v>8.7200000000000006</v>
      </c>
      <c r="FA42">
        <v>62.31</v>
      </c>
      <c r="FB42">
        <v>8.9</v>
      </c>
      <c r="FC42">
        <v>3</v>
      </c>
      <c r="FD42">
        <v>50</v>
      </c>
      <c r="FE42">
        <v>0</v>
      </c>
      <c r="FF42">
        <v>0</v>
      </c>
      <c r="FH42" s="7">
        <f>(DW42+EB42)+EE42 * (1 -FD42 / 100)</f>
        <v>59.69</v>
      </c>
      <c r="FI42" s="7">
        <f>(EH42+EM42)+EP42 * (1 -FE42 / 100)</f>
        <v>81.75</v>
      </c>
      <c r="FJ42" s="7">
        <f>(ES42+EX42)+FA42 * (1 -FF42 / 100)</f>
        <v>89.83</v>
      </c>
      <c r="FK42" s="16">
        <f>((SUM(FH42:FJ42)/3)*0.95)+FC42</f>
        <v>76.235499999999988</v>
      </c>
      <c r="FM42" t="str">
        <f>IF(F42=DT42,"","NO")</f>
        <v/>
      </c>
    </row>
    <row r="43" spans="1:169" x14ac:dyDescent="0.2">
      <c r="A43" s="6" t="s">
        <v>129</v>
      </c>
      <c r="B43" s="6" t="s">
        <v>193</v>
      </c>
      <c r="C43" s="35">
        <v>15456</v>
      </c>
      <c r="D43" s="6"/>
      <c r="E43" s="6"/>
      <c r="F43" s="6" t="s">
        <v>261</v>
      </c>
      <c r="G43" s="7">
        <v>80.69</v>
      </c>
      <c r="H43" s="7">
        <v>92.96</v>
      </c>
      <c r="I43" s="7">
        <v>14.66</v>
      </c>
      <c r="J43" s="7">
        <v>10</v>
      </c>
      <c r="K43" s="7">
        <v>10</v>
      </c>
      <c r="L43" s="7">
        <v>10</v>
      </c>
      <c r="M43" s="7">
        <v>9.09</v>
      </c>
      <c r="N43" s="7">
        <v>14.3</v>
      </c>
      <c r="O43" s="7">
        <v>9.06</v>
      </c>
      <c r="P43" s="7">
        <v>10</v>
      </c>
      <c r="Q43" s="7">
        <v>64</v>
      </c>
      <c r="R43" s="7">
        <v>9.14</v>
      </c>
      <c r="S43" s="7">
        <v>79.48</v>
      </c>
      <c r="T43" s="7">
        <v>14.66</v>
      </c>
      <c r="U43" s="7">
        <v>10</v>
      </c>
      <c r="V43" s="7">
        <v>10</v>
      </c>
      <c r="W43" s="7">
        <v>10</v>
      </c>
      <c r="X43" s="7">
        <v>9.09</v>
      </c>
      <c r="Y43" s="7">
        <v>11.36</v>
      </c>
      <c r="Z43" s="7">
        <v>8.18</v>
      </c>
      <c r="AA43" s="7">
        <v>6.97</v>
      </c>
      <c r="AB43" s="7">
        <v>53.46</v>
      </c>
      <c r="AC43" s="7">
        <v>7.64</v>
      </c>
      <c r="AD43" s="7">
        <v>80.53</v>
      </c>
      <c r="AE43" s="7">
        <v>13.48</v>
      </c>
      <c r="AF43" s="7">
        <v>7.86</v>
      </c>
      <c r="AG43" s="7">
        <v>9.5500000000000007</v>
      </c>
      <c r="AH43" s="7">
        <v>9.4700000000000006</v>
      </c>
      <c r="AI43" s="7">
        <v>9.06</v>
      </c>
      <c r="AJ43" s="7">
        <v>12.83</v>
      </c>
      <c r="AK43" s="7">
        <v>8.81</v>
      </c>
      <c r="AL43" s="7">
        <v>8.3000000000000007</v>
      </c>
      <c r="AM43" s="7">
        <v>54.22</v>
      </c>
      <c r="AN43" s="7">
        <v>7.75</v>
      </c>
      <c r="AO43" s="7">
        <v>3</v>
      </c>
      <c r="AP43" s="7">
        <v>0</v>
      </c>
      <c r="AQ43" s="7">
        <v>50</v>
      </c>
      <c r="AR43" s="7">
        <v>0</v>
      </c>
      <c r="AS43" s="7">
        <f>-R43*(AP43/100)</f>
        <v>0</v>
      </c>
      <c r="AT43" s="7">
        <f>-AC43*(AQ43/100)</f>
        <v>-3.82</v>
      </c>
      <c r="AU43" s="7">
        <f>-AN43*(AR43/100)</f>
        <v>0</v>
      </c>
      <c r="AV43" s="23">
        <v>74.64266666666667</v>
      </c>
      <c r="AW43" s="23">
        <v>50</v>
      </c>
      <c r="AX43" s="23">
        <v>0.5</v>
      </c>
      <c r="AY43" s="23">
        <v>25</v>
      </c>
      <c r="AZ43" s="23">
        <v>80.69</v>
      </c>
      <c r="BA43" s="23">
        <v>40.344999999999999</v>
      </c>
      <c r="BB43" s="23"/>
      <c r="BC43" s="23"/>
      <c r="BD43" s="56" t="str">
        <f>IF(AV43&lt;60, "F", IF(AV43&lt;70, "D", IF(AV43&lt;80, "C", IF(AV43&lt;90, "B", "A"))))</f>
        <v>C</v>
      </c>
      <c r="BE43" s="37"/>
      <c r="BF43" s="13">
        <v>77.290000000000006</v>
      </c>
      <c r="BG43" s="7">
        <v>69.48</v>
      </c>
      <c r="BH43" s="7">
        <v>4.4800000000000004</v>
      </c>
      <c r="BI43" s="7">
        <v>5.96</v>
      </c>
      <c r="BJ43" s="7">
        <v>3</v>
      </c>
      <c r="BK43" s="7">
        <v>12.5</v>
      </c>
      <c r="BL43" s="7">
        <v>8</v>
      </c>
      <c r="BM43" s="7">
        <v>8</v>
      </c>
      <c r="BN43" s="7">
        <v>9</v>
      </c>
      <c r="BO43" s="7">
        <v>52.5</v>
      </c>
      <c r="BP43" s="7">
        <v>70</v>
      </c>
      <c r="BQ43" s="7">
        <f t="shared" si="2"/>
        <v>69.48</v>
      </c>
      <c r="BR43" s="7">
        <v>79.239999999999995</v>
      </c>
      <c r="BS43" s="7">
        <v>6.87</v>
      </c>
      <c r="BT43" s="7">
        <v>6.67</v>
      </c>
      <c r="BU43" s="7">
        <v>7.07</v>
      </c>
      <c r="BV43" s="7">
        <v>10.130000000000001</v>
      </c>
      <c r="BW43" s="7">
        <v>10</v>
      </c>
      <c r="BX43" s="7">
        <v>8</v>
      </c>
      <c r="BY43" s="7">
        <v>9</v>
      </c>
      <c r="BZ43" s="7" t="s">
        <v>290</v>
      </c>
      <c r="CA43" s="7">
        <v>62.25</v>
      </c>
      <c r="CB43" s="7">
        <v>83</v>
      </c>
      <c r="CC43" s="7">
        <f t="shared" si="3"/>
        <v>79.25</v>
      </c>
      <c r="CD43" s="7">
        <v>79.58</v>
      </c>
      <c r="CE43" s="7">
        <v>8.08</v>
      </c>
      <c r="CF43" s="7">
        <v>8.81</v>
      </c>
      <c r="CG43" s="7">
        <v>7.35</v>
      </c>
      <c r="CH43" s="7">
        <v>11.5</v>
      </c>
      <c r="CI43" s="7">
        <v>8</v>
      </c>
      <c r="CJ43" s="7">
        <v>8</v>
      </c>
      <c r="CK43" s="7">
        <v>7</v>
      </c>
      <c r="CL43" s="7">
        <v>60</v>
      </c>
      <c r="CM43" s="7">
        <v>80</v>
      </c>
      <c r="CN43" s="7">
        <f t="shared" si="0"/>
        <v>79.58</v>
      </c>
      <c r="CO43" s="7">
        <v>5</v>
      </c>
      <c r="CP43" s="62">
        <f t="shared" si="1"/>
        <v>77.298166666666674</v>
      </c>
      <c r="CQ43" s="20"/>
      <c r="CR43" s="20"/>
      <c r="CS43" s="20"/>
      <c r="CT43" s="7">
        <f t="shared" si="4"/>
        <v>0</v>
      </c>
      <c r="CU43" s="7">
        <f t="shared" si="5"/>
        <v>0</v>
      </c>
      <c r="CV43" s="7">
        <f t="shared" si="6"/>
        <v>0</v>
      </c>
      <c r="CW43" s="7"/>
      <c r="CX43" s="7"/>
      <c r="CY43" s="7"/>
      <c r="CZ43" s="7"/>
      <c r="DA43" s="7"/>
      <c r="DB43" s="7"/>
      <c r="DC43" s="7"/>
      <c r="DD43" s="7"/>
      <c r="DE43" s="7">
        <v>0</v>
      </c>
      <c r="DF43" s="7">
        <v>0.5</v>
      </c>
      <c r="DG43" s="7">
        <v>0</v>
      </c>
      <c r="DH43" s="7">
        <v>77.290000000000006</v>
      </c>
      <c r="DI43" s="7">
        <v>38.645000000000003</v>
      </c>
      <c r="DJ43" s="7">
        <v>25</v>
      </c>
      <c r="DK43" s="8" t="str">
        <f t="shared" si="7"/>
        <v>C</v>
      </c>
      <c r="DL43" s="7">
        <v>78.990000000000009</v>
      </c>
      <c r="DM43" s="7">
        <v>5.54</v>
      </c>
      <c r="DN43" s="7">
        <v>73.45</v>
      </c>
      <c r="DO43" s="7"/>
      <c r="DP43" s="55" t="str">
        <f t="shared" si="8"/>
        <v>C</v>
      </c>
      <c r="DQ43" s="48"/>
      <c r="DS43" s="30" t="s">
        <v>343</v>
      </c>
      <c r="DT43" s="30" t="s">
        <v>261</v>
      </c>
      <c r="DU43">
        <v>80.69</v>
      </c>
      <c r="DV43" s="31">
        <v>92.96</v>
      </c>
      <c r="DW43">
        <v>14.66</v>
      </c>
      <c r="DX43">
        <v>10</v>
      </c>
      <c r="DY43">
        <v>10</v>
      </c>
      <c r="DZ43">
        <v>10</v>
      </c>
      <c r="EA43">
        <v>9.09</v>
      </c>
      <c r="EB43">
        <v>14.3</v>
      </c>
      <c r="EC43">
        <v>9.06</v>
      </c>
      <c r="ED43">
        <v>10</v>
      </c>
      <c r="EE43">
        <v>64</v>
      </c>
      <c r="EF43">
        <v>9.14</v>
      </c>
      <c r="EG43" s="31">
        <v>79.48</v>
      </c>
      <c r="EH43">
        <v>14.66</v>
      </c>
      <c r="EI43">
        <v>10</v>
      </c>
      <c r="EJ43">
        <v>10</v>
      </c>
      <c r="EK43">
        <v>10</v>
      </c>
      <c r="EL43">
        <v>9.09</v>
      </c>
      <c r="EM43">
        <v>11.36</v>
      </c>
      <c r="EN43">
        <v>8.18</v>
      </c>
      <c r="EO43">
        <v>6.97</v>
      </c>
      <c r="EP43">
        <v>53.46</v>
      </c>
      <c r="EQ43">
        <v>7.64</v>
      </c>
      <c r="ER43" s="31">
        <v>80.53</v>
      </c>
      <c r="ES43">
        <v>13.48</v>
      </c>
      <c r="ET43">
        <v>7.86</v>
      </c>
      <c r="EU43">
        <v>9.5500000000000007</v>
      </c>
      <c r="EV43">
        <v>9.4700000000000006</v>
      </c>
      <c r="EW43">
        <v>9.06</v>
      </c>
      <c r="EX43">
        <v>12.83</v>
      </c>
      <c r="EY43">
        <v>8.81</v>
      </c>
      <c r="EZ43">
        <v>8.3000000000000007</v>
      </c>
      <c r="FA43">
        <v>54.22</v>
      </c>
      <c r="FB43">
        <v>7.75</v>
      </c>
      <c r="FC43">
        <v>3</v>
      </c>
      <c r="FD43">
        <v>0</v>
      </c>
      <c r="FE43">
        <v>50</v>
      </c>
      <c r="FF43">
        <v>0</v>
      </c>
      <c r="FH43" s="7">
        <f>(DW43+EB43)+EE43 * (1 -FD43 / 100)</f>
        <v>92.960000000000008</v>
      </c>
      <c r="FI43" s="7">
        <f>(EH43+EM43)+EP43 * (1 -FE43 / 100)</f>
        <v>52.75</v>
      </c>
      <c r="FJ43" s="7">
        <f>(ES43+EX43)+FA43 * (1 -FF43 / 100)</f>
        <v>80.53</v>
      </c>
      <c r="FK43" s="16">
        <f>((SUM(FH43:FJ43)/3)*0.95)+FC43</f>
        <v>74.64266666666667</v>
      </c>
      <c r="FM43" t="str">
        <f>IF(F43=DT43,"","NO")</f>
        <v/>
      </c>
    </row>
    <row r="44" spans="1:169" x14ac:dyDescent="0.2">
      <c r="A44" s="6" t="s">
        <v>130</v>
      </c>
      <c r="B44" s="6" t="s">
        <v>194</v>
      </c>
      <c r="C44" s="35">
        <v>15458</v>
      </c>
      <c r="D44" s="6"/>
      <c r="E44" s="6"/>
      <c r="F44" s="6" t="s">
        <v>262</v>
      </c>
      <c r="G44" s="7">
        <v>87.54</v>
      </c>
      <c r="H44" s="7">
        <v>95.71</v>
      </c>
      <c r="I44" s="7">
        <v>15</v>
      </c>
      <c r="J44" s="7">
        <v>10</v>
      </c>
      <c r="K44" s="7">
        <v>10</v>
      </c>
      <c r="L44" s="7">
        <v>10</v>
      </c>
      <c r="M44" s="7">
        <v>10</v>
      </c>
      <c r="N44" s="7">
        <v>14.1</v>
      </c>
      <c r="O44" s="7">
        <v>9.3800000000000008</v>
      </c>
      <c r="P44" s="7">
        <v>9.43</v>
      </c>
      <c r="Q44" s="7">
        <v>66.61</v>
      </c>
      <c r="R44" s="7">
        <v>9.52</v>
      </c>
      <c r="S44" s="7">
        <v>83.3</v>
      </c>
      <c r="T44" s="7">
        <v>14.54</v>
      </c>
      <c r="U44" s="7">
        <v>9.23</v>
      </c>
      <c r="V44" s="7">
        <v>10</v>
      </c>
      <c r="W44" s="7">
        <v>9.5500000000000007</v>
      </c>
      <c r="X44" s="7">
        <v>10</v>
      </c>
      <c r="Y44" s="7">
        <v>11.17</v>
      </c>
      <c r="Z44" s="7">
        <v>7.63</v>
      </c>
      <c r="AA44" s="7">
        <v>7.27</v>
      </c>
      <c r="AB44" s="7">
        <v>57.58</v>
      </c>
      <c r="AC44" s="7">
        <v>8.23</v>
      </c>
      <c r="AD44" s="7">
        <v>93.08</v>
      </c>
      <c r="AE44" s="7">
        <v>14.35</v>
      </c>
      <c r="AF44" s="7">
        <v>8.57</v>
      </c>
      <c r="AG44" s="7">
        <v>10</v>
      </c>
      <c r="AH44" s="7">
        <v>10</v>
      </c>
      <c r="AI44" s="7">
        <v>9.69</v>
      </c>
      <c r="AJ44" s="7">
        <v>14.15</v>
      </c>
      <c r="AK44" s="7">
        <v>9.2899999999999991</v>
      </c>
      <c r="AL44" s="7">
        <v>9.57</v>
      </c>
      <c r="AM44" s="7">
        <v>64.58</v>
      </c>
      <c r="AN44" s="7">
        <v>9.23</v>
      </c>
      <c r="AO44" s="7">
        <v>4</v>
      </c>
      <c r="AP44" s="7">
        <v>0</v>
      </c>
      <c r="AQ44" s="7">
        <v>0</v>
      </c>
      <c r="AR44" s="7">
        <v>0</v>
      </c>
      <c r="AS44" s="7">
        <f>-R44*(AP44/100)</f>
        <v>0</v>
      </c>
      <c r="AT44" s="7">
        <f>-AC44*(AQ44/100)</f>
        <v>0</v>
      </c>
      <c r="AU44" s="7">
        <f>-AN44*(AR44/100)</f>
        <v>0</v>
      </c>
      <c r="AV44" s="23">
        <v>90.158666666666662</v>
      </c>
      <c r="AW44" s="23">
        <v>0</v>
      </c>
      <c r="AX44" s="23">
        <v>0.5</v>
      </c>
      <c r="AY44" s="23">
        <v>0</v>
      </c>
      <c r="AZ44" s="23">
        <v>87.54</v>
      </c>
      <c r="BA44" s="23">
        <v>43.77</v>
      </c>
      <c r="BB44" s="23"/>
      <c r="BC44" s="23"/>
      <c r="BD44" s="56" t="str">
        <f>IF(AV44&lt;60, "F", IF(AV44&lt;70, "D", IF(AV44&lt;80, "C", IF(AV44&lt;90, "B", "A"))))</f>
        <v>A</v>
      </c>
      <c r="BE44" s="37"/>
      <c r="BF44" s="13">
        <v>80.42</v>
      </c>
      <c r="BG44" s="7">
        <v>89.3</v>
      </c>
      <c r="BH44" s="7">
        <v>9.8000000000000007</v>
      </c>
      <c r="BI44" s="7">
        <v>10</v>
      </c>
      <c r="BJ44" s="7">
        <v>9.6</v>
      </c>
      <c r="BK44" s="7">
        <v>13.5</v>
      </c>
      <c r="BL44" s="7">
        <v>9</v>
      </c>
      <c r="BM44" s="7">
        <v>10</v>
      </c>
      <c r="BN44" s="7">
        <v>8</v>
      </c>
      <c r="BO44" s="7">
        <v>66</v>
      </c>
      <c r="BP44" s="7">
        <v>88</v>
      </c>
      <c r="BQ44" s="7">
        <f t="shared" si="2"/>
        <v>89.3</v>
      </c>
      <c r="BR44" s="7">
        <v>80.48</v>
      </c>
      <c r="BS44" s="7">
        <v>9.23</v>
      </c>
      <c r="BT44" s="7">
        <v>9.49</v>
      </c>
      <c r="BU44" s="7">
        <v>8.9700000000000006</v>
      </c>
      <c r="BV44" s="7">
        <v>10.5</v>
      </c>
      <c r="BW44" s="7">
        <v>9</v>
      </c>
      <c r="BX44" s="7">
        <v>10</v>
      </c>
      <c r="BY44" s="7">
        <v>9</v>
      </c>
      <c r="BZ44" s="7" t="s">
        <v>290</v>
      </c>
      <c r="CA44" s="7">
        <v>60.75</v>
      </c>
      <c r="CB44" s="7">
        <v>81</v>
      </c>
      <c r="CC44" s="7">
        <f t="shared" si="3"/>
        <v>80.48</v>
      </c>
      <c r="CD44" s="7">
        <v>68.39</v>
      </c>
      <c r="CE44" s="7">
        <v>9.39</v>
      </c>
      <c r="CF44" s="7">
        <v>9.52</v>
      </c>
      <c r="CG44" s="7">
        <v>9.25</v>
      </c>
      <c r="CH44" s="7">
        <v>11</v>
      </c>
      <c r="CI44" s="7">
        <v>6</v>
      </c>
      <c r="CJ44" s="7">
        <v>8</v>
      </c>
      <c r="CK44" s="7">
        <v>8</v>
      </c>
      <c r="CL44" s="7">
        <v>48</v>
      </c>
      <c r="CM44" s="7">
        <v>64</v>
      </c>
      <c r="CN44" s="7">
        <f t="shared" si="0"/>
        <v>68.39</v>
      </c>
      <c r="CO44" s="7">
        <v>5</v>
      </c>
      <c r="CP44" s="62">
        <f t="shared" si="1"/>
        <v>80.420500000000004</v>
      </c>
      <c r="CQ44" s="20"/>
      <c r="CR44" s="20"/>
      <c r="CS44" s="20"/>
      <c r="CT44" s="7">
        <f t="shared" si="4"/>
        <v>0</v>
      </c>
      <c r="CU44" s="7">
        <f t="shared" si="5"/>
        <v>0</v>
      </c>
      <c r="CV44" s="7">
        <f t="shared" si="6"/>
        <v>0</v>
      </c>
      <c r="CW44" s="7"/>
      <c r="CX44" s="7"/>
      <c r="CY44" s="7"/>
      <c r="CZ44" s="7"/>
      <c r="DA44" s="7"/>
      <c r="DB44" s="7"/>
      <c r="DC44" s="7"/>
      <c r="DD44" s="7"/>
      <c r="DE44" s="7">
        <v>0</v>
      </c>
      <c r="DF44" s="7">
        <v>0.5</v>
      </c>
      <c r="DG44" s="7">
        <v>0</v>
      </c>
      <c r="DH44" s="7">
        <v>80.42</v>
      </c>
      <c r="DI44" s="7">
        <v>40.21</v>
      </c>
      <c r="DJ44" s="7">
        <v>0</v>
      </c>
      <c r="DK44" s="8" t="str">
        <f t="shared" si="7"/>
        <v>B</v>
      </c>
      <c r="DL44" s="7">
        <v>83.98</v>
      </c>
      <c r="DM44" s="7">
        <v>0</v>
      </c>
      <c r="DN44" s="7">
        <v>83.98</v>
      </c>
      <c r="DO44" s="7"/>
      <c r="DP44" s="55" t="str">
        <f t="shared" si="8"/>
        <v>B</v>
      </c>
      <c r="DQ44" s="48"/>
      <c r="DS44" s="30" t="s">
        <v>344</v>
      </c>
      <c r="DT44" s="30" t="s">
        <v>262</v>
      </c>
      <c r="DU44">
        <v>87.54</v>
      </c>
      <c r="DV44" s="31">
        <v>95.71</v>
      </c>
      <c r="DW44">
        <v>15</v>
      </c>
      <c r="DX44">
        <v>10</v>
      </c>
      <c r="DY44">
        <v>10</v>
      </c>
      <c r="DZ44">
        <v>10</v>
      </c>
      <c r="EA44">
        <v>10</v>
      </c>
      <c r="EB44">
        <v>14.1</v>
      </c>
      <c r="EC44">
        <v>9.3800000000000008</v>
      </c>
      <c r="ED44">
        <v>9.43</v>
      </c>
      <c r="EE44">
        <v>66.61</v>
      </c>
      <c r="EF44">
        <v>9.52</v>
      </c>
      <c r="EG44" s="31">
        <v>83.3</v>
      </c>
      <c r="EH44">
        <v>14.54</v>
      </c>
      <c r="EI44">
        <v>9.23</v>
      </c>
      <c r="EJ44">
        <v>10</v>
      </c>
      <c r="EK44">
        <v>9.5500000000000007</v>
      </c>
      <c r="EL44">
        <v>10</v>
      </c>
      <c r="EM44">
        <v>11.17</v>
      </c>
      <c r="EN44">
        <v>7.63</v>
      </c>
      <c r="EO44">
        <v>7.27</v>
      </c>
      <c r="EP44">
        <v>57.58</v>
      </c>
      <c r="EQ44">
        <v>8.23</v>
      </c>
      <c r="ER44" s="31">
        <v>93.08</v>
      </c>
      <c r="ES44">
        <v>14.35</v>
      </c>
      <c r="ET44">
        <v>8.57</v>
      </c>
      <c r="EU44">
        <v>10</v>
      </c>
      <c r="EV44">
        <v>10</v>
      </c>
      <c r="EW44">
        <v>9.69</v>
      </c>
      <c r="EX44">
        <v>14.15</v>
      </c>
      <c r="EY44">
        <v>9.2899999999999991</v>
      </c>
      <c r="EZ44">
        <v>9.57</v>
      </c>
      <c r="FA44">
        <v>64.58</v>
      </c>
      <c r="FB44">
        <v>9.23</v>
      </c>
      <c r="FC44">
        <v>4</v>
      </c>
      <c r="FD44">
        <v>0</v>
      </c>
      <c r="FE44">
        <v>0</v>
      </c>
      <c r="FF44">
        <v>0</v>
      </c>
      <c r="FH44" s="7">
        <f>(DW44+EB44)+EE44 * (1 -FD44 / 100)</f>
        <v>95.710000000000008</v>
      </c>
      <c r="FI44" s="7">
        <f>(EH44+EM44)+EP44 * (1 -FE44 / 100)</f>
        <v>83.289999999999992</v>
      </c>
      <c r="FJ44" s="7">
        <f>(ES44+EX44)+FA44 * (1 -FF44 / 100)</f>
        <v>93.08</v>
      </c>
      <c r="FK44" s="16">
        <f>((SUM(FH44:FJ44)/3)*0.95)+FC44</f>
        <v>90.158666666666662</v>
      </c>
      <c r="FM44" t="str">
        <f>IF(F44=DT44,"","NO")</f>
        <v/>
      </c>
    </row>
    <row r="45" spans="1:169" hidden="1" x14ac:dyDescent="0.2">
      <c r="A45" s="6" t="s">
        <v>131</v>
      </c>
      <c r="B45" s="6" t="s">
        <v>195</v>
      </c>
      <c r="C45" s="35">
        <v>15461</v>
      </c>
      <c r="D45" s="6"/>
      <c r="E45" s="6"/>
      <c r="F45" s="6" t="s">
        <v>263</v>
      </c>
      <c r="G45" s="9">
        <v>46.16</v>
      </c>
      <c r="H45" s="9">
        <v>62.33</v>
      </c>
      <c r="I45" s="9">
        <v>7.36</v>
      </c>
      <c r="J45" s="9">
        <v>3.57</v>
      </c>
      <c r="K45" s="9">
        <v>3.75</v>
      </c>
      <c r="L45" s="9">
        <v>9.57</v>
      </c>
      <c r="M45" s="9">
        <v>2.73</v>
      </c>
      <c r="N45" s="9">
        <v>6.29</v>
      </c>
      <c r="O45" s="9">
        <v>3.44</v>
      </c>
      <c r="P45" s="9">
        <v>4.95</v>
      </c>
      <c r="Q45" s="9">
        <v>48.69</v>
      </c>
      <c r="R45" s="9">
        <v>6.96</v>
      </c>
      <c r="S45" s="9">
        <v>62.94</v>
      </c>
      <c r="T45" s="9">
        <v>9.7200000000000006</v>
      </c>
      <c r="U45" s="9">
        <v>10</v>
      </c>
      <c r="V45" s="9">
        <v>5</v>
      </c>
      <c r="W45" s="9">
        <v>4.55</v>
      </c>
      <c r="X45" s="9">
        <v>6.36</v>
      </c>
      <c r="Y45" s="9">
        <v>6.82</v>
      </c>
      <c r="Z45" s="9">
        <v>4.55</v>
      </c>
      <c r="AA45" s="9">
        <v>4.55</v>
      </c>
      <c r="AB45" s="9">
        <v>46.4</v>
      </c>
      <c r="AC45" s="9">
        <v>6.63</v>
      </c>
      <c r="AD45" s="9">
        <v>9.1</v>
      </c>
      <c r="AE45" s="9">
        <v>4.47</v>
      </c>
      <c r="AF45" s="9">
        <v>6.07</v>
      </c>
      <c r="AG45" s="9">
        <v>2.27</v>
      </c>
      <c r="AH45" s="9">
        <v>2.63</v>
      </c>
      <c r="AI45" s="9">
        <v>0.94</v>
      </c>
      <c r="AJ45" s="9">
        <v>4.63</v>
      </c>
      <c r="AK45" s="9">
        <v>4.05</v>
      </c>
      <c r="AL45" s="9">
        <v>2.13</v>
      </c>
      <c r="AM45" s="9" t="s">
        <v>290</v>
      </c>
      <c r="AN45" s="9" t="s">
        <v>290</v>
      </c>
      <c r="AO45" s="9">
        <v>5</v>
      </c>
      <c r="AP45" s="9">
        <v>0</v>
      </c>
      <c r="AQ45" s="9">
        <v>0</v>
      </c>
      <c r="AR45" s="9">
        <v>0</v>
      </c>
      <c r="AS45" s="7">
        <f>-R45*(AP45/100)</f>
        <v>0</v>
      </c>
      <c r="AT45" s="7">
        <f>-AC45*(AQ45/100)</f>
        <v>0</v>
      </c>
      <c r="AU45" s="7" t="e">
        <f>-AN45*(AR45/100)</f>
        <v>#VALUE!</v>
      </c>
      <c r="AV45" s="23">
        <v>47.553666666666658</v>
      </c>
      <c r="AW45" s="23">
        <v>0</v>
      </c>
      <c r="AX45" s="23">
        <v>0.5</v>
      </c>
      <c r="AY45" s="23">
        <v>0</v>
      </c>
      <c r="AZ45" s="23">
        <v>46.16</v>
      </c>
      <c r="BA45" s="23">
        <v>23.08</v>
      </c>
      <c r="BB45" s="23"/>
      <c r="BC45" s="23"/>
      <c r="BD45" s="56" t="str">
        <f>IF(AV45&lt;60, "F", IF(AV45&lt;70, "D", IF(AV45&lt;80, "C", IF(AV45&lt;90, "B", "A"))))</f>
        <v>F</v>
      </c>
      <c r="BE45" s="37"/>
      <c r="BF45" s="14">
        <v>55.81</v>
      </c>
      <c r="BG45" s="7">
        <v>79.760000000000005</v>
      </c>
      <c r="BH45" s="7">
        <v>3.51</v>
      </c>
      <c r="BI45" s="7">
        <v>4.47</v>
      </c>
      <c r="BJ45" s="7">
        <v>2.56</v>
      </c>
      <c r="BK45" s="7">
        <v>8</v>
      </c>
      <c r="BL45" s="7">
        <v>4</v>
      </c>
      <c r="BM45" s="7">
        <v>5</v>
      </c>
      <c r="BN45" s="7">
        <v>7</v>
      </c>
      <c r="BO45" s="7">
        <v>68.25</v>
      </c>
      <c r="BP45" s="7">
        <v>91</v>
      </c>
      <c r="BQ45" s="7">
        <f t="shared" si="2"/>
        <v>79.760000000000005</v>
      </c>
      <c r="BR45" s="7">
        <v>72.66</v>
      </c>
      <c r="BS45" s="7">
        <v>5.53</v>
      </c>
      <c r="BT45" s="7">
        <v>6.41</v>
      </c>
      <c r="BU45" s="7">
        <v>4.66</v>
      </c>
      <c r="BV45" s="7">
        <v>10.88</v>
      </c>
      <c r="BW45" s="7">
        <v>10</v>
      </c>
      <c r="BX45" s="7">
        <v>9</v>
      </c>
      <c r="BY45" s="7">
        <v>10</v>
      </c>
      <c r="BZ45" s="7" t="s">
        <v>290</v>
      </c>
      <c r="CA45" s="7">
        <v>56.25</v>
      </c>
      <c r="CB45" s="7">
        <v>75</v>
      </c>
      <c r="CC45" s="7">
        <f t="shared" si="3"/>
        <v>72.66</v>
      </c>
      <c r="CD45" s="7">
        <v>8.0500000000000007</v>
      </c>
      <c r="CE45" s="7">
        <v>1.55</v>
      </c>
      <c r="CF45" s="7">
        <v>3.1</v>
      </c>
      <c r="CG45" s="7">
        <v>0</v>
      </c>
      <c r="CH45" s="7">
        <v>6.5</v>
      </c>
      <c r="CI45" s="7">
        <v>6</v>
      </c>
      <c r="CJ45" s="7">
        <v>5</v>
      </c>
      <c r="CK45" s="7">
        <v>2</v>
      </c>
      <c r="CL45" s="7">
        <v>0</v>
      </c>
      <c r="CM45" s="7">
        <v>0</v>
      </c>
      <c r="CN45" s="7">
        <f t="shared" si="0"/>
        <v>8.0500000000000007</v>
      </c>
      <c r="CO45" s="7">
        <v>5</v>
      </c>
      <c r="CP45" s="62">
        <f t="shared" si="1"/>
        <v>55.815500000000007</v>
      </c>
      <c r="CQ45" s="20"/>
      <c r="CR45" s="20"/>
      <c r="CS45" s="20"/>
      <c r="CT45" s="7">
        <f t="shared" si="4"/>
        <v>0</v>
      </c>
      <c r="CU45" s="7">
        <f t="shared" si="5"/>
        <v>0</v>
      </c>
      <c r="CV45" s="7">
        <f t="shared" si="6"/>
        <v>0</v>
      </c>
      <c r="CW45" s="7"/>
      <c r="CX45" s="7"/>
      <c r="CY45" s="7"/>
      <c r="CZ45" s="7"/>
      <c r="DA45" s="7"/>
      <c r="DB45" s="7"/>
      <c r="DC45" s="7"/>
      <c r="DD45" s="7"/>
      <c r="DE45" s="7">
        <v>0</v>
      </c>
      <c r="DF45" s="7">
        <v>0.5</v>
      </c>
      <c r="DG45" s="7">
        <v>0</v>
      </c>
      <c r="DH45" s="7">
        <v>55.81</v>
      </c>
      <c r="DI45" s="7">
        <v>27.905000000000001</v>
      </c>
      <c r="DJ45" s="7">
        <v>0</v>
      </c>
      <c r="DK45" s="10" t="str">
        <f t="shared" si="7"/>
        <v>F</v>
      </c>
      <c r="DL45" s="7">
        <v>50.984999999999999</v>
      </c>
      <c r="DM45" s="7">
        <v>0</v>
      </c>
      <c r="DN45" s="7">
        <v>50.98</v>
      </c>
      <c r="DO45" s="7"/>
      <c r="DP45" s="55" t="str">
        <f t="shared" si="8"/>
        <v>F</v>
      </c>
      <c r="DQ45" s="48"/>
      <c r="DS45" s="30" t="s">
        <v>345</v>
      </c>
      <c r="DT45" s="30" t="s">
        <v>263</v>
      </c>
      <c r="DU45">
        <v>46.16</v>
      </c>
      <c r="DV45" s="31">
        <v>62.33</v>
      </c>
      <c r="DW45">
        <v>7.36</v>
      </c>
      <c r="DX45">
        <v>3.57</v>
      </c>
      <c r="DY45">
        <v>3.75</v>
      </c>
      <c r="DZ45">
        <v>9.57</v>
      </c>
      <c r="EA45">
        <v>2.73</v>
      </c>
      <c r="EB45">
        <v>6.29</v>
      </c>
      <c r="EC45">
        <v>3.44</v>
      </c>
      <c r="ED45">
        <v>4.95</v>
      </c>
      <c r="EE45">
        <v>48.69</v>
      </c>
      <c r="EF45">
        <v>6.96</v>
      </c>
      <c r="EG45" s="31">
        <v>62.94</v>
      </c>
      <c r="EH45">
        <v>9.7200000000000006</v>
      </c>
      <c r="EI45">
        <v>10</v>
      </c>
      <c r="EJ45">
        <v>5</v>
      </c>
      <c r="EK45">
        <v>4.55</v>
      </c>
      <c r="EL45">
        <v>6.36</v>
      </c>
      <c r="EM45">
        <v>6.82</v>
      </c>
      <c r="EN45">
        <v>4.55</v>
      </c>
      <c r="EO45">
        <v>4.55</v>
      </c>
      <c r="EP45">
        <v>46.4</v>
      </c>
      <c r="EQ45">
        <v>6.63</v>
      </c>
      <c r="ER45" s="31">
        <v>9.1</v>
      </c>
      <c r="ES45">
        <v>4.47</v>
      </c>
      <c r="ET45">
        <v>6.07</v>
      </c>
      <c r="EU45">
        <v>2.27</v>
      </c>
      <c r="EV45">
        <v>2.63</v>
      </c>
      <c r="EW45">
        <v>0.94</v>
      </c>
      <c r="EX45">
        <v>4.63</v>
      </c>
      <c r="EY45">
        <v>4.05</v>
      </c>
      <c r="EZ45">
        <v>2.13</v>
      </c>
      <c r="FA45" s="30" t="s">
        <v>346</v>
      </c>
      <c r="FB45" s="30" t="s">
        <v>346</v>
      </c>
      <c r="FC45">
        <v>5</v>
      </c>
      <c r="FD45">
        <v>0</v>
      </c>
      <c r="FE45">
        <v>0</v>
      </c>
      <c r="FF45">
        <v>0</v>
      </c>
      <c r="FH45" s="7">
        <f>(DW45+EB45)+EE45 * (1 -FD45 / 100)</f>
        <v>62.339999999999996</v>
      </c>
      <c r="FI45" s="7">
        <f>(EH45+EM45)+EP45 * (1 -FE45 / 100)</f>
        <v>62.94</v>
      </c>
      <c r="FJ45" s="7">
        <f>(ES45+EX45)+FA45 * (1 -FF45 / 100)</f>
        <v>9.1</v>
      </c>
      <c r="FK45" s="16">
        <f>((SUM(FH45:FJ45)/3)*0.95)+FC45</f>
        <v>47.553666666666658</v>
      </c>
      <c r="FM45" t="str">
        <f>IF(F45=DT45,"","NO")</f>
        <v/>
      </c>
    </row>
    <row r="46" spans="1:169" x14ac:dyDescent="0.2">
      <c r="A46" s="6" t="s">
        <v>132</v>
      </c>
      <c r="B46" s="6" t="s">
        <v>196</v>
      </c>
      <c r="C46" s="35">
        <v>15467</v>
      </c>
      <c r="D46" s="6"/>
      <c r="E46" s="6"/>
      <c r="F46" s="6" t="s">
        <v>264</v>
      </c>
      <c r="G46" s="9">
        <v>88.43</v>
      </c>
      <c r="H46" s="9">
        <v>97.39</v>
      </c>
      <c r="I46" s="9">
        <v>15</v>
      </c>
      <c r="J46" s="9">
        <v>10</v>
      </c>
      <c r="K46" s="9">
        <v>10</v>
      </c>
      <c r="L46" s="9">
        <v>10</v>
      </c>
      <c r="M46" s="9">
        <v>10</v>
      </c>
      <c r="N46" s="9">
        <v>14.34</v>
      </c>
      <c r="O46" s="9">
        <v>9.69</v>
      </c>
      <c r="P46" s="9">
        <v>9.43</v>
      </c>
      <c r="Q46" s="9">
        <v>68.06</v>
      </c>
      <c r="R46" s="9">
        <v>9.7200000000000006</v>
      </c>
      <c r="S46" s="9">
        <v>85.41</v>
      </c>
      <c r="T46" s="9">
        <v>13.73</v>
      </c>
      <c r="U46" s="9">
        <v>10</v>
      </c>
      <c r="V46" s="9">
        <v>8.89</v>
      </c>
      <c r="W46" s="9">
        <v>7.73</v>
      </c>
      <c r="X46" s="9">
        <v>10</v>
      </c>
      <c r="Y46" s="9">
        <v>14.77</v>
      </c>
      <c r="Z46" s="9">
        <v>9.6999999999999993</v>
      </c>
      <c r="AA46" s="9">
        <v>10</v>
      </c>
      <c r="AB46" s="9">
        <v>56.9</v>
      </c>
      <c r="AC46" s="9">
        <v>8.1300000000000008</v>
      </c>
      <c r="AD46" s="9">
        <v>95.34</v>
      </c>
      <c r="AE46" s="9">
        <v>13.79</v>
      </c>
      <c r="AF46" s="9">
        <v>7.86</v>
      </c>
      <c r="AG46" s="9">
        <v>9.5500000000000007</v>
      </c>
      <c r="AH46" s="9">
        <v>10</v>
      </c>
      <c r="AI46" s="9">
        <v>9.3800000000000008</v>
      </c>
      <c r="AJ46" s="9">
        <v>13.63</v>
      </c>
      <c r="AK46" s="9">
        <v>8.81</v>
      </c>
      <c r="AL46" s="9">
        <v>9.36</v>
      </c>
      <c r="AM46" s="9">
        <v>67.92</v>
      </c>
      <c r="AN46" s="9">
        <v>9.6999999999999993</v>
      </c>
      <c r="AO46" s="9">
        <v>3</v>
      </c>
      <c r="AP46" s="9">
        <v>0</v>
      </c>
      <c r="AQ46" s="9">
        <v>0</v>
      </c>
      <c r="AR46" s="9">
        <v>0</v>
      </c>
      <c r="AS46" s="7">
        <f>-R46*(AP46/100)</f>
        <v>0</v>
      </c>
      <c r="AT46" s="7">
        <f>-AC46*(AQ46/100)</f>
        <v>0</v>
      </c>
      <c r="AU46" s="7">
        <f>-AN46*(AR46/100)</f>
        <v>0</v>
      </c>
      <c r="AV46" s="23">
        <v>91.077666666666659</v>
      </c>
      <c r="AW46" s="23">
        <v>0</v>
      </c>
      <c r="AX46" s="23">
        <v>0.5</v>
      </c>
      <c r="AY46" s="23">
        <v>0</v>
      </c>
      <c r="AZ46" s="23">
        <v>88.43</v>
      </c>
      <c r="BA46" s="23">
        <v>44.215000000000003</v>
      </c>
      <c r="BB46" s="23"/>
      <c r="BC46" s="23"/>
      <c r="BD46" s="56" t="str">
        <f>IF(AV46&lt;60, "F", IF(AV46&lt;70, "D", IF(AV46&lt;80, "C", IF(AV46&lt;90, "B", "A"))))</f>
        <v>A</v>
      </c>
      <c r="BE46" s="37"/>
      <c r="BF46" s="14">
        <v>80.84</v>
      </c>
      <c r="BG46" s="9">
        <v>71.150000000000006</v>
      </c>
      <c r="BH46" s="9">
        <v>7.9</v>
      </c>
      <c r="BI46" s="9">
        <v>9.36</v>
      </c>
      <c r="BJ46" s="9">
        <v>6.44</v>
      </c>
      <c r="BK46" s="9">
        <v>14.5</v>
      </c>
      <c r="BL46" s="9">
        <v>9</v>
      </c>
      <c r="BM46" s="9">
        <v>10</v>
      </c>
      <c r="BN46" s="9">
        <v>10</v>
      </c>
      <c r="BO46" s="9">
        <v>48.75</v>
      </c>
      <c r="BP46" s="9">
        <v>65</v>
      </c>
      <c r="BQ46" s="9">
        <f t="shared" si="2"/>
        <v>22.4</v>
      </c>
      <c r="BR46" s="9">
        <v>83.88</v>
      </c>
      <c r="BS46" s="9">
        <v>8.8800000000000008</v>
      </c>
      <c r="BT46" s="9">
        <v>8.9700000000000006</v>
      </c>
      <c r="BU46" s="9">
        <v>8.7899999999999991</v>
      </c>
      <c r="BV46" s="9">
        <v>11.25</v>
      </c>
      <c r="BW46" s="9">
        <v>10</v>
      </c>
      <c r="BX46" s="9">
        <v>10</v>
      </c>
      <c r="BY46" s="9">
        <v>10</v>
      </c>
      <c r="BZ46" s="9" t="s">
        <v>290</v>
      </c>
      <c r="CA46" s="9">
        <v>63.75</v>
      </c>
      <c r="CB46" s="9">
        <v>85</v>
      </c>
      <c r="CC46" s="9">
        <f t="shared" si="3"/>
        <v>52.005000000000003</v>
      </c>
      <c r="CD46" s="9">
        <v>90.78</v>
      </c>
      <c r="CE46" s="9">
        <v>9.2799999999999994</v>
      </c>
      <c r="CF46" s="9">
        <v>9.52</v>
      </c>
      <c r="CG46" s="9">
        <v>9.0399999999999991</v>
      </c>
      <c r="CH46" s="9">
        <v>14</v>
      </c>
      <c r="CI46" s="9">
        <v>10</v>
      </c>
      <c r="CJ46" s="9">
        <v>10</v>
      </c>
      <c r="CK46" s="9">
        <v>8</v>
      </c>
      <c r="CL46" s="9">
        <v>67.5</v>
      </c>
      <c r="CM46" s="9">
        <v>90</v>
      </c>
      <c r="CN46" s="9">
        <f t="shared" si="0"/>
        <v>23.28</v>
      </c>
      <c r="CO46" s="9">
        <v>3</v>
      </c>
      <c r="CP46" s="63">
        <f t="shared" si="1"/>
        <v>33.933583333333331</v>
      </c>
      <c r="CQ46" s="21">
        <v>100</v>
      </c>
      <c r="CR46" s="21">
        <v>50</v>
      </c>
      <c r="CS46" s="21">
        <v>100</v>
      </c>
      <c r="CT46" s="9">
        <f t="shared" si="4"/>
        <v>-48.75</v>
      </c>
      <c r="CU46" s="9">
        <f t="shared" si="5"/>
        <v>-31.875</v>
      </c>
      <c r="CV46" s="9">
        <f t="shared" si="6"/>
        <v>-67.5</v>
      </c>
      <c r="CW46" s="9"/>
      <c r="CX46" s="9"/>
      <c r="CY46" s="9"/>
      <c r="CZ46" s="9"/>
      <c r="DA46" s="9"/>
      <c r="DB46" s="9"/>
      <c r="DC46" s="9"/>
      <c r="DD46" s="9"/>
      <c r="DE46" s="9">
        <v>250</v>
      </c>
      <c r="DF46" s="9">
        <v>0.5</v>
      </c>
      <c r="DG46" s="9">
        <v>125</v>
      </c>
      <c r="DH46" s="9">
        <v>80.84</v>
      </c>
      <c r="DI46" s="9">
        <v>40.42</v>
      </c>
      <c r="DJ46" s="9">
        <v>125</v>
      </c>
      <c r="DK46" s="10" t="str">
        <f t="shared" si="7"/>
        <v>B</v>
      </c>
      <c r="DL46" s="9">
        <v>84.635000000000005</v>
      </c>
      <c r="DM46" s="9">
        <v>27.71</v>
      </c>
      <c r="DN46" s="9">
        <v>56.92</v>
      </c>
      <c r="DO46" s="9"/>
      <c r="DP46" s="59" t="str">
        <f t="shared" si="8"/>
        <v>F</v>
      </c>
      <c r="DQ46" s="49" t="s">
        <v>302</v>
      </c>
      <c r="DS46" s="30" t="s">
        <v>347</v>
      </c>
      <c r="DT46" s="30" t="s">
        <v>264</v>
      </c>
      <c r="DU46">
        <v>88.43</v>
      </c>
      <c r="DV46" s="31">
        <v>97.39</v>
      </c>
      <c r="DW46">
        <v>15</v>
      </c>
      <c r="DX46">
        <v>10</v>
      </c>
      <c r="DY46">
        <v>10</v>
      </c>
      <c r="DZ46">
        <v>10</v>
      </c>
      <c r="EA46">
        <v>10</v>
      </c>
      <c r="EB46">
        <v>14.34</v>
      </c>
      <c r="EC46">
        <v>9.69</v>
      </c>
      <c r="ED46">
        <v>9.43</v>
      </c>
      <c r="EE46">
        <v>68.06</v>
      </c>
      <c r="EF46">
        <v>9.7200000000000006</v>
      </c>
      <c r="EG46" s="31">
        <v>85.41</v>
      </c>
      <c r="EH46">
        <v>13.73</v>
      </c>
      <c r="EI46">
        <v>10</v>
      </c>
      <c r="EJ46">
        <v>8.89</v>
      </c>
      <c r="EK46">
        <v>7.73</v>
      </c>
      <c r="EL46">
        <v>10</v>
      </c>
      <c r="EM46">
        <v>14.77</v>
      </c>
      <c r="EN46">
        <v>9.6999999999999993</v>
      </c>
      <c r="EO46">
        <v>10</v>
      </c>
      <c r="EP46">
        <v>56.9</v>
      </c>
      <c r="EQ46">
        <v>8.1300000000000008</v>
      </c>
      <c r="ER46" s="31">
        <v>95.34</v>
      </c>
      <c r="ES46">
        <v>13.79</v>
      </c>
      <c r="ET46">
        <v>7.86</v>
      </c>
      <c r="EU46">
        <v>9.5500000000000007</v>
      </c>
      <c r="EV46">
        <v>10</v>
      </c>
      <c r="EW46">
        <v>9.3800000000000008</v>
      </c>
      <c r="EX46">
        <v>13.63</v>
      </c>
      <c r="EY46">
        <v>8.81</v>
      </c>
      <c r="EZ46">
        <v>9.36</v>
      </c>
      <c r="FA46">
        <v>67.92</v>
      </c>
      <c r="FB46">
        <v>9.6999999999999993</v>
      </c>
      <c r="FC46">
        <v>3</v>
      </c>
      <c r="FD46">
        <v>0</v>
      </c>
      <c r="FE46">
        <v>0</v>
      </c>
      <c r="FF46">
        <v>0</v>
      </c>
      <c r="FH46" s="7">
        <f>(DW46+EB46)+EE46 * (1 -FD46 / 100)</f>
        <v>97.4</v>
      </c>
      <c r="FI46" s="7">
        <f>(EH46+EM46)+EP46 * (1 -FE46 / 100)</f>
        <v>85.4</v>
      </c>
      <c r="FJ46" s="7">
        <f>(ES46+EX46)+FA46 * (1 -FF46 / 100)</f>
        <v>95.34</v>
      </c>
      <c r="FK46" s="16">
        <f>((SUM(FH46:FJ46)/3)*0.95)+FC46</f>
        <v>91.077666666666659</v>
      </c>
      <c r="FM46" t="str">
        <f>IF(F46=DT46,"","NO")</f>
        <v/>
      </c>
    </row>
    <row r="47" spans="1:169" x14ac:dyDescent="0.2">
      <c r="A47" s="6" t="s">
        <v>133</v>
      </c>
      <c r="B47" s="6" t="s">
        <v>197</v>
      </c>
      <c r="C47" s="35">
        <v>15474</v>
      </c>
      <c r="D47" s="6"/>
      <c r="E47" s="6"/>
      <c r="F47" s="6" t="s">
        <v>265</v>
      </c>
      <c r="G47" s="9">
        <v>90.84</v>
      </c>
      <c r="H47" s="9">
        <v>98.67</v>
      </c>
      <c r="I47" s="9">
        <v>15</v>
      </c>
      <c r="J47" s="9">
        <v>10</v>
      </c>
      <c r="K47" s="9">
        <v>10</v>
      </c>
      <c r="L47" s="9">
        <v>10</v>
      </c>
      <c r="M47" s="9">
        <v>10</v>
      </c>
      <c r="N47" s="9">
        <v>15</v>
      </c>
      <c r="O47" s="9">
        <v>10</v>
      </c>
      <c r="P47" s="9">
        <v>10</v>
      </c>
      <c r="Q47" s="9">
        <v>68.67</v>
      </c>
      <c r="R47" s="9">
        <v>9.81</v>
      </c>
      <c r="S47" s="9">
        <v>92.77</v>
      </c>
      <c r="T47" s="9">
        <v>15</v>
      </c>
      <c r="U47" s="9">
        <v>10</v>
      </c>
      <c r="V47" s="9">
        <v>10</v>
      </c>
      <c r="W47" s="9">
        <v>10</v>
      </c>
      <c r="X47" s="9">
        <v>10</v>
      </c>
      <c r="Y47" s="9">
        <v>14.55</v>
      </c>
      <c r="Z47" s="9">
        <v>10</v>
      </c>
      <c r="AA47" s="9">
        <v>9.39</v>
      </c>
      <c r="AB47" s="9">
        <v>63.23</v>
      </c>
      <c r="AC47" s="9">
        <v>9.0299999999999994</v>
      </c>
      <c r="AD47" s="9">
        <v>94.55</v>
      </c>
      <c r="AE47" s="9">
        <v>13.76</v>
      </c>
      <c r="AF47" s="9">
        <v>7.14</v>
      </c>
      <c r="AG47" s="9">
        <v>9.5500000000000007</v>
      </c>
      <c r="AH47" s="9">
        <v>10</v>
      </c>
      <c r="AI47" s="9">
        <v>10</v>
      </c>
      <c r="AJ47" s="9">
        <v>14.34</v>
      </c>
      <c r="AK47" s="9">
        <v>9.76</v>
      </c>
      <c r="AL47" s="9">
        <v>9.36</v>
      </c>
      <c r="AM47" s="9">
        <v>66.44</v>
      </c>
      <c r="AN47" s="9">
        <v>9.49</v>
      </c>
      <c r="AO47" s="9">
        <v>3</v>
      </c>
      <c r="AP47" s="9">
        <v>0</v>
      </c>
      <c r="AQ47" s="9">
        <v>0</v>
      </c>
      <c r="AR47" s="9">
        <v>0</v>
      </c>
      <c r="AS47" s="7">
        <f>-R47*(AP47/100)</f>
        <v>0</v>
      </c>
      <c r="AT47" s="7">
        <f>-AC47*(AQ47/100)</f>
        <v>0</v>
      </c>
      <c r="AU47" s="7">
        <f>-AN47*(AR47/100)</f>
        <v>0</v>
      </c>
      <c r="AV47" s="23">
        <v>93.563499999999991</v>
      </c>
      <c r="AW47" s="23">
        <v>0</v>
      </c>
      <c r="AX47" s="23">
        <v>0.5</v>
      </c>
      <c r="AY47" s="23">
        <v>0</v>
      </c>
      <c r="AZ47" s="23">
        <v>90.84</v>
      </c>
      <c r="BA47" s="23">
        <v>45.42</v>
      </c>
      <c r="BB47" s="23"/>
      <c r="BC47" s="23"/>
      <c r="BD47" s="56" t="str">
        <f>IF(AV47&lt;60, "F", IF(AV47&lt;70, "D", IF(AV47&lt;80, "C", IF(AV47&lt;90, "B", "A"))))</f>
        <v>A</v>
      </c>
      <c r="BE47" s="37"/>
      <c r="BF47" s="14">
        <v>79.989999999999995</v>
      </c>
      <c r="BG47" s="9">
        <v>97.67</v>
      </c>
      <c r="BH47" s="9">
        <v>8.67</v>
      </c>
      <c r="BI47" s="9">
        <v>8.7200000000000006</v>
      </c>
      <c r="BJ47" s="9">
        <v>8.61</v>
      </c>
      <c r="BK47" s="9">
        <v>14</v>
      </c>
      <c r="BL47" s="9">
        <v>10</v>
      </c>
      <c r="BM47" s="9">
        <v>8</v>
      </c>
      <c r="BN47" s="9">
        <v>10</v>
      </c>
      <c r="BO47" s="9">
        <v>75</v>
      </c>
      <c r="BP47" s="9">
        <v>100</v>
      </c>
      <c r="BQ47" s="9">
        <f t="shared" si="2"/>
        <v>60.17</v>
      </c>
      <c r="BR47" s="9">
        <v>73.58</v>
      </c>
      <c r="BS47" s="9">
        <v>9.83</v>
      </c>
      <c r="BT47" s="9">
        <v>10</v>
      </c>
      <c r="BU47" s="9">
        <v>9.66</v>
      </c>
      <c r="BV47" s="9">
        <v>11.25</v>
      </c>
      <c r="BW47" s="9">
        <v>10</v>
      </c>
      <c r="BX47" s="9">
        <v>10</v>
      </c>
      <c r="BY47" s="9">
        <v>10</v>
      </c>
      <c r="BZ47" s="9" t="s">
        <v>290</v>
      </c>
      <c r="CA47" s="9">
        <v>52.5</v>
      </c>
      <c r="CB47" s="9">
        <v>70</v>
      </c>
      <c r="CC47" s="9">
        <f t="shared" si="3"/>
        <v>21.08</v>
      </c>
      <c r="CD47" s="9">
        <v>75.040000000000006</v>
      </c>
      <c r="CE47" s="9">
        <v>1.79</v>
      </c>
      <c r="CF47" s="9">
        <v>3.57</v>
      </c>
      <c r="CG47" s="9">
        <v>0</v>
      </c>
      <c r="CH47" s="9">
        <v>9.5</v>
      </c>
      <c r="CI47" s="9">
        <v>10</v>
      </c>
      <c r="CJ47" s="9">
        <v>9</v>
      </c>
      <c r="CK47" s="9" t="s">
        <v>290</v>
      </c>
      <c r="CL47" s="9">
        <v>63.75</v>
      </c>
      <c r="CM47" s="9">
        <v>85</v>
      </c>
      <c r="CN47" s="9">
        <f t="shared" si="0"/>
        <v>11.29</v>
      </c>
      <c r="CO47" s="9">
        <v>2</v>
      </c>
      <c r="CP47" s="63">
        <f t="shared" si="1"/>
        <v>31.304333333333329</v>
      </c>
      <c r="CQ47" s="21">
        <v>50</v>
      </c>
      <c r="CR47" s="21">
        <v>100</v>
      </c>
      <c r="CS47" s="21">
        <v>100</v>
      </c>
      <c r="CT47" s="9">
        <f t="shared" si="4"/>
        <v>-37.5</v>
      </c>
      <c r="CU47" s="9">
        <f t="shared" si="5"/>
        <v>-52.5</v>
      </c>
      <c r="CV47" s="9">
        <f t="shared" si="6"/>
        <v>-63.75</v>
      </c>
      <c r="CW47" s="9"/>
      <c r="CX47" s="9"/>
      <c r="CY47" s="9"/>
      <c r="CZ47" s="9"/>
      <c r="DA47" s="9"/>
      <c r="DB47" s="9"/>
      <c r="DC47" s="9"/>
      <c r="DD47" s="9"/>
      <c r="DE47" s="9">
        <v>250</v>
      </c>
      <c r="DF47" s="9">
        <v>0.5</v>
      </c>
      <c r="DG47" s="9">
        <v>125</v>
      </c>
      <c r="DH47" s="9">
        <v>79.989999999999995</v>
      </c>
      <c r="DI47" s="9">
        <v>39.994999999999997</v>
      </c>
      <c r="DJ47" s="9">
        <v>125</v>
      </c>
      <c r="DK47" s="10" t="str">
        <f t="shared" si="7"/>
        <v>C</v>
      </c>
      <c r="DL47" s="9">
        <v>85.414999999999992</v>
      </c>
      <c r="DM47" s="9">
        <v>27.71</v>
      </c>
      <c r="DN47" s="9">
        <v>57.7</v>
      </c>
      <c r="DO47" s="9"/>
      <c r="DP47" s="59" t="str">
        <f t="shared" si="8"/>
        <v>F</v>
      </c>
      <c r="DQ47" s="49" t="s">
        <v>302</v>
      </c>
      <c r="DS47" s="30" t="s">
        <v>348</v>
      </c>
      <c r="DT47" s="30" t="s">
        <v>265</v>
      </c>
      <c r="DU47">
        <v>90.84</v>
      </c>
      <c r="DV47" s="31">
        <v>98.67</v>
      </c>
      <c r="DW47">
        <v>15</v>
      </c>
      <c r="DX47">
        <v>10</v>
      </c>
      <c r="DY47">
        <v>10</v>
      </c>
      <c r="DZ47">
        <v>10</v>
      </c>
      <c r="EA47">
        <v>10</v>
      </c>
      <c r="EB47">
        <v>15</v>
      </c>
      <c r="EC47">
        <v>10</v>
      </c>
      <c r="ED47">
        <v>10</v>
      </c>
      <c r="EE47">
        <v>68.67</v>
      </c>
      <c r="EF47">
        <v>9.81</v>
      </c>
      <c r="EG47" s="31">
        <v>92.77</v>
      </c>
      <c r="EH47">
        <v>15</v>
      </c>
      <c r="EI47">
        <v>10</v>
      </c>
      <c r="EJ47">
        <v>10</v>
      </c>
      <c r="EK47">
        <v>10</v>
      </c>
      <c r="EL47">
        <v>10</v>
      </c>
      <c r="EM47">
        <v>14.55</v>
      </c>
      <c r="EN47">
        <v>10</v>
      </c>
      <c r="EO47">
        <v>9.39</v>
      </c>
      <c r="EP47">
        <v>63.23</v>
      </c>
      <c r="EQ47">
        <v>9.0299999999999994</v>
      </c>
      <c r="ER47" s="31">
        <v>94.55</v>
      </c>
      <c r="ES47">
        <v>13.76</v>
      </c>
      <c r="ET47">
        <v>7.14</v>
      </c>
      <c r="EU47">
        <v>9.5500000000000007</v>
      </c>
      <c r="EV47">
        <v>10</v>
      </c>
      <c r="EW47">
        <v>10</v>
      </c>
      <c r="EX47">
        <v>14.34</v>
      </c>
      <c r="EY47">
        <v>9.76</v>
      </c>
      <c r="EZ47">
        <v>9.36</v>
      </c>
      <c r="FA47">
        <v>66.44</v>
      </c>
      <c r="FB47">
        <v>9.49</v>
      </c>
      <c r="FC47">
        <v>3</v>
      </c>
      <c r="FD47">
        <v>0</v>
      </c>
      <c r="FE47">
        <v>0</v>
      </c>
      <c r="FF47">
        <v>0</v>
      </c>
      <c r="FH47" s="7">
        <f>(DW47+EB47)+EE47 * (1 -FD47 / 100)</f>
        <v>98.67</v>
      </c>
      <c r="FI47" s="7">
        <f>(EH47+EM47)+EP47 * (1 -FE47 / 100)</f>
        <v>92.78</v>
      </c>
      <c r="FJ47" s="7">
        <f>(ES47+EX47)+FA47 * (1 -FF47 / 100)</f>
        <v>94.539999999999992</v>
      </c>
      <c r="FK47" s="16">
        <f>((SUM(FH47:FJ47)/3)*0.95)+FC47</f>
        <v>93.563499999999991</v>
      </c>
      <c r="FM47" t="str">
        <f>IF(F47=DT47,"","NO")</f>
        <v/>
      </c>
    </row>
    <row r="48" spans="1:169" x14ac:dyDescent="0.2">
      <c r="A48" s="6" t="s">
        <v>134</v>
      </c>
      <c r="B48" s="6" t="s">
        <v>198</v>
      </c>
      <c r="C48" s="35">
        <v>15477</v>
      </c>
      <c r="D48" s="6"/>
      <c r="E48" s="6"/>
      <c r="F48" s="6" t="s">
        <v>266</v>
      </c>
      <c r="G48" s="7">
        <v>92.51</v>
      </c>
      <c r="H48" s="7">
        <v>98.67</v>
      </c>
      <c r="I48" s="7">
        <v>15</v>
      </c>
      <c r="J48" s="7">
        <v>10</v>
      </c>
      <c r="K48" s="7">
        <v>10</v>
      </c>
      <c r="L48" s="7">
        <v>10</v>
      </c>
      <c r="M48" s="7">
        <v>10</v>
      </c>
      <c r="N48" s="7">
        <v>15</v>
      </c>
      <c r="O48" s="7">
        <v>10</v>
      </c>
      <c r="P48" s="7">
        <v>10</v>
      </c>
      <c r="Q48" s="7">
        <v>68.67</v>
      </c>
      <c r="R48" s="7">
        <v>9.81</v>
      </c>
      <c r="S48" s="7">
        <v>93.9</v>
      </c>
      <c r="T48" s="7">
        <v>15</v>
      </c>
      <c r="U48" s="7">
        <v>10</v>
      </c>
      <c r="V48" s="7">
        <v>10</v>
      </c>
      <c r="W48" s="7">
        <v>10</v>
      </c>
      <c r="X48" s="7">
        <v>10</v>
      </c>
      <c r="Y48" s="7">
        <v>14.55</v>
      </c>
      <c r="Z48" s="7">
        <v>9.39</v>
      </c>
      <c r="AA48" s="7">
        <v>10</v>
      </c>
      <c r="AB48" s="7">
        <v>64.349999999999994</v>
      </c>
      <c r="AC48" s="7">
        <v>9.19</v>
      </c>
      <c r="AD48" s="7">
        <v>98.84</v>
      </c>
      <c r="AE48" s="7">
        <v>14.87</v>
      </c>
      <c r="AF48" s="7">
        <v>9.64</v>
      </c>
      <c r="AG48" s="7">
        <v>10</v>
      </c>
      <c r="AH48" s="7">
        <v>10</v>
      </c>
      <c r="AI48" s="7">
        <v>10</v>
      </c>
      <c r="AJ48" s="7">
        <v>14.64</v>
      </c>
      <c r="AK48" s="7">
        <v>9.52</v>
      </c>
      <c r="AL48" s="7">
        <v>10</v>
      </c>
      <c r="AM48" s="7">
        <v>69.33</v>
      </c>
      <c r="AN48" s="7">
        <v>9.9</v>
      </c>
      <c r="AO48" s="7">
        <v>3</v>
      </c>
      <c r="AP48" s="7">
        <v>0</v>
      </c>
      <c r="AQ48" s="7">
        <v>0</v>
      </c>
      <c r="AR48" s="7">
        <v>0</v>
      </c>
      <c r="AS48" s="7">
        <f>-R48*(AP48/100)</f>
        <v>0</v>
      </c>
      <c r="AT48" s="7">
        <f>-AC48*(AQ48/100)</f>
        <v>0</v>
      </c>
      <c r="AU48" s="7">
        <f>-AN48*(AR48/100)</f>
        <v>0</v>
      </c>
      <c r="AV48" s="23">
        <v>95.279833333333315</v>
      </c>
      <c r="AW48" s="23">
        <v>0</v>
      </c>
      <c r="AX48" s="23">
        <v>0.5</v>
      </c>
      <c r="AY48" s="23">
        <v>0</v>
      </c>
      <c r="AZ48" s="23">
        <v>92.51</v>
      </c>
      <c r="BA48" s="23">
        <v>46.255000000000003</v>
      </c>
      <c r="BB48" s="23"/>
      <c r="BC48" s="23"/>
      <c r="BD48" s="56" t="str">
        <f>IF(AV48&lt;60, "F", IF(AV48&lt;70, "D", IF(AV48&lt;80, "C", IF(AV48&lt;90, "B", "A"))))</f>
        <v>A</v>
      </c>
      <c r="BE48" s="37"/>
      <c r="BF48" s="14">
        <v>50.79</v>
      </c>
      <c r="BG48" s="7">
        <v>46.44</v>
      </c>
      <c r="BH48" s="7">
        <v>8.94</v>
      </c>
      <c r="BI48" s="7">
        <v>8.94</v>
      </c>
      <c r="BJ48" s="7">
        <v>8.9499999999999993</v>
      </c>
      <c r="BK48" s="7">
        <v>15</v>
      </c>
      <c r="BL48" s="7">
        <v>10</v>
      </c>
      <c r="BM48" s="7">
        <v>10</v>
      </c>
      <c r="BN48" s="7">
        <v>10</v>
      </c>
      <c r="BO48" s="7">
        <v>22.5</v>
      </c>
      <c r="BP48" s="7">
        <v>30</v>
      </c>
      <c r="BQ48" s="7">
        <f t="shared" si="2"/>
        <v>35.19</v>
      </c>
      <c r="BR48" s="7">
        <v>21.12</v>
      </c>
      <c r="BS48" s="7">
        <v>9.8699999999999992</v>
      </c>
      <c r="BT48" s="7">
        <v>9.74</v>
      </c>
      <c r="BU48" s="7">
        <v>10</v>
      </c>
      <c r="BV48" s="7">
        <v>11.25</v>
      </c>
      <c r="BW48" s="7">
        <v>10</v>
      </c>
      <c r="BX48" s="7">
        <v>10</v>
      </c>
      <c r="BY48" s="7">
        <v>10</v>
      </c>
      <c r="BZ48" s="7" t="s">
        <v>290</v>
      </c>
      <c r="CA48" s="7">
        <v>0</v>
      </c>
      <c r="CB48" s="7">
        <v>0</v>
      </c>
      <c r="CC48" s="7">
        <f t="shared" si="3"/>
        <v>21.119999999999997</v>
      </c>
      <c r="CD48" s="7">
        <v>86.5</v>
      </c>
      <c r="CE48" s="7">
        <v>10</v>
      </c>
      <c r="CF48" s="7">
        <v>10</v>
      </c>
      <c r="CG48" s="7">
        <v>10</v>
      </c>
      <c r="CH48" s="7">
        <v>9</v>
      </c>
      <c r="CI48" s="7">
        <v>9</v>
      </c>
      <c r="CJ48" s="7">
        <v>9</v>
      </c>
      <c r="CK48" s="7">
        <v>0</v>
      </c>
      <c r="CL48" s="7">
        <v>67.5</v>
      </c>
      <c r="CM48" s="7">
        <v>90</v>
      </c>
      <c r="CN48" s="7">
        <f t="shared" si="0"/>
        <v>52.75</v>
      </c>
      <c r="CO48" s="7">
        <v>2</v>
      </c>
      <c r="CP48" s="63">
        <f t="shared" si="1"/>
        <v>36.535666666666664</v>
      </c>
      <c r="CQ48" s="21">
        <v>50</v>
      </c>
      <c r="CR48" s="21">
        <v>100</v>
      </c>
      <c r="CS48" s="21">
        <v>50</v>
      </c>
      <c r="CT48" s="9">
        <f t="shared" si="4"/>
        <v>-11.25</v>
      </c>
      <c r="CU48" s="9">
        <f t="shared" si="5"/>
        <v>0</v>
      </c>
      <c r="CV48" s="9">
        <f t="shared" si="6"/>
        <v>-33.75</v>
      </c>
      <c r="CW48" s="9"/>
      <c r="CX48" s="9"/>
      <c r="CY48" s="9"/>
      <c r="CZ48" s="9"/>
      <c r="DA48" s="9"/>
      <c r="DB48" s="9"/>
      <c r="DC48" s="9"/>
      <c r="DD48" s="9"/>
      <c r="DE48" s="9">
        <v>200</v>
      </c>
      <c r="DF48" s="9">
        <v>0.5</v>
      </c>
      <c r="DG48" s="9">
        <v>100</v>
      </c>
      <c r="DH48" s="9">
        <v>50.79</v>
      </c>
      <c r="DI48" s="9">
        <v>25.395</v>
      </c>
      <c r="DJ48" s="9">
        <v>100</v>
      </c>
      <c r="DK48" s="10" t="str">
        <f t="shared" si="7"/>
        <v>F</v>
      </c>
      <c r="DL48" s="9">
        <v>71.650000000000006</v>
      </c>
      <c r="DM48" s="9">
        <v>22.17</v>
      </c>
      <c r="DN48" s="9">
        <v>49.48</v>
      </c>
      <c r="DO48" s="9"/>
      <c r="DP48" s="59" t="str">
        <f t="shared" si="8"/>
        <v>F</v>
      </c>
      <c r="DQ48" s="49" t="s">
        <v>302</v>
      </c>
      <c r="DS48" s="30" t="s">
        <v>349</v>
      </c>
      <c r="DT48" s="30" t="s">
        <v>266</v>
      </c>
      <c r="DU48">
        <v>92.51</v>
      </c>
      <c r="DV48" s="31">
        <v>98.67</v>
      </c>
      <c r="DW48">
        <v>15</v>
      </c>
      <c r="DX48">
        <v>10</v>
      </c>
      <c r="DY48">
        <v>10</v>
      </c>
      <c r="DZ48">
        <v>10</v>
      </c>
      <c r="EA48">
        <v>10</v>
      </c>
      <c r="EB48">
        <v>15</v>
      </c>
      <c r="EC48">
        <v>10</v>
      </c>
      <c r="ED48">
        <v>10</v>
      </c>
      <c r="EE48">
        <v>68.67</v>
      </c>
      <c r="EF48">
        <v>9.81</v>
      </c>
      <c r="EG48" s="31">
        <v>93.9</v>
      </c>
      <c r="EH48">
        <v>15</v>
      </c>
      <c r="EI48">
        <v>10</v>
      </c>
      <c r="EJ48">
        <v>10</v>
      </c>
      <c r="EK48">
        <v>10</v>
      </c>
      <c r="EL48">
        <v>10</v>
      </c>
      <c r="EM48">
        <v>14.55</v>
      </c>
      <c r="EN48">
        <v>9.39</v>
      </c>
      <c r="EO48">
        <v>10</v>
      </c>
      <c r="EP48">
        <v>64.349999999999994</v>
      </c>
      <c r="EQ48">
        <v>9.19</v>
      </c>
      <c r="ER48" s="31">
        <v>98.84</v>
      </c>
      <c r="ES48">
        <v>14.87</v>
      </c>
      <c r="ET48">
        <v>9.64</v>
      </c>
      <c r="EU48">
        <v>10</v>
      </c>
      <c r="EV48">
        <v>10</v>
      </c>
      <c r="EW48">
        <v>10</v>
      </c>
      <c r="EX48">
        <v>14.64</v>
      </c>
      <c r="EY48">
        <v>9.52</v>
      </c>
      <c r="EZ48">
        <v>10</v>
      </c>
      <c r="FA48">
        <v>69.33</v>
      </c>
      <c r="FB48">
        <v>9.9</v>
      </c>
      <c r="FC48">
        <v>3</v>
      </c>
      <c r="FD48">
        <v>0</v>
      </c>
      <c r="FE48">
        <v>0</v>
      </c>
      <c r="FF48">
        <v>0</v>
      </c>
      <c r="FH48" s="7">
        <f>(DW48+EB48)+EE48 * (1 -FD48 / 100)</f>
        <v>98.67</v>
      </c>
      <c r="FI48" s="7">
        <f>(EH48+EM48)+EP48 * (1 -FE48 / 100)</f>
        <v>93.899999999999991</v>
      </c>
      <c r="FJ48" s="7">
        <f>(ES48+EX48)+FA48 * (1 -FF48 / 100)</f>
        <v>98.84</v>
      </c>
      <c r="FK48" s="16">
        <f>((SUM(FH48:FJ48)/3)*0.95)+FC48</f>
        <v>95.279833333333315</v>
      </c>
      <c r="FM48" t="str">
        <f>IF(F48=DT48,"","NO")</f>
        <v/>
      </c>
    </row>
    <row r="49" spans="1:169" x14ac:dyDescent="0.2">
      <c r="A49" s="6" t="s">
        <v>135</v>
      </c>
      <c r="B49" s="6" t="s">
        <v>199</v>
      </c>
      <c r="C49" s="35">
        <v>15478</v>
      </c>
      <c r="D49" s="6"/>
      <c r="E49" s="6"/>
      <c r="F49" s="6" t="s">
        <v>267</v>
      </c>
      <c r="G49" s="7">
        <v>90.11</v>
      </c>
      <c r="H49" s="7">
        <v>98.93</v>
      </c>
      <c r="I49" s="7">
        <v>15</v>
      </c>
      <c r="J49" s="7">
        <v>10</v>
      </c>
      <c r="K49" s="7">
        <v>10</v>
      </c>
      <c r="L49" s="7">
        <v>10</v>
      </c>
      <c r="M49" s="7">
        <v>10</v>
      </c>
      <c r="N49" s="7">
        <v>14.77</v>
      </c>
      <c r="O49" s="7">
        <v>9.69</v>
      </c>
      <c r="P49" s="7">
        <v>10</v>
      </c>
      <c r="Q49" s="7">
        <v>69.17</v>
      </c>
      <c r="R49" s="7">
        <v>9.8800000000000008</v>
      </c>
      <c r="S49" s="7">
        <v>89.15</v>
      </c>
      <c r="T49" s="7">
        <v>15</v>
      </c>
      <c r="U49" s="7">
        <v>10</v>
      </c>
      <c r="V49" s="7">
        <v>10</v>
      </c>
      <c r="W49" s="7">
        <v>10</v>
      </c>
      <c r="X49" s="7">
        <v>10</v>
      </c>
      <c r="Y49" s="7">
        <v>13.18</v>
      </c>
      <c r="Z49" s="7">
        <v>8.48</v>
      </c>
      <c r="AA49" s="7">
        <v>9.09</v>
      </c>
      <c r="AB49" s="7">
        <v>60.97</v>
      </c>
      <c r="AC49" s="7">
        <v>8.7100000000000009</v>
      </c>
      <c r="AD49" s="7">
        <v>92.37</v>
      </c>
      <c r="AE49" s="7">
        <v>14.87</v>
      </c>
      <c r="AF49" s="7">
        <v>9.64</v>
      </c>
      <c r="AG49" s="7">
        <v>10</v>
      </c>
      <c r="AH49" s="7">
        <v>10</v>
      </c>
      <c r="AI49" s="7">
        <v>10</v>
      </c>
      <c r="AJ49" s="7">
        <v>13.31</v>
      </c>
      <c r="AK49" s="7">
        <v>8.81</v>
      </c>
      <c r="AL49" s="7">
        <v>8.94</v>
      </c>
      <c r="AM49" s="7">
        <v>64.19</v>
      </c>
      <c r="AN49" s="7">
        <v>9.17</v>
      </c>
      <c r="AO49" s="7">
        <v>4</v>
      </c>
      <c r="AP49" s="7">
        <v>0</v>
      </c>
      <c r="AQ49" s="7">
        <v>0</v>
      </c>
      <c r="AR49" s="7">
        <v>0</v>
      </c>
      <c r="AS49" s="7">
        <f>-R49*(AP49/100)</f>
        <v>0</v>
      </c>
      <c r="AT49" s="7">
        <f>-AC49*(AQ49/100)</f>
        <v>0</v>
      </c>
      <c r="AU49" s="7">
        <f>-AN49*(AR49/100)</f>
        <v>0</v>
      </c>
      <c r="AV49" s="23">
        <v>92.812333333333342</v>
      </c>
      <c r="AW49" s="23">
        <v>0</v>
      </c>
      <c r="AX49" s="23">
        <v>0.5</v>
      </c>
      <c r="AY49" s="23">
        <v>0</v>
      </c>
      <c r="AZ49" s="23">
        <v>90.11</v>
      </c>
      <c r="BA49" s="23">
        <v>45.055</v>
      </c>
      <c r="BB49" s="23"/>
      <c r="BC49" s="23"/>
      <c r="BD49" s="56" t="str">
        <f>IF(AV49&lt;60, "F", IF(AV49&lt;70, "D", IF(AV49&lt;80, "C", IF(AV49&lt;90, "B", "A"))))</f>
        <v>A</v>
      </c>
      <c r="BE49" s="37"/>
      <c r="BF49" s="13">
        <v>83.85</v>
      </c>
      <c r="BG49" s="7">
        <v>84.1</v>
      </c>
      <c r="BH49" s="7">
        <v>9.6</v>
      </c>
      <c r="BI49" s="7">
        <v>10</v>
      </c>
      <c r="BJ49" s="7">
        <v>9.1999999999999993</v>
      </c>
      <c r="BK49" s="7">
        <v>7</v>
      </c>
      <c r="BL49" s="7">
        <v>3</v>
      </c>
      <c r="BM49" s="7">
        <v>6</v>
      </c>
      <c r="BN49" s="7">
        <v>5</v>
      </c>
      <c r="BO49" s="7">
        <v>67.5</v>
      </c>
      <c r="BP49" s="7">
        <v>90</v>
      </c>
      <c r="BQ49" s="7">
        <f t="shared" si="2"/>
        <v>84.1</v>
      </c>
      <c r="BR49" s="7">
        <v>87.83</v>
      </c>
      <c r="BS49" s="7">
        <v>9.83</v>
      </c>
      <c r="BT49" s="7">
        <v>10</v>
      </c>
      <c r="BU49" s="7">
        <v>9.66</v>
      </c>
      <c r="BV49" s="7">
        <v>10.5</v>
      </c>
      <c r="BW49" s="7">
        <v>9</v>
      </c>
      <c r="BX49" s="7">
        <v>10</v>
      </c>
      <c r="BY49" s="7">
        <v>9</v>
      </c>
      <c r="BZ49" s="7" t="s">
        <v>290</v>
      </c>
      <c r="CA49" s="7">
        <v>67.5</v>
      </c>
      <c r="CB49" s="7">
        <v>90</v>
      </c>
      <c r="CC49" s="7">
        <f t="shared" si="3"/>
        <v>87.83</v>
      </c>
      <c r="CD49" s="7">
        <v>83.39</v>
      </c>
      <c r="CE49" s="7">
        <v>8.89</v>
      </c>
      <c r="CF49" s="7">
        <v>10</v>
      </c>
      <c r="CG49" s="7">
        <v>7.79</v>
      </c>
      <c r="CH49" s="7">
        <v>7</v>
      </c>
      <c r="CI49" s="7">
        <v>7</v>
      </c>
      <c r="CJ49" s="7">
        <v>7</v>
      </c>
      <c r="CK49" s="7">
        <v>0</v>
      </c>
      <c r="CL49" s="7">
        <v>67.5</v>
      </c>
      <c r="CM49" s="7">
        <v>90</v>
      </c>
      <c r="CN49" s="7">
        <f t="shared" si="0"/>
        <v>83.39</v>
      </c>
      <c r="CO49" s="7">
        <v>3</v>
      </c>
      <c r="CP49" s="62">
        <f t="shared" si="1"/>
        <v>83.851333333333329</v>
      </c>
      <c r="CQ49" s="20"/>
      <c r="CR49" s="20"/>
      <c r="CS49" s="20"/>
      <c r="CT49" s="7">
        <f t="shared" si="4"/>
        <v>0</v>
      </c>
      <c r="CU49" s="7">
        <f t="shared" si="5"/>
        <v>0</v>
      </c>
      <c r="CV49" s="7">
        <f t="shared" si="6"/>
        <v>0</v>
      </c>
      <c r="CW49" s="7"/>
      <c r="CX49" s="7"/>
      <c r="CY49" s="7"/>
      <c r="CZ49" s="7"/>
      <c r="DA49" s="7"/>
      <c r="DB49" s="7"/>
      <c r="DC49" s="7"/>
      <c r="DD49" s="7"/>
      <c r="DE49" s="7">
        <v>0</v>
      </c>
      <c r="DF49" s="7">
        <v>0.5</v>
      </c>
      <c r="DG49" s="7">
        <v>0</v>
      </c>
      <c r="DH49" s="7">
        <v>83.85</v>
      </c>
      <c r="DI49" s="7">
        <v>41.924999999999997</v>
      </c>
      <c r="DJ49" s="7">
        <v>0</v>
      </c>
      <c r="DK49" s="8" t="str">
        <f t="shared" si="7"/>
        <v>B</v>
      </c>
      <c r="DL49" s="7">
        <v>86.97999999999999</v>
      </c>
      <c r="DM49" s="7">
        <v>0</v>
      </c>
      <c r="DN49" s="7">
        <v>86.98</v>
      </c>
      <c r="DO49" s="7"/>
      <c r="DP49" s="55" t="str">
        <f t="shared" si="8"/>
        <v>B</v>
      </c>
      <c r="DQ49" s="48"/>
      <c r="DS49" s="30" t="s">
        <v>350</v>
      </c>
      <c r="DT49" s="30" t="s">
        <v>267</v>
      </c>
      <c r="DU49">
        <v>90.11</v>
      </c>
      <c r="DV49" s="31">
        <v>98.93</v>
      </c>
      <c r="DW49">
        <v>15</v>
      </c>
      <c r="DX49">
        <v>10</v>
      </c>
      <c r="DY49">
        <v>10</v>
      </c>
      <c r="DZ49">
        <v>10</v>
      </c>
      <c r="EA49">
        <v>10</v>
      </c>
      <c r="EB49">
        <v>14.77</v>
      </c>
      <c r="EC49">
        <v>9.69</v>
      </c>
      <c r="ED49">
        <v>10</v>
      </c>
      <c r="EE49">
        <v>69.17</v>
      </c>
      <c r="EF49">
        <v>9.8800000000000008</v>
      </c>
      <c r="EG49" s="31">
        <v>89.15</v>
      </c>
      <c r="EH49">
        <v>15</v>
      </c>
      <c r="EI49">
        <v>10</v>
      </c>
      <c r="EJ49">
        <v>10</v>
      </c>
      <c r="EK49">
        <v>10</v>
      </c>
      <c r="EL49">
        <v>10</v>
      </c>
      <c r="EM49">
        <v>13.18</v>
      </c>
      <c r="EN49">
        <v>8.48</v>
      </c>
      <c r="EO49">
        <v>9.09</v>
      </c>
      <c r="EP49">
        <v>60.97</v>
      </c>
      <c r="EQ49">
        <v>8.7100000000000009</v>
      </c>
      <c r="ER49" s="31">
        <v>92.37</v>
      </c>
      <c r="ES49">
        <v>14.87</v>
      </c>
      <c r="ET49">
        <v>9.64</v>
      </c>
      <c r="EU49">
        <v>10</v>
      </c>
      <c r="EV49">
        <v>10</v>
      </c>
      <c r="EW49">
        <v>10</v>
      </c>
      <c r="EX49">
        <v>13.31</v>
      </c>
      <c r="EY49">
        <v>8.81</v>
      </c>
      <c r="EZ49">
        <v>8.94</v>
      </c>
      <c r="FA49">
        <v>64.19</v>
      </c>
      <c r="FB49">
        <v>9.17</v>
      </c>
      <c r="FC49">
        <v>4</v>
      </c>
      <c r="FD49">
        <v>0</v>
      </c>
      <c r="FE49">
        <v>0</v>
      </c>
      <c r="FF49">
        <v>0</v>
      </c>
      <c r="FH49" s="7">
        <f>(DW49+EB49)+EE49 * (1 -FD49 / 100)</f>
        <v>98.94</v>
      </c>
      <c r="FI49" s="7">
        <f>(EH49+EM49)+EP49 * (1 -FE49 / 100)</f>
        <v>89.15</v>
      </c>
      <c r="FJ49" s="7">
        <f>(ES49+EX49)+FA49 * (1 -FF49 / 100)</f>
        <v>92.37</v>
      </c>
      <c r="FK49" s="16">
        <f>((SUM(FH49:FJ49)/3)*0.95)+FC49</f>
        <v>92.812333333333342</v>
      </c>
      <c r="FM49" t="str">
        <f>IF(F49=DT49,"","NO")</f>
        <v/>
      </c>
    </row>
    <row r="50" spans="1:169" x14ac:dyDescent="0.2">
      <c r="A50" s="6" t="s">
        <v>136</v>
      </c>
      <c r="B50" s="6" t="s">
        <v>200</v>
      </c>
      <c r="C50" s="35">
        <v>15479</v>
      </c>
      <c r="D50" s="6"/>
      <c r="E50" s="6"/>
      <c r="F50" s="6" t="s">
        <v>268</v>
      </c>
      <c r="G50" s="7">
        <v>77.03</v>
      </c>
      <c r="H50" s="7">
        <v>87.49</v>
      </c>
      <c r="I50" s="7">
        <v>14.27</v>
      </c>
      <c r="J50" s="7">
        <v>10</v>
      </c>
      <c r="K50" s="7">
        <v>10</v>
      </c>
      <c r="L50" s="7">
        <v>9.42</v>
      </c>
      <c r="M50" s="7">
        <v>8.64</v>
      </c>
      <c r="N50" s="7">
        <v>12.17</v>
      </c>
      <c r="O50" s="7">
        <v>8.1300000000000008</v>
      </c>
      <c r="P50" s="7">
        <v>8.1</v>
      </c>
      <c r="Q50" s="7">
        <v>61.06</v>
      </c>
      <c r="R50" s="7">
        <v>8.7200000000000006</v>
      </c>
      <c r="S50" s="7">
        <v>76.72</v>
      </c>
      <c r="T50" s="7">
        <v>14.83</v>
      </c>
      <c r="U50" s="7">
        <v>10</v>
      </c>
      <c r="V50" s="7">
        <v>10</v>
      </c>
      <c r="W50" s="7">
        <v>10</v>
      </c>
      <c r="X50" s="7">
        <v>9.5500000000000007</v>
      </c>
      <c r="Y50" s="7">
        <v>11.59</v>
      </c>
      <c r="Z50" s="7">
        <v>8.18</v>
      </c>
      <c r="AA50" s="7">
        <v>7.27</v>
      </c>
      <c r="AB50" s="7">
        <v>50.3</v>
      </c>
      <c r="AC50" s="7">
        <v>7.19</v>
      </c>
      <c r="AD50" s="7">
        <v>76.87</v>
      </c>
      <c r="AE50" s="7">
        <v>14.39</v>
      </c>
      <c r="AF50" s="7">
        <v>9.2899999999999991</v>
      </c>
      <c r="AG50" s="7">
        <v>9.09</v>
      </c>
      <c r="AH50" s="7">
        <v>10</v>
      </c>
      <c r="AI50" s="7">
        <v>10</v>
      </c>
      <c r="AJ50" s="7">
        <v>13.51</v>
      </c>
      <c r="AK50" s="7">
        <v>9.2899999999999991</v>
      </c>
      <c r="AL50" s="7">
        <v>8.7200000000000006</v>
      </c>
      <c r="AM50" s="7">
        <v>48.97</v>
      </c>
      <c r="AN50" s="7">
        <v>7</v>
      </c>
      <c r="AO50" s="7">
        <v>3</v>
      </c>
      <c r="AP50" s="7">
        <v>0</v>
      </c>
      <c r="AQ50" s="7">
        <v>0</v>
      </c>
      <c r="AR50" s="7">
        <v>0</v>
      </c>
      <c r="AS50" s="7">
        <f>-R50*(AP50/100)</f>
        <v>0</v>
      </c>
      <c r="AT50" s="7">
        <f>-AC50*(AQ50/100)</f>
        <v>0</v>
      </c>
      <c r="AU50" s="7">
        <f>-AN50*(AR50/100)</f>
        <v>0</v>
      </c>
      <c r="AV50" s="23">
        <v>79.345166666666657</v>
      </c>
      <c r="AW50" s="23">
        <v>0</v>
      </c>
      <c r="AX50" s="23">
        <v>0.5</v>
      </c>
      <c r="AY50" s="23">
        <v>0</v>
      </c>
      <c r="AZ50" s="23">
        <v>77.03</v>
      </c>
      <c r="BA50" s="23">
        <v>38.515000000000001</v>
      </c>
      <c r="BB50" s="23"/>
      <c r="BC50" s="23"/>
      <c r="BD50" s="56" t="str">
        <f>IF(AV50&lt;60, "F", IF(AV50&lt;70, "D", IF(AV50&lt;80, "C", IF(AV50&lt;90, "B", "A"))))</f>
        <v>C</v>
      </c>
      <c r="BE50" s="37"/>
      <c r="BF50" s="13">
        <v>68.08</v>
      </c>
      <c r="BG50" s="7">
        <v>70.63</v>
      </c>
      <c r="BH50" s="7">
        <v>8.6300000000000008</v>
      </c>
      <c r="BI50" s="7">
        <v>10</v>
      </c>
      <c r="BJ50" s="7">
        <v>7.25</v>
      </c>
      <c r="BK50" s="7">
        <v>14</v>
      </c>
      <c r="BL50" s="7">
        <v>10</v>
      </c>
      <c r="BM50" s="7">
        <v>9</v>
      </c>
      <c r="BN50" s="7">
        <v>9</v>
      </c>
      <c r="BO50" s="7">
        <v>48</v>
      </c>
      <c r="BP50" s="7">
        <v>64</v>
      </c>
      <c r="BQ50" s="7">
        <f t="shared" si="2"/>
        <v>70.63</v>
      </c>
      <c r="BR50" s="7">
        <v>62.77</v>
      </c>
      <c r="BS50" s="7">
        <v>9.14</v>
      </c>
      <c r="BT50" s="7">
        <v>8.9700000000000006</v>
      </c>
      <c r="BU50" s="7">
        <v>9.31</v>
      </c>
      <c r="BV50" s="7">
        <v>10.88</v>
      </c>
      <c r="BW50" s="7">
        <v>10</v>
      </c>
      <c r="BX50" s="7">
        <v>10</v>
      </c>
      <c r="BY50" s="7">
        <v>9</v>
      </c>
      <c r="BZ50" s="7" t="s">
        <v>290</v>
      </c>
      <c r="CA50" s="7">
        <v>42.75</v>
      </c>
      <c r="CB50" s="7">
        <v>57</v>
      </c>
      <c r="CC50" s="7">
        <f t="shared" si="3"/>
        <v>62.77</v>
      </c>
      <c r="CD50" s="7">
        <v>72.13</v>
      </c>
      <c r="CE50" s="7">
        <v>9.8800000000000008</v>
      </c>
      <c r="CF50" s="7">
        <v>10</v>
      </c>
      <c r="CG50" s="7">
        <v>9.75</v>
      </c>
      <c r="CH50" s="7">
        <v>10.5</v>
      </c>
      <c r="CI50" s="7">
        <v>8</v>
      </c>
      <c r="CJ50" s="7">
        <v>8</v>
      </c>
      <c r="CK50" s="7">
        <v>5</v>
      </c>
      <c r="CL50" s="7">
        <v>51.75</v>
      </c>
      <c r="CM50" s="7">
        <v>69</v>
      </c>
      <c r="CN50" s="7">
        <f t="shared" si="0"/>
        <v>72.13</v>
      </c>
      <c r="CO50" s="7">
        <v>3</v>
      </c>
      <c r="CP50" s="62">
        <f t="shared" si="1"/>
        <v>68.084500000000006</v>
      </c>
      <c r="CQ50" s="20"/>
      <c r="CR50" s="20"/>
      <c r="CS50" s="20"/>
      <c r="CT50" s="7">
        <f t="shared" si="4"/>
        <v>0</v>
      </c>
      <c r="CU50" s="7">
        <f t="shared" si="5"/>
        <v>0</v>
      </c>
      <c r="CV50" s="7">
        <f t="shared" si="6"/>
        <v>0</v>
      </c>
      <c r="CW50" s="7"/>
      <c r="CX50" s="7"/>
      <c r="CY50" s="7"/>
      <c r="CZ50" s="7"/>
      <c r="DA50" s="7"/>
      <c r="DB50" s="7"/>
      <c r="DC50" s="7"/>
      <c r="DD50" s="7"/>
      <c r="DE50" s="7">
        <v>0</v>
      </c>
      <c r="DF50" s="7">
        <v>0.5</v>
      </c>
      <c r="DG50" s="7">
        <v>0</v>
      </c>
      <c r="DH50" s="7">
        <v>68.08</v>
      </c>
      <c r="DI50" s="7">
        <v>34.04</v>
      </c>
      <c r="DJ50" s="7">
        <v>0</v>
      </c>
      <c r="DK50" s="8" t="str">
        <f t="shared" si="7"/>
        <v>D</v>
      </c>
      <c r="DL50" s="7">
        <v>72.555000000000007</v>
      </c>
      <c r="DM50" s="7">
        <v>0</v>
      </c>
      <c r="DN50" s="7">
        <v>72.56</v>
      </c>
      <c r="DO50" s="7"/>
      <c r="DP50" s="55" t="str">
        <f t="shared" si="8"/>
        <v>D</v>
      </c>
      <c r="DQ50" s="48"/>
      <c r="DS50" s="30" t="s">
        <v>351</v>
      </c>
      <c r="DT50" s="30" t="s">
        <v>268</v>
      </c>
      <c r="DU50">
        <v>77.03</v>
      </c>
      <c r="DV50" s="31">
        <v>87.49</v>
      </c>
      <c r="DW50">
        <v>14.27</v>
      </c>
      <c r="DX50">
        <v>10</v>
      </c>
      <c r="DY50">
        <v>10</v>
      </c>
      <c r="DZ50">
        <v>9.42</v>
      </c>
      <c r="EA50">
        <v>8.64</v>
      </c>
      <c r="EB50">
        <v>12.17</v>
      </c>
      <c r="EC50">
        <v>8.1300000000000008</v>
      </c>
      <c r="ED50">
        <v>8.1</v>
      </c>
      <c r="EE50">
        <v>61.06</v>
      </c>
      <c r="EF50">
        <v>8.7200000000000006</v>
      </c>
      <c r="EG50" s="31">
        <v>76.72</v>
      </c>
      <c r="EH50">
        <v>14.83</v>
      </c>
      <c r="EI50">
        <v>10</v>
      </c>
      <c r="EJ50">
        <v>10</v>
      </c>
      <c r="EK50">
        <v>10</v>
      </c>
      <c r="EL50">
        <v>9.5500000000000007</v>
      </c>
      <c r="EM50">
        <v>11.59</v>
      </c>
      <c r="EN50">
        <v>8.18</v>
      </c>
      <c r="EO50">
        <v>7.27</v>
      </c>
      <c r="EP50">
        <v>50.3</v>
      </c>
      <c r="EQ50">
        <v>7.19</v>
      </c>
      <c r="ER50" s="31">
        <v>76.87</v>
      </c>
      <c r="ES50">
        <v>14.39</v>
      </c>
      <c r="ET50">
        <v>9.2899999999999991</v>
      </c>
      <c r="EU50">
        <v>9.09</v>
      </c>
      <c r="EV50">
        <v>10</v>
      </c>
      <c r="EW50">
        <v>10</v>
      </c>
      <c r="EX50">
        <v>13.51</v>
      </c>
      <c r="EY50">
        <v>9.2899999999999991</v>
      </c>
      <c r="EZ50">
        <v>8.7200000000000006</v>
      </c>
      <c r="FA50">
        <v>48.97</v>
      </c>
      <c r="FB50">
        <v>7</v>
      </c>
      <c r="FC50">
        <v>3</v>
      </c>
      <c r="FD50">
        <v>0</v>
      </c>
      <c r="FE50">
        <v>0</v>
      </c>
      <c r="FF50">
        <v>0</v>
      </c>
      <c r="FH50" s="7">
        <f>(DW50+EB50)+EE50 * (1 -FD50 / 100)</f>
        <v>87.5</v>
      </c>
      <c r="FI50" s="7">
        <f>(EH50+EM50)+EP50 * (1 -FE50 / 100)</f>
        <v>76.72</v>
      </c>
      <c r="FJ50" s="7">
        <f>(ES50+EX50)+FA50 * (1 -FF50 / 100)</f>
        <v>76.87</v>
      </c>
      <c r="FK50" s="16">
        <f>((SUM(FH50:FJ50)/3)*0.95)+FC50</f>
        <v>79.345166666666657</v>
      </c>
      <c r="FM50" t="str">
        <f>IF(F50=DT50,"","NO")</f>
        <v/>
      </c>
    </row>
    <row r="51" spans="1:169" x14ac:dyDescent="0.2">
      <c r="A51" s="6" t="s">
        <v>137</v>
      </c>
      <c r="B51" s="6" t="s">
        <v>201</v>
      </c>
      <c r="C51" s="35">
        <v>15481</v>
      </c>
      <c r="D51" s="6"/>
      <c r="E51" s="6"/>
      <c r="F51" s="6" t="s">
        <v>269</v>
      </c>
      <c r="G51" s="7">
        <v>70.209999999999994</v>
      </c>
      <c r="H51" s="7">
        <v>76.75</v>
      </c>
      <c r="I51" s="7">
        <v>14.08</v>
      </c>
      <c r="J51" s="7">
        <v>10</v>
      </c>
      <c r="K51" s="7">
        <v>8.75</v>
      </c>
      <c r="L51" s="7">
        <v>9.7100000000000009</v>
      </c>
      <c r="M51" s="7">
        <v>9.09</v>
      </c>
      <c r="N51" s="7" t="s">
        <v>290</v>
      </c>
      <c r="O51" s="7" t="s">
        <v>290</v>
      </c>
      <c r="P51" s="7" t="s">
        <v>290</v>
      </c>
      <c r="Q51" s="7">
        <v>62.67</v>
      </c>
      <c r="R51" s="7">
        <v>8.9499999999999993</v>
      </c>
      <c r="S51" s="7">
        <v>53.69</v>
      </c>
      <c r="T51" s="7">
        <v>12.54</v>
      </c>
      <c r="U51" s="7">
        <v>10</v>
      </c>
      <c r="V51" s="7">
        <v>8.89</v>
      </c>
      <c r="W51" s="7">
        <v>9.09</v>
      </c>
      <c r="X51" s="7">
        <v>5.45</v>
      </c>
      <c r="Y51" s="7">
        <v>8.41</v>
      </c>
      <c r="Z51" s="7">
        <v>7.58</v>
      </c>
      <c r="AA51" s="7">
        <v>3.64</v>
      </c>
      <c r="AB51" s="7">
        <v>32.74</v>
      </c>
      <c r="AC51" s="7">
        <v>4.68</v>
      </c>
      <c r="AD51" s="7">
        <v>88.45</v>
      </c>
      <c r="AE51" s="7">
        <v>13.55</v>
      </c>
      <c r="AF51" s="7">
        <v>8.2100000000000009</v>
      </c>
      <c r="AG51" s="7">
        <v>10</v>
      </c>
      <c r="AH51" s="7">
        <v>9.4700000000000006</v>
      </c>
      <c r="AI51" s="7">
        <v>8.44</v>
      </c>
      <c r="AJ51" s="7">
        <v>13.21</v>
      </c>
      <c r="AK51" s="7">
        <v>9.52</v>
      </c>
      <c r="AL51" s="7">
        <v>8.09</v>
      </c>
      <c r="AM51" s="7">
        <v>61.69</v>
      </c>
      <c r="AN51" s="7">
        <v>8.81</v>
      </c>
      <c r="AO51" s="7">
        <v>3</v>
      </c>
      <c r="AP51" s="7">
        <v>0</v>
      </c>
      <c r="AQ51" s="7">
        <v>0</v>
      </c>
      <c r="AR51" s="7">
        <v>0</v>
      </c>
      <c r="AS51" s="7">
        <f>-R51*(AP51/100)</f>
        <v>0</v>
      </c>
      <c r="AT51" s="7">
        <f>-AC51*(AQ51/100)</f>
        <v>0</v>
      </c>
      <c r="AU51" s="7">
        <f>-AN51*(AR51/100)</f>
        <v>0</v>
      </c>
      <c r="AV51" s="23">
        <v>72.315166666666656</v>
      </c>
      <c r="AW51" s="23">
        <v>0</v>
      </c>
      <c r="AX51" s="23">
        <v>0.5</v>
      </c>
      <c r="AY51" s="23">
        <v>0</v>
      </c>
      <c r="AZ51" s="23">
        <v>70.209999999999994</v>
      </c>
      <c r="BA51" s="23">
        <v>35.104999999999997</v>
      </c>
      <c r="BB51" s="23">
        <v>56.45</v>
      </c>
      <c r="BC51" s="23">
        <v>61.04</v>
      </c>
      <c r="BD51" s="56" t="str">
        <f>IF(AV51&lt;60, "F", IF(AV51&lt;70, "D", IF(AV51&lt;80, "C", IF(AV51&lt;90, "B", "A"))))</f>
        <v>C</v>
      </c>
      <c r="BE51" s="37"/>
      <c r="BF51" s="29">
        <v>61.04</v>
      </c>
      <c r="BG51" s="23">
        <v>62.55</v>
      </c>
      <c r="BH51" s="23">
        <v>2.5499999999999998</v>
      </c>
      <c r="BI51" s="23">
        <v>5.1100000000000003</v>
      </c>
      <c r="BJ51" s="23" t="s">
        <v>290</v>
      </c>
      <c r="BK51" s="23">
        <v>7.5</v>
      </c>
      <c r="BL51" s="23">
        <v>4</v>
      </c>
      <c r="BM51" s="23">
        <v>5</v>
      </c>
      <c r="BN51" s="23">
        <v>6</v>
      </c>
      <c r="BO51" s="23">
        <v>52.5</v>
      </c>
      <c r="BP51" s="23">
        <v>70</v>
      </c>
      <c r="BQ51" s="23">
        <f t="shared" si="2"/>
        <v>62.55</v>
      </c>
      <c r="BR51" s="23">
        <v>42.92</v>
      </c>
      <c r="BS51" s="23">
        <v>8.8000000000000007</v>
      </c>
      <c r="BT51" s="23">
        <v>8.9700000000000006</v>
      </c>
      <c r="BU51" s="23">
        <v>8.6199999999999992</v>
      </c>
      <c r="BV51" s="23">
        <v>4.13</v>
      </c>
      <c r="BW51" s="23">
        <v>2</v>
      </c>
      <c r="BX51" s="23">
        <v>3</v>
      </c>
      <c r="BY51" s="23" t="s">
        <v>290</v>
      </c>
      <c r="BZ51" s="23">
        <v>6</v>
      </c>
      <c r="CA51" s="23">
        <v>30</v>
      </c>
      <c r="CB51" s="23">
        <v>40</v>
      </c>
      <c r="CC51" s="23">
        <f t="shared" si="3"/>
        <v>42.93</v>
      </c>
      <c r="CD51" s="23">
        <v>57.03</v>
      </c>
      <c r="CE51" s="23">
        <v>6.03</v>
      </c>
      <c r="CF51" s="23">
        <v>5.24</v>
      </c>
      <c r="CG51" s="23">
        <v>6.82</v>
      </c>
      <c r="CH51" s="23">
        <v>6</v>
      </c>
      <c r="CI51" s="23">
        <v>5</v>
      </c>
      <c r="CJ51" s="23">
        <v>5</v>
      </c>
      <c r="CK51" s="23">
        <v>2</v>
      </c>
      <c r="CL51" s="23">
        <v>45</v>
      </c>
      <c r="CM51" s="23">
        <v>60</v>
      </c>
      <c r="CN51" s="23">
        <f t="shared" si="0"/>
        <v>57.03</v>
      </c>
      <c r="CO51" s="23">
        <v>5</v>
      </c>
      <c r="CP51" s="64">
        <f t="shared" si="1"/>
        <v>56.461499999999994</v>
      </c>
      <c r="CQ51" s="27">
        <v>0</v>
      </c>
      <c r="CR51" s="27">
        <v>0</v>
      </c>
      <c r="CS51" s="27">
        <v>0</v>
      </c>
      <c r="CT51" s="23">
        <f t="shared" si="4"/>
        <v>0</v>
      </c>
      <c r="CU51" s="23">
        <f t="shared" si="5"/>
        <v>0</v>
      </c>
      <c r="CV51" s="23">
        <f t="shared" si="6"/>
        <v>0</v>
      </c>
      <c r="CW51" s="23"/>
      <c r="CX51" s="23"/>
      <c r="CY51" s="23"/>
      <c r="CZ51" s="23"/>
      <c r="DA51" s="23"/>
      <c r="DB51" s="23"/>
      <c r="DC51" s="23"/>
      <c r="DD51" s="23"/>
      <c r="DE51" s="23">
        <v>0</v>
      </c>
      <c r="DF51" s="23">
        <v>0.5</v>
      </c>
      <c r="DG51" s="23">
        <v>0</v>
      </c>
      <c r="DH51" s="23">
        <v>61.04</v>
      </c>
      <c r="DI51" s="23">
        <v>30.52</v>
      </c>
      <c r="DJ51" s="23">
        <v>0</v>
      </c>
      <c r="DK51" s="28" t="str">
        <f t="shared" si="7"/>
        <v>D</v>
      </c>
      <c r="DL51" s="23">
        <v>65.625</v>
      </c>
      <c r="DM51" s="23">
        <v>0</v>
      </c>
      <c r="DN51" s="23">
        <v>65.62</v>
      </c>
      <c r="DO51" s="23"/>
      <c r="DP51" s="56" t="str">
        <f t="shared" si="8"/>
        <v>F</v>
      </c>
      <c r="DQ51" s="48" t="s">
        <v>303</v>
      </c>
      <c r="DS51" s="30" t="s">
        <v>352</v>
      </c>
      <c r="DT51" s="30" t="s">
        <v>269</v>
      </c>
      <c r="DU51">
        <v>70.209999999999994</v>
      </c>
      <c r="DV51" s="31">
        <v>76.75</v>
      </c>
      <c r="DW51">
        <v>14.08</v>
      </c>
      <c r="DX51">
        <v>10</v>
      </c>
      <c r="DY51">
        <v>8.75</v>
      </c>
      <c r="DZ51">
        <v>9.7100000000000009</v>
      </c>
      <c r="EA51">
        <v>9.09</v>
      </c>
      <c r="EB51" s="30" t="s">
        <v>346</v>
      </c>
      <c r="EC51" s="30" t="s">
        <v>346</v>
      </c>
      <c r="ED51" s="30" t="s">
        <v>346</v>
      </c>
      <c r="EE51">
        <v>62.67</v>
      </c>
      <c r="EF51">
        <v>8.9499999999999993</v>
      </c>
      <c r="EG51" s="31">
        <v>53.69</v>
      </c>
      <c r="EH51">
        <v>12.54</v>
      </c>
      <c r="EI51">
        <v>10</v>
      </c>
      <c r="EJ51">
        <v>8.89</v>
      </c>
      <c r="EK51">
        <v>9.09</v>
      </c>
      <c r="EL51">
        <v>5.45</v>
      </c>
      <c r="EM51">
        <v>8.41</v>
      </c>
      <c r="EN51">
        <v>7.58</v>
      </c>
      <c r="EO51">
        <v>3.64</v>
      </c>
      <c r="EP51">
        <v>32.74</v>
      </c>
      <c r="EQ51">
        <v>4.68</v>
      </c>
      <c r="ER51" s="31">
        <v>88.45</v>
      </c>
      <c r="ES51">
        <v>13.55</v>
      </c>
      <c r="ET51">
        <v>8.2100000000000009</v>
      </c>
      <c r="EU51">
        <v>10</v>
      </c>
      <c r="EV51">
        <v>9.4700000000000006</v>
      </c>
      <c r="EW51">
        <v>8.44</v>
      </c>
      <c r="EX51">
        <v>13.21</v>
      </c>
      <c r="EY51">
        <v>9.52</v>
      </c>
      <c r="EZ51">
        <v>8.09</v>
      </c>
      <c r="FA51">
        <v>61.69</v>
      </c>
      <c r="FB51">
        <v>8.81</v>
      </c>
      <c r="FC51">
        <v>3</v>
      </c>
      <c r="FD51">
        <v>0</v>
      </c>
      <c r="FE51">
        <v>0</v>
      </c>
      <c r="FF51">
        <v>0</v>
      </c>
      <c r="FH51" s="7">
        <f>(DW51+EB51)+EE51 * (1 -FD51 / 100)</f>
        <v>76.75</v>
      </c>
      <c r="FI51" s="7">
        <f>(EH51+EM51)+EP51 * (1 -FE51 / 100)</f>
        <v>53.69</v>
      </c>
      <c r="FJ51" s="7">
        <f>(ES51+EX51)+FA51 * (1 -FF51 / 100)</f>
        <v>88.45</v>
      </c>
      <c r="FK51" s="16">
        <f>((SUM(FH51:FJ51)/3)*0.95)+FC51</f>
        <v>72.315166666666656</v>
      </c>
      <c r="FM51" t="str">
        <f>IF(F51=DT51,"","NO")</f>
        <v/>
      </c>
    </row>
    <row r="52" spans="1:169" x14ac:dyDescent="0.2">
      <c r="A52" s="6" t="s">
        <v>138</v>
      </c>
      <c r="B52" s="6" t="s">
        <v>202</v>
      </c>
      <c r="C52" s="35">
        <v>15513</v>
      </c>
      <c r="D52" s="6"/>
      <c r="E52" s="6"/>
      <c r="F52" s="6" t="s">
        <v>270</v>
      </c>
      <c r="G52" s="7">
        <v>86.99</v>
      </c>
      <c r="H52" s="7">
        <v>97.66</v>
      </c>
      <c r="I52" s="7">
        <v>15</v>
      </c>
      <c r="J52" s="7">
        <v>10</v>
      </c>
      <c r="K52" s="7">
        <v>10</v>
      </c>
      <c r="L52" s="7">
        <v>10</v>
      </c>
      <c r="M52" s="7">
        <v>10</v>
      </c>
      <c r="N52" s="7">
        <v>14.53</v>
      </c>
      <c r="O52" s="7">
        <v>9.3800000000000008</v>
      </c>
      <c r="P52" s="7">
        <v>10</v>
      </c>
      <c r="Q52" s="7">
        <v>68.13</v>
      </c>
      <c r="R52" s="7">
        <v>9.73</v>
      </c>
      <c r="S52" s="7">
        <v>81.86</v>
      </c>
      <c r="T52" s="7">
        <v>14.83</v>
      </c>
      <c r="U52" s="7">
        <v>10</v>
      </c>
      <c r="V52" s="7">
        <v>10</v>
      </c>
      <c r="W52" s="7">
        <v>10</v>
      </c>
      <c r="X52" s="7">
        <v>9.5500000000000007</v>
      </c>
      <c r="Y52" s="7">
        <v>12.27</v>
      </c>
      <c r="Z52" s="7">
        <v>8.18</v>
      </c>
      <c r="AA52" s="7">
        <v>8.18</v>
      </c>
      <c r="AB52" s="7">
        <v>54.76</v>
      </c>
      <c r="AC52" s="7">
        <v>7.82</v>
      </c>
      <c r="AD52" s="7">
        <v>93.93</v>
      </c>
      <c r="AE52" s="7">
        <v>14.46</v>
      </c>
      <c r="AF52" s="7">
        <v>8.57</v>
      </c>
      <c r="AG52" s="7">
        <v>10</v>
      </c>
      <c r="AH52" s="7">
        <v>10</v>
      </c>
      <c r="AI52" s="7">
        <v>10</v>
      </c>
      <c r="AJ52" s="7">
        <v>14.66</v>
      </c>
      <c r="AK52" s="7">
        <v>9.76</v>
      </c>
      <c r="AL52" s="7">
        <v>9.7899999999999991</v>
      </c>
      <c r="AM52" s="7">
        <v>64.81</v>
      </c>
      <c r="AN52" s="7">
        <v>9.26</v>
      </c>
      <c r="AO52" s="7">
        <v>3</v>
      </c>
      <c r="AP52" s="7">
        <v>0</v>
      </c>
      <c r="AQ52" s="7">
        <v>0</v>
      </c>
      <c r="AR52" s="7">
        <v>0</v>
      </c>
      <c r="AS52" s="7">
        <f>-R52*(AP52/100)</f>
        <v>0</v>
      </c>
      <c r="AT52" s="7">
        <f>-AC52*(AQ52/100)</f>
        <v>0</v>
      </c>
      <c r="AU52" s="7">
        <f>-AN52*(AR52/100)</f>
        <v>0</v>
      </c>
      <c r="AV52" s="23">
        <v>89.592499999999987</v>
      </c>
      <c r="AW52" s="23">
        <v>0</v>
      </c>
      <c r="AX52" s="23">
        <v>0.5</v>
      </c>
      <c r="AY52" s="23">
        <v>0</v>
      </c>
      <c r="AZ52" s="23">
        <v>86.99</v>
      </c>
      <c r="BA52" s="23">
        <v>43.494999999999997</v>
      </c>
      <c r="BB52" s="23"/>
      <c r="BC52" s="23"/>
      <c r="BD52" s="56" t="str">
        <f>IF(AV52&lt;60, "F", IF(AV52&lt;70, "D", IF(AV52&lt;80, "C", IF(AV52&lt;90, "B", "A"))))</f>
        <v>B</v>
      </c>
      <c r="BE52" s="37"/>
      <c r="BF52" s="13">
        <v>63.04</v>
      </c>
      <c r="BG52" s="7">
        <v>56.46</v>
      </c>
      <c r="BH52" s="7">
        <v>9.4600000000000009</v>
      </c>
      <c r="BI52" s="7">
        <v>9.57</v>
      </c>
      <c r="BJ52" s="7">
        <v>9.35</v>
      </c>
      <c r="BK52" s="7">
        <v>9.5</v>
      </c>
      <c r="BL52" s="7">
        <v>5</v>
      </c>
      <c r="BM52" s="7">
        <v>4</v>
      </c>
      <c r="BN52" s="7">
        <v>10</v>
      </c>
      <c r="BO52" s="7">
        <v>37.5</v>
      </c>
      <c r="BP52" s="7">
        <v>50</v>
      </c>
      <c r="BQ52" s="7">
        <f t="shared" si="2"/>
        <v>56.46</v>
      </c>
      <c r="BR52" s="7">
        <v>73.739999999999995</v>
      </c>
      <c r="BS52" s="7">
        <v>9.6199999999999992</v>
      </c>
      <c r="BT52" s="7">
        <v>9.23</v>
      </c>
      <c r="BU52" s="7">
        <v>10</v>
      </c>
      <c r="BV52" s="7">
        <v>7.88</v>
      </c>
      <c r="BW52" s="7">
        <v>9</v>
      </c>
      <c r="BX52" s="7">
        <v>7</v>
      </c>
      <c r="BY52" s="7">
        <v>5</v>
      </c>
      <c r="BZ52" s="7" t="s">
        <v>290</v>
      </c>
      <c r="CA52" s="7">
        <v>56.25</v>
      </c>
      <c r="CB52" s="7">
        <v>75</v>
      </c>
      <c r="CC52" s="7">
        <f t="shared" si="3"/>
        <v>73.75</v>
      </c>
      <c r="CD52" s="7">
        <v>53.1</v>
      </c>
      <c r="CE52" s="7">
        <v>9.6</v>
      </c>
      <c r="CF52" s="7">
        <v>10</v>
      </c>
      <c r="CG52" s="7">
        <v>9.1999999999999993</v>
      </c>
      <c r="CH52" s="7">
        <v>13.5</v>
      </c>
      <c r="CI52" s="7">
        <v>10</v>
      </c>
      <c r="CJ52" s="7">
        <v>10</v>
      </c>
      <c r="CK52" s="7">
        <v>7</v>
      </c>
      <c r="CL52" s="7">
        <v>30</v>
      </c>
      <c r="CM52" s="7">
        <v>40</v>
      </c>
      <c r="CN52" s="7">
        <f t="shared" si="0"/>
        <v>53.1</v>
      </c>
      <c r="CO52" s="7">
        <v>5</v>
      </c>
      <c r="CP52" s="62">
        <f t="shared" si="1"/>
        <v>63.04816666666666</v>
      </c>
      <c r="CQ52" s="20"/>
      <c r="CR52" s="20"/>
      <c r="CS52" s="20"/>
      <c r="CT52" s="7">
        <f t="shared" si="4"/>
        <v>0</v>
      </c>
      <c r="CU52" s="7">
        <f t="shared" si="5"/>
        <v>0</v>
      </c>
      <c r="CV52" s="7">
        <f t="shared" si="6"/>
        <v>0</v>
      </c>
      <c r="CW52" s="7"/>
      <c r="CX52" s="7"/>
      <c r="CY52" s="7"/>
      <c r="CZ52" s="7"/>
      <c r="DA52" s="7"/>
      <c r="DB52" s="7"/>
      <c r="DC52" s="7"/>
      <c r="DD52" s="7"/>
      <c r="DE52" s="7">
        <v>0</v>
      </c>
      <c r="DF52" s="7">
        <v>0.5</v>
      </c>
      <c r="DG52" s="7">
        <v>0</v>
      </c>
      <c r="DH52" s="7">
        <v>63.04</v>
      </c>
      <c r="DI52" s="7">
        <v>31.52</v>
      </c>
      <c r="DJ52" s="7">
        <v>0</v>
      </c>
      <c r="DK52" s="8" t="str">
        <f t="shared" si="7"/>
        <v>D</v>
      </c>
      <c r="DL52" s="7">
        <v>75.015000000000001</v>
      </c>
      <c r="DM52" s="7">
        <v>0</v>
      </c>
      <c r="DN52" s="7">
        <v>75.02</v>
      </c>
      <c r="DO52" s="7"/>
      <c r="DP52" s="55" t="str">
        <f t="shared" si="8"/>
        <v>D</v>
      </c>
      <c r="DQ52" s="48"/>
      <c r="DS52" s="30" t="s">
        <v>353</v>
      </c>
      <c r="DT52" s="30" t="s">
        <v>270</v>
      </c>
      <c r="DU52">
        <v>86.99</v>
      </c>
      <c r="DV52" s="31">
        <v>97.66</v>
      </c>
      <c r="DW52">
        <v>15</v>
      </c>
      <c r="DX52">
        <v>10</v>
      </c>
      <c r="DY52">
        <v>10</v>
      </c>
      <c r="DZ52">
        <v>10</v>
      </c>
      <c r="EA52">
        <v>10</v>
      </c>
      <c r="EB52">
        <v>14.53</v>
      </c>
      <c r="EC52">
        <v>9.3800000000000008</v>
      </c>
      <c r="ED52">
        <v>10</v>
      </c>
      <c r="EE52">
        <v>68.13</v>
      </c>
      <c r="EF52">
        <v>9.73</v>
      </c>
      <c r="EG52" s="31">
        <v>81.86</v>
      </c>
      <c r="EH52">
        <v>14.83</v>
      </c>
      <c r="EI52">
        <v>10</v>
      </c>
      <c r="EJ52">
        <v>10</v>
      </c>
      <c r="EK52">
        <v>10</v>
      </c>
      <c r="EL52">
        <v>9.5500000000000007</v>
      </c>
      <c r="EM52">
        <v>12.27</v>
      </c>
      <c r="EN52">
        <v>8.18</v>
      </c>
      <c r="EO52">
        <v>8.18</v>
      </c>
      <c r="EP52">
        <v>54.76</v>
      </c>
      <c r="EQ52">
        <v>7.82</v>
      </c>
      <c r="ER52" s="31">
        <v>93.93</v>
      </c>
      <c r="ES52">
        <v>14.46</v>
      </c>
      <c r="ET52">
        <v>8.57</v>
      </c>
      <c r="EU52">
        <v>10</v>
      </c>
      <c r="EV52">
        <v>10</v>
      </c>
      <c r="EW52">
        <v>10</v>
      </c>
      <c r="EX52">
        <v>14.66</v>
      </c>
      <c r="EY52">
        <v>9.76</v>
      </c>
      <c r="EZ52">
        <v>9.7899999999999991</v>
      </c>
      <c r="FA52">
        <v>64.81</v>
      </c>
      <c r="FB52">
        <v>9.26</v>
      </c>
      <c r="FC52">
        <v>3</v>
      </c>
      <c r="FD52">
        <v>0</v>
      </c>
      <c r="FE52">
        <v>0</v>
      </c>
      <c r="FF52">
        <v>0</v>
      </c>
      <c r="FH52" s="7">
        <f>(DW52+EB52)+EE52 * (1 -FD52 / 100)</f>
        <v>97.66</v>
      </c>
      <c r="FI52" s="7">
        <f>(EH52+EM52)+EP52 * (1 -FE52 / 100)</f>
        <v>81.86</v>
      </c>
      <c r="FJ52" s="7">
        <f>(ES52+EX52)+FA52 * (1 -FF52 / 100)</f>
        <v>93.93</v>
      </c>
      <c r="FK52" s="16">
        <f>((SUM(FH52:FJ52)/3)*0.95)+FC52</f>
        <v>89.592499999999987</v>
      </c>
      <c r="FM52" t="str">
        <f>IF(F52=DT52,"","NO")</f>
        <v/>
      </c>
    </row>
    <row r="53" spans="1:169" x14ac:dyDescent="0.2">
      <c r="A53" s="6" t="s">
        <v>139</v>
      </c>
      <c r="B53" s="6" t="s">
        <v>203</v>
      </c>
      <c r="C53" s="35">
        <v>15516</v>
      </c>
      <c r="D53" s="6"/>
      <c r="E53" s="6"/>
      <c r="F53" s="6" t="s">
        <v>271</v>
      </c>
      <c r="G53" s="7">
        <v>88.64</v>
      </c>
      <c r="H53" s="7">
        <v>95.31</v>
      </c>
      <c r="I53" s="7">
        <v>15</v>
      </c>
      <c r="J53" s="7">
        <v>10</v>
      </c>
      <c r="K53" s="7">
        <v>10</v>
      </c>
      <c r="L53" s="7">
        <v>10</v>
      </c>
      <c r="M53" s="7">
        <v>10</v>
      </c>
      <c r="N53" s="7">
        <v>14.53</v>
      </c>
      <c r="O53" s="7">
        <v>9.3800000000000008</v>
      </c>
      <c r="P53" s="7">
        <v>10</v>
      </c>
      <c r="Q53" s="7">
        <v>65.78</v>
      </c>
      <c r="R53" s="7">
        <v>9.4</v>
      </c>
      <c r="S53" s="7">
        <v>88.19</v>
      </c>
      <c r="T53" s="7">
        <v>15</v>
      </c>
      <c r="U53" s="7">
        <v>10</v>
      </c>
      <c r="V53" s="7">
        <v>10</v>
      </c>
      <c r="W53" s="7">
        <v>10</v>
      </c>
      <c r="X53" s="7">
        <v>10</v>
      </c>
      <c r="Y53" s="7">
        <v>13.64</v>
      </c>
      <c r="Z53" s="7">
        <v>8.7899999999999991</v>
      </c>
      <c r="AA53" s="7">
        <v>9.39</v>
      </c>
      <c r="AB53" s="7">
        <v>59.56</v>
      </c>
      <c r="AC53" s="7">
        <v>8.51</v>
      </c>
      <c r="AD53" s="7">
        <v>95.34</v>
      </c>
      <c r="AE53" s="7">
        <v>14.87</v>
      </c>
      <c r="AF53" s="7">
        <v>9.64</v>
      </c>
      <c r="AG53" s="7">
        <v>10</v>
      </c>
      <c r="AH53" s="7">
        <v>10</v>
      </c>
      <c r="AI53" s="7">
        <v>10</v>
      </c>
      <c r="AJ53" s="7">
        <v>15</v>
      </c>
      <c r="AK53" s="7">
        <v>10</v>
      </c>
      <c r="AL53" s="7">
        <v>10</v>
      </c>
      <c r="AM53" s="7">
        <v>65.47</v>
      </c>
      <c r="AN53" s="7">
        <v>9.35</v>
      </c>
      <c r="AO53" s="7">
        <v>3</v>
      </c>
      <c r="AP53" s="7">
        <v>0</v>
      </c>
      <c r="AQ53" s="7">
        <v>0</v>
      </c>
      <c r="AR53" s="7">
        <v>0</v>
      </c>
      <c r="AS53" s="7">
        <f>-R53*(AP53/100)</f>
        <v>0</v>
      </c>
      <c r="AT53" s="7">
        <f>-AC53*(AQ53/100)</f>
        <v>0</v>
      </c>
      <c r="AU53" s="7">
        <f>-AN53*(AR53/100)</f>
        <v>0</v>
      </c>
      <c r="AV53" s="23">
        <v>91.302499999999995</v>
      </c>
      <c r="AW53" s="23">
        <v>0</v>
      </c>
      <c r="AX53" s="23">
        <v>0.5</v>
      </c>
      <c r="AY53" s="23">
        <v>0</v>
      </c>
      <c r="AZ53" s="23">
        <v>88.64</v>
      </c>
      <c r="BA53" s="23">
        <v>44.32</v>
      </c>
      <c r="BB53" s="23"/>
      <c r="BC53" s="23"/>
      <c r="BD53" s="56" t="str">
        <f>IF(AV53&lt;60, "F", IF(AV53&lt;70, "D", IF(AV53&lt;80, "C", IF(AV53&lt;90, "B", "A"))))</f>
        <v>A</v>
      </c>
      <c r="BE53" s="37"/>
      <c r="BF53" s="13">
        <v>94.44</v>
      </c>
      <c r="BG53" s="7">
        <v>93.38</v>
      </c>
      <c r="BH53" s="7">
        <v>9.6300000000000008</v>
      </c>
      <c r="BI53" s="7">
        <v>10</v>
      </c>
      <c r="BJ53" s="7">
        <v>9.25</v>
      </c>
      <c r="BK53" s="7">
        <v>14</v>
      </c>
      <c r="BL53" s="7">
        <v>8</v>
      </c>
      <c r="BM53" s="7">
        <v>10</v>
      </c>
      <c r="BN53" s="7">
        <v>10</v>
      </c>
      <c r="BO53" s="7">
        <v>69.75</v>
      </c>
      <c r="BP53" s="7">
        <v>93</v>
      </c>
      <c r="BQ53" s="7">
        <f t="shared" si="2"/>
        <v>93.38</v>
      </c>
      <c r="BR53" s="7">
        <v>91.58</v>
      </c>
      <c r="BS53" s="7">
        <v>9.83</v>
      </c>
      <c r="BT53" s="7">
        <v>10</v>
      </c>
      <c r="BU53" s="7">
        <v>9.66</v>
      </c>
      <c r="BV53" s="7">
        <v>11.25</v>
      </c>
      <c r="BW53" s="7">
        <v>10</v>
      </c>
      <c r="BX53" s="7">
        <v>10</v>
      </c>
      <c r="BY53" s="7">
        <v>10</v>
      </c>
      <c r="BZ53" s="7" t="s">
        <v>290</v>
      </c>
      <c r="CA53" s="7">
        <v>70.5</v>
      </c>
      <c r="CB53" s="7">
        <v>94</v>
      </c>
      <c r="CC53" s="7">
        <f t="shared" si="3"/>
        <v>91.58</v>
      </c>
      <c r="CD53" s="7">
        <v>97.5</v>
      </c>
      <c r="CE53" s="7">
        <v>10</v>
      </c>
      <c r="CF53" s="7">
        <v>10</v>
      </c>
      <c r="CG53" s="7">
        <v>10</v>
      </c>
      <c r="CH53" s="7">
        <v>12.5</v>
      </c>
      <c r="CI53" s="7">
        <v>10</v>
      </c>
      <c r="CJ53" s="7">
        <v>10</v>
      </c>
      <c r="CK53" s="7">
        <v>5</v>
      </c>
      <c r="CL53" s="7">
        <v>75</v>
      </c>
      <c r="CM53" s="7">
        <v>100</v>
      </c>
      <c r="CN53" s="7">
        <f t="shared" si="0"/>
        <v>97.5</v>
      </c>
      <c r="CO53" s="7">
        <v>5</v>
      </c>
      <c r="CP53" s="62">
        <f t="shared" si="1"/>
        <v>94.445666666666654</v>
      </c>
      <c r="CQ53" s="20"/>
      <c r="CR53" s="20"/>
      <c r="CS53" s="20"/>
      <c r="CT53" s="7">
        <f t="shared" si="4"/>
        <v>0</v>
      </c>
      <c r="CU53" s="7">
        <f t="shared" si="5"/>
        <v>0</v>
      </c>
      <c r="CV53" s="7">
        <f t="shared" si="6"/>
        <v>0</v>
      </c>
      <c r="CW53" s="7"/>
      <c r="CX53" s="7"/>
      <c r="CY53" s="7"/>
      <c r="CZ53" s="7"/>
      <c r="DA53" s="7"/>
      <c r="DB53" s="7"/>
      <c r="DC53" s="7"/>
      <c r="DD53" s="7"/>
      <c r="DE53" s="7">
        <v>0</v>
      </c>
      <c r="DF53" s="7">
        <v>0.5</v>
      </c>
      <c r="DG53" s="7">
        <v>0</v>
      </c>
      <c r="DH53" s="7">
        <v>94.44</v>
      </c>
      <c r="DI53" s="7">
        <v>47.22</v>
      </c>
      <c r="DJ53" s="7">
        <v>0</v>
      </c>
      <c r="DK53" s="8" t="str">
        <f t="shared" si="7"/>
        <v>A</v>
      </c>
      <c r="DL53" s="7">
        <v>91.539999999999992</v>
      </c>
      <c r="DM53" s="7">
        <v>0</v>
      </c>
      <c r="DN53" s="7">
        <v>91.54</v>
      </c>
      <c r="DO53" s="7"/>
      <c r="DP53" s="55" t="str">
        <f t="shared" si="8"/>
        <v>A</v>
      </c>
      <c r="DQ53" s="48"/>
      <c r="DS53" s="30" t="s">
        <v>354</v>
      </c>
      <c r="DT53" s="30" t="s">
        <v>271</v>
      </c>
      <c r="DU53">
        <v>88.64</v>
      </c>
      <c r="DV53" s="31">
        <v>95.31</v>
      </c>
      <c r="DW53">
        <v>15</v>
      </c>
      <c r="DX53">
        <v>10</v>
      </c>
      <c r="DY53">
        <v>10</v>
      </c>
      <c r="DZ53">
        <v>10</v>
      </c>
      <c r="EA53">
        <v>10</v>
      </c>
      <c r="EB53">
        <v>14.53</v>
      </c>
      <c r="EC53">
        <v>9.3800000000000008</v>
      </c>
      <c r="ED53">
        <v>10</v>
      </c>
      <c r="EE53">
        <v>65.78</v>
      </c>
      <c r="EF53">
        <v>9.4</v>
      </c>
      <c r="EG53" s="31">
        <v>88.19</v>
      </c>
      <c r="EH53">
        <v>15</v>
      </c>
      <c r="EI53">
        <v>10</v>
      </c>
      <c r="EJ53">
        <v>10</v>
      </c>
      <c r="EK53">
        <v>10</v>
      </c>
      <c r="EL53">
        <v>10</v>
      </c>
      <c r="EM53">
        <v>13.64</v>
      </c>
      <c r="EN53">
        <v>8.7899999999999991</v>
      </c>
      <c r="EO53">
        <v>9.39</v>
      </c>
      <c r="EP53">
        <v>59.56</v>
      </c>
      <c r="EQ53">
        <v>8.51</v>
      </c>
      <c r="ER53" s="31">
        <v>95.34</v>
      </c>
      <c r="ES53">
        <v>14.87</v>
      </c>
      <c r="ET53">
        <v>9.64</v>
      </c>
      <c r="EU53">
        <v>10</v>
      </c>
      <c r="EV53">
        <v>10</v>
      </c>
      <c r="EW53">
        <v>10</v>
      </c>
      <c r="EX53">
        <v>15</v>
      </c>
      <c r="EY53">
        <v>10</v>
      </c>
      <c r="EZ53">
        <v>10</v>
      </c>
      <c r="FA53">
        <v>65.47</v>
      </c>
      <c r="FB53">
        <v>9.35</v>
      </c>
      <c r="FC53">
        <v>3</v>
      </c>
      <c r="FD53">
        <v>0</v>
      </c>
      <c r="FE53">
        <v>0</v>
      </c>
      <c r="FF53">
        <v>0</v>
      </c>
      <c r="FH53" s="7">
        <f>(DW53+EB53)+EE53 * (1 -FD53 / 100)</f>
        <v>95.31</v>
      </c>
      <c r="FI53" s="7">
        <f>(EH53+EM53)+EP53 * (1 -FE53 / 100)</f>
        <v>88.2</v>
      </c>
      <c r="FJ53" s="7">
        <f>(ES53+EX53)+FA53 * (1 -FF53 / 100)</f>
        <v>95.34</v>
      </c>
      <c r="FK53" s="16">
        <f>((SUM(FH53:FJ53)/3)*0.95)+FC53</f>
        <v>91.302499999999995</v>
      </c>
      <c r="FM53" t="str">
        <f>IF(F53=DT53,"","NO")</f>
        <v/>
      </c>
    </row>
    <row r="54" spans="1:169" x14ac:dyDescent="0.2">
      <c r="A54" s="6" t="s">
        <v>140</v>
      </c>
      <c r="B54" s="6" t="s">
        <v>204</v>
      </c>
      <c r="C54" s="35">
        <v>15575</v>
      </c>
      <c r="D54" s="6"/>
      <c r="E54" s="6"/>
      <c r="F54" s="6" t="s">
        <v>272</v>
      </c>
      <c r="G54" s="7">
        <v>92.5</v>
      </c>
      <c r="H54" s="7">
        <v>94.92</v>
      </c>
      <c r="I54" s="7">
        <v>15</v>
      </c>
      <c r="J54" s="7">
        <v>10</v>
      </c>
      <c r="K54" s="7">
        <v>10</v>
      </c>
      <c r="L54" s="7">
        <v>10</v>
      </c>
      <c r="M54" s="7">
        <v>10</v>
      </c>
      <c r="N54" s="7">
        <v>14.53</v>
      </c>
      <c r="O54" s="7">
        <v>9.3800000000000008</v>
      </c>
      <c r="P54" s="7">
        <v>10</v>
      </c>
      <c r="Q54" s="7">
        <v>65.39</v>
      </c>
      <c r="R54" s="7">
        <v>9.34</v>
      </c>
      <c r="S54" s="7">
        <v>93.84</v>
      </c>
      <c r="T54" s="7">
        <v>15</v>
      </c>
      <c r="U54" s="7">
        <v>10</v>
      </c>
      <c r="V54" s="7">
        <v>10</v>
      </c>
      <c r="W54" s="7">
        <v>10</v>
      </c>
      <c r="X54" s="7">
        <v>10</v>
      </c>
      <c r="Y54" s="7">
        <v>13.64</v>
      </c>
      <c r="Z54" s="7">
        <v>8.7899999999999991</v>
      </c>
      <c r="AA54" s="7">
        <v>9.39</v>
      </c>
      <c r="AB54" s="7">
        <v>65.2</v>
      </c>
      <c r="AC54" s="7">
        <v>9.31</v>
      </c>
      <c r="AD54" s="7">
        <v>96.33</v>
      </c>
      <c r="AE54" s="7">
        <v>14.87</v>
      </c>
      <c r="AF54" s="7">
        <v>9.64</v>
      </c>
      <c r="AG54" s="7">
        <v>10</v>
      </c>
      <c r="AH54" s="7">
        <v>10</v>
      </c>
      <c r="AI54" s="7">
        <v>10</v>
      </c>
      <c r="AJ54" s="7">
        <v>14.52</v>
      </c>
      <c r="AK54" s="7">
        <v>10</v>
      </c>
      <c r="AL54" s="7">
        <v>9.36</v>
      </c>
      <c r="AM54" s="7">
        <v>66.94</v>
      </c>
      <c r="AN54" s="7">
        <v>9.56</v>
      </c>
      <c r="AO54" s="7">
        <v>5</v>
      </c>
      <c r="AP54" s="7">
        <v>0</v>
      </c>
      <c r="AQ54" s="7">
        <v>0</v>
      </c>
      <c r="AR54" s="7">
        <v>0</v>
      </c>
      <c r="AS54" s="7">
        <f>-R54*(AP54/100)</f>
        <v>0</v>
      </c>
      <c r="AT54" s="7">
        <f>-AC54*(AQ54/100)</f>
        <v>0</v>
      </c>
      <c r="AU54" s="7">
        <f>-AN54*(AR54/100)</f>
        <v>0</v>
      </c>
      <c r="AV54" s="23">
        <v>95.27849999999998</v>
      </c>
      <c r="AW54" s="23">
        <v>0</v>
      </c>
      <c r="AX54" s="23">
        <v>0.5</v>
      </c>
      <c r="AY54" s="23">
        <v>0</v>
      </c>
      <c r="AZ54" s="23">
        <v>92.5</v>
      </c>
      <c r="BA54" s="23">
        <v>46.25</v>
      </c>
      <c r="BB54" s="23"/>
      <c r="BC54" s="23"/>
      <c r="BD54" s="56" t="str">
        <f>IF(AV54&lt;60, "F", IF(AV54&lt;70, "D", IF(AV54&lt;80, "C", IF(AV54&lt;90, "B", "A"))))</f>
        <v>A</v>
      </c>
      <c r="BE54" s="37"/>
      <c r="BF54" s="13">
        <v>92.04</v>
      </c>
      <c r="BG54" s="7">
        <v>96.75</v>
      </c>
      <c r="BH54" s="7">
        <v>10</v>
      </c>
      <c r="BI54" s="7">
        <v>10</v>
      </c>
      <c r="BJ54" s="7">
        <v>10</v>
      </c>
      <c r="BK54" s="7">
        <v>14</v>
      </c>
      <c r="BL54" s="7">
        <v>10</v>
      </c>
      <c r="BM54" s="7">
        <v>9</v>
      </c>
      <c r="BN54" s="7">
        <v>9</v>
      </c>
      <c r="BO54" s="7">
        <v>72.75</v>
      </c>
      <c r="BP54" s="7">
        <v>97</v>
      </c>
      <c r="BQ54" s="7">
        <f t="shared" si="2"/>
        <v>96.75</v>
      </c>
      <c r="BR54" s="7">
        <v>93.37</v>
      </c>
      <c r="BS54" s="7">
        <v>9.74</v>
      </c>
      <c r="BT54" s="7">
        <v>10</v>
      </c>
      <c r="BU54" s="7">
        <v>9.48</v>
      </c>
      <c r="BV54" s="7">
        <v>10.130000000000001</v>
      </c>
      <c r="BW54" s="7">
        <v>10</v>
      </c>
      <c r="BX54" s="7">
        <v>8</v>
      </c>
      <c r="BY54" s="7">
        <v>9</v>
      </c>
      <c r="BZ54" s="7" t="s">
        <v>290</v>
      </c>
      <c r="CA54" s="7">
        <v>73.5</v>
      </c>
      <c r="CB54" s="7">
        <v>98</v>
      </c>
      <c r="CC54" s="7">
        <f t="shared" si="3"/>
        <v>93.37</v>
      </c>
      <c r="CD54" s="7">
        <v>84.75</v>
      </c>
      <c r="CE54" s="7">
        <v>10</v>
      </c>
      <c r="CF54" s="7">
        <v>10</v>
      </c>
      <c r="CG54" s="7">
        <v>10</v>
      </c>
      <c r="CH54" s="7">
        <v>11</v>
      </c>
      <c r="CI54" s="7">
        <v>7</v>
      </c>
      <c r="CJ54" s="7">
        <v>9</v>
      </c>
      <c r="CK54" s="7">
        <v>6</v>
      </c>
      <c r="CL54" s="7">
        <v>63.75</v>
      </c>
      <c r="CM54" s="7">
        <v>85</v>
      </c>
      <c r="CN54" s="7">
        <f t="shared" si="0"/>
        <v>84.75</v>
      </c>
      <c r="CO54" s="7">
        <v>5</v>
      </c>
      <c r="CP54" s="62">
        <f t="shared" si="1"/>
        <v>92.04216666666666</v>
      </c>
      <c r="CQ54" s="20"/>
      <c r="CR54" s="20"/>
      <c r="CS54" s="20"/>
      <c r="CT54" s="7">
        <f t="shared" si="4"/>
        <v>0</v>
      </c>
      <c r="CU54" s="7">
        <f t="shared" si="5"/>
        <v>0</v>
      </c>
      <c r="CV54" s="7">
        <f t="shared" si="6"/>
        <v>0</v>
      </c>
      <c r="CW54" s="7"/>
      <c r="CX54" s="7"/>
      <c r="CY54" s="7"/>
      <c r="CZ54" s="7"/>
      <c r="DA54" s="7"/>
      <c r="DB54" s="7"/>
      <c r="DC54" s="7"/>
      <c r="DD54" s="7"/>
      <c r="DE54" s="7">
        <v>0</v>
      </c>
      <c r="DF54" s="7">
        <v>0.5</v>
      </c>
      <c r="DG54" s="7">
        <v>0</v>
      </c>
      <c r="DH54" s="7">
        <v>92.04</v>
      </c>
      <c r="DI54" s="7">
        <v>46.02</v>
      </c>
      <c r="DJ54" s="7">
        <v>0</v>
      </c>
      <c r="DK54" s="8" t="str">
        <f t="shared" si="7"/>
        <v>A</v>
      </c>
      <c r="DL54" s="7">
        <v>92.27000000000001</v>
      </c>
      <c r="DM54" s="7">
        <v>0</v>
      </c>
      <c r="DN54" s="7">
        <v>92.27</v>
      </c>
      <c r="DO54" s="7"/>
      <c r="DP54" s="55" t="str">
        <f t="shared" si="8"/>
        <v>A</v>
      </c>
      <c r="DQ54" s="48"/>
      <c r="DS54" s="30" t="s">
        <v>355</v>
      </c>
      <c r="DT54" s="30" t="s">
        <v>272</v>
      </c>
      <c r="DU54">
        <v>92.5</v>
      </c>
      <c r="DV54" s="31">
        <v>94.92</v>
      </c>
      <c r="DW54">
        <v>15</v>
      </c>
      <c r="DX54">
        <v>10</v>
      </c>
      <c r="DY54">
        <v>10</v>
      </c>
      <c r="DZ54">
        <v>10</v>
      </c>
      <c r="EA54">
        <v>10</v>
      </c>
      <c r="EB54">
        <v>14.53</v>
      </c>
      <c r="EC54">
        <v>9.3800000000000008</v>
      </c>
      <c r="ED54">
        <v>10</v>
      </c>
      <c r="EE54">
        <v>65.39</v>
      </c>
      <c r="EF54">
        <v>9.34</v>
      </c>
      <c r="EG54" s="31">
        <v>93.84</v>
      </c>
      <c r="EH54">
        <v>15</v>
      </c>
      <c r="EI54">
        <v>10</v>
      </c>
      <c r="EJ54">
        <v>10</v>
      </c>
      <c r="EK54">
        <v>10</v>
      </c>
      <c r="EL54">
        <v>10</v>
      </c>
      <c r="EM54">
        <v>13.64</v>
      </c>
      <c r="EN54">
        <v>8.7899999999999991</v>
      </c>
      <c r="EO54">
        <v>9.39</v>
      </c>
      <c r="EP54">
        <v>65.2</v>
      </c>
      <c r="EQ54">
        <v>9.31</v>
      </c>
      <c r="ER54" s="31">
        <v>96.33</v>
      </c>
      <c r="ES54">
        <v>14.87</v>
      </c>
      <c r="ET54">
        <v>9.64</v>
      </c>
      <c r="EU54">
        <v>10</v>
      </c>
      <c r="EV54">
        <v>10</v>
      </c>
      <c r="EW54">
        <v>10</v>
      </c>
      <c r="EX54">
        <v>14.52</v>
      </c>
      <c r="EY54">
        <v>10</v>
      </c>
      <c r="EZ54">
        <v>9.36</v>
      </c>
      <c r="FA54">
        <v>66.94</v>
      </c>
      <c r="FB54">
        <v>9.56</v>
      </c>
      <c r="FC54">
        <v>5</v>
      </c>
      <c r="FD54">
        <v>0</v>
      </c>
      <c r="FE54">
        <v>0</v>
      </c>
      <c r="FF54">
        <v>0</v>
      </c>
      <c r="FH54" s="7">
        <f>(DW54+EB54)+EE54 * (1 -FD54 / 100)</f>
        <v>94.92</v>
      </c>
      <c r="FI54" s="7">
        <f>(EH54+EM54)+EP54 * (1 -FE54 / 100)</f>
        <v>93.84</v>
      </c>
      <c r="FJ54" s="7">
        <f>(ES54+EX54)+FA54 * (1 -FF54 / 100)</f>
        <v>96.33</v>
      </c>
      <c r="FK54" s="16">
        <f>((SUM(FH54:FJ54)/3)*0.95)+FC54</f>
        <v>95.27849999999998</v>
      </c>
      <c r="FM54" t="str">
        <f>IF(F54=DT54,"","NO")</f>
        <v/>
      </c>
    </row>
    <row r="55" spans="1:169" x14ac:dyDescent="0.2">
      <c r="A55" s="6" t="s">
        <v>141</v>
      </c>
      <c r="B55" s="6" t="s">
        <v>205</v>
      </c>
      <c r="C55" s="35">
        <v>15581</v>
      </c>
      <c r="D55" s="6"/>
      <c r="E55" s="6"/>
      <c r="F55" s="6" t="s">
        <v>273</v>
      </c>
      <c r="G55" s="7">
        <v>88.39</v>
      </c>
      <c r="H55" s="7">
        <v>93.7</v>
      </c>
      <c r="I55" s="7">
        <v>15</v>
      </c>
      <c r="J55" s="7">
        <v>10</v>
      </c>
      <c r="K55" s="7">
        <v>10</v>
      </c>
      <c r="L55" s="7">
        <v>10</v>
      </c>
      <c r="M55" s="7">
        <v>10</v>
      </c>
      <c r="N55" s="7">
        <v>14.53</v>
      </c>
      <c r="O55" s="7">
        <v>9.3800000000000008</v>
      </c>
      <c r="P55" s="7">
        <v>10</v>
      </c>
      <c r="Q55" s="7">
        <v>64.17</v>
      </c>
      <c r="R55" s="7">
        <v>9.17</v>
      </c>
      <c r="S55" s="7">
        <v>91.01</v>
      </c>
      <c r="T55" s="7">
        <v>14.15</v>
      </c>
      <c r="U55" s="7">
        <v>10</v>
      </c>
      <c r="V55" s="7">
        <v>10</v>
      </c>
      <c r="W55" s="7">
        <v>9.09</v>
      </c>
      <c r="X55" s="7">
        <v>8.64</v>
      </c>
      <c r="Y55" s="7">
        <v>13.64</v>
      </c>
      <c r="Z55" s="7">
        <v>9.39</v>
      </c>
      <c r="AA55" s="7">
        <v>8.7899999999999991</v>
      </c>
      <c r="AB55" s="7">
        <v>63.23</v>
      </c>
      <c r="AC55" s="7">
        <v>9.0299999999999994</v>
      </c>
      <c r="AD55" s="7">
        <v>93.3</v>
      </c>
      <c r="AE55" s="7">
        <v>14.18</v>
      </c>
      <c r="AF55" s="7">
        <v>9.2899999999999991</v>
      </c>
      <c r="AG55" s="7">
        <v>10</v>
      </c>
      <c r="AH55" s="7">
        <v>9.4700000000000006</v>
      </c>
      <c r="AI55" s="7">
        <v>9.06</v>
      </c>
      <c r="AJ55" s="7">
        <v>13.79</v>
      </c>
      <c r="AK55" s="7">
        <v>8.81</v>
      </c>
      <c r="AL55" s="7">
        <v>9.57</v>
      </c>
      <c r="AM55" s="7">
        <v>65.33</v>
      </c>
      <c r="AN55" s="7">
        <v>9.33</v>
      </c>
      <c r="AO55" s="7">
        <v>3</v>
      </c>
      <c r="AP55" s="7">
        <v>0</v>
      </c>
      <c r="AQ55" s="7">
        <v>0</v>
      </c>
      <c r="AR55" s="7">
        <v>0</v>
      </c>
      <c r="AS55" s="7">
        <f>-R55*(AP55/100)</f>
        <v>0</v>
      </c>
      <c r="AT55" s="7">
        <f>-AC55*(AQ55/100)</f>
        <v>0</v>
      </c>
      <c r="AU55" s="7">
        <f>-AN55*(AR55/100)</f>
        <v>0</v>
      </c>
      <c r="AV55" s="23">
        <v>91.039666666666662</v>
      </c>
      <c r="AW55" s="23">
        <v>0</v>
      </c>
      <c r="AX55" s="23">
        <v>0.5</v>
      </c>
      <c r="AY55" s="23">
        <v>0</v>
      </c>
      <c r="AZ55" s="23">
        <v>88.39</v>
      </c>
      <c r="BA55" s="23">
        <v>44.195</v>
      </c>
      <c r="BB55" s="23">
        <v>73.86</v>
      </c>
      <c r="BC55" s="23">
        <v>74.510000000000005</v>
      </c>
      <c r="BD55" s="56" t="str">
        <f>IF(AV55&lt;60, "F", IF(AV55&lt;70, "D", IF(AV55&lt;80, "C", IF(AV55&lt;90, "B", "A"))))</f>
        <v>A</v>
      </c>
      <c r="BE55" s="37"/>
      <c r="BF55" s="13">
        <v>74.510000000000005</v>
      </c>
      <c r="BG55" s="7">
        <v>85.15</v>
      </c>
      <c r="BH55" s="7">
        <v>9.4</v>
      </c>
      <c r="BI55" s="7">
        <v>10</v>
      </c>
      <c r="BJ55" s="7">
        <v>8.8000000000000007</v>
      </c>
      <c r="BK55" s="7">
        <v>12</v>
      </c>
      <c r="BL55" s="7">
        <v>5</v>
      </c>
      <c r="BM55" s="7">
        <v>9</v>
      </c>
      <c r="BN55" s="7">
        <v>10</v>
      </c>
      <c r="BO55" s="7">
        <v>63.75</v>
      </c>
      <c r="BP55" s="7">
        <v>85</v>
      </c>
      <c r="BQ55" s="7">
        <f t="shared" si="2"/>
        <v>85.15</v>
      </c>
      <c r="BR55" s="7">
        <v>56.45</v>
      </c>
      <c r="BS55" s="7">
        <v>8.4499999999999993</v>
      </c>
      <c r="BT55" s="7">
        <v>9.49</v>
      </c>
      <c r="BU55" s="7">
        <v>7.41</v>
      </c>
      <c r="BV55" s="7">
        <v>10.5</v>
      </c>
      <c r="BW55" s="7">
        <v>10</v>
      </c>
      <c r="BX55" s="7">
        <v>10</v>
      </c>
      <c r="BY55" s="7" t="s">
        <v>290</v>
      </c>
      <c r="BZ55" s="7">
        <v>8</v>
      </c>
      <c r="CA55" s="7">
        <v>37.5</v>
      </c>
      <c r="CB55" s="7">
        <v>50</v>
      </c>
      <c r="CC55" s="7">
        <f t="shared" si="3"/>
        <v>56.45</v>
      </c>
      <c r="CD55" s="7">
        <v>79.010000000000005</v>
      </c>
      <c r="CE55" s="7">
        <v>9.76</v>
      </c>
      <c r="CF55" s="7">
        <v>9.76</v>
      </c>
      <c r="CG55" s="7">
        <v>9.75</v>
      </c>
      <c r="CH55" s="7">
        <v>13</v>
      </c>
      <c r="CI55" s="7">
        <v>10</v>
      </c>
      <c r="CJ55" s="7">
        <v>9</v>
      </c>
      <c r="CK55" s="7">
        <v>7</v>
      </c>
      <c r="CL55" s="7">
        <v>56.25</v>
      </c>
      <c r="CM55" s="7">
        <v>75</v>
      </c>
      <c r="CN55" s="7">
        <f t="shared" si="0"/>
        <v>79.009999999999991</v>
      </c>
      <c r="CO55" s="7">
        <v>4</v>
      </c>
      <c r="CP55" s="62">
        <f t="shared" si="1"/>
        <v>73.859833333333341</v>
      </c>
      <c r="CQ55" s="20">
        <v>0</v>
      </c>
      <c r="CR55" s="20">
        <v>0</v>
      </c>
      <c r="CS55" s="20">
        <v>0</v>
      </c>
      <c r="CT55" s="7">
        <f t="shared" si="4"/>
        <v>0</v>
      </c>
      <c r="CU55" s="7">
        <f t="shared" si="5"/>
        <v>0</v>
      </c>
      <c r="CV55" s="7">
        <f t="shared" si="6"/>
        <v>0</v>
      </c>
      <c r="CW55" s="7"/>
      <c r="CX55" s="7"/>
      <c r="CY55" s="7"/>
      <c r="CZ55" s="7"/>
      <c r="DA55" s="7"/>
      <c r="DB55" s="7"/>
      <c r="DC55" s="7"/>
      <c r="DD55" s="7"/>
      <c r="DE55" s="7">
        <v>0</v>
      </c>
      <c r="DF55" s="7">
        <v>0.5</v>
      </c>
      <c r="DG55" s="7">
        <v>0</v>
      </c>
      <c r="DH55" s="7">
        <v>74.510000000000005</v>
      </c>
      <c r="DI55" s="7">
        <v>37.255000000000003</v>
      </c>
      <c r="DJ55" s="7">
        <v>0</v>
      </c>
      <c r="DK55" s="8" t="str">
        <f t="shared" si="7"/>
        <v>C</v>
      </c>
      <c r="DL55" s="7">
        <v>81.45</v>
      </c>
      <c r="DM55" s="7">
        <v>0</v>
      </c>
      <c r="DN55" s="7">
        <v>81.45</v>
      </c>
      <c r="DO55" s="7"/>
      <c r="DP55" s="55" t="str">
        <f t="shared" si="8"/>
        <v>C</v>
      </c>
      <c r="DQ55" s="48"/>
      <c r="DS55" s="30" t="s">
        <v>356</v>
      </c>
      <c r="DT55" s="30" t="s">
        <v>273</v>
      </c>
      <c r="DU55">
        <v>88.39</v>
      </c>
      <c r="DV55" s="31">
        <v>93.7</v>
      </c>
      <c r="DW55">
        <v>15</v>
      </c>
      <c r="DX55">
        <v>10</v>
      </c>
      <c r="DY55">
        <v>10</v>
      </c>
      <c r="DZ55">
        <v>10</v>
      </c>
      <c r="EA55">
        <v>10</v>
      </c>
      <c r="EB55">
        <v>14.53</v>
      </c>
      <c r="EC55">
        <v>9.3800000000000008</v>
      </c>
      <c r="ED55">
        <v>10</v>
      </c>
      <c r="EE55">
        <v>64.17</v>
      </c>
      <c r="EF55">
        <v>9.17</v>
      </c>
      <c r="EG55" s="31">
        <v>91.01</v>
      </c>
      <c r="EH55">
        <v>14.15</v>
      </c>
      <c r="EI55">
        <v>10</v>
      </c>
      <c r="EJ55">
        <v>10</v>
      </c>
      <c r="EK55">
        <v>9.09</v>
      </c>
      <c r="EL55">
        <v>8.64</v>
      </c>
      <c r="EM55">
        <v>13.64</v>
      </c>
      <c r="EN55">
        <v>9.39</v>
      </c>
      <c r="EO55">
        <v>8.7899999999999991</v>
      </c>
      <c r="EP55">
        <v>63.23</v>
      </c>
      <c r="EQ55">
        <v>9.0299999999999994</v>
      </c>
      <c r="ER55" s="31">
        <v>93.3</v>
      </c>
      <c r="ES55">
        <v>14.18</v>
      </c>
      <c r="ET55">
        <v>9.2899999999999991</v>
      </c>
      <c r="EU55">
        <v>10</v>
      </c>
      <c r="EV55">
        <v>9.4700000000000006</v>
      </c>
      <c r="EW55">
        <v>9.06</v>
      </c>
      <c r="EX55">
        <v>13.79</v>
      </c>
      <c r="EY55">
        <v>8.81</v>
      </c>
      <c r="EZ55">
        <v>9.57</v>
      </c>
      <c r="FA55">
        <v>65.33</v>
      </c>
      <c r="FB55">
        <v>9.33</v>
      </c>
      <c r="FC55">
        <v>3</v>
      </c>
      <c r="FD55">
        <v>0</v>
      </c>
      <c r="FE55">
        <v>0</v>
      </c>
      <c r="FF55">
        <v>0</v>
      </c>
      <c r="FH55" s="7">
        <f>(DW55+EB55)+EE55 * (1 -FD55 / 100)</f>
        <v>93.7</v>
      </c>
      <c r="FI55" s="7">
        <f>(EH55+EM55)+EP55 * (1 -FE55 / 100)</f>
        <v>91.02</v>
      </c>
      <c r="FJ55" s="7">
        <f>(ES55+EX55)+FA55 * (1 -FF55 / 100)</f>
        <v>93.3</v>
      </c>
      <c r="FK55" s="16">
        <f>((SUM(FH55:FJ55)/3)*0.95)+FC55</f>
        <v>91.039666666666662</v>
      </c>
      <c r="FM55" t="str">
        <f>IF(F55=DT55,"","NO")</f>
        <v/>
      </c>
    </row>
    <row r="56" spans="1:169" x14ac:dyDescent="0.2">
      <c r="A56" s="6" t="s">
        <v>142</v>
      </c>
      <c r="B56" s="6" t="s">
        <v>206</v>
      </c>
      <c r="C56" s="35">
        <v>15600</v>
      </c>
      <c r="D56" s="6"/>
      <c r="E56" s="6"/>
      <c r="F56" s="6" t="s">
        <v>274</v>
      </c>
      <c r="G56" s="7">
        <v>82.07</v>
      </c>
      <c r="H56" s="7">
        <v>86.88</v>
      </c>
      <c r="I56" s="7">
        <v>15</v>
      </c>
      <c r="J56" s="7">
        <v>10</v>
      </c>
      <c r="K56" s="7">
        <v>10</v>
      </c>
      <c r="L56" s="7">
        <v>10</v>
      </c>
      <c r="M56" s="7">
        <v>10</v>
      </c>
      <c r="N56" s="7">
        <v>14.53</v>
      </c>
      <c r="O56" s="7">
        <v>9.3800000000000008</v>
      </c>
      <c r="P56" s="7">
        <v>10</v>
      </c>
      <c r="Q56" s="7">
        <v>57.35</v>
      </c>
      <c r="R56" s="7">
        <v>8.19</v>
      </c>
      <c r="S56" s="7">
        <v>84.65</v>
      </c>
      <c r="T56" s="7">
        <v>13.94</v>
      </c>
      <c r="U56" s="7">
        <v>10</v>
      </c>
      <c r="V56" s="7">
        <v>9.44</v>
      </c>
      <c r="W56" s="7">
        <v>8.64</v>
      </c>
      <c r="X56" s="7">
        <v>9.09</v>
      </c>
      <c r="Y56" s="7">
        <v>14.55</v>
      </c>
      <c r="Z56" s="7">
        <v>10</v>
      </c>
      <c r="AA56" s="7">
        <v>9.39</v>
      </c>
      <c r="AB56" s="7">
        <v>56.17</v>
      </c>
      <c r="AC56" s="7">
        <v>8.02</v>
      </c>
      <c r="AD56" s="7">
        <v>85.92</v>
      </c>
      <c r="AE56" s="7">
        <v>14.87</v>
      </c>
      <c r="AF56" s="7">
        <v>9.64</v>
      </c>
      <c r="AG56" s="7">
        <v>10</v>
      </c>
      <c r="AH56" s="7">
        <v>10</v>
      </c>
      <c r="AI56" s="7">
        <v>10</v>
      </c>
      <c r="AJ56" s="7">
        <v>15</v>
      </c>
      <c r="AK56" s="7">
        <v>10</v>
      </c>
      <c r="AL56" s="7">
        <v>10</v>
      </c>
      <c r="AM56" s="7">
        <v>56.06</v>
      </c>
      <c r="AN56" s="7">
        <v>8.01</v>
      </c>
      <c r="AO56" s="7">
        <v>3</v>
      </c>
      <c r="AP56" s="7">
        <v>0</v>
      </c>
      <c r="AQ56" s="7">
        <v>50</v>
      </c>
      <c r="AR56" s="7">
        <v>0</v>
      </c>
      <c r="AS56" s="7">
        <f>-R56*(AP56/100)</f>
        <v>0</v>
      </c>
      <c r="AT56" s="7">
        <f>-AC56*(AQ56/100)</f>
        <v>-4.01</v>
      </c>
      <c r="AU56" s="7">
        <f>-AN56*(AR56/100)</f>
        <v>0</v>
      </c>
      <c r="AV56" s="23">
        <v>75.63858333333333</v>
      </c>
      <c r="AW56" s="23">
        <v>50</v>
      </c>
      <c r="AX56" s="23">
        <v>0.5</v>
      </c>
      <c r="AY56" s="23">
        <v>25</v>
      </c>
      <c r="AZ56" s="23">
        <v>82.07</v>
      </c>
      <c r="BA56" s="23">
        <v>41.034999999999997</v>
      </c>
      <c r="BB56" s="23"/>
      <c r="BC56" s="23"/>
      <c r="BD56" s="56" t="str">
        <f>IF(AV56&lt;60, "F", IF(AV56&lt;70, "D", IF(AV56&lt;80, "C", IF(AV56&lt;90, "B", "A"))))</f>
        <v>C</v>
      </c>
      <c r="BE56" s="37"/>
      <c r="BF56" s="13">
        <v>59.22</v>
      </c>
      <c r="BG56" s="7">
        <v>73.959999999999994</v>
      </c>
      <c r="BH56" s="7">
        <v>7.46</v>
      </c>
      <c r="BI56" s="7">
        <v>8.7200000000000006</v>
      </c>
      <c r="BJ56" s="7">
        <v>6.2</v>
      </c>
      <c r="BK56" s="7">
        <v>14</v>
      </c>
      <c r="BL56" s="7">
        <v>10</v>
      </c>
      <c r="BM56" s="7">
        <v>9</v>
      </c>
      <c r="BN56" s="7">
        <v>9</v>
      </c>
      <c r="BO56" s="7">
        <v>52.5</v>
      </c>
      <c r="BP56" s="7">
        <v>70</v>
      </c>
      <c r="BQ56" s="7">
        <f t="shared" si="2"/>
        <v>73.960000000000008</v>
      </c>
      <c r="BR56" s="7">
        <v>19.579999999999998</v>
      </c>
      <c r="BS56" s="7">
        <v>8.7100000000000009</v>
      </c>
      <c r="BT56" s="7">
        <v>10</v>
      </c>
      <c r="BU56" s="7">
        <v>7.41</v>
      </c>
      <c r="BV56" s="7">
        <v>10.88</v>
      </c>
      <c r="BW56" s="7">
        <v>10</v>
      </c>
      <c r="BX56" s="7">
        <v>9</v>
      </c>
      <c r="BY56" s="7">
        <v>10</v>
      </c>
      <c r="BZ56" s="7" t="s">
        <v>290</v>
      </c>
      <c r="CA56" s="7">
        <v>0</v>
      </c>
      <c r="CB56" s="7">
        <v>0</v>
      </c>
      <c r="CC56" s="7">
        <f t="shared" si="3"/>
        <v>19.590000000000003</v>
      </c>
      <c r="CD56" s="7">
        <v>84</v>
      </c>
      <c r="CE56" s="7">
        <v>10</v>
      </c>
      <c r="CF56" s="7">
        <v>10</v>
      </c>
      <c r="CG56" s="7">
        <v>10</v>
      </c>
      <c r="CH56" s="7">
        <v>14</v>
      </c>
      <c r="CI56" s="7">
        <v>10</v>
      </c>
      <c r="CJ56" s="7">
        <v>10</v>
      </c>
      <c r="CK56" s="7">
        <v>8</v>
      </c>
      <c r="CL56" s="7">
        <v>60</v>
      </c>
      <c r="CM56" s="7">
        <v>80</v>
      </c>
      <c r="CN56" s="7">
        <f t="shared" si="0"/>
        <v>84</v>
      </c>
      <c r="CO56" s="7">
        <v>3</v>
      </c>
      <c r="CP56" s="62">
        <f t="shared" si="1"/>
        <v>59.224166666666669</v>
      </c>
      <c r="CQ56" s="20"/>
      <c r="CR56" s="20"/>
      <c r="CS56" s="20"/>
      <c r="CT56" s="7">
        <f t="shared" si="4"/>
        <v>0</v>
      </c>
      <c r="CU56" s="7">
        <f t="shared" si="5"/>
        <v>0</v>
      </c>
      <c r="CV56" s="7">
        <f t="shared" si="6"/>
        <v>0</v>
      </c>
      <c r="CW56" s="7"/>
      <c r="CX56" s="7"/>
      <c r="CY56" s="7"/>
      <c r="CZ56" s="7"/>
      <c r="DA56" s="7"/>
      <c r="DB56" s="7"/>
      <c r="DC56" s="7"/>
      <c r="DD56" s="7"/>
      <c r="DE56" s="7">
        <v>0</v>
      </c>
      <c r="DF56" s="7">
        <v>0.5</v>
      </c>
      <c r="DG56" s="7">
        <v>0</v>
      </c>
      <c r="DH56" s="7">
        <v>59.22</v>
      </c>
      <c r="DI56" s="7">
        <v>29.61</v>
      </c>
      <c r="DJ56" s="7">
        <v>25</v>
      </c>
      <c r="DK56" s="8" t="str">
        <f t="shared" si="7"/>
        <v>F</v>
      </c>
      <c r="DL56" s="7">
        <v>70.644999999999996</v>
      </c>
      <c r="DM56" s="7">
        <v>5.54</v>
      </c>
      <c r="DN56" s="7">
        <v>65.099999999999994</v>
      </c>
      <c r="DO56" s="7"/>
      <c r="DP56" s="55" t="str">
        <f t="shared" si="8"/>
        <v>F</v>
      </c>
      <c r="DQ56" s="48" t="s">
        <v>303</v>
      </c>
      <c r="DS56" s="30" t="s">
        <v>357</v>
      </c>
      <c r="DT56" s="30" t="s">
        <v>274</v>
      </c>
      <c r="DU56">
        <v>82.07</v>
      </c>
      <c r="DV56" s="31">
        <v>86.88</v>
      </c>
      <c r="DW56">
        <v>15</v>
      </c>
      <c r="DX56">
        <v>10</v>
      </c>
      <c r="DY56">
        <v>10</v>
      </c>
      <c r="DZ56">
        <v>10</v>
      </c>
      <c r="EA56">
        <v>10</v>
      </c>
      <c r="EB56">
        <v>14.53</v>
      </c>
      <c r="EC56">
        <v>9.3800000000000008</v>
      </c>
      <c r="ED56">
        <v>10</v>
      </c>
      <c r="EE56">
        <v>57.35</v>
      </c>
      <c r="EF56">
        <v>8.19</v>
      </c>
      <c r="EG56" s="31">
        <v>84.65</v>
      </c>
      <c r="EH56">
        <v>13.94</v>
      </c>
      <c r="EI56">
        <v>10</v>
      </c>
      <c r="EJ56">
        <v>9.44</v>
      </c>
      <c r="EK56">
        <v>8.64</v>
      </c>
      <c r="EL56">
        <v>9.09</v>
      </c>
      <c r="EM56">
        <v>14.55</v>
      </c>
      <c r="EN56">
        <v>10</v>
      </c>
      <c r="EO56">
        <v>9.39</v>
      </c>
      <c r="EP56">
        <v>56.17</v>
      </c>
      <c r="EQ56">
        <v>8.02</v>
      </c>
      <c r="ER56" s="31">
        <v>85.92</v>
      </c>
      <c r="ES56">
        <v>14.87</v>
      </c>
      <c r="ET56">
        <v>9.64</v>
      </c>
      <c r="EU56">
        <v>10</v>
      </c>
      <c r="EV56">
        <v>10</v>
      </c>
      <c r="EW56">
        <v>10</v>
      </c>
      <c r="EX56">
        <v>15</v>
      </c>
      <c r="EY56">
        <v>10</v>
      </c>
      <c r="EZ56">
        <v>10</v>
      </c>
      <c r="FA56">
        <v>56.06</v>
      </c>
      <c r="FB56">
        <v>8.01</v>
      </c>
      <c r="FC56">
        <v>3</v>
      </c>
      <c r="FD56">
        <v>0</v>
      </c>
      <c r="FE56">
        <v>50</v>
      </c>
      <c r="FF56">
        <v>0</v>
      </c>
      <c r="FH56" s="7">
        <f>(DW56+EB56)+EE56 * (1 -FD56 / 100)</f>
        <v>86.88</v>
      </c>
      <c r="FI56" s="7">
        <f>(EH56+EM56)+EP56 * (1 -FE56 / 100)</f>
        <v>56.575000000000003</v>
      </c>
      <c r="FJ56" s="7">
        <f>(ES56+EX56)+FA56 * (1 -FF56 / 100)</f>
        <v>85.93</v>
      </c>
      <c r="FK56" s="16">
        <f>((SUM(FH56:FJ56)/3)*0.95)+FC56</f>
        <v>75.63858333333333</v>
      </c>
      <c r="FM56" t="str">
        <f>IF(F56=DT56,"","NO")</f>
        <v/>
      </c>
    </row>
    <row r="57" spans="1:169" x14ac:dyDescent="0.2">
      <c r="A57" s="6" t="s">
        <v>143</v>
      </c>
      <c r="B57" s="6" t="s">
        <v>207</v>
      </c>
      <c r="C57" s="35">
        <v>15601</v>
      </c>
      <c r="D57" s="6"/>
      <c r="E57" s="6"/>
      <c r="F57" s="6" t="s">
        <v>275</v>
      </c>
      <c r="G57" s="7">
        <v>92.88</v>
      </c>
      <c r="H57" s="7">
        <v>99.33</v>
      </c>
      <c r="I57" s="7">
        <v>15</v>
      </c>
      <c r="J57" s="7">
        <v>10</v>
      </c>
      <c r="K57" s="7">
        <v>10</v>
      </c>
      <c r="L57" s="7">
        <v>10</v>
      </c>
      <c r="M57" s="7">
        <v>10</v>
      </c>
      <c r="N57" s="7">
        <v>15</v>
      </c>
      <c r="O57" s="7">
        <v>10</v>
      </c>
      <c r="P57" s="7">
        <v>10</v>
      </c>
      <c r="Q57" s="7">
        <v>69.33</v>
      </c>
      <c r="R57" s="7">
        <v>9.9</v>
      </c>
      <c r="S57" s="7">
        <v>91.81</v>
      </c>
      <c r="T57" s="7">
        <v>15</v>
      </c>
      <c r="U57" s="7">
        <v>10</v>
      </c>
      <c r="V57" s="7">
        <v>10</v>
      </c>
      <c r="W57" s="7">
        <v>10</v>
      </c>
      <c r="X57" s="7">
        <v>10</v>
      </c>
      <c r="Y57" s="7">
        <v>13.86</v>
      </c>
      <c r="Z57" s="7">
        <v>9.39</v>
      </c>
      <c r="AA57" s="7">
        <v>9.09</v>
      </c>
      <c r="AB57" s="7">
        <v>62.94</v>
      </c>
      <c r="AC57" s="7">
        <v>8.99</v>
      </c>
      <c r="AD57" s="7">
        <v>95.18</v>
      </c>
      <c r="AE57" s="7">
        <v>14.87</v>
      </c>
      <c r="AF57" s="7">
        <v>9.64</v>
      </c>
      <c r="AG57" s="7">
        <v>10</v>
      </c>
      <c r="AH57" s="7">
        <v>10</v>
      </c>
      <c r="AI57" s="7">
        <v>10</v>
      </c>
      <c r="AJ57" s="7">
        <v>13.93</v>
      </c>
      <c r="AK57" s="7">
        <v>8.57</v>
      </c>
      <c r="AL57" s="7">
        <v>10</v>
      </c>
      <c r="AM57" s="7">
        <v>66.39</v>
      </c>
      <c r="AN57" s="7">
        <v>9.48</v>
      </c>
      <c r="AO57" s="7">
        <v>5</v>
      </c>
      <c r="AP57" s="7">
        <v>0</v>
      </c>
      <c r="AQ57" s="7">
        <v>0</v>
      </c>
      <c r="AR57" s="7">
        <v>0</v>
      </c>
      <c r="AS57" s="7">
        <f>-R57*(AP57/100)</f>
        <v>0</v>
      </c>
      <c r="AT57" s="7">
        <f>-AC57*(AQ57/100)</f>
        <v>0</v>
      </c>
      <c r="AU57" s="7">
        <f>-AN57*(AR57/100)</f>
        <v>0</v>
      </c>
      <c r="AV57" s="23">
        <v>95.667999999999992</v>
      </c>
      <c r="AW57" s="23">
        <v>0</v>
      </c>
      <c r="AX57" s="23">
        <v>0.5</v>
      </c>
      <c r="AY57" s="23">
        <v>0</v>
      </c>
      <c r="AZ57" s="23">
        <v>92.88</v>
      </c>
      <c r="BA57" s="23">
        <v>46.44</v>
      </c>
      <c r="BB57" s="23"/>
      <c r="BC57" s="23"/>
      <c r="BD57" s="56" t="str">
        <f>IF(AV57&lt;60, "F", IF(AV57&lt;70, "D", IF(AV57&lt;80, "C", IF(AV57&lt;90, "B", "A"))))</f>
        <v>A</v>
      </c>
      <c r="BE57" s="37"/>
      <c r="BF57" s="13">
        <v>98.06</v>
      </c>
      <c r="BG57" s="7">
        <v>99.5</v>
      </c>
      <c r="BH57" s="7">
        <v>10</v>
      </c>
      <c r="BI57" s="7">
        <v>10</v>
      </c>
      <c r="BJ57" s="7">
        <v>10</v>
      </c>
      <c r="BK57" s="7">
        <v>14.5</v>
      </c>
      <c r="BL57" s="7">
        <v>10</v>
      </c>
      <c r="BM57" s="7">
        <v>10</v>
      </c>
      <c r="BN57" s="7">
        <v>9</v>
      </c>
      <c r="BO57" s="7">
        <v>75</v>
      </c>
      <c r="BP57" s="7">
        <v>100</v>
      </c>
      <c r="BQ57" s="7">
        <f t="shared" si="2"/>
        <v>99.5</v>
      </c>
      <c r="BR57" s="7">
        <v>95.88</v>
      </c>
      <c r="BS57" s="7">
        <v>10</v>
      </c>
      <c r="BT57" s="7">
        <v>10</v>
      </c>
      <c r="BU57" s="7">
        <v>10</v>
      </c>
      <c r="BV57" s="7">
        <v>10.88</v>
      </c>
      <c r="BW57" s="7">
        <v>10</v>
      </c>
      <c r="BX57" s="7">
        <v>9</v>
      </c>
      <c r="BY57" s="7">
        <v>10</v>
      </c>
      <c r="BZ57" s="7" t="s">
        <v>290</v>
      </c>
      <c r="CA57" s="7">
        <v>75</v>
      </c>
      <c r="CB57" s="7">
        <v>100</v>
      </c>
      <c r="CC57" s="7">
        <f t="shared" si="3"/>
        <v>95.88</v>
      </c>
      <c r="CD57" s="7">
        <v>98.5</v>
      </c>
      <c r="CE57" s="7">
        <v>10</v>
      </c>
      <c r="CF57" s="7">
        <v>10</v>
      </c>
      <c r="CG57" s="7">
        <v>10</v>
      </c>
      <c r="CH57" s="7">
        <v>13.5</v>
      </c>
      <c r="CI57" s="7">
        <v>10</v>
      </c>
      <c r="CJ57" s="7">
        <v>10</v>
      </c>
      <c r="CK57" s="7">
        <v>7</v>
      </c>
      <c r="CL57" s="7">
        <v>75</v>
      </c>
      <c r="CM57" s="7">
        <v>100</v>
      </c>
      <c r="CN57" s="7">
        <f t="shared" si="0"/>
        <v>98.5</v>
      </c>
      <c r="CO57" s="7">
        <v>5</v>
      </c>
      <c r="CP57" s="62">
        <f t="shared" si="1"/>
        <v>98.061999999999983</v>
      </c>
      <c r="CQ57" s="20"/>
      <c r="CR57" s="20"/>
      <c r="CS57" s="20"/>
      <c r="CT57" s="7">
        <f t="shared" si="4"/>
        <v>0</v>
      </c>
      <c r="CU57" s="7">
        <f t="shared" si="5"/>
        <v>0</v>
      </c>
      <c r="CV57" s="7">
        <f t="shared" si="6"/>
        <v>0</v>
      </c>
      <c r="CW57" s="7"/>
      <c r="CX57" s="7"/>
      <c r="CY57" s="7"/>
      <c r="CZ57" s="7"/>
      <c r="DA57" s="7"/>
      <c r="DB57" s="7"/>
      <c r="DC57" s="7"/>
      <c r="DD57" s="7"/>
      <c r="DE57" s="7">
        <v>0</v>
      </c>
      <c r="DF57" s="7">
        <v>0.5</v>
      </c>
      <c r="DG57" s="7">
        <v>0</v>
      </c>
      <c r="DH57" s="7">
        <v>98.06</v>
      </c>
      <c r="DI57" s="7">
        <v>49.03</v>
      </c>
      <c r="DJ57" s="7">
        <v>0</v>
      </c>
      <c r="DK57" s="8" t="str">
        <f t="shared" si="7"/>
        <v>A</v>
      </c>
      <c r="DL57" s="7">
        <v>95.47</v>
      </c>
      <c r="DM57" s="7">
        <v>0</v>
      </c>
      <c r="DN57" s="7">
        <v>95.47</v>
      </c>
      <c r="DO57" s="7"/>
      <c r="DP57" s="55" t="str">
        <f t="shared" si="8"/>
        <v>A</v>
      </c>
      <c r="DQ57" s="48"/>
      <c r="DS57" s="30" t="s">
        <v>358</v>
      </c>
      <c r="DT57" s="30" t="s">
        <v>275</v>
      </c>
      <c r="DU57">
        <v>92.88</v>
      </c>
      <c r="DV57" s="31">
        <v>99.33</v>
      </c>
      <c r="DW57">
        <v>15</v>
      </c>
      <c r="DX57">
        <v>10</v>
      </c>
      <c r="DY57">
        <v>10</v>
      </c>
      <c r="DZ57">
        <v>10</v>
      </c>
      <c r="EA57">
        <v>10</v>
      </c>
      <c r="EB57">
        <v>15</v>
      </c>
      <c r="EC57">
        <v>10</v>
      </c>
      <c r="ED57">
        <v>10</v>
      </c>
      <c r="EE57">
        <v>69.33</v>
      </c>
      <c r="EF57">
        <v>9.9</v>
      </c>
      <c r="EG57" s="31">
        <v>91.81</v>
      </c>
      <c r="EH57">
        <v>15</v>
      </c>
      <c r="EI57">
        <v>10</v>
      </c>
      <c r="EJ57">
        <v>10</v>
      </c>
      <c r="EK57">
        <v>10</v>
      </c>
      <c r="EL57">
        <v>10</v>
      </c>
      <c r="EM57">
        <v>13.86</v>
      </c>
      <c r="EN57">
        <v>9.39</v>
      </c>
      <c r="EO57">
        <v>9.09</v>
      </c>
      <c r="EP57">
        <v>62.94</v>
      </c>
      <c r="EQ57">
        <v>8.99</v>
      </c>
      <c r="ER57" s="31">
        <v>95.18</v>
      </c>
      <c r="ES57">
        <v>14.87</v>
      </c>
      <c r="ET57">
        <v>9.64</v>
      </c>
      <c r="EU57">
        <v>10</v>
      </c>
      <c r="EV57">
        <v>10</v>
      </c>
      <c r="EW57">
        <v>10</v>
      </c>
      <c r="EX57">
        <v>13.93</v>
      </c>
      <c r="EY57">
        <v>8.57</v>
      </c>
      <c r="EZ57">
        <v>10</v>
      </c>
      <c r="FA57">
        <v>66.39</v>
      </c>
      <c r="FB57">
        <v>9.48</v>
      </c>
      <c r="FC57">
        <v>5</v>
      </c>
      <c r="FD57">
        <v>0</v>
      </c>
      <c r="FE57">
        <v>0</v>
      </c>
      <c r="FF57">
        <v>0</v>
      </c>
      <c r="FH57" s="7">
        <f>(DW57+EB57)+EE57 * (1 -FD57 / 100)</f>
        <v>99.33</v>
      </c>
      <c r="FI57" s="7">
        <f>(EH57+EM57)+EP57 * (1 -FE57 / 100)</f>
        <v>91.8</v>
      </c>
      <c r="FJ57" s="7">
        <f>(ES57+EX57)+FA57 * (1 -FF57 / 100)</f>
        <v>95.19</v>
      </c>
      <c r="FK57" s="16">
        <f>((SUM(FH57:FJ57)/3)*0.95)+FC57</f>
        <v>95.667999999999992</v>
      </c>
      <c r="FM57" t="str">
        <f>IF(F57=DT57,"","NO")</f>
        <v/>
      </c>
    </row>
    <row r="58" spans="1:169" x14ac:dyDescent="0.2">
      <c r="A58" s="6" t="s">
        <v>144</v>
      </c>
      <c r="B58" s="6" t="s">
        <v>208</v>
      </c>
      <c r="C58" s="35">
        <v>15734</v>
      </c>
      <c r="D58" s="6"/>
      <c r="E58" s="6"/>
      <c r="F58" s="6" t="s">
        <v>276</v>
      </c>
      <c r="G58" s="7">
        <v>87.94</v>
      </c>
      <c r="H58" s="7">
        <v>97</v>
      </c>
      <c r="I58" s="7">
        <v>14.49</v>
      </c>
      <c r="J58" s="7">
        <v>10</v>
      </c>
      <c r="K58" s="7">
        <v>10</v>
      </c>
      <c r="L58" s="7">
        <v>10</v>
      </c>
      <c r="M58" s="7">
        <v>8.64</v>
      </c>
      <c r="N58" s="7">
        <v>13.85</v>
      </c>
      <c r="O58" s="7">
        <v>8.75</v>
      </c>
      <c r="P58" s="7">
        <v>9.7100000000000009</v>
      </c>
      <c r="Q58" s="7">
        <v>68.67</v>
      </c>
      <c r="R58" s="7">
        <v>9.81</v>
      </c>
      <c r="S58" s="7">
        <v>85.31</v>
      </c>
      <c r="T58" s="7">
        <v>13.65</v>
      </c>
      <c r="U58" s="7">
        <v>9.23</v>
      </c>
      <c r="V58" s="7">
        <v>9.44</v>
      </c>
      <c r="W58" s="7">
        <v>9.09</v>
      </c>
      <c r="X58" s="7">
        <v>8.64</v>
      </c>
      <c r="Y58" s="7">
        <v>12.27</v>
      </c>
      <c r="Z58" s="7">
        <v>7.58</v>
      </c>
      <c r="AA58" s="7">
        <v>8.7899999999999991</v>
      </c>
      <c r="AB58" s="7">
        <v>59.39</v>
      </c>
      <c r="AC58" s="7">
        <v>8.48</v>
      </c>
      <c r="AD58" s="7">
        <v>94.23</v>
      </c>
      <c r="AE58" s="7">
        <v>13.28</v>
      </c>
      <c r="AF58" s="7">
        <v>7.5</v>
      </c>
      <c r="AG58" s="7">
        <v>10</v>
      </c>
      <c r="AH58" s="7">
        <v>9.4700000000000006</v>
      </c>
      <c r="AI58" s="7">
        <v>8.44</v>
      </c>
      <c r="AJ58" s="7">
        <v>13.45</v>
      </c>
      <c r="AK58" s="7">
        <v>8.57</v>
      </c>
      <c r="AL58" s="7">
        <v>9.36</v>
      </c>
      <c r="AM58" s="7">
        <v>67.5</v>
      </c>
      <c r="AN58" s="7">
        <v>9.64</v>
      </c>
      <c r="AO58" s="7">
        <v>3</v>
      </c>
      <c r="AP58" s="7">
        <v>50</v>
      </c>
      <c r="AQ58" s="7">
        <v>0</v>
      </c>
      <c r="AR58" s="7">
        <v>0</v>
      </c>
      <c r="AS58" s="7">
        <f>-R58*(AP58/100)</f>
        <v>-4.9050000000000002</v>
      </c>
      <c r="AT58" s="7">
        <f>-AC58*(AQ58/100)</f>
        <v>0</v>
      </c>
      <c r="AU58" s="7">
        <f>-AN58*(AR58/100)</f>
        <v>0</v>
      </c>
      <c r="AV58" s="23">
        <v>79.70141666666666</v>
      </c>
      <c r="AW58" s="23">
        <v>50</v>
      </c>
      <c r="AX58" s="23">
        <v>0.5</v>
      </c>
      <c r="AY58" s="23">
        <v>25</v>
      </c>
      <c r="AZ58" s="23">
        <v>87.94</v>
      </c>
      <c r="BA58" s="23">
        <v>43.97</v>
      </c>
      <c r="BB58" s="23"/>
      <c r="BC58" s="23"/>
      <c r="BD58" s="56" t="str">
        <f>IF(AV58&lt;60, "F", IF(AV58&lt;70, "D", IF(AV58&lt;80, "C", IF(AV58&lt;90, "B", "A"))))</f>
        <v>C</v>
      </c>
      <c r="BE58" s="37"/>
      <c r="BF58" s="13">
        <v>76.22</v>
      </c>
      <c r="BG58" s="7">
        <v>67.28</v>
      </c>
      <c r="BH58" s="7">
        <v>8.7799999999999994</v>
      </c>
      <c r="BI58" s="7">
        <v>9.36</v>
      </c>
      <c r="BJ58" s="7">
        <v>8.1999999999999993</v>
      </c>
      <c r="BK58" s="7">
        <v>13.5</v>
      </c>
      <c r="BL58" s="7">
        <v>9</v>
      </c>
      <c r="BM58" s="7">
        <v>9</v>
      </c>
      <c r="BN58" s="7">
        <v>9</v>
      </c>
      <c r="BO58" s="7">
        <v>45</v>
      </c>
      <c r="BP58" s="7">
        <v>60</v>
      </c>
      <c r="BQ58" s="7">
        <f t="shared" si="2"/>
        <v>67.28</v>
      </c>
      <c r="BR58" s="7">
        <v>76.25</v>
      </c>
      <c r="BS58" s="7">
        <v>8.75</v>
      </c>
      <c r="BT58" s="7">
        <v>9.74</v>
      </c>
      <c r="BU58" s="7">
        <v>7.76</v>
      </c>
      <c r="BV58" s="7">
        <v>11.25</v>
      </c>
      <c r="BW58" s="7">
        <v>10</v>
      </c>
      <c r="BX58" s="7">
        <v>10</v>
      </c>
      <c r="BY58" s="7">
        <v>10</v>
      </c>
      <c r="BZ58" s="7" t="s">
        <v>290</v>
      </c>
      <c r="CA58" s="7">
        <v>56.25</v>
      </c>
      <c r="CB58" s="7">
        <v>75</v>
      </c>
      <c r="CC58" s="7">
        <f t="shared" si="3"/>
        <v>76.25</v>
      </c>
      <c r="CD58" s="7">
        <v>90.85</v>
      </c>
      <c r="CE58" s="7">
        <v>8.85</v>
      </c>
      <c r="CF58" s="7">
        <v>10</v>
      </c>
      <c r="CG58" s="7">
        <v>7.7</v>
      </c>
      <c r="CH58" s="7">
        <v>14.5</v>
      </c>
      <c r="CI58" s="7">
        <v>10</v>
      </c>
      <c r="CJ58" s="7">
        <v>10</v>
      </c>
      <c r="CK58" s="7">
        <v>9</v>
      </c>
      <c r="CL58" s="7">
        <v>67.5</v>
      </c>
      <c r="CM58" s="7">
        <v>90</v>
      </c>
      <c r="CN58" s="7">
        <f t="shared" si="0"/>
        <v>57.1</v>
      </c>
      <c r="CO58" s="7">
        <v>2</v>
      </c>
      <c r="CP58" s="62">
        <f t="shared" si="1"/>
        <v>65.532833333333329</v>
      </c>
      <c r="CQ58" s="20"/>
      <c r="CR58" s="20"/>
      <c r="CS58" s="20">
        <v>50</v>
      </c>
      <c r="CT58" s="7">
        <f t="shared" si="4"/>
        <v>0</v>
      </c>
      <c r="CU58" s="7">
        <f t="shared" si="5"/>
        <v>0</v>
      </c>
      <c r="CV58" s="7">
        <f t="shared" si="6"/>
        <v>-33.75</v>
      </c>
      <c r="CW58" s="7"/>
      <c r="CX58" s="7"/>
      <c r="CY58" s="7"/>
      <c r="CZ58" s="7"/>
      <c r="DA58" s="7"/>
      <c r="DB58" s="7"/>
      <c r="DC58" s="7"/>
      <c r="DD58" s="7"/>
      <c r="DE58" s="7">
        <v>50</v>
      </c>
      <c r="DF58" s="7">
        <v>0.5</v>
      </c>
      <c r="DG58" s="7">
        <v>25</v>
      </c>
      <c r="DH58" s="7">
        <v>76.22</v>
      </c>
      <c r="DI58" s="7">
        <v>38.11</v>
      </c>
      <c r="DJ58" s="7">
        <v>50</v>
      </c>
      <c r="DK58" s="8" t="str">
        <f t="shared" si="7"/>
        <v>C</v>
      </c>
      <c r="DL58" s="7">
        <v>82.08</v>
      </c>
      <c r="DM58" s="7">
        <v>11.08</v>
      </c>
      <c r="DN58" s="7">
        <v>71</v>
      </c>
      <c r="DO58" s="7"/>
      <c r="DP58" s="55" t="str">
        <f t="shared" si="8"/>
        <v>D</v>
      </c>
      <c r="DQ58" s="48"/>
      <c r="DS58" s="30" t="s">
        <v>359</v>
      </c>
      <c r="DT58" s="30" t="s">
        <v>276</v>
      </c>
      <c r="DU58">
        <v>87.94</v>
      </c>
      <c r="DV58" s="31">
        <v>97</v>
      </c>
      <c r="DW58">
        <v>14.49</v>
      </c>
      <c r="DX58">
        <v>10</v>
      </c>
      <c r="DY58">
        <v>10</v>
      </c>
      <c r="DZ58">
        <v>10</v>
      </c>
      <c r="EA58">
        <v>8.64</v>
      </c>
      <c r="EB58">
        <v>13.85</v>
      </c>
      <c r="EC58">
        <v>8.75</v>
      </c>
      <c r="ED58">
        <v>9.7100000000000009</v>
      </c>
      <c r="EE58">
        <v>68.67</v>
      </c>
      <c r="EF58">
        <v>9.81</v>
      </c>
      <c r="EG58" s="31">
        <v>85.31</v>
      </c>
      <c r="EH58">
        <v>13.65</v>
      </c>
      <c r="EI58">
        <v>9.23</v>
      </c>
      <c r="EJ58">
        <v>9.44</v>
      </c>
      <c r="EK58">
        <v>9.09</v>
      </c>
      <c r="EL58">
        <v>8.64</v>
      </c>
      <c r="EM58">
        <v>12.27</v>
      </c>
      <c r="EN58">
        <v>7.58</v>
      </c>
      <c r="EO58">
        <v>8.7899999999999991</v>
      </c>
      <c r="EP58">
        <v>59.39</v>
      </c>
      <c r="EQ58">
        <v>8.48</v>
      </c>
      <c r="ER58" s="31">
        <v>94.23</v>
      </c>
      <c r="ES58">
        <v>13.28</v>
      </c>
      <c r="ET58">
        <v>7.5</v>
      </c>
      <c r="EU58">
        <v>10</v>
      </c>
      <c r="EV58">
        <v>9.4700000000000006</v>
      </c>
      <c r="EW58">
        <v>8.44</v>
      </c>
      <c r="EX58">
        <v>13.45</v>
      </c>
      <c r="EY58">
        <v>8.57</v>
      </c>
      <c r="EZ58">
        <v>9.36</v>
      </c>
      <c r="FA58">
        <v>67.5</v>
      </c>
      <c r="FB58">
        <v>9.64</v>
      </c>
      <c r="FC58">
        <v>3</v>
      </c>
      <c r="FD58">
        <v>50</v>
      </c>
      <c r="FE58">
        <v>0</v>
      </c>
      <c r="FF58">
        <v>0</v>
      </c>
      <c r="FH58" s="7">
        <f>(DW58+EB58)+EE58 * (1 -FD58 / 100)</f>
        <v>62.674999999999997</v>
      </c>
      <c r="FI58" s="7">
        <f>(EH58+EM58)+EP58 * (1 -FE58 / 100)</f>
        <v>85.31</v>
      </c>
      <c r="FJ58" s="7">
        <f>(ES58+EX58)+FA58 * (1 -FF58 / 100)</f>
        <v>94.22999999999999</v>
      </c>
      <c r="FK58" s="16">
        <f>((SUM(FH58:FJ58)/3)*0.95)+FC58</f>
        <v>79.70141666666666</v>
      </c>
      <c r="FM58" t="str">
        <f>IF(F58=DT58,"","NO")</f>
        <v/>
      </c>
    </row>
    <row r="59" spans="1:169" x14ac:dyDescent="0.2">
      <c r="A59" s="6" t="s">
        <v>145</v>
      </c>
      <c r="B59" s="6" t="s">
        <v>209</v>
      </c>
      <c r="C59" s="35">
        <v>15835</v>
      </c>
      <c r="D59" s="6"/>
      <c r="E59" s="6"/>
      <c r="F59" s="6" t="s">
        <v>277</v>
      </c>
      <c r="G59" s="7">
        <v>90.56</v>
      </c>
      <c r="H59" s="7">
        <v>98.96</v>
      </c>
      <c r="I59" s="7">
        <v>15</v>
      </c>
      <c r="J59" s="7">
        <v>10</v>
      </c>
      <c r="K59" s="7">
        <v>10</v>
      </c>
      <c r="L59" s="7">
        <v>10</v>
      </c>
      <c r="M59" s="7">
        <v>10</v>
      </c>
      <c r="N59" s="7">
        <v>15</v>
      </c>
      <c r="O59" s="7">
        <v>10</v>
      </c>
      <c r="P59" s="7">
        <v>10</v>
      </c>
      <c r="Q59" s="7">
        <v>68.959999999999994</v>
      </c>
      <c r="R59" s="7">
        <v>9.85</v>
      </c>
      <c r="S59" s="7">
        <v>91.42</v>
      </c>
      <c r="T59" s="7">
        <v>15</v>
      </c>
      <c r="U59" s="7">
        <v>10</v>
      </c>
      <c r="V59" s="7">
        <v>10</v>
      </c>
      <c r="W59" s="7">
        <v>10</v>
      </c>
      <c r="X59" s="7">
        <v>10</v>
      </c>
      <c r="Y59" s="7">
        <v>14.55</v>
      </c>
      <c r="Z59" s="7">
        <v>10</v>
      </c>
      <c r="AA59" s="7">
        <v>9.39</v>
      </c>
      <c r="AB59" s="7">
        <v>61.87</v>
      </c>
      <c r="AC59" s="7">
        <v>8.84</v>
      </c>
      <c r="AD59" s="7">
        <v>94.69</v>
      </c>
      <c r="AE59" s="7">
        <v>14.75</v>
      </c>
      <c r="AF59" s="7">
        <v>9.64</v>
      </c>
      <c r="AG59" s="7">
        <v>10</v>
      </c>
      <c r="AH59" s="7">
        <v>10</v>
      </c>
      <c r="AI59" s="7">
        <v>9.69</v>
      </c>
      <c r="AJ59" s="7">
        <v>15</v>
      </c>
      <c r="AK59" s="7">
        <v>10</v>
      </c>
      <c r="AL59" s="7">
        <v>10</v>
      </c>
      <c r="AM59" s="7">
        <v>64.94</v>
      </c>
      <c r="AN59" s="7">
        <v>9.2799999999999994</v>
      </c>
      <c r="AO59" s="7">
        <v>3</v>
      </c>
      <c r="AP59" s="7">
        <v>0</v>
      </c>
      <c r="AQ59" s="7">
        <v>0</v>
      </c>
      <c r="AR59" s="7">
        <v>0</v>
      </c>
      <c r="AS59" s="7">
        <f>-R59*(AP59/100)</f>
        <v>0</v>
      </c>
      <c r="AT59" s="7">
        <f>-AC59*(AQ59/100)</f>
        <v>0</v>
      </c>
      <c r="AU59" s="7">
        <f>-AN59*(AR59/100)</f>
        <v>0</v>
      </c>
      <c r="AV59" s="23">
        <v>93.272166666666649</v>
      </c>
      <c r="AW59" s="23">
        <v>0</v>
      </c>
      <c r="AX59" s="23">
        <v>0.5</v>
      </c>
      <c r="AY59" s="23">
        <v>0</v>
      </c>
      <c r="AZ59" s="23">
        <v>90.56</v>
      </c>
      <c r="BA59" s="23">
        <v>45.28</v>
      </c>
      <c r="BB59" s="23"/>
      <c r="BC59" s="23"/>
      <c r="BD59" s="56" t="str">
        <f>IF(AV59&lt;60, "F", IF(AV59&lt;70, "D", IF(AV59&lt;80, "C", IF(AV59&lt;90, "B", "A"))))</f>
        <v>A</v>
      </c>
      <c r="BE59" s="37"/>
      <c r="BF59" s="13">
        <v>92.61</v>
      </c>
      <c r="BG59" s="7">
        <v>88.5</v>
      </c>
      <c r="BH59" s="7">
        <v>10</v>
      </c>
      <c r="BI59" s="7">
        <v>10</v>
      </c>
      <c r="BJ59" s="7">
        <v>10</v>
      </c>
      <c r="BK59" s="7">
        <v>14</v>
      </c>
      <c r="BL59" s="7">
        <v>10</v>
      </c>
      <c r="BM59" s="7">
        <v>10</v>
      </c>
      <c r="BN59" s="7">
        <v>8</v>
      </c>
      <c r="BO59" s="7">
        <v>64.5</v>
      </c>
      <c r="BP59" s="7">
        <v>86</v>
      </c>
      <c r="BQ59" s="7">
        <f t="shared" si="2"/>
        <v>88.5</v>
      </c>
      <c r="BR59" s="7">
        <v>96.08</v>
      </c>
      <c r="BS59" s="7">
        <v>9.83</v>
      </c>
      <c r="BT59" s="7">
        <v>10</v>
      </c>
      <c r="BU59" s="7">
        <v>9.66</v>
      </c>
      <c r="BV59" s="7">
        <v>11.25</v>
      </c>
      <c r="BW59" s="7">
        <v>10</v>
      </c>
      <c r="BX59" s="7">
        <v>10</v>
      </c>
      <c r="BY59" s="7">
        <v>10</v>
      </c>
      <c r="BZ59" s="7" t="s">
        <v>290</v>
      </c>
      <c r="CA59" s="7">
        <v>75</v>
      </c>
      <c r="CB59" s="7">
        <v>100</v>
      </c>
      <c r="CC59" s="7">
        <f t="shared" si="3"/>
        <v>96.08</v>
      </c>
      <c r="CD59" s="7">
        <v>95.25</v>
      </c>
      <c r="CE59" s="7">
        <v>10</v>
      </c>
      <c r="CF59" s="7">
        <v>10</v>
      </c>
      <c r="CG59" s="7">
        <v>10</v>
      </c>
      <c r="CH59" s="7">
        <v>14</v>
      </c>
      <c r="CI59" s="7">
        <v>10</v>
      </c>
      <c r="CJ59" s="7">
        <v>10</v>
      </c>
      <c r="CK59" s="7">
        <v>8</v>
      </c>
      <c r="CL59" s="7">
        <v>71.25</v>
      </c>
      <c r="CM59" s="7">
        <v>95</v>
      </c>
      <c r="CN59" s="7">
        <f t="shared" si="0"/>
        <v>95.25</v>
      </c>
      <c r="CO59" s="7">
        <v>4</v>
      </c>
      <c r="CP59" s="62">
        <f t="shared" si="1"/>
        <v>92.612833333333313</v>
      </c>
      <c r="CQ59" s="20"/>
      <c r="CR59" s="20"/>
      <c r="CS59" s="20"/>
      <c r="CT59" s="7">
        <f t="shared" si="4"/>
        <v>0</v>
      </c>
      <c r="CU59" s="7">
        <f t="shared" si="5"/>
        <v>0</v>
      </c>
      <c r="CV59" s="7">
        <f t="shared" si="6"/>
        <v>0</v>
      </c>
      <c r="CW59" s="7"/>
      <c r="CX59" s="7"/>
      <c r="CY59" s="7"/>
      <c r="CZ59" s="7"/>
      <c r="DA59" s="7"/>
      <c r="DB59" s="7"/>
      <c r="DC59" s="7"/>
      <c r="DD59" s="7"/>
      <c r="DE59" s="7">
        <v>0</v>
      </c>
      <c r="DF59" s="7">
        <v>0.5</v>
      </c>
      <c r="DG59" s="7">
        <v>0</v>
      </c>
      <c r="DH59" s="7">
        <v>92.61</v>
      </c>
      <c r="DI59" s="7">
        <v>46.305</v>
      </c>
      <c r="DJ59" s="7">
        <v>0</v>
      </c>
      <c r="DK59" s="8" t="str">
        <f t="shared" si="7"/>
        <v>A</v>
      </c>
      <c r="DL59" s="7">
        <v>91.585000000000008</v>
      </c>
      <c r="DM59" s="7">
        <v>0</v>
      </c>
      <c r="DN59" s="7">
        <v>91.58</v>
      </c>
      <c r="DO59" s="7"/>
      <c r="DP59" s="55" t="str">
        <f t="shared" si="8"/>
        <v>A</v>
      </c>
      <c r="DQ59" s="48"/>
      <c r="DS59" s="30" t="s">
        <v>360</v>
      </c>
      <c r="DT59" s="30" t="s">
        <v>277</v>
      </c>
      <c r="DU59">
        <v>90.56</v>
      </c>
      <c r="DV59" s="31">
        <v>98.96</v>
      </c>
      <c r="DW59">
        <v>15</v>
      </c>
      <c r="DX59">
        <v>10</v>
      </c>
      <c r="DY59">
        <v>10</v>
      </c>
      <c r="DZ59">
        <v>10</v>
      </c>
      <c r="EA59">
        <v>10</v>
      </c>
      <c r="EB59">
        <v>15</v>
      </c>
      <c r="EC59">
        <v>10</v>
      </c>
      <c r="ED59">
        <v>10</v>
      </c>
      <c r="EE59">
        <v>68.959999999999994</v>
      </c>
      <c r="EF59">
        <v>9.85</v>
      </c>
      <c r="EG59" s="31">
        <v>91.42</v>
      </c>
      <c r="EH59">
        <v>15</v>
      </c>
      <c r="EI59">
        <v>10</v>
      </c>
      <c r="EJ59">
        <v>10</v>
      </c>
      <c r="EK59">
        <v>10</v>
      </c>
      <c r="EL59">
        <v>10</v>
      </c>
      <c r="EM59">
        <v>14.55</v>
      </c>
      <c r="EN59">
        <v>10</v>
      </c>
      <c r="EO59">
        <v>9.39</v>
      </c>
      <c r="EP59">
        <v>61.87</v>
      </c>
      <c r="EQ59">
        <v>8.84</v>
      </c>
      <c r="ER59" s="31">
        <v>94.69</v>
      </c>
      <c r="ES59">
        <v>14.75</v>
      </c>
      <c r="ET59">
        <v>9.64</v>
      </c>
      <c r="EU59">
        <v>10</v>
      </c>
      <c r="EV59">
        <v>10</v>
      </c>
      <c r="EW59">
        <v>9.69</v>
      </c>
      <c r="EX59">
        <v>15</v>
      </c>
      <c r="EY59">
        <v>10</v>
      </c>
      <c r="EZ59">
        <v>10</v>
      </c>
      <c r="FA59">
        <v>64.94</v>
      </c>
      <c r="FB59">
        <v>9.2799999999999994</v>
      </c>
      <c r="FC59">
        <v>3</v>
      </c>
      <c r="FD59">
        <v>0</v>
      </c>
      <c r="FE59">
        <v>0</v>
      </c>
      <c r="FF59">
        <v>0</v>
      </c>
      <c r="FH59" s="7">
        <f>(DW59+EB59)+EE59 * (1 -FD59 / 100)</f>
        <v>98.96</v>
      </c>
      <c r="FI59" s="7">
        <f>(EH59+EM59)+EP59 * (1 -FE59 / 100)</f>
        <v>91.42</v>
      </c>
      <c r="FJ59" s="7">
        <f>(ES59+EX59)+FA59 * (1 -FF59 / 100)</f>
        <v>94.69</v>
      </c>
      <c r="FK59" s="16">
        <f>((SUM(FH59:FJ59)/3)*0.95)+FC59</f>
        <v>93.272166666666649</v>
      </c>
      <c r="FM59" t="str">
        <f>IF(F59=DT59,"","NO")</f>
        <v/>
      </c>
    </row>
    <row r="60" spans="1:169" x14ac:dyDescent="0.2">
      <c r="A60" s="6" t="s">
        <v>146</v>
      </c>
      <c r="B60" s="6" t="s">
        <v>210</v>
      </c>
      <c r="C60" s="35">
        <v>15977</v>
      </c>
      <c r="D60" s="6"/>
      <c r="E60" s="6"/>
      <c r="F60" s="6" t="s">
        <v>278</v>
      </c>
      <c r="G60" s="7">
        <v>89.63</v>
      </c>
      <c r="H60" s="7">
        <v>94.49</v>
      </c>
      <c r="I60" s="7">
        <v>15</v>
      </c>
      <c r="J60" s="7">
        <v>10</v>
      </c>
      <c r="K60" s="7">
        <v>10</v>
      </c>
      <c r="L60" s="7">
        <v>10</v>
      </c>
      <c r="M60" s="7">
        <v>10</v>
      </c>
      <c r="N60" s="7">
        <v>14.77</v>
      </c>
      <c r="O60" s="7">
        <v>9.69</v>
      </c>
      <c r="P60" s="7">
        <v>10</v>
      </c>
      <c r="Q60" s="7">
        <v>64.72</v>
      </c>
      <c r="R60" s="7">
        <v>9.25</v>
      </c>
      <c r="S60" s="7">
        <v>91.63</v>
      </c>
      <c r="T60" s="7">
        <v>14.15</v>
      </c>
      <c r="U60" s="7">
        <v>10</v>
      </c>
      <c r="V60" s="7">
        <v>10</v>
      </c>
      <c r="W60" s="7">
        <v>9.09</v>
      </c>
      <c r="X60" s="7">
        <v>8.64</v>
      </c>
      <c r="Y60" s="7">
        <v>13.41</v>
      </c>
      <c r="Z60" s="7">
        <v>9.6999999999999993</v>
      </c>
      <c r="AA60" s="7">
        <v>8.18</v>
      </c>
      <c r="AB60" s="7">
        <v>64.069999999999993</v>
      </c>
      <c r="AC60" s="7">
        <v>9.15</v>
      </c>
      <c r="AD60" s="7">
        <v>95.94</v>
      </c>
      <c r="AE60" s="7">
        <v>14.43</v>
      </c>
      <c r="AF60" s="7">
        <v>9.64</v>
      </c>
      <c r="AG60" s="7">
        <v>10</v>
      </c>
      <c r="AH60" s="7">
        <v>9.4700000000000006</v>
      </c>
      <c r="AI60" s="7">
        <v>9.3800000000000008</v>
      </c>
      <c r="AJ60" s="7">
        <v>14.5</v>
      </c>
      <c r="AK60" s="7">
        <v>9.76</v>
      </c>
      <c r="AL60" s="7">
        <v>9.57</v>
      </c>
      <c r="AM60" s="7">
        <v>67</v>
      </c>
      <c r="AN60" s="7">
        <v>9.57</v>
      </c>
      <c r="AO60" s="7">
        <v>3</v>
      </c>
      <c r="AP60" s="7">
        <v>100</v>
      </c>
      <c r="AQ60" s="7">
        <v>50</v>
      </c>
      <c r="AR60" s="7">
        <v>0</v>
      </c>
      <c r="AS60" s="7">
        <f>-R60*(AP60/100)</f>
        <v>-9.25</v>
      </c>
      <c r="AT60" s="7">
        <f>-AC60*(AQ60/100)</f>
        <v>-4.5750000000000002</v>
      </c>
      <c r="AU60" s="7">
        <f>-AN60*(AR60/100)</f>
        <v>0</v>
      </c>
      <c r="AV60" s="23">
        <v>61.676750000000006</v>
      </c>
      <c r="AW60" s="23">
        <v>150</v>
      </c>
      <c r="AX60" s="23">
        <v>0.5</v>
      </c>
      <c r="AY60" s="23">
        <v>75</v>
      </c>
      <c r="AZ60" s="23">
        <v>89.63</v>
      </c>
      <c r="BA60" s="23">
        <v>44.814999999999998</v>
      </c>
      <c r="BB60" s="23"/>
      <c r="BC60" s="23"/>
      <c r="BD60" s="56" t="str">
        <f>IF(AV60&lt;60, "F", IF(AV60&lt;70, "D", IF(AV60&lt;80, "C", IF(AV60&lt;90, "B", "A"))))</f>
        <v>D</v>
      </c>
      <c r="BE60" s="37"/>
      <c r="BF60" s="13">
        <v>79.37</v>
      </c>
      <c r="BG60" s="7">
        <v>68.11</v>
      </c>
      <c r="BH60" s="7">
        <v>8.61</v>
      </c>
      <c r="BI60" s="7">
        <v>9.36</v>
      </c>
      <c r="BJ60" s="7">
        <v>7.85</v>
      </c>
      <c r="BK60" s="7">
        <v>14.5</v>
      </c>
      <c r="BL60" s="7">
        <v>9</v>
      </c>
      <c r="BM60" s="7">
        <v>10</v>
      </c>
      <c r="BN60" s="7">
        <v>10</v>
      </c>
      <c r="BO60" s="7">
        <v>45</v>
      </c>
      <c r="BP60" s="7">
        <v>60</v>
      </c>
      <c r="BQ60" s="7">
        <f t="shared" si="2"/>
        <v>68.11</v>
      </c>
      <c r="BR60" s="7">
        <v>80.17</v>
      </c>
      <c r="BS60" s="7">
        <v>8.92</v>
      </c>
      <c r="BT60" s="7">
        <v>9.74</v>
      </c>
      <c r="BU60" s="7">
        <v>8.1</v>
      </c>
      <c r="BV60" s="7">
        <v>10.5</v>
      </c>
      <c r="BW60" s="7">
        <v>10</v>
      </c>
      <c r="BX60" s="7">
        <v>8</v>
      </c>
      <c r="BY60" s="7">
        <v>10</v>
      </c>
      <c r="BZ60" s="7" t="s">
        <v>290</v>
      </c>
      <c r="CA60" s="7">
        <v>60.75</v>
      </c>
      <c r="CB60" s="7">
        <v>81</v>
      </c>
      <c r="CC60" s="7">
        <f t="shared" si="3"/>
        <v>80.17</v>
      </c>
      <c r="CD60" s="7">
        <v>92.88</v>
      </c>
      <c r="CE60" s="7">
        <v>9.8800000000000008</v>
      </c>
      <c r="CF60" s="7">
        <v>10</v>
      </c>
      <c r="CG60" s="7">
        <v>9.75</v>
      </c>
      <c r="CH60" s="7">
        <v>14</v>
      </c>
      <c r="CI60" s="7">
        <v>10</v>
      </c>
      <c r="CJ60" s="7">
        <v>10</v>
      </c>
      <c r="CK60" s="7">
        <v>8</v>
      </c>
      <c r="CL60" s="7">
        <v>69</v>
      </c>
      <c r="CM60" s="7">
        <v>92</v>
      </c>
      <c r="CN60" s="7">
        <f t="shared" si="0"/>
        <v>92.88</v>
      </c>
      <c r="CO60" s="7">
        <v>3</v>
      </c>
      <c r="CP60" s="62">
        <f t="shared" si="1"/>
        <v>79.367333333333335</v>
      </c>
      <c r="CQ60" s="20"/>
      <c r="CR60" s="20"/>
      <c r="CS60" s="20"/>
      <c r="CT60" s="7">
        <f t="shared" si="4"/>
        <v>0</v>
      </c>
      <c r="CU60" s="7">
        <f t="shared" si="5"/>
        <v>0</v>
      </c>
      <c r="CV60" s="7">
        <f t="shared" si="6"/>
        <v>0</v>
      </c>
      <c r="CW60" s="7"/>
      <c r="CX60" s="7"/>
      <c r="CY60" s="7"/>
      <c r="CZ60" s="7"/>
      <c r="DA60" s="7"/>
      <c r="DB60" s="7"/>
      <c r="DC60" s="7"/>
      <c r="DD60" s="7"/>
      <c r="DE60" s="7">
        <v>0</v>
      </c>
      <c r="DF60" s="7">
        <v>0.5</v>
      </c>
      <c r="DG60" s="7">
        <v>0</v>
      </c>
      <c r="DH60" s="7">
        <v>79.37</v>
      </c>
      <c r="DI60" s="7">
        <v>39.685000000000002</v>
      </c>
      <c r="DJ60" s="7">
        <v>75</v>
      </c>
      <c r="DK60" s="8" t="str">
        <f t="shared" si="7"/>
        <v>C</v>
      </c>
      <c r="DL60" s="7">
        <v>84.5</v>
      </c>
      <c r="DM60" s="7">
        <v>16.63</v>
      </c>
      <c r="DN60" s="7">
        <v>67.87</v>
      </c>
      <c r="DO60" s="7"/>
      <c r="DP60" s="55" t="str">
        <f t="shared" si="8"/>
        <v>C</v>
      </c>
      <c r="DQ60" s="48"/>
      <c r="DS60" s="30" t="s">
        <v>361</v>
      </c>
      <c r="DT60" s="30" t="s">
        <v>278</v>
      </c>
      <c r="DU60">
        <v>89.63</v>
      </c>
      <c r="DV60" s="31">
        <v>94.49</v>
      </c>
      <c r="DW60">
        <v>15</v>
      </c>
      <c r="DX60">
        <v>10</v>
      </c>
      <c r="DY60">
        <v>10</v>
      </c>
      <c r="DZ60">
        <v>10</v>
      </c>
      <c r="EA60">
        <v>10</v>
      </c>
      <c r="EB60">
        <v>14.77</v>
      </c>
      <c r="EC60">
        <v>9.69</v>
      </c>
      <c r="ED60">
        <v>10</v>
      </c>
      <c r="EE60">
        <v>64.72</v>
      </c>
      <c r="EF60">
        <v>9.25</v>
      </c>
      <c r="EG60" s="31">
        <v>91.63</v>
      </c>
      <c r="EH60">
        <v>14.15</v>
      </c>
      <c r="EI60">
        <v>10</v>
      </c>
      <c r="EJ60">
        <v>10</v>
      </c>
      <c r="EK60">
        <v>9.09</v>
      </c>
      <c r="EL60">
        <v>8.64</v>
      </c>
      <c r="EM60">
        <v>13.41</v>
      </c>
      <c r="EN60">
        <v>9.6999999999999993</v>
      </c>
      <c r="EO60">
        <v>8.18</v>
      </c>
      <c r="EP60">
        <v>64.069999999999993</v>
      </c>
      <c r="EQ60">
        <v>9.15</v>
      </c>
      <c r="ER60" s="31">
        <v>95.94</v>
      </c>
      <c r="ES60">
        <v>14.43</v>
      </c>
      <c r="ET60">
        <v>9.64</v>
      </c>
      <c r="EU60">
        <v>10</v>
      </c>
      <c r="EV60">
        <v>9.4700000000000006</v>
      </c>
      <c r="EW60">
        <v>9.3800000000000008</v>
      </c>
      <c r="EX60">
        <v>14.5</v>
      </c>
      <c r="EY60">
        <v>9.76</v>
      </c>
      <c r="EZ60">
        <v>9.57</v>
      </c>
      <c r="FA60">
        <v>67</v>
      </c>
      <c r="FB60">
        <v>9.57</v>
      </c>
      <c r="FC60">
        <v>3</v>
      </c>
      <c r="FD60">
        <v>100</v>
      </c>
      <c r="FE60">
        <v>50</v>
      </c>
      <c r="FF60">
        <v>0</v>
      </c>
      <c r="FH60" s="7">
        <f>(DW60+EB60)+EE60 * (1 -FD60 / 100)</f>
        <v>29.77</v>
      </c>
      <c r="FI60" s="7">
        <f>(EH60+EM60)+EP60 * (1 -FE60 / 100)</f>
        <v>59.594999999999999</v>
      </c>
      <c r="FJ60" s="7">
        <f>(ES60+EX60)+FA60 * (1 -FF60 / 100)</f>
        <v>95.93</v>
      </c>
      <c r="FK60" s="16">
        <f>((SUM(FH60:FJ60)/3)*0.95)+FC60</f>
        <v>61.676750000000006</v>
      </c>
      <c r="FM60" t="str">
        <f>IF(F60=DT60,"","NO")</f>
        <v/>
      </c>
    </row>
    <row r="61" spans="1:169" x14ac:dyDescent="0.2">
      <c r="A61" s="6" t="s">
        <v>99</v>
      </c>
      <c r="B61" s="6" t="s">
        <v>211</v>
      </c>
      <c r="C61" s="35">
        <v>15988</v>
      </c>
      <c r="D61" s="6"/>
      <c r="E61" s="6"/>
      <c r="F61" s="6" t="s">
        <v>279</v>
      </c>
      <c r="G61" s="7">
        <v>92.09</v>
      </c>
      <c r="H61" s="7">
        <v>97.2</v>
      </c>
      <c r="I61" s="7">
        <v>15</v>
      </c>
      <c r="J61" s="7">
        <v>10</v>
      </c>
      <c r="K61" s="7">
        <v>10</v>
      </c>
      <c r="L61" s="7">
        <v>10</v>
      </c>
      <c r="M61" s="7">
        <v>10</v>
      </c>
      <c r="N61" s="7">
        <v>14.53</v>
      </c>
      <c r="O61" s="7">
        <v>9.3800000000000008</v>
      </c>
      <c r="P61" s="7">
        <v>10</v>
      </c>
      <c r="Q61" s="7">
        <v>67.67</v>
      </c>
      <c r="R61" s="7">
        <v>9.67</v>
      </c>
      <c r="S61" s="7">
        <v>90.51</v>
      </c>
      <c r="T61" s="7">
        <v>15</v>
      </c>
      <c r="U61" s="7">
        <v>10</v>
      </c>
      <c r="V61" s="7">
        <v>10</v>
      </c>
      <c r="W61" s="7">
        <v>10</v>
      </c>
      <c r="X61" s="7">
        <v>10</v>
      </c>
      <c r="Y61" s="7">
        <v>13.41</v>
      </c>
      <c r="Z61" s="7">
        <v>8.7899999999999991</v>
      </c>
      <c r="AA61" s="7">
        <v>9.09</v>
      </c>
      <c r="AB61" s="7">
        <v>62.1</v>
      </c>
      <c r="AC61" s="7">
        <v>8.8699999999999992</v>
      </c>
      <c r="AD61" s="7">
        <v>99.21</v>
      </c>
      <c r="AE61" s="7">
        <v>14.87</v>
      </c>
      <c r="AF61" s="7">
        <v>9.64</v>
      </c>
      <c r="AG61" s="7">
        <v>10</v>
      </c>
      <c r="AH61" s="7">
        <v>10</v>
      </c>
      <c r="AI61" s="7">
        <v>10</v>
      </c>
      <c r="AJ61" s="7">
        <v>14.34</v>
      </c>
      <c r="AK61" s="7">
        <v>9.76</v>
      </c>
      <c r="AL61" s="7">
        <v>9.36</v>
      </c>
      <c r="AM61" s="7">
        <v>70</v>
      </c>
      <c r="AN61" s="7">
        <v>10</v>
      </c>
      <c r="AO61" s="7">
        <v>4</v>
      </c>
      <c r="AP61" s="7">
        <v>0</v>
      </c>
      <c r="AQ61" s="7">
        <v>0</v>
      </c>
      <c r="AR61" s="7">
        <v>50</v>
      </c>
      <c r="AS61" s="7">
        <f>-R61*(AP61/100)</f>
        <v>0</v>
      </c>
      <c r="AT61" s="7">
        <f>-AC61*(AQ61/100)</f>
        <v>0</v>
      </c>
      <c r="AU61" s="7">
        <f>-AN61*(AR61/100)</f>
        <v>-5</v>
      </c>
      <c r="AV61" s="23">
        <v>94.85799999999999</v>
      </c>
      <c r="AW61" s="23">
        <v>50</v>
      </c>
      <c r="AX61" s="23">
        <v>0.5</v>
      </c>
      <c r="AY61" s="23">
        <v>25</v>
      </c>
      <c r="AZ61" s="23">
        <v>92.09</v>
      </c>
      <c r="BA61" s="23">
        <v>46.045000000000002</v>
      </c>
      <c r="BB61" s="23"/>
      <c r="BC61" s="23"/>
      <c r="BD61" s="56" t="str">
        <f>IF(AV61&lt;60, "F", IF(AV61&lt;70, "D", IF(AV61&lt;80, "C", IF(AV61&lt;90, "B", "A"))))</f>
        <v>A</v>
      </c>
      <c r="BE61" s="37"/>
      <c r="BF61" s="13">
        <v>95.61</v>
      </c>
      <c r="BG61" s="7">
        <v>92.3</v>
      </c>
      <c r="BH61" s="7">
        <v>9.8000000000000007</v>
      </c>
      <c r="BI61" s="7">
        <v>10</v>
      </c>
      <c r="BJ61" s="7">
        <v>9.6</v>
      </c>
      <c r="BK61" s="7">
        <v>15</v>
      </c>
      <c r="BL61" s="7">
        <v>10</v>
      </c>
      <c r="BM61" s="7">
        <v>10</v>
      </c>
      <c r="BN61" s="7">
        <v>10</v>
      </c>
      <c r="BO61" s="7">
        <v>67.5</v>
      </c>
      <c r="BP61" s="7">
        <v>90</v>
      </c>
      <c r="BQ61" s="7">
        <f t="shared" si="2"/>
        <v>92.3</v>
      </c>
      <c r="BR61" s="7">
        <v>94.58</v>
      </c>
      <c r="BS61" s="7">
        <v>9.83</v>
      </c>
      <c r="BT61" s="7">
        <v>10</v>
      </c>
      <c r="BU61" s="7">
        <v>9.66</v>
      </c>
      <c r="BV61" s="7">
        <v>11.25</v>
      </c>
      <c r="BW61" s="7">
        <v>10</v>
      </c>
      <c r="BX61" s="7">
        <v>10</v>
      </c>
      <c r="BY61" s="7">
        <v>10</v>
      </c>
      <c r="BZ61" s="7" t="s">
        <v>290</v>
      </c>
      <c r="CA61" s="7">
        <v>73.5</v>
      </c>
      <c r="CB61" s="7">
        <v>98</v>
      </c>
      <c r="CC61" s="7">
        <f t="shared" si="3"/>
        <v>94.58</v>
      </c>
      <c r="CD61" s="7">
        <v>99.25</v>
      </c>
      <c r="CE61" s="7">
        <v>9.75</v>
      </c>
      <c r="CF61" s="7">
        <v>10</v>
      </c>
      <c r="CG61" s="7">
        <v>9.5</v>
      </c>
      <c r="CH61" s="7">
        <v>14.5</v>
      </c>
      <c r="CI61" s="7">
        <v>10</v>
      </c>
      <c r="CJ61" s="7">
        <v>10</v>
      </c>
      <c r="CK61" s="7">
        <v>9</v>
      </c>
      <c r="CL61" s="7">
        <v>75</v>
      </c>
      <c r="CM61" s="7">
        <v>100</v>
      </c>
      <c r="CN61" s="7">
        <f t="shared" si="0"/>
        <v>99.25</v>
      </c>
      <c r="CO61" s="7">
        <v>5</v>
      </c>
      <c r="CP61" s="62">
        <f t="shared" si="1"/>
        <v>95.607833333333332</v>
      </c>
      <c r="CQ61" s="20"/>
      <c r="CR61" s="20"/>
      <c r="CS61" s="20"/>
      <c r="CT61" s="7">
        <f t="shared" si="4"/>
        <v>0</v>
      </c>
      <c r="CU61" s="7">
        <f t="shared" si="5"/>
        <v>0</v>
      </c>
      <c r="CV61" s="7">
        <f t="shared" si="6"/>
        <v>0</v>
      </c>
      <c r="CW61" s="7"/>
      <c r="CX61" s="7"/>
      <c r="CY61" s="7"/>
      <c r="CZ61" s="7"/>
      <c r="DA61" s="7"/>
      <c r="DB61" s="7"/>
      <c r="DC61" s="7"/>
      <c r="DD61" s="7"/>
      <c r="DE61" s="7">
        <v>0</v>
      </c>
      <c r="DF61" s="7">
        <v>0.5</v>
      </c>
      <c r="DG61" s="7">
        <v>0</v>
      </c>
      <c r="DH61" s="7">
        <v>95.61</v>
      </c>
      <c r="DI61" s="7">
        <v>47.805</v>
      </c>
      <c r="DJ61" s="7">
        <v>25</v>
      </c>
      <c r="DK61" s="8" t="str">
        <f t="shared" si="7"/>
        <v>A</v>
      </c>
      <c r="DL61" s="7">
        <v>93.85</v>
      </c>
      <c r="DM61" s="7">
        <v>5.54</v>
      </c>
      <c r="DN61" s="7">
        <v>88.31</v>
      </c>
      <c r="DO61" s="7"/>
      <c r="DP61" s="55" t="str">
        <f t="shared" si="8"/>
        <v>A</v>
      </c>
      <c r="DQ61" s="48"/>
      <c r="DS61" s="30" t="s">
        <v>362</v>
      </c>
      <c r="DT61" s="30" t="s">
        <v>279</v>
      </c>
      <c r="DU61">
        <v>92.09</v>
      </c>
      <c r="DV61" s="31">
        <v>97.2</v>
      </c>
      <c r="DW61">
        <v>15</v>
      </c>
      <c r="DX61">
        <v>10</v>
      </c>
      <c r="DY61">
        <v>10</v>
      </c>
      <c r="DZ61">
        <v>10</v>
      </c>
      <c r="EA61">
        <v>10</v>
      </c>
      <c r="EB61">
        <v>14.53</v>
      </c>
      <c r="EC61">
        <v>9.3800000000000008</v>
      </c>
      <c r="ED61">
        <v>10</v>
      </c>
      <c r="EE61">
        <v>67.67</v>
      </c>
      <c r="EF61">
        <v>9.67</v>
      </c>
      <c r="EG61" s="31">
        <v>90.51</v>
      </c>
      <c r="EH61">
        <v>15</v>
      </c>
      <c r="EI61">
        <v>10</v>
      </c>
      <c r="EJ61">
        <v>10</v>
      </c>
      <c r="EK61">
        <v>10</v>
      </c>
      <c r="EL61">
        <v>10</v>
      </c>
      <c r="EM61">
        <v>13.41</v>
      </c>
      <c r="EN61">
        <v>8.7899999999999991</v>
      </c>
      <c r="EO61">
        <v>9.09</v>
      </c>
      <c r="EP61">
        <v>62.1</v>
      </c>
      <c r="EQ61">
        <v>8.8699999999999992</v>
      </c>
      <c r="ER61" s="31">
        <v>99.21</v>
      </c>
      <c r="ES61">
        <v>14.87</v>
      </c>
      <c r="ET61">
        <v>9.64</v>
      </c>
      <c r="EU61">
        <v>10</v>
      </c>
      <c r="EV61">
        <v>10</v>
      </c>
      <c r="EW61">
        <v>10</v>
      </c>
      <c r="EX61">
        <v>14.34</v>
      </c>
      <c r="EY61">
        <v>9.76</v>
      </c>
      <c r="EZ61">
        <v>9.36</v>
      </c>
      <c r="FA61">
        <v>70</v>
      </c>
      <c r="FB61">
        <v>10</v>
      </c>
      <c r="FC61">
        <v>4</v>
      </c>
      <c r="FD61">
        <v>0</v>
      </c>
      <c r="FE61">
        <v>0</v>
      </c>
      <c r="FF61">
        <v>0</v>
      </c>
      <c r="FH61" s="7">
        <f>(DW61+EB61)+EE61 * (1 -FD61 / 100)</f>
        <v>97.2</v>
      </c>
      <c r="FI61" s="7">
        <f>(EH61+EM61)+EP61 * (1 -FE61 / 100)</f>
        <v>90.51</v>
      </c>
      <c r="FJ61" s="7">
        <f>(ES61+EX61)+FA61 * (1 -FF61 / 100)</f>
        <v>99.210000000000008</v>
      </c>
      <c r="FK61" s="16">
        <f>((SUM(FH61:FJ61)/3)*0.95)+FC61</f>
        <v>94.85799999999999</v>
      </c>
      <c r="FM61" t="str">
        <f>IF(F61=DT61,"","NO")</f>
        <v/>
      </c>
    </row>
    <row r="62" spans="1:169" x14ac:dyDescent="0.2">
      <c r="A62" s="6" t="s">
        <v>147</v>
      </c>
      <c r="B62" s="6" t="s">
        <v>212</v>
      </c>
      <c r="C62" s="35">
        <v>15991</v>
      </c>
      <c r="D62" s="6"/>
      <c r="E62" s="6"/>
      <c r="F62" s="6" t="s">
        <v>280</v>
      </c>
      <c r="G62" s="7">
        <v>90.15</v>
      </c>
      <c r="H62" s="7">
        <v>97.22</v>
      </c>
      <c r="I62" s="7">
        <v>15</v>
      </c>
      <c r="J62" s="7">
        <v>10</v>
      </c>
      <c r="K62" s="7">
        <v>10</v>
      </c>
      <c r="L62" s="7">
        <v>10</v>
      </c>
      <c r="M62" s="7">
        <v>10</v>
      </c>
      <c r="N62" s="7">
        <v>14.53</v>
      </c>
      <c r="O62" s="7">
        <v>9.3800000000000008</v>
      </c>
      <c r="P62" s="7">
        <v>10</v>
      </c>
      <c r="Q62" s="7">
        <v>67.69</v>
      </c>
      <c r="R62" s="7">
        <v>9.67</v>
      </c>
      <c r="S62" s="7">
        <v>88.03</v>
      </c>
      <c r="T62" s="7">
        <v>15</v>
      </c>
      <c r="U62" s="7">
        <v>10</v>
      </c>
      <c r="V62" s="7">
        <v>10</v>
      </c>
      <c r="W62" s="7">
        <v>10</v>
      </c>
      <c r="X62" s="7">
        <v>10</v>
      </c>
      <c r="Y62" s="7">
        <v>14.32</v>
      </c>
      <c r="Z62" s="7">
        <v>10</v>
      </c>
      <c r="AA62" s="7">
        <v>9.09</v>
      </c>
      <c r="AB62" s="7">
        <v>58.71</v>
      </c>
      <c r="AC62" s="7">
        <v>8.39</v>
      </c>
      <c r="AD62" s="7">
        <v>95.34</v>
      </c>
      <c r="AE62" s="7">
        <v>14.87</v>
      </c>
      <c r="AF62" s="7">
        <v>9.64</v>
      </c>
      <c r="AG62" s="7">
        <v>10</v>
      </c>
      <c r="AH62" s="7">
        <v>10</v>
      </c>
      <c r="AI62" s="7">
        <v>10</v>
      </c>
      <c r="AJ62" s="7">
        <v>14.64</v>
      </c>
      <c r="AK62" s="7">
        <v>9.52</v>
      </c>
      <c r="AL62" s="7">
        <v>10</v>
      </c>
      <c r="AM62" s="7">
        <v>65.83</v>
      </c>
      <c r="AN62" s="7">
        <v>9.4</v>
      </c>
      <c r="AO62" s="7">
        <v>4</v>
      </c>
      <c r="AP62" s="7">
        <v>0</v>
      </c>
      <c r="AQ62" s="7">
        <v>0</v>
      </c>
      <c r="AR62" s="7">
        <v>0</v>
      </c>
      <c r="AS62" s="7">
        <f>-R62*(AP62/100)</f>
        <v>0</v>
      </c>
      <c r="AT62" s="7">
        <f>-AC62*(AQ62/100)</f>
        <v>0</v>
      </c>
      <c r="AU62" s="7">
        <f>-AN62*(AR62/100)</f>
        <v>0</v>
      </c>
      <c r="AV62" s="23">
        <v>92.853500000000011</v>
      </c>
      <c r="AW62" s="23">
        <v>0</v>
      </c>
      <c r="AX62" s="23">
        <v>0.5</v>
      </c>
      <c r="AY62" s="23">
        <v>0</v>
      </c>
      <c r="AZ62" s="23">
        <v>90.15</v>
      </c>
      <c r="BA62" s="23">
        <v>45.075000000000003</v>
      </c>
      <c r="BB62" s="23"/>
      <c r="BC62" s="23"/>
      <c r="BD62" s="56" t="str">
        <f>IF(AV62&lt;60, "F", IF(AV62&lt;70, "D", IF(AV62&lt;80, "C", IF(AV62&lt;90, "B", "A"))))</f>
        <v>A</v>
      </c>
      <c r="BE62" s="37"/>
      <c r="BF62" s="13">
        <v>92.55</v>
      </c>
      <c r="BG62" s="7">
        <v>93.1</v>
      </c>
      <c r="BH62" s="7">
        <v>9.6</v>
      </c>
      <c r="BI62" s="7">
        <v>10</v>
      </c>
      <c r="BJ62" s="7">
        <v>9.1999999999999993</v>
      </c>
      <c r="BK62" s="7">
        <v>8.5</v>
      </c>
      <c r="BL62" s="7">
        <v>5</v>
      </c>
      <c r="BM62" s="7">
        <v>5</v>
      </c>
      <c r="BN62" s="7">
        <v>7</v>
      </c>
      <c r="BO62" s="7">
        <v>75</v>
      </c>
      <c r="BP62" s="7">
        <v>100</v>
      </c>
      <c r="BQ62" s="7">
        <f t="shared" si="2"/>
        <v>93.1</v>
      </c>
      <c r="BR62" s="7">
        <v>94.38</v>
      </c>
      <c r="BS62" s="7">
        <v>10</v>
      </c>
      <c r="BT62" s="7">
        <v>10</v>
      </c>
      <c r="BU62" s="7">
        <v>10</v>
      </c>
      <c r="BV62" s="7">
        <v>9.3800000000000008</v>
      </c>
      <c r="BW62" s="7">
        <v>10</v>
      </c>
      <c r="BX62" s="7">
        <v>8</v>
      </c>
      <c r="BY62" s="7">
        <v>7</v>
      </c>
      <c r="BZ62" s="7" t="s">
        <v>290</v>
      </c>
      <c r="CA62" s="7">
        <v>75</v>
      </c>
      <c r="CB62" s="7">
        <v>100</v>
      </c>
      <c r="CC62" s="7">
        <f t="shared" si="3"/>
        <v>94.38</v>
      </c>
      <c r="CD62" s="7">
        <v>89</v>
      </c>
      <c r="CE62" s="7">
        <v>10</v>
      </c>
      <c r="CF62" s="7">
        <v>10</v>
      </c>
      <c r="CG62" s="7">
        <v>10</v>
      </c>
      <c r="CH62" s="7">
        <v>11.5</v>
      </c>
      <c r="CI62" s="7">
        <v>9</v>
      </c>
      <c r="CJ62" s="7">
        <v>7</v>
      </c>
      <c r="CK62" s="7">
        <v>7</v>
      </c>
      <c r="CL62" s="7">
        <v>67.5</v>
      </c>
      <c r="CM62" s="7">
        <v>90</v>
      </c>
      <c r="CN62" s="7">
        <f t="shared" si="0"/>
        <v>89</v>
      </c>
      <c r="CO62" s="7">
        <v>5</v>
      </c>
      <c r="CP62" s="62">
        <f t="shared" si="1"/>
        <v>92.552000000000007</v>
      </c>
      <c r="CQ62" s="20"/>
      <c r="CR62" s="20"/>
      <c r="CS62" s="20"/>
      <c r="CT62" s="7">
        <f t="shared" si="4"/>
        <v>0</v>
      </c>
      <c r="CU62" s="7">
        <f t="shared" si="5"/>
        <v>0</v>
      </c>
      <c r="CV62" s="7">
        <f t="shared" si="6"/>
        <v>0</v>
      </c>
      <c r="CW62" s="7"/>
      <c r="CX62" s="7"/>
      <c r="CY62" s="7"/>
      <c r="CZ62" s="7"/>
      <c r="DA62" s="7"/>
      <c r="DB62" s="7"/>
      <c r="DC62" s="7"/>
      <c r="DD62" s="7"/>
      <c r="DE62" s="7">
        <v>0</v>
      </c>
      <c r="DF62" s="7">
        <v>0.5</v>
      </c>
      <c r="DG62" s="7">
        <v>0</v>
      </c>
      <c r="DH62" s="7">
        <v>92.55</v>
      </c>
      <c r="DI62" s="7">
        <v>46.274999999999999</v>
      </c>
      <c r="DJ62" s="7">
        <v>0</v>
      </c>
      <c r="DK62" s="8" t="str">
        <f t="shared" si="7"/>
        <v>A</v>
      </c>
      <c r="DL62" s="7">
        <v>91.35</v>
      </c>
      <c r="DM62" s="7">
        <v>0</v>
      </c>
      <c r="DN62" s="7">
        <v>91.35</v>
      </c>
      <c r="DO62" s="7"/>
      <c r="DP62" s="55" t="str">
        <f t="shared" si="8"/>
        <v>A</v>
      </c>
      <c r="DQ62" s="48"/>
      <c r="DS62" s="30" t="s">
        <v>363</v>
      </c>
      <c r="DT62" s="30" t="s">
        <v>280</v>
      </c>
      <c r="DU62">
        <v>90.15</v>
      </c>
      <c r="DV62" s="31">
        <v>97.22</v>
      </c>
      <c r="DW62">
        <v>15</v>
      </c>
      <c r="DX62">
        <v>10</v>
      </c>
      <c r="DY62">
        <v>10</v>
      </c>
      <c r="DZ62">
        <v>10</v>
      </c>
      <c r="EA62">
        <v>10</v>
      </c>
      <c r="EB62">
        <v>14.53</v>
      </c>
      <c r="EC62">
        <v>9.3800000000000008</v>
      </c>
      <c r="ED62">
        <v>10</v>
      </c>
      <c r="EE62">
        <v>67.69</v>
      </c>
      <c r="EF62">
        <v>9.67</v>
      </c>
      <c r="EG62" s="31">
        <v>88.03</v>
      </c>
      <c r="EH62">
        <v>15</v>
      </c>
      <c r="EI62">
        <v>10</v>
      </c>
      <c r="EJ62">
        <v>10</v>
      </c>
      <c r="EK62">
        <v>10</v>
      </c>
      <c r="EL62">
        <v>10</v>
      </c>
      <c r="EM62">
        <v>14.32</v>
      </c>
      <c r="EN62">
        <v>10</v>
      </c>
      <c r="EO62">
        <v>9.09</v>
      </c>
      <c r="EP62">
        <v>58.71</v>
      </c>
      <c r="EQ62">
        <v>8.39</v>
      </c>
      <c r="ER62" s="31">
        <v>95.34</v>
      </c>
      <c r="ES62">
        <v>14.87</v>
      </c>
      <c r="ET62">
        <v>9.64</v>
      </c>
      <c r="EU62">
        <v>10</v>
      </c>
      <c r="EV62">
        <v>10</v>
      </c>
      <c r="EW62">
        <v>10</v>
      </c>
      <c r="EX62">
        <v>14.64</v>
      </c>
      <c r="EY62">
        <v>9.52</v>
      </c>
      <c r="EZ62">
        <v>10</v>
      </c>
      <c r="FA62">
        <v>65.83</v>
      </c>
      <c r="FB62">
        <v>9.4</v>
      </c>
      <c r="FC62">
        <v>4</v>
      </c>
      <c r="FD62">
        <v>0</v>
      </c>
      <c r="FE62">
        <v>0</v>
      </c>
      <c r="FF62">
        <v>0</v>
      </c>
      <c r="FH62" s="7">
        <f>(DW62+EB62)+EE62 * (1 -FD62 / 100)</f>
        <v>97.22</v>
      </c>
      <c r="FI62" s="7">
        <f>(EH62+EM62)+EP62 * (1 -FE62 / 100)</f>
        <v>88.03</v>
      </c>
      <c r="FJ62" s="7">
        <f>(ES62+EX62)+FA62 * (1 -FF62 / 100)</f>
        <v>95.34</v>
      </c>
      <c r="FK62" s="16">
        <f>((SUM(FH62:FJ62)/3)*0.95)+FC62</f>
        <v>92.853500000000011</v>
      </c>
      <c r="FM62" t="str">
        <f>IF(F62=DT62,"","NO")</f>
        <v/>
      </c>
    </row>
    <row r="63" spans="1:169" hidden="1" x14ac:dyDescent="0.2">
      <c r="A63" s="6" t="s">
        <v>148</v>
      </c>
      <c r="B63" s="6" t="s">
        <v>213</v>
      </c>
      <c r="C63" s="35">
        <v>16114</v>
      </c>
      <c r="D63" s="6"/>
      <c r="E63" s="6"/>
      <c r="F63" s="6" t="s">
        <v>281</v>
      </c>
      <c r="G63" s="7">
        <v>59.64</v>
      </c>
      <c r="H63" s="7">
        <v>97.22</v>
      </c>
      <c r="I63" s="7">
        <v>15</v>
      </c>
      <c r="J63" s="7">
        <v>10</v>
      </c>
      <c r="K63" s="7">
        <v>10</v>
      </c>
      <c r="L63" s="7">
        <v>10</v>
      </c>
      <c r="M63" s="7">
        <v>10</v>
      </c>
      <c r="N63" s="7">
        <v>14.55</v>
      </c>
      <c r="O63" s="7">
        <v>9.69</v>
      </c>
      <c r="P63" s="7">
        <v>9.7100000000000009</v>
      </c>
      <c r="Q63" s="7">
        <v>67.67</v>
      </c>
      <c r="R63" s="7">
        <v>9.67</v>
      </c>
      <c r="S63" s="7">
        <v>87.29</v>
      </c>
      <c r="T63" s="7">
        <v>14.49</v>
      </c>
      <c r="U63" s="7">
        <v>10</v>
      </c>
      <c r="V63" s="7">
        <v>10</v>
      </c>
      <c r="W63" s="7">
        <v>9.5500000000000007</v>
      </c>
      <c r="X63" s="7">
        <v>9.09</v>
      </c>
      <c r="Y63" s="7">
        <v>14.09</v>
      </c>
      <c r="Z63" s="7">
        <v>10</v>
      </c>
      <c r="AA63" s="7">
        <v>8.7899999999999991</v>
      </c>
      <c r="AB63" s="7">
        <v>58.71</v>
      </c>
      <c r="AC63" s="7">
        <v>8.39</v>
      </c>
      <c r="AD63" s="7" t="s">
        <v>290</v>
      </c>
      <c r="AE63" s="7" t="s">
        <v>290</v>
      </c>
      <c r="AF63" s="7" t="s">
        <v>290</v>
      </c>
      <c r="AG63" s="7" t="s">
        <v>290</v>
      </c>
      <c r="AH63" s="7" t="s">
        <v>290</v>
      </c>
      <c r="AI63" s="7" t="s">
        <v>290</v>
      </c>
      <c r="AJ63" s="7" t="s">
        <v>290</v>
      </c>
      <c r="AK63" s="7" t="s">
        <v>290</v>
      </c>
      <c r="AL63" s="7" t="s">
        <v>290</v>
      </c>
      <c r="AM63" s="7" t="s">
        <v>290</v>
      </c>
      <c r="AN63" s="7" t="s">
        <v>290</v>
      </c>
      <c r="AO63" s="7">
        <v>3</v>
      </c>
      <c r="AP63" s="7">
        <v>0</v>
      </c>
      <c r="AQ63" s="7">
        <v>0</v>
      </c>
      <c r="AR63" s="7">
        <v>50</v>
      </c>
      <c r="AS63" s="7">
        <f>-R63*(AP63/100)</f>
        <v>0</v>
      </c>
      <c r="AT63" s="7">
        <f>-AC63*(AQ63/100)</f>
        <v>0</v>
      </c>
      <c r="AU63" s="7" t="e">
        <f>-AN63*(AR63/100)</f>
        <v>#VALUE!</v>
      </c>
      <c r="AV63" s="23">
        <v>61.428166666666662</v>
      </c>
      <c r="AW63" s="23">
        <v>50</v>
      </c>
      <c r="AX63" s="23">
        <v>0.5</v>
      </c>
      <c r="AY63" s="23">
        <v>25</v>
      </c>
      <c r="AZ63" s="23">
        <v>59.64</v>
      </c>
      <c r="BA63" s="23">
        <v>29.82</v>
      </c>
      <c r="BB63" s="23">
        <v>53.92</v>
      </c>
      <c r="BC63" s="23">
        <v>48.56</v>
      </c>
      <c r="BD63" s="56" t="str">
        <f>IF(AV63&lt;60, "F", IF(AV63&lt;70, "D", IF(AV63&lt;80, "C", IF(AV63&lt;90, "B", "A"))))</f>
        <v>D</v>
      </c>
      <c r="BE63" s="37"/>
      <c r="BF63" s="14">
        <v>48.56</v>
      </c>
      <c r="BG63" s="7">
        <v>78.39</v>
      </c>
      <c r="BH63" s="7">
        <v>4.8899999999999997</v>
      </c>
      <c r="BI63" s="7">
        <v>9.7899999999999991</v>
      </c>
      <c r="BJ63" s="7">
        <v>0</v>
      </c>
      <c r="BK63" s="7">
        <v>13.5</v>
      </c>
      <c r="BL63" s="7">
        <v>9</v>
      </c>
      <c r="BM63" s="7">
        <v>10</v>
      </c>
      <c r="BN63" s="7">
        <v>8</v>
      </c>
      <c r="BO63" s="7">
        <v>60</v>
      </c>
      <c r="BP63" s="7">
        <v>80</v>
      </c>
      <c r="BQ63" s="7">
        <f t="shared" si="2"/>
        <v>48.39</v>
      </c>
      <c r="BR63" s="7">
        <v>82.39</v>
      </c>
      <c r="BS63" s="7">
        <v>9.27</v>
      </c>
      <c r="BT63" s="7">
        <v>9.74</v>
      </c>
      <c r="BU63" s="7">
        <v>8.7899999999999991</v>
      </c>
      <c r="BV63" s="7">
        <v>9.3800000000000008</v>
      </c>
      <c r="BW63" s="7">
        <v>10</v>
      </c>
      <c r="BX63" s="7">
        <v>8</v>
      </c>
      <c r="BY63" s="7" t="s">
        <v>290</v>
      </c>
      <c r="BZ63" s="7">
        <v>7</v>
      </c>
      <c r="CA63" s="7">
        <v>63.75</v>
      </c>
      <c r="CB63" s="7">
        <v>85</v>
      </c>
      <c r="CC63" s="7">
        <f t="shared" si="3"/>
        <v>50.524999999999999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f t="shared" si="0"/>
        <v>0</v>
      </c>
      <c r="CO63" s="7">
        <v>3</v>
      </c>
      <c r="CP63" s="62">
        <f t="shared" si="1"/>
        <v>34.323083333333329</v>
      </c>
      <c r="CQ63" s="20">
        <v>50</v>
      </c>
      <c r="CR63" s="20">
        <v>50</v>
      </c>
      <c r="CS63" s="20">
        <v>0</v>
      </c>
      <c r="CT63" s="7">
        <f t="shared" si="4"/>
        <v>-30</v>
      </c>
      <c r="CU63" s="7">
        <f t="shared" si="5"/>
        <v>-31.875</v>
      </c>
      <c r="CV63" s="7">
        <f t="shared" si="6"/>
        <v>0</v>
      </c>
      <c r="CW63" s="7"/>
      <c r="CX63" s="7"/>
      <c r="CY63" s="7"/>
      <c r="CZ63" s="7"/>
      <c r="DA63" s="7"/>
      <c r="DB63" s="7"/>
      <c r="DC63" s="7"/>
      <c r="DD63" s="7"/>
      <c r="DE63" s="7">
        <v>100</v>
      </c>
      <c r="DF63" s="7">
        <v>0.5</v>
      </c>
      <c r="DG63" s="7">
        <v>50</v>
      </c>
      <c r="DH63" s="7">
        <v>48.56</v>
      </c>
      <c r="DI63" s="7">
        <v>24.28</v>
      </c>
      <c r="DJ63" s="7">
        <v>75</v>
      </c>
      <c r="DK63" s="10" t="str">
        <f t="shared" si="7"/>
        <v>F</v>
      </c>
      <c r="DL63" s="7">
        <v>54.1</v>
      </c>
      <c r="DM63" s="7">
        <v>16.63</v>
      </c>
      <c r="DN63" s="7">
        <v>37.47</v>
      </c>
      <c r="DO63" s="7"/>
      <c r="DP63" s="55" t="str">
        <f t="shared" si="8"/>
        <v>F</v>
      </c>
      <c r="DQ63" s="48"/>
      <c r="DS63" s="30" t="s">
        <v>364</v>
      </c>
      <c r="DT63" s="30" t="s">
        <v>281</v>
      </c>
      <c r="DU63">
        <v>59.64</v>
      </c>
      <c r="DV63" s="31">
        <v>97.22</v>
      </c>
      <c r="DW63">
        <v>15</v>
      </c>
      <c r="DX63">
        <v>10</v>
      </c>
      <c r="DY63">
        <v>10</v>
      </c>
      <c r="DZ63">
        <v>10</v>
      </c>
      <c r="EA63">
        <v>10</v>
      </c>
      <c r="EB63">
        <v>14.55</v>
      </c>
      <c r="EC63">
        <v>9.69</v>
      </c>
      <c r="ED63">
        <v>9.7100000000000009</v>
      </c>
      <c r="EE63">
        <v>67.67</v>
      </c>
      <c r="EF63">
        <v>9.67</v>
      </c>
      <c r="EG63" s="31">
        <v>87.29</v>
      </c>
      <c r="EH63">
        <v>14.49</v>
      </c>
      <c r="EI63">
        <v>10</v>
      </c>
      <c r="EJ63">
        <v>10</v>
      </c>
      <c r="EK63">
        <v>9.5500000000000007</v>
      </c>
      <c r="EL63">
        <v>9.09</v>
      </c>
      <c r="EM63">
        <v>14.09</v>
      </c>
      <c r="EN63">
        <v>10</v>
      </c>
      <c r="EO63">
        <v>8.7899999999999991</v>
      </c>
      <c r="EP63">
        <v>58.71</v>
      </c>
      <c r="EQ63">
        <v>8.39</v>
      </c>
      <c r="ER63" s="32" t="s">
        <v>290</v>
      </c>
      <c r="ES63" s="30" t="s">
        <v>346</v>
      </c>
      <c r="ET63" s="30" t="s">
        <v>346</v>
      </c>
      <c r="EU63" s="30" t="s">
        <v>346</v>
      </c>
      <c r="EV63" s="30" t="s">
        <v>346</v>
      </c>
      <c r="EW63" s="30" t="s">
        <v>346</v>
      </c>
      <c r="EX63" s="30" t="s">
        <v>346</v>
      </c>
      <c r="EY63" s="30" t="s">
        <v>346</v>
      </c>
      <c r="EZ63" s="30" t="s">
        <v>346</v>
      </c>
      <c r="FA63" s="30" t="s">
        <v>346</v>
      </c>
      <c r="FB63" s="30" t="s">
        <v>346</v>
      </c>
      <c r="FC63">
        <v>3</v>
      </c>
      <c r="FD63">
        <v>0</v>
      </c>
      <c r="FE63">
        <v>0</v>
      </c>
      <c r="FF63">
        <v>50</v>
      </c>
      <c r="FH63" s="7">
        <f>(DW63+EB63)+EE63 * (1 -FD63 / 100)</f>
        <v>97.22</v>
      </c>
      <c r="FI63" s="7">
        <f>(EH63+EM63)+EP63 * (1 -FE63 / 100)</f>
        <v>87.289999999999992</v>
      </c>
      <c r="FJ63" s="7">
        <f>(ES63+EX63)+FA63 * (1 -FF63 / 100)</f>
        <v>0</v>
      </c>
      <c r="FK63" s="16">
        <f>((SUM(FH63:FJ63)/3)*0.95)+FC63</f>
        <v>61.428166666666662</v>
      </c>
      <c r="FM63" t="str">
        <f>IF(F63=DT63,"","NO")</f>
        <v/>
      </c>
    </row>
    <row r="64" spans="1:169" x14ac:dyDescent="0.2">
      <c r="A64" s="6" t="s">
        <v>131</v>
      </c>
      <c r="B64" s="6" t="s">
        <v>214</v>
      </c>
      <c r="C64" s="35">
        <v>16174</v>
      </c>
      <c r="D64" s="6"/>
      <c r="E64" s="6"/>
      <c r="F64" s="6" t="s">
        <v>282</v>
      </c>
      <c r="G64" s="7">
        <v>94.6</v>
      </c>
      <c r="H64" s="7">
        <v>99.1</v>
      </c>
      <c r="I64" s="7">
        <v>15</v>
      </c>
      <c r="J64" s="7">
        <v>10</v>
      </c>
      <c r="K64" s="7">
        <v>10</v>
      </c>
      <c r="L64" s="7">
        <v>10</v>
      </c>
      <c r="M64" s="7">
        <v>10</v>
      </c>
      <c r="N64" s="7">
        <v>14.77</v>
      </c>
      <c r="O64" s="7">
        <v>9.69</v>
      </c>
      <c r="P64" s="7">
        <v>10</v>
      </c>
      <c r="Q64" s="7">
        <v>69.33</v>
      </c>
      <c r="R64" s="7">
        <v>9.9</v>
      </c>
      <c r="S64" s="7">
        <v>93.22</v>
      </c>
      <c r="T64" s="7">
        <v>15</v>
      </c>
      <c r="U64" s="7">
        <v>10</v>
      </c>
      <c r="V64" s="7">
        <v>10</v>
      </c>
      <c r="W64" s="7">
        <v>10</v>
      </c>
      <c r="X64" s="7">
        <v>10</v>
      </c>
      <c r="Y64" s="7">
        <v>13.86</v>
      </c>
      <c r="Z64" s="7">
        <v>8.7899999999999991</v>
      </c>
      <c r="AA64" s="7">
        <v>9.6999999999999993</v>
      </c>
      <c r="AB64" s="7">
        <v>64.349999999999994</v>
      </c>
      <c r="AC64" s="7">
        <v>9.19</v>
      </c>
      <c r="AD64" s="7">
        <v>99.6</v>
      </c>
      <c r="AE64" s="7">
        <v>14.6</v>
      </c>
      <c r="AF64" s="7">
        <v>8.93</v>
      </c>
      <c r="AG64" s="7">
        <v>10</v>
      </c>
      <c r="AH64" s="7">
        <v>10</v>
      </c>
      <c r="AI64" s="7">
        <v>10</v>
      </c>
      <c r="AJ64" s="7">
        <v>15</v>
      </c>
      <c r="AK64" s="7">
        <v>10</v>
      </c>
      <c r="AL64" s="7">
        <v>10</v>
      </c>
      <c r="AM64" s="7">
        <v>70</v>
      </c>
      <c r="AN64" s="7">
        <v>10</v>
      </c>
      <c r="AO64" s="7">
        <v>5</v>
      </c>
      <c r="AP64" s="7">
        <v>0</v>
      </c>
      <c r="AQ64" s="7">
        <v>0</v>
      </c>
      <c r="AR64" s="7">
        <v>0</v>
      </c>
      <c r="AS64" s="7">
        <f>-R64*(AP64/100)</f>
        <v>0</v>
      </c>
      <c r="AT64" s="7">
        <f>-AC64*(AQ64/100)</f>
        <v>0</v>
      </c>
      <c r="AU64" s="7">
        <f>-AN64*(AR64/100)</f>
        <v>0</v>
      </c>
      <c r="AV64" s="23">
        <v>97.43816666666666</v>
      </c>
      <c r="AW64" s="23">
        <v>0</v>
      </c>
      <c r="AX64" s="23">
        <v>0.5</v>
      </c>
      <c r="AY64" s="23">
        <v>0</v>
      </c>
      <c r="AZ64" s="23">
        <v>94.6</v>
      </c>
      <c r="BA64" s="23">
        <v>47.3</v>
      </c>
      <c r="BB64" s="23"/>
      <c r="BC64" s="23"/>
      <c r="BD64" s="56" t="str">
        <f>IF(AV64&lt;60, "F", IF(AV64&lt;70, "D", IF(AV64&lt;80, "C", IF(AV64&lt;90, "B", "A"))))</f>
        <v>A</v>
      </c>
      <c r="BE64" s="37"/>
      <c r="BF64" s="13">
        <v>92.57</v>
      </c>
      <c r="BG64" s="7">
        <v>96</v>
      </c>
      <c r="BH64" s="7">
        <v>10</v>
      </c>
      <c r="BI64" s="7">
        <v>10</v>
      </c>
      <c r="BJ64" s="7">
        <v>10</v>
      </c>
      <c r="BK64" s="7">
        <v>11</v>
      </c>
      <c r="BL64" s="7">
        <v>7</v>
      </c>
      <c r="BM64" s="7">
        <v>8</v>
      </c>
      <c r="BN64" s="7">
        <v>7</v>
      </c>
      <c r="BO64" s="7">
        <v>75</v>
      </c>
      <c r="BP64" s="7">
        <v>100</v>
      </c>
      <c r="BQ64" s="7">
        <f t="shared" si="2"/>
        <v>96</v>
      </c>
      <c r="BR64" s="7">
        <v>90.83</v>
      </c>
      <c r="BS64" s="7">
        <v>9.83</v>
      </c>
      <c r="BT64" s="7">
        <v>10</v>
      </c>
      <c r="BU64" s="7">
        <v>9.66</v>
      </c>
      <c r="BV64" s="7">
        <v>9.75</v>
      </c>
      <c r="BW64" s="7">
        <v>10</v>
      </c>
      <c r="BX64" s="7">
        <v>9</v>
      </c>
      <c r="BY64" s="7">
        <v>7</v>
      </c>
      <c r="BZ64" s="7" t="s">
        <v>290</v>
      </c>
      <c r="CA64" s="7">
        <v>71.25</v>
      </c>
      <c r="CB64" s="7">
        <v>95</v>
      </c>
      <c r="CC64" s="7">
        <f t="shared" si="3"/>
        <v>90.83</v>
      </c>
      <c r="CD64" s="7">
        <v>96</v>
      </c>
      <c r="CE64" s="7">
        <v>10</v>
      </c>
      <c r="CF64" s="7">
        <v>10</v>
      </c>
      <c r="CG64" s="7">
        <v>10</v>
      </c>
      <c r="CH64" s="7">
        <v>11</v>
      </c>
      <c r="CI64" s="7">
        <v>8</v>
      </c>
      <c r="CJ64" s="7">
        <v>9</v>
      </c>
      <c r="CK64" s="7">
        <v>5</v>
      </c>
      <c r="CL64" s="7">
        <v>75</v>
      </c>
      <c r="CM64" s="7">
        <v>100</v>
      </c>
      <c r="CN64" s="7">
        <f t="shared" si="0"/>
        <v>96</v>
      </c>
      <c r="CO64" s="7">
        <v>3</v>
      </c>
      <c r="CP64" s="62">
        <f t="shared" si="1"/>
        <v>92.562833333333316</v>
      </c>
      <c r="CQ64" s="20"/>
      <c r="CR64" s="20"/>
      <c r="CS64" s="20"/>
      <c r="CT64" s="7">
        <f t="shared" si="4"/>
        <v>0</v>
      </c>
      <c r="CU64" s="7">
        <f t="shared" si="5"/>
        <v>0</v>
      </c>
      <c r="CV64" s="7">
        <f t="shared" si="6"/>
        <v>0</v>
      </c>
      <c r="CW64" s="7"/>
      <c r="CX64" s="7"/>
      <c r="CY64" s="7"/>
      <c r="CZ64" s="7"/>
      <c r="DA64" s="7"/>
      <c r="DB64" s="7"/>
      <c r="DC64" s="7"/>
      <c r="DD64" s="7"/>
      <c r="DE64" s="7">
        <v>0</v>
      </c>
      <c r="DF64" s="7">
        <v>0.5</v>
      </c>
      <c r="DG64" s="7">
        <v>0</v>
      </c>
      <c r="DH64" s="7">
        <v>92.57</v>
      </c>
      <c r="DI64" s="7">
        <v>46.284999999999997</v>
      </c>
      <c r="DJ64" s="7">
        <v>0</v>
      </c>
      <c r="DK64" s="8" t="str">
        <f t="shared" si="7"/>
        <v>A</v>
      </c>
      <c r="DL64" s="7">
        <v>93.584999999999994</v>
      </c>
      <c r="DM64" s="7">
        <v>0</v>
      </c>
      <c r="DN64" s="7">
        <v>93.58</v>
      </c>
      <c r="DO64" s="7"/>
      <c r="DP64" s="55" t="str">
        <f t="shared" si="8"/>
        <v>A</v>
      </c>
      <c r="DQ64" s="48"/>
      <c r="DS64" s="30" t="s">
        <v>365</v>
      </c>
      <c r="DT64" s="30" t="s">
        <v>282</v>
      </c>
      <c r="DU64">
        <v>94.6</v>
      </c>
      <c r="DV64" s="31">
        <v>99.1</v>
      </c>
      <c r="DW64">
        <v>15</v>
      </c>
      <c r="DX64">
        <v>10</v>
      </c>
      <c r="DY64">
        <v>10</v>
      </c>
      <c r="DZ64">
        <v>10</v>
      </c>
      <c r="EA64">
        <v>10</v>
      </c>
      <c r="EB64">
        <v>14.77</v>
      </c>
      <c r="EC64">
        <v>9.69</v>
      </c>
      <c r="ED64">
        <v>10</v>
      </c>
      <c r="EE64">
        <v>69.33</v>
      </c>
      <c r="EF64">
        <v>9.9</v>
      </c>
      <c r="EG64" s="31">
        <v>93.22</v>
      </c>
      <c r="EH64">
        <v>15</v>
      </c>
      <c r="EI64">
        <v>10</v>
      </c>
      <c r="EJ64">
        <v>10</v>
      </c>
      <c r="EK64">
        <v>10</v>
      </c>
      <c r="EL64">
        <v>10</v>
      </c>
      <c r="EM64">
        <v>13.86</v>
      </c>
      <c r="EN64">
        <v>8.7899999999999991</v>
      </c>
      <c r="EO64">
        <v>9.6999999999999993</v>
      </c>
      <c r="EP64">
        <v>64.349999999999994</v>
      </c>
      <c r="EQ64">
        <v>9.19</v>
      </c>
      <c r="ER64" s="31">
        <v>99.6</v>
      </c>
      <c r="ES64">
        <v>14.6</v>
      </c>
      <c r="ET64">
        <v>8.93</v>
      </c>
      <c r="EU64">
        <v>10</v>
      </c>
      <c r="EV64">
        <v>10</v>
      </c>
      <c r="EW64">
        <v>10</v>
      </c>
      <c r="EX64">
        <v>15</v>
      </c>
      <c r="EY64">
        <v>10</v>
      </c>
      <c r="EZ64">
        <v>10</v>
      </c>
      <c r="FA64">
        <v>70</v>
      </c>
      <c r="FB64">
        <v>10</v>
      </c>
      <c r="FC64">
        <v>5</v>
      </c>
      <c r="FD64">
        <v>0</v>
      </c>
      <c r="FE64">
        <v>0</v>
      </c>
      <c r="FF64">
        <v>0</v>
      </c>
      <c r="FH64" s="7">
        <f>(DW64+EB64)+EE64 * (1 -FD64 / 100)</f>
        <v>99.1</v>
      </c>
      <c r="FI64" s="7">
        <f>(EH64+EM64)+EP64 * (1 -FE64 / 100)</f>
        <v>93.21</v>
      </c>
      <c r="FJ64" s="7">
        <f>(ES64+EX64)+FA64 * (1 -FF64 / 100)</f>
        <v>99.6</v>
      </c>
      <c r="FK64" s="16">
        <f>((SUM(FH64:FJ64)/3)*0.95)+FC64</f>
        <v>97.43816666666666</v>
      </c>
      <c r="FM64" t="str">
        <f>IF(F64=DT64,"","NO")</f>
        <v/>
      </c>
    </row>
    <row r="65" spans="1:169" x14ac:dyDescent="0.2">
      <c r="A65" s="6" t="s">
        <v>149</v>
      </c>
      <c r="B65" s="6" t="s">
        <v>215</v>
      </c>
      <c r="C65" s="35">
        <v>16238</v>
      </c>
      <c r="D65" s="6"/>
      <c r="E65" s="6"/>
      <c r="F65" s="6" t="s">
        <v>283</v>
      </c>
      <c r="G65" s="7">
        <v>71.28</v>
      </c>
      <c r="H65" s="7">
        <v>80.12</v>
      </c>
      <c r="I65" s="7">
        <v>12.09</v>
      </c>
      <c r="J65" s="7">
        <v>9.2899999999999991</v>
      </c>
      <c r="K65" s="7">
        <v>6.88</v>
      </c>
      <c r="L65" s="7">
        <v>9.7100000000000009</v>
      </c>
      <c r="M65" s="7">
        <v>6.36</v>
      </c>
      <c r="N65" s="7">
        <v>10.27</v>
      </c>
      <c r="O65" s="7">
        <v>7.5</v>
      </c>
      <c r="P65" s="7">
        <v>6.19</v>
      </c>
      <c r="Q65" s="7">
        <v>57.76</v>
      </c>
      <c r="R65" s="7">
        <v>8.25</v>
      </c>
      <c r="S65" s="7">
        <v>71.150000000000006</v>
      </c>
      <c r="T65" s="7">
        <v>10.57</v>
      </c>
      <c r="U65" s="7">
        <v>10</v>
      </c>
      <c r="V65" s="7">
        <v>5</v>
      </c>
      <c r="W65" s="7">
        <v>5.45</v>
      </c>
      <c r="X65" s="7">
        <v>7.73</v>
      </c>
      <c r="Y65" s="7">
        <v>10.23</v>
      </c>
      <c r="Z65" s="7">
        <v>7.58</v>
      </c>
      <c r="AA65" s="7">
        <v>6.06</v>
      </c>
      <c r="AB65" s="7">
        <v>50.35</v>
      </c>
      <c r="AC65" s="7">
        <v>7.19</v>
      </c>
      <c r="AD65" s="7">
        <v>71.09</v>
      </c>
      <c r="AE65" s="7">
        <v>10.02</v>
      </c>
      <c r="AF65" s="7">
        <v>7.86</v>
      </c>
      <c r="AG65" s="7">
        <v>6.82</v>
      </c>
      <c r="AH65" s="7">
        <v>5.79</v>
      </c>
      <c r="AI65" s="7">
        <v>6.25</v>
      </c>
      <c r="AJ65" s="7">
        <v>9.19</v>
      </c>
      <c r="AK65" s="7">
        <v>7.14</v>
      </c>
      <c r="AL65" s="7">
        <v>5.1100000000000003</v>
      </c>
      <c r="AM65" s="7">
        <v>51.89</v>
      </c>
      <c r="AN65" s="7">
        <v>7.41</v>
      </c>
      <c r="AO65" s="7">
        <v>3</v>
      </c>
      <c r="AP65" s="7">
        <v>50</v>
      </c>
      <c r="AQ65" s="7">
        <v>0</v>
      </c>
      <c r="AR65" s="7">
        <v>50</v>
      </c>
      <c r="AS65" s="7">
        <f>-R65*(AP65/100)</f>
        <v>-4.125</v>
      </c>
      <c r="AT65" s="7">
        <f>-AC65*(AQ65/100)</f>
        <v>0</v>
      </c>
      <c r="AU65" s="7">
        <f>-AN65*(AR65/100)</f>
        <v>-3.7050000000000001</v>
      </c>
      <c r="AV65" s="23">
        <v>56.055916666666668</v>
      </c>
      <c r="AW65" s="23">
        <v>100</v>
      </c>
      <c r="AX65" s="23">
        <v>0.5</v>
      </c>
      <c r="AY65" s="23">
        <v>50</v>
      </c>
      <c r="AZ65" s="23">
        <v>71.28</v>
      </c>
      <c r="BA65" s="23">
        <v>35.64</v>
      </c>
      <c r="BB65" s="23"/>
      <c r="BC65" s="23"/>
      <c r="BD65" s="56" t="str">
        <f>IF(AV65&lt;60, "F", IF(AV65&lt;70, "D", IF(AV65&lt;80, "C", IF(AV65&lt;90, "B", "A"))))</f>
        <v>F</v>
      </c>
      <c r="BE65" s="37"/>
      <c r="BF65" s="13">
        <v>77.58</v>
      </c>
      <c r="BG65" s="7">
        <v>78.58</v>
      </c>
      <c r="BH65" s="7">
        <v>8.08</v>
      </c>
      <c r="BI65" s="7">
        <v>8.09</v>
      </c>
      <c r="BJ65" s="7">
        <v>8.08</v>
      </c>
      <c r="BK65" s="7">
        <v>10.5</v>
      </c>
      <c r="BL65" s="7">
        <v>7</v>
      </c>
      <c r="BM65" s="7">
        <v>7</v>
      </c>
      <c r="BN65" s="7">
        <v>7</v>
      </c>
      <c r="BO65" s="7">
        <v>60</v>
      </c>
      <c r="BP65" s="7">
        <v>80</v>
      </c>
      <c r="BQ65" s="7">
        <f t="shared" si="2"/>
        <v>78.58</v>
      </c>
      <c r="BR65" s="7">
        <v>59.81</v>
      </c>
      <c r="BS65" s="7">
        <v>6.56</v>
      </c>
      <c r="BT65" s="7">
        <v>6.92</v>
      </c>
      <c r="BU65" s="7">
        <v>6.21</v>
      </c>
      <c r="BV65" s="7">
        <v>8.25</v>
      </c>
      <c r="BW65" s="7">
        <v>9</v>
      </c>
      <c r="BX65" s="7">
        <v>7</v>
      </c>
      <c r="BY65" s="7" t="s">
        <v>290</v>
      </c>
      <c r="BZ65" s="7">
        <v>6</v>
      </c>
      <c r="CA65" s="7">
        <v>45</v>
      </c>
      <c r="CB65" s="7">
        <v>60</v>
      </c>
      <c r="CC65" s="7">
        <f t="shared" si="3"/>
        <v>59.81</v>
      </c>
      <c r="CD65" s="7">
        <v>93.98</v>
      </c>
      <c r="CE65" s="7">
        <v>7.48</v>
      </c>
      <c r="CF65" s="7">
        <v>7.62</v>
      </c>
      <c r="CG65" s="7">
        <v>7.33</v>
      </c>
      <c r="CH65" s="7">
        <v>11.5</v>
      </c>
      <c r="CI65" s="7">
        <v>7</v>
      </c>
      <c r="CJ65" s="7">
        <v>8</v>
      </c>
      <c r="CK65" s="7">
        <v>8</v>
      </c>
      <c r="CL65" s="7">
        <v>75</v>
      </c>
      <c r="CM65" s="7">
        <v>100</v>
      </c>
      <c r="CN65" s="7">
        <f t="shared" si="0"/>
        <v>93.98</v>
      </c>
      <c r="CO65" s="7">
        <v>4</v>
      </c>
      <c r="CP65" s="62">
        <f t="shared" si="1"/>
        <v>77.583833333333331</v>
      </c>
      <c r="CQ65" s="20">
        <v>0</v>
      </c>
      <c r="CR65" s="20">
        <v>0</v>
      </c>
      <c r="CS65" s="20">
        <v>0</v>
      </c>
      <c r="CT65" s="7">
        <f t="shared" si="4"/>
        <v>0</v>
      </c>
      <c r="CU65" s="7">
        <f t="shared" si="5"/>
        <v>0</v>
      </c>
      <c r="CV65" s="7">
        <f t="shared" si="6"/>
        <v>0</v>
      </c>
      <c r="CW65" s="7"/>
      <c r="CX65" s="7"/>
      <c r="CY65" s="7"/>
      <c r="CZ65" s="7"/>
      <c r="DA65" s="7"/>
      <c r="DB65" s="7"/>
      <c r="DC65" s="7"/>
      <c r="DD65" s="7"/>
      <c r="DE65" s="7">
        <v>0</v>
      </c>
      <c r="DF65" s="7">
        <v>0.5</v>
      </c>
      <c r="DG65" s="7">
        <v>0</v>
      </c>
      <c r="DH65" s="7">
        <v>77.58</v>
      </c>
      <c r="DI65" s="7">
        <v>38.79</v>
      </c>
      <c r="DJ65" s="7">
        <v>50</v>
      </c>
      <c r="DK65" s="8" t="str">
        <f t="shared" si="7"/>
        <v>C</v>
      </c>
      <c r="DL65" s="7">
        <v>74.430000000000007</v>
      </c>
      <c r="DM65" s="7">
        <v>11.08</v>
      </c>
      <c r="DN65" s="7">
        <v>63.35</v>
      </c>
      <c r="DO65" s="7"/>
      <c r="DP65" s="55" t="str">
        <f t="shared" si="8"/>
        <v>C</v>
      </c>
      <c r="DQ65" s="48" t="s">
        <v>374</v>
      </c>
      <c r="DS65" s="30" t="s">
        <v>366</v>
      </c>
      <c r="DT65" s="30" t="s">
        <v>283</v>
      </c>
      <c r="DU65">
        <v>71.28</v>
      </c>
      <c r="DV65" s="31">
        <v>80.12</v>
      </c>
      <c r="DW65">
        <v>12.09</v>
      </c>
      <c r="DX65">
        <v>9.2899999999999991</v>
      </c>
      <c r="DY65">
        <v>6.88</v>
      </c>
      <c r="DZ65">
        <v>9.7100000000000009</v>
      </c>
      <c r="EA65">
        <v>6.36</v>
      </c>
      <c r="EB65">
        <v>10.27</v>
      </c>
      <c r="EC65">
        <v>7.5</v>
      </c>
      <c r="ED65">
        <v>6.19</v>
      </c>
      <c r="EE65">
        <v>57.76</v>
      </c>
      <c r="EF65">
        <v>8.25</v>
      </c>
      <c r="EG65" s="31">
        <v>71.150000000000006</v>
      </c>
      <c r="EH65">
        <v>10.57</v>
      </c>
      <c r="EI65">
        <v>10</v>
      </c>
      <c r="EJ65">
        <v>5</v>
      </c>
      <c r="EK65">
        <v>5.45</v>
      </c>
      <c r="EL65">
        <v>7.73</v>
      </c>
      <c r="EM65">
        <v>10.23</v>
      </c>
      <c r="EN65">
        <v>7.58</v>
      </c>
      <c r="EO65">
        <v>6.06</v>
      </c>
      <c r="EP65">
        <v>50.35</v>
      </c>
      <c r="EQ65">
        <v>7.19</v>
      </c>
      <c r="ER65" s="31">
        <v>71.09</v>
      </c>
      <c r="ES65">
        <v>10.02</v>
      </c>
      <c r="ET65">
        <v>7.86</v>
      </c>
      <c r="EU65">
        <v>6.82</v>
      </c>
      <c r="EV65">
        <v>5.79</v>
      </c>
      <c r="EW65">
        <v>6.25</v>
      </c>
      <c r="EX65">
        <v>9.19</v>
      </c>
      <c r="EY65">
        <v>7.14</v>
      </c>
      <c r="EZ65">
        <v>5.1100000000000003</v>
      </c>
      <c r="FA65">
        <v>51.89</v>
      </c>
      <c r="FB65">
        <v>7.41</v>
      </c>
      <c r="FC65">
        <v>3</v>
      </c>
      <c r="FD65">
        <v>50</v>
      </c>
      <c r="FE65">
        <v>0</v>
      </c>
      <c r="FF65">
        <v>50</v>
      </c>
      <c r="FH65" s="7">
        <f>(DW65+EB65)+EE65 * (1 -FD65 / 100)</f>
        <v>51.239999999999995</v>
      </c>
      <c r="FI65" s="7">
        <f>(EH65+EM65)+EP65 * (1 -FE65 / 100)</f>
        <v>71.150000000000006</v>
      </c>
      <c r="FJ65" s="7">
        <f>(ES65+EX65)+FA65 * (1 -FF65 / 100)</f>
        <v>45.155000000000001</v>
      </c>
      <c r="FK65" s="16">
        <f>((SUM(FH65:FJ65)/3)*0.95)+FC65</f>
        <v>56.055916666666668</v>
      </c>
      <c r="FM65" t="str">
        <f>IF(F65=DT65,"","NO")</f>
        <v/>
      </c>
    </row>
    <row r="66" spans="1:169" x14ac:dyDescent="0.2">
      <c r="A66" s="6" t="s">
        <v>150</v>
      </c>
      <c r="B66" s="6" t="s">
        <v>216</v>
      </c>
      <c r="C66" s="35">
        <v>16277</v>
      </c>
      <c r="D66" s="6"/>
      <c r="E66" s="6"/>
      <c r="F66" s="6" t="s">
        <v>284</v>
      </c>
      <c r="G66" s="7">
        <v>94.08</v>
      </c>
      <c r="H66" s="7">
        <v>98</v>
      </c>
      <c r="I66" s="7">
        <v>15</v>
      </c>
      <c r="J66" s="7">
        <v>10</v>
      </c>
      <c r="K66" s="7">
        <v>10</v>
      </c>
      <c r="L66" s="7">
        <v>10</v>
      </c>
      <c r="M66" s="7">
        <v>10</v>
      </c>
      <c r="N66" s="7">
        <v>15</v>
      </c>
      <c r="O66" s="7">
        <v>10</v>
      </c>
      <c r="P66" s="7">
        <v>10</v>
      </c>
      <c r="Q66" s="7">
        <v>68</v>
      </c>
      <c r="R66" s="7">
        <v>9.7100000000000009</v>
      </c>
      <c r="S66" s="7">
        <v>92.99</v>
      </c>
      <c r="T66" s="7">
        <v>15</v>
      </c>
      <c r="U66" s="7">
        <v>10</v>
      </c>
      <c r="V66" s="7">
        <v>10</v>
      </c>
      <c r="W66" s="7">
        <v>10</v>
      </c>
      <c r="X66" s="7">
        <v>10</v>
      </c>
      <c r="Y66" s="7">
        <v>13.64</v>
      </c>
      <c r="Z66" s="7">
        <v>8.7899999999999991</v>
      </c>
      <c r="AA66" s="7">
        <v>9.39</v>
      </c>
      <c r="AB66" s="7">
        <v>64.349999999999994</v>
      </c>
      <c r="AC66" s="7">
        <v>9.19</v>
      </c>
      <c r="AD66" s="7">
        <v>99.24</v>
      </c>
      <c r="AE66" s="7">
        <v>14.6</v>
      </c>
      <c r="AF66" s="7">
        <v>8.93</v>
      </c>
      <c r="AG66" s="7">
        <v>10</v>
      </c>
      <c r="AH66" s="7">
        <v>10</v>
      </c>
      <c r="AI66" s="7">
        <v>10</v>
      </c>
      <c r="AJ66" s="7">
        <v>14.64</v>
      </c>
      <c r="AK66" s="7">
        <v>9.52</v>
      </c>
      <c r="AL66" s="7">
        <v>10</v>
      </c>
      <c r="AM66" s="7">
        <v>70</v>
      </c>
      <c r="AN66" s="7">
        <v>10</v>
      </c>
      <c r="AO66" s="7">
        <v>5</v>
      </c>
      <c r="AP66" s="7">
        <v>0</v>
      </c>
      <c r="AQ66" s="7">
        <v>0</v>
      </c>
      <c r="AR66" s="7">
        <v>0</v>
      </c>
      <c r="AS66" s="7">
        <f>-R66*(AP66/100)</f>
        <v>0</v>
      </c>
      <c r="AT66" s="7">
        <f>-AC66*(AQ66/100)</f>
        <v>0</v>
      </c>
      <c r="AU66" s="7">
        <f>-AN66*(AR66/100)</f>
        <v>0</v>
      </c>
      <c r="AV66" s="23">
        <v>96.906166666666664</v>
      </c>
      <c r="AW66" s="23">
        <v>0</v>
      </c>
      <c r="AX66" s="23">
        <v>0.5</v>
      </c>
      <c r="AY66" s="23">
        <v>0</v>
      </c>
      <c r="AZ66" s="23">
        <v>94.08</v>
      </c>
      <c r="BA66" s="23">
        <v>47.04</v>
      </c>
      <c r="BB66" s="23">
        <v>92.84</v>
      </c>
      <c r="BC66" s="23">
        <v>93.6</v>
      </c>
      <c r="BD66" s="56" t="str">
        <f>IF(AV66&lt;60, "F", IF(AV66&lt;70, "D", IF(AV66&lt;80, "C", IF(AV66&lt;90, "B", "A"))))</f>
        <v>A</v>
      </c>
      <c r="BE66" s="37"/>
      <c r="BF66" s="13">
        <v>93.6</v>
      </c>
      <c r="BG66" s="7">
        <v>91.33</v>
      </c>
      <c r="BH66" s="7">
        <v>9.58</v>
      </c>
      <c r="BI66" s="7">
        <v>10</v>
      </c>
      <c r="BJ66" s="7">
        <v>9.16</v>
      </c>
      <c r="BK66" s="7">
        <v>10.5</v>
      </c>
      <c r="BL66" s="7">
        <v>7</v>
      </c>
      <c r="BM66" s="7">
        <v>8</v>
      </c>
      <c r="BN66" s="7">
        <v>6</v>
      </c>
      <c r="BO66" s="7">
        <v>71.25</v>
      </c>
      <c r="BP66" s="7">
        <v>95</v>
      </c>
      <c r="BQ66" s="7">
        <f t="shared" si="2"/>
        <v>91.33</v>
      </c>
      <c r="BR66" s="7">
        <v>90.08</v>
      </c>
      <c r="BS66" s="7">
        <v>9.83</v>
      </c>
      <c r="BT66" s="7">
        <v>10</v>
      </c>
      <c r="BU66" s="7">
        <v>9.66</v>
      </c>
      <c r="BV66" s="7">
        <v>9</v>
      </c>
      <c r="BW66" s="7">
        <v>9</v>
      </c>
      <c r="BX66" s="7">
        <v>10</v>
      </c>
      <c r="BY66" s="7" t="s">
        <v>290</v>
      </c>
      <c r="BZ66" s="7">
        <v>5</v>
      </c>
      <c r="CA66" s="7">
        <v>71.25</v>
      </c>
      <c r="CB66" s="7">
        <v>95</v>
      </c>
      <c r="CC66" s="7">
        <f t="shared" si="3"/>
        <v>90.08</v>
      </c>
      <c r="CD66" s="7">
        <v>96</v>
      </c>
      <c r="CE66" s="7">
        <v>9</v>
      </c>
      <c r="CF66" s="7">
        <v>10</v>
      </c>
      <c r="CG66" s="7">
        <v>8</v>
      </c>
      <c r="CH66" s="7">
        <v>12</v>
      </c>
      <c r="CI66" s="7">
        <v>9</v>
      </c>
      <c r="CJ66" s="7">
        <v>8</v>
      </c>
      <c r="CK66" s="7">
        <v>7</v>
      </c>
      <c r="CL66" s="7">
        <v>75</v>
      </c>
      <c r="CM66" s="7">
        <v>100</v>
      </c>
      <c r="CN66" s="7">
        <f t="shared" si="0"/>
        <v>96</v>
      </c>
      <c r="CO66" s="7">
        <v>5</v>
      </c>
      <c r="CP66" s="62">
        <f t="shared" si="1"/>
        <v>92.846499999999978</v>
      </c>
      <c r="CQ66" s="20">
        <v>0</v>
      </c>
      <c r="CR66" s="20">
        <v>0</v>
      </c>
      <c r="CS66" s="20">
        <v>0</v>
      </c>
      <c r="CT66" s="7">
        <f t="shared" si="4"/>
        <v>0</v>
      </c>
      <c r="CU66" s="7">
        <f t="shared" si="5"/>
        <v>0</v>
      </c>
      <c r="CV66" s="7">
        <f t="shared" si="6"/>
        <v>0</v>
      </c>
      <c r="CW66" s="7"/>
      <c r="CX66" s="7"/>
      <c r="CY66" s="7"/>
      <c r="CZ66" s="7"/>
      <c r="DA66" s="7"/>
      <c r="DB66" s="7"/>
      <c r="DC66" s="7"/>
      <c r="DD66" s="7"/>
      <c r="DE66" s="7">
        <v>0</v>
      </c>
      <c r="DF66" s="7">
        <v>0.5</v>
      </c>
      <c r="DG66" s="7">
        <v>0</v>
      </c>
      <c r="DH66" s="7">
        <v>93.6</v>
      </c>
      <c r="DI66" s="7">
        <v>46.8</v>
      </c>
      <c r="DJ66" s="7">
        <v>0</v>
      </c>
      <c r="DK66" s="8" t="str">
        <f t="shared" si="7"/>
        <v>A</v>
      </c>
      <c r="DL66" s="7">
        <v>93.84</v>
      </c>
      <c r="DM66" s="7">
        <v>0</v>
      </c>
      <c r="DN66" s="7">
        <v>93.84</v>
      </c>
      <c r="DO66" s="7"/>
      <c r="DP66" s="55" t="str">
        <f t="shared" si="8"/>
        <v>A</v>
      </c>
      <c r="DQ66" s="48"/>
      <c r="DS66" s="30" t="s">
        <v>367</v>
      </c>
      <c r="DT66" s="30" t="s">
        <v>284</v>
      </c>
      <c r="DU66">
        <v>94.08</v>
      </c>
      <c r="DV66" s="31">
        <v>98</v>
      </c>
      <c r="DW66">
        <v>15</v>
      </c>
      <c r="DX66">
        <v>10</v>
      </c>
      <c r="DY66">
        <v>10</v>
      </c>
      <c r="DZ66">
        <v>10</v>
      </c>
      <c r="EA66">
        <v>10</v>
      </c>
      <c r="EB66">
        <v>15</v>
      </c>
      <c r="EC66">
        <v>10</v>
      </c>
      <c r="ED66">
        <v>10</v>
      </c>
      <c r="EE66">
        <v>68</v>
      </c>
      <c r="EF66">
        <v>9.7100000000000009</v>
      </c>
      <c r="EG66" s="31">
        <v>92.99</v>
      </c>
      <c r="EH66">
        <v>15</v>
      </c>
      <c r="EI66">
        <v>10</v>
      </c>
      <c r="EJ66">
        <v>10</v>
      </c>
      <c r="EK66">
        <v>10</v>
      </c>
      <c r="EL66">
        <v>10</v>
      </c>
      <c r="EM66">
        <v>13.64</v>
      </c>
      <c r="EN66">
        <v>8.7899999999999991</v>
      </c>
      <c r="EO66">
        <v>9.39</v>
      </c>
      <c r="EP66">
        <v>64.349999999999994</v>
      </c>
      <c r="EQ66">
        <v>9.19</v>
      </c>
      <c r="ER66" s="31">
        <v>99.24</v>
      </c>
      <c r="ES66">
        <v>14.6</v>
      </c>
      <c r="ET66">
        <v>8.93</v>
      </c>
      <c r="EU66">
        <v>10</v>
      </c>
      <c r="EV66">
        <v>10</v>
      </c>
      <c r="EW66">
        <v>10</v>
      </c>
      <c r="EX66">
        <v>14.64</v>
      </c>
      <c r="EY66">
        <v>9.52</v>
      </c>
      <c r="EZ66">
        <v>10</v>
      </c>
      <c r="FA66">
        <v>70</v>
      </c>
      <c r="FB66">
        <v>10</v>
      </c>
      <c r="FC66">
        <v>5</v>
      </c>
      <c r="FD66">
        <v>0</v>
      </c>
      <c r="FE66">
        <v>0</v>
      </c>
      <c r="FF66">
        <v>0</v>
      </c>
      <c r="FH66" s="7">
        <f>(DW66+EB66)+EE66 * (1 -FD66 / 100)</f>
        <v>98</v>
      </c>
      <c r="FI66" s="7">
        <f>(EH66+EM66)+EP66 * (1 -FE66 / 100)</f>
        <v>92.99</v>
      </c>
      <c r="FJ66" s="7">
        <f>(ES66+EX66)+FA66 * (1 -FF66 / 100)</f>
        <v>99.240000000000009</v>
      </c>
      <c r="FK66" s="16">
        <f>((SUM(FH66:FJ66)/3)*0.95)+FC66</f>
        <v>96.906166666666664</v>
      </c>
      <c r="FM66" t="str">
        <f>IF(F66=DT66,"","NO")</f>
        <v/>
      </c>
    </row>
    <row r="67" spans="1:169" x14ac:dyDescent="0.2">
      <c r="A67" s="6" t="s">
        <v>151</v>
      </c>
      <c r="B67" s="6" t="s">
        <v>217</v>
      </c>
      <c r="C67" s="35">
        <v>16396</v>
      </c>
      <c r="D67" s="25"/>
      <c r="E67" s="25"/>
      <c r="F67" s="25" t="s">
        <v>285</v>
      </c>
      <c r="G67" s="9">
        <v>79.19</v>
      </c>
      <c r="H67" s="9">
        <v>84.57</v>
      </c>
      <c r="I67" s="9">
        <v>14.73</v>
      </c>
      <c r="J67" s="9">
        <v>9.2899999999999991</v>
      </c>
      <c r="K67" s="9">
        <v>10</v>
      </c>
      <c r="L67" s="9">
        <v>10</v>
      </c>
      <c r="M67" s="9">
        <v>10</v>
      </c>
      <c r="N67" s="9">
        <v>6.56</v>
      </c>
      <c r="O67" s="9">
        <v>8.75</v>
      </c>
      <c r="P67" s="9" t="s">
        <v>290</v>
      </c>
      <c r="Q67" s="9">
        <v>63.28</v>
      </c>
      <c r="R67" s="9">
        <v>9.0399999999999991</v>
      </c>
      <c r="S67" s="9">
        <v>80.459999999999994</v>
      </c>
      <c r="T67" s="9">
        <v>14.44</v>
      </c>
      <c r="U67" s="9">
        <v>9.8699999999999992</v>
      </c>
      <c r="V67" s="9">
        <v>10</v>
      </c>
      <c r="W67" s="9">
        <v>9.09</v>
      </c>
      <c r="X67" s="9">
        <v>9.5500000000000007</v>
      </c>
      <c r="Y67" s="9">
        <v>12.95</v>
      </c>
      <c r="Z67" s="9">
        <v>8.7899999999999991</v>
      </c>
      <c r="AA67" s="9">
        <v>8.48</v>
      </c>
      <c r="AB67" s="9">
        <v>53.06</v>
      </c>
      <c r="AC67" s="9">
        <v>7.58</v>
      </c>
      <c r="AD67" s="9">
        <v>83.06</v>
      </c>
      <c r="AE67" s="9">
        <v>13.33</v>
      </c>
      <c r="AF67" s="9">
        <v>7.86</v>
      </c>
      <c r="AG67" s="9">
        <v>10</v>
      </c>
      <c r="AH67" s="9">
        <v>8.9499999999999993</v>
      </c>
      <c r="AI67" s="9">
        <v>8.75</v>
      </c>
      <c r="AJ67" s="9" t="s">
        <v>290</v>
      </c>
      <c r="AK67" s="9" t="s">
        <v>290</v>
      </c>
      <c r="AL67" s="9" t="s">
        <v>290</v>
      </c>
      <c r="AM67" s="9">
        <v>69.72</v>
      </c>
      <c r="AN67" s="9">
        <v>9.9600000000000009</v>
      </c>
      <c r="AO67" s="9">
        <v>3</v>
      </c>
      <c r="AP67" s="9">
        <v>100</v>
      </c>
      <c r="AQ67" s="9">
        <v>0</v>
      </c>
      <c r="AR67" s="9">
        <v>0</v>
      </c>
      <c r="AS67" s="9">
        <f>-R67*(AP67/100)</f>
        <v>-9.0399999999999991</v>
      </c>
      <c r="AT67" s="9">
        <f>-AC67*(AQ67/100)</f>
        <v>0</v>
      </c>
      <c r="AU67" s="9">
        <f>-AN67*(AR67/100)</f>
        <v>0</v>
      </c>
      <c r="AV67" s="23">
        <v>61.516833333333338</v>
      </c>
      <c r="AW67" s="23">
        <v>100</v>
      </c>
      <c r="AX67" s="23">
        <v>0.5</v>
      </c>
      <c r="AY67" s="23">
        <v>50</v>
      </c>
      <c r="AZ67" s="23">
        <v>79.19</v>
      </c>
      <c r="BA67" s="23">
        <v>39.594999999999999</v>
      </c>
      <c r="BB67" s="23"/>
      <c r="BC67" s="23"/>
      <c r="BD67" s="56" t="str">
        <f>IF(AV67&lt;60, "F", IF(AV67&lt;70, "D", IF(AV67&lt;80, "C", IF(AV67&lt;90, "B", "A"))))</f>
        <v>D</v>
      </c>
      <c r="BE67" s="37"/>
      <c r="BF67" s="14">
        <v>36.49</v>
      </c>
      <c r="BG67" s="9">
        <v>8.5</v>
      </c>
      <c r="BH67" s="9">
        <v>0</v>
      </c>
      <c r="BI67" s="9">
        <v>0</v>
      </c>
      <c r="BJ67" s="9" t="s">
        <v>290</v>
      </c>
      <c r="BK67" s="9">
        <v>8.5</v>
      </c>
      <c r="BL67" s="9">
        <v>8</v>
      </c>
      <c r="BM67" s="9">
        <v>9</v>
      </c>
      <c r="BN67" s="9" t="s">
        <v>290</v>
      </c>
      <c r="BO67" s="9">
        <v>0</v>
      </c>
      <c r="BP67" s="9">
        <v>0</v>
      </c>
      <c r="BQ67" s="9">
        <f t="shared" si="2"/>
        <v>8.5</v>
      </c>
      <c r="BR67" s="9">
        <v>14.91</v>
      </c>
      <c r="BS67" s="9">
        <v>8.16</v>
      </c>
      <c r="BT67" s="9">
        <v>7.69</v>
      </c>
      <c r="BU67" s="9">
        <v>8.6199999999999992</v>
      </c>
      <c r="BV67" s="9">
        <v>6.75</v>
      </c>
      <c r="BW67" s="9">
        <v>10</v>
      </c>
      <c r="BX67" s="9" t="s">
        <v>290</v>
      </c>
      <c r="BY67" s="9">
        <v>8</v>
      </c>
      <c r="BZ67" s="9" t="s">
        <v>290</v>
      </c>
      <c r="CA67" s="9">
        <v>0</v>
      </c>
      <c r="CB67" s="9">
        <v>0</v>
      </c>
      <c r="CC67" s="9">
        <f t="shared" si="3"/>
        <v>14.91</v>
      </c>
      <c r="CD67" s="9">
        <v>85.49</v>
      </c>
      <c r="CE67" s="9">
        <v>8.99</v>
      </c>
      <c r="CF67" s="9">
        <v>9.76</v>
      </c>
      <c r="CG67" s="9">
        <v>8.23</v>
      </c>
      <c r="CH67" s="9">
        <v>9</v>
      </c>
      <c r="CI67" s="9">
        <v>6</v>
      </c>
      <c r="CJ67" s="9">
        <v>6</v>
      </c>
      <c r="CK67" s="9">
        <v>6</v>
      </c>
      <c r="CL67" s="9">
        <v>67.5</v>
      </c>
      <c r="CM67" s="9">
        <v>90</v>
      </c>
      <c r="CN67" s="9">
        <f t="shared" ref="CN67:CN71" si="9">(CE67+CH67)+CL67 * (1 -CS67/ 100)</f>
        <v>51.74</v>
      </c>
      <c r="CO67" s="9">
        <v>2</v>
      </c>
      <c r="CP67" s="63">
        <f t="shared" ref="CP67:CP71" si="10">(((BQ67+CC67+CN67)/3)*0.95)+CO67</f>
        <v>25.797499999999999</v>
      </c>
      <c r="CQ67" s="21">
        <v>100</v>
      </c>
      <c r="CR67" s="21">
        <v>100</v>
      </c>
      <c r="CS67" s="21">
        <v>50</v>
      </c>
      <c r="CT67" s="9">
        <f t="shared" si="4"/>
        <v>0</v>
      </c>
      <c r="CU67" s="9">
        <f t="shared" si="5"/>
        <v>0</v>
      </c>
      <c r="CV67" s="9">
        <f t="shared" si="6"/>
        <v>-33.75</v>
      </c>
      <c r="CW67" s="9"/>
      <c r="CX67" s="9"/>
      <c r="CY67" s="9"/>
      <c r="CZ67" s="9"/>
      <c r="DA67" s="9"/>
      <c r="DB67" s="9"/>
      <c r="DC67" s="9"/>
      <c r="DD67" s="9"/>
      <c r="DE67" s="9">
        <v>250</v>
      </c>
      <c r="DF67" s="9">
        <v>0.5</v>
      </c>
      <c r="DG67" s="9">
        <v>125</v>
      </c>
      <c r="DH67" s="9">
        <v>36.49</v>
      </c>
      <c r="DI67" s="9">
        <v>18.245000000000001</v>
      </c>
      <c r="DJ67" s="9">
        <v>175</v>
      </c>
      <c r="DK67" s="10" t="str">
        <f t="shared" si="7"/>
        <v>F</v>
      </c>
      <c r="DL67" s="9">
        <v>57.84</v>
      </c>
      <c r="DM67" s="9">
        <v>38.799999999999997</v>
      </c>
      <c r="DN67" s="9">
        <v>19.04</v>
      </c>
      <c r="DO67" s="9"/>
      <c r="DP67" s="59" t="str">
        <f t="shared" si="8"/>
        <v>F</v>
      </c>
      <c r="DQ67" s="49" t="s">
        <v>302</v>
      </c>
      <c r="DS67" s="30" t="s">
        <v>368</v>
      </c>
      <c r="DT67" s="30" t="s">
        <v>285</v>
      </c>
      <c r="DU67">
        <v>79.19</v>
      </c>
      <c r="DV67" s="31">
        <v>84.57</v>
      </c>
      <c r="DW67">
        <v>14.73</v>
      </c>
      <c r="DX67">
        <v>9.2899999999999991</v>
      </c>
      <c r="DY67">
        <v>10</v>
      </c>
      <c r="DZ67">
        <v>10</v>
      </c>
      <c r="EA67">
        <v>10</v>
      </c>
      <c r="EB67">
        <v>6.56</v>
      </c>
      <c r="EC67">
        <v>8.75</v>
      </c>
      <c r="ED67" s="30" t="s">
        <v>290</v>
      </c>
      <c r="EE67">
        <v>63.28</v>
      </c>
      <c r="EF67">
        <v>9.0399999999999991</v>
      </c>
      <c r="EG67" s="31">
        <v>80.459999999999994</v>
      </c>
      <c r="EH67">
        <v>14.44</v>
      </c>
      <c r="EI67">
        <v>9.8699999999999992</v>
      </c>
      <c r="EJ67">
        <v>10</v>
      </c>
      <c r="EK67">
        <v>9.09</v>
      </c>
      <c r="EL67">
        <v>9.5500000000000007</v>
      </c>
      <c r="EM67">
        <v>12.95</v>
      </c>
      <c r="EN67">
        <v>8.7899999999999991</v>
      </c>
      <c r="EO67">
        <v>8.48</v>
      </c>
      <c r="EP67">
        <v>53.06</v>
      </c>
      <c r="EQ67">
        <v>7.58</v>
      </c>
      <c r="ER67" s="31">
        <v>83.06</v>
      </c>
      <c r="ES67">
        <v>13.33</v>
      </c>
      <c r="ET67">
        <v>7.86</v>
      </c>
      <c r="EU67">
        <v>10</v>
      </c>
      <c r="EV67">
        <v>8.9499999999999993</v>
      </c>
      <c r="EW67">
        <v>8.75</v>
      </c>
      <c r="EX67" s="30" t="s">
        <v>346</v>
      </c>
      <c r="EY67" s="30" t="s">
        <v>346</v>
      </c>
      <c r="EZ67" s="30" t="s">
        <v>346</v>
      </c>
      <c r="FA67">
        <v>69.72</v>
      </c>
      <c r="FB67">
        <v>9.9600000000000009</v>
      </c>
      <c r="FC67">
        <v>3</v>
      </c>
      <c r="FD67">
        <v>100</v>
      </c>
      <c r="FE67">
        <v>0</v>
      </c>
      <c r="FF67">
        <v>0</v>
      </c>
      <c r="FH67" s="7">
        <f>(DW67+EB67)+EE67 * (1 -FD67 / 100)</f>
        <v>21.29</v>
      </c>
      <c r="FI67" s="7">
        <f>(EH67+EM67)+EP67 * (1 -FE67 / 100)</f>
        <v>80.45</v>
      </c>
      <c r="FJ67" s="7">
        <f>(ES67+EX67)+FA67 * (1 -FF67 / 100)</f>
        <v>83.05</v>
      </c>
      <c r="FK67" s="16">
        <f>((SUM(FH67:FJ67)/3)*0.95)+FC67</f>
        <v>61.516833333333338</v>
      </c>
      <c r="FM67" t="str">
        <f>IF(F67=DT67,"","NO")</f>
        <v/>
      </c>
    </row>
    <row r="68" spans="1:169" x14ac:dyDescent="0.2">
      <c r="A68" s="6" t="s">
        <v>152</v>
      </c>
      <c r="B68" s="6" t="s">
        <v>218</v>
      </c>
      <c r="C68" s="35">
        <v>16516</v>
      </c>
      <c r="D68" s="6"/>
      <c r="E68" s="6"/>
      <c r="F68" s="6" t="s">
        <v>286</v>
      </c>
      <c r="G68" s="7">
        <v>93.88</v>
      </c>
      <c r="H68" s="7">
        <v>99.77</v>
      </c>
      <c r="I68" s="7">
        <v>15</v>
      </c>
      <c r="J68" s="7">
        <v>10</v>
      </c>
      <c r="K68" s="7">
        <v>10</v>
      </c>
      <c r="L68" s="7">
        <v>10</v>
      </c>
      <c r="M68" s="7">
        <v>10</v>
      </c>
      <c r="N68" s="7">
        <v>14.77</v>
      </c>
      <c r="O68" s="7">
        <v>9.69</v>
      </c>
      <c r="P68" s="7">
        <v>10</v>
      </c>
      <c r="Q68" s="7">
        <v>70</v>
      </c>
      <c r="R68" s="7">
        <v>10</v>
      </c>
      <c r="S68" s="7">
        <v>90.56</v>
      </c>
      <c r="T68" s="7">
        <v>14.83</v>
      </c>
      <c r="U68" s="7">
        <v>10</v>
      </c>
      <c r="V68" s="7">
        <v>10</v>
      </c>
      <c r="W68" s="7">
        <v>10</v>
      </c>
      <c r="X68" s="7">
        <v>9.5500000000000007</v>
      </c>
      <c r="Y68" s="7">
        <v>12.5</v>
      </c>
      <c r="Z68" s="7">
        <v>7.88</v>
      </c>
      <c r="AA68" s="7">
        <v>8.7899999999999991</v>
      </c>
      <c r="AB68" s="7">
        <v>63.23</v>
      </c>
      <c r="AC68" s="7">
        <v>9.0299999999999994</v>
      </c>
      <c r="AD68" s="7">
        <v>99.26</v>
      </c>
      <c r="AE68" s="7">
        <v>14.26</v>
      </c>
      <c r="AF68" s="7">
        <v>8.93</v>
      </c>
      <c r="AG68" s="7">
        <v>9.09</v>
      </c>
      <c r="AH68" s="7">
        <v>10</v>
      </c>
      <c r="AI68" s="7">
        <v>10</v>
      </c>
      <c r="AJ68" s="7">
        <v>15</v>
      </c>
      <c r="AK68" s="7">
        <v>10</v>
      </c>
      <c r="AL68" s="7">
        <v>10</v>
      </c>
      <c r="AM68" s="7">
        <v>70</v>
      </c>
      <c r="AN68" s="7">
        <v>10</v>
      </c>
      <c r="AO68" s="7">
        <v>5</v>
      </c>
      <c r="AP68" s="7">
        <v>0</v>
      </c>
      <c r="AQ68" s="7">
        <v>0</v>
      </c>
      <c r="AR68" s="7">
        <v>0</v>
      </c>
      <c r="AS68" s="7">
        <f>-R68*(AP68/100)</f>
        <v>0</v>
      </c>
      <c r="AT68" s="7">
        <f>-AC68*(AQ68/100)</f>
        <v>0</v>
      </c>
      <c r="AU68" s="7">
        <f>-AN68*(AR68/100)</f>
        <v>0</v>
      </c>
      <c r="AV68" s="23">
        <v>96.703499999999977</v>
      </c>
      <c r="AW68" s="23">
        <v>0</v>
      </c>
      <c r="AX68" s="23">
        <v>0.5</v>
      </c>
      <c r="AY68" s="23">
        <v>0</v>
      </c>
      <c r="AZ68" s="23">
        <v>93.88</v>
      </c>
      <c r="BA68" s="23">
        <v>46.94</v>
      </c>
      <c r="BB68" s="23"/>
      <c r="BC68" s="23"/>
      <c r="BD68" s="56" t="str">
        <f>IF(AV68&lt;60, "F", IF(AV68&lt;70, "D", IF(AV68&lt;80, "C", IF(AV68&lt;90, "B", "A"))))</f>
        <v>A</v>
      </c>
      <c r="BE68" s="37"/>
      <c r="BF68" s="13">
        <v>96.86</v>
      </c>
      <c r="BG68" s="7">
        <v>96.49</v>
      </c>
      <c r="BH68" s="7">
        <v>9.49</v>
      </c>
      <c r="BI68" s="7">
        <v>9.7899999999999991</v>
      </c>
      <c r="BJ68" s="7">
        <v>9.1999999999999993</v>
      </c>
      <c r="BK68" s="7">
        <v>15</v>
      </c>
      <c r="BL68" s="7">
        <v>10</v>
      </c>
      <c r="BM68" s="7">
        <v>10</v>
      </c>
      <c r="BN68" s="7">
        <v>10</v>
      </c>
      <c r="BO68" s="7">
        <v>72</v>
      </c>
      <c r="BP68" s="7">
        <v>96</v>
      </c>
      <c r="BQ68" s="7">
        <f t="shared" ref="BQ68:BQ71" si="11">(BH68+BK68)+BO68 * (1 -CQ68 / 100)</f>
        <v>96.490000000000009</v>
      </c>
      <c r="BR68" s="7">
        <v>94.78</v>
      </c>
      <c r="BS68" s="7">
        <v>9.66</v>
      </c>
      <c r="BT68" s="7">
        <v>10</v>
      </c>
      <c r="BU68" s="7">
        <v>9.31</v>
      </c>
      <c r="BV68" s="7">
        <v>10.130000000000001</v>
      </c>
      <c r="BW68" s="7">
        <v>10</v>
      </c>
      <c r="BX68" s="7">
        <v>10</v>
      </c>
      <c r="BY68" s="7">
        <v>7</v>
      </c>
      <c r="BZ68" s="7" t="s">
        <v>290</v>
      </c>
      <c r="CA68" s="7">
        <v>75</v>
      </c>
      <c r="CB68" s="7">
        <v>100</v>
      </c>
      <c r="CC68" s="7">
        <f t="shared" ref="CC68:CC71" si="12">(BS68+BV68)+CA68 * (1 -CR68 / 100)</f>
        <v>94.789999999999992</v>
      </c>
      <c r="CD68" s="7">
        <v>98.8</v>
      </c>
      <c r="CE68" s="7">
        <v>9.8000000000000007</v>
      </c>
      <c r="CF68" s="7">
        <v>10</v>
      </c>
      <c r="CG68" s="7">
        <v>9.6</v>
      </c>
      <c r="CH68" s="7">
        <v>14</v>
      </c>
      <c r="CI68" s="7">
        <v>10</v>
      </c>
      <c r="CJ68" s="7">
        <v>10</v>
      </c>
      <c r="CK68" s="7">
        <v>8</v>
      </c>
      <c r="CL68" s="7">
        <v>75</v>
      </c>
      <c r="CM68" s="7">
        <v>100</v>
      </c>
      <c r="CN68" s="7">
        <f t="shared" si="9"/>
        <v>98.8</v>
      </c>
      <c r="CO68" s="7">
        <v>5</v>
      </c>
      <c r="CP68" s="62">
        <f t="shared" si="10"/>
        <v>96.85866666666665</v>
      </c>
      <c r="CQ68" s="20"/>
      <c r="CR68" s="20"/>
      <c r="CS68" s="20"/>
      <c r="CT68" s="7">
        <f>-BO68*(CQ68/100)</f>
        <v>0</v>
      </c>
      <c r="CU68" s="7">
        <f>-CA68*(CR68/100)</f>
        <v>0</v>
      </c>
      <c r="CV68" s="7">
        <f>-CL68*(CS68/100)</f>
        <v>0</v>
      </c>
      <c r="CW68" s="7"/>
      <c r="CX68" s="7"/>
      <c r="CY68" s="7"/>
      <c r="CZ68" s="7"/>
      <c r="DA68" s="7"/>
      <c r="DB68" s="7"/>
      <c r="DC68" s="7"/>
      <c r="DD68" s="7"/>
      <c r="DE68" s="7">
        <v>0</v>
      </c>
      <c r="DF68" s="7">
        <v>0.5</v>
      </c>
      <c r="DG68" s="7">
        <v>0</v>
      </c>
      <c r="DH68" s="7">
        <v>96.86</v>
      </c>
      <c r="DI68" s="7">
        <v>48.43</v>
      </c>
      <c r="DJ68" s="7">
        <v>0</v>
      </c>
      <c r="DK68" s="8" t="str">
        <f>IF(BF68&lt;60, "F", IF(BF68&lt;70, "D", IF(BF68&lt;80, "C", IF(BF68&lt;90, "B", "A"))))</f>
        <v>A</v>
      </c>
      <c r="DL68" s="7">
        <v>95.37</v>
      </c>
      <c r="DM68" s="7">
        <v>0</v>
      </c>
      <c r="DN68" s="7">
        <v>95.37</v>
      </c>
      <c r="DO68" s="7"/>
      <c r="DP68" s="55" t="str">
        <f t="shared" ref="DP68:DP71" si="13">IF(CP68&lt;60, "F", IF(CP68&lt;70, "D", IF(CP68&lt;80, "C", IF(CP68&lt;90, "B", "A"))))</f>
        <v>A</v>
      </c>
      <c r="DQ68" s="48"/>
      <c r="DS68" s="30" t="s">
        <v>369</v>
      </c>
      <c r="DT68" s="30" t="s">
        <v>286</v>
      </c>
      <c r="DU68">
        <v>93.88</v>
      </c>
      <c r="DV68" s="31">
        <v>99.77</v>
      </c>
      <c r="DW68">
        <v>15</v>
      </c>
      <c r="DX68">
        <v>10</v>
      </c>
      <c r="DY68">
        <v>10</v>
      </c>
      <c r="DZ68">
        <v>10</v>
      </c>
      <c r="EA68">
        <v>10</v>
      </c>
      <c r="EB68">
        <v>14.77</v>
      </c>
      <c r="EC68">
        <v>9.69</v>
      </c>
      <c r="ED68">
        <v>10</v>
      </c>
      <c r="EE68">
        <v>70</v>
      </c>
      <c r="EF68">
        <v>10</v>
      </c>
      <c r="EG68" s="31">
        <v>90.56</v>
      </c>
      <c r="EH68">
        <v>14.83</v>
      </c>
      <c r="EI68">
        <v>10</v>
      </c>
      <c r="EJ68">
        <v>10</v>
      </c>
      <c r="EK68">
        <v>10</v>
      </c>
      <c r="EL68">
        <v>9.5500000000000007</v>
      </c>
      <c r="EM68">
        <v>12.5</v>
      </c>
      <c r="EN68">
        <v>7.88</v>
      </c>
      <c r="EO68">
        <v>8.7899999999999991</v>
      </c>
      <c r="EP68">
        <v>63.23</v>
      </c>
      <c r="EQ68">
        <v>9.0299999999999994</v>
      </c>
      <c r="ER68" s="31">
        <v>99.26</v>
      </c>
      <c r="ES68">
        <v>14.26</v>
      </c>
      <c r="ET68">
        <v>8.93</v>
      </c>
      <c r="EU68">
        <v>9.09</v>
      </c>
      <c r="EV68">
        <v>10</v>
      </c>
      <c r="EW68">
        <v>10</v>
      </c>
      <c r="EX68">
        <v>15</v>
      </c>
      <c r="EY68">
        <v>10</v>
      </c>
      <c r="EZ68">
        <v>10</v>
      </c>
      <c r="FA68">
        <v>70</v>
      </c>
      <c r="FB68">
        <v>10</v>
      </c>
      <c r="FC68">
        <v>5</v>
      </c>
      <c r="FD68">
        <v>0</v>
      </c>
      <c r="FE68">
        <v>0</v>
      </c>
      <c r="FF68">
        <v>0</v>
      </c>
      <c r="FH68" s="7">
        <f>(DW68+EB68)+EE68 * (1 -FD68 / 100)</f>
        <v>99.77</v>
      </c>
      <c r="FI68" s="7">
        <f>(EH68+EM68)+EP68 * (1 -FE68 / 100)</f>
        <v>90.56</v>
      </c>
      <c r="FJ68" s="7">
        <f>(ES68+EX68)+FA68 * (1 -FF68 / 100)</f>
        <v>99.259999999999991</v>
      </c>
      <c r="FK68" s="16">
        <f>((SUM(FH68:FJ68)/3)*0.95)+FC68</f>
        <v>96.703499999999977</v>
      </c>
      <c r="FM68" t="str">
        <f>IF(F68=DT68,"","NO")</f>
        <v/>
      </c>
    </row>
    <row r="69" spans="1:169" x14ac:dyDescent="0.2">
      <c r="A69" s="6" t="s">
        <v>153</v>
      </c>
      <c r="B69" s="6" t="s">
        <v>219</v>
      </c>
      <c r="C69" s="35">
        <v>16679</v>
      </c>
      <c r="D69" s="6"/>
      <c r="E69" s="6"/>
      <c r="F69" s="6" t="s">
        <v>287</v>
      </c>
      <c r="G69" s="7">
        <v>84.2</v>
      </c>
      <c r="H69" s="7">
        <v>99.33</v>
      </c>
      <c r="I69" s="7">
        <v>15</v>
      </c>
      <c r="J69" s="7">
        <v>10</v>
      </c>
      <c r="K69" s="7">
        <v>10</v>
      </c>
      <c r="L69" s="7">
        <v>10</v>
      </c>
      <c r="M69" s="7">
        <v>10</v>
      </c>
      <c r="N69" s="7">
        <v>15</v>
      </c>
      <c r="O69" s="7">
        <v>10</v>
      </c>
      <c r="P69" s="7">
        <v>10</v>
      </c>
      <c r="Q69" s="7">
        <v>69.33</v>
      </c>
      <c r="R69" s="7">
        <v>9.9</v>
      </c>
      <c r="S69" s="7">
        <v>82.1</v>
      </c>
      <c r="T69" s="7">
        <v>13.14</v>
      </c>
      <c r="U69" s="7">
        <v>10</v>
      </c>
      <c r="V69" s="7">
        <v>7.78</v>
      </c>
      <c r="W69" s="7">
        <v>7.27</v>
      </c>
      <c r="X69" s="7">
        <v>10</v>
      </c>
      <c r="Y69" s="7">
        <v>12.5</v>
      </c>
      <c r="Z69" s="7">
        <v>6.67</v>
      </c>
      <c r="AA69" s="7">
        <v>10</v>
      </c>
      <c r="AB69" s="7">
        <v>56.45</v>
      </c>
      <c r="AC69" s="7">
        <v>8.06</v>
      </c>
      <c r="AD69" s="7">
        <v>79.790000000000006</v>
      </c>
      <c r="AE69" s="7">
        <v>12.08</v>
      </c>
      <c r="AF69" s="7">
        <v>7.5</v>
      </c>
      <c r="AG69" s="7">
        <v>8.18</v>
      </c>
      <c r="AH69" s="7">
        <v>6.84</v>
      </c>
      <c r="AI69" s="7">
        <v>9.69</v>
      </c>
      <c r="AJ69" s="7">
        <v>6.96</v>
      </c>
      <c r="AK69" s="7">
        <v>9.2899999999999991</v>
      </c>
      <c r="AL69" s="7" t="s">
        <v>290</v>
      </c>
      <c r="AM69" s="7">
        <v>60.75</v>
      </c>
      <c r="AN69" s="7">
        <v>8.68</v>
      </c>
      <c r="AO69" s="7">
        <v>4</v>
      </c>
      <c r="AP69" s="7">
        <v>0</v>
      </c>
      <c r="AQ69" s="7">
        <v>0</v>
      </c>
      <c r="AR69" s="7">
        <v>0</v>
      </c>
      <c r="AS69" s="7">
        <f>-R69*(AP69/100)</f>
        <v>0</v>
      </c>
      <c r="AT69" s="7">
        <f>-AC69*(AQ69/100)</f>
        <v>0</v>
      </c>
      <c r="AU69" s="7">
        <f>-AN69*(AR69/100)</f>
        <v>0</v>
      </c>
      <c r="AV69" s="23">
        <v>86.716499999999996</v>
      </c>
      <c r="AW69" s="23">
        <v>0</v>
      </c>
      <c r="AX69" s="23">
        <v>0.5</v>
      </c>
      <c r="AY69" s="23">
        <v>0</v>
      </c>
      <c r="AZ69" s="23">
        <v>84.2</v>
      </c>
      <c r="BA69" s="23">
        <v>42.1</v>
      </c>
      <c r="BB69" s="23"/>
      <c r="BC69" s="23"/>
      <c r="BD69" s="56" t="str">
        <f>IF(AV69&lt;60, "F", IF(AV69&lt;70, "D", IF(AV69&lt;80, "C", IF(AV69&lt;90, "B", "A"))))</f>
        <v>B</v>
      </c>
      <c r="BE69" s="37"/>
      <c r="BF69" s="13">
        <v>85.21</v>
      </c>
      <c r="BG69" s="7">
        <v>65.13</v>
      </c>
      <c r="BH69" s="7">
        <v>8.1300000000000008</v>
      </c>
      <c r="BI69" s="7">
        <v>10</v>
      </c>
      <c r="BJ69" s="7">
        <v>6.25</v>
      </c>
      <c r="BK69" s="7">
        <v>12</v>
      </c>
      <c r="BL69" s="7">
        <v>6</v>
      </c>
      <c r="BM69" s="7">
        <v>10</v>
      </c>
      <c r="BN69" s="7">
        <v>8</v>
      </c>
      <c r="BO69" s="7">
        <v>45</v>
      </c>
      <c r="BP69" s="7">
        <v>60</v>
      </c>
      <c r="BQ69" s="7">
        <f t="shared" si="11"/>
        <v>65.13</v>
      </c>
      <c r="BR69" s="7">
        <v>92.52</v>
      </c>
      <c r="BS69" s="7">
        <v>7.77</v>
      </c>
      <c r="BT69" s="7">
        <v>8.4600000000000009</v>
      </c>
      <c r="BU69" s="7">
        <v>7.07</v>
      </c>
      <c r="BV69" s="7">
        <v>9.75</v>
      </c>
      <c r="BW69" s="7">
        <v>9</v>
      </c>
      <c r="BX69" s="7">
        <v>9</v>
      </c>
      <c r="BY69" s="7">
        <v>8</v>
      </c>
      <c r="BZ69" s="7" t="s">
        <v>290</v>
      </c>
      <c r="CA69" s="7">
        <v>75</v>
      </c>
      <c r="CB69" s="7">
        <v>100</v>
      </c>
      <c r="CC69" s="7">
        <f t="shared" si="12"/>
        <v>92.52</v>
      </c>
      <c r="CD69" s="7">
        <v>95.67</v>
      </c>
      <c r="CE69" s="7">
        <v>8.67</v>
      </c>
      <c r="CF69" s="7">
        <v>9.2899999999999991</v>
      </c>
      <c r="CG69" s="7">
        <v>8.0500000000000007</v>
      </c>
      <c r="CH69" s="7">
        <v>12</v>
      </c>
      <c r="CI69" s="7">
        <v>8</v>
      </c>
      <c r="CJ69" s="7">
        <v>10</v>
      </c>
      <c r="CK69" s="7">
        <v>6</v>
      </c>
      <c r="CL69" s="7">
        <v>75</v>
      </c>
      <c r="CM69" s="7">
        <v>100</v>
      </c>
      <c r="CN69" s="7">
        <f t="shared" si="9"/>
        <v>95.67</v>
      </c>
      <c r="CO69" s="7">
        <v>5</v>
      </c>
      <c r="CP69" s="62">
        <f t="shared" si="10"/>
        <v>85.217999999999989</v>
      </c>
      <c r="CQ69" s="20"/>
      <c r="CR69" s="20"/>
      <c r="CS69" s="20"/>
      <c r="CT69" s="7">
        <f>-BO69*(CQ69/100)</f>
        <v>0</v>
      </c>
      <c r="CU69" s="7">
        <f>-CA69*(CR69/100)</f>
        <v>0</v>
      </c>
      <c r="CV69" s="7">
        <f>-CL69*(CS69/100)</f>
        <v>0</v>
      </c>
      <c r="CW69" s="7"/>
      <c r="CX69" s="7"/>
      <c r="CY69" s="7"/>
      <c r="CZ69" s="7"/>
      <c r="DA69" s="7"/>
      <c r="DB69" s="7"/>
      <c r="DC69" s="7"/>
      <c r="DD69" s="7"/>
      <c r="DE69" s="7">
        <v>0</v>
      </c>
      <c r="DF69" s="7">
        <v>0.5</v>
      </c>
      <c r="DG69" s="7">
        <v>0</v>
      </c>
      <c r="DH69" s="7">
        <v>85.21</v>
      </c>
      <c r="DI69" s="7">
        <v>42.604999999999997</v>
      </c>
      <c r="DJ69" s="7">
        <v>0</v>
      </c>
      <c r="DK69" s="8" t="str">
        <f>IF(BF69&lt;60, "F", IF(BF69&lt;70, "D", IF(BF69&lt;80, "C", IF(BF69&lt;90, "B", "A"))))</f>
        <v>B</v>
      </c>
      <c r="DL69" s="7">
        <v>84.704999999999998</v>
      </c>
      <c r="DM69" s="7">
        <v>0</v>
      </c>
      <c r="DN69" s="7">
        <v>84.7</v>
      </c>
      <c r="DO69" s="7"/>
      <c r="DP69" s="55" t="str">
        <f t="shared" si="13"/>
        <v>B</v>
      </c>
      <c r="DQ69" s="48"/>
      <c r="DS69" s="30" t="s">
        <v>370</v>
      </c>
      <c r="DT69" s="30" t="s">
        <v>287</v>
      </c>
      <c r="DU69">
        <v>84.2</v>
      </c>
      <c r="DV69" s="31">
        <v>99.33</v>
      </c>
      <c r="DW69">
        <v>15</v>
      </c>
      <c r="DX69">
        <v>10</v>
      </c>
      <c r="DY69">
        <v>10</v>
      </c>
      <c r="DZ69">
        <v>10</v>
      </c>
      <c r="EA69">
        <v>10</v>
      </c>
      <c r="EB69">
        <v>15</v>
      </c>
      <c r="EC69">
        <v>10</v>
      </c>
      <c r="ED69">
        <v>10</v>
      </c>
      <c r="EE69">
        <v>69.33</v>
      </c>
      <c r="EF69">
        <v>9.9</v>
      </c>
      <c r="EG69" s="31">
        <v>82.1</v>
      </c>
      <c r="EH69">
        <v>13.14</v>
      </c>
      <c r="EI69">
        <v>10</v>
      </c>
      <c r="EJ69">
        <v>7.78</v>
      </c>
      <c r="EK69">
        <v>7.27</v>
      </c>
      <c r="EL69">
        <v>10</v>
      </c>
      <c r="EM69">
        <v>12.5</v>
      </c>
      <c r="EN69">
        <v>6.67</v>
      </c>
      <c r="EO69">
        <v>10</v>
      </c>
      <c r="EP69">
        <v>56.45</v>
      </c>
      <c r="EQ69">
        <v>8.06</v>
      </c>
      <c r="ER69" s="31">
        <v>79.790000000000006</v>
      </c>
      <c r="ES69">
        <v>12.08</v>
      </c>
      <c r="ET69">
        <v>7.5</v>
      </c>
      <c r="EU69">
        <v>8.18</v>
      </c>
      <c r="EV69">
        <v>6.84</v>
      </c>
      <c r="EW69">
        <v>9.69</v>
      </c>
      <c r="EX69">
        <v>6.96</v>
      </c>
      <c r="EY69">
        <v>9.2899999999999991</v>
      </c>
      <c r="EZ69" s="30" t="s">
        <v>290</v>
      </c>
      <c r="FA69">
        <v>60.75</v>
      </c>
      <c r="FB69">
        <v>8.68</v>
      </c>
      <c r="FC69">
        <v>4</v>
      </c>
      <c r="FD69">
        <v>0</v>
      </c>
      <c r="FE69">
        <v>0</v>
      </c>
      <c r="FF69">
        <v>0</v>
      </c>
      <c r="FH69" s="7">
        <f>(DW69+EB69)+EE69 * (1 -FD69 / 100)</f>
        <v>99.33</v>
      </c>
      <c r="FI69" s="7">
        <f>(EH69+EM69)+EP69 * (1 -FE69 / 100)</f>
        <v>82.09</v>
      </c>
      <c r="FJ69" s="7">
        <f>(ES69+EX69)+FA69 * (1 -FF69 / 100)</f>
        <v>79.789999999999992</v>
      </c>
      <c r="FK69" s="16">
        <f>((SUM(FH69:FJ69)/3)*0.95)+FC69</f>
        <v>86.716499999999996</v>
      </c>
      <c r="FM69" t="str">
        <f>IF(F69=DT69,"","NO")</f>
        <v/>
      </c>
    </row>
    <row r="70" spans="1:169" x14ac:dyDescent="0.2">
      <c r="A70" s="6" t="s">
        <v>154</v>
      </c>
      <c r="B70" s="6" t="s">
        <v>220</v>
      </c>
      <c r="C70" s="35">
        <v>16722</v>
      </c>
      <c r="D70" s="6"/>
      <c r="E70" s="6"/>
      <c r="F70" s="6" t="s">
        <v>288</v>
      </c>
      <c r="G70" s="7">
        <v>91.85</v>
      </c>
      <c r="H70" s="7">
        <v>99.1</v>
      </c>
      <c r="I70" s="7">
        <v>15</v>
      </c>
      <c r="J70" s="7">
        <v>10</v>
      </c>
      <c r="K70" s="7">
        <v>10</v>
      </c>
      <c r="L70" s="7">
        <v>10</v>
      </c>
      <c r="M70" s="7">
        <v>10</v>
      </c>
      <c r="N70" s="7">
        <v>14.77</v>
      </c>
      <c r="O70" s="7">
        <v>9.69</v>
      </c>
      <c r="P70" s="7">
        <v>10</v>
      </c>
      <c r="Q70" s="7">
        <v>69.33</v>
      </c>
      <c r="R70" s="7">
        <v>9.9</v>
      </c>
      <c r="S70" s="7">
        <v>92.32</v>
      </c>
      <c r="T70" s="7">
        <v>15</v>
      </c>
      <c r="U70" s="7">
        <v>10</v>
      </c>
      <c r="V70" s="7">
        <v>10</v>
      </c>
      <c r="W70" s="7">
        <v>10</v>
      </c>
      <c r="X70" s="7">
        <v>10</v>
      </c>
      <c r="Y70" s="7">
        <v>14.09</v>
      </c>
      <c r="Z70" s="7">
        <v>9.39</v>
      </c>
      <c r="AA70" s="7">
        <v>9.39</v>
      </c>
      <c r="AB70" s="7">
        <v>63.23</v>
      </c>
      <c r="AC70" s="7">
        <v>9.0299999999999994</v>
      </c>
      <c r="AD70" s="7">
        <v>97.85</v>
      </c>
      <c r="AE70" s="7">
        <v>14.43</v>
      </c>
      <c r="AF70" s="7">
        <v>8.93</v>
      </c>
      <c r="AG70" s="7">
        <v>9.5500000000000007</v>
      </c>
      <c r="AH70" s="7">
        <v>10</v>
      </c>
      <c r="AI70" s="7">
        <v>10</v>
      </c>
      <c r="AJ70" s="7">
        <v>14.5</v>
      </c>
      <c r="AK70" s="7">
        <v>9.76</v>
      </c>
      <c r="AL70" s="7">
        <v>9.57</v>
      </c>
      <c r="AM70" s="7">
        <v>68.92</v>
      </c>
      <c r="AN70" s="7">
        <v>9.85</v>
      </c>
      <c r="AO70" s="7">
        <v>3</v>
      </c>
      <c r="AP70" s="7">
        <v>0</v>
      </c>
      <c r="AQ70" s="7">
        <v>0</v>
      </c>
      <c r="AR70" s="7">
        <v>0</v>
      </c>
      <c r="AS70" s="7">
        <f>-R70*(AP70/100)</f>
        <v>0</v>
      </c>
      <c r="AT70" s="7">
        <f>-AC70*(AQ70/100)</f>
        <v>0</v>
      </c>
      <c r="AU70" s="7">
        <f>-AN70*(AR70/100)</f>
        <v>0</v>
      </c>
      <c r="AV70" s="7">
        <v>94.602166666666662</v>
      </c>
      <c r="AW70" s="7">
        <v>0</v>
      </c>
      <c r="AX70" s="7">
        <v>0.5</v>
      </c>
      <c r="AY70" s="7">
        <v>0</v>
      </c>
      <c r="AZ70" s="7">
        <v>91.85</v>
      </c>
      <c r="BA70" s="7">
        <v>45.924999999999997</v>
      </c>
      <c r="BB70" s="7"/>
      <c r="BC70" s="7"/>
      <c r="BD70" s="55" t="str">
        <f>IF(AV70&lt;60, "F", IF(AV70&lt;70, "D", IF(AV70&lt;80, "C", IF(AV70&lt;90, "B", "A"))))</f>
        <v>A</v>
      </c>
      <c r="BE70" s="37"/>
      <c r="BF70" s="13">
        <v>78.010000000000005</v>
      </c>
      <c r="BG70" s="7">
        <v>61.5</v>
      </c>
      <c r="BH70" s="7">
        <v>0</v>
      </c>
      <c r="BI70" s="7" t="s">
        <v>290</v>
      </c>
      <c r="BJ70" s="7">
        <v>0</v>
      </c>
      <c r="BK70" s="7">
        <v>9</v>
      </c>
      <c r="BL70" s="7" t="s">
        <v>290</v>
      </c>
      <c r="BM70" s="7">
        <v>9</v>
      </c>
      <c r="BN70" s="7">
        <v>9</v>
      </c>
      <c r="BO70" s="7">
        <v>52.5</v>
      </c>
      <c r="BP70" s="7">
        <v>70</v>
      </c>
      <c r="BQ70" s="7">
        <f t="shared" si="11"/>
        <v>61.5</v>
      </c>
      <c r="BR70" s="7">
        <v>79</v>
      </c>
      <c r="BS70" s="7">
        <v>10</v>
      </c>
      <c r="BT70" s="7">
        <v>10</v>
      </c>
      <c r="BU70" s="7">
        <v>10</v>
      </c>
      <c r="BV70" s="7">
        <v>9</v>
      </c>
      <c r="BW70" s="7">
        <v>10</v>
      </c>
      <c r="BX70" s="7">
        <v>7</v>
      </c>
      <c r="BY70" s="7">
        <v>7</v>
      </c>
      <c r="BZ70" s="7" t="s">
        <v>290</v>
      </c>
      <c r="CA70" s="7">
        <v>60</v>
      </c>
      <c r="CB70" s="7">
        <v>80</v>
      </c>
      <c r="CC70" s="7">
        <f t="shared" si="12"/>
        <v>79</v>
      </c>
      <c r="CD70" s="7">
        <v>96.38</v>
      </c>
      <c r="CE70" s="7">
        <v>9.8800000000000008</v>
      </c>
      <c r="CF70" s="7">
        <v>9.76</v>
      </c>
      <c r="CG70" s="7">
        <v>10</v>
      </c>
      <c r="CH70" s="7">
        <v>11.5</v>
      </c>
      <c r="CI70" s="7">
        <v>9</v>
      </c>
      <c r="CJ70" s="7">
        <v>7</v>
      </c>
      <c r="CK70" s="7">
        <v>7</v>
      </c>
      <c r="CL70" s="7">
        <v>75</v>
      </c>
      <c r="CM70" s="7">
        <v>100</v>
      </c>
      <c r="CN70" s="7">
        <f t="shared" si="9"/>
        <v>58.88</v>
      </c>
      <c r="CO70" s="7">
        <v>3</v>
      </c>
      <c r="CP70" s="62">
        <f t="shared" si="10"/>
        <v>66.137</v>
      </c>
      <c r="CQ70" s="20"/>
      <c r="CR70" s="20"/>
      <c r="CS70" s="20">
        <v>50</v>
      </c>
      <c r="CT70" s="7">
        <f>-BO70*(CQ70/100)</f>
        <v>0</v>
      </c>
      <c r="CU70" s="7">
        <f>-CA70*(CR70/100)</f>
        <v>0</v>
      </c>
      <c r="CV70" s="7">
        <f>-CL70*(CS70/100)</f>
        <v>-37.5</v>
      </c>
      <c r="CW70" s="7"/>
      <c r="CX70" s="7"/>
      <c r="CY70" s="7"/>
      <c r="CZ70" s="7"/>
      <c r="DA70" s="7"/>
      <c r="DB70" s="7"/>
      <c r="DC70" s="7"/>
      <c r="DD70" s="7"/>
      <c r="DE70" s="7">
        <v>50</v>
      </c>
      <c r="DF70" s="7">
        <v>0.5</v>
      </c>
      <c r="DG70" s="7">
        <v>25</v>
      </c>
      <c r="DH70" s="7">
        <v>78.010000000000005</v>
      </c>
      <c r="DI70" s="7">
        <v>39.005000000000003</v>
      </c>
      <c r="DJ70" s="7">
        <v>25</v>
      </c>
      <c r="DK70" s="8" t="str">
        <f>IF(BF70&lt;60, "F", IF(BF70&lt;70, "D", IF(BF70&lt;80, "C", IF(BF70&lt;90, "B", "A"))))</f>
        <v>C</v>
      </c>
      <c r="DL70" s="7">
        <v>84.93</v>
      </c>
      <c r="DM70" s="7">
        <v>5.54</v>
      </c>
      <c r="DN70" s="7">
        <v>79.39</v>
      </c>
      <c r="DO70" s="7"/>
      <c r="DP70" s="55" t="str">
        <f t="shared" si="13"/>
        <v>D</v>
      </c>
      <c r="DQ70" s="48"/>
      <c r="DS70" s="30" t="s">
        <v>371</v>
      </c>
      <c r="DT70" s="30" t="s">
        <v>288</v>
      </c>
      <c r="DU70">
        <v>91.85</v>
      </c>
      <c r="DV70" s="31">
        <v>99.1</v>
      </c>
      <c r="DW70">
        <v>15</v>
      </c>
      <c r="DX70">
        <v>10</v>
      </c>
      <c r="DY70">
        <v>10</v>
      </c>
      <c r="DZ70">
        <v>10</v>
      </c>
      <c r="EA70">
        <v>10</v>
      </c>
      <c r="EB70">
        <v>14.77</v>
      </c>
      <c r="EC70">
        <v>9.69</v>
      </c>
      <c r="ED70">
        <v>10</v>
      </c>
      <c r="EE70">
        <v>69.33</v>
      </c>
      <c r="EF70">
        <v>9.9</v>
      </c>
      <c r="EG70" s="31">
        <v>92.32</v>
      </c>
      <c r="EH70">
        <v>15</v>
      </c>
      <c r="EI70">
        <v>10</v>
      </c>
      <c r="EJ70">
        <v>10</v>
      </c>
      <c r="EK70">
        <v>10</v>
      </c>
      <c r="EL70">
        <v>10</v>
      </c>
      <c r="EM70">
        <v>14.09</v>
      </c>
      <c r="EN70">
        <v>9.39</v>
      </c>
      <c r="EO70">
        <v>9.39</v>
      </c>
      <c r="EP70">
        <v>63.23</v>
      </c>
      <c r="EQ70">
        <v>9.0299999999999994</v>
      </c>
      <c r="ER70" s="31">
        <v>97.85</v>
      </c>
      <c r="ES70">
        <v>14.43</v>
      </c>
      <c r="ET70">
        <v>8.93</v>
      </c>
      <c r="EU70">
        <v>9.5500000000000007</v>
      </c>
      <c r="EV70">
        <v>10</v>
      </c>
      <c r="EW70">
        <v>10</v>
      </c>
      <c r="EX70">
        <v>14.5</v>
      </c>
      <c r="EY70">
        <v>9.76</v>
      </c>
      <c r="EZ70">
        <v>9.57</v>
      </c>
      <c r="FA70">
        <v>68.92</v>
      </c>
      <c r="FB70">
        <v>9.85</v>
      </c>
      <c r="FC70">
        <v>3</v>
      </c>
      <c r="FD70">
        <v>0</v>
      </c>
      <c r="FE70">
        <v>0</v>
      </c>
      <c r="FF70">
        <v>0</v>
      </c>
      <c r="FH70" s="7">
        <f>(DW70+EB70)+EE70 * (1 -FD70 / 100)</f>
        <v>99.1</v>
      </c>
      <c r="FI70" s="7">
        <f>(EH70+EM70)+EP70 * (1 -FE70 / 100)</f>
        <v>92.32</v>
      </c>
      <c r="FJ70" s="7">
        <f>(ES70+EX70)+FA70 * (1 -FF70 / 100)</f>
        <v>97.85</v>
      </c>
      <c r="FK70" s="16">
        <f>((SUM(FH70:FJ70)/3)*0.95)+FC70</f>
        <v>94.602166666666662</v>
      </c>
      <c r="FM70" t="str">
        <f>IF(F70=DT70,"","NO")</f>
        <v/>
      </c>
    </row>
    <row r="71" spans="1:169" x14ac:dyDescent="0.2">
      <c r="A71" s="6" t="s">
        <v>149</v>
      </c>
      <c r="B71" s="6" t="s">
        <v>221</v>
      </c>
      <c r="C71" s="43">
        <v>16747</v>
      </c>
      <c r="D71" s="44"/>
      <c r="E71" s="44"/>
      <c r="F71" s="44" t="s">
        <v>289</v>
      </c>
      <c r="G71" s="45">
        <v>92.56</v>
      </c>
      <c r="H71" s="45">
        <v>97.71</v>
      </c>
      <c r="I71" s="45">
        <v>15</v>
      </c>
      <c r="J71" s="45">
        <v>10</v>
      </c>
      <c r="K71" s="45">
        <v>10</v>
      </c>
      <c r="L71" s="45">
        <v>10</v>
      </c>
      <c r="M71" s="45">
        <v>10</v>
      </c>
      <c r="N71" s="45">
        <v>14.77</v>
      </c>
      <c r="O71" s="45">
        <v>9.69</v>
      </c>
      <c r="P71" s="45">
        <v>10</v>
      </c>
      <c r="Q71" s="45">
        <v>67.94</v>
      </c>
      <c r="R71" s="45">
        <v>9.7100000000000009</v>
      </c>
      <c r="S71" s="45">
        <v>93.07</v>
      </c>
      <c r="T71" s="45">
        <v>14.79</v>
      </c>
      <c r="U71" s="45">
        <v>10</v>
      </c>
      <c r="V71" s="45">
        <v>9.44</v>
      </c>
      <c r="W71" s="45">
        <v>10</v>
      </c>
      <c r="X71" s="45">
        <v>10</v>
      </c>
      <c r="Y71" s="45">
        <v>14.77</v>
      </c>
      <c r="Z71" s="45">
        <v>10</v>
      </c>
      <c r="AA71" s="45">
        <v>9.6999999999999993</v>
      </c>
      <c r="AB71" s="45">
        <v>63.51</v>
      </c>
      <c r="AC71" s="45">
        <v>9.07</v>
      </c>
      <c r="AD71" s="45">
        <v>97.64</v>
      </c>
      <c r="AE71" s="45">
        <v>14.7</v>
      </c>
      <c r="AF71" s="45">
        <v>9.64</v>
      </c>
      <c r="AG71" s="45">
        <v>9.5500000000000007</v>
      </c>
      <c r="AH71" s="45">
        <v>10</v>
      </c>
      <c r="AI71" s="45">
        <v>10</v>
      </c>
      <c r="AJ71" s="45">
        <v>15</v>
      </c>
      <c r="AK71" s="45">
        <v>10</v>
      </c>
      <c r="AL71" s="45">
        <v>10</v>
      </c>
      <c r="AM71" s="45">
        <v>67.94</v>
      </c>
      <c r="AN71" s="45">
        <v>9.7100000000000009</v>
      </c>
      <c r="AO71" s="45">
        <v>4</v>
      </c>
      <c r="AP71" s="45">
        <v>0</v>
      </c>
      <c r="AQ71" s="45">
        <v>0</v>
      </c>
      <c r="AR71" s="45">
        <v>100</v>
      </c>
      <c r="AS71" s="45">
        <f>-R71*(AP71/100)</f>
        <v>0</v>
      </c>
      <c r="AT71" s="45">
        <f>-AC71*(AQ71/100)</f>
        <v>0</v>
      </c>
      <c r="AU71" s="45">
        <f>-AN71*(AR71/100)</f>
        <v>-9.7100000000000009</v>
      </c>
      <c r="AV71" s="45">
        <v>73.818666666666658</v>
      </c>
      <c r="AW71" s="45">
        <v>100</v>
      </c>
      <c r="AX71" s="45">
        <v>0.5</v>
      </c>
      <c r="AY71" s="45">
        <v>50</v>
      </c>
      <c r="AZ71" s="45">
        <v>92.56</v>
      </c>
      <c r="BA71" s="45">
        <v>46.28</v>
      </c>
      <c r="BB71" s="45">
        <v>97.28</v>
      </c>
      <c r="BC71" s="45">
        <v>79.84</v>
      </c>
      <c r="BD71" s="57" t="str">
        <f>IF(AV71&lt;60, "F", IF(AV71&lt;70, "D", IF(AV71&lt;80, "C", IF(AV71&lt;90, "B", "A"))))</f>
        <v>C</v>
      </c>
      <c r="BE71" s="37"/>
      <c r="BF71" s="13">
        <v>79.84</v>
      </c>
      <c r="BG71" s="7">
        <v>96.31</v>
      </c>
      <c r="BH71" s="7">
        <v>9.31</v>
      </c>
      <c r="BI71" s="7">
        <v>10</v>
      </c>
      <c r="BJ71" s="7">
        <v>8.61</v>
      </c>
      <c r="BK71" s="7">
        <v>15</v>
      </c>
      <c r="BL71" s="7">
        <v>10</v>
      </c>
      <c r="BM71" s="7">
        <v>10</v>
      </c>
      <c r="BN71" s="7">
        <v>10</v>
      </c>
      <c r="BO71" s="7">
        <v>72</v>
      </c>
      <c r="BP71" s="7">
        <v>96</v>
      </c>
      <c r="BQ71" s="7">
        <f t="shared" si="11"/>
        <v>96.31</v>
      </c>
      <c r="BR71" s="7">
        <v>95.73</v>
      </c>
      <c r="BS71" s="7">
        <v>9.48</v>
      </c>
      <c r="BT71" s="7">
        <v>10</v>
      </c>
      <c r="BU71" s="7">
        <v>8.9700000000000006</v>
      </c>
      <c r="BV71" s="7">
        <v>11.25</v>
      </c>
      <c r="BW71" s="7">
        <v>10</v>
      </c>
      <c r="BX71" s="7">
        <v>10</v>
      </c>
      <c r="BY71" s="7">
        <v>10</v>
      </c>
      <c r="BZ71" s="7" t="s">
        <v>290</v>
      </c>
      <c r="CA71" s="7">
        <v>75</v>
      </c>
      <c r="CB71" s="7">
        <v>100</v>
      </c>
      <c r="CC71" s="7">
        <f t="shared" si="12"/>
        <v>95.73</v>
      </c>
      <c r="CD71" s="7">
        <v>99.38</v>
      </c>
      <c r="CE71" s="7">
        <v>9.8800000000000008</v>
      </c>
      <c r="CF71" s="7">
        <v>10</v>
      </c>
      <c r="CG71" s="7">
        <v>9.75</v>
      </c>
      <c r="CH71" s="7">
        <v>14.5</v>
      </c>
      <c r="CI71" s="7">
        <v>10</v>
      </c>
      <c r="CJ71" s="7">
        <v>10</v>
      </c>
      <c r="CK71" s="7">
        <v>9</v>
      </c>
      <c r="CL71" s="7">
        <v>75</v>
      </c>
      <c r="CM71" s="7">
        <v>100</v>
      </c>
      <c r="CN71" s="7">
        <f t="shared" si="9"/>
        <v>99.38</v>
      </c>
      <c r="CO71" s="7">
        <v>5</v>
      </c>
      <c r="CP71" s="65">
        <f t="shared" si="10"/>
        <v>97.283000000000001</v>
      </c>
      <c r="CQ71" s="51"/>
      <c r="CR71" s="51"/>
      <c r="CS71" s="51"/>
      <c r="CT71" s="45">
        <f>-BO71*(CQ71/100)</f>
        <v>0</v>
      </c>
      <c r="CU71" s="45">
        <f>-CA71*(CR71/100)</f>
        <v>0</v>
      </c>
      <c r="CV71" s="45">
        <f>-CL71*(CS71/100)</f>
        <v>0</v>
      </c>
      <c r="CW71" s="45"/>
      <c r="CX71" s="45"/>
      <c r="CY71" s="45"/>
      <c r="CZ71" s="45"/>
      <c r="DA71" s="45"/>
      <c r="DB71" s="45"/>
      <c r="DC71" s="45"/>
      <c r="DD71" s="45"/>
      <c r="DE71" s="45">
        <v>0</v>
      </c>
      <c r="DF71" s="45">
        <v>0.5</v>
      </c>
      <c r="DG71" s="45">
        <v>0</v>
      </c>
      <c r="DH71" s="45">
        <v>79.84</v>
      </c>
      <c r="DI71" s="45">
        <v>39.92</v>
      </c>
      <c r="DJ71" s="45">
        <v>50</v>
      </c>
      <c r="DK71" s="52" t="str">
        <f>IF(BF71&lt;60, "F", IF(BF71&lt;70, "D", IF(BF71&lt;80, "C", IF(BF71&lt;90, "B", "A"))))</f>
        <v>C</v>
      </c>
      <c r="DL71" s="45">
        <v>86.2</v>
      </c>
      <c r="DM71" s="45">
        <v>11.08</v>
      </c>
      <c r="DN71" s="45">
        <v>75.12</v>
      </c>
      <c r="DO71" s="45"/>
      <c r="DP71" s="57" t="str">
        <f t="shared" si="13"/>
        <v>A</v>
      </c>
      <c r="DQ71" s="46"/>
      <c r="DS71" s="30" t="s">
        <v>372</v>
      </c>
      <c r="DT71" s="30" t="s">
        <v>289</v>
      </c>
      <c r="DU71">
        <v>92.56</v>
      </c>
      <c r="DV71" s="31">
        <v>97.71</v>
      </c>
      <c r="DW71">
        <v>15</v>
      </c>
      <c r="DX71">
        <v>10</v>
      </c>
      <c r="DY71">
        <v>10</v>
      </c>
      <c r="DZ71">
        <v>10</v>
      </c>
      <c r="EA71">
        <v>10</v>
      </c>
      <c r="EB71">
        <v>14.77</v>
      </c>
      <c r="EC71">
        <v>9.69</v>
      </c>
      <c r="ED71">
        <v>10</v>
      </c>
      <c r="EE71">
        <v>67.94</v>
      </c>
      <c r="EF71">
        <v>9.7100000000000009</v>
      </c>
      <c r="EG71" s="31">
        <v>93.07</v>
      </c>
      <c r="EH71">
        <v>14.79</v>
      </c>
      <c r="EI71">
        <v>10</v>
      </c>
      <c r="EJ71">
        <v>9.44</v>
      </c>
      <c r="EK71">
        <v>10</v>
      </c>
      <c r="EL71">
        <v>10</v>
      </c>
      <c r="EM71">
        <v>14.77</v>
      </c>
      <c r="EN71">
        <v>10</v>
      </c>
      <c r="EO71">
        <v>9.6999999999999993</v>
      </c>
      <c r="EP71">
        <v>63.51</v>
      </c>
      <c r="EQ71">
        <v>9.07</v>
      </c>
      <c r="ER71" s="31">
        <v>97.64</v>
      </c>
      <c r="ES71">
        <v>14.7</v>
      </c>
      <c r="ET71">
        <v>9.64</v>
      </c>
      <c r="EU71">
        <v>9.5500000000000007</v>
      </c>
      <c r="EV71">
        <v>10</v>
      </c>
      <c r="EW71">
        <v>10</v>
      </c>
      <c r="EX71">
        <v>15</v>
      </c>
      <c r="EY71">
        <v>10</v>
      </c>
      <c r="EZ71">
        <v>10</v>
      </c>
      <c r="FA71">
        <v>67.94</v>
      </c>
      <c r="FB71">
        <v>9.7100000000000009</v>
      </c>
      <c r="FC71">
        <v>4</v>
      </c>
      <c r="FD71">
        <v>0</v>
      </c>
      <c r="FE71">
        <v>0</v>
      </c>
      <c r="FF71">
        <v>100</v>
      </c>
      <c r="FH71" s="7">
        <f>(DW71+EB71)+EE71 * (1 -FD71 / 100)</f>
        <v>97.71</v>
      </c>
      <c r="FI71" s="7">
        <f>(EH71+EM71)+EP71 * (1 -FE71 / 100)</f>
        <v>93.07</v>
      </c>
      <c r="FJ71" s="7">
        <f>(ES71+EX71)+FA71 * (1 -FF71 / 100)</f>
        <v>29.7</v>
      </c>
      <c r="FK71" s="16">
        <f>((SUM(FH71:FJ71)/3)*0.95)+FC71</f>
        <v>73.818666666666658</v>
      </c>
      <c r="FM71" t="str">
        <f>IF(F71=DT71,"","NO")</f>
        <v/>
      </c>
    </row>
    <row r="72" spans="1:169" x14ac:dyDescent="0.2">
      <c r="BE72" s="24"/>
    </row>
    <row r="73" spans="1:169" x14ac:dyDescent="0.2">
      <c r="BE73" s="24"/>
    </row>
    <row r="74" spans="1:169" x14ac:dyDescent="0.2">
      <c r="BE74" s="26"/>
    </row>
    <row r="80" spans="1:169" x14ac:dyDescent="0.2">
      <c r="BN80" s="1">
        <f>30+75+40</f>
        <v>145</v>
      </c>
      <c r="BO80" s="1">
        <f>BN80/3</f>
        <v>48.333333333333336</v>
      </c>
    </row>
  </sheetData>
  <pageMargins left="0.25" right="0.25" top="0.75" bottom="0.75" header="0.3" footer="0.3"/>
  <pageSetup paperSize="9" scale="47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Craig Stark</cp:lastModifiedBy>
  <cp:lastPrinted>2024-07-06T06:08:02Z</cp:lastPrinted>
  <dcterms:created xsi:type="dcterms:W3CDTF">2024-07-05T02:06:10Z</dcterms:created>
  <dcterms:modified xsi:type="dcterms:W3CDTF">2024-07-06T08:44:45Z</dcterms:modified>
</cp:coreProperties>
</file>