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CB169CE7-2122-114F-9801-631C06FA6EB1}" xr6:coauthVersionLast="47" xr6:coauthVersionMax="47" xr10:uidLastSave="{00000000-0000-0000-0000-000000000000}"/>
  <bookViews>
    <workbookView xWindow="400" yWindow="580" windowWidth="35980" windowHeight="26920" activeTab="1" xr2:uid="{00000000-000D-0000-FFFF-FFFF00000000}"/>
  </bookViews>
  <sheets>
    <sheet name="Grades" sheetId="1" r:id="rId1"/>
    <sheet name="EHSS-8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F9" i="2"/>
  <c r="I9" i="2" s="1"/>
  <c r="L9" i="2" s="1"/>
  <c r="F10" i="2"/>
  <c r="I10" i="2" s="1"/>
  <c r="L10" i="2" s="1"/>
  <c r="F11" i="2"/>
  <c r="F12" i="2"/>
  <c r="F13" i="2"/>
  <c r="I13" i="2" s="1"/>
  <c r="L13" i="2" s="1"/>
  <c r="F14" i="2"/>
  <c r="F15" i="2"/>
  <c r="F16" i="2"/>
  <c r="F17" i="2"/>
  <c r="I17" i="2" s="1"/>
  <c r="L17" i="2" s="1"/>
  <c r="F18" i="2"/>
  <c r="F19" i="2"/>
  <c r="F20" i="2"/>
  <c r="F21" i="2"/>
  <c r="I21" i="2" s="1"/>
  <c r="L21" i="2" s="1"/>
  <c r="H8" i="2"/>
  <c r="F8" i="2"/>
  <c r="I19" i="2" l="1"/>
  <c r="L19" i="2" s="1"/>
  <c r="I15" i="2"/>
  <c r="L15" i="2" s="1"/>
  <c r="I11" i="2"/>
  <c r="L11" i="2" s="1"/>
  <c r="I18" i="2"/>
  <c r="L18" i="2" s="1"/>
  <c r="I14" i="2"/>
  <c r="L14" i="2" s="1"/>
  <c r="I20" i="2"/>
  <c r="L20" i="2" s="1"/>
  <c r="I16" i="2"/>
  <c r="L16" i="2" s="1"/>
  <c r="I12" i="2"/>
  <c r="L12" i="2" s="1"/>
  <c r="I8" i="2"/>
  <c r="L8" i="2" s="1"/>
</calcChain>
</file>

<file path=xl/sharedStrings.xml><?xml version="1.0" encoding="utf-8"?>
<sst xmlns="http://schemas.openxmlformats.org/spreadsheetml/2006/main" count="244" uniqueCount="99">
  <si>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</si>
  <si>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</si>
  <si>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</si>
  <si>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</si>
  <si>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</si>
  <si>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</si>
  <si>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</si>
  <si>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</si>
  <si>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</si>
  <si>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</si>
  <si>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</si>
  <si>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</si>
  <si>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</si>
  <si>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</si>
  <si>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</si>
  <si>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</si>
  <si>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</si>
  <si>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</si>
  <si>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</si>
  <si>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</si>
  <si>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</si>
  <si>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</si>
  <si>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</si>
  <si>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</si>
  <si>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</si>
  <si>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</si>
  <si>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</si>
  <si>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</si>
  <si>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</si>
  <si>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Bros</t>
  </si>
  <si>
    <t>Uosa</t>
  </si>
  <si>
    <t>04962</t>
  </si>
  <si>
    <t>bros.uosa@pucsr.edu.kh</t>
  </si>
  <si>
    <t>-</t>
  </si>
  <si>
    <t>1675937531</t>
  </si>
  <si>
    <t>Chhorn</t>
  </si>
  <si>
    <t>Meylinch</t>
  </si>
  <si>
    <t>13130</t>
  </si>
  <si>
    <t>chhorn.meylinch@pucsr.edu.kh</t>
  </si>
  <si>
    <t>Dan</t>
  </si>
  <si>
    <t>Sothearyza</t>
  </si>
  <si>
    <t>14604</t>
  </si>
  <si>
    <t>dan.sothearyza@pucsr.edu.kh</t>
  </si>
  <si>
    <t>Hou</t>
  </si>
  <si>
    <t>Sokim</t>
  </si>
  <si>
    <t>14010</t>
  </si>
  <si>
    <t>hou.sokim@pucsr.edu.kh</t>
  </si>
  <si>
    <t>Keo</t>
  </si>
  <si>
    <t>Kunnorin</t>
  </si>
  <si>
    <t>13605</t>
  </si>
  <si>
    <t>keo.kunnorin@pucsr.edu.kh</t>
  </si>
  <si>
    <t>Leav</t>
  </si>
  <si>
    <t>Meileang</t>
  </si>
  <si>
    <t>12305</t>
  </si>
  <si>
    <t>leav.meineang@pucsr.edu.kh</t>
  </si>
  <si>
    <t>Oung</t>
  </si>
  <si>
    <t>China</t>
  </si>
  <si>
    <t>13150</t>
  </si>
  <si>
    <t>oung.china@pucsr.edu.kh</t>
  </si>
  <si>
    <t>Vanly</t>
  </si>
  <si>
    <t>13151</t>
  </si>
  <si>
    <t>oung.vanly@pucsr.edu.kh</t>
  </si>
  <si>
    <t>Phalla</t>
  </si>
  <si>
    <t>Sathya</t>
  </si>
  <si>
    <t>11353</t>
  </si>
  <si>
    <t>phalla.sathya@pucsr.edu.kh</t>
  </si>
  <si>
    <t>Sea</t>
  </si>
  <si>
    <t>Mengkuy</t>
  </si>
  <si>
    <t>11464</t>
  </si>
  <si>
    <t>sea.mengkuy@pucsr.edu.kh</t>
  </si>
  <si>
    <t>Siew</t>
  </si>
  <si>
    <t>Sina</t>
  </si>
  <si>
    <t>13611</t>
  </si>
  <si>
    <t>siew.sina@pucsr.edu.kh</t>
  </si>
  <si>
    <t>So</t>
  </si>
  <si>
    <t>Chansereyroth</t>
  </si>
  <si>
    <t>14610</t>
  </si>
  <si>
    <t>so.chansereyroth@pucsr.edu.kh</t>
  </si>
  <si>
    <t>Thann</t>
  </si>
  <si>
    <t>Molivann</t>
  </si>
  <si>
    <t>13623</t>
  </si>
  <si>
    <t>thann.molivann@pucsr.edu.kh</t>
  </si>
  <si>
    <t>Yin</t>
  </si>
  <si>
    <t>Sokunthnika</t>
  </si>
  <si>
    <t>13389</t>
  </si>
  <si>
    <t>yin.sokunthnika@pucsr.edu.kh</t>
  </si>
  <si>
    <t>SURNAME</t>
  </si>
  <si>
    <t>FIRST NAME</t>
  </si>
  <si>
    <t>ID</t>
  </si>
  <si>
    <t>2 DAYS</t>
  </si>
  <si>
    <t>3 DAYS</t>
  </si>
  <si>
    <t>GRADE</t>
  </si>
  <si>
    <t>EHSS-8/ Result</t>
  </si>
  <si>
    <t xml:space="preserve"> ABSENCE PENALTY </t>
  </si>
  <si>
    <t xml:space="preserve"> FINAL SCORE AFTER PENALTY </t>
  </si>
  <si>
    <t xml:space="preserve"> SUBTOTAL</t>
  </si>
  <si>
    <t>Column1</t>
  </si>
  <si>
    <t>Column2</t>
  </si>
  <si>
    <t>EHSS-8 Final Results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</si>
</sst>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12"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C6D77-500A-D447-8735-6AE118B1C5CE}" name="Table1" displayName="Table1" ref="D7:L21" totalsRowShown="0" headerRowDxfId="1" dataDxfId="2" headerRowCellStyle="Comma" dataCellStyle="Comma">
  <autoFilter ref="D7:L21" xr:uid="{F80C6D77-500A-D447-8735-6AE118B1C5CE}"/>
  <tableColumns count="9">
    <tableColumn id="1" xr3:uid="{5544E88B-1CA2-5E44-AA30-0DA0E83998FA}" name="ID" dataDxfId="0"/>
    <tableColumn id="2" xr3:uid="{6AE1228C-AFF1-A04C-BB97-AFFABA03131C}" name="2 DAYS"/>
    <tableColumn id="3" xr3:uid="{5D4FF11C-3720-A748-972B-9BBCAE464DCA}" name="Column1" dataDxfId="8">
      <calculatedColumnFormula>E8*0.4</calculatedColumnFormula>
    </tableColumn>
    <tableColumn id="4" xr3:uid="{2C17D0E6-68DC-B641-AB12-3BC75B95A989}" name="3 DAYS"/>
    <tableColumn id="5" xr3:uid="{2836BBFA-4086-544B-B161-8458CD224D5E}" name="Column2" dataDxfId="7">
      <calculatedColumnFormula>G8*0.6</calculatedColumnFormula>
    </tableColumn>
    <tableColumn id="6" xr3:uid="{C67010C6-E9DC-D84C-905C-EEA78455C90F}" name=" SUBTOTAL" dataDxfId="6" dataCellStyle="Comma">
      <calculatedColumnFormula>F8+H8</calculatedColumnFormula>
    </tableColumn>
    <tableColumn id="7" xr3:uid="{C032969A-A07F-D443-AF6E-A65901ACC0EB}" name=" ABSENCE PENALTY " dataDxfId="5" dataCellStyle="Comma"/>
    <tableColumn id="8" xr3:uid="{C2879867-4179-E043-A434-69476923398B}" name=" FINAL SCORE AFTER PENALTY " dataDxfId="4" dataCellStyle="Comma">
      <calculatedColumnFormula>I8</calculatedColumnFormula>
    </tableColumn>
    <tableColumn id="9" xr3:uid="{2B08040D-2437-954E-AADF-E5A5EF08DB1C}" name="GRADE" dataDxfId="3">
      <calculatedColumnFormula>IF(I8&lt;50,"F",IF(I8&lt;=64,"D",IF(I8&lt;=79,"C",IF(I8&lt;90,"B",IF(I8&gt;=90,"A")))))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opLeftCell="I1" workbookViewId="0">
      <selection activeCell="AA1" sqref="AA1:AB15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85.86</v>
      </c>
      <c r="H2">
        <v>87.23</v>
      </c>
      <c r="I2">
        <v>12.93</v>
      </c>
      <c r="J2">
        <v>9.32</v>
      </c>
      <c r="K2">
        <v>8.0399999999999991</v>
      </c>
      <c r="L2">
        <v>8.5</v>
      </c>
      <c r="M2">
        <v>13.17</v>
      </c>
      <c r="N2">
        <v>8.7799999999999994</v>
      </c>
      <c r="O2">
        <v>61.13</v>
      </c>
      <c r="P2">
        <v>8.73</v>
      </c>
      <c r="Q2">
        <v>83</v>
      </c>
      <c r="R2">
        <v>11.47</v>
      </c>
      <c r="S2">
        <v>6.97</v>
      </c>
      <c r="T2">
        <v>7.44</v>
      </c>
      <c r="U2">
        <v>8.5399999999999991</v>
      </c>
      <c r="V2">
        <v>12.94</v>
      </c>
      <c r="W2">
        <v>8.6300000000000008</v>
      </c>
      <c r="X2">
        <v>58.59</v>
      </c>
      <c r="Y2">
        <v>8.3699999999999992</v>
      </c>
      <c r="Z2">
        <v>5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68.98</v>
      </c>
      <c r="H3">
        <v>79.19</v>
      </c>
      <c r="I3">
        <v>11.31</v>
      </c>
      <c r="J3">
        <v>7.3</v>
      </c>
      <c r="K3">
        <v>7.32</v>
      </c>
      <c r="L3">
        <v>8</v>
      </c>
      <c r="M3">
        <v>12.21</v>
      </c>
      <c r="N3">
        <v>8.14</v>
      </c>
      <c r="O3">
        <v>55.67</v>
      </c>
      <c r="P3">
        <v>7.95</v>
      </c>
      <c r="Q3">
        <v>59.71</v>
      </c>
      <c r="R3">
        <v>2.27</v>
      </c>
      <c r="S3">
        <v>4.55</v>
      </c>
      <c r="T3">
        <v>0</v>
      </c>
      <c r="U3">
        <v>0</v>
      </c>
      <c r="V3">
        <v>0</v>
      </c>
      <c r="W3">
        <v>0</v>
      </c>
      <c r="X3">
        <v>57.44</v>
      </c>
      <c r="Y3">
        <v>8.2100000000000009</v>
      </c>
      <c r="Z3">
        <v>3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77.290000000000006</v>
      </c>
      <c r="H4">
        <v>83.92</v>
      </c>
      <c r="I4">
        <v>11.33</v>
      </c>
      <c r="J4">
        <v>7.3</v>
      </c>
      <c r="K4">
        <v>7.86</v>
      </c>
      <c r="L4">
        <v>7.5</v>
      </c>
      <c r="M4">
        <v>13.75</v>
      </c>
      <c r="N4">
        <v>9.17</v>
      </c>
      <c r="O4">
        <v>58.85</v>
      </c>
      <c r="P4">
        <v>8.41</v>
      </c>
      <c r="Q4">
        <v>70.38</v>
      </c>
      <c r="R4">
        <v>11.69</v>
      </c>
      <c r="S4">
        <v>8.18</v>
      </c>
      <c r="T4">
        <v>6.67</v>
      </c>
      <c r="U4">
        <v>8.5399999999999991</v>
      </c>
      <c r="V4">
        <v>0</v>
      </c>
      <c r="W4">
        <v>0</v>
      </c>
      <c r="X4">
        <v>58.69</v>
      </c>
      <c r="Y4">
        <v>8.3800000000000008</v>
      </c>
      <c r="Z4">
        <v>4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62.2</v>
      </c>
      <c r="H5">
        <v>60.2</v>
      </c>
      <c r="I5">
        <v>9.75</v>
      </c>
      <c r="J5">
        <v>6.89</v>
      </c>
      <c r="K5">
        <v>6.61</v>
      </c>
      <c r="L5">
        <v>6</v>
      </c>
      <c r="M5">
        <v>0</v>
      </c>
      <c r="N5">
        <v>0</v>
      </c>
      <c r="O5">
        <v>50.45</v>
      </c>
      <c r="P5">
        <v>7.21</v>
      </c>
      <c r="Q5">
        <v>70.739999999999995</v>
      </c>
      <c r="R5">
        <v>11.18</v>
      </c>
      <c r="S5">
        <v>6.67</v>
      </c>
      <c r="T5">
        <v>6.67</v>
      </c>
      <c r="U5">
        <v>9.02</v>
      </c>
      <c r="V5">
        <v>0</v>
      </c>
      <c r="W5">
        <v>0</v>
      </c>
      <c r="X5">
        <v>59.56</v>
      </c>
      <c r="Y5">
        <v>8.51</v>
      </c>
      <c r="Z5">
        <v>0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84.72</v>
      </c>
      <c r="H6">
        <v>83.13</v>
      </c>
      <c r="I6">
        <v>11.73</v>
      </c>
      <c r="J6">
        <v>8.11</v>
      </c>
      <c r="K6">
        <v>7.86</v>
      </c>
      <c r="L6">
        <v>7.5</v>
      </c>
      <c r="M6">
        <v>12.88</v>
      </c>
      <c r="N6">
        <v>8.58</v>
      </c>
      <c r="O6">
        <v>58.52</v>
      </c>
      <c r="P6">
        <v>8.36</v>
      </c>
      <c r="Q6">
        <v>84.71</v>
      </c>
      <c r="R6">
        <v>11.8</v>
      </c>
      <c r="S6">
        <v>7.88</v>
      </c>
      <c r="T6">
        <v>7.18</v>
      </c>
      <c r="U6">
        <v>8.5399999999999991</v>
      </c>
      <c r="V6">
        <v>13.13</v>
      </c>
      <c r="W6">
        <v>8.75</v>
      </c>
      <c r="X6">
        <v>59.78</v>
      </c>
      <c r="Y6">
        <v>8.5399999999999991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83.4</v>
      </c>
      <c r="H7">
        <v>83.49</v>
      </c>
      <c r="I7">
        <v>14.53</v>
      </c>
      <c r="J7">
        <v>9.59</v>
      </c>
      <c r="K7">
        <v>9.4600000000000009</v>
      </c>
      <c r="L7">
        <v>10</v>
      </c>
      <c r="M7">
        <v>13.75</v>
      </c>
      <c r="N7">
        <v>9.17</v>
      </c>
      <c r="O7">
        <v>55.21</v>
      </c>
      <c r="P7">
        <v>7.89</v>
      </c>
      <c r="Q7">
        <v>81.56</v>
      </c>
      <c r="R7">
        <v>11.75</v>
      </c>
      <c r="S7">
        <v>7.88</v>
      </c>
      <c r="T7">
        <v>7.56</v>
      </c>
      <c r="U7">
        <v>8.0500000000000007</v>
      </c>
      <c r="V7">
        <v>12.65</v>
      </c>
      <c r="W7">
        <v>8.43</v>
      </c>
      <c r="X7">
        <v>57.17</v>
      </c>
      <c r="Y7">
        <v>8.17</v>
      </c>
      <c r="Z7">
        <v>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81.22</v>
      </c>
      <c r="H8">
        <v>82.63</v>
      </c>
      <c r="I8">
        <v>12.14</v>
      </c>
      <c r="J8">
        <v>7.43</v>
      </c>
      <c r="K8">
        <v>9.11</v>
      </c>
      <c r="L8">
        <v>7.75</v>
      </c>
      <c r="M8">
        <v>13.88</v>
      </c>
      <c r="N8">
        <v>9.25</v>
      </c>
      <c r="O8">
        <v>56.61</v>
      </c>
      <c r="P8">
        <v>8.09</v>
      </c>
      <c r="Q8">
        <v>77.83</v>
      </c>
      <c r="R8">
        <v>12.47</v>
      </c>
      <c r="S8">
        <v>9.39</v>
      </c>
      <c r="T8">
        <v>6.28</v>
      </c>
      <c r="U8">
        <v>9.27</v>
      </c>
      <c r="V8">
        <v>13.41</v>
      </c>
      <c r="W8">
        <v>8.94</v>
      </c>
      <c r="X8">
        <v>51.95</v>
      </c>
      <c r="Y8">
        <v>7.42</v>
      </c>
      <c r="Z8">
        <v>5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55</v>
      </c>
      <c r="B9" s="1" t="s">
        <v>59</v>
      </c>
      <c r="C9" s="1" t="s">
        <v>60</v>
      </c>
      <c r="D9" s="1"/>
      <c r="E9" s="1"/>
      <c r="F9" s="1" t="s">
        <v>61</v>
      </c>
      <c r="G9">
        <v>78.900000000000006</v>
      </c>
      <c r="H9">
        <v>75.8</v>
      </c>
      <c r="I9">
        <v>10.89</v>
      </c>
      <c r="J9">
        <v>6.89</v>
      </c>
      <c r="K9">
        <v>8.39</v>
      </c>
      <c r="L9">
        <v>6.5</v>
      </c>
      <c r="M9">
        <v>12.88</v>
      </c>
      <c r="N9">
        <v>8.58</v>
      </c>
      <c r="O9">
        <v>52.03</v>
      </c>
      <c r="P9">
        <v>7.43</v>
      </c>
      <c r="Q9">
        <v>79.78</v>
      </c>
      <c r="R9">
        <v>11.22</v>
      </c>
      <c r="S9">
        <v>7.58</v>
      </c>
      <c r="T9">
        <v>7.31</v>
      </c>
      <c r="U9">
        <v>7.56</v>
      </c>
      <c r="V9">
        <v>11.15</v>
      </c>
      <c r="W9">
        <v>7.43</v>
      </c>
      <c r="X9">
        <v>57.41</v>
      </c>
      <c r="Y9">
        <v>8.1999999999999993</v>
      </c>
      <c r="Z9">
        <v>5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63.45</v>
      </c>
      <c r="H10">
        <v>68.209999999999994</v>
      </c>
      <c r="I10">
        <v>11.85</v>
      </c>
      <c r="J10">
        <v>7.84</v>
      </c>
      <c r="K10">
        <v>7.86</v>
      </c>
      <c r="L10">
        <v>8</v>
      </c>
      <c r="M10">
        <v>13.33</v>
      </c>
      <c r="N10">
        <v>8.89</v>
      </c>
      <c r="O10">
        <v>43.03</v>
      </c>
      <c r="P10">
        <v>6.15</v>
      </c>
      <c r="Q10">
        <v>63.27</v>
      </c>
      <c r="R10">
        <v>8.92</v>
      </c>
      <c r="S10">
        <v>5.15</v>
      </c>
      <c r="T10">
        <v>5.13</v>
      </c>
      <c r="U10">
        <v>7.56</v>
      </c>
      <c r="V10">
        <v>11.22</v>
      </c>
      <c r="W10">
        <v>7.48</v>
      </c>
      <c r="X10">
        <v>43.13</v>
      </c>
      <c r="Y10">
        <v>6.16</v>
      </c>
      <c r="Z10">
        <v>1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57.89</v>
      </c>
      <c r="H11">
        <v>56.17</v>
      </c>
      <c r="I11">
        <v>7.61</v>
      </c>
      <c r="J11">
        <v>4.8600000000000003</v>
      </c>
      <c r="K11">
        <v>7.86</v>
      </c>
      <c r="L11">
        <v>2.5</v>
      </c>
      <c r="M11">
        <v>5.63</v>
      </c>
      <c r="N11">
        <v>3.75</v>
      </c>
      <c r="O11">
        <v>42.93</v>
      </c>
      <c r="P11">
        <v>6.13</v>
      </c>
      <c r="Q11">
        <v>57.28</v>
      </c>
      <c r="R11">
        <v>5.0599999999999996</v>
      </c>
      <c r="S11">
        <v>3.64</v>
      </c>
      <c r="T11">
        <v>2.82</v>
      </c>
      <c r="U11">
        <v>3.66</v>
      </c>
      <c r="V11">
        <v>5.77</v>
      </c>
      <c r="W11">
        <v>3.85</v>
      </c>
      <c r="X11">
        <v>46.45</v>
      </c>
      <c r="Y11">
        <v>6.64</v>
      </c>
      <c r="Z11">
        <v>4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85.1</v>
      </c>
      <c r="H12">
        <v>86.04</v>
      </c>
      <c r="I12">
        <v>13.32</v>
      </c>
      <c r="J12">
        <v>8.92</v>
      </c>
      <c r="K12">
        <v>8.2100000000000009</v>
      </c>
      <c r="L12">
        <v>9.5</v>
      </c>
      <c r="M12">
        <v>13.83</v>
      </c>
      <c r="N12">
        <v>9.2200000000000006</v>
      </c>
      <c r="O12">
        <v>58.89</v>
      </c>
      <c r="P12">
        <v>8.41</v>
      </c>
      <c r="Q12">
        <v>82.59</v>
      </c>
      <c r="R12">
        <v>11.73</v>
      </c>
      <c r="S12">
        <v>8.48</v>
      </c>
      <c r="T12">
        <v>7.18</v>
      </c>
      <c r="U12">
        <v>7.8</v>
      </c>
      <c r="V12">
        <v>12.24</v>
      </c>
      <c r="W12">
        <v>8.16</v>
      </c>
      <c r="X12">
        <v>58.62</v>
      </c>
      <c r="Y12">
        <v>8.3699999999999992</v>
      </c>
      <c r="Z12">
        <v>5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86.98</v>
      </c>
      <c r="H13">
        <v>86.82</v>
      </c>
      <c r="I13">
        <v>11.69</v>
      </c>
      <c r="J13">
        <v>7.03</v>
      </c>
      <c r="K13">
        <v>7.86</v>
      </c>
      <c r="L13">
        <v>8.5</v>
      </c>
      <c r="M13">
        <v>13.25</v>
      </c>
      <c r="N13">
        <v>8.83</v>
      </c>
      <c r="O13">
        <v>61.88</v>
      </c>
      <c r="P13">
        <v>8.84</v>
      </c>
      <c r="Q13">
        <v>85.77</v>
      </c>
      <c r="R13">
        <v>11.13</v>
      </c>
      <c r="S13">
        <v>7.27</v>
      </c>
      <c r="T13">
        <v>7.18</v>
      </c>
      <c r="U13">
        <v>7.8</v>
      </c>
      <c r="V13">
        <v>12.3</v>
      </c>
      <c r="W13">
        <v>8.1999999999999993</v>
      </c>
      <c r="X13">
        <v>62.35</v>
      </c>
      <c r="Y13">
        <v>8.91</v>
      </c>
      <c r="Z13">
        <v>5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65.739999999999995</v>
      </c>
      <c r="H14">
        <v>65.17</v>
      </c>
      <c r="I14">
        <v>8.99</v>
      </c>
      <c r="J14">
        <v>4.7300000000000004</v>
      </c>
      <c r="K14">
        <v>6.25</v>
      </c>
      <c r="L14">
        <v>7</v>
      </c>
      <c r="M14">
        <v>10.4</v>
      </c>
      <c r="N14">
        <v>6.93</v>
      </c>
      <c r="O14">
        <v>45.78</v>
      </c>
      <c r="P14">
        <v>6.54</v>
      </c>
      <c r="Q14">
        <v>66.91</v>
      </c>
      <c r="R14">
        <v>5.5</v>
      </c>
      <c r="S14">
        <v>4.8499999999999996</v>
      </c>
      <c r="T14">
        <v>6.15</v>
      </c>
      <c r="U14">
        <v>0</v>
      </c>
      <c r="V14">
        <v>11.08</v>
      </c>
      <c r="W14">
        <v>7.39</v>
      </c>
      <c r="X14">
        <v>50.33</v>
      </c>
      <c r="Y14">
        <v>7.19</v>
      </c>
      <c r="Z14">
        <v>3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96.09</v>
      </c>
      <c r="H15">
        <v>96.06</v>
      </c>
      <c r="I15">
        <v>14.24</v>
      </c>
      <c r="J15">
        <v>9.19</v>
      </c>
      <c r="K15">
        <v>9.2899999999999991</v>
      </c>
      <c r="L15">
        <v>10</v>
      </c>
      <c r="M15">
        <v>15</v>
      </c>
      <c r="N15">
        <v>10</v>
      </c>
      <c r="O15">
        <v>66.83</v>
      </c>
      <c r="P15">
        <v>9.5500000000000007</v>
      </c>
      <c r="Q15">
        <v>95.71</v>
      </c>
      <c r="R15">
        <v>14.74</v>
      </c>
      <c r="S15">
        <v>10</v>
      </c>
      <c r="T15">
        <v>9.49</v>
      </c>
      <c r="U15">
        <v>10</v>
      </c>
      <c r="V15">
        <v>14.36</v>
      </c>
      <c r="W15">
        <v>9.57</v>
      </c>
      <c r="X15">
        <v>66.61</v>
      </c>
      <c r="Y15">
        <v>9.52</v>
      </c>
      <c r="Z15">
        <v>5</v>
      </c>
      <c r="AA15" s="1" t="s">
        <v>33</v>
      </c>
      <c r="AB15" s="1" t="s">
        <v>33</v>
      </c>
      <c r="AC15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X21"/>
  <sheetViews>
    <sheetView tabSelected="1" workbookViewId="0">
      <selection activeCell="U43" sqref="U43"/>
    </sheetView>
  </sheetViews>
  <sheetFormatPr baseColWidth="10" defaultColWidth="8.83203125" defaultRowHeight="15" x14ac:dyDescent="0.2"/>
  <cols>
    <col min="2" max="2" width="16.5" customWidth="1"/>
    <col min="3" max="3" width="24.5" customWidth="1"/>
    <col min="5" max="8" width="0" hidden="1" customWidth="1"/>
    <col min="9" max="9" width="14.1640625" style="9" customWidth="1"/>
    <col min="10" max="10" width="15.1640625" style="9" customWidth="1"/>
    <col min="11" max="11" width="17.1640625" style="9" customWidth="1"/>
    <col min="12" max="12" width="9.5" customWidth="1"/>
    <col min="13" max="15" width="8.83203125" style="1"/>
  </cols>
  <sheetData>
    <row r="4" spans="2:24" ht="26" x14ac:dyDescent="0.3">
      <c r="B4" s="2" t="s">
        <v>92</v>
      </c>
      <c r="C4" s="2"/>
      <c r="D4" s="3"/>
    </row>
    <row r="5" spans="2:24" ht="24" x14ac:dyDescent="0.3">
      <c r="D5" s="13" t="s">
        <v>98</v>
      </c>
    </row>
    <row r="6" spans="2:24" ht="16" x14ac:dyDescent="0.2">
      <c r="R6" s="8" t="s">
        <v>90</v>
      </c>
      <c r="S6" s="8"/>
      <c r="W6" s="8" t="s">
        <v>89</v>
      </c>
      <c r="X6" s="8"/>
    </row>
    <row r="7" spans="2:24" ht="34" x14ac:dyDescent="0.2">
      <c r="B7" s="4" t="s">
        <v>86</v>
      </c>
      <c r="C7" s="4" t="s">
        <v>87</v>
      </c>
      <c r="D7" s="4" t="s">
        <v>88</v>
      </c>
      <c r="E7" s="5" t="s">
        <v>89</v>
      </c>
      <c r="F7" s="5" t="s">
        <v>96</v>
      </c>
      <c r="G7" s="5" t="s">
        <v>90</v>
      </c>
      <c r="H7" s="5" t="s">
        <v>97</v>
      </c>
      <c r="I7" s="11" t="s">
        <v>95</v>
      </c>
      <c r="J7" s="11" t="s">
        <v>93</v>
      </c>
      <c r="K7" s="11" t="s">
        <v>94</v>
      </c>
      <c r="L7" s="5" t="s">
        <v>91</v>
      </c>
      <c r="Q7" s="1" t="s">
        <v>26</v>
      </c>
      <c r="R7" s="1" t="s">
        <v>27</v>
      </c>
      <c r="V7" s="1" t="s">
        <v>26</v>
      </c>
      <c r="W7" s="1" t="s">
        <v>27</v>
      </c>
    </row>
    <row r="8" spans="2:24" ht="16" x14ac:dyDescent="0.2">
      <c r="B8" s="1" t="s">
        <v>29</v>
      </c>
      <c r="C8" s="1" t="s">
        <v>30</v>
      </c>
      <c r="D8" s="12" t="s">
        <v>31</v>
      </c>
      <c r="E8">
        <v>70.930000000000007</v>
      </c>
      <c r="F8" s="6">
        <f t="shared" ref="F8:F21" si="0">E8*0.4</f>
        <v>28.372000000000003</v>
      </c>
      <c r="G8">
        <v>85.86</v>
      </c>
      <c r="H8" s="6">
        <f t="shared" ref="H8" si="1">G8*0.6</f>
        <v>51.515999999999998</v>
      </c>
      <c r="I8" s="10">
        <f t="shared" ref="I8" si="2">F8+H8</f>
        <v>79.888000000000005</v>
      </c>
      <c r="J8" s="10"/>
      <c r="K8" s="10">
        <f>I8</f>
        <v>79.888000000000005</v>
      </c>
      <c r="L8" s="7" t="str">
        <f t="shared" ref="L8" si="3">IF(I8&lt;50,"F",IF(I8&lt;=64,"D",IF(I8&lt;=79,"C",IF(I8&lt;90,"B",IF(I8&gt;=90,"A")))))</f>
        <v>B</v>
      </c>
      <c r="Q8" s="1" t="s">
        <v>33</v>
      </c>
      <c r="R8" s="1" t="s">
        <v>33</v>
      </c>
      <c r="V8" s="1" t="s">
        <v>33</v>
      </c>
      <c r="W8" s="1" t="s">
        <v>33</v>
      </c>
    </row>
    <row r="9" spans="2:24" ht="16" x14ac:dyDescent="0.2">
      <c r="B9" s="1" t="s">
        <v>35</v>
      </c>
      <c r="C9" s="1" t="s">
        <v>36</v>
      </c>
      <c r="D9" s="12" t="s">
        <v>37</v>
      </c>
      <c r="E9">
        <v>47.33</v>
      </c>
      <c r="F9" s="6">
        <f t="shared" si="0"/>
        <v>18.931999999999999</v>
      </c>
      <c r="G9">
        <v>68.98</v>
      </c>
      <c r="H9" s="6">
        <f t="shared" ref="H9:H21" si="4">G9*0.6</f>
        <v>41.387999999999998</v>
      </c>
      <c r="I9" s="10">
        <f t="shared" ref="I9:I21" si="5">F9+H9</f>
        <v>60.319999999999993</v>
      </c>
      <c r="J9" s="10"/>
      <c r="K9" s="10">
        <f t="shared" ref="K9:K21" si="6">I9</f>
        <v>60.319999999999993</v>
      </c>
      <c r="L9" s="7" t="str">
        <f t="shared" ref="L9:L21" si="7">IF(I9&lt;50,"F",IF(I9&lt;=64,"D",IF(I9&lt;=79,"C",IF(I9&lt;90,"B",IF(I9&gt;=90,"A")))))</f>
        <v>D</v>
      </c>
      <c r="Q9" s="1" t="s">
        <v>33</v>
      </c>
      <c r="R9" s="1" t="s">
        <v>33</v>
      </c>
      <c r="V9" s="1" t="s">
        <v>33</v>
      </c>
      <c r="W9" s="1" t="s">
        <v>33</v>
      </c>
    </row>
    <row r="10" spans="2:24" ht="16" x14ac:dyDescent="0.2">
      <c r="B10" s="1" t="s">
        <v>39</v>
      </c>
      <c r="C10" s="1" t="s">
        <v>40</v>
      </c>
      <c r="D10" s="12" t="s">
        <v>41</v>
      </c>
      <c r="E10">
        <v>61.31</v>
      </c>
      <c r="F10" s="6">
        <f t="shared" si="0"/>
        <v>24.524000000000001</v>
      </c>
      <c r="G10">
        <v>77.290000000000006</v>
      </c>
      <c r="H10" s="6">
        <f t="shared" si="4"/>
        <v>46.374000000000002</v>
      </c>
      <c r="I10" s="10">
        <f t="shared" si="5"/>
        <v>70.897999999999996</v>
      </c>
      <c r="J10" s="10"/>
      <c r="K10" s="10">
        <f t="shared" si="6"/>
        <v>70.897999999999996</v>
      </c>
      <c r="L10" s="7" t="str">
        <f t="shared" si="7"/>
        <v>C</v>
      </c>
      <c r="Q10" s="1" t="s">
        <v>33</v>
      </c>
      <c r="R10" s="1" t="s">
        <v>33</v>
      </c>
      <c r="V10" s="1" t="s">
        <v>33</v>
      </c>
      <c r="W10" s="1" t="s">
        <v>33</v>
      </c>
    </row>
    <row r="11" spans="2:24" ht="16" x14ac:dyDescent="0.2">
      <c r="B11" s="1" t="s">
        <v>43</v>
      </c>
      <c r="C11" s="1" t="s">
        <v>44</v>
      </c>
      <c r="D11" s="12" t="s">
        <v>45</v>
      </c>
      <c r="E11">
        <v>66.56</v>
      </c>
      <c r="F11" s="6">
        <f t="shared" si="0"/>
        <v>26.624000000000002</v>
      </c>
      <c r="G11">
        <v>62.2</v>
      </c>
      <c r="H11" s="6">
        <f t="shared" si="4"/>
        <v>37.32</v>
      </c>
      <c r="I11" s="10">
        <f t="shared" si="5"/>
        <v>63.944000000000003</v>
      </c>
      <c r="J11" s="10"/>
      <c r="K11" s="10">
        <f t="shared" si="6"/>
        <v>63.944000000000003</v>
      </c>
      <c r="L11" s="7" t="str">
        <f t="shared" si="7"/>
        <v>D</v>
      </c>
      <c r="Q11" s="1" t="s">
        <v>33</v>
      </c>
      <c r="R11" s="1" t="s">
        <v>33</v>
      </c>
      <c r="V11" s="1" t="s">
        <v>33</v>
      </c>
      <c r="W11" s="1" t="s">
        <v>33</v>
      </c>
    </row>
    <row r="12" spans="2:24" ht="16" x14ac:dyDescent="0.2">
      <c r="B12" s="1" t="s">
        <v>47</v>
      </c>
      <c r="C12" s="1" t="s">
        <v>48</v>
      </c>
      <c r="D12" s="12" t="s">
        <v>49</v>
      </c>
      <c r="E12">
        <v>74.760000000000005</v>
      </c>
      <c r="F12" s="6">
        <f t="shared" si="0"/>
        <v>29.904000000000003</v>
      </c>
      <c r="G12">
        <v>84.72</v>
      </c>
      <c r="H12" s="6">
        <f t="shared" si="4"/>
        <v>50.832000000000001</v>
      </c>
      <c r="I12" s="10">
        <f t="shared" si="5"/>
        <v>80.736000000000004</v>
      </c>
      <c r="J12" s="10"/>
      <c r="K12" s="10">
        <f t="shared" si="6"/>
        <v>80.736000000000004</v>
      </c>
      <c r="L12" s="7" t="str">
        <f t="shared" si="7"/>
        <v>B</v>
      </c>
      <c r="Q12" s="1" t="s">
        <v>33</v>
      </c>
      <c r="R12" s="1" t="s">
        <v>33</v>
      </c>
      <c r="V12" s="1" t="s">
        <v>33</v>
      </c>
      <c r="W12" s="1" t="s">
        <v>33</v>
      </c>
    </row>
    <row r="13" spans="2:24" ht="16" x14ac:dyDescent="0.2">
      <c r="B13" s="1" t="s">
        <v>51</v>
      </c>
      <c r="C13" s="1" t="s">
        <v>52</v>
      </c>
      <c r="D13" s="12" t="s">
        <v>53</v>
      </c>
      <c r="E13">
        <v>66.72</v>
      </c>
      <c r="F13" s="6">
        <f t="shared" si="0"/>
        <v>26.688000000000002</v>
      </c>
      <c r="G13">
        <v>83.4</v>
      </c>
      <c r="H13" s="6">
        <f t="shared" si="4"/>
        <v>50.04</v>
      </c>
      <c r="I13" s="10">
        <f t="shared" si="5"/>
        <v>76.728000000000009</v>
      </c>
      <c r="J13" s="10"/>
      <c r="K13" s="10">
        <f t="shared" si="6"/>
        <v>76.728000000000009</v>
      </c>
      <c r="L13" s="7" t="str">
        <f t="shared" si="7"/>
        <v>C</v>
      </c>
      <c r="Q13" s="1" t="s">
        <v>33</v>
      </c>
      <c r="R13" s="1" t="s">
        <v>33</v>
      </c>
      <c r="V13" s="1" t="s">
        <v>33</v>
      </c>
      <c r="W13" s="1" t="s">
        <v>33</v>
      </c>
    </row>
    <row r="14" spans="2:24" ht="16" x14ac:dyDescent="0.2">
      <c r="B14" s="1" t="s">
        <v>55</v>
      </c>
      <c r="C14" s="1" t="s">
        <v>56</v>
      </c>
      <c r="D14" s="12" t="s">
        <v>57</v>
      </c>
      <c r="E14">
        <v>72.95</v>
      </c>
      <c r="F14" s="6">
        <f t="shared" si="0"/>
        <v>29.180000000000003</v>
      </c>
      <c r="G14">
        <v>81.22</v>
      </c>
      <c r="H14" s="6">
        <f t="shared" si="4"/>
        <v>48.731999999999999</v>
      </c>
      <c r="I14" s="10">
        <f t="shared" si="5"/>
        <v>77.912000000000006</v>
      </c>
      <c r="J14" s="10"/>
      <c r="K14" s="10">
        <f t="shared" si="6"/>
        <v>77.912000000000006</v>
      </c>
      <c r="L14" s="7" t="str">
        <f t="shared" si="7"/>
        <v>C</v>
      </c>
      <c r="Q14" s="1" t="s">
        <v>33</v>
      </c>
      <c r="R14" s="1" t="s">
        <v>33</v>
      </c>
      <c r="V14" s="1" t="s">
        <v>33</v>
      </c>
      <c r="W14" s="1" t="s">
        <v>33</v>
      </c>
    </row>
    <row r="15" spans="2:24" ht="16" x14ac:dyDescent="0.2">
      <c r="B15" s="1" t="s">
        <v>55</v>
      </c>
      <c r="C15" s="1" t="s">
        <v>59</v>
      </c>
      <c r="D15" s="12" t="s">
        <v>60</v>
      </c>
      <c r="E15">
        <v>72.650000000000006</v>
      </c>
      <c r="F15" s="6">
        <f t="shared" si="0"/>
        <v>29.060000000000002</v>
      </c>
      <c r="G15">
        <v>78.900000000000006</v>
      </c>
      <c r="H15" s="6">
        <f t="shared" si="4"/>
        <v>47.34</v>
      </c>
      <c r="I15" s="10">
        <f t="shared" si="5"/>
        <v>76.400000000000006</v>
      </c>
      <c r="J15" s="10"/>
      <c r="K15" s="10">
        <f t="shared" si="6"/>
        <v>76.400000000000006</v>
      </c>
      <c r="L15" s="7" t="str">
        <f t="shared" si="7"/>
        <v>C</v>
      </c>
      <c r="Q15" s="1" t="s">
        <v>33</v>
      </c>
      <c r="R15" s="1" t="s">
        <v>33</v>
      </c>
      <c r="V15" s="1" t="s">
        <v>33</v>
      </c>
      <c r="W15" s="1" t="s">
        <v>33</v>
      </c>
    </row>
    <row r="16" spans="2:24" ht="16" x14ac:dyDescent="0.2">
      <c r="B16" s="1" t="s">
        <v>62</v>
      </c>
      <c r="C16" s="1" t="s">
        <v>63</v>
      </c>
      <c r="D16" s="12" t="s">
        <v>64</v>
      </c>
      <c r="E16">
        <v>61.62</v>
      </c>
      <c r="F16" s="6">
        <f t="shared" si="0"/>
        <v>24.648</v>
      </c>
      <c r="G16">
        <v>63.45</v>
      </c>
      <c r="H16" s="6">
        <f t="shared" si="4"/>
        <v>38.07</v>
      </c>
      <c r="I16" s="10">
        <f t="shared" si="5"/>
        <v>62.718000000000004</v>
      </c>
      <c r="J16" s="10"/>
      <c r="K16" s="10">
        <f t="shared" si="6"/>
        <v>62.718000000000004</v>
      </c>
      <c r="L16" s="7" t="str">
        <f t="shared" si="7"/>
        <v>D</v>
      </c>
      <c r="Q16" s="1" t="s">
        <v>33</v>
      </c>
      <c r="R16" s="1" t="s">
        <v>33</v>
      </c>
      <c r="V16" s="1" t="s">
        <v>33</v>
      </c>
      <c r="W16" s="1" t="s">
        <v>33</v>
      </c>
    </row>
    <row r="17" spans="2:23" ht="16" x14ac:dyDescent="0.2">
      <c r="B17" s="1" t="s">
        <v>66</v>
      </c>
      <c r="C17" s="1" t="s">
        <v>67</v>
      </c>
      <c r="D17" s="12" t="s">
        <v>68</v>
      </c>
      <c r="E17">
        <v>53.6</v>
      </c>
      <c r="F17" s="6">
        <f t="shared" si="0"/>
        <v>21.44</v>
      </c>
      <c r="G17">
        <v>57.89</v>
      </c>
      <c r="H17" s="6">
        <f t="shared" si="4"/>
        <v>34.734000000000002</v>
      </c>
      <c r="I17" s="10">
        <f t="shared" si="5"/>
        <v>56.174000000000007</v>
      </c>
      <c r="J17" s="10"/>
      <c r="K17" s="10">
        <f t="shared" si="6"/>
        <v>56.174000000000007</v>
      </c>
      <c r="L17" s="7" t="str">
        <f t="shared" si="7"/>
        <v>D</v>
      </c>
      <c r="Q17" s="1" t="s">
        <v>33</v>
      </c>
      <c r="R17" s="1" t="s">
        <v>33</v>
      </c>
      <c r="V17" s="1" t="s">
        <v>33</v>
      </c>
      <c r="W17" s="1" t="s">
        <v>33</v>
      </c>
    </row>
    <row r="18" spans="2:23" ht="16" x14ac:dyDescent="0.2">
      <c r="B18" s="1" t="s">
        <v>70</v>
      </c>
      <c r="C18" s="1" t="s">
        <v>71</v>
      </c>
      <c r="D18" s="12" t="s">
        <v>72</v>
      </c>
      <c r="E18">
        <v>68.73</v>
      </c>
      <c r="F18" s="6">
        <f t="shared" si="0"/>
        <v>27.492000000000004</v>
      </c>
      <c r="G18">
        <v>85.1</v>
      </c>
      <c r="H18" s="6">
        <f t="shared" si="4"/>
        <v>51.059999999999995</v>
      </c>
      <c r="I18" s="10">
        <f t="shared" si="5"/>
        <v>78.551999999999992</v>
      </c>
      <c r="J18" s="10"/>
      <c r="K18" s="10">
        <f t="shared" si="6"/>
        <v>78.551999999999992</v>
      </c>
      <c r="L18" s="7" t="str">
        <f t="shared" si="7"/>
        <v>C</v>
      </c>
      <c r="Q18" s="1" t="s">
        <v>33</v>
      </c>
      <c r="R18" s="1" t="s">
        <v>33</v>
      </c>
      <c r="V18" s="1" t="s">
        <v>33</v>
      </c>
      <c r="W18" s="1" t="s">
        <v>33</v>
      </c>
    </row>
    <row r="19" spans="2:23" ht="16" x14ac:dyDescent="0.2">
      <c r="B19" s="1" t="s">
        <v>74</v>
      </c>
      <c r="C19" s="1" t="s">
        <v>75</v>
      </c>
      <c r="D19" s="12" t="s">
        <v>76</v>
      </c>
      <c r="E19">
        <v>74.92</v>
      </c>
      <c r="F19" s="6">
        <f t="shared" si="0"/>
        <v>29.968000000000004</v>
      </c>
      <c r="G19">
        <v>86.98</v>
      </c>
      <c r="H19" s="6">
        <f t="shared" si="4"/>
        <v>52.188000000000002</v>
      </c>
      <c r="I19" s="10">
        <f t="shared" si="5"/>
        <v>82.156000000000006</v>
      </c>
      <c r="J19" s="10"/>
      <c r="K19" s="10">
        <f t="shared" si="6"/>
        <v>82.156000000000006</v>
      </c>
      <c r="L19" s="7" t="str">
        <f t="shared" si="7"/>
        <v>B</v>
      </c>
      <c r="Q19" s="1" t="s">
        <v>33</v>
      </c>
      <c r="R19" s="1" t="s">
        <v>33</v>
      </c>
      <c r="V19" s="1" t="s">
        <v>33</v>
      </c>
      <c r="W19" s="1" t="s">
        <v>33</v>
      </c>
    </row>
    <row r="20" spans="2:23" ht="16" x14ac:dyDescent="0.2">
      <c r="B20" s="1" t="s">
        <v>78</v>
      </c>
      <c r="C20" s="1" t="s">
        <v>79</v>
      </c>
      <c r="D20" s="12" t="s">
        <v>80</v>
      </c>
      <c r="E20">
        <v>66.14</v>
      </c>
      <c r="F20" s="6">
        <f t="shared" si="0"/>
        <v>26.456000000000003</v>
      </c>
      <c r="G20">
        <v>65.739999999999995</v>
      </c>
      <c r="H20" s="6">
        <f t="shared" si="4"/>
        <v>39.443999999999996</v>
      </c>
      <c r="I20" s="10">
        <f t="shared" si="5"/>
        <v>65.900000000000006</v>
      </c>
      <c r="J20" s="10"/>
      <c r="K20" s="10">
        <f t="shared" si="6"/>
        <v>65.900000000000006</v>
      </c>
      <c r="L20" s="7" t="str">
        <f t="shared" si="7"/>
        <v>C</v>
      </c>
      <c r="Q20" s="1" t="s">
        <v>33</v>
      </c>
      <c r="R20" s="1" t="s">
        <v>33</v>
      </c>
      <c r="V20" s="1" t="s">
        <v>33</v>
      </c>
      <c r="W20" s="1" t="s">
        <v>33</v>
      </c>
    </row>
    <row r="21" spans="2:23" ht="16" x14ac:dyDescent="0.2">
      <c r="B21" s="1" t="s">
        <v>82</v>
      </c>
      <c r="C21" s="1" t="s">
        <v>83</v>
      </c>
      <c r="D21" s="12" t="s">
        <v>84</v>
      </c>
      <c r="E21">
        <v>90.17</v>
      </c>
      <c r="F21" s="6">
        <f t="shared" si="0"/>
        <v>36.068000000000005</v>
      </c>
      <c r="G21">
        <v>96.09</v>
      </c>
      <c r="H21" s="6">
        <f t="shared" si="4"/>
        <v>57.653999999999996</v>
      </c>
      <c r="I21" s="10">
        <f t="shared" si="5"/>
        <v>93.722000000000008</v>
      </c>
      <c r="J21" s="10"/>
      <c r="K21" s="10">
        <f t="shared" si="6"/>
        <v>93.722000000000008</v>
      </c>
      <c r="L21" s="7" t="str">
        <f t="shared" si="7"/>
        <v>A</v>
      </c>
      <c r="Q21" s="1" t="s">
        <v>33</v>
      </c>
      <c r="R21" s="1" t="s">
        <v>33</v>
      </c>
      <c r="V21" s="1" t="s">
        <v>33</v>
      </c>
      <c r="W21" s="1" t="s">
        <v>33</v>
      </c>
    </row>
  </sheetData>
  <mergeCells count="2">
    <mergeCell ref="R6:S6"/>
    <mergeCell ref="W6:X6"/>
  </mergeCells>
  <conditionalFormatting sqref="L8:L21">
    <cfRule type="cellIs" dxfId="11" priority="1" stopIfTrue="1" operator="lessThan">
      <formula>#REF!/#REF!*60</formula>
    </cfRule>
    <cfRule type="cellIs" dxfId="10" priority="2" stopIfTrue="1" operator="between">
      <formula>#REF!/#REF!*60</formula>
      <formula>#REF!/#REF!*89</formula>
    </cfRule>
    <cfRule type="cellIs" dxfId="9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8:L21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EHSS-8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2023-02-09T10:12:11Z</dcterms:created>
  <dcterms:modified xsi:type="dcterms:W3CDTF">2023-02-10T03:13:27Z</dcterms:modified>
</cp:coreProperties>
</file>