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November 2022 Final Grades/"/>
    </mc:Choice>
  </mc:AlternateContent>
  <xr:revisionPtr revIDLastSave="0" documentId="8_{2185E593-55A4-AB4C-88FB-F4666AEE5938}" xr6:coauthVersionLast="47" xr6:coauthVersionMax="47" xr10:uidLastSave="{00000000-0000-0000-0000-000000000000}"/>
  <bookViews>
    <workbookView xWindow="400" yWindow="580" windowWidth="34040" windowHeight="26740" activeTab="1" xr2:uid="{00000000-000D-0000-FFFF-FFFF00000000}"/>
  </bookViews>
  <sheets>
    <sheet name="Grades" sheetId="1" r:id="rId1"/>
    <sheet name="IEAP-2 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2" l="1"/>
  <c r="H30" i="2" s="1"/>
  <c r="U29" i="2"/>
  <c r="H29" i="2" s="1"/>
  <c r="U22" i="2"/>
  <c r="H22" i="2" s="1"/>
  <c r="U20" i="2"/>
  <c r="H20" i="2" s="1"/>
  <c r="I20" i="2" s="1"/>
  <c r="J20" i="2" s="1"/>
  <c r="U13" i="2"/>
  <c r="H13" i="2" s="1"/>
  <c r="U23" i="2"/>
  <c r="H23" i="2" s="1"/>
  <c r="U11" i="2"/>
  <c r="H11" i="2" s="1"/>
  <c r="U12" i="2"/>
  <c r="H12" i="2" s="1"/>
  <c r="I12" i="2" s="1"/>
  <c r="J12" i="2" s="1"/>
  <c r="U8" i="2"/>
  <c r="H8" i="2" s="1"/>
  <c r="U28" i="2"/>
  <c r="H28" i="2" s="1"/>
  <c r="U19" i="2"/>
  <c r="H19" i="2" s="1"/>
  <c r="U25" i="2"/>
  <c r="H25" i="2" s="1"/>
  <c r="I25" i="2" s="1"/>
  <c r="J25" i="2" s="1"/>
  <c r="U26" i="2"/>
  <c r="H26" i="2" s="1"/>
  <c r="U7" i="2"/>
  <c r="H7" i="2" s="1"/>
  <c r="U10" i="2"/>
  <c r="H10" i="2" s="1"/>
  <c r="U21" i="2"/>
  <c r="H21" i="2" s="1"/>
  <c r="I21" i="2" s="1"/>
  <c r="J21" i="2" s="1"/>
  <c r="U17" i="2"/>
  <c r="H17" i="2" s="1"/>
  <c r="U18" i="2"/>
  <c r="H18" i="2" s="1"/>
  <c r="U9" i="2"/>
  <c r="H9" i="2" s="1"/>
  <c r="U15" i="2"/>
  <c r="H15" i="2" s="1"/>
  <c r="I15" i="2" s="1"/>
  <c r="J15" i="2" s="1"/>
  <c r="U27" i="2"/>
  <c r="H27" i="2" s="1"/>
  <c r="U16" i="2"/>
  <c r="H16" i="2" s="1"/>
  <c r="U14" i="2"/>
  <c r="H14" i="2" s="1"/>
  <c r="U24" i="2"/>
  <c r="H24" i="2" s="1"/>
  <c r="I24" i="2" s="1"/>
  <c r="J24" i="2" s="1"/>
  <c r="G24" i="2"/>
  <c r="G30" i="2"/>
  <c r="I30" i="2" s="1"/>
  <c r="J30" i="2" s="1"/>
  <c r="G29" i="2"/>
  <c r="I29" i="2" s="1"/>
  <c r="J29" i="2" s="1"/>
  <c r="G22" i="2"/>
  <c r="I22" i="2" s="1"/>
  <c r="J22" i="2" s="1"/>
  <c r="G20" i="2"/>
  <c r="G13" i="2"/>
  <c r="I13" i="2" s="1"/>
  <c r="J13" i="2" s="1"/>
  <c r="G23" i="2"/>
  <c r="I23" i="2" s="1"/>
  <c r="J23" i="2" s="1"/>
  <c r="G11" i="2"/>
  <c r="I11" i="2" s="1"/>
  <c r="J11" i="2" s="1"/>
  <c r="G12" i="2"/>
  <c r="G8" i="2"/>
  <c r="I8" i="2" s="1"/>
  <c r="J8" i="2" s="1"/>
  <c r="G28" i="2"/>
  <c r="I28" i="2" s="1"/>
  <c r="J28" i="2" s="1"/>
  <c r="G19" i="2"/>
  <c r="I19" i="2" s="1"/>
  <c r="J19" i="2" s="1"/>
  <c r="G25" i="2"/>
  <c r="G26" i="2"/>
  <c r="I26" i="2" s="1"/>
  <c r="J26" i="2" s="1"/>
  <c r="G7" i="2"/>
  <c r="I7" i="2" s="1"/>
  <c r="J7" i="2" s="1"/>
  <c r="G10" i="2"/>
  <c r="I10" i="2" s="1"/>
  <c r="J10" i="2" s="1"/>
  <c r="G21" i="2"/>
  <c r="G17" i="2"/>
  <c r="I17" i="2" s="1"/>
  <c r="J17" i="2" s="1"/>
  <c r="G18" i="2"/>
  <c r="I18" i="2" s="1"/>
  <c r="J18" i="2" s="1"/>
  <c r="G9" i="2"/>
  <c r="I9" i="2" s="1"/>
  <c r="J9" i="2" s="1"/>
  <c r="G15" i="2"/>
  <c r="G27" i="2"/>
  <c r="I27" i="2" s="1"/>
  <c r="J27" i="2" s="1"/>
  <c r="G16" i="2"/>
  <c r="I16" i="2" s="1"/>
  <c r="J16" i="2" s="1"/>
  <c r="G14" i="2"/>
  <c r="I14" i="2" s="1"/>
  <c r="J14" i="2" s="1"/>
</calcChain>
</file>

<file path=xl/sharedStrings.xml><?xml version="1.0" encoding="utf-8"?>
<sst xmlns="http://schemas.openxmlformats.org/spreadsheetml/2006/main" count="438" uniqueCount="162">
  <si>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</si>
  <si>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</si>
  <si>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</si>
  <si>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</si>
  <si>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</si>
  <si>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</si>
  <si>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</si>
  <si>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</si>
  <si>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</si>
  <si>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</si>
  <si>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</si>
  <si>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</si>
  <si>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Quiz: Exercise UNIT 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</si>
  <si>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</si>
  <si>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</si>
  <si>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</si>
  <si>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</si>
  <si>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</si>
  <si>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</si>
  <si>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</si>
  <si>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</si>
  <si>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</si>
  <si>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</si>
  <si>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</si>
  <si>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</si>
  <si>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</si>
  <si>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</si>
  <si>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</si>
  <si>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</si>
  <si>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</si>
  <si>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</si>
  <si>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</si>
  <si>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</si>
  <si>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</si>
  <si>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</si>
  <si>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</si>
  <si>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</si>
  <si>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</si>
  <si>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</si>
  <si>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EXAM III (Real)</t>
  </si>
  <si>
    <t>Class Participation total (Real)</t>
  </si>
  <si>
    <t>Exam I Penalty (Real)</t>
  </si>
  <si>
    <t>Exam II Penalty (Real)</t>
  </si>
  <si>
    <t>Exam III Penalty (Real)</t>
  </si>
  <si>
    <t>Last downloaded from this course</t>
  </si>
  <si>
    <t>Chhour</t>
  </si>
  <si>
    <t>Meymey</t>
  </si>
  <si>
    <t>14627</t>
  </si>
  <si>
    <t>chhour.meymey@pucsr.edu.kh</t>
  </si>
  <si>
    <t>-</t>
  </si>
  <si>
    <t>1675936551</t>
  </si>
  <si>
    <t>Heam</t>
  </si>
  <si>
    <t>Chenda</t>
  </si>
  <si>
    <t>14416</t>
  </si>
  <si>
    <t>heam.chenda@pucsr.edu.kh</t>
  </si>
  <si>
    <t>Heng</t>
  </si>
  <si>
    <t>Phanin</t>
  </si>
  <si>
    <t>14798</t>
  </si>
  <si>
    <t>heng.phanin@pucsr.edu.kh</t>
  </si>
  <si>
    <t>Seakmey</t>
  </si>
  <si>
    <t>14646</t>
  </si>
  <si>
    <t>heng.seakmey@pucsr.edu.kh</t>
  </si>
  <si>
    <t>Kean</t>
  </si>
  <si>
    <t>Somarth</t>
  </si>
  <si>
    <t>14375</t>
  </si>
  <si>
    <t>kean.somarth@pucsr.edu.kh</t>
  </si>
  <si>
    <t>Keo</t>
  </si>
  <si>
    <t>Hengleap</t>
  </si>
  <si>
    <t>14365</t>
  </si>
  <si>
    <t>keo.hengleap@pucsr.edu.kh</t>
  </si>
  <si>
    <t>Khoeuh</t>
  </si>
  <si>
    <t>Panhary</t>
  </si>
  <si>
    <t>14005</t>
  </si>
  <si>
    <t>khoeuh.panhary@pucsr.edu.kh</t>
  </si>
  <si>
    <t>Khol</t>
  </si>
  <si>
    <t>Chhay</t>
  </si>
  <si>
    <t>14379</t>
  </si>
  <si>
    <t>khol.chhay@pucsr.edu.kh</t>
  </si>
  <si>
    <t>Lath</t>
  </si>
  <si>
    <t>Chanden</t>
  </si>
  <si>
    <t>13961</t>
  </si>
  <si>
    <t>lath.chanden@pucsr.edu.kh</t>
  </si>
  <si>
    <t>Loeung</t>
  </si>
  <si>
    <t>Ponleupich</t>
  </si>
  <si>
    <t>13988</t>
  </si>
  <si>
    <t>loeung.ponleupich@pucsr.edu.kh</t>
  </si>
  <si>
    <t>Mor</t>
  </si>
  <si>
    <t>Rom</t>
  </si>
  <si>
    <t>13915</t>
  </si>
  <si>
    <t>mor.rom@pucsr.edu.kh</t>
  </si>
  <si>
    <t>Oem</t>
  </si>
  <si>
    <t>Sokpheaktra</t>
  </si>
  <si>
    <t>14629</t>
  </si>
  <si>
    <t>oem.sokpheaktra@pucsr.edu.kh</t>
  </si>
  <si>
    <t>Somnang</t>
  </si>
  <si>
    <t>14345</t>
  </si>
  <si>
    <t>oem.somnang@pucsr.edu.kh</t>
  </si>
  <si>
    <t>Ou</t>
  </si>
  <si>
    <t>Sophanit</t>
  </si>
  <si>
    <t>14605</t>
  </si>
  <si>
    <t>ou.sophanit@pucsr.edu.kh</t>
  </si>
  <si>
    <t>Pech</t>
  </si>
  <si>
    <t>Soriya</t>
  </si>
  <si>
    <t>14615</t>
  </si>
  <si>
    <t>pech.soriya@pucsr.edu.kh</t>
  </si>
  <si>
    <t>Phan</t>
  </si>
  <si>
    <t>Panha</t>
  </si>
  <si>
    <t>13585</t>
  </si>
  <si>
    <t>phan.panha@pucsr.edu.kh</t>
  </si>
  <si>
    <t>Pheap</t>
  </si>
  <si>
    <t>Chanreaksmey</t>
  </si>
  <si>
    <t>13938</t>
  </si>
  <si>
    <t>pheap.chanreaksmey@pucsr.edu.kh</t>
  </si>
  <si>
    <t>Phok</t>
  </si>
  <si>
    <t>Piseth</t>
  </si>
  <si>
    <t>14369</t>
  </si>
  <si>
    <t>phok.piseth@pucsr.edu.kh</t>
  </si>
  <si>
    <t>Rong</t>
  </si>
  <si>
    <t>Poly</t>
  </si>
  <si>
    <t>14076</t>
  </si>
  <si>
    <t>rong.poly@pucsr.edu.kh</t>
  </si>
  <si>
    <t>Rouem</t>
  </si>
  <si>
    <t>Nareang</t>
  </si>
  <si>
    <t>14102</t>
  </si>
  <si>
    <t>rouem.nareang@pucsr.edu.kh</t>
  </si>
  <si>
    <t>Sen</t>
  </si>
  <si>
    <t>Sophy</t>
  </si>
  <si>
    <t>13924</t>
  </si>
  <si>
    <t>sen.sophy@pucsr.edu.kh</t>
  </si>
  <si>
    <t>Seng</t>
  </si>
  <si>
    <t>Kimleang</t>
  </si>
  <si>
    <t>14023</t>
  </si>
  <si>
    <t>seng.kimleang@pucsr.edu.kh</t>
  </si>
  <si>
    <t>Sok</t>
  </si>
  <si>
    <t>14626</t>
  </si>
  <si>
    <t>sok.keo@pucsr.edu.kh</t>
  </si>
  <si>
    <t>Sot</t>
  </si>
  <si>
    <t>Ny</t>
  </si>
  <si>
    <t>13940</t>
  </si>
  <si>
    <t>sot.ny@pucsr.edu.kh</t>
  </si>
  <si>
    <t>Tang</t>
  </si>
  <si>
    <t>Kanha</t>
  </si>
  <si>
    <t>14033</t>
  </si>
  <si>
    <t>tang.kanha@pucsr.edu.kh</t>
  </si>
  <si>
    <t>Toeurm</t>
  </si>
  <si>
    <t>Sanchhay</t>
  </si>
  <si>
    <t>14008</t>
  </si>
  <si>
    <t>toeurm.sanchhay@pucsr.edu.kh</t>
  </si>
  <si>
    <t>SURNAME</t>
  </si>
  <si>
    <t>FIRST NAME</t>
  </si>
  <si>
    <t>ID</t>
  </si>
  <si>
    <t>GRAMMAR</t>
  </si>
  <si>
    <t>WRITING</t>
  </si>
  <si>
    <t>GRADE</t>
  </si>
  <si>
    <t>IEAP-2/ Result</t>
  </si>
  <si>
    <t>EXAM I Penalty (Real)</t>
  </si>
  <si>
    <t>EXAM II Penalty (Real)</t>
  </si>
  <si>
    <t>EXAM III Penalty (Real)</t>
  </si>
  <si>
    <t xml:space="preserve">  ABSENCE PENALTY  </t>
  </si>
  <si>
    <t xml:space="preserve">  TOTAL AFTER PENALTY  </t>
  </si>
  <si>
    <t>SUBTOTAL</t>
  </si>
  <si>
    <t>IEAP-2 Final Results - November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</si>
</sst>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2" fontId="3" fillId="0" borderId="0" xfId="0" applyNumberFormat="1" applyFont="1"/>
    <xf numFmtId="2" fontId="0" fillId="0" borderId="0" xfId="0" applyNumberFormat="1"/>
    <xf numFmtId="43" fontId="0" fillId="0" borderId="0" xfId="1" applyFont="1"/>
    <xf numFmtId="43" fontId="2" fillId="0" borderId="0" xfId="1" applyFont="1" applyAlignment="1">
      <alignment horizontal="left" vertical="center"/>
    </xf>
    <xf numFmtId="43" fontId="0" fillId="0" borderId="0" xfId="1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3" fontId="2" fillId="0" borderId="0" xfId="1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3" fontId="4" fillId="0" borderId="0" xfId="1" applyFont="1" applyAlignment="1">
      <alignment horizontal="center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numFmt numFmtId="30" formatCode="@"/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9A784D-C9E1-0A4E-9D8B-CAB807347B01}" name="Table1" displayName="Table1" ref="D6:J30" totalsRowShown="0" dataDxfId="4" dataCellStyle="Comma">
  <autoFilter ref="D6:J30" xr:uid="{969A784D-C9E1-0A4E-9D8B-CAB807347B01}"/>
  <tableColumns count="7">
    <tableColumn id="1" xr3:uid="{4B2BE83C-7E51-964B-8948-DF22FDD35072}" name="ID" dataDxfId="2"/>
    <tableColumn id="2" xr3:uid="{F8E6E4AF-0F36-8749-B8CC-7B70440B5A3B}" name="GRAMMAR" dataDxfId="3" dataCellStyle="Comma"/>
    <tableColumn id="3" xr3:uid="{58FC2C20-62A4-2D4E-9E7B-9D901D525E9D}" name="WRITING" dataDxfId="7" dataCellStyle="Comma"/>
    <tableColumn id="4" xr3:uid="{274CF059-4669-5947-9391-95A2C0448D3A}" name="SUBTOTAL" dataDxfId="6" dataCellStyle="Comma">
      <calculatedColumnFormula>AVERAGE(E7:F7)</calculatedColumnFormula>
    </tableColumn>
    <tableColumn id="5" xr3:uid="{B9D2884D-E877-B447-BA4F-DE36401A6F25}" name="  ABSENCE PENALTY  " dataDxfId="5" dataCellStyle="Comma">
      <calculatedColumnFormula>0.3167*0.7*U7*100</calculatedColumnFormula>
    </tableColumn>
    <tableColumn id="6" xr3:uid="{8412BBB2-346C-4248-BE5F-E9BC3425306E}" name="  TOTAL AFTER PENALTY  " dataDxfId="1" dataCellStyle="Comma">
      <calculatedColumnFormula>G7-H7</calculatedColumnFormula>
    </tableColumn>
    <tableColumn id="7" xr3:uid="{A31AEFA6-6318-2144-8667-BC61F5050E66}" name="GRADE" dataDxfId="0" dataCellStyle="Comma">
      <calculatedColumnFormula>IF(I7&lt;60,"F",IF(I7&lt;70,"D",IF(I7&lt;80,"C",IF(I7&lt;90,"B",IF(I7&gt;=90,"A")))))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7"/>
  <sheetViews>
    <sheetView topLeftCell="Y1" workbookViewId="0">
      <selection activeCell="AP1" sqref="AP1:AR27"/>
    </sheetView>
  </sheetViews>
  <sheetFormatPr baseColWidth="10" defaultColWidth="8.83203125" defaultRowHeight="15" x14ac:dyDescent="0.2"/>
  <sheetData>
    <row r="1" spans="1: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">
      <c r="A2" s="1" t="s">
        <v>45</v>
      </c>
      <c r="B2" s="1" t="s">
        <v>46</v>
      </c>
      <c r="C2" s="1" t="s">
        <v>47</v>
      </c>
      <c r="D2" s="1"/>
      <c r="E2" s="1"/>
      <c r="F2" s="1" t="s">
        <v>48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 s="1" t="s">
        <v>49</v>
      </c>
      <c r="AQ2" s="1" t="s">
        <v>49</v>
      </c>
      <c r="AR2" s="1" t="s">
        <v>49</v>
      </c>
      <c r="AS2" s="1" t="s">
        <v>50</v>
      </c>
    </row>
    <row r="3" spans="1:45" x14ac:dyDescent="0.2">
      <c r="A3" s="1" t="s">
        <v>51</v>
      </c>
      <c r="B3" s="1" t="s">
        <v>52</v>
      </c>
      <c r="C3" s="1" t="s">
        <v>53</v>
      </c>
      <c r="D3" s="1"/>
      <c r="E3" s="1"/>
      <c r="F3" s="1" t="s">
        <v>54</v>
      </c>
      <c r="G3">
        <v>94.28</v>
      </c>
      <c r="H3">
        <v>95.17</v>
      </c>
      <c r="I3">
        <v>14.89</v>
      </c>
      <c r="J3">
        <v>9.7100000000000009</v>
      </c>
      <c r="K3">
        <v>10</v>
      </c>
      <c r="L3">
        <v>10</v>
      </c>
      <c r="M3">
        <v>10</v>
      </c>
      <c r="N3">
        <v>14.33</v>
      </c>
      <c r="O3">
        <v>9.44</v>
      </c>
      <c r="P3">
        <v>9.67</v>
      </c>
      <c r="Q3">
        <v>65.94</v>
      </c>
      <c r="R3">
        <v>9.42</v>
      </c>
      <c r="S3">
        <v>89.38</v>
      </c>
      <c r="T3">
        <v>14.86</v>
      </c>
      <c r="U3">
        <v>10</v>
      </c>
      <c r="V3">
        <v>10</v>
      </c>
      <c r="W3">
        <v>9.6199999999999992</v>
      </c>
      <c r="X3">
        <v>10</v>
      </c>
      <c r="Y3">
        <v>14.6</v>
      </c>
      <c r="Z3">
        <v>9.64</v>
      </c>
      <c r="AA3">
        <v>9.83</v>
      </c>
      <c r="AB3">
        <v>59.92</v>
      </c>
      <c r="AC3">
        <v>8.56</v>
      </c>
      <c r="AD3">
        <v>97.4</v>
      </c>
      <c r="AE3">
        <v>14.7</v>
      </c>
      <c r="AF3">
        <v>9.5</v>
      </c>
      <c r="AG3">
        <v>10</v>
      </c>
      <c r="AH3">
        <v>9.6999999999999993</v>
      </c>
      <c r="AI3">
        <v>10</v>
      </c>
      <c r="AJ3">
        <v>14.38</v>
      </c>
      <c r="AK3">
        <v>9.24</v>
      </c>
      <c r="AL3">
        <v>9.93</v>
      </c>
      <c r="AM3">
        <v>68.319999999999993</v>
      </c>
      <c r="AN3">
        <v>9.76</v>
      </c>
      <c r="AO3">
        <v>5</v>
      </c>
      <c r="AP3" s="1" t="s">
        <v>49</v>
      </c>
      <c r="AQ3" s="1" t="s">
        <v>49</v>
      </c>
      <c r="AR3" s="1" t="s">
        <v>49</v>
      </c>
      <c r="AS3" s="1" t="s">
        <v>50</v>
      </c>
    </row>
    <row r="4" spans="1:45" x14ac:dyDescent="0.2">
      <c r="A4" s="1" t="s">
        <v>55</v>
      </c>
      <c r="B4" s="1" t="s">
        <v>56</v>
      </c>
      <c r="C4" s="1" t="s">
        <v>57</v>
      </c>
      <c r="D4" s="1"/>
      <c r="E4" s="1"/>
      <c r="F4" s="1" t="s">
        <v>58</v>
      </c>
      <c r="G4">
        <v>77.739999999999995</v>
      </c>
      <c r="H4">
        <v>65.31</v>
      </c>
      <c r="I4">
        <v>6.07</v>
      </c>
      <c r="J4">
        <v>9.41</v>
      </c>
      <c r="K4">
        <v>6.79</v>
      </c>
      <c r="L4">
        <v>0</v>
      </c>
      <c r="M4">
        <v>0</v>
      </c>
      <c r="N4">
        <v>0</v>
      </c>
      <c r="O4">
        <v>0</v>
      </c>
      <c r="P4">
        <v>0</v>
      </c>
      <c r="Q4">
        <v>59.24</v>
      </c>
      <c r="R4">
        <v>8.4600000000000009</v>
      </c>
      <c r="S4">
        <v>76.62</v>
      </c>
      <c r="T4">
        <v>10.94</v>
      </c>
      <c r="U4">
        <v>9.7100000000000009</v>
      </c>
      <c r="V4">
        <v>8.33</v>
      </c>
      <c r="W4">
        <v>6.92</v>
      </c>
      <c r="X4">
        <v>4.22</v>
      </c>
      <c r="Y4">
        <v>7.25</v>
      </c>
      <c r="Z4">
        <v>9.67</v>
      </c>
      <c r="AA4">
        <v>0</v>
      </c>
      <c r="AB4">
        <v>58.43</v>
      </c>
      <c r="AC4">
        <v>8.35</v>
      </c>
      <c r="AD4">
        <v>87.78</v>
      </c>
      <c r="AE4">
        <v>12.61</v>
      </c>
      <c r="AF4">
        <v>8.25</v>
      </c>
      <c r="AG4">
        <v>10</v>
      </c>
      <c r="AH4">
        <v>7.62</v>
      </c>
      <c r="AI4">
        <v>7.76</v>
      </c>
      <c r="AJ4">
        <v>13.82</v>
      </c>
      <c r="AK4">
        <v>9.6</v>
      </c>
      <c r="AL4">
        <v>8.83</v>
      </c>
      <c r="AM4">
        <v>61.36</v>
      </c>
      <c r="AN4">
        <v>8.77</v>
      </c>
      <c r="AO4">
        <v>5</v>
      </c>
      <c r="AP4" s="1" t="s">
        <v>49</v>
      </c>
      <c r="AQ4" s="1" t="s">
        <v>49</v>
      </c>
      <c r="AR4" s="1" t="s">
        <v>49</v>
      </c>
      <c r="AS4" s="1" t="s">
        <v>50</v>
      </c>
    </row>
    <row r="5" spans="1:45" x14ac:dyDescent="0.2">
      <c r="A5" s="1" t="s">
        <v>55</v>
      </c>
      <c r="B5" s="1" t="s">
        <v>59</v>
      </c>
      <c r="C5" s="1" t="s">
        <v>60</v>
      </c>
      <c r="D5" s="1"/>
      <c r="E5" s="1"/>
      <c r="F5" s="1" t="s">
        <v>61</v>
      </c>
      <c r="G5">
        <v>64.41</v>
      </c>
      <c r="H5">
        <v>67.61</v>
      </c>
      <c r="I5">
        <v>9.31</v>
      </c>
      <c r="J5">
        <v>6.18</v>
      </c>
      <c r="K5">
        <v>3.62</v>
      </c>
      <c r="L5">
        <v>7.89</v>
      </c>
      <c r="M5">
        <v>7.14</v>
      </c>
      <c r="N5">
        <v>9.52</v>
      </c>
      <c r="O5">
        <v>4.76</v>
      </c>
      <c r="P5">
        <v>7.93</v>
      </c>
      <c r="Q5">
        <v>48.78</v>
      </c>
      <c r="R5">
        <v>6.97</v>
      </c>
      <c r="S5">
        <v>65.650000000000006</v>
      </c>
      <c r="T5">
        <v>8.7200000000000006</v>
      </c>
      <c r="U5">
        <v>9.1999999999999993</v>
      </c>
      <c r="V5">
        <v>7.38</v>
      </c>
      <c r="W5">
        <v>3.53</v>
      </c>
      <c r="X5">
        <v>3.14</v>
      </c>
      <c r="Y5">
        <v>9.9600000000000009</v>
      </c>
      <c r="Z5">
        <v>7.87</v>
      </c>
      <c r="AA5">
        <v>5.42</v>
      </c>
      <c r="AB5">
        <v>46.97</v>
      </c>
      <c r="AC5">
        <v>6.71</v>
      </c>
      <c r="AD5">
        <v>60.66</v>
      </c>
      <c r="AE5">
        <v>7.98</v>
      </c>
      <c r="AF5">
        <v>5.5</v>
      </c>
      <c r="AG5">
        <v>7.69</v>
      </c>
      <c r="AH5">
        <v>3.81</v>
      </c>
      <c r="AI5">
        <v>4.29</v>
      </c>
      <c r="AJ5">
        <v>5.19</v>
      </c>
      <c r="AK5">
        <v>1.04</v>
      </c>
      <c r="AL5">
        <v>5.88</v>
      </c>
      <c r="AM5">
        <v>47.49</v>
      </c>
      <c r="AN5">
        <v>6.78</v>
      </c>
      <c r="AO5">
        <v>3</v>
      </c>
      <c r="AP5">
        <v>10</v>
      </c>
      <c r="AQ5">
        <v>10</v>
      </c>
      <c r="AR5">
        <v>25</v>
      </c>
      <c r="AS5" s="1" t="s">
        <v>50</v>
      </c>
    </row>
    <row r="6" spans="1:45" x14ac:dyDescent="0.2">
      <c r="A6" s="1" t="s">
        <v>62</v>
      </c>
      <c r="B6" s="1" t="s">
        <v>63</v>
      </c>
      <c r="C6" s="1" t="s">
        <v>64</v>
      </c>
      <c r="D6" s="1"/>
      <c r="E6" s="1"/>
      <c r="F6" s="1" t="s">
        <v>65</v>
      </c>
      <c r="G6">
        <v>95.13</v>
      </c>
      <c r="H6">
        <v>95.54</v>
      </c>
      <c r="I6">
        <v>15</v>
      </c>
      <c r="J6">
        <v>10</v>
      </c>
      <c r="K6">
        <v>10</v>
      </c>
      <c r="L6">
        <v>10</v>
      </c>
      <c r="M6">
        <v>10</v>
      </c>
      <c r="N6">
        <v>13.83</v>
      </c>
      <c r="O6">
        <v>9.44</v>
      </c>
      <c r="P6">
        <v>9</v>
      </c>
      <c r="Q6">
        <v>66.7</v>
      </c>
      <c r="R6">
        <v>9.5299999999999994</v>
      </c>
      <c r="S6">
        <v>91.68</v>
      </c>
      <c r="T6">
        <v>14.61</v>
      </c>
      <c r="U6">
        <v>9.8000000000000007</v>
      </c>
      <c r="V6">
        <v>9.76</v>
      </c>
      <c r="W6">
        <v>9.6199999999999992</v>
      </c>
      <c r="X6">
        <v>9.7899999999999991</v>
      </c>
      <c r="Y6">
        <v>15</v>
      </c>
      <c r="Z6">
        <v>10</v>
      </c>
      <c r="AA6">
        <v>10</v>
      </c>
      <c r="AB6">
        <v>62.07</v>
      </c>
      <c r="AC6">
        <v>8.8699999999999992</v>
      </c>
      <c r="AD6">
        <v>97.41</v>
      </c>
      <c r="AE6">
        <v>14.79</v>
      </c>
      <c r="AF6">
        <v>10</v>
      </c>
      <c r="AG6">
        <v>10</v>
      </c>
      <c r="AH6">
        <v>9.64</v>
      </c>
      <c r="AI6">
        <v>9.8000000000000007</v>
      </c>
      <c r="AJ6">
        <v>15</v>
      </c>
      <c r="AK6">
        <v>10</v>
      </c>
      <c r="AL6">
        <v>10</v>
      </c>
      <c r="AM6">
        <v>67.62</v>
      </c>
      <c r="AN6">
        <v>9.66</v>
      </c>
      <c r="AO6">
        <v>5</v>
      </c>
      <c r="AP6" s="1" t="s">
        <v>49</v>
      </c>
      <c r="AQ6" s="1" t="s">
        <v>49</v>
      </c>
      <c r="AR6" s="1" t="s">
        <v>49</v>
      </c>
      <c r="AS6" s="1" t="s">
        <v>50</v>
      </c>
    </row>
    <row r="7" spans="1:45" x14ac:dyDescent="0.2">
      <c r="A7" s="1" t="s">
        <v>66</v>
      </c>
      <c r="B7" s="1" t="s">
        <v>67</v>
      </c>
      <c r="C7" s="1" t="s">
        <v>68</v>
      </c>
      <c r="D7" s="1"/>
      <c r="E7" s="1"/>
      <c r="F7" s="1" t="s">
        <v>69</v>
      </c>
      <c r="G7">
        <v>85.63</v>
      </c>
      <c r="H7">
        <v>83.82</v>
      </c>
      <c r="I7">
        <v>12.92</v>
      </c>
      <c r="J7">
        <v>8.82</v>
      </c>
      <c r="K7">
        <v>7.26</v>
      </c>
      <c r="L7">
        <v>9.74</v>
      </c>
      <c r="M7">
        <v>8.6199999999999992</v>
      </c>
      <c r="N7">
        <v>13.76</v>
      </c>
      <c r="O7">
        <v>9.02</v>
      </c>
      <c r="P7">
        <v>9.33</v>
      </c>
      <c r="Q7">
        <v>57.14</v>
      </c>
      <c r="R7">
        <v>8.16</v>
      </c>
      <c r="S7">
        <v>90.19</v>
      </c>
      <c r="T7">
        <v>14.47</v>
      </c>
      <c r="U7">
        <v>9.1999999999999993</v>
      </c>
      <c r="V7">
        <v>9.76</v>
      </c>
      <c r="W7">
        <v>9.6199999999999992</v>
      </c>
      <c r="X7">
        <v>10</v>
      </c>
      <c r="Y7">
        <v>14.4</v>
      </c>
      <c r="Z7">
        <v>9.4</v>
      </c>
      <c r="AA7">
        <v>9.8000000000000007</v>
      </c>
      <c r="AB7">
        <v>61.32</v>
      </c>
      <c r="AC7">
        <v>8.76</v>
      </c>
      <c r="AD7">
        <v>83.76</v>
      </c>
      <c r="AE7">
        <v>13.36</v>
      </c>
      <c r="AF7">
        <v>9.75</v>
      </c>
      <c r="AG7">
        <v>10</v>
      </c>
      <c r="AH7">
        <v>8.33</v>
      </c>
      <c r="AI7">
        <v>7.55</v>
      </c>
      <c r="AJ7">
        <v>7.22</v>
      </c>
      <c r="AK7">
        <v>9.6300000000000008</v>
      </c>
      <c r="AL7">
        <v>0</v>
      </c>
      <c r="AM7">
        <v>63.17</v>
      </c>
      <c r="AN7">
        <v>9.02</v>
      </c>
      <c r="AO7">
        <v>4</v>
      </c>
      <c r="AP7" s="1" t="s">
        <v>49</v>
      </c>
      <c r="AQ7" s="1" t="s">
        <v>49</v>
      </c>
      <c r="AR7" s="1" t="s">
        <v>49</v>
      </c>
      <c r="AS7" s="1" t="s">
        <v>50</v>
      </c>
    </row>
    <row r="8" spans="1:45" x14ac:dyDescent="0.2">
      <c r="A8" s="1" t="s">
        <v>70</v>
      </c>
      <c r="B8" s="1" t="s">
        <v>71</v>
      </c>
      <c r="C8" s="1" t="s">
        <v>72</v>
      </c>
      <c r="D8" s="1"/>
      <c r="E8" s="1"/>
      <c r="F8" s="1" t="s">
        <v>73</v>
      </c>
      <c r="G8">
        <v>89.24</v>
      </c>
      <c r="H8">
        <v>90.84</v>
      </c>
      <c r="I8">
        <v>14.69</v>
      </c>
      <c r="J8">
        <v>10</v>
      </c>
      <c r="K8">
        <v>10</v>
      </c>
      <c r="L8">
        <v>9.74</v>
      </c>
      <c r="M8">
        <v>9.43</v>
      </c>
      <c r="N8">
        <v>14.4</v>
      </c>
      <c r="O8">
        <v>9.44</v>
      </c>
      <c r="P8">
        <v>9.75</v>
      </c>
      <c r="Q8">
        <v>61.75</v>
      </c>
      <c r="R8">
        <v>8.82</v>
      </c>
      <c r="S8">
        <v>83.41</v>
      </c>
      <c r="T8">
        <v>14.85</v>
      </c>
      <c r="U8">
        <v>10</v>
      </c>
      <c r="V8">
        <v>10</v>
      </c>
      <c r="W8">
        <v>9.81</v>
      </c>
      <c r="X8">
        <v>9.7899999999999991</v>
      </c>
      <c r="Y8">
        <v>14.52</v>
      </c>
      <c r="Z8">
        <v>9.36</v>
      </c>
      <c r="AA8">
        <v>10</v>
      </c>
      <c r="AB8">
        <v>54.04</v>
      </c>
      <c r="AC8">
        <v>7.72</v>
      </c>
      <c r="AD8">
        <v>91.78</v>
      </c>
      <c r="AE8">
        <v>14.31</v>
      </c>
      <c r="AF8">
        <v>10</v>
      </c>
      <c r="AG8">
        <v>10</v>
      </c>
      <c r="AH8">
        <v>8.99</v>
      </c>
      <c r="AI8">
        <v>9.18</v>
      </c>
      <c r="AJ8">
        <v>13.33</v>
      </c>
      <c r="AK8">
        <v>10</v>
      </c>
      <c r="AL8">
        <v>7.77</v>
      </c>
      <c r="AM8">
        <v>64.14</v>
      </c>
      <c r="AN8">
        <v>9.16</v>
      </c>
      <c r="AO8">
        <v>5</v>
      </c>
      <c r="AP8" s="1" t="s">
        <v>49</v>
      </c>
      <c r="AQ8" s="1" t="s">
        <v>49</v>
      </c>
      <c r="AR8" s="1" t="s">
        <v>49</v>
      </c>
      <c r="AS8" s="1" t="s">
        <v>50</v>
      </c>
    </row>
    <row r="9" spans="1:45" x14ac:dyDescent="0.2">
      <c r="A9" s="1" t="s">
        <v>74</v>
      </c>
      <c r="B9" s="1" t="s">
        <v>75</v>
      </c>
      <c r="C9" s="1" t="s">
        <v>76</v>
      </c>
      <c r="D9" s="1"/>
      <c r="E9" s="1"/>
      <c r="F9" s="1" t="s">
        <v>77</v>
      </c>
      <c r="G9">
        <v>59.48</v>
      </c>
      <c r="H9">
        <v>3.09</v>
      </c>
      <c r="I9">
        <v>3.09</v>
      </c>
      <c r="J9">
        <v>8.24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87.32</v>
      </c>
      <c r="T9">
        <v>13.13</v>
      </c>
      <c r="U9">
        <v>10</v>
      </c>
      <c r="V9">
        <v>9.76</v>
      </c>
      <c r="W9">
        <v>8.17</v>
      </c>
      <c r="X9">
        <v>7.08</v>
      </c>
      <c r="Y9">
        <v>13.22</v>
      </c>
      <c r="Z9">
        <v>9.67</v>
      </c>
      <c r="AA9">
        <v>7.96</v>
      </c>
      <c r="AB9">
        <v>60.97</v>
      </c>
      <c r="AC9">
        <v>8.7100000000000009</v>
      </c>
      <c r="AD9">
        <v>94.25</v>
      </c>
      <c r="AE9">
        <v>13.98</v>
      </c>
      <c r="AF9">
        <v>9.75</v>
      </c>
      <c r="AG9">
        <v>9.6199999999999992</v>
      </c>
      <c r="AH9">
        <v>7.92</v>
      </c>
      <c r="AI9">
        <v>10</v>
      </c>
      <c r="AJ9">
        <v>14.33</v>
      </c>
      <c r="AK9">
        <v>10</v>
      </c>
      <c r="AL9">
        <v>9.11</v>
      </c>
      <c r="AM9">
        <v>65.94</v>
      </c>
      <c r="AN9">
        <v>9.42</v>
      </c>
      <c r="AO9">
        <v>1</v>
      </c>
      <c r="AP9">
        <v>50</v>
      </c>
      <c r="AQ9">
        <v>50</v>
      </c>
      <c r="AR9">
        <v>50</v>
      </c>
      <c r="AS9" s="1" t="s">
        <v>50</v>
      </c>
    </row>
    <row r="10" spans="1:45" x14ac:dyDescent="0.2">
      <c r="A10" s="1" t="s">
        <v>78</v>
      </c>
      <c r="B10" s="1" t="s">
        <v>79</v>
      </c>
      <c r="C10" s="1" t="s">
        <v>80</v>
      </c>
      <c r="D10" s="1"/>
      <c r="E10" s="1"/>
      <c r="F10" s="1" t="s">
        <v>81</v>
      </c>
      <c r="G10">
        <v>83.28</v>
      </c>
      <c r="H10">
        <v>75.260000000000005</v>
      </c>
      <c r="I10">
        <v>11.18</v>
      </c>
      <c r="J10">
        <v>6.18</v>
      </c>
      <c r="K10">
        <v>7.57</v>
      </c>
      <c r="L10">
        <v>9.74</v>
      </c>
      <c r="M10">
        <v>6.32</v>
      </c>
      <c r="N10">
        <v>12.72</v>
      </c>
      <c r="O10">
        <v>7.6</v>
      </c>
      <c r="P10">
        <v>9.3699999999999992</v>
      </c>
      <c r="Q10">
        <v>51.36</v>
      </c>
      <c r="R10">
        <v>7.34</v>
      </c>
      <c r="S10">
        <v>82.38</v>
      </c>
      <c r="T10">
        <v>14.93</v>
      </c>
      <c r="U10">
        <v>10</v>
      </c>
      <c r="V10">
        <v>10</v>
      </c>
      <c r="W10">
        <v>9.81</v>
      </c>
      <c r="X10">
        <v>10</v>
      </c>
      <c r="Y10">
        <v>13.39</v>
      </c>
      <c r="Z10">
        <v>9.25</v>
      </c>
      <c r="AA10">
        <v>8.6</v>
      </c>
      <c r="AB10">
        <v>54.06</v>
      </c>
      <c r="AC10">
        <v>7.72</v>
      </c>
      <c r="AD10">
        <v>95.87</v>
      </c>
      <c r="AE10">
        <v>14.12</v>
      </c>
      <c r="AF10">
        <v>10</v>
      </c>
      <c r="AG10">
        <v>10</v>
      </c>
      <c r="AH10">
        <v>8.27</v>
      </c>
      <c r="AI10">
        <v>9.39</v>
      </c>
      <c r="AJ10">
        <v>14.12</v>
      </c>
      <c r="AK10">
        <v>9.7200000000000006</v>
      </c>
      <c r="AL10">
        <v>9.11</v>
      </c>
      <c r="AM10">
        <v>67.62</v>
      </c>
      <c r="AN10">
        <v>9.66</v>
      </c>
      <c r="AO10">
        <v>3</v>
      </c>
      <c r="AP10" s="1" t="s">
        <v>49</v>
      </c>
      <c r="AQ10" s="1" t="s">
        <v>49</v>
      </c>
      <c r="AR10" s="1" t="s">
        <v>49</v>
      </c>
      <c r="AS10" s="1" t="s">
        <v>50</v>
      </c>
    </row>
    <row r="11" spans="1:45" x14ac:dyDescent="0.2">
      <c r="A11" s="1" t="s">
        <v>82</v>
      </c>
      <c r="B11" s="1" t="s">
        <v>83</v>
      </c>
      <c r="C11" s="1" t="s">
        <v>84</v>
      </c>
      <c r="D11" s="1"/>
      <c r="E11" s="1"/>
      <c r="F11" s="1" t="s">
        <v>85</v>
      </c>
      <c r="G11">
        <v>68.34</v>
      </c>
      <c r="H11">
        <v>54.61</v>
      </c>
      <c r="I11">
        <v>6.75</v>
      </c>
      <c r="J11">
        <v>6.76</v>
      </c>
      <c r="K11">
        <v>4.66</v>
      </c>
      <c r="L11">
        <v>6.58</v>
      </c>
      <c r="M11">
        <v>0</v>
      </c>
      <c r="N11">
        <v>0</v>
      </c>
      <c r="O11">
        <v>0</v>
      </c>
      <c r="P11">
        <v>0</v>
      </c>
      <c r="Q11">
        <v>47.86</v>
      </c>
      <c r="R11">
        <v>6.84</v>
      </c>
      <c r="S11">
        <v>70.349999999999994</v>
      </c>
      <c r="T11">
        <v>9.8699999999999992</v>
      </c>
      <c r="U11">
        <v>7.4</v>
      </c>
      <c r="V11">
        <v>5.95</v>
      </c>
      <c r="W11">
        <v>5.67</v>
      </c>
      <c r="X11">
        <v>7.29</v>
      </c>
      <c r="Y11">
        <v>10.74</v>
      </c>
      <c r="Z11">
        <v>7.9</v>
      </c>
      <c r="AA11">
        <v>6.42</v>
      </c>
      <c r="AB11">
        <v>49.74</v>
      </c>
      <c r="AC11">
        <v>7.11</v>
      </c>
      <c r="AD11">
        <v>75.069999999999993</v>
      </c>
      <c r="AE11">
        <v>10.4</v>
      </c>
      <c r="AF11">
        <v>7.25</v>
      </c>
      <c r="AG11">
        <v>6.92</v>
      </c>
      <c r="AH11">
        <v>6.43</v>
      </c>
      <c r="AI11">
        <v>7.14</v>
      </c>
      <c r="AJ11">
        <v>11</v>
      </c>
      <c r="AK11">
        <v>7.92</v>
      </c>
      <c r="AL11">
        <v>6.74</v>
      </c>
      <c r="AM11">
        <v>53.67</v>
      </c>
      <c r="AN11">
        <v>7.67</v>
      </c>
      <c r="AO11">
        <v>5</v>
      </c>
      <c r="AP11" s="1" t="s">
        <v>49</v>
      </c>
      <c r="AQ11" s="1" t="s">
        <v>49</v>
      </c>
      <c r="AR11" s="1" t="s">
        <v>49</v>
      </c>
      <c r="AS11" s="1" t="s">
        <v>50</v>
      </c>
    </row>
    <row r="12" spans="1:45" x14ac:dyDescent="0.2">
      <c r="A12" s="1" t="s">
        <v>86</v>
      </c>
      <c r="B12" s="1" t="s">
        <v>87</v>
      </c>
      <c r="C12" s="1" t="s">
        <v>88</v>
      </c>
      <c r="D12" s="1"/>
      <c r="E12" s="1"/>
      <c r="F12" s="1" t="s">
        <v>89</v>
      </c>
      <c r="G12">
        <v>93.01</v>
      </c>
      <c r="H12">
        <v>96.41</v>
      </c>
      <c r="I12">
        <v>14.22</v>
      </c>
      <c r="J12">
        <v>10</v>
      </c>
      <c r="K12">
        <v>10</v>
      </c>
      <c r="L12">
        <v>9.74</v>
      </c>
      <c r="M12">
        <v>8.18</v>
      </c>
      <c r="N12">
        <v>14.73</v>
      </c>
      <c r="O12">
        <v>10</v>
      </c>
      <c r="P12">
        <v>9.6300000000000008</v>
      </c>
      <c r="Q12">
        <v>67.459999999999994</v>
      </c>
      <c r="R12">
        <v>9.64</v>
      </c>
      <c r="S12">
        <v>83.37</v>
      </c>
      <c r="T12">
        <v>11.55</v>
      </c>
      <c r="U12">
        <v>9.11</v>
      </c>
      <c r="V12">
        <v>8.33</v>
      </c>
      <c r="W12">
        <v>6.83</v>
      </c>
      <c r="X12">
        <v>6.54</v>
      </c>
      <c r="Y12">
        <v>14.63</v>
      </c>
      <c r="Z12">
        <v>9.67</v>
      </c>
      <c r="AA12">
        <v>9.83</v>
      </c>
      <c r="AB12">
        <v>57.19</v>
      </c>
      <c r="AC12">
        <v>8.17</v>
      </c>
      <c r="AD12">
        <v>98.15</v>
      </c>
      <c r="AE12">
        <v>14.2</v>
      </c>
      <c r="AF12">
        <v>10</v>
      </c>
      <c r="AG12">
        <v>10</v>
      </c>
      <c r="AH12">
        <v>8.27</v>
      </c>
      <c r="AI12">
        <v>9.59</v>
      </c>
      <c r="AJ12">
        <v>14.23</v>
      </c>
      <c r="AK12">
        <v>9.7200000000000006</v>
      </c>
      <c r="AL12">
        <v>9.25</v>
      </c>
      <c r="AM12">
        <v>69.72</v>
      </c>
      <c r="AN12">
        <v>9.9600000000000009</v>
      </c>
      <c r="AO12">
        <v>5</v>
      </c>
      <c r="AP12" s="1" t="s">
        <v>49</v>
      </c>
      <c r="AQ12" s="1" t="s">
        <v>49</v>
      </c>
      <c r="AR12" s="1" t="s">
        <v>49</v>
      </c>
      <c r="AS12" s="1" t="s">
        <v>50</v>
      </c>
    </row>
    <row r="13" spans="1:45" x14ac:dyDescent="0.2">
      <c r="A13" s="1" t="s">
        <v>90</v>
      </c>
      <c r="B13" s="1" t="s">
        <v>91</v>
      </c>
      <c r="C13" s="1" t="s">
        <v>92</v>
      </c>
      <c r="D13" s="1"/>
      <c r="E13" s="1"/>
      <c r="F13" s="1" t="s">
        <v>93</v>
      </c>
      <c r="G13">
        <v>79.31</v>
      </c>
      <c r="H13">
        <v>82.86</v>
      </c>
      <c r="I13">
        <v>12.62</v>
      </c>
      <c r="J13">
        <v>8.5299999999999994</v>
      </c>
      <c r="K13">
        <v>7.25</v>
      </c>
      <c r="L13">
        <v>8.16</v>
      </c>
      <c r="M13">
        <v>9.7100000000000009</v>
      </c>
      <c r="N13">
        <v>12.97</v>
      </c>
      <c r="O13">
        <v>7.5</v>
      </c>
      <c r="P13">
        <v>9.8000000000000007</v>
      </c>
      <c r="Q13">
        <v>57.27</v>
      </c>
      <c r="R13">
        <v>8.18</v>
      </c>
      <c r="S13">
        <v>77.25</v>
      </c>
      <c r="T13">
        <v>10.89</v>
      </c>
      <c r="U13">
        <v>9.1999999999999993</v>
      </c>
      <c r="V13">
        <v>7.14</v>
      </c>
      <c r="W13">
        <v>6.25</v>
      </c>
      <c r="X13">
        <v>6.46</v>
      </c>
      <c r="Y13">
        <v>9.85</v>
      </c>
      <c r="Z13">
        <v>9.25</v>
      </c>
      <c r="AA13">
        <v>3.88</v>
      </c>
      <c r="AB13">
        <v>56.51</v>
      </c>
      <c r="AC13">
        <v>8.07</v>
      </c>
      <c r="AD13">
        <v>80.849999999999994</v>
      </c>
      <c r="AE13">
        <v>11.37</v>
      </c>
      <c r="AF13">
        <v>6.25</v>
      </c>
      <c r="AG13">
        <v>9.6199999999999992</v>
      </c>
      <c r="AH13">
        <v>5.89</v>
      </c>
      <c r="AI13">
        <v>8.57</v>
      </c>
      <c r="AJ13">
        <v>12.54</v>
      </c>
      <c r="AK13">
        <v>8.44</v>
      </c>
      <c r="AL13">
        <v>8.2799999999999994</v>
      </c>
      <c r="AM13">
        <v>56.93</v>
      </c>
      <c r="AN13">
        <v>8.1300000000000008</v>
      </c>
      <c r="AO13">
        <v>3</v>
      </c>
      <c r="AP13" s="1" t="s">
        <v>49</v>
      </c>
      <c r="AQ13">
        <v>10</v>
      </c>
      <c r="AR13">
        <v>25</v>
      </c>
      <c r="AS13" s="1" t="s">
        <v>50</v>
      </c>
    </row>
    <row r="14" spans="1:45" x14ac:dyDescent="0.2">
      <c r="A14" s="1" t="s">
        <v>90</v>
      </c>
      <c r="B14" s="1" t="s">
        <v>94</v>
      </c>
      <c r="C14" s="1" t="s">
        <v>95</v>
      </c>
      <c r="D14" s="1"/>
      <c r="E14" s="1"/>
      <c r="F14" s="1" t="s">
        <v>96</v>
      </c>
      <c r="G14">
        <v>89.52</v>
      </c>
      <c r="H14">
        <v>91.26</v>
      </c>
      <c r="I14">
        <v>13.27</v>
      </c>
      <c r="J14">
        <v>9.1199999999999992</v>
      </c>
      <c r="K14">
        <v>7.75</v>
      </c>
      <c r="L14">
        <v>9.4700000000000006</v>
      </c>
      <c r="M14">
        <v>9.0399999999999991</v>
      </c>
      <c r="N14">
        <v>14.31</v>
      </c>
      <c r="O14">
        <v>9.07</v>
      </c>
      <c r="P14">
        <v>10</v>
      </c>
      <c r="Q14">
        <v>63.68</v>
      </c>
      <c r="R14">
        <v>9.1</v>
      </c>
      <c r="S14">
        <v>87.29</v>
      </c>
      <c r="T14">
        <v>12.54</v>
      </c>
      <c r="U14">
        <v>9.11</v>
      </c>
      <c r="V14">
        <v>9.52</v>
      </c>
      <c r="W14">
        <v>7.21</v>
      </c>
      <c r="X14">
        <v>7.58</v>
      </c>
      <c r="Y14">
        <v>13.62</v>
      </c>
      <c r="Z14">
        <v>9.89</v>
      </c>
      <c r="AA14">
        <v>8.27</v>
      </c>
      <c r="AB14">
        <v>61.13</v>
      </c>
      <c r="AC14">
        <v>8.73</v>
      </c>
      <c r="AD14">
        <v>94.67</v>
      </c>
      <c r="AE14">
        <v>13.67</v>
      </c>
      <c r="AF14">
        <v>9.75</v>
      </c>
      <c r="AG14">
        <v>10</v>
      </c>
      <c r="AH14">
        <v>7.92</v>
      </c>
      <c r="AI14">
        <v>8.7799999999999994</v>
      </c>
      <c r="AJ14">
        <v>13.86</v>
      </c>
      <c r="AK14">
        <v>9.52</v>
      </c>
      <c r="AL14">
        <v>8.9700000000000006</v>
      </c>
      <c r="AM14">
        <v>67.14</v>
      </c>
      <c r="AN14">
        <v>9.59</v>
      </c>
      <c r="AO14">
        <v>3</v>
      </c>
      <c r="AP14" s="1" t="s">
        <v>49</v>
      </c>
      <c r="AQ14" s="1" t="s">
        <v>49</v>
      </c>
      <c r="AR14">
        <v>10</v>
      </c>
      <c r="AS14" s="1" t="s">
        <v>50</v>
      </c>
    </row>
    <row r="15" spans="1:45" x14ac:dyDescent="0.2">
      <c r="A15" s="1" t="s">
        <v>97</v>
      </c>
      <c r="B15" s="1" t="s">
        <v>98</v>
      </c>
      <c r="C15" s="1" t="s">
        <v>99</v>
      </c>
      <c r="D15" s="1"/>
      <c r="E15" s="1"/>
      <c r="F15" s="1" t="s">
        <v>100</v>
      </c>
      <c r="G15">
        <v>94.99</v>
      </c>
      <c r="H15">
        <v>92.56</v>
      </c>
      <c r="I15">
        <v>14.13</v>
      </c>
      <c r="J15">
        <v>9.7100000000000009</v>
      </c>
      <c r="K15">
        <v>9.06</v>
      </c>
      <c r="L15">
        <v>9.4700000000000006</v>
      </c>
      <c r="M15">
        <v>9.43</v>
      </c>
      <c r="N15">
        <v>13.71</v>
      </c>
      <c r="O15">
        <v>9.2799999999999994</v>
      </c>
      <c r="P15">
        <v>9</v>
      </c>
      <c r="Q15">
        <v>64.72</v>
      </c>
      <c r="R15">
        <v>9.25</v>
      </c>
      <c r="S15">
        <v>94.52</v>
      </c>
      <c r="T15">
        <v>14.78</v>
      </c>
      <c r="U15">
        <v>10</v>
      </c>
      <c r="V15">
        <v>10</v>
      </c>
      <c r="W15">
        <v>9.42</v>
      </c>
      <c r="X15">
        <v>10</v>
      </c>
      <c r="Y15">
        <v>14.75</v>
      </c>
      <c r="Z15">
        <v>9.83</v>
      </c>
      <c r="AA15">
        <v>9.83</v>
      </c>
      <c r="AB15">
        <v>64.98</v>
      </c>
      <c r="AC15">
        <v>9.2799999999999994</v>
      </c>
      <c r="AD15">
        <v>97.11</v>
      </c>
      <c r="AE15">
        <v>14.41</v>
      </c>
      <c r="AF15">
        <v>10</v>
      </c>
      <c r="AG15">
        <v>10</v>
      </c>
      <c r="AH15">
        <v>8.6300000000000008</v>
      </c>
      <c r="AI15">
        <v>9.8000000000000007</v>
      </c>
      <c r="AJ15">
        <v>14.15</v>
      </c>
      <c r="AK15">
        <v>10</v>
      </c>
      <c r="AL15">
        <v>8.8699999999999992</v>
      </c>
      <c r="AM15">
        <v>68.55</v>
      </c>
      <c r="AN15">
        <v>9.7899999999999991</v>
      </c>
      <c r="AO15">
        <v>5</v>
      </c>
      <c r="AP15" s="1" t="s">
        <v>49</v>
      </c>
      <c r="AQ15" s="1" t="s">
        <v>49</v>
      </c>
      <c r="AR15" s="1" t="s">
        <v>49</v>
      </c>
      <c r="AS15" s="1" t="s">
        <v>50</v>
      </c>
    </row>
    <row r="16" spans="1:45" x14ac:dyDescent="0.2">
      <c r="A16" s="1" t="s">
        <v>101</v>
      </c>
      <c r="B16" s="1" t="s">
        <v>102</v>
      </c>
      <c r="C16" s="1" t="s">
        <v>103</v>
      </c>
      <c r="D16" s="1"/>
      <c r="E16" s="1"/>
      <c r="F16" s="1" t="s">
        <v>104</v>
      </c>
      <c r="G16">
        <v>82.05</v>
      </c>
      <c r="H16">
        <v>67.78</v>
      </c>
      <c r="I16">
        <v>11.77</v>
      </c>
      <c r="J16">
        <v>8.5299999999999994</v>
      </c>
      <c r="K16">
        <v>6.32</v>
      </c>
      <c r="L16">
        <v>8.16</v>
      </c>
      <c r="M16">
        <v>8.3800000000000008</v>
      </c>
      <c r="N16">
        <v>11.89</v>
      </c>
      <c r="O16">
        <v>7.22</v>
      </c>
      <c r="P16">
        <v>8.6300000000000008</v>
      </c>
      <c r="Q16">
        <v>44.12</v>
      </c>
      <c r="R16">
        <v>6.3</v>
      </c>
      <c r="S16">
        <v>86.98</v>
      </c>
      <c r="T16">
        <v>12.13</v>
      </c>
      <c r="U16">
        <v>6.93</v>
      </c>
      <c r="V16">
        <v>9.2899999999999991</v>
      </c>
      <c r="W16">
        <v>7.6</v>
      </c>
      <c r="X16">
        <v>8.5399999999999991</v>
      </c>
      <c r="Y16">
        <v>13.86</v>
      </c>
      <c r="Z16">
        <v>9.6300000000000008</v>
      </c>
      <c r="AA16">
        <v>8.85</v>
      </c>
      <c r="AB16">
        <v>60.99</v>
      </c>
      <c r="AC16">
        <v>8.7100000000000009</v>
      </c>
      <c r="AD16">
        <v>88.55</v>
      </c>
      <c r="AE16">
        <v>13.63</v>
      </c>
      <c r="AF16">
        <v>9.75</v>
      </c>
      <c r="AG16">
        <v>10</v>
      </c>
      <c r="AH16">
        <v>7.62</v>
      </c>
      <c r="AI16">
        <v>8.98</v>
      </c>
      <c r="AJ16">
        <v>12.11</v>
      </c>
      <c r="AK16">
        <v>7.47</v>
      </c>
      <c r="AL16">
        <v>8.67</v>
      </c>
      <c r="AM16">
        <v>62.81</v>
      </c>
      <c r="AN16">
        <v>8.9700000000000006</v>
      </c>
      <c r="AO16">
        <v>5</v>
      </c>
      <c r="AP16" s="1" t="s">
        <v>49</v>
      </c>
      <c r="AQ16" s="1" t="s">
        <v>49</v>
      </c>
      <c r="AR16" s="1" t="s">
        <v>49</v>
      </c>
      <c r="AS16" s="1" t="s">
        <v>50</v>
      </c>
    </row>
    <row r="17" spans="1:45" x14ac:dyDescent="0.2">
      <c r="A17" s="1" t="s">
        <v>105</v>
      </c>
      <c r="B17" s="1" t="s">
        <v>106</v>
      </c>
      <c r="C17" s="1" t="s">
        <v>107</v>
      </c>
      <c r="D17" s="1"/>
      <c r="E17" s="1"/>
      <c r="F17" s="1" t="s">
        <v>108</v>
      </c>
      <c r="G17">
        <v>93.19</v>
      </c>
      <c r="H17">
        <v>90.01</v>
      </c>
      <c r="I17">
        <v>15</v>
      </c>
      <c r="J17">
        <v>10</v>
      </c>
      <c r="K17">
        <v>10</v>
      </c>
      <c r="L17">
        <v>10</v>
      </c>
      <c r="M17">
        <v>10</v>
      </c>
      <c r="N17">
        <v>15</v>
      </c>
      <c r="O17">
        <v>10</v>
      </c>
      <c r="P17">
        <v>10</v>
      </c>
      <c r="Q17">
        <v>60.01</v>
      </c>
      <c r="R17">
        <v>8.57</v>
      </c>
      <c r="S17">
        <v>89.5</v>
      </c>
      <c r="T17">
        <v>15</v>
      </c>
      <c r="U17">
        <v>10</v>
      </c>
      <c r="V17">
        <v>10</v>
      </c>
      <c r="W17">
        <v>10</v>
      </c>
      <c r="X17">
        <v>10</v>
      </c>
      <c r="Y17">
        <v>15</v>
      </c>
      <c r="Z17">
        <v>10</v>
      </c>
      <c r="AA17">
        <v>10</v>
      </c>
      <c r="AB17">
        <v>59.5</v>
      </c>
      <c r="AC17">
        <v>8.5</v>
      </c>
      <c r="AD17">
        <v>98.99</v>
      </c>
      <c r="AE17">
        <v>15</v>
      </c>
      <c r="AF17">
        <v>10</v>
      </c>
      <c r="AG17">
        <v>10</v>
      </c>
      <c r="AH17">
        <v>10</v>
      </c>
      <c r="AI17">
        <v>10</v>
      </c>
      <c r="AJ17">
        <v>14.43</v>
      </c>
      <c r="AK17">
        <v>9.91</v>
      </c>
      <c r="AL17">
        <v>9.33</v>
      </c>
      <c r="AM17">
        <v>69.56</v>
      </c>
      <c r="AN17">
        <v>9.94</v>
      </c>
      <c r="AO17">
        <v>5</v>
      </c>
      <c r="AP17" s="1" t="s">
        <v>49</v>
      </c>
      <c r="AQ17" s="1" t="s">
        <v>49</v>
      </c>
      <c r="AR17" s="1" t="s">
        <v>49</v>
      </c>
      <c r="AS17" s="1" t="s">
        <v>50</v>
      </c>
    </row>
    <row r="18" spans="1:45" x14ac:dyDescent="0.2">
      <c r="A18" s="1" t="s">
        <v>109</v>
      </c>
      <c r="B18" s="1" t="s">
        <v>110</v>
      </c>
      <c r="C18" s="1" t="s">
        <v>111</v>
      </c>
      <c r="D18" s="1"/>
      <c r="E18" s="1"/>
      <c r="F18" s="1" t="s">
        <v>112</v>
      </c>
      <c r="G18">
        <v>86.92</v>
      </c>
      <c r="H18">
        <v>82.67</v>
      </c>
      <c r="I18">
        <v>12.83</v>
      </c>
      <c r="J18">
        <v>8.82</v>
      </c>
      <c r="K18">
        <v>8.75</v>
      </c>
      <c r="L18">
        <v>9.2100000000000009</v>
      </c>
      <c r="M18">
        <v>7.44</v>
      </c>
      <c r="N18">
        <v>12.77</v>
      </c>
      <c r="O18">
        <v>8.09</v>
      </c>
      <c r="P18">
        <v>8.93</v>
      </c>
      <c r="Q18">
        <v>57.07</v>
      </c>
      <c r="R18">
        <v>8.15</v>
      </c>
      <c r="S18">
        <v>79.13</v>
      </c>
      <c r="T18">
        <v>13.86</v>
      </c>
      <c r="U18">
        <v>9.7100000000000009</v>
      </c>
      <c r="V18">
        <v>9.0500000000000007</v>
      </c>
      <c r="W18">
        <v>9.23</v>
      </c>
      <c r="X18">
        <v>8.9600000000000009</v>
      </c>
      <c r="Y18">
        <v>14.01</v>
      </c>
      <c r="Z18">
        <v>9.6300000000000008</v>
      </c>
      <c r="AA18">
        <v>9.0500000000000007</v>
      </c>
      <c r="AB18">
        <v>51.26</v>
      </c>
      <c r="AC18">
        <v>7.32</v>
      </c>
      <c r="AD18">
        <v>96.91</v>
      </c>
      <c r="AE18">
        <v>14.39</v>
      </c>
      <c r="AF18">
        <v>9.75</v>
      </c>
      <c r="AG18">
        <v>10</v>
      </c>
      <c r="AH18">
        <v>8.6300000000000008</v>
      </c>
      <c r="AI18">
        <v>10</v>
      </c>
      <c r="AJ18">
        <v>13.89</v>
      </c>
      <c r="AK18">
        <v>10</v>
      </c>
      <c r="AL18">
        <v>8.52</v>
      </c>
      <c r="AM18">
        <v>68.62</v>
      </c>
      <c r="AN18">
        <v>9.8000000000000007</v>
      </c>
      <c r="AO18">
        <v>5</v>
      </c>
      <c r="AP18" s="1" t="s">
        <v>49</v>
      </c>
      <c r="AQ18" s="1" t="s">
        <v>49</v>
      </c>
      <c r="AR18" s="1" t="s">
        <v>49</v>
      </c>
      <c r="AS18" s="1" t="s">
        <v>50</v>
      </c>
    </row>
    <row r="19" spans="1:45" x14ac:dyDescent="0.2">
      <c r="A19" s="1" t="s">
        <v>113</v>
      </c>
      <c r="B19" s="1" t="s">
        <v>114</v>
      </c>
      <c r="C19" s="1" t="s">
        <v>115</v>
      </c>
      <c r="D19" s="1"/>
      <c r="E19" s="1"/>
      <c r="F19" s="1" t="s">
        <v>116</v>
      </c>
      <c r="G19">
        <v>95.49</v>
      </c>
      <c r="H19">
        <v>94.85</v>
      </c>
      <c r="I19">
        <v>15</v>
      </c>
      <c r="J19">
        <v>10</v>
      </c>
      <c r="K19">
        <v>10</v>
      </c>
      <c r="L19">
        <v>10</v>
      </c>
      <c r="M19">
        <v>10</v>
      </c>
      <c r="N19">
        <v>14.79</v>
      </c>
      <c r="O19">
        <v>9.7200000000000006</v>
      </c>
      <c r="P19">
        <v>10</v>
      </c>
      <c r="Q19">
        <v>65.05</v>
      </c>
      <c r="R19">
        <v>9.2899999999999991</v>
      </c>
      <c r="S19">
        <v>91.88</v>
      </c>
      <c r="T19">
        <v>15</v>
      </c>
      <c r="U19">
        <v>10</v>
      </c>
      <c r="V19">
        <v>10</v>
      </c>
      <c r="W19">
        <v>10</v>
      </c>
      <c r="X19">
        <v>10</v>
      </c>
      <c r="Y19">
        <v>14.93</v>
      </c>
      <c r="Z19">
        <v>10</v>
      </c>
      <c r="AA19">
        <v>9.9</v>
      </c>
      <c r="AB19">
        <v>61.95</v>
      </c>
      <c r="AC19">
        <v>8.85</v>
      </c>
      <c r="AD19">
        <v>99.04</v>
      </c>
      <c r="AE19">
        <v>15</v>
      </c>
      <c r="AF19">
        <v>10</v>
      </c>
      <c r="AG19">
        <v>10</v>
      </c>
      <c r="AH19">
        <v>10</v>
      </c>
      <c r="AI19">
        <v>10</v>
      </c>
      <c r="AJ19">
        <v>14.79</v>
      </c>
      <c r="AK19">
        <v>9.7200000000000006</v>
      </c>
      <c r="AL19">
        <v>10</v>
      </c>
      <c r="AM19">
        <v>69.25</v>
      </c>
      <c r="AN19">
        <v>9.89</v>
      </c>
      <c r="AO19">
        <v>5</v>
      </c>
      <c r="AP19" s="1" t="s">
        <v>49</v>
      </c>
      <c r="AQ19" s="1" t="s">
        <v>49</v>
      </c>
      <c r="AR19" s="1" t="s">
        <v>49</v>
      </c>
      <c r="AS19" s="1" t="s">
        <v>50</v>
      </c>
    </row>
    <row r="20" spans="1:45" x14ac:dyDescent="0.2">
      <c r="A20" s="1" t="s">
        <v>117</v>
      </c>
      <c r="B20" s="1" t="s">
        <v>118</v>
      </c>
      <c r="C20" s="1" t="s">
        <v>119</v>
      </c>
      <c r="D20" s="1"/>
      <c r="E20" s="1"/>
      <c r="F20" s="1" t="s">
        <v>120</v>
      </c>
      <c r="G20">
        <v>85.13</v>
      </c>
      <c r="H20">
        <v>72.540000000000006</v>
      </c>
      <c r="I20">
        <v>12.75</v>
      </c>
      <c r="J20">
        <v>10</v>
      </c>
      <c r="K20">
        <v>8.75</v>
      </c>
      <c r="L20">
        <v>5.26</v>
      </c>
      <c r="M20">
        <v>10</v>
      </c>
      <c r="N20">
        <v>11.29</v>
      </c>
      <c r="O20">
        <v>5.35</v>
      </c>
      <c r="P20">
        <v>9.7100000000000009</v>
      </c>
      <c r="Q20">
        <v>48.49</v>
      </c>
      <c r="R20">
        <v>6.93</v>
      </c>
      <c r="S20">
        <v>86.15</v>
      </c>
      <c r="T20">
        <v>14.85</v>
      </c>
      <c r="U20">
        <v>10</v>
      </c>
      <c r="V20">
        <v>10</v>
      </c>
      <c r="W20">
        <v>9.81</v>
      </c>
      <c r="X20">
        <v>9.7899999999999991</v>
      </c>
      <c r="Y20">
        <v>14.72</v>
      </c>
      <c r="Z20">
        <v>9.8800000000000008</v>
      </c>
      <c r="AA20">
        <v>9.75</v>
      </c>
      <c r="AB20">
        <v>56.58</v>
      </c>
      <c r="AC20">
        <v>8.08</v>
      </c>
      <c r="AD20">
        <v>94.37</v>
      </c>
      <c r="AE20">
        <v>14.51</v>
      </c>
      <c r="AF20">
        <v>10</v>
      </c>
      <c r="AG20">
        <v>10</v>
      </c>
      <c r="AH20">
        <v>8.69</v>
      </c>
      <c r="AI20">
        <v>10</v>
      </c>
      <c r="AJ20">
        <v>14.25</v>
      </c>
      <c r="AK20">
        <v>9.91</v>
      </c>
      <c r="AL20">
        <v>9.1</v>
      </c>
      <c r="AM20">
        <v>65.61</v>
      </c>
      <c r="AN20">
        <v>9.3699999999999992</v>
      </c>
      <c r="AO20">
        <v>5</v>
      </c>
      <c r="AP20" s="1" t="s">
        <v>49</v>
      </c>
      <c r="AQ20" s="1" t="s">
        <v>49</v>
      </c>
      <c r="AR20" s="1" t="s">
        <v>49</v>
      </c>
      <c r="AS20" s="1" t="s">
        <v>50</v>
      </c>
    </row>
    <row r="21" spans="1:45" x14ac:dyDescent="0.2">
      <c r="A21" s="1" t="s">
        <v>121</v>
      </c>
      <c r="B21" s="1" t="s">
        <v>122</v>
      </c>
      <c r="C21" s="1" t="s">
        <v>123</v>
      </c>
      <c r="D21" s="1"/>
      <c r="E21" s="1"/>
      <c r="F21" s="1" t="s">
        <v>124</v>
      </c>
      <c r="G21">
        <v>82.3</v>
      </c>
      <c r="H21">
        <v>83.99</v>
      </c>
      <c r="I21">
        <v>12.3</v>
      </c>
      <c r="J21">
        <v>7.06</v>
      </c>
      <c r="K21">
        <v>7.31</v>
      </c>
      <c r="L21">
        <v>9.2100000000000009</v>
      </c>
      <c r="M21">
        <v>9.2200000000000006</v>
      </c>
      <c r="N21">
        <v>11.48</v>
      </c>
      <c r="O21">
        <v>7.24</v>
      </c>
      <c r="P21">
        <v>8.06</v>
      </c>
      <c r="Q21">
        <v>60.21</v>
      </c>
      <c r="R21">
        <v>8.6</v>
      </c>
      <c r="S21">
        <v>76.569999999999993</v>
      </c>
      <c r="T21">
        <v>12.2</v>
      </c>
      <c r="U21">
        <v>9.7100000000000009</v>
      </c>
      <c r="V21">
        <v>9.52</v>
      </c>
      <c r="W21">
        <v>6.06</v>
      </c>
      <c r="X21">
        <v>7.23</v>
      </c>
      <c r="Y21">
        <v>10.9</v>
      </c>
      <c r="Z21">
        <v>7.98</v>
      </c>
      <c r="AA21">
        <v>6.56</v>
      </c>
      <c r="AB21">
        <v>53.47</v>
      </c>
      <c r="AC21">
        <v>7.64</v>
      </c>
      <c r="AD21">
        <v>83.56</v>
      </c>
      <c r="AE21">
        <v>13.53</v>
      </c>
      <c r="AF21">
        <v>9.75</v>
      </c>
      <c r="AG21">
        <v>9.6199999999999992</v>
      </c>
      <c r="AH21">
        <v>7.32</v>
      </c>
      <c r="AI21">
        <v>9.39</v>
      </c>
      <c r="AJ21">
        <v>12.58</v>
      </c>
      <c r="AK21">
        <v>10</v>
      </c>
      <c r="AL21">
        <v>6.77</v>
      </c>
      <c r="AM21">
        <v>57.46</v>
      </c>
      <c r="AN21">
        <v>8.2100000000000009</v>
      </c>
      <c r="AO21">
        <v>5</v>
      </c>
      <c r="AP21" s="1" t="s">
        <v>49</v>
      </c>
      <c r="AQ21" s="1" t="s">
        <v>49</v>
      </c>
      <c r="AR21" s="1" t="s">
        <v>49</v>
      </c>
      <c r="AS21" s="1" t="s">
        <v>50</v>
      </c>
    </row>
    <row r="22" spans="1:45" x14ac:dyDescent="0.2">
      <c r="A22" s="1" t="s">
        <v>125</v>
      </c>
      <c r="B22" s="1" t="s">
        <v>126</v>
      </c>
      <c r="C22" s="1" t="s">
        <v>127</v>
      </c>
      <c r="D22" s="1"/>
      <c r="E22" s="1"/>
      <c r="F22" s="1" t="s">
        <v>128</v>
      </c>
      <c r="G22">
        <v>84.73</v>
      </c>
      <c r="H22">
        <v>89.05</v>
      </c>
      <c r="I22">
        <v>12.99</v>
      </c>
      <c r="J22">
        <v>10</v>
      </c>
      <c r="K22">
        <v>7.21</v>
      </c>
      <c r="L22">
        <v>8.16</v>
      </c>
      <c r="M22">
        <v>9.27</v>
      </c>
      <c r="N22">
        <v>14.3</v>
      </c>
      <c r="O22">
        <v>9.44</v>
      </c>
      <c r="P22">
        <v>9.6300000000000008</v>
      </c>
      <c r="Q22">
        <v>61.76</v>
      </c>
      <c r="R22">
        <v>8.82</v>
      </c>
      <c r="S22">
        <v>80.09</v>
      </c>
      <c r="T22">
        <v>10.42</v>
      </c>
      <c r="U22">
        <v>7.51</v>
      </c>
      <c r="V22">
        <v>8.33</v>
      </c>
      <c r="W22">
        <v>5.29</v>
      </c>
      <c r="X22">
        <v>6.67</v>
      </c>
      <c r="Y22">
        <v>13.59</v>
      </c>
      <c r="Z22">
        <v>9.2899999999999991</v>
      </c>
      <c r="AA22">
        <v>8.83</v>
      </c>
      <c r="AB22">
        <v>56.07</v>
      </c>
      <c r="AC22">
        <v>8.01</v>
      </c>
      <c r="AD22">
        <v>82.63</v>
      </c>
      <c r="AE22">
        <v>12.77</v>
      </c>
      <c r="AF22">
        <v>8.5</v>
      </c>
      <c r="AG22">
        <v>8.85</v>
      </c>
      <c r="AH22">
        <v>6.9</v>
      </c>
      <c r="AI22">
        <v>9.8000000000000007</v>
      </c>
      <c r="AJ22">
        <v>13.96</v>
      </c>
      <c r="AK22">
        <v>9.34</v>
      </c>
      <c r="AL22">
        <v>9.27</v>
      </c>
      <c r="AM22">
        <v>55.91</v>
      </c>
      <c r="AN22">
        <v>7.99</v>
      </c>
      <c r="AO22">
        <v>5</v>
      </c>
      <c r="AP22" s="1" t="s">
        <v>49</v>
      </c>
      <c r="AQ22" s="1" t="s">
        <v>49</v>
      </c>
      <c r="AR22" s="1" t="s">
        <v>49</v>
      </c>
      <c r="AS22" s="1" t="s">
        <v>50</v>
      </c>
    </row>
    <row r="23" spans="1:45" x14ac:dyDescent="0.2">
      <c r="A23" s="1" t="s">
        <v>129</v>
      </c>
      <c r="B23" s="1" t="s">
        <v>130</v>
      </c>
      <c r="C23" s="1" t="s">
        <v>131</v>
      </c>
      <c r="D23" s="1"/>
      <c r="E23" s="1"/>
      <c r="F23" s="1" t="s">
        <v>132</v>
      </c>
      <c r="G23">
        <v>95.06</v>
      </c>
      <c r="H23">
        <v>97.83</v>
      </c>
      <c r="I23">
        <v>15</v>
      </c>
      <c r="J23">
        <v>10</v>
      </c>
      <c r="K23">
        <v>10</v>
      </c>
      <c r="L23">
        <v>10</v>
      </c>
      <c r="M23">
        <v>10</v>
      </c>
      <c r="N23">
        <v>14.35</v>
      </c>
      <c r="O23">
        <v>9.6300000000000008</v>
      </c>
      <c r="P23">
        <v>9.5</v>
      </c>
      <c r="Q23">
        <v>68.48</v>
      </c>
      <c r="R23">
        <v>9.7799999999999994</v>
      </c>
      <c r="S23">
        <v>87.48</v>
      </c>
      <c r="T23">
        <v>15</v>
      </c>
      <c r="U23">
        <v>10</v>
      </c>
      <c r="V23">
        <v>10</v>
      </c>
      <c r="W23">
        <v>10</v>
      </c>
      <c r="X23">
        <v>10</v>
      </c>
      <c r="Y23">
        <v>14.85</v>
      </c>
      <c r="Z23">
        <v>10</v>
      </c>
      <c r="AA23">
        <v>9.8000000000000007</v>
      </c>
      <c r="AB23">
        <v>57.63</v>
      </c>
      <c r="AC23">
        <v>8.23</v>
      </c>
      <c r="AD23">
        <v>99.09</v>
      </c>
      <c r="AE23">
        <v>15</v>
      </c>
      <c r="AF23">
        <v>10</v>
      </c>
      <c r="AG23">
        <v>10</v>
      </c>
      <c r="AH23">
        <v>10</v>
      </c>
      <c r="AI23">
        <v>10</v>
      </c>
      <c r="AJ23">
        <v>14.63</v>
      </c>
      <c r="AK23">
        <v>10</v>
      </c>
      <c r="AL23">
        <v>9.5</v>
      </c>
      <c r="AM23">
        <v>69.47</v>
      </c>
      <c r="AN23">
        <v>9.92</v>
      </c>
      <c r="AO23">
        <v>5</v>
      </c>
      <c r="AP23" s="1" t="s">
        <v>49</v>
      </c>
      <c r="AQ23" s="1" t="s">
        <v>49</v>
      </c>
      <c r="AR23" s="1" t="s">
        <v>49</v>
      </c>
      <c r="AS23" s="1" t="s">
        <v>50</v>
      </c>
    </row>
    <row r="24" spans="1:45" x14ac:dyDescent="0.2">
      <c r="A24" s="1" t="s">
        <v>133</v>
      </c>
      <c r="B24" s="1" t="s">
        <v>66</v>
      </c>
      <c r="C24" s="1" t="s">
        <v>134</v>
      </c>
      <c r="D24" s="1"/>
      <c r="E24" s="1"/>
      <c r="F24" s="1" t="s">
        <v>135</v>
      </c>
      <c r="G24">
        <v>84.86</v>
      </c>
      <c r="H24">
        <v>81.22</v>
      </c>
      <c r="I24">
        <v>12.06</v>
      </c>
      <c r="J24">
        <v>8.82</v>
      </c>
      <c r="K24">
        <v>6.25</v>
      </c>
      <c r="L24">
        <v>8.42</v>
      </c>
      <c r="M24">
        <v>8.67</v>
      </c>
      <c r="N24">
        <v>12.19</v>
      </c>
      <c r="O24">
        <v>7.76</v>
      </c>
      <c r="P24">
        <v>8.5</v>
      </c>
      <c r="Q24">
        <v>56.96</v>
      </c>
      <c r="R24">
        <v>8.14</v>
      </c>
      <c r="S24">
        <v>87.18</v>
      </c>
      <c r="T24">
        <v>13.84</v>
      </c>
      <c r="U24">
        <v>9.8000000000000007</v>
      </c>
      <c r="V24">
        <v>9.52</v>
      </c>
      <c r="W24">
        <v>7.6</v>
      </c>
      <c r="X24">
        <v>10</v>
      </c>
      <c r="Y24">
        <v>13.91</v>
      </c>
      <c r="Z24">
        <v>9.0399999999999991</v>
      </c>
      <c r="AA24">
        <v>9.5</v>
      </c>
      <c r="AB24">
        <v>59.43</v>
      </c>
      <c r="AC24">
        <v>8.49</v>
      </c>
      <c r="AD24">
        <v>83.79</v>
      </c>
      <c r="AE24">
        <v>11.58</v>
      </c>
      <c r="AF24">
        <v>7.75</v>
      </c>
      <c r="AG24">
        <v>6.92</v>
      </c>
      <c r="AH24">
        <v>7.02</v>
      </c>
      <c r="AI24">
        <v>9.18</v>
      </c>
      <c r="AJ24">
        <v>12.71</v>
      </c>
      <c r="AK24">
        <v>8.1300000000000008</v>
      </c>
      <c r="AL24">
        <v>8.82</v>
      </c>
      <c r="AM24">
        <v>59.5</v>
      </c>
      <c r="AN24">
        <v>8.5</v>
      </c>
      <c r="AO24">
        <v>5</v>
      </c>
      <c r="AP24" s="1" t="s">
        <v>49</v>
      </c>
      <c r="AQ24" s="1" t="s">
        <v>49</v>
      </c>
      <c r="AR24" s="1" t="s">
        <v>49</v>
      </c>
      <c r="AS24" s="1" t="s">
        <v>50</v>
      </c>
    </row>
    <row r="25" spans="1:45" x14ac:dyDescent="0.2">
      <c r="A25" s="1" t="s">
        <v>136</v>
      </c>
      <c r="B25" s="1" t="s">
        <v>137</v>
      </c>
      <c r="C25" s="1" t="s">
        <v>138</v>
      </c>
      <c r="D25" s="1"/>
      <c r="E25" s="1"/>
      <c r="F25" s="1" t="s">
        <v>139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 s="1" t="s">
        <v>49</v>
      </c>
      <c r="AQ25" s="1" t="s">
        <v>49</v>
      </c>
      <c r="AR25" s="1" t="s">
        <v>49</v>
      </c>
      <c r="AS25" s="1" t="s">
        <v>50</v>
      </c>
    </row>
    <row r="26" spans="1:45" x14ac:dyDescent="0.2">
      <c r="A26" s="1" t="s">
        <v>140</v>
      </c>
      <c r="B26" s="1" t="s">
        <v>141</v>
      </c>
      <c r="C26" s="1" t="s">
        <v>142</v>
      </c>
      <c r="D26" s="1"/>
      <c r="E26" s="1"/>
      <c r="F26" s="1" t="s">
        <v>143</v>
      </c>
      <c r="G26">
        <v>84.6</v>
      </c>
      <c r="H26">
        <v>77.89</v>
      </c>
      <c r="I26">
        <v>12.68</v>
      </c>
      <c r="J26">
        <v>9.41</v>
      </c>
      <c r="K26">
        <v>7.95</v>
      </c>
      <c r="L26">
        <v>9.2100000000000009</v>
      </c>
      <c r="M26">
        <v>7.26</v>
      </c>
      <c r="N26">
        <v>13.42</v>
      </c>
      <c r="O26">
        <v>9.09</v>
      </c>
      <c r="P26">
        <v>8.8000000000000007</v>
      </c>
      <c r="Q26">
        <v>51.79</v>
      </c>
      <c r="R26">
        <v>7.4</v>
      </c>
      <c r="S26">
        <v>84.82</v>
      </c>
      <c r="T26">
        <v>12.48</v>
      </c>
      <c r="U26">
        <v>9.8000000000000007</v>
      </c>
      <c r="V26">
        <v>8.81</v>
      </c>
      <c r="W26">
        <v>6.06</v>
      </c>
      <c r="X26">
        <v>8.6199999999999992</v>
      </c>
      <c r="Y26">
        <v>14.05</v>
      </c>
      <c r="Z26">
        <v>9.08</v>
      </c>
      <c r="AA26">
        <v>9.65</v>
      </c>
      <c r="AB26">
        <v>58.29</v>
      </c>
      <c r="AC26">
        <v>8.33</v>
      </c>
      <c r="AD26">
        <v>88.64</v>
      </c>
      <c r="AE26">
        <v>13.8</v>
      </c>
      <c r="AF26">
        <v>9.75</v>
      </c>
      <c r="AG26">
        <v>9.6199999999999992</v>
      </c>
      <c r="AH26">
        <v>8.0399999999999991</v>
      </c>
      <c r="AI26">
        <v>9.39</v>
      </c>
      <c r="AJ26">
        <v>13.11</v>
      </c>
      <c r="AK26">
        <v>9.68</v>
      </c>
      <c r="AL26">
        <v>7.8</v>
      </c>
      <c r="AM26">
        <v>61.74</v>
      </c>
      <c r="AN26">
        <v>8.82</v>
      </c>
      <c r="AO26">
        <v>5</v>
      </c>
      <c r="AP26" s="1" t="s">
        <v>49</v>
      </c>
      <c r="AQ26" s="1" t="s">
        <v>49</v>
      </c>
      <c r="AR26" s="1" t="s">
        <v>49</v>
      </c>
      <c r="AS26" s="1" t="s">
        <v>50</v>
      </c>
    </row>
    <row r="27" spans="1:45" x14ac:dyDescent="0.2">
      <c r="A27" s="1" t="s">
        <v>144</v>
      </c>
      <c r="B27" s="1" t="s">
        <v>145</v>
      </c>
      <c r="C27" s="1" t="s">
        <v>146</v>
      </c>
      <c r="D27" s="1"/>
      <c r="E27" s="1"/>
      <c r="F27" s="1" t="s">
        <v>147</v>
      </c>
      <c r="G27">
        <v>87.73</v>
      </c>
      <c r="H27">
        <v>83.97</v>
      </c>
      <c r="I27">
        <v>12.65</v>
      </c>
      <c r="J27">
        <v>5.88</v>
      </c>
      <c r="K27">
        <v>8.9600000000000009</v>
      </c>
      <c r="L27">
        <v>9.4700000000000006</v>
      </c>
      <c r="M27">
        <v>9.43</v>
      </c>
      <c r="N27">
        <v>13.29</v>
      </c>
      <c r="O27">
        <v>8.2200000000000006</v>
      </c>
      <c r="P27">
        <v>9.5</v>
      </c>
      <c r="Q27">
        <v>58.03</v>
      </c>
      <c r="R27">
        <v>8.2899999999999991</v>
      </c>
      <c r="S27">
        <v>79.75</v>
      </c>
      <c r="T27">
        <v>14.26</v>
      </c>
      <c r="U27">
        <v>9.7100000000000009</v>
      </c>
      <c r="V27">
        <v>9.76</v>
      </c>
      <c r="W27">
        <v>10</v>
      </c>
      <c r="X27">
        <v>8.5399999999999991</v>
      </c>
      <c r="Y27">
        <v>11.27</v>
      </c>
      <c r="Z27">
        <v>9.2200000000000006</v>
      </c>
      <c r="AA27">
        <v>5.8</v>
      </c>
      <c r="AB27">
        <v>54.23</v>
      </c>
      <c r="AC27">
        <v>7.75</v>
      </c>
      <c r="AD27">
        <v>97.52</v>
      </c>
      <c r="AE27">
        <v>14.44</v>
      </c>
      <c r="AF27">
        <v>9.5</v>
      </c>
      <c r="AG27">
        <v>10</v>
      </c>
      <c r="AH27">
        <v>9.4</v>
      </c>
      <c r="AI27">
        <v>9.59</v>
      </c>
      <c r="AJ27">
        <v>13.37</v>
      </c>
      <c r="AK27">
        <v>9.6300000000000008</v>
      </c>
      <c r="AL27">
        <v>8.19</v>
      </c>
      <c r="AM27">
        <v>69.72</v>
      </c>
      <c r="AN27">
        <v>9.9600000000000009</v>
      </c>
      <c r="AO27">
        <v>5</v>
      </c>
      <c r="AP27" s="1" t="s">
        <v>49</v>
      </c>
      <c r="AQ27" s="1" t="s">
        <v>49</v>
      </c>
      <c r="AR27" s="1" t="s">
        <v>49</v>
      </c>
      <c r="AS27" s="1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U31"/>
  <sheetViews>
    <sheetView tabSelected="1" topLeftCell="B3" workbookViewId="0">
      <selection activeCell="H52" sqref="H52"/>
    </sheetView>
  </sheetViews>
  <sheetFormatPr baseColWidth="10" defaultColWidth="8.83203125" defaultRowHeight="15" x14ac:dyDescent="0.2"/>
  <cols>
    <col min="2" max="2" width="18.33203125" customWidth="1"/>
    <col min="3" max="3" width="16.83203125" customWidth="1"/>
    <col min="4" max="4" width="10.1640625" style="9" customWidth="1"/>
    <col min="5" max="5" width="13" style="6" bestFit="1" customWidth="1"/>
    <col min="6" max="6" width="11.33203125" style="6" bestFit="1" customWidth="1"/>
    <col min="7" max="7" width="13.83203125" style="6" bestFit="1" customWidth="1"/>
    <col min="8" max="8" width="16.33203125" style="6" customWidth="1"/>
    <col min="9" max="9" width="16.1640625" style="6" customWidth="1"/>
    <col min="10" max="10" width="12.1640625" style="14" bestFit="1" customWidth="1"/>
  </cols>
  <sheetData>
    <row r="3" spans="2:21" ht="26" x14ac:dyDescent="0.3">
      <c r="B3" s="2" t="s">
        <v>154</v>
      </c>
      <c r="C3" s="2"/>
      <c r="D3" s="12"/>
    </row>
    <row r="4" spans="2:21" ht="24" x14ac:dyDescent="0.3">
      <c r="D4" s="16" t="s">
        <v>161</v>
      </c>
    </row>
    <row r="5" spans="2:21" ht="16" x14ac:dyDescent="0.2">
      <c r="M5" s="3" t="s">
        <v>151</v>
      </c>
      <c r="R5" s="3" t="s">
        <v>152</v>
      </c>
    </row>
    <row r="6" spans="2:21" ht="40" customHeight="1" x14ac:dyDescent="0.2">
      <c r="B6" s="3" t="s">
        <v>148</v>
      </c>
      <c r="C6" s="3" t="s">
        <v>149</v>
      </c>
      <c r="D6" s="10" t="s">
        <v>150</v>
      </c>
      <c r="E6" s="7" t="s">
        <v>151</v>
      </c>
      <c r="F6" s="7" t="s">
        <v>152</v>
      </c>
      <c r="G6" s="7" t="s">
        <v>160</v>
      </c>
      <c r="H6" s="11" t="s">
        <v>158</v>
      </c>
      <c r="I6" s="11" t="s">
        <v>159</v>
      </c>
      <c r="J6" s="10" t="s">
        <v>153</v>
      </c>
      <c r="L6" s="1" t="s">
        <v>41</v>
      </c>
      <c r="M6" s="1" t="s">
        <v>42</v>
      </c>
      <c r="N6" s="1" t="s">
        <v>43</v>
      </c>
      <c r="Q6" s="1" t="s">
        <v>155</v>
      </c>
      <c r="R6" s="1" t="s">
        <v>156</v>
      </c>
      <c r="S6" s="1" t="s">
        <v>157</v>
      </c>
    </row>
    <row r="7" spans="2:21" x14ac:dyDescent="0.2">
      <c r="B7" s="1" t="s">
        <v>105</v>
      </c>
      <c r="C7" s="1" t="s">
        <v>106</v>
      </c>
      <c r="D7" s="13" t="s">
        <v>107</v>
      </c>
      <c r="E7" s="8">
        <v>93.19</v>
      </c>
      <c r="F7" s="8">
        <v>69.650000000000006</v>
      </c>
      <c r="G7" s="8">
        <f>AVERAGE(E7:F7)</f>
        <v>81.42</v>
      </c>
      <c r="H7" s="8">
        <f>0.3167*0.7*U7*100</f>
        <v>6.6506999999999987</v>
      </c>
      <c r="I7" s="8">
        <f>G7-H7</f>
        <v>74.769300000000001</v>
      </c>
      <c r="J7" s="15" t="str">
        <f>IF(I7&lt;60,"F",IF(I7&lt;70,"D",IF(I7&lt;80,"C",IF(I7&lt;90,"B",IF(I7&gt;=90,"A")))))</f>
        <v>C</v>
      </c>
      <c r="L7" s="1" t="s">
        <v>49</v>
      </c>
      <c r="M7" s="1" t="s">
        <v>49</v>
      </c>
      <c r="N7" s="1" t="s">
        <v>49</v>
      </c>
      <c r="Q7">
        <v>10</v>
      </c>
      <c r="R7">
        <v>10</v>
      </c>
      <c r="S7">
        <v>10</v>
      </c>
      <c r="U7" s="4">
        <f>SUM(L7:S7)/100</f>
        <v>0.3</v>
      </c>
    </row>
    <row r="8" spans="2:21" x14ac:dyDescent="0.2">
      <c r="B8" s="1" t="s">
        <v>86</v>
      </c>
      <c r="C8" s="1" t="s">
        <v>87</v>
      </c>
      <c r="D8" s="13" t="s">
        <v>88</v>
      </c>
      <c r="E8" s="8">
        <v>93.01</v>
      </c>
      <c r="F8" s="8">
        <v>71.28</v>
      </c>
      <c r="G8" s="8">
        <f>AVERAGE(E8:F8)</f>
        <v>82.14500000000001</v>
      </c>
      <c r="H8" s="8">
        <f>0.3167*0.7*U8*100</f>
        <v>0</v>
      </c>
      <c r="I8" s="8">
        <f>G8-H8</f>
        <v>82.14500000000001</v>
      </c>
      <c r="J8" s="15" t="str">
        <f>IF(I8&lt;60,"F",IF(I8&lt;70,"D",IF(I8&lt;80,"C",IF(I8&lt;90,"B",IF(I8&gt;=90,"A")))))</f>
        <v>B</v>
      </c>
      <c r="L8" s="1" t="s">
        <v>49</v>
      </c>
      <c r="M8" s="1" t="s">
        <v>49</v>
      </c>
      <c r="N8" s="1" t="s">
        <v>49</v>
      </c>
      <c r="Q8" s="1" t="s">
        <v>49</v>
      </c>
      <c r="R8" s="1" t="s">
        <v>49</v>
      </c>
      <c r="S8" s="1" t="s">
        <v>49</v>
      </c>
      <c r="U8" s="4">
        <f>SUM(L8:S8)/100</f>
        <v>0</v>
      </c>
    </row>
    <row r="9" spans="2:21" x14ac:dyDescent="0.2">
      <c r="B9" s="1" t="s">
        <v>125</v>
      </c>
      <c r="C9" s="1" t="s">
        <v>126</v>
      </c>
      <c r="D9" s="13" t="s">
        <v>127</v>
      </c>
      <c r="E9" s="8">
        <v>84.73</v>
      </c>
      <c r="F9" s="8">
        <v>66.739999999999995</v>
      </c>
      <c r="G9" s="8">
        <f>AVERAGE(E9:F9)</f>
        <v>75.734999999999999</v>
      </c>
      <c r="H9" s="8">
        <f>0.3167*0.7*U9*100</f>
        <v>2.2168999999999999</v>
      </c>
      <c r="I9" s="8">
        <f>G9-H9</f>
        <v>73.518100000000004</v>
      </c>
      <c r="J9" s="15" t="str">
        <f>IF(I9&lt;60,"F",IF(I9&lt;70,"D",IF(I9&lt;80,"C",IF(I9&lt;90,"B",IF(I9&gt;=90,"A")))))</f>
        <v>C</v>
      </c>
      <c r="L9" s="1" t="s">
        <v>49</v>
      </c>
      <c r="M9" s="1" t="s">
        <v>49</v>
      </c>
      <c r="N9" s="1" t="s">
        <v>49</v>
      </c>
      <c r="Q9" s="1" t="s">
        <v>49</v>
      </c>
      <c r="R9">
        <v>10</v>
      </c>
      <c r="S9" s="1" t="s">
        <v>49</v>
      </c>
      <c r="U9" s="4">
        <f>SUM(L9:S9)/100</f>
        <v>0.1</v>
      </c>
    </row>
    <row r="10" spans="2:21" x14ac:dyDescent="0.2">
      <c r="B10" s="1" t="s">
        <v>109</v>
      </c>
      <c r="C10" s="1" t="s">
        <v>110</v>
      </c>
      <c r="D10" s="13" t="s">
        <v>111</v>
      </c>
      <c r="E10" s="8">
        <v>86.92</v>
      </c>
      <c r="F10" s="8">
        <v>80.72</v>
      </c>
      <c r="G10" s="8">
        <f>AVERAGE(E10:F10)</f>
        <v>83.82</v>
      </c>
      <c r="H10" s="8">
        <f>0.3167*0.7*U10*100</f>
        <v>0</v>
      </c>
      <c r="I10" s="8">
        <f>G10-H10</f>
        <v>83.82</v>
      </c>
      <c r="J10" s="15" t="str">
        <f>IF(I10&lt;60,"F",IF(I10&lt;70,"D",IF(I10&lt;80,"C",IF(I10&lt;90,"B",IF(I10&gt;=90,"A")))))</f>
        <v>B</v>
      </c>
      <c r="L10" s="1" t="s">
        <v>49</v>
      </c>
      <c r="M10" s="1" t="s">
        <v>49</v>
      </c>
      <c r="N10" s="1" t="s">
        <v>49</v>
      </c>
      <c r="Q10" s="1" t="s">
        <v>49</v>
      </c>
      <c r="R10" s="1" t="s">
        <v>49</v>
      </c>
      <c r="S10" s="1" t="s">
        <v>49</v>
      </c>
      <c r="U10" s="4">
        <f>SUM(L10:S10)/100</f>
        <v>0</v>
      </c>
    </row>
    <row r="11" spans="2:21" x14ac:dyDescent="0.2">
      <c r="B11" s="1" t="s">
        <v>78</v>
      </c>
      <c r="C11" s="1" t="s">
        <v>79</v>
      </c>
      <c r="D11" s="13" t="s">
        <v>80</v>
      </c>
      <c r="E11" s="8">
        <v>83.28</v>
      </c>
      <c r="F11" s="8">
        <v>64.900000000000006</v>
      </c>
      <c r="G11" s="8">
        <f>AVERAGE(E11:F11)</f>
        <v>74.09</v>
      </c>
      <c r="H11" s="8">
        <f>0.3167*0.7*U11*100</f>
        <v>2.2168999999999999</v>
      </c>
      <c r="I11" s="8">
        <f>G11-H11</f>
        <v>71.873100000000008</v>
      </c>
      <c r="J11" s="15" t="str">
        <f>IF(I11&lt;60,"F",IF(I11&lt;70,"D",IF(I11&lt;80,"C",IF(I11&lt;90,"B",IF(I11&gt;=90,"A")))))</f>
        <v>C</v>
      </c>
      <c r="L11" s="1" t="s">
        <v>49</v>
      </c>
      <c r="M11" s="1" t="s">
        <v>49</v>
      </c>
      <c r="N11" s="1" t="s">
        <v>49</v>
      </c>
      <c r="Q11" s="1" t="s">
        <v>49</v>
      </c>
      <c r="R11" s="1" t="s">
        <v>49</v>
      </c>
      <c r="S11">
        <v>10</v>
      </c>
      <c r="U11" s="4">
        <f>SUM(L11:S11)/100</f>
        <v>0.1</v>
      </c>
    </row>
    <row r="12" spans="2:21" x14ac:dyDescent="0.2">
      <c r="B12" s="1" t="s">
        <v>82</v>
      </c>
      <c r="C12" s="1" t="s">
        <v>83</v>
      </c>
      <c r="D12" s="13" t="s">
        <v>84</v>
      </c>
      <c r="E12" s="8">
        <v>68.34</v>
      </c>
      <c r="F12" s="8">
        <v>69.11</v>
      </c>
      <c r="G12" s="8">
        <f>AVERAGE(E12:F12)</f>
        <v>68.724999999999994</v>
      </c>
      <c r="H12" s="8">
        <f>0.3167*0.7*U12*100</f>
        <v>0</v>
      </c>
      <c r="I12" s="8">
        <f>G12-H12</f>
        <v>68.724999999999994</v>
      </c>
      <c r="J12" s="15" t="str">
        <f>IF(I12&lt;60,"F",IF(I12&lt;70,"D",IF(I12&lt;80,"C",IF(I12&lt;90,"B",IF(I12&gt;=90,"A")))))</f>
        <v>D</v>
      </c>
      <c r="L12" s="1" t="s">
        <v>49</v>
      </c>
      <c r="M12" s="1" t="s">
        <v>49</v>
      </c>
      <c r="N12" s="1" t="s">
        <v>49</v>
      </c>
      <c r="Q12" s="1" t="s">
        <v>49</v>
      </c>
      <c r="R12" s="1" t="s">
        <v>49</v>
      </c>
      <c r="S12" s="1" t="s">
        <v>49</v>
      </c>
      <c r="U12" s="4">
        <f>SUM(L12:S12)/100</f>
        <v>0</v>
      </c>
    </row>
    <row r="13" spans="2:21" x14ac:dyDescent="0.2">
      <c r="B13" s="1" t="s">
        <v>70</v>
      </c>
      <c r="C13" s="1" t="s">
        <v>71</v>
      </c>
      <c r="D13" s="13" t="s">
        <v>72</v>
      </c>
      <c r="E13" s="8">
        <v>89.24</v>
      </c>
      <c r="F13" s="8">
        <v>68.77</v>
      </c>
      <c r="G13" s="8">
        <f>AVERAGE(E13:F13)</f>
        <v>79.004999999999995</v>
      </c>
      <c r="H13" s="8">
        <f>0.3167*0.7*U13*100</f>
        <v>0</v>
      </c>
      <c r="I13" s="8">
        <f>G13-H13</f>
        <v>79.004999999999995</v>
      </c>
      <c r="J13" s="15" t="str">
        <f>IF(I13&lt;60,"F",IF(I13&lt;70,"D",IF(I13&lt;80,"C",IF(I13&lt;90,"B",IF(I13&gt;=90,"A")))))</f>
        <v>C</v>
      </c>
      <c r="L13" s="1" t="s">
        <v>49</v>
      </c>
      <c r="M13" s="1" t="s">
        <v>49</v>
      </c>
      <c r="N13" s="1" t="s">
        <v>49</v>
      </c>
      <c r="Q13" s="1" t="s">
        <v>49</v>
      </c>
      <c r="R13" s="1" t="s">
        <v>49</v>
      </c>
      <c r="S13" s="1" t="s">
        <v>49</v>
      </c>
      <c r="U13" s="4">
        <f>SUM(L13:S13)/100</f>
        <v>0</v>
      </c>
    </row>
    <row r="14" spans="2:21" x14ac:dyDescent="0.2">
      <c r="B14" s="1" t="s">
        <v>144</v>
      </c>
      <c r="C14" s="1" t="s">
        <v>145</v>
      </c>
      <c r="D14" s="13" t="s">
        <v>146</v>
      </c>
      <c r="E14" s="8">
        <v>87.73</v>
      </c>
      <c r="F14" s="8">
        <v>61.16</v>
      </c>
      <c r="G14" s="8">
        <f>AVERAGE(E14:F14)</f>
        <v>74.444999999999993</v>
      </c>
      <c r="H14" s="8">
        <f>0.3167*0.7*U14*100</f>
        <v>2.2168999999999999</v>
      </c>
      <c r="I14" s="8">
        <f>G14-H14</f>
        <v>72.228099999999998</v>
      </c>
      <c r="J14" s="15" t="str">
        <f>IF(I14&lt;60,"F",IF(I14&lt;70,"D",IF(I14&lt;80,"C",IF(I14&lt;90,"B",IF(I14&gt;=90,"A")))))</f>
        <v>C</v>
      </c>
      <c r="L14" s="1" t="s">
        <v>49</v>
      </c>
      <c r="M14" s="1" t="s">
        <v>49</v>
      </c>
      <c r="N14" s="1" t="s">
        <v>49</v>
      </c>
      <c r="Q14" s="1" t="s">
        <v>49</v>
      </c>
      <c r="R14">
        <v>10</v>
      </c>
      <c r="S14" s="1" t="s">
        <v>49</v>
      </c>
      <c r="U14" s="4">
        <f>SUM(L14:S14)/100</f>
        <v>0.1</v>
      </c>
    </row>
    <row r="15" spans="2:21" x14ac:dyDescent="0.2">
      <c r="B15" s="1" t="s">
        <v>129</v>
      </c>
      <c r="C15" s="1" t="s">
        <v>130</v>
      </c>
      <c r="D15" s="13" t="s">
        <v>131</v>
      </c>
      <c r="E15" s="8">
        <v>95.06</v>
      </c>
      <c r="F15" s="8">
        <v>69.52</v>
      </c>
      <c r="G15" s="8">
        <f>AVERAGE(E15:F15)</f>
        <v>82.289999999999992</v>
      </c>
      <c r="H15" s="8">
        <f>0.3167*0.7*U15*100</f>
        <v>2.2168999999999999</v>
      </c>
      <c r="I15" s="8">
        <f>G15-H15</f>
        <v>80.073099999999997</v>
      </c>
      <c r="J15" s="15" t="str">
        <f>IF(I15&lt;60,"F",IF(I15&lt;70,"D",IF(I15&lt;80,"C",IF(I15&lt;90,"B",IF(I15&gt;=90,"A")))))</f>
        <v>B</v>
      </c>
      <c r="L15" s="1" t="s">
        <v>49</v>
      </c>
      <c r="M15" s="1" t="s">
        <v>49</v>
      </c>
      <c r="N15" s="1" t="s">
        <v>49</v>
      </c>
      <c r="Q15" s="1" t="s">
        <v>49</v>
      </c>
      <c r="R15">
        <v>10</v>
      </c>
      <c r="S15" s="1" t="s">
        <v>49</v>
      </c>
      <c r="U15" s="4">
        <f>SUM(L15:S15)/100</f>
        <v>0.1</v>
      </c>
    </row>
    <row r="16" spans="2:21" x14ac:dyDescent="0.2">
      <c r="B16" s="1" t="s">
        <v>140</v>
      </c>
      <c r="C16" s="1" t="s">
        <v>141</v>
      </c>
      <c r="D16" s="13" t="s">
        <v>142</v>
      </c>
      <c r="E16" s="8">
        <v>84.6</v>
      </c>
      <c r="F16" s="8">
        <v>69.23</v>
      </c>
      <c r="G16" s="8">
        <f>AVERAGE(E16:F16)</f>
        <v>76.914999999999992</v>
      </c>
      <c r="H16" s="8">
        <f>0.3167*0.7*U16*100</f>
        <v>5.5422499999999992</v>
      </c>
      <c r="I16" s="8">
        <f>G16-H16</f>
        <v>71.372749999999996</v>
      </c>
      <c r="J16" s="15" t="str">
        <f>IF(I16&lt;60,"F",IF(I16&lt;70,"D",IF(I16&lt;80,"C",IF(I16&lt;90,"B",IF(I16&gt;=90,"A")))))</f>
        <v>C</v>
      </c>
      <c r="L16" s="1" t="s">
        <v>49</v>
      </c>
      <c r="M16" s="1" t="s">
        <v>49</v>
      </c>
      <c r="N16" s="1" t="s">
        <v>49</v>
      </c>
      <c r="Q16" s="1" t="s">
        <v>49</v>
      </c>
      <c r="R16" s="1" t="s">
        <v>49</v>
      </c>
      <c r="S16">
        <v>25</v>
      </c>
      <c r="U16" s="4">
        <f>SUM(L16:S16)/100</f>
        <v>0.25</v>
      </c>
    </row>
    <row r="17" spans="2:21" x14ac:dyDescent="0.2">
      <c r="B17" s="1" t="s">
        <v>117</v>
      </c>
      <c r="C17" s="1" t="s">
        <v>118</v>
      </c>
      <c r="D17" s="13" t="s">
        <v>119</v>
      </c>
      <c r="E17" s="8">
        <v>85.13</v>
      </c>
      <c r="F17" s="8">
        <v>78.239999999999995</v>
      </c>
      <c r="G17" s="8">
        <f>AVERAGE(E17:F17)</f>
        <v>81.685000000000002</v>
      </c>
      <c r="H17" s="8">
        <f>0.3167*0.7*U17*100</f>
        <v>0</v>
      </c>
      <c r="I17" s="8">
        <f>G17-H17</f>
        <v>81.685000000000002</v>
      </c>
      <c r="J17" s="15" t="str">
        <f>IF(I17&lt;60,"F",IF(I17&lt;70,"D",IF(I17&lt;80,"C",IF(I17&lt;90,"B",IF(I17&gt;=90,"A")))))</f>
        <v>B</v>
      </c>
      <c r="L17" s="1" t="s">
        <v>49</v>
      </c>
      <c r="M17" s="1" t="s">
        <v>49</v>
      </c>
      <c r="N17" s="1" t="s">
        <v>49</v>
      </c>
      <c r="Q17" s="1" t="s">
        <v>49</v>
      </c>
      <c r="R17" s="1" t="s">
        <v>49</v>
      </c>
      <c r="S17" s="1" t="s">
        <v>49</v>
      </c>
      <c r="U17" s="4">
        <f>SUM(L17:S17)/100</f>
        <v>0</v>
      </c>
    </row>
    <row r="18" spans="2:21" x14ac:dyDescent="0.2">
      <c r="B18" s="1" t="s">
        <v>121</v>
      </c>
      <c r="C18" s="1" t="s">
        <v>122</v>
      </c>
      <c r="D18" s="13" t="s">
        <v>123</v>
      </c>
      <c r="E18" s="8">
        <v>82.3</v>
      </c>
      <c r="F18" s="8">
        <v>64.87</v>
      </c>
      <c r="G18" s="8">
        <f>AVERAGE(E18:F18)</f>
        <v>73.585000000000008</v>
      </c>
      <c r="H18" s="8">
        <f>0.3167*0.7*U18*100</f>
        <v>0</v>
      </c>
      <c r="I18" s="8">
        <f>G18-H18</f>
        <v>73.585000000000008</v>
      </c>
      <c r="J18" s="15" t="str">
        <f>IF(I18&lt;60,"F",IF(I18&lt;70,"D",IF(I18&lt;80,"C",IF(I18&lt;90,"B",IF(I18&gt;=90,"A")))))</f>
        <v>C</v>
      </c>
      <c r="L18" s="1" t="s">
        <v>49</v>
      </c>
      <c r="M18" s="1" t="s">
        <v>49</v>
      </c>
      <c r="N18" s="1" t="s">
        <v>49</v>
      </c>
      <c r="Q18" s="1" t="s">
        <v>49</v>
      </c>
      <c r="R18" s="1" t="s">
        <v>49</v>
      </c>
      <c r="S18" s="1" t="s">
        <v>49</v>
      </c>
      <c r="U18" s="4">
        <f>SUM(L18:S18)/100</f>
        <v>0</v>
      </c>
    </row>
    <row r="19" spans="2:21" x14ac:dyDescent="0.2">
      <c r="B19" s="1" t="s">
        <v>90</v>
      </c>
      <c r="C19" s="1" t="s">
        <v>94</v>
      </c>
      <c r="D19" s="13" t="s">
        <v>95</v>
      </c>
      <c r="E19" s="8">
        <v>89.52</v>
      </c>
      <c r="F19" s="8">
        <v>71.16</v>
      </c>
      <c r="G19" s="8">
        <f>AVERAGE(E19:F19)</f>
        <v>80.34</v>
      </c>
      <c r="H19" s="8">
        <f>0.3167*0.7*U19*100</f>
        <v>12.19295</v>
      </c>
      <c r="I19" s="8">
        <f>G19-H19</f>
        <v>68.147050000000007</v>
      </c>
      <c r="J19" s="15" t="str">
        <f>IF(I19&lt;60,"F",IF(I19&lt;70,"D",IF(I19&lt;80,"C",IF(I19&lt;90,"B",IF(I19&gt;=90,"A")))))</f>
        <v>D</v>
      </c>
      <c r="L19" s="1" t="s">
        <v>49</v>
      </c>
      <c r="M19" s="1" t="s">
        <v>49</v>
      </c>
      <c r="N19">
        <v>10</v>
      </c>
      <c r="Q19">
        <v>10</v>
      </c>
      <c r="R19">
        <v>10</v>
      </c>
      <c r="S19">
        <v>25</v>
      </c>
      <c r="U19" s="4">
        <f>SUM(L19:S19)/100</f>
        <v>0.55000000000000004</v>
      </c>
    </row>
    <row r="20" spans="2:21" x14ac:dyDescent="0.2">
      <c r="B20" s="1" t="s">
        <v>66</v>
      </c>
      <c r="C20" s="1" t="s">
        <v>67</v>
      </c>
      <c r="D20" s="13" t="s">
        <v>68</v>
      </c>
      <c r="E20" s="8">
        <v>85.63</v>
      </c>
      <c r="F20" s="8">
        <v>70.319999999999993</v>
      </c>
      <c r="G20" s="8">
        <f>AVERAGE(E20:F20)</f>
        <v>77.974999999999994</v>
      </c>
      <c r="H20" s="8">
        <f>0.3167*0.7*U20*100</f>
        <v>5.5422499999999992</v>
      </c>
      <c r="I20" s="8">
        <f>G20-H20</f>
        <v>72.432749999999999</v>
      </c>
      <c r="J20" s="15" t="str">
        <f>IF(I20&lt;60,"F",IF(I20&lt;70,"D",IF(I20&lt;80,"C",IF(I20&lt;90,"B",IF(I20&gt;=90,"A")))))</f>
        <v>C</v>
      </c>
      <c r="L20" s="1" t="s">
        <v>49</v>
      </c>
      <c r="M20" s="1" t="s">
        <v>49</v>
      </c>
      <c r="N20" s="1" t="s">
        <v>49</v>
      </c>
      <c r="Q20" s="1" t="s">
        <v>49</v>
      </c>
      <c r="R20" s="1" t="s">
        <v>49</v>
      </c>
      <c r="S20">
        <v>25</v>
      </c>
      <c r="U20" s="4">
        <f>SUM(L20:S20)/100</f>
        <v>0.25</v>
      </c>
    </row>
    <row r="21" spans="2:21" x14ac:dyDescent="0.2">
      <c r="B21" s="1" t="s">
        <v>113</v>
      </c>
      <c r="C21" s="1" t="s">
        <v>114</v>
      </c>
      <c r="D21" s="13" t="s">
        <v>115</v>
      </c>
      <c r="E21" s="8">
        <v>95.49</v>
      </c>
      <c r="F21" s="8">
        <v>88.09</v>
      </c>
      <c r="G21" s="8">
        <f>AVERAGE(E21:F21)</f>
        <v>91.789999999999992</v>
      </c>
      <c r="H21" s="8">
        <f>0.3167*0.7*U21*100</f>
        <v>2.2168999999999999</v>
      </c>
      <c r="I21" s="8">
        <f>G21-H21</f>
        <v>89.573099999999997</v>
      </c>
      <c r="J21" s="15" t="str">
        <f>IF(I21&lt;60,"F",IF(I21&lt;70,"D",IF(I21&lt;80,"C",IF(I21&lt;90,"B",IF(I21&gt;=90,"A")))))</f>
        <v>B</v>
      </c>
      <c r="L21" s="1" t="s">
        <v>49</v>
      </c>
      <c r="M21" s="1" t="s">
        <v>49</v>
      </c>
      <c r="N21" s="1" t="s">
        <v>49</v>
      </c>
      <c r="Q21" s="1" t="s">
        <v>49</v>
      </c>
      <c r="R21" s="1" t="s">
        <v>49</v>
      </c>
      <c r="S21">
        <v>10</v>
      </c>
      <c r="U21" s="4">
        <f>SUM(L21:S21)/100</f>
        <v>0.1</v>
      </c>
    </row>
    <row r="22" spans="2:21" x14ac:dyDescent="0.2">
      <c r="B22" s="1" t="s">
        <v>62</v>
      </c>
      <c r="C22" s="1" t="s">
        <v>63</v>
      </c>
      <c r="D22" s="13" t="s">
        <v>64</v>
      </c>
      <c r="E22" s="8">
        <v>95.13</v>
      </c>
      <c r="F22" s="8">
        <v>72.13</v>
      </c>
      <c r="G22" s="8">
        <f>AVERAGE(E22:F22)</f>
        <v>83.63</v>
      </c>
      <c r="H22" s="8">
        <f>0.3167*0.7*U22*100</f>
        <v>0</v>
      </c>
      <c r="I22" s="8">
        <f>G22-H22</f>
        <v>83.63</v>
      </c>
      <c r="J22" s="15" t="str">
        <f>IF(I22&lt;60,"F",IF(I22&lt;70,"D",IF(I22&lt;80,"C",IF(I22&lt;90,"B",IF(I22&gt;=90,"A")))))</f>
        <v>B</v>
      </c>
      <c r="L22" s="1" t="s">
        <v>49</v>
      </c>
      <c r="M22" s="1" t="s">
        <v>49</v>
      </c>
      <c r="N22" s="1" t="s">
        <v>49</v>
      </c>
      <c r="Q22" s="1" t="s">
        <v>49</v>
      </c>
      <c r="R22" s="1" t="s">
        <v>49</v>
      </c>
      <c r="S22" s="1" t="s">
        <v>49</v>
      </c>
      <c r="U22" s="4">
        <f>SUM(L22:S22)/100</f>
        <v>0</v>
      </c>
    </row>
    <row r="23" spans="2:21" x14ac:dyDescent="0.2">
      <c r="B23" s="1" t="s">
        <v>74</v>
      </c>
      <c r="C23" s="1" t="s">
        <v>75</v>
      </c>
      <c r="D23" s="13" t="s">
        <v>76</v>
      </c>
      <c r="E23" s="8">
        <v>59.48</v>
      </c>
      <c r="F23" s="8">
        <v>85.28</v>
      </c>
      <c r="G23" s="8">
        <f>AVERAGE(E23:F23)</f>
        <v>72.38</v>
      </c>
      <c r="H23" s="8">
        <f>0.3167*0.7*U23*100</f>
        <v>60.964749999999988</v>
      </c>
      <c r="I23" s="8">
        <f>G23-H23</f>
        <v>11.415250000000007</v>
      </c>
      <c r="J23" s="15" t="str">
        <f>IF(I23&lt;60,"F",IF(I23&lt;70,"D",IF(I23&lt;80,"C",IF(I23&lt;90,"B",IF(I23&gt;=90,"A")))))</f>
        <v>F</v>
      </c>
      <c r="L23">
        <v>50</v>
      </c>
      <c r="M23">
        <v>50</v>
      </c>
      <c r="N23">
        <v>50</v>
      </c>
      <c r="Q23">
        <v>75</v>
      </c>
      <c r="R23">
        <v>25</v>
      </c>
      <c r="S23">
        <v>25</v>
      </c>
      <c r="U23" s="4">
        <f>SUM(L23:S23)/100</f>
        <v>2.75</v>
      </c>
    </row>
    <row r="24" spans="2:21" x14ac:dyDescent="0.2">
      <c r="B24" s="1" t="s">
        <v>51</v>
      </c>
      <c r="C24" s="1" t="s">
        <v>52</v>
      </c>
      <c r="D24" s="13" t="s">
        <v>53</v>
      </c>
      <c r="E24" s="8">
        <v>94.28</v>
      </c>
      <c r="F24" s="8">
        <v>74.95</v>
      </c>
      <c r="G24" s="8">
        <f>AVERAGE(E24:F24)</f>
        <v>84.615000000000009</v>
      </c>
      <c r="H24" s="8">
        <f>0.3167*0.7*U24*100</f>
        <v>2.2168999999999999</v>
      </c>
      <c r="I24" s="8">
        <f>G24-H24</f>
        <v>82.398100000000014</v>
      </c>
      <c r="J24" s="15" t="str">
        <f>IF(I24&lt;60,"F",IF(I24&lt;70,"D",IF(I24&lt;80,"C",IF(I24&lt;90,"B",IF(I24&gt;=90,"A")))))</f>
        <v>B</v>
      </c>
      <c r="L24" s="1" t="s">
        <v>49</v>
      </c>
      <c r="M24" s="1" t="s">
        <v>49</v>
      </c>
      <c r="N24" s="1" t="s">
        <v>49</v>
      </c>
      <c r="Q24" s="1" t="s">
        <v>49</v>
      </c>
      <c r="R24">
        <v>10</v>
      </c>
      <c r="S24" s="1" t="s">
        <v>49</v>
      </c>
      <c r="U24" s="4">
        <f>SUM(L24:S24)/100</f>
        <v>0.1</v>
      </c>
    </row>
    <row r="25" spans="2:21" x14ac:dyDescent="0.2">
      <c r="B25" s="1" t="s">
        <v>97</v>
      </c>
      <c r="C25" s="1" t="s">
        <v>98</v>
      </c>
      <c r="D25" s="13" t="s">
        <v>99</v>
      </c>
      <c r="E25" s="8">
        <v>94.99</v>
      </c>
      <c r="F25" s="8">
        <v>87.16</v>
      </c>
      <c r="G25" s="8">
        <f>AVERAGE(E25:F25)</f>
        <v>91.074999999999989</v>
      </c>
      <c r="H25" s="8">
        <f>0.3167*0.7*U25*100</f>
        <v>0</v>
      </c>
      <c r="I25" s="8">
        <f>G25-H25</f>
        <v>91.074999999999989</v>
      </c>
      <c r="J25" s="15" t="str">
        <f>IF(I25&lt;60,"F",IF(I25&lt;70,"D",IF(I25&lt;80,"C",IF(I25&lt;90,"B",IF(I25&gt;=90,"A")))))</f>
        <v>A</v>
      </c>
      <c r="L25" s="1" t="s">
        <v>49</v>
      </c>
      <c r="M25" s="1" t="s">
        <v>49</v>
      </c>
      <c r="N25" s="1" t="s">
        <v>49</v>
      </c>
      <c r="Q25" s="1" t="s">
        <v>49</v>
      </c>
      <c r="R25" s="1" t="s">
        <v>49</v>
      </c>
      <c r="S25" s="1" t="s">
        <v>49</v>
      </c>
      <c r="U25" s="4">
        <f>SUM(L25:S25)/100</f>
        <v>0</v>
      </c>
    </row>
    <row r="26" spans="2:21" x14ac:dyDescent="0.2">
      <c r="B26" s="1" t="s">
        <v>101</v>
      </c>
      <c r="C26" s="1" t="s">
        <v>102</v>
      </c>
      <c r="D26" s="13" t="s">
        <v>103</v>
      </c>
      <c r="E26" s="8">
        <v>82.05</v>
      </c>
      <c r="F26" s="8">
        <v>85.37</v>
      </c>
      <c r="G26" s="8">
        <f>AVERAGE(E26:F26)</f>
        <v>83.710000000000008</v>
      </c>
      <c r="H26" s="8">
        <f>0.3167*0.7*U26*100</f>
        <v>6.6506999999999987</v>
      </c>
      <c r="I26" s="8">
        <f>G26-H26</f>
        <v>77.059300000000007</v>
      </c>
      <c r="J26" s="15" t="str">
        <f>IF(I26&lt;60,"F",IF(I26&lt;70,"D",IF(I26&lt;80,"C",IF(I26&lt;90,"B",IF(I26&gt;=90,"A")))))</f>
        <v>C</v>
      </c>
      <c r="L26" s="1" t="s">
        <v>49</v>
      </c>
      <c r="M26" s="1" t="s">
        <v>49</v>
      </c>
      <c r="N26" s="1" t="s">
        <v>49</v>
      </c>
      <c r="Q26">
        <v>10</v>
      </c>
      <c r="R26">
        <v>10</v>
      </c>
      <c r="S26">
        <v>10</v>
      </c>
      <c r="U26" s="4">
        <f>SUM(L26:S26)/100</f>
        <v>0.3</v>
      </c>
    </row>
    <row r="27" spans="2:21" x14ac:dyDescent="0.2">
      <c r="B27" s="1" t="s">
        <v>133</v>
      </c>
      <c r="C27" s="1" t="s">
        <v>66</v>
      </c>
      <c r="D27" s="13" t="s">
        <v>134</v>
      </c>
      <c r="E27" s="8">
        <v>84.86</v>
      </c>
      <c r="F27" s="8">
        <v>84.39</v>
      </c>
      <c r="G27" s="8">
        <f>AVERAGE(E27:F27)</f>
        <v>84.625</v>
      </c>
      <c r="H27" s="8">
        <f>0.3167*0.7*U27*100</f>
        <v>6.6506999999999987</v>
      </c>
      <c r="I27" s="8">
        <f>G27-H27</f>
        <v>77.974299999999999</v>
      </c>
      <c r="J27" s="15" t="str">
        <f>IF(I27&lt;60,"F",IF(I27&lt;70,"D",IF(I27&lt;80,"C",IF(I27&lt;90,"B",IF(I27&gt;=90,"A")))))</f>
        <v>C</v>
      </c>
      <c r="L27" s="1" t="s">
        <v>49</v>
      </c>
      <c r="M27" s="1" t="s">
        <v>49</v>
      </c>
      <c r="N27" s="1" t="s">
        <v>49</v>
      </c>
      <c r="Q27">
        <v>10</v>
      </c>
      <c r="R27">
        <v>10</v>
      </c>
      <c r="S27">
        <v>10</v>
      </c>
      <c r="U27" s="4">
        <f>SUM(L27:S27)/100</f>
        <v>0.3</v>
      </c>
    </row>
    <row r="28" spans="2:21" x14ac:dyDescent="0.2">
      <c r="B28" s="1" t="s">
        <v>90</v>
      </c>
      <c r="C28" s="1" t="s">
        <v>91</v>
      </c>
      <c r="D28" s="13" t="s">
        <v>92</v>
      </c>
      <c r="E28" s="8">
        <v>79.31</v>
      </c>
      <c r="F28" s="8">
        <v>83.24</v>
      </c>
      <c r="G28" s="8">
        <f>AVERAGE(E28:F28)</f>
        <v>81.275000000000006</v>
      </c>
      <c r="H28" s="8">
        <f>0.3167*0.7*U28*100</f>
        <v>14.409849999999999</v>
      </c>
      <c r="I28" s="8">
        <f>G28-H28</f>
        <v>66.86515</v>
      </c>
      <c r="J28" s="15" t="str">
        <f>IF(I28&lt;60,"F",IF(I28&lt;70,"D",IF(I28&lt;80,"C",IF(I28&lt;90,"B",IF(I28&gt;=90,"A")))))</f>
        <v>D</v>
      </c>
      <c r="L28" s="1" t="s">
        <v>49</v>
      </c>
      <c r="M28">
        <v>10</v>
      </c>
      <c r="N28">
        <v>25</v>
      </c>
      <c r="Q28">
        <v>10</v>
      </c>
      <c r="R28">
        <v>10</v>
      </c>
      <c r="S28">
        <v>10</v>
      </c>
      <c r="U28" s="4">
        <f>SUM(L28:S28)/100</f>
        <v>0.65</v>
      </c>
    </row>
    <row r="29" spans="2:21" x14ac:dyDescent="0.2">
      <c r="B29" s="1" t="s">
        <v>55</v>
      </c>
      <c r="C29" s="1" t="s">
        <v>59</v>
      </c>
      <c r="D29" s="13" t="s">
        <v>60</v>
      </c>
      <c r="E29" s="8">
        <v>64.41</v>
      </c>
      <c r="F29" s="8">
        <v>70.349999999999994</v>
      </c>
      <c r="G29" s="8">
        <f>AVERAGE(E29:F29)</f>
        <v>67.38</v>
      </c>
      <c r="H29" s="8">
        <f>0.3167*0.7*U29*100</f>
        <v>26.602799999999995</v>
      </c>
      <c r="I29" s="8">
        <f>G29-H29</f>
        <v>40.777200000000001</v>
      </c>
      <c r="J29" s="15" t="str">
        <f>IF(I29&lt;60,"F",IF(I29&lt;70,"D",IF(I29&lt;80,"C",IF(I29&lt;90,"B",IF(I29&gt;=90,"A")))))</f>
        <v>F</v>
      </c>
      <c r="L29">
        <v>10</v>
      </c>
      <c r="M29">
        <v>10</v>
      </c>
      <c r="N29">
        <v>25</v>
      </c>
      <c r="Q29">
        <v>25</v>
      </c>
      <c r="R29">
        <v>25</v>
      </c>
      <c r="S29">
        <v>25</v>
      </c>
      <c r="U29" s="4">
        <f>SUM(L29:S29)/100</f>
        <v>1.2</v>
      </c>
    </row>
    <row r="30" spans="2:21" x14ac:dyDescent="0.2">
      <c r="B30" s="1" t="s">
        <v>55</v>
      </c>
      <c r="C30" s="1" t="s">
        <v>56</v>
      </c>
      <c r="D30" s="13" t="s">
        <v>57</v>
      </c>
      <c r="E30" s="8">
        <v>77.739999999999995</v>
      </c>
      <c r="F30" s="8">
        <v>88.42</v>
      </c>
      <c r="G30" s="8">
        <f>AVERAGE(E30:F30)</f>
        <v>83.08</v>
      </c>
      <c r="H30" s="8">
        <f>0.3167*0.7*U30*100</f>
        <v>13.301399999999997</v>
      </c>
      <c r="I30" s="8">
        <f>G30-H30</f>
        <v>69.778599999999997</v>
      </c>
      <c r="J30" s="15" t="str">
        <f>IF(I30&lt;60,"F",IF(I30&lt;70,"D",IF(I30&lt;80,"C",IF(I30&lt;90,"B",IF(I30&gt;=90,"A")))))</f>
        <v>D</v>
      </c>
      <c r="L30" s="1" t="s">
        <v>49</v>
      </c>
      <c r="M30" s="1" t="s">
        <v>49</v>
      </c>
      <c r="N30" s="1" t="s">
        <v>49</v>
      </c>
      <c r="Q30">
        <v>10</v>
      </c>
      <c r="R30">
        <v>25</v>
      </c>
      <c r="S30">
        <v>25</v>
      </c>
      <c r="U30" s="4">
        <f>SUM(L30:S30)/100</f>
        <v>0.6</v>
      </c>
    </row>
    <row r="31" spans="2:21" x14ac:dyDescent="0.2">
      <c r="U31" s="5"/>
    </row>
  </sheetData>
  <sortState xmlns:xlrd2="http://schemas.microsoft.com/office/spreadsheetml/2017/richdata2" ref="B7:U30">
    <sortCondition ref="D7:D30"/>
  </sortState>
  <pageMargins left="0.7" right="0.7" top="0.75" bottom="0.75" header="0.3" footer="0.3"/>
  <pageSetup paperSize="9" orientation="portrait" horizontalDpi="0" verticalDpi="0"/>
  <ignoredErrors>
    <ignoredError sqref="D7:D30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IEAP-2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2023-02-09T09:55:51Z</dcterms:created>
  <dcterms:modified xsi:type="dcterms:W3CDTF">2023-02-10T05:03:53Z</dcterms:modified>
</cp:coreProperties>
</file>