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nrollment02\Desktop\Student list\"/>
    </mc:Choice>
  </mc:AlternateContent>
  <bookViews>
    <workbookView xWindow="0" yWindow="0" windowWidth="28800" windowHeight="12585"/>
  </bookViews>
  <sheets>
    <sheet name="GESL" sheetId="4" r:id="rId1"/>
  </sheets>
  <definedNames>
    <definedName name="_xlnm._FilterDatabase" localSheetId="0" hidden="1">GESL!$A$393:$N$394</definedName>
    <definedName name="_xlnm.Print_Area" localSheetId="0">GESL!$A$2:$P$400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7" i="4" l="1"/>
  <c r="E400" i="4"/>
  <c r="E395" i="4"/>
  <c r="E398" i="4"/>
  <c r="E399" i="4"/>
  <c r="E396" i="4"/>
  <c r="E385" i="4"/>
  <c r="E381" i="4"/>
  <c r="E387" i="4"/>
  <c r="E382" i="4"/>
  <c r="E384" i="4"/>
  <c r="E386" i="4"/>
  <c r="E383" i="4"/>
  <c r="E373" i="4"/>
  <c r="E364" i="4"/>
  <c r="E363" i="4"/>
  <c r="E368" i="4"/>
  <c r="E366" i="4"/>
  <c r="E367" i="4"/>
  <c r="E370" i="4"/>
  <c r="E369" i="4"/>
  <c r="E372" i="4"/>
  <c r="E361" i="4"/>
  <c r="E371" i="4"/>
  <c r="E362" i="4"/>
  <c r="E347" i="4"/>
  <c r="E343" i="4"/>
  <c r="E353" i="4"/>
  <c r="E341" i="4"/>
  <c r="E330" i="4"/>
  <c r="E344" i="4"/>
  <c r="E346" i="4"/>
  <c r="E332" i="4"/>
  <c r="E348" i="4"/>
  <c r="E345" i="4"/>
  <c r="E336" i="4"/>
  <c r="E333" i="4"/>
  <c r="E350" i="4"/>
  <c r="E339" i="4"/>
  <c r="E334" i="4"/>
  <c r="E349" i="4"/>
  <c r="E338" i="4"/>
  <c r="E337" i="4"/>
  <c r="E342" i="4"/>
  <c r="E351" i="4"/>
  <c r="E335" i="4"/>
  <c r="E318" i="4"/>
  <c r="E320" i="4"/>
  <c r="E321" i="4"/>
  <c r="E322" i="4"/>
  <c r="E293" i="4"/>
  <c r="E302" i="4"/>
  <c r="E297" i="4"/>
  <c r="E301" i="4"/>
  <c r="E292" i="4"/>
  <c r="E287" i="4"/>
  <c r="E307" i="4"/>
  <c r="E290" i="4"/>
  <c r="E300" i="4"/>
  <c r="E298" i="4"/>
  <c r="E291" i="4"/>
  <c r="E286" i="4"/>
  <c r="E305" i="4"/>
  <c r="E310" i="4"/>
  <c r="E308" i="4"/>
  <c r="E289" i="4"/>
  <c r="E295" i="4"/>
  <c r="E303" i="4"/>
  <c r="E285" i="4"/>
  <c r="E309" i="4"/>
  <c r="E299" i="4"/>
  <c r="E296" i="4"/>
  <c r="E288" i="4"/>
  <c r="E306" i="4"/>
  <c r="E304" i="4"/>
  <c r="E294" i="4"/>
  <c r="E273" i="4"/>
  <c r="E275" i="4"/>
  <c r="E266" i="4"/>
  <c r="E267" i="4"/>
  <c r="E272" i="4"/>
  <c r="E271" i="4"/>
  <c r="E276" i="4"/>
  <c r="E270" i="4"/>
  <c r="E264" i="4"/>
  <c r="E274" i="4"/>
  <c r="E277" i="4"/>
  <c r="E265" i="4"/>
  <c r="E278" i="4"/>
  <c r="E268" i="4"/>
  <c r="E269" i="4"/>
  <c r="E230" i="4"/>
  <c r="E239" i="4"/>
  <c r="E238" i="4"/>
  <c r="E252" i="4"/>
  <c r="E243" i="4"/>
  <c r="E241" i="4"/>
  <c r="E228" i="4"/>
  <c r="E251" i="4"/>
  <c r="E231" i="4"/>
  <c r="E254" i="4"/>
  <c r="E237" i="4"/>
  <c r="E246" i="4"/>
  <c r="E249" i="4"/>
  <c r="E227" i="4"/>
  <c r="E235" i="4"/>
  <c r="E250" i="4"/>
  <c r="E233" i="4"/>
  <c r="E226" i="4"/>
  <c r="E248" i="4"/>
  <c r="E245" i="4"/>
  <c r="E229" i="4"/>
  <c r="E253" i="4"/>
  <c r="E242" i="4"/>
  <c r="E247" i="4"/>
  <c r="E236" i="4"/>
  <c r="E257" i="4"/>
  <c r="E255" i="4"/>
  <c r="E240" i="4"/>
  <c r="E234" i="4"/>
  <c r="E244" i="4"/>
  <c r="E256" i="4"/>
  <c r="E232" i="4"/>
  <c r="E214" i="4"/>
  <c r="E209" i="4"/>
  <c r="E211" i="4"/>
  <c r="E210" i="4"/>
  <c r="E208" i="4"/>
  <c r="E215" i="4"/>
  <c r="E216" i="4"/>
  <c r="E212" i="4"/>
  <c r="E213" i="4"/>
  <c r="E191" i="4"/>
  <c r="E184" i="4"/>
  <c r="E185" i="4"/>
  <c r="E193" i="4"/>
  <c r="E176" i="4"/>
  <c r="E195" i="4"/>
  <c r="E187" i="4"/>
  <c r="E175" i="4"/>
  <c r="E188" i="4"/>
  <c r="E183" i="4"/>
  <c r="E194" i="4"/>
  <c r="E196" i="4"/>
  <c r="E179" i="4"/>
  <c r="E190" i="4"/>
  <c r="E177" i="4"/>
  <c r="E189" i="4"/>
  <c r="E198" i="4"/>
  <c r="E186" i="4"/>
  <c r="E181" i="4"/>
  <c r="E178" i="4"/>
  <c r="E197" i="4"/>
  <c r="E174" i="4"/>
  <c r="E182" i="4"/>
  <c r="E180" i="4"/>
  <c r="E192" i="4"/>
  <c r="E144" i="4"/>
  <c r="E142" i="4"/>
  <c r="E151" i="4"/>
  <c r="E160" i="4"/>
  <c r="E159" i="4"/>
  <c r="E161" i="4"/>
  <c r="E158" i="4"/>
  <c r="E157" i="4"/>
  <c r="E146" i="4"/>
  <c r="E163" i="4"/>
  <c r="E147" i="4"/>
  <c r="E140" i="4"/>
  <c r="E156" i="4"/>
  <c r="E153" i="4"/>
  <c r="E148" i="4"/>
  <c r="E155" i="4"/>
  <c r="E165" i="4"/>
  <c r="E143" i="4"/>
  <c r="E154" i="4"/>
  <c r="E150" i="4"/>
  <c r="E141" i="4"/>
  <c r="E162" i="4"/>
  <c r="E164" i="4"/>
  <c r="E139" i="4"/>
  <c r="E145" i="4"/>
  <c r="E149" i="4"/>
  <c r="E152" i="4"/>
  <c r="E128" i="4"/>
  <c r="E106" i="4"/>
  <c r="E110" i="4"/>
  <c r="E116" i="4"/>
  <c r="E119" i="4"/>
  <c r="E127" i="4"/>
  <c r="E105" i="4"/>
  <c r="E104" i="4"/>
  <c r="E117" i="4"/>
  <c r="E112" i="4"/>
  <c r="E108" i="4"/>
  <c r="E114" i="4"/>
  <c r="E125" i="4"/>
  <c r="E107" i="4"/>
  <c r="E99" i="4"/>
  <c r="E101" i="4"/>
  <c r="E129" i="4"/>
  <c r="E123" i="4"/>
  <c r="E126" i="4"/>
  <c r="E98" i="4"/>
  <c r="E113" i="4"/>
  <c r="E109" i="4"/>
  <c r="E120" i="4"/>
  <c r="E124" i="4"/>
  <c r="E115" i="4"/>
  <c r="E122" i="4"/>
  <c r="E130" i="4"/>
  <c r="E131" i="4"/>
  <c r="E111" i="4"/>
  <c r="E103" i="4"/>
  <c r="E100" i="4"/>
  <c r="E121" i="4"/>
  <c r="E118" i="4"/>
  <c r="E102" i="4"/>
  <c r="E71" i="4"/>
  <c r="E52" i="4"/>
  <c r="E80" i="4"/>
  <c r="E77" i="4"/>
  <c r="E73" i="4"/>
  <c r="E53" i="4"/>
  <c r="E78" i="4"/>
  <c r="E76" i="4"/>
  <c r="E61" i="4"/>
  <c r="E79" i="4"/>
  <c r="E82" i="4"/>
  <c r="E74" i="4"/>
  <c r="E69" i="4"/>
  <c r="E67" i="4"/>
  <c r="E62" i="4"/>
  <c r="E75" i="4"/>
  <c r="E72" i="4"/>
  <c r="E68" i="4"/>
  <c r="E90" i="4"/>
  <c r="E85" i="4"/>
  <c r="E63" i="4"/>
  <c r="E60" i="4"/>
  <c r="E64" i="4"/>
  <c r="E70" i="4"/>
  <c r="E66" i="4"/>
  <c r="E89" i="4"/>
  <c r="E86" i="4"/>
  <c r="E56" i="4"/>
  <c r="E59" i="4"/>
  <c r="E88" i="4"/>
  <c r="E87" i="4"/>
  <c r="E57" i="4"/>
  <c r="E84" i="4"/>
  <c r="E83" i="4"/>
  <c r="E54" i="4"/>
  <c r="E55" i="4"/>
  <c r="E65" i="4"/>
  <c r="E81" i="4"/>
  <c r="E37" i="4"/>
  <c r="E32" i="4"/>
  <c r="E28" i="4"/>
  <c r="E45" i="4"/>
  <c r="E33" i="4"/>
  <c r="E36" i="4"/>
  <c r="E34" i="4"/>
  <c r="E43" i="4"/>
  <c r="E38" i="4"/>
  <c r="E42" i="4"/>
  <c r="E29" i="4"/>
  <c r="E40" i="4"/>
  <c r="E30" i="4"/>
  <c r="E41" i="4"/>
  <c r="E31" i="4"/>
  <c r="E44" i="4"/>
  <c r="E13" i="4"/>
  <c r="E14" i="4"/>
  <c r="E20" i="4"/>
  <c r="E19" i="4"/>
  <c r="E15" i="4"/>
  <c r="E10" i="4"/>
  <c r="E12" i="4"/>
  <c r="E17" i="4"/>
  <c r="E9" i="4"/>
  <c r="E16" i="4"/>
  <c r="E18" i="4"/>
  <c r="E11" i="4"/>
  <c r="E35" i="4" l="1"/>
  <c r="K397" i="4" l="1"/>
  <c r="K400" i="4"/>
  <c r="K395" i="4"/>
  <c r="K398" i="4"/>
  <c r="K399" i="4"/>
  <c r="K396" i="4"/>
  <c r="I397" i="4"/>
  <c r="I400" i="4"/>
  <c r="I395" i="4"/>
  <c r="I398" i="4"/>
  <c r="I399" i="4"/>
  <c r="I396" i="4"/>
  <c r="K385" i="4"/>
  <c r="K381" i="4"/>
  <c r="K387" i="4"/>
  <c r="K382" i="4"/>
  <c r="K384" i="4"/>
  <c r="K386" i="4"/>
  <c r="K383" i="4"/>
  <c r="I385" i="4"/>
  <c r="I381" i="4"/>
  <c r="I387" i="4"/>
  <c r="I382" i="4"/>
  <c r="I384" i="4"/>
  <c r="I386" i="4"/>
  <c r="I383" i="4"/>
  <c r="K373" i="4"/>
  <c r="K364" i="4"/>
  <c r="K363" i="4"/>
  <c r="K368" i="4"/>
  <c r="K366" i="4"/>
  <c r="K367" i="4"/>
  <c r="K370" i="4"/>
  <c r="K369" i="4"/>
  <c r="K372" i="4"/>
  <c r="K361" i="4"/>
  <c r="K371" i="4"/>
  <c r="K362" i="4"/>
  <c r="K365" i="4"/>
  <c r="I373" i="4"/>
  <c r="I364" i="4"/>
  <c r="I363" i="4"/>
  <c r="I368" i="4"/>
  <c r="I366" i="4"/>
  <c r="I367" i="4"/>
  <c r="I370" i="4"/>
  <c r="I369" i="4"/>
  <c r="I372" i="4"/>
  <c r="I361" i="4"/>
  <c r="I371" i="4"/>
  <c r="I362" i="4"/>
  <c r="I365" i="4"/>
  <c r="K331" i="4"/>
  <c r="K347" i="4"/>
  <c r="K343" i="4"/>
  <c r="K353" i="4"/>
  <c r="K341" i="4"/>
  <c r="K330" i="4"/>
  <c r="K344" i="4"/>
  <c r="K346" i="4"/>
  <c r="K332" i="4"/>
  <c r="K348" i="4"/>
  <c r="K345" i="4"/>
  <c r="K336" i="4"/>
  <c r="K333" i="4"/>
  <c r="K340" i="4"/>
  <c r="K350" i="4"/>
  <c r="K339" i="4"/>
  <c r="K334" i="4"/>
  <c r="K349" i="4"/>
  <c r="K338" i="4"/>
  <c r="K337" i="4"/>
  <c r="K352" i="4"/>
  <c r="K342" i="4"/>
  <c r="K351" i="4"/>
  <c r="K335" i="4"/>
  <c r="I331" i="4"/>
  <c r="L331" i="4" s="1"/>
  <c r="M331" i="4" s="1"/>
  <c r="I347" i="4"/>
  <c r="L347" i="4" s="1"/>
  <c r="M347" i="4" s="1"/>
  <c r="I343" i="4"/>
  <c r="L343" i="4" s="1"/>
  <c r="M343" i="4" s="1"/>
  <c r="I353" i="4"/>
  <c r="L353" i="4" s="1"/>
  <c r="M353" i="4" s="1"/>
  <c r="I341" i="4"/>
  <c r="L341" i="4" s="1"/>
  <c r="M341" i="4" s="1"/>
  <c r="I330" i="4"/>
  <c r="L330" i="4" s="1"/>
  <c r="M330" i="4" s="1"/>
  <c r="I344" i="4"/>
  <c r="L344" i="4" s="1"/>
  <c r="M344" i="4" s="1"/>
  <c r="I346" i="4"/>
  <c r="L346" i="4" s="1"/>
  <c r="M346" i="4" s="1"/>
  <c r="I332" i="4"/>
  <c r="L332" i="4" s="1"/>
  <c r="M332" i="4" s="1"/>
  <c r="I348" i="4"/>
  <c r="L348" i="4" s="1"/>
  <c r="M348" i="4" s="1"/>
  <c r="I345" i="4"/>
  <c r="L345" i="4" s="1"/>
  <c r="M345" i="4" s="1"/>
  <c r="I336" i="4"/>
  <c r="L336" i="4" s="1"/>
  <c r="M336" i="4" s="1"/>
  <c r="I333" i="4"/>
  <c r="L333" i="4" s="1"/>
  <c r="M333" i="4" s="1"/>
  <c r="I340" i="4"/>
  <c r="L340" i="4" s="1"/>
  <c r="M340" i="4" s="1"/>
  <c r="I350" i="4"/>
  <c r="L350" i="4" s="1"/>
  <c r="M350" i="4" s="1"/>
  <c r="I339" i="4"/>
  <c r="L339" i="4" s="1"/>
  <c r="M339" i="4" s="1"/>
  <c r="I334" i="4"/>
  <c r="L334" i="4" s="1"/>
  <c r="M334" i="4" s="1"/>
  <c r="I349" i="4"/>
  <c r="L349" i="4" s="1"/>
  <c r="M349" i="4" s="1"/>
  <c r="I338" i="4"/>
  <c r="L338" i="4" s="1"/>
  <c r="M338" i="4" s="1"/>
  <c r="I337" i="4"/>
  <c r="L337" i="4" s="1"/>
  <c r="M337" i="4" s="1"/>
  <c r="I352" i="4"/>
  <c r="L352" i="4" s="1"/>
  <c r="M352" i="4" s="1"/>
  <c r="I342" i="4"/>
  <c r="L342" i="4" s="1"/>
  <c r="M342" i="4" s="1"/>
  <c r="I351" i="4"/>
  <c r="L351" i="4" s="1"/>
  <c r="M351" i="4" s="1"/>
  <c r="I335" i="4"/>
  <c r="L335" i="4" s="1"/>
  <c r="M335" i="4" s="1"/>
  <c r="K318" i="4"/>
  <c r="K320" i="4"/>
  <c r="K321" i="4"/>
  <c r="K322" i="4"/>
  <c r="K319" i="4"/>
  <c r="I318" i="4"/>
  <c r="I320" i="4"/>
  <c r="I321" i="4"/>
  <c r="I322" i="4"/>
  <c r="I319" i="4"/>
  <c r="K293" i="4"/>
  <c r="K302" i="4"/>
  <c r="K297" i="4"/>
  <c r="K301" i="4"/>
  <c r="K292" i="4"/>
  <c r="K287" i="4"/>
  <c r="K307" i="4"/>
  <c r="K290" i="4"/>
  <c r="K300" i="4"/>
  <c r="K298" i="4"/>
  <c r="K291" i="4"/>
  <c r="K286" i="4"/>
  <c r="K305" i="4"/>
  <c r="K310" i="4"/>
  <c r="K308" i="4"/>
  <c r="K289" i="4"/>
  <c r="K295" i="4"/>
  <c r="K303" i="4"/>
  <c r="K285" i="4"/>
  <c r="K309" i="4"/>
  <c r="K299" i="4"/>
  <c r="K296" i="4"/>
  <c r="K288" i="4"/>
  <c r="K306" i="4"/>
  <c r="K304" i="4"/>
  <c r="K294" i="4"/>
  <c r="I293" i="4"/>
  <c r="I302" i="4"/>
  <c r="I297" i="4"/>
  <c r="I301" i="4"/>
  <c r="I292" i="4"/>
  <c r="I287" i="4"/>
  <c r="I307" i="4"/>
  <c r="I290" i="4"/>
  <c r="I300" i="4"/>
  <c r="I298" i="4"/>
  <c r="I291" i="4"/>
  <c r="I286" i="4"/>
  <c r="I305" i="4"/>
  <c r="I310" i="4"/>
  <c r="I308" i="4"/>
  <c r="I289" i="4"/>
  <c r="I295" i="4"/>
  <c r="I303" i="4"/>
  <c r="I285" i="4"/>
  <c r="I309" i="4"/>
  <c r="I299" i="4"/>
  <c r="I296" i="4"/>
  <c r="I288" i="4"/>
  <c r="I306" i="4"/>
  <c r="I304" i="4"/>
  <c r="I294" i="4"/>
  <c r="K273" i="4"/>
  <c r="K275" i="4"/>
  <c r="K266" i="4"/>
  <c r="K267" i="4"/>
  <c r="K272" i="4"/>
  <c r="K271" i="4"/>
  <c r="K276" i="4"/>
  <c r="K270" i="4"/>
  <c r="K264" i="4"/>
  <c r="K274" i="4"/>
  <c r="K277" i="4"/>
  <c r="K265" i="4"/>
  <c r="K278" i="4"/>
  <c r="K268" i="4"/>
  <c r="K269" i="4"/>
  <c r="I273" i="4"/>
  <c r="I275" i="4"/>
  <c r="I266" i="4"/>
  <c r="I267" i="4"/>
  <c r="I272" i="4"/>
  <c r="I271" i="4"/>
  <c r="I276" i="4"/>
  <c r="I270" i="4"/>
  <c r="I264" i="4"/>
  <c r="I274" i="4"/>
  <c r="I277" i="4"/>
  <c r="I265" i="4"/>
  <c r="I278" i="4"/>
  <c r="I268" i="4"/>
  <c r="I269" i="4"/>
  <c r="K230" i="4"/>
  <c r="K239" i="4"/>
  <c r="K238" i="4"/>
  <c r="K252" i="4"/>
  <c r="K243" i="4"/>
  <c r="K241" i="4"/>
  <c r="K228" i="4"/>
  <c r="K251" i="4"/>
  <c r="K231" i="4"/>
  <c r="K254" i="4"/>
  <c r="K237" i="4"/>
  <c r="K246" i="4"/>
  <c r="K249" i="4"/>
  <c r="K227" i="4"/>
  <c r="K235" i="4"/>
  <c r="K250" i="4"/>
  <c r="K233" i="4"/>
  <c r="K226" i="4"/>
  <c r="K248" i="4"/>
  <c r="K245" i="4"/>
  <c r="K229" i="4"/>
  <c r="K253" i="4"/>
  <c r="K242" i="4"/>
  <c r="K247" i="4"/>
  <c r="K236" i="4"/>
  <c r="K257" i="4"/>
  <c r="K255" i="4"/>
  <c r="K240" i="4"/>
  <c r="K234" i="4"/>
  <c r="K244" i="4"/>
  <c r="K256" i="4"/>
  <c r="K232" i="4"/>
  <c r="I230" i="4"/>
  <c r="L230" i="4" s="1"/>
  <c r="M230" i="4" s="1"/>
  <c r="I239" i="4"/>
  <c r="L239" i="4" s="1"/>
  <c r="M239" i="4" s="1"/>
  <c r="I238" i="4"/>
  <c r="L238" i="4" s="1"/>
  <c r="M238" i="4" s="1"/>
  <c r="I252" i="4"/>
  <c r="L252" i="4" s="1"/>
  <c r="M252" i="4" s="1"/>
  <c r="I243" i="4"/>
  <c r="L243" i="4" s="1"/>
  <c r="M243" i="4" s="1"/>
  <c r="I241" i="4"/>
  <c r="L241" i="4" s="1"/>
  <c r="M241" i="4" s="1"/>
  <c r="I228" i="4"/>
  <c r="L228" i="4" s="1"/>
  <c r="M228" i="4" s="1"/>
  <c r="I251" i="4"/>
  <c r="L251" i="4" s="1"/>
  <c r="M251" i="4" s="1"/>
  <c r="I231" i="4"/>
  <c r="L231" i="4" s="1"/>
  <c r="M231" i="4" s="1"/>
  <c r="I254" i="4"/>
  <c r="L254" i="4" s="1"/>
  <c r="M254" i="4" s="1"/>
  <c r="I237" i="4"/>
  <c r="L237" i="4" s="1"/>
  <c r="M237" i="4" s="1"/>
  <c r="I246" i="4"/>
  <c r="L246" i="4" s="1"/>
  <c r="M246" i="4" s="1"/>
  <c r="I249" i="4"/>
  <c r="L249" i="4" s="1"/>
  <c r="M249" i="4" s="1"/>
  <c r="I227" i="4"/>
  <c r="L227" i="4" s="1"/>
  <c r="M227" i="4" s="1"/>
  <c r="I235" i="4"/>
  <c r="L235" i="4" s="1"/>
  <c r="M235" i="4" s="1"/>
  <c r="I250" i="4"/>
  <c r="L250" i="4" s="1"/>
  <c r="M250" i="4" s="1"/>
  <c r="I233" i="4"/>
  <c r="L233" i="4" s="1"/>
  <c r="M233" i="4" s="1"/>
  <c r="I226" i="4"/>
  <c r="L226" i="4" s="1"/>
  <c r="M226" i="4" s="1"/>
  <c r="I248" i="4"/>
  <c r="L248" i="4" s="1"/>
  <c r="M248" i="4" s="1"/>
  <c r="I245" i="4"/>
  <c r="L245" i="4" s="1"/>
  <c r="M245" i="4" s="1"/>
  <c r="I229" i="4"/>
  <c r="L229" i="4" s="1"/>
  <c r="M229" i="4" s="1"/>
  <c r="I253" i="4"/>
  <c r="L253" i="4" s="1"/>
  <c r="M253" i="4" s="1"/>
  <c r="I242" i="4"/>
  <c r="L242" i="4" s="1"/>
  <c r="M242" i="4" s="1"/>
  <c r="I247" i="4"/>
  <c r="L247" i="4" s="1"/>
  <c r="M247" i="4" s="1"/>
  <c r="I236" i="4"/>
  <c r="L236" i="4" s="1"/>
  <c r="M236" i="4" s="1"/>
  <c r="I257" i="4"/>
  <c r="L257" i="4" s="1"/>
  <c r="M257" i="4" s="1"/>
  <c r="I255" i="4"/>
  <c r="L255" i="4" s="1"/>
  <c r="M255" i="4" s="1"/>
  <c r="I240" i="4"/>
  <c r="L240" i="4" s="1"/>
  <c r="M240" i="4" s="1"/>
  <c r="I234" i="4"/>
  <c r="L234" i="4" s="1"/>
  <c r="M234" i="4" s="1"/>
  <c r="I244" i="4"/>
  <c r="L244" i="4" s="1"/>
  <c r="M244" i="4" s="1"/>
  <c r="I256" i="4"/>
  <c r="L256" i="4" s="1"/>
  <c r="M256" i="4" s="1"/>
  <c r="I232" i="4"/>
  <c r="L232" i="4" s="1"/>
  <c r="M232" i="4" s="1"/>
  <c r="K214" i="4"/>
  <c r="K209" i="4"/>
  <c r="K211" i="4"/>
  <c r="K210" i="4"/>
  <c r="K208" i="4"/>
  <c r="K215" i="4"/>
  <c r="K216" i="4"/>
  <c r="K212" i="4"/>
  <c r="K213" i="4"/>
  <c r="I214" i="4"/>
  <c r="I209" i="4"/>
  <c r="I211" i="4"/>
  <c r="I210" i="4"/>
  <c r="I208" i="4"/>
  <c r="I215" i="4"/>
  <c r="I216" i="4"/>
  <c r="I212" i="4"/>
  <c r="I213" i="4"/>
  <c r="K175" i="4"/>
  <c r="K187" i="4"/>
  <c r="K195" i="4"/>
  <c r="K176" i="4"/>
  <c r="K193" i="4"/>
  <c r="K185" i="4"/>
  <c r="K184" i="4"/>
  <c r="K191" i="4"/>
  <c r="K180" i="4"/>
  <c r="K182" i="4"/>
  <c r="K174" i="4"/>
  <c r="K197" i="4"/>
  <c r="K178" i="4"/>
  <c r="K181" i="4"/>
  <c r="K186" i="4"/>
  <c r="K198" i="4"/>
  <c r="K189" i="4"/>
  <c r="K177" i="4"/>
  <c r="K190" i="4"/>
  <c r="K179" i="4"/>
  <c r="K196" i="4"/>
  <c r="K194" i="4"/>
  <c r="K183" i="4"/>
  <c r="K188" i="4"/>
  <c r="K192" i="4"/>
  <c r="I175" i="4"/>
  <c r="I187" i="4"/>
  <c r="I195" i="4"/>
  <c r="I176" i="4"/>
  <c r="I193" i="4"/>
  <c r="I185" i="4"/>
  <c r="I184" i="4"/>
  <c r="I191" i="4"/>
  <c r="I180" i="4"/>
  <c r="I182" i="4"/>
  <c r="I174" i="4"/>
  <c r="I197" i="4"/>
  <c r="I178" i="4"/>
  <c r="I181" i="4"/>
  <c r="I186" i="4"/>
  <c r="I198" i="4"/>
  <c r="I189" i="4"/>
  <c r="I177" i="4"/>
  <c r="I190" i="4"/>
  <c r="I179" i="4"/>
  <c r="I196" i="4"/>
  <c r="I194" i="4"/>
  <c r="I183" i="4"/>
  <c r="I188" i="4"/>
  <c r="I192" i="4"/>
  <c r="K160" i="4"/>
  <c r="K151" i="4"/>
  <c r="K142" i="4"/>
  <c r="K144" i="4"/>
  <c r="K154" i="4"/>
  <c r="K143" i="4"/>
  <c r="K165" i="4"/>
  <c r="K155" i="4"/>
  <c r="K148" i="4"/>
  <c r="K153" i="4"/>
  <c r="K156" i="4"/>
  <c r="K140" i="4"/>
  <c r="K147" i="4"/>
  <c r="K163" i="4"/>
  <c r="K146" i="4"/>
  <c r="K157" i="4"/>
  <c r="K158" i="4"/>
  <c r="K161" i="4"/>
  <c r="K159" i="4"/>
  <c r="K149" i="4"/>
  <c r="K145" i="4"/>
  <c r="K139" i="4"/>
  <c r="K164" i="4"/>
  <c r="K162" i="4"/>
  <c r="K141" i="4"/>
  <c r="K150" i="4"/>
  <c r="K152" i="4"/>
  <c r="I160" i="4"/>
  <c r="I151" i="4"/>
  <c r="I142" i="4"/>
  <c r="I144" i="4"/>
  <c r="I154" i="4"/>
  <c r="I143" i="4"/>
  <c r="I165" i="4"/>
  <c r="I155" i="4"/>
  <c r="I148" i="4"/>
  <c r="I153" i="4"/>
  <c r="I156" i="4"/>
  <c r="I140" i="4"/>
  <c r="I147" i="4"/>
  <c r="I163" i="4"/>
  <c r="I146" i="4"/>
  <c r="I157" i="4"/>
  <c r="I158" i="4"/>
  <c r="I161" i="4"/>
  <c r="I159" i="4"/>
  <c r="I149" i="4"/>
  <c r="I145" i="4"/>
  <c r="I139" i="4"/>
  <c r="I164" i="4"/>
  <c r="I162" i="4"/>
  <c r="I141" i="4"/>
  <c r="I150" i="4"/>
  <c r="I152" i="4"/>
  <c r="K118" i="4"/>
  <c r="K121" i="4"/>
  <c r="K100" i="4"/>
  <c r="K103" i="4"/>
  <c r="K111" i="4"/>
  <c r="K131" i="4"/>
  <c r="K130" i="4"/>
  <c r="K122" i="4"/>
  <c r="K115" i="4"/>
  <c r="K124" i="4"/>
  <c r="K120" i="4"/>
  <c r="K109" i="4"/>
  <c r="K113" i="4"/>
  <c r="K98" i="4"/>
  <c r="K126" i="4"/>
  <c r="K123" i="4"/>
  <c r="K129" i="4"/>
  <c r="K101" i="4"/>
  <c r="K99" i="4"/>
  <c r="K107" i="4"/>
  <c r="K125" i="4"/>
  <c r="K114" i="4"/>
  <c r="K108" i="4"/>
  <c r="K112" i="4"/>
  <c r="K117" i="4"/>
  <c r="K104" i="4"/>
  <c r="K105" i="4"/>
  <c r="K127" i="4"/>
  <c r="K119" i="4"/>
  <c r="K116" i="4"/>
  <c r="K110" i="4"/>
  <c r="K106" i="4"/>
  <c r="K128" i="4"/>
  <c r="K102" i="4"/>
  <c r="I118" i="4"/>
  <c r="I121" i="4"/>
  <c r="I100" i="4"/>
  <c r="I103" i="4"/>
  <c r="I111" i="4"/>
  <c r="I131" i="4"/>
  <c r="I130" i="4"/>
  <c r="I122" i="4"/>
  <c r="I115" i="4"/>
  <c r="I124" i="4"/>
  <c r="I120" i="4"/>
  <c r="I109" i="4"/>
  <c r="I113" i="4"/>
  <c r="I98" i="4"/>
  <c r="I126" i="4"/>
  <c r="I123" i="4"/>
  <c r="I129" i="4"/>
  <c r="I101" i="4"/>
  <c r="I99" i="4"/>
  <c r="I107" i="4"/>
  <c r="I125" i="4"/>
  <c r="I114" i="4"/>
  <c r="I108" i="4"/>
  <c r="I112" i="4"/>
  <c r="I117" i="4"/>
  <c r="I104" i="4"/>
  <c r="I105" i="4"/>
  <c r="I127" i="4"/>
  <c r="I119" i="4"/>
  <c r="I116" i="4"/>
  <c r="I110" i="4"/>
  <c r="I106" i="4"/>
  <c r="I128" i="4"/>
  <c r="I102" i="4"/>
  <c r="K75" i="4"/>
  <c r="K62" i="4"/>
  <c r="K67" i="4"/>
  <c r="K69" i="4"/>
  <c r="K74" i="4"/>
  <c r="K82" i="4"/>
  <c r="K79" i="4"/>
  <c r="K61" i="4"/>
  <c r="K76" i="4"/>
  <c r="K78" i="4"/>
  <c r="K53" i="4"/>
  <c r="K73" i="4"/>
  <c r="K77" i="4"/>
  <c r="K80" i="4"/>
  <c r="K52" i="4"/>
  <c r="K71" i="4"/>
  <c r="K65" i="4"/>
  <c r="K55" i="4"/>
  <c r="K54" i="4"/>
  <c r="K58" i="4"/>
  <c r="K83" i="4"/>
  <c r="K84" i="4"/>
  <c r="K57" i="4"/>
  <c r="K87" i="4"/>
  <c r="K88" i="4"/>
  <c r="K59" i="4"/>
  <c r="K56" i="4"/>
  <c r="K86" i="4"/>
  <c r="K89" i="4"/>
  <c r="K66" i="4"/>
  <c r="K70" i="4"/>
  <c r="K64" i="4"/>
  <c r="K60" i="4"/>
  <c r="K63" i="4"/>
  <c r="K85" i="4"/>
  <c r="K90" i="4"/>
  <c r="K68" i="4"/>
  <c r="K72" i="4"/>
  <c r="K81" i="4"/>
  <c r="I75" i="4"/>
  <c r="I62" i="4"/>
  <c r="I67" i="4"/>
  <c r="I69" i="4"/>
  <c r="I74" i="4"/>
  <c r="I82" i="4"/>
  <c r="I79" i="4"/>
  <c r="I61" i="4"/>
  <c r="I76" i="4"/>
  <c r="I78" i="4"/>
  <c r="I53" i="4"/>
  <c r="I73" i="4"/>
  <c r="I77" i="4"/>
  <c r="I80" i="4"/>
  <c r="I52" i="4"/>
  <c r="I71" i="4"/>
  <c r="I65" i="4"/>
  <c r="I55" i="4"/>
  <c r="I54" i="4"/>
  <c r="I58" i="4"/>
  <c r="I83" i="4"/>
  <c r="I84" i="4"/>
  <c r="I57" i="4"/>
  <c r="I87" i="4"/>
  <c r="I88" i="4"/>
  <c r="I59" i="4"/>
  <c r="I56" i="4"/>
  <c r="I86" i="4"/>
  <c r="I89" i="4"/>
  <c r="I66" i="4"/>
  <c r="I70" i="4"/>
  <c r="I64" i="4"/>
  <c r="I60" i="4"/>
  <c r="I63" i="4"/>
  <c r="I85" i="4"/>
  <c r="I90" i="4"/>
  <c r="I68" i="4"/>
  <c r="I72" i="4"/>
  <c r="I81" i="4"/>
  <c r="K32" i="4"/>
  <c r="K37" i="4"/>
  <c r="K38" i="4"/>
  <c r="K43" i="4"/>
  <c r="K34" i="4"/>
  <c r="K36" i="4"/>
  <c r="K33" i="4"/>
  <c r="K45" i="4"/>
  <c r="K28" i="4"/>
  <c r="K44" i="4"/>
  <c r="K31" i="4"/>
  <c r="K41" i="4"/>
  <c r="K30" i="4"/>
  <c r="K40" i="4"/>
  <c r="K39" i="4"/>
  <c r="K29" i="4"/>
  <c r="K42" i="4"/>
  <c r="K35" i="4"/>
  <c r="I32" i="4"/>
  <c r="L32" i="4" s="1"/>
  <c r="M32" i="4" s="1"/>
  <c r="I37" i="4"/>
  <c r="L37" i="4" s="1"/>
  <c r="M37" i="4" s="1"/>
  <c r="I38" i="4"/>
  <c r="L38" i="4" s="1"/>
  <c r="M38" i="4" s="1"/>
  <c r="I43" i="4"/>
  <c r="L43" i="4" s="1"/>
  <c r="M43" i="4" s="1"/>
  <c r="I34" i="4"/>
  <c r="L34" i="4" s="1"/>
  <c r="M34" i="4" s="1"/>
  <c r="I36" i="4"/>
  <c r="L36" i="4" s="1"/>
  <c r="M36" i="4" s="1"/>
  <c r="I33" i="4"/>
  <c r="L33" i="4" s="1"/>
  <c r="M33" i="4" s="1"/>
  <c r="I45" i="4"/>
  <c r="L45" i="4" s="1"/>
  <c r="M45" i="4" s="1"/>
  <c r="I28" i="4"/>
  <c r="L28" i="4" s="1"/>
  <c r="M28" i="4" s="1"/>
  <c r="I44" i="4"/>
  <c r="L44" i="4" s="1"/>
  <c r="M44" i="4" s="1"/>
  <c r="I31" i="4"/>
  <c r="L31" i="4" s="1"/>
  <c r="M31" i="4" s="1"/>
  <c r="I41" i="4"/>
  <c r="L41" i="4" s="1"/>
  <c r="M41" i="4" s="1"/>
  <c r="I30" i="4"/>
  <c r="L30" i="4" s="1"/>
  <c r="M30" i="4" s="1"/>
  <c r="I40" i="4"/>
  <c r="L40" i="4" s="1"/>
  <c r="M40" i="4" s="1"/>
  <c r="I39" i="4"/>
  <c r="L39" i="4" s="1"/>
  <c r="M39" i="4" s="1"/>
  <c r="I29" i="4"/>
  <c r="L29" i="4" s="1"/>
  <c r="M29" i="4" s="1"/>
  <c r="I42" i="4"/>
  <c r="L42" i="4" s="1"/>
  <c r="M42" i="4" s="1"/>
  <c r="I35" i="4"/>
  <c r="L35" i="4" s="1"/>
  <c r="M35" i="4" s="1"/>
  <c r="K13" i="4"/>
  <c r="K14" i="4"/>
  <c r="K20" i="4"/>
  <c r="K19" i="4"/>
  <c r="K15" i="4"/>
  <c r="K10" i="4"/>
  <c r="K12" i="4"/>
  <c r="K17" i="4"/>
  <c r="K9" i="4"/>
  <c r="K16" i="4"/>
  <c r="K18" i="4"/>
  <c r="K11" i="4"/>
  <c r="I13" i="4"/>
  <c r="I14" i="4"/>
  <c r="I20" i="4"/>
  <c r="I19" i="4"/>
  <c r="I15" i="4"/>
  <c r="I10" i="4"/>
  <c r="I12" i="4"/>
  <c r="I17" i="4"/>
  <c r="I9" i="4"/>
  <c r="I16" i="4"/>
  <c r="I18" i="4"/>
  <c r="I11" i="4"/>
  <c r="L120" i="4" l="1"/>
  <c r="M120" i="4" s="1"/>
  <c r="L309" i="4"/>
  <c r="M309" i="4" s="1"/>
  <c r="L88" i="4"/>
  <c r="M88" i="4" s="1"/>
  <c r="L268" i="4"/>
  <c r="M268" i="4" s="1"/>
  <c r="L274" i="4"/>
  <c r="M274" i="4" s="1"/>
  <c r="L271" i="4"/>
  <c r="M271" i="4" s="1"/>
  <c r="L275" i="4"/>
  <c r="M275" i="4" s="1"/>
  <c r="L398" i="4"/>
  <c r="M398" i="4" s="1"/>
  <c r="L382" i="4"/>
  <c r="M382" i="4" s="1"/>
  <c r="L294" i="4"/>
  <c r="M294" i="4" s="1"/>
  <c r="L296" i="4"/>
  <c r="M296" i="4" s="1"/>
  <c r="L303" i="4"/>
  <c r="M303" i="4" s="1"/>
  <c r="L310" i="4"/>
  <c r="M310" i="4" s="1"/>
  <c r="L298" i="4"/>
  <c r="M298" i="4" s="1"/>
  <c r="L287" i="4"/>
  <c r="M287" i="4" s="1"/>
  <c r="L302" i="4"/>
  <c r="M302" i="4" s="1"/>
  <c r="L214" i="4"/>
  <c r="M214" i="4" s="1"/>
  <c r="L194" i="4"/>
  <c r="M194" i="4" s="1"/>
  <c r="L177" i="4"/>
  <c r="M177" i="4" s="1"/>
  <c r="L181" i="4"/>
  <c r="M181" i="4" s="1"/>
  <c r="L182" i="4"/>
  <c r="M182" i="4" s="1"/>
  <c r="L185" i="4"/>
  <c r="M185" i="4" s="1"/>
  <c r="L187" i="4"/>
  <c r="M187" i="4" s="1"/>
  <c r="L195" i="4"/>
  <c r="M195" i="4" s="1"/>
  <c r="L149" i="4"/>
  <c r="M149" i="4" s="1"/>
  <c r="L157" i="4"/>
  <c r="M157" i="4" s="1"/>
  <c r="L140" i="4"/>
  <c r="M140" i="4" s="1"/>
  <c r="L155" i="4"/>
  <c r="M155" i="4" s="1"/>
  <c r="L156" i="4"/>
  <c r="M156" i="4" s="1"/>
  <c r="L162" i="4"/>
  <c r="M162" i="4" s="1"/>
  <c r="L144" i="4"/>
  <c r="M144" i="4" s="1"/>
  <c r="L102" i="4"/>
  <c r="M102" i="4" s="1"/>
  <c r="L116" i="4"/>
  <c r="M116" i="4" s="1"/>
  <c r="L104" i="4"/>
  <c r="M104" i="4" s="1"/>
  <c r="L114" i="4"/>
  <c r="M114" i="4" s="1"/>
  <c r="L101" i="4"/>
  <c r="M101" i="4" s="1"/>
  <c r="L98" i="4"/>
  <c r="M98" i="4" s="1"/>
  <c r="L124" i="4"/>
  <c r="M124" i="4" s="1"/>
  <c r="L131" i="4"/>
  <c r="M131" i="4" s="1"/>
  <c r="L121" i="4"/>
  <c r="M121" i="4" s="1"/>
  <c r="L106" i="4"/>
  <c r="M106" i="4" s="1"/>
  <c r="L123" i="4"/>
  <c r="M123" i="4" s="1"/>
  <c r="L72" i="4"/>
  <c r="M72" i="4" s="1"/>
  <c r="L63" i="4"/>
  <c r="M63" i="4" s="1"/>
  <c r="L66" i="4"/>
  <c r="M66" i="4" s="1"/>
  <c r="L59" i="4"/>
  <c r="M59" i="4" s="1"/>
  <c r="L84" i="4"/>
  <c r="M84" i="4" s="1"/>
  <c r="L55" i="4"/>
  <c r="M55" i="4" s="1"/>
  <c r="L80" i="4"/>
  <c r="M80" i="4" s="1"/>
  <c r="L78" i="4"/>
  <c r="M78" i="4" s="1"/>
  <c r="L82" i="4"/>
  <c r="M82" i="4" s="1"/>
  <c r="L62" i="4"/>
  <c r="M62" i="4" s="1"/>
  <c r="L81" i="4"/>
  <c r="M81" i="4" s="1"/>
  <c r="L85" i="4"/>
  <c r="M85" i="4" s="1"/>
  <c r="L70" i="4"/>
  <c r="M70" i="4" s="1"/>
  <c r="L56" i="4"/>
  <c r="M56" i="4" s="1"/>
  <c r="L57" i="4"/>
  <c r="M57" i="4" s="1"/>
  <c r="L54" i="4"/>
  <c r="M54" i="4" s="1"/>
  <c r="L52" i="4"/>
  <c r="M52" i="4" s="1"/>
  <c r="L53" i="4"/>
  <c r="M53" i="4" s="1"/>
  <c r="L79" i="4"/>
  <c r="M79" i="4" s="1"/>
  <c r="L67" i="4"/>
  <c r="M67" i="4" s="1"/>
  <c r="L112" i="4"/>
  <c r="M112" i="4" s="1"/>
  <c r="L122" i="4"/>
  <c r="M122" i="4" s="1"/>
  <c r="L141" i="4"/>
  <c r="M141" i="4" s="1"/>
  <c r="L145" i="4"/>
  <c r="M145" i="4" s="1"/>
  <c r="L158" i="4"/>
  <c r="M158" i="4" s="1"/>
  <c r="L147" i="4"/>
  <c r="M147" i="4" s="1"/>
  <c r="L148" i="4"/>
  <c r="M148" i="4" s="1"/>
  <c r="L154" i="4"/>
  <c r="M154" i="4" s="1"/>
  <c r="L160" i="4"/>
  <c r="M160" i="4" s="1"/>
  <c r="L269" i="4"/>
  <c r="M269" i="4" s="1"/>
  <c r="L277" i="4"/>
  <c r="M277" i="4" s="1"/>
  <c r="L276" i="4"/>
  <c r="M276" i="4" s="1"/>
  <c r="L266" i="4"/>
  <c r="M266" i="4" s="1"/>
  <c r="L286" i="4"/>
  <c r="M286" i="4" s="1"/>
  <c r="L301" i="4"/>
  <c r="M301" i="4" s="1"/>
  <c r="L384" i="4"/>
  <c r="M384" i="4" s="1"/>
  <c r="L385" i="4"/>
  <c r="M385" i="4" s="1"/>
  <c r="L68" i="4"/>
  <c r="M68" i="4" s="1"/>
  <c r="L60" i="4"/>
  <c r="M60" i="4" s="1"/>
  <c r="L89" i="4"/>
  <c r="M89" i="4" s="1"/>
  <c r="L83" i="4"/>
  <c r="M83" i="4" s="1"/>
  <c r="L77" i="4"/>
  <c r="M77" i="4" s="1"/>
  <c r="L74" i="4"/>
  <c r="M74" i="4" s="1"/>
  <c r="L110" i="4"/>
  <c r="M110" i="4" s="1"/>
  <c r="L105" i="4"/>
  <c r="M105" i="4" s="1"/>
  <c r="L108" i="4"/>
  <c r="M108" i="4" s="1"/>
  <c r="L99" i="4"/>
  <c r="M99" i="4" s="1"/>
  <c r="L126" i="4"/>
  <c r="M126" i="4" s="1"/>
  <c r="L130" i="4"/>
  <c r="M130" i="4" s="1"/>
  <c r="L100" i="4"/>
  <c r="M100" i="4" s="1"/>
  <c r="L117" i="4"/>
  <c r="M117" i="4" s="1"/>
  <c r="L115" i="4"/>
  <c r="M115" i="4" s="1"/>
  <c r="L152" i="4"/>
  <c r="M152" i="4" s="1"/>
  <c r="L159" i="4"/>
  <c r="M159" i="4" s="1"/>
  <c r="L142" i="4"/>
  <c r="M142" i="4" s="1"/>
  <c r="L188" i="4"/>
  <c r="M188" i="4" s="1"/>
  <c r="L179" i="4"/>
  <c r="M179" i="4" s="1"/>
  <c r="L198" i="4"/>
  <c r="M198" i="4" s="1"/>
  <c r="L197" i="4"/>
  <c r="M197" i="4" s="1"/>
  <c r="L191" i="4"/>
  <c r="M191" i="4" s="1"/>
  <c r="L176" i="4"/>
  <c r="M176" i="4" s="1"/>
  <c r="L192" i="4"/>
  <c r="M192" i="4" s="1"/>
  <c r="L215" i="4"/>
  <c r="M215" i="4" s="1"/>
  <c r="L209" i="4"/>
  <c r="M209" i="4" s="1"/>
  <c r="L272" i="4"/>
  <c r="M272" i="4" s="1"/>
  <c r="L288" i="4"/>
  <c r="M288" i="4" s="1"/>
  <c r="L285" i="4"/>
  <c r="M285" i="4" s="1"/>
  <c r="L308" i="4"/>
  <c r="M308" i="4" s="1"/>
  <c r="L291" i="4"/>
  <c r="M291" i="4" s="1"/>
  <c r="L307" i="4"/>
  <c r="M307" i="4" s="1"/>
  <c r="L297" i="4"/>
  <c r="M297" i="4" s="1"/>
  <c r="L320" i="4"/>
  <c r="M320" i="4" s="1"/>
  <c r="L362" i="4"/>
  <c r="M362" i="4" s="1"/>
  <c r="L369" i="4"/>
  <c r="M369" i="4" s="1"/>
  <c r="L368" i="4"/>
  <c r="M368" i="4" s="1"/>
  <c r="L399" i="4"/>
  <c r="M399" i="4" s="1"/>
  <c r="L397" i="4"/>
  <c r="M397" i="4" s="1"/>
  <c r="L90" i="4"/>
  <c r="M90" i="4" s="1"/>
  <c r="L64" i="4"/>
  <c r="M64" i="4" s="1"/>
  <c r="L86" i="4"/>
  <c r="M86" i="4" s="1"/>
  <c r="L87" i="4"/>
  <c r="M87" i="4" s="1"/>
  <c r="L183" i="4"/>
  <c r="M183" i="4" s="1"/>
  <c r="L190" i="4"/>
  <c r="M190" i="4" s="1"/>
  <c r="L186" i="4"/>
  <c r="M186" i="4" s="1"/>
  <c r="L174" i="4"/>
  <c r="M174" i="4" s="1"/>
  <c r="L184" i="4"/>
  <c r="M184" i="4" s="1"/>
  <c r="L213" i="4"/>
  <c r="M213" i="4" s="1"/>
  <c r="L208" i="4"/>
  <c r="M208" i="4" s="1"/>
  <c r="L319" i="4"/>
  <c r="M319" i="4" s="1"/>
  <c r="L318" i="4"/>
  <c r="M318" i="4" s="1"/>
  <c r="L371" i="4"/>
  <c r="M371" i="4" s="1"/>
  <c r="L370" i="4"/>
  <c r="M370" i="4" s="1"/>
  <c r="L363" i="4"/>
  <c r="M363" i="4" s="1"/>
  <c r="L381" i="4"/>
  <c r="M381" i="4" s="1"/>
  <c r="L65" i="4"/>
  <c r="M65" i="4" s="1"/>
  <c r="L76" i="4"/>
  <c r="M76" i="4" s="1"/>
  <c r="L75" i="4"/>
  <c r="M75" i="4" s="1"/>
  <c r="L164" i="4"/>
  <c r="M164" i="4" s="1"/>
  <c r="L146" i="4"/>
  <c r="M146" i="4" s="1"/>
  <c r="L165" i="4"/>
  <c r="M165" i="4" s="1"/>
  <c r="L278" i="4"/>
  <c r="M278" i="4" s="1"/>
  <c r="L383" i="4"/>
  <c r="M383" i="4" s="1"/>
  <c r="L128" i="4"/>
  <c r="M128" i="4" s="1"/>
  <c r="L129" i="4"/>
  <c r="M129" i="4" s="1"/>
  <c r="L118" i="4"/>
  <c r="M118" i="4" s="1"/>
  <c r="L264" i="4"/>
  <c r="M264" i="4" s="1"/>
  <c r="L58" i="4"/>
  <c r="M58" i="4" s="1"/>
  <c r="L71" i="4"/>
  <c r="M71" i="4" s="1"/>
  <c r="L73" i="4"/>
  <c r="M73" i="4" s="1"/>
  <c r="L61" i="4"/>
  <c r="M61" i="4" s="1"/>
  <c r="L69" i="4"/>
  <c r="M69" i="4" s="1"/>
  <c r="L119" i="4"/>
  <c r="M119" i="4" s="1"/>
  <c r="L125" i="4"/>
  <c r="M125" i="4" s="1"/>
  <c r="L113" i="4"/>
  <c r="M113" i="4" s="1"/>
  <c r="L111" i="4"/>
  <c r="M111" i="4" s="1"/>
  <c r="L150" i="4"/>
  <c r="M150" i="4" s="1"/>
  <c r="L139" i="4"/>
  <c r="M139" i="4" s="1"/>
  <c r="L161" i="4"/>
  <c r="M161" i="4" s="1"/>
  <c r="L163" i="4"/>
  <c r="M163" i="4" s="1"/>
  <c r="L153" i="4"/>
  <c r="M153" i="4" s="1"/>
  <c r="L143" i="4"/>
  <c r="M143" i="4" s="1"/>
  <c r="L151" i="4"/>
  <c r="M151" i="4" s="1"/>
  <c r="L212" i="4"/>
  <c r="M212" i="4" s="1"/>
  <c r="L210" i="4"/>
  <c r="M210" i="4" s="1"/>
  <c r="L265" i="4"/>
  <c r="M265" i="4" s="1"/>
  <c r="L270" i="4"/>
  <c r="M270" i="4" s="1"/>
  <c r="L267" i="4"/>
  <c r="M267" i="4" s="1"/>
  <c r="L304" i="4"/>
  <c r="M304" i="4" s="1"/>
  <c r="L299" i="4"/>
  <c r="M299" i="4" s="1"/>
  <c r="L295" i="4"/>
  <c r="M295" i="4" s="1"/>
  <c r="L305" i="4"/>
  <c r="M305" i="4" s="1"/>
  <c r="L300" i="4"/>
  <c r="M300" i="4" s="1"/>
  <c r="L292" i="4"/>
  <c r="M292" i="4" s="1"/>
  <c r="L293" i="4"/>
  <c r="M293" i="4" s="1"/>
  <c r="L322" i="4"/>
  <c r="M322" i="4" s="1"/>
  <c r="L361" i="4"/>
  <c r="M361" i="4" s="1"/>
  <c r="L367" i="4"/>
  <c r="M367" i="4" s="1"/>
  <c r="L364" i="4"/>
  <c r="M364" i="4" s="1"/>
  <c r="L386" i="4"/>
  <c r="M386" i="4" s="1"/>
  <c r="L395" i="4"/>
  <c r="M395" i="4" s="1"/>
  <c r="L273" i="4"/>
  <c r="M273" i="4" s="1"/>
  <c r="L387" i="4"/>
  <c r="M387" i="4" s="1"/>
  <c r="L127" i="4"/>
  <c r="M127" i="4" s="1"/>
  <c r="L107" i="4"/>
  <c r="M107" i="4" s="1"/>
  <c r="L109" i="4"/>
  <c r="M109" i="4" s="1"/>
  <c r="L103" i="4"/>
  <c r="M103" i="4" s="1"/>
  <c r="L196" i="4"/>
  <c r="M196" i="4" s="1"/>
  <c r="L189" i="4"/>
  <c r="M189" i="4" s="1"/>
  <c r="L178" i="4"/>
  <c r="M178" i="4" s="1"/>
  <c r="L180" i="4"/>
  <c r="M180" i="4" s="1"/>
  <c r="L193" i="4"/>
  <c r="M193" i="4" s="1"/>
  <c r="L175" i="4"/>
  <c r="M175" i="4" s="1"/>
  <c r="L216" i="4"/>
  <c r="M216" i="4" s="1"/>
  <c r="L211" i="4"/>
  <c r="M211" i="4" s="1"/>
  <c r="L306" i="4"/>
  <c r="M306" i="4" s="1"/>
  <c r="L289" i="4"/>
  <c r="M289" i="4" s="1"/>
  <c r="L290" i="4"/>
  <c r="M290" i="4" s="1"/>
  <c r="L321" i="4"/>
  <c r="M321" i="4" s="1"/>
  <c r="L365" i="4"/>
  <c r="M365" i="4" s="1"/>
  <c r="L372" i="4"/>
  <c r="M372" i="4" s="1"/>
  <c r="L366" i="4"/>
  <c r="M366" i="4" s="1"/>
  <c r="L373" i="4"/>
  <c r="M373" i="4" s="1"/>
  <c r="L396" i="4"/>
  <c r="M396" i="4" s="1"/>
  <c r="L400" i="4"/>
  <c r="M400" i="4" s="1"/>
  <c r="L13" i="4"/>
  <c r="M13" i="4" s="1"/>
  <c r="L14" i="4"/>
  <c r="M14" i="4" s="1"/>
  <c r="L20" i="4"/>
  <c r="M20" i="4" s="1"/>
  <c r="L19" i="4"/>
  <c r="M19" i="4" s="1"/>
  <c r="L15" i="4"/>
  <c r="M15" i="4" s="1"/>
  <c r="L10" i="4"/>
  <c r="M10" i="4" s="1"/>
  <c r="L12" i="4"/>
  <c r="M12" i="4" s="1"/>
  <c r="L17" i="4"/>
  <c r="M17" i="4" s="1"/>
  <c r="L9" i="4"/>
  <c r="M9" i="4" s="1"/>
  <c r="L16" i="4"/>
  <c r="M16" i="4" s="1"/>
  <c r="L18" i="4"/>
  <c r="M18" i="4" s="1"/>
  <c r="L11" i="4"/>
  <c r="M11" i="4" s="1"/>
  <c r="K1" i="4" l="1"/>
  <c r="I1" i="4"/>
  <c r="L1" i="4" l="1"/>
  <c r="N1" i="4" s="1"/>
</calcChain>
</file>

<file path=xl/comments1.xml><?xml version="1.0" encoding="utf-8"?>
<comments xmlns="http://schemas.openxmlformats.org/spreadsheetml/2006/main">
  <authors>
    <author>Enrollment4</author>
  </authors>
  <commentList>
    <comment ref="J139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 -20%OFF</t>
        </r>
      </text>
    </comment>
    <comment ref="J140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-50%OFF</t>
        </r>
      </text>
    </comment>
    <comment ref="J141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 -20%OFF</t>
        </r>
      </text>
    </comment>
    <comment ref="J142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-50%OFF</t>
        </r>
      </text>
    </comment>
    <comment ref="J14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 -10%OFF</t>
        </r>
      </text>
    </comment>
    <comment ref="J148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 -10%OFF</t>
        </r>
      </text>
    </comment>
    <comment ref="J159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 -10%OFF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10%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10%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20%</t>
        </r>
      </text>
    </comment>
    <comment ref="H234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50%</t>
        </r>
      </text>
    </comment>
    <comment ref="H238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50%</t>
        </r>
      </text>
    </comment>
    <comment ref="H239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20%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10%</t>
        </r>
      </text>
    </comment>
    <comment ref="H24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50%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10%</t>
        </r>
      </text>
    </comment>
    <comment ref="H246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20%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10%</t>
        </r>
      </text>
    </comment>
    <comment ref="H252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50%</t>
        </r>
      </text>
    </comment>
    <comment ref="J290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50% OFF; 12 ABSENCES</t>
        </r>
      </text>
    </comment>
    <comment ref="J30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50% OFF; 12 ABSENCES</t>
        </r>
      </text>
    </comment>
  </commentList>
</comments>
</file>

<file path=xl/sharedStrings.xml><?xml version="1.0" encoding="utf-8"?>
<sst xmlns="http://schemas.openxmlformats.org/spreadsheetml/2006/main" count="1103" uniqueCount="647">
  <si>
    <t>No.</t>
  </si>
  <si>
    <t>Name</t>
  </si>
  <si>
    <t>Sex</t>
  </si>
  <si>
    <t>ID</t>
  </si>
  <si>
    <t>Total</t>
  </si>
  <si>
    <t>Grade</t>
  </si>
  <si>
    <t>Deduction and give reason</t>
  </si>
  <si>
    <t>M</t>
  </si>
  <si>
    <t>F</t>
  </si>
  <si>
    <t>FORMAT SAMPLE</t>
  </si>
  <si>
    <t>English in Common</t>
  </si>
  <si>
    <t>For Corner</t>
  </si>
  <si>
    <t>Four Corner</t>
  </si>
  <si>
    <t xml:space="preserve">Room:         Ratanakiri                                                                                               </t>
  </si>
  <si>
    <t xml:space="preserve">Room:          Bakeng                                                                                                            </t>
  </si>
  <si>
    <t xml:space="preserve">Room:        Preah Khan                                                                                                             </t>
  </si>
  <si>
    <t xml:space="preserve">Room:         Ta Som                                                                                            </t>
  </si>
  <si>
    <t xml:space="preserve">Room:   Kbal Spean                                                                                               </t>
  </si>
  <si>
    <t xml:space="preserve">Room:            Banteay Kdei                                                                                                                    </t>
  </si>
  <si>
    <t xml:space="preserve">Room:         Banteay Srey                                                                                                </t>
  </si>
  <si>
    <t xml:space="preserve">Room:        Prasat Chao Sreyvibol                                                                                      </t>
  </si>
  <si>
    <t xml:space="preserve">Room:         Baray                                                                                                        </t>
  </si>
  <si>
    <t xml:space="preserve">Room:        Preah Palilay                                                                                                             </t>
  </si>
  <si>
    <t xml:space="preserve">Room:        Pre Rup                                                                                                       </t>
  </si>
  <si>
    <t xml:space="preserve">Room:        Phimeanakas                                                                                                         </t>
  </si>
  <si>
    <t xml:space="preserve">Room:  Bat Chum                                                                                            </t>
  </si>
  <si>
    <t xml:space="preserve">Room:    Prasat Top                                                                                 </t>
  </si>
  <si>
    <t>Passages -2A</t>
  </si>
  <si>
    <t>BUN KIMCHUONG</t>
  </si>
  <si>
    <t>11939</t>
  </si>
  <si>
    <t>CHEAB CHOUNHAI</t>
  </si>
  <si>
    <t>11956</t>
  </si>
  <si>
    <t>CHEAB CHOUNHENG</t>
  </si>
  <si>
    <t>12025</t>
  </si>
  <si>
    <t>CHHENG THAI</t>
  </si>
  <si>
    <t>13035</t>
  </si>
  <si>
    <t>EANG SAKSY</t>
  </si>
  <si>
    <t>12888</t>
  </si>
  <si>
    <t>LOUM MEAN</t>
  </si>
  <si>
    <t>12027</t>
  </si>
  <si>
    <t>MOEUN THIDALEAK</t>
  </si>
  <si>
    <t>11938</t>
  </si>
  <si>
    <t>NHONG CHHORVEAN</t>
  </si>
  <si>
    <t>11941</t>
  </si>
  <si>
    <t>PHOUN NAVIN</t>
  </si>
  <si>
    <t>12884</t>
  </si>
  <si>
    <t>POEURN SOKANGKEA</t>
  </si>
  <si>
    <t>11729</t>
  </si>
  <si>
    <t>SAY SEREY UDDOM</t>
  </si>
  <si>
    <t>12044</t>
  </si>
  <si>
    <t>VAR NIMROTH</t>
  </si>
  <si>
    <t>12887</t>
  </si>
  <si>
    <t>CHHEA SREY NITH</t>
  </si>
  <si>
    <t>12479</t>
  </si>
  <si>
    <t>CHHEOURB CHHIENGMAI</t>
  </si>
  <si>
    <t>12901</t>
  </si>
  <si>
    <t>HONG SOTHY</t>
  </si>
  <si>
    <t>11951</t>
  </si>
  <si>
    <t>KERT SREYDOUNG</t>
  </si>
  <si>
    <t>12730</t>
  </si>
  <si>
    <t>LACH MINEA</t>
  </si>
  <si>
    <t>12739</t>
  </si>
  <si>
    <t>LAY SEAV MEY</t>
  </si>
  <si>
    <t>11961</t>
  </si>
  <si>
    <t>LOEUR KIM LEAB</t>
  </si>
  <si>
    <t>12898</t>
  </si>
  <si>
    <t>MOEUT SAKHIN</t>
  </si>
  <si>
    <t>11987</t>
  </si>
  <si>
    <t>SEANG MONIKA</t>
  </si>
  <si>
    <t>12907</t>
  </si>
  <si>
    <t>SO CHANPONLEUREAKSMEY</t>
  </si>
  <si>
    <t>11911</t>
  </si>
  <si>
    <t>SONG BUN PHENG</t>
  </si>
  <si>
    <t>13032</t>
  </si>
  <si>
    <t>SOUT BORIN</t>
  </si>
  <si>
    <t>12084</t>
  </si>
  <si>
    <t>THOEUM CHAMNAN</t>
  </si>
  <si>
    <t>12533</t>
  </si>
  <si>
    <t>THOUN MEYLY</t>
  </si>
  <si>
    <t>12103</t>
  </si>
  <si>
    <t>VEOUN DAVIT</t>
  </si>
  <si>
    <t>12903</t>
  </si>
  <si>
    <t>VET SIAY</t>
  </si>
  <si>
    <t>12708</t>
  </si>
  <si>
    <t>YON CHANLEAP</t>
  </si>
  <si>
    <t>12599</t>
  </si>
  <si>
    <t>BOUNHAN REMA</t>
  </si>
  <si>
    <t>12751</t>
  </si>
  <si>
    <t>CHANTHA VANNARONG</t>
  </si>
  <si>
    <t>12350</t>
  </si>
  <si>
    <t>CHET VONGDY</t>
  </si>
  <si>
    <t>12310</t>
  </si>
  <si>
    <t>CHHORN CHHENG</t>
  </si>
  <si>
    <t>13058</t>
  </si>
  <si>
    <t>CHHOURK SREYRATH</t>
  </si>
  <si>
    <t>12909</t>
  </si>
  <si>
    <t>HAM DAVIT</t>
  </si>
  <si>
    <t>12190</t>
  </si>
  <si>
    <t>HEAK SOKSREYPOV</t>
  </si>
  <si>
    <t>12138</t>
  </si>
  <si>
    <t>HEM VISA</t>
  </si>
  <si>
    <t>12228</t>
  </si>
  <si>
    <t>HOEURNG KIM HONG</t>
  </si>
  <si>
    <t>12336</t>
  </si>
  <si>
    <t>HOR BUNRAVY</t>
  </si>
  <si>
    <t>12282</t>
  </si>
  <si>
    <t>HUOT KAOMENG</t>
  </si>
  <si>
    <t>13055</t>
  </si>
  <si>
    <t>KHAI KHAN</t>
  </si>
  <si>
    <t>12948</t>
  </si>
  <si>
    <t>KHIEV PHEAKDEYOUDAM</t>
  </si>
  <si>
    <t>12004</t>
  </si>
  <si>
    <t>LAK SIVEMEY</t>
  </si>
  <si>
    <t>12137</t>
  </si>
  <si>
    <t>LAY SOPHANN</t>
  </si>
  <si>
    <t>13039</t>
  </si>
  <si>
    <t>LEUM LUT</t>
  </si>
  <si>
    <t>12989</t>
  </si>
  <si>
    <t>LON SETYA</t>
  </si>
  <si>
    <t>12018</t>
  </si>
  <si>
    <t>LONG SOKVANDANY</t>
  </si>
  <si>
    <t>12864</t>
  </si>
  <si>
    <t>NHOUV HACH</t>
  </si>
  <si>
    <t>12852</t>
  </si>
  <si>
    <t>OENG BUNCHHAY</t>
  </si>
  <si>
    <t>12083</t>
  </si>
  <si>
    <t>ON DANETH</t>
  </si>
  <si>
    <t>11998</t>
  </si>
  <si>
    <t>ON NALIN</t>
  </si>
  <si>
    <t>12002</t>
  </si>
  <si>
    <t>ORN LOUM</t>
  </si>
  <si>
    <t>12271</t>
  </si>
  <si>
    <t>PHATH SOPHEANN</t>
  </si>
  <si>
    <t>12337</t>
  </si>
  <si>
    <t>POV HOKLY</t>
  </si>
  <si>
    <t>11665</t>
  </si>
  <si>
    <t>SET SONTHRY</t>
  </si>
  <si>
    <t>12419</t>
  </si>
  <si>
    <t>SIE CHINNARA</t>
  </si>
  <si>
    <t>12376</t>
  </si>
  <si>
    <t>SIN SOKSAKDA</t>
  </si>
  <si>
    <t>12352</t>
  </si>
  <si>
    <t>SOENG SOENH</t>
  </si>
  <si>
    <t>11997</t>
  </si>
  <si>
    <t>SOK SEYHA</t>
  </si>
  <si>
    <t>12384</t>
  </si>
  <si>
    <t>TAN SAFIDA</t>
  </si>
  <si>
    <t>12364</t>
  </si>
  <si>
    <t>TEP SREYRORTH</t>
  </si>
  <si>
    <t>12168</t>
  </si>
  <si>
    <t>THAI PIROM</t>
  </si>
  <si>
    <t>12399</t>
  </si>
  <si>
    <t>THONG SREYNIN</t>
  </si>
  <si>
    <t>12790</t>
  </si>
  <si>
    <t>VA VOLEAK</t>
  </si>
  <si>
    <t>12354</t>
  </si>
  <si>
    <t>VAUNG LANITA</t>
  </si>
  <si>
    <t>12326</t>
  </si>
  <si>
    <t>VOEURN CHHORVORN</t>
  </si>
  <si>
    <t>12291</t>
  </si>
  <si>
    <t>VONG SO PHANNA</t>
  </si>
  <si>
    <t>12171</t>
  </si>
  <si>
    <t>YAN CHAN THY</t>
  </si>
  <si>
    <t>12360</t>
  </si>
  <si>
    <t>ANN SROS</t>
  </si>
  <si>
    <t>11892</t>
  </si>
  <si>
    <t>BO REY</t>
  </si>
  <si>
    <t>13051</t>
  </si>
  <si>
    <t>CHAN NOPHEA</t>
  </si>
  <si>
    <t>12418</t>
  </si>
  <si>
    <t>CHHEA BUNCHHUOY</t>
  </si>
  <si>
    <t>Monk</t>
  </si>
  <si>
    <t>12698</t>
  </si>
  <si>
    <t>CHHENG SANYI</t>
  </si>
  <si>
    <t>12881</t>
  </si>
  <si>
    <t>CHHEUT NARAK</t>
  </si>
  <si>
    <t>12896</t>
  </si>
  <si>
    <t>CHHINH CHHENGLY</t>
  </si>
  <si>
    <t>13050</t>
  </si>
  <si>
    <t>HOEM RORN</t>
  </si>
  <si>
    <t>11960</t>
  </si>
  <si>
    <t>HON SON</t>
  </si>
  <si>
    <t>11949</t>
  </si>
  <si>
    <t>HONG SOKHEM</t>
  </si>
  <si>
    <t>12893</t>
  </si>
  <si>
    <t>KHAN CHEAV VEY</t>
  </si>
  <si>
    <t>12726</t>
  </si>
  <si>
    <t>KHENG SENGLONG</t>
  </si>
  <si>
    <t>12608</t>
  </si>
  <si>
    <t>KIN KOVKOMNIT</t>
  </si>
  <si>
    <t>12735</t>
  </si>
  <si>
    <t>LA DARA</t>
  </si>
  <si>
    <t>13031</t>
  </si>
  <si>
    <t>LATH CHANDEN</t>
  </si>
  <si>
    <t>12573</t>
  </si>
  <si>
    <t>LEM KIM SIN</t>
  </si>
  <si>
    <t>11647</t>
  </si>
  <si>
    <t>LUN SAVOEUY</t>
  </si>
  <si>
    <t>11808</t>
  </si>
  <si>
    <t>MAO LEAKANA</t>
  </si>
  <si>
    <t>13053</t>
  </si>
  <si>
    <t>MINH SREYRATH</t>
  </si>
  <si>
    <t>13008</t>
  </si>
  <si>
    <t>NAL SOPHEAK</t>
  </si>
  <si>
    <t>13048</t>
  </si>
  <si>
    <t>NHOEM SAMMERDY</t>
  </si>
  <si>
    <t>11455</t>
  </si>
  <si>
    <t>PHAL SOPHEAKTRA</t>
  </si>
  <si>
    <t>12733</t>
  </si>
  <si>
    <t>PHAN SOMET</t>
  </si>
  <si>
    <t>12635</t>
  </si>
  <si>
    <t>PROEUNG CHEUT</t>
  </si>
  <si>
    <t>12897</t>
  </si>
  <si>
    <t>PUNG KANHA</t>
  </si>
  <si>
    <t>13029</t>
  </si>
  <si>
    <t>SEANG MOLINA</t>
  </si>
  <si>
    <t>12737</t>
  </si>
  <si>
    <t>SIENG PORY</t>
  </si>
  <si>
    <t>12976</t>
  </si>
  <si>
    <t>SREY PHEAK</t>
  </si>
  <si>
    <t>13079</t>
  </si>
  <si>
    <t>TAN SAMBO</t>
  </si>
  <si>
    <t>13085</t>
  </si>
  <si>
    <t>TANG LEMKIMHOK</t>
  </si>
  <si>
    <t>12714</t>
  </si>
  <si>
    <t>TIM SIN</t>
  </si>
  <si>
    <t>11902</t>
  </si>
  <si>
    <t>TIM SITHORNG</t>
  </si>
  <si>
    <t>11759</t>
  </si>
  <si>
    <t>UONG PHEAKTRA</t>
  </si>
  <si>
    <t>12900</t>
  </si>
  <si>
    <t>YOT SIYEAN</t>
  </si>
  <si>
    <t>12895</t>
  </si>
  <si>
    <t xml:space="preserve">Room:        Baphoun                                                                                      </t>
  </si>
  <si>
    <t>AM BUNHOR</t>
  </si>
  <si>
    <t>12722</t>
  </si>
  <si>
    <t>DOS VENG</t>
  </si>
  <si>
    <t>12366</t>
  </si>
  <si>
    <t>DOUEK KOSAL</t>
  </si>
  <si>
    <t>10989</t>
  </si>
  <si>
    <t>DU PANHA</t>
  </si>
  <si>
    <t>13010</t>
  </si>
  <si>
    <t>KAN PON</t>
  </si>
  <si>
    <t>13057</t>
  </si>
  <si>
    <t>KHENG BORA</t>
  </si>
  <si>
    <t>06420</t>
  </si>
  <si>
    <t>KHUT WAN DAPHA</t>
  </si>
  <si>
    <t>11817</t>
  </si>
  <si>
    <t>LIM SOPIDET</t>
  </si>
  <si>
    <t>12227</t>
  </si>
  <si>
    <t>NGEN MINEA</t>
  </si>
  <si>
    <t>11909</t>
  </si>
  <si>
    <t>NORNG YEANG</t>
  </si>
  <si>
    <t>12939</t>
  </si>
  <si>
    <t>NY SOK LY</t>
  </si>
  <si>
    <t>12962</t>
  </si>
  <si>
    <t>OUK SOTHAT</t>
  </si>
  <si>
    <t>12917</t>
  </si>
  <si>
    <t>PEP VANNCHLEUM</t>
  </si>
  <si>
    <t>12913</t>
  </si>
  <si>
    <t>PHAN DAVY</t>
  </si>
  <si>
    <t>11917</t>
  </si>
  <si>
    <t>PREAP RYLINDA</t>
  </si>
  <si>
    <t>13037</t>
  </si>
  <si>
    <t>REN SODALIN</t>
  </si>
  <si>
    <t>12037</t>
  </si>
  <si>
    <t>ROM RACHANA</t>
  </si>
  <si>
    <t>09946</t>
  </si>
  <si>
    <t>RORNG THEB</t>
  </si>
  <si>
    <t>12910</t>
  </si>
  <si>
    <t>SAM KALY</t>
  </si>
  <si>
    <t>12816</t>
  </si>
  <si>
    <t>SAROEUN CHHANON</t>
  </si>
  <si>
    <t>12051</t>
  </si>
  <si>
    <t>SEM SREY YOEURY</t>
  </si>
  <si>
    <t>12902</t>
  </si>
  <si>
    <t>SOT THIDA</t>
  </si>
  <si>
    <t>13077</t>
  </si>
  <si>
    <t>SOUER KIMSOUNG</t>
  </si>
  <si>
    <t>11439</t>
  </si>
  <si>
    <t>THOR THEARA</t>
  </si>
  <si>
    <t>12856</t>
  </si>
  <si>
    <t>THY TOLA</t>
  </si>
  <si>
    <t>11802</t>
  </si>
  <si>
    <t>TRENG DALY</t>
  </si>
  <si>
    <t>11428</t>
  </si>
  <si>
    <t>YIN SOPHONG</t>
  </si>
  <si>
    <t>12578</t>
  </si>
  <si>
    <t>YORN VICHAKA</t>
  </si>
  <si>
    <t>12961</t>
  </si>
  <si>
    <t>BUNG CHANREAKSA</t>
  </si>
  <si>
    <t>12800</t>
  </si>
  <si>
    <t>CHEA SREYNOCH</t>
  </si>
  <si>
    <t>12591</t>
  </si>
  <si>
    <t>LENH SREY NEANG</t>
  </si>
  <si>
    <t>12053</t>
  </si>
  <si>
    <t>LEY KIMLIN</t>
  </si>
  <si>
    <t>12817</t>
  </si>
  <si>
    <t>LON SOKPHEA</t>
  </si>
  <si>
    <t>12918</t>
  </si>
  <si>
    <t>MEAS SREY NAN</t>
  </si>
  <si>
    <t>12744</t>
  </si>
  <si>
    <t>NAN SOMNANG</t>
  </si>
  <si>
    <t>11730</t>
  </si>
  <si>
    <t>OEUM MANOUK</t>
  </si>
  <si>
    <t>12683</t>
  </si>
  <si>
    <t>OUK MONY</t>
  </si>
  <si>
    <t>12965</t>
  </si>
  <si>
    <t>PA RITA</t>
  </si>
  <si>
    <t>12492</t>
  </si>
  <si>
    <t>PHEA SEYHA</t>
  </si>
  <si>
    <t>11977</t>
  </si>
  <si>
    <t>PHY SIVVONG</t>
  </si>
  <si>
    <t>11903</t>
  </si>
  <si>
    <t>PUY ROTHA</t>
  </si>
  <si>
    <t>12921</t>
  </si>
  <si>
    <t>RAVOEUN MUTITA</t>
  </si>
  <si>
    <t>10011</t>
  </si>
  <si>
    <t>SAN PISEY</t>
  </si>
  <si>
    <t>11979</t>
  </si>
  <si>
    <t>SON SOKTE</t>
  </si>
  <si>
    <t>11927</t>
  </si>
  <si>
    <t>SORM THA</t>
  </si>
  <si>
    <t>12792</t>
  </si>
  <si>
    <t>SOUT THEARY</t>
  </si>
  <si>
    <t>12074</t>
  </si>
  <si>
    <t>SUONG SREYMOCH</t>
  </si>
  <si>
    <t>12097</t>
  </si>
  <si>
    <t>TEAV SREYLIN</t>
  </si>
  <si>
    <t>12807</t>
  </si>
  <si>
    <t>UONG RADY</t>
  </si>
  <si>
    <t>12831</t>
  </si>
  <si>
    <t>CHHUY MEALDEY</t>
  </si>
  <si>
    <t>12356</t>
  </si>
  <si>
    <t>CHRIN LANY</t>
  </si>
  <si>
    <t>11676</t>
  </si>
  <si>
    <t>KE KIMHONG</t>
  </si>
  <si>
    <t>13004</t>
  </si>
  <si>
    <t>KRUY SREYNICH</t>
  </si>
  <si>
    <t>12723</t>
  </si>
  <si>
    <t>LEANG MUY ENG</t>
  </si>
  <si>
    <t>08041</t>
  </si>
  <si>
    <t>SET SOKY</t>
  </si>
  <si>
    <t>11574</t>
  </si>
  <si>
    <t>SOEURN CHANTHA</t>
  </si>
  <si>
    <t>11588</t>
  </si>
  <si>
    <t>SOU SOKHCHEAT</t>
  </si>
  <si>
    <t>11400</t>
  </si>
  <si>
    <t>THOAN SOPHEAP</t>
  </si>
  <si>
    <t>12568</t>
  </si>
  <si>
    <t>CHENG SENG LAY</t>
  </si>
  <si>
    <t>11100</t>
  </si>
  <si>
    <t>CHHAT CHANRY</t>
  </si>
  <si>
    <t>12853</t>
  </si>
  <si>
    <t>CHHNAN VEASNA</t>
  </si>
  <si>
    <t>12306</t>
  </si>
  <si>
    <t>CHIN SREYPICH</t>
  </si>
  <si>
    <t>11196</t>
  </si>
  <si>
    <t>HEANG REAKSA</t>
  </si>
  <si>
    <t>11536</t>
  </si>
  <si>
    <t>I RAKSA</t>
  </si>
  <si>
    <t>12840</t>
  </si>
  <si>
    <t>KHLORK RANY</t>
  </si>
  <si>
    <t>12858</t>
  </si>
  <si>
    <t>KIM RINO</t>
  </si>
  <si>
    <t>11430</t>
  </si>
  <si>
    <t>KUN KIMLAY</t>
  </si>
  <si>
    <t>12416</t>
  </si>
  <si>
    <t>LOM PI</t>
  </si>
  <si>
    <t>12034</t>
  </si>
  <si>
    <t>LUN PO</t>
  </si>
  <si>
    <t>12717</t>
  </si>
  <si>
    <t>LY MENG LEAP</t>
  </si>
  <si>
    <t>10628</t>
  </si>
  <si>
    <t>MON NAVY</t>
  </si>
  <si>
    <t>12313</t>
  </si>
  <si>
    <t>MOT CHANBOREY</t>
  </si>
  <si>
    <t>12577</t>
  </si>
  <si>
    <t>PHANN CHICHHING</t>
  </si>
  <si>
    <t>07416</t>
  </si>
  <si>
    <t>POR CHING</t>
  </si>
  <si>
    <t>11170</t>
  </si>
  <si>
    <t>PRAK SAMBO</t>
  </si>
  <si>
    <t>12603</t>
  </si>
  <si>
    <t>REM BROSNA</t>
  </si>
  <si>
    <t>11293</t>
  </si>
  <si>
    <t>RIN MONYSAREUN</t>
  </si>
  <si>
    <t>08903</t>
  </si>
  <si>
    <t>RUN SOCHEAT</t>
  </si>
  <si>
    <t>12586</t>
  </si>
  <si>
    <t>SAN NASY</t>
  </si>
  <si>
    <t>12320</t>
  </si>
  <si>
    <t>SEA MENGKUY</t>
  </si>
  <si>
    <t>11464</t>
  </si>
  <si>
    <t>SENG KIMSEAN</t>
  </si>
  <si>
    <t>12731</t>
  </si>
  <si>
    <t>SENG VISAL</t>
  </si>
  <si>
    <t>10953</t>
  </si>
  <si>
    <t>SNGOUN SYNOUN</t>
  </si>
  <si>
    <t>12678</t>
  </si>
  <si>
    <t>SRUN ROZA</t>
  </si>
  <si>
    <t>10510</t>
  </si>
  <si>
    <t>SUN SREYNA</t>
  </si>
  <si>
    <t>11996</t>
  </si>
  <si>
    <t>TANG KONGBOO</t>
  </si>
  <si>
    <t>12123</t>
  </si>
  <si>
    <t>TANG MENGLONG</t>
  </si>
  <si>
    <t>12713</t>
  </si>
  <si>
    <t>TENH TONTAN</t>
  </si>
  <si>
    <t>11527</t>
  </si>
  <si>
    <t>THOL MINEA</t>
  </si>
  <si>
    <t>11535</t>
  </si>
  <si>
    <t>YOEURNG SAMAT</t>
  </si>
  <si>
    <t>10859</t>
  </si>
  <si>
    <t>HEAT KAKDA</t>
  </si>
  <si>
    <t>11654</t>
  </si>
  <si>
    <t>HUN REAKSA</t>
  </si>
  <si>
    <t>11587</t>
  </si>
  <si>
    <t>HUOT KANARITH</t>
  </si>
  <si>
    <t>13005</t>
  </si>
  <si>
    <t>KEO MALY</t>
  </si>
  <si>
    <t>10787</t>
  </si>
  <si>
    <t>KHUN SOPHEA</t>
  </si>
  <si>
    <t>12974</t>
  </si>
  <si>
    <t>KOU SOTHEAROTH</t>
  </si>
  <si>
    <t>12773</t>
  </si>
  <si>
    <t>NEM SREYDA</t>
  </si>
  <si>
    <t>09157</t>
  </si>
  <si>
    <t>ON VANNUTH</t>
  </si>
  <si>
    <t>12085</t>
  </si>
  <si>
    <t>OUL PISEYMA</t>
  </si>
  <si>
    <t>12906</t>
  </si>
  <si>
    <t>PEN SREYKEO</t>
  </si>
  <si>
    <t>12259</t>
  </si>
  <si>
    <t>RY KAMSOTH</t>
  </si>
  <si>
    <t>12712</t>
  </si>
  <si>
    <t>RY REAKSA</t>
  </si>
  <si>
    <t>11518</t>
  </si>
  <si>
    <t>SROS CHANSOPHANIRITH</t>
  </si>
  <si>
    <t>11007</t>
  </si>
  <si>
    <t>THORN VANNY</t>
  </si>
  <si>
    <t>12905</t>
  </si>
  <si>
    <t>UK SOKUNTHEA</t>
  </si>
  <si>
    <t>12724</t>
  </si>
  <si>
    <t>CHHEANG SREYNAI</t>
  </si>
  <si>
    <t>10926</t>
  </si>
  <si>
    <t>CHHOM VISAL</t>
  </si>
  <si>
    <t>12728</t>
  </si>
  <si>
    <t>EA LYHONG</t>
  </si>
  <si>
    <t>12778</t>
  </si>
  <si>
    <t>EM SONA</t>
  </si>
  <si>
    <t>10804</t>
  </si>
  <si>
    <t>ENG VIRAK SAK</t>
  </si>
  <si>
    <t>11424</t>
  </si>
  <si>
    <t>HEANG MENG CHHEAN</t>
  </si>
  <si>
    <t>11819</t>
  </si>
  <si>
    <t>HON LEANGSEU</t>
  </si>
  <si>
    <t>12870</t>
  </si>
  <si>
    <t>HOUL KUNTHEA</t>
  </si>
  <si>
    <t>05152</t>
  </si>
  <si>
    <t>IM BUNTHON</t>
  </si>
  <si>
    <t>12681</t>
  </si>
  <si>
    <t>IN LYHOUR</t>
  </si>
  <si>
    <t>10995</t>
  </si>
  <si>
    <t>KOY SIREY NEATH</t>
  </si>
  <si>
    <t>10841</t>
  </si>
  <si>
    <t>MEAS SREYMEY</t>
  </si>
  <si>
    <t>12804</t>
  </si>
  <si>
    <t>NAK DALISA</t>
  </si>
  <si>
    <t>12933</t>
  </si>
  <si>
    <t>NITH CHANCHINA</t>
  </si>
  <si>
    <t>12749</t>
  </si>
  <si>
    <t>OUENG ENG VOUCHCHHENG</t>
  </si>
  <si>
    <t>08828</t>
  </si>
  <si>
    <t>OUV KIMLENG</t>
  </si>
  <si>
    <t>10883</t>
  </si>
  <si>
    <t>SI SITHIK</t>
  </si>
  <si>
    <t>11753</t>
  </si>
  <si>
    <t>SUY RACHANA</t>
  </si>
  <si>
    <t>11887</t>
  </si>
  <si>
    <t>THAN SOPHEAKTRA</t>
  </si>
  <si>
    <t>10868</t>
  </si>
  <si>
    <t>TORNG KHEMA</t>
  </si>
  <si>
    <t>12791</t>
  </si>
  <si>
    <t>TOUCH CHEA PIN</t>
  </si>
  <si>
    <t>09632</t>
  </si>
  <si>
    <t>TRY KHAVY</t>
  </si>
  <si>
    <t>10910</t>
  </si>
  <si>
    <t>UNG LAKKORNG</t>
  </si>
  <si>
    <t>12329</t>
  </si>
  <si>
    <t>YON SREYKA</t>
  </si>
  <si>
    <t>11686</t>
  </si>
  <si>
    <t>YOU SAKING</t>
  </si>
  <si>
    <t>12563</t>
  </si>
  <si>
    <t>KHY KAKLYKA</t>
  </si>
  <si>
    <t>10502</t>
  </si>
  <si>
    <t>SOEUN SAMON</t>
  </si>
  <si>
    <t>12488</t>
  </si>
  <si>
    <t>SOPHORN SOPHEA</t>
  </si>
  <si>
    <t>11897</t>
  </si>
  <si>
    <t>SOTHEA RITHY</t>
  </si>
  <si>
    <t>10648</t>
  </si>
  <si>
    <t>YIM MALEN</t>
  </si>
  <si>
    <t>10499</t>
  </si>
  <si>
    <t>DOUNG DARA</t>
  </si>
  <si>
    <t>10595</t>
  </si>
  <si>
    <t>HOEUN SOMALY</t>
  </si>
  <si>
    <t>11575</t>
  </si>
  <si>
    <t>LAV MALUY(S)</t>
  </si>
  <si>
    <t>10722</t>
  </si>
  <si>
    <t>NHEK PONLOK</t>
  </si>
  <si>
    <t>12436</t>
  </si>
  <si>
    <t>OUCH LIZA</t>
  </si>
  <si>
    <t>10621</t>
  </si>
  <si>
    <t>PHEA SOPHEAN</t>
  </si>
  <si>
    <t>10632</t>
  </si>
  <si>
    <t>REM SOPHEAK</t>
  </si>
  <si>
    <t>10914</t>
  </si>
  <si>
    <t>SOK DANIN</t>
  </si>
  <si>
    <t>10580</t>
  </si>
  <si>
    <t>SOK SO THEARA</t>
  </si>
  <si>
    <t>10638</t>
  </si>
  <si>
    <t>SOK SREY NAT</t>
  </si>
  <si>
    <t>11300</t>
  </si>
  <si>
    <t>SOK SREYKOUCH</t>
  </si>
  <si>
    <t>10562</t>
  </si>
  <si>
    <t>SOK THILEAP</t>
  </si>
  <si>
    <t>10599</t>
  </si>
  <si>
    <t>SOMANG AVIKA</t>
  </si>
  <si>
    <t>10803</t>
  </si>
  <si>
    <t>SOTH LEAKSMEY</t>
  </si>
  <si>
    <t>10844</t>
  </si>
  <si>
    <t>SOTHEA ATITH REAKSMEY</t>
  </si>
  <si>
    <t>10535</t>
  </si>
  <si>
    <t>SUY SEANGLIM</t>
  </si>
  <si>
    <t>10821</t>
  </si>
  <si>
    <t>SY SALENH</t>
  </si>
  <si>
    <t>10762</t>
  </si>
  <si>
    <t>THORN SOTHIP</t>
  </si>
  <si>
    <t>10506</t>
  </si>
  <si>
    <t>THORN VIRAYUTH</t>
  </si>
  <si>
    <t>10697</t>
  </si>
  <si>
    <t>VATH SOTHANITH</t>
  </si>
  <si>
    <t>12818</t>
  </si>
  <si>
    <t>VOEUR DAVIN</t>
  </si>
  <si>
    <t>10761</t>
  </si>
  <si>
    <t>VON SOVANNA</t>
  </si>
  <si>
    <t>10834</t>
  </si>
  <si>
    <t>BUN KIMSAN</t>
  </si>
  <si>
    <t>10276</t>
  </si>
  <si>
    <t>CHHOEUN VATHANA</t>
  </si>
  <si>
    <t>09271</t>
  </si>
  <si>
    <t>DOEURN REAKSMEY</t>
  </si>
  <si>
    <t>11554</t>
  </si>
  <si>
    <t>HOUR KIMSRENG</t>
  </si>
  <si>
    <t>07920</t>
  </si>
  <si>
    <t>KHIEV SOPHEAK</t>
  </si>
  <si>
    <t>11754</t>
  </si>
  <si>
    <t>MORN DARASINAL</t>
  </si>
  <si>
    <t>11405</t>
  </si>
  <si>
    <t>PHOEUN LIEV</t>
  </si>
  <si>
    <t>11517</t>
  </si>
  <si>
    <t>SAN SROS</t>
  </si>
  <si>
    <t>10984</t>
  </si>
  <si>
    <t>SOBEN THANAVA</t>
  </si>
  <si>
    <t>10283</t>
  </si>
  <si>
    <t>SOK PENGSAN</t>
  </si>
  <si>
    <t>11078</t>
  </si>
  <si>
    <t>THAI SREYKHOUCH</t>
  </si>
  <si>
    <t>09826</t>
  </si>
  <si>
    <t>THIN SOTHEAROTH</t>
  </si>
  <si>
    <t>09827</t>
  </si>
  <si>
    <t>VOUN CHHAYDY</t>
  </si>
  <si>
    <t>11904</t>
  </si>
  <si>
    <t>CHHEM SEAVTAN</t>
  </si>
  <si>
    <t>10403</t>
  </si>
  <si>
    <t>KHAN SOKUNTHEARY</t>
  </si>
  <si>
    <t>12572</t>
  </si>
  <si>
    <t>SEA THORNG</t>
  </si>
  <si>
    <t>10567</t>
  </si>
  <si>
    <t>SOY LYLY</t>
  </si>
  <si>
    <t>10241</t>
  </si>
  <si>
    <t>SRENG MUYENG</t>
  </si>
  <si>
    <t>12732</t>
  </si>
  <si>
    <t>THONG EKMONGKOL</t>
  </si>
  <si>
    <t>07799</t>
  </si>
  <si>
    <t>VIN SAVISH</t>
  </si>
  <si>
    <t>11835</t>
  </si>
  <si>
    <t>CHORK SREYNEATH</t>
  </si>
  <si>
    <t>09183</t>
  </si>
  <si>
    <t>PAO PISETH</t>
  </si>
  <si>
    <t>12367</t>
  </si>
  <si>
    <t>PICH BUNTHENG</t>
  </si>
  <si>
    <t>10789</t>
  </si>
  <si>
    <t>RETH SONISA</t>
  </si>
  <si>
    <t>08884</t>
  </si>
  <si>
    <t>SUON LATSOPHY</t>
  </si>
  <si>
    <t>12629</t>
  </si>
  <si>
    <t>TOB PAL</t>
  </si>
  <si>
    <t>09284</t>
  </si>
  <si>
    <t>SOK SOTHEARA</t>
  </si>
  <si>
    <t>10514</t>
  </si>
  <si>
    <t>RITH RIDA</t>
  </si>
  <si>
    <t>HORNN MARY</t>
  </si>
  <si>
    <t>10921</t>
  </si>
  <si>
    <t>CHHOUT TIK</t>
  </si>
  <si>
    <t>12031</t>
  </si>
  <si>
    <t>NHAK KIM LYLENG</t>
  </si>
  <si>
    <t>10948</t>
  </si>
  <si>
    <t>11205</t>
  </si>
  <si>
    <t>Mid-term (100%)</t>
  </si>
  <si>
    <t>Level:  GESL-3A/1</t>
  </si>
  <si>
    <t>Time:   12:30-2:00 PM</t>
  </si>
  <si>
    <t>Level:  GESL-1A</t>
  </si>
  <si>
    <t>Time:   3:30-5:00 PM</t>
  </si>
  <si>
    <t>Level:  GESL-1E</t>
  </si>
  <si>
    <t>Time:   6:00-7:30 PM</t>
  </si>
  <si>
    <t>Level:  GESL-2A</t>
  </si>
  <si>
    <t>Level:  GESL-2E/1</t>
  </si>
  <si>
    <t>Level:  GESL-2E/2</t>
  </si>
  <si>
    <t>Level:  GESL-3A</t>
  </si>
  <si>
    <t>Level:  GESL-3E</t>
  </si>
  <si>
    <t>Level:  GESL-4A</t>
  </si>
  <si>
    <t>Level:  GESL-4E</t>
  </si>
  <si>
    <t>Level:  GESL-5A</t>
  </si>
  <si>
    <t>Level:  GESL-5E</t>
  </si>
  <si>
    <t xml:space="preserve"> Level:  GESL-6E</t>
  </si>
  <si>
    <t xml:space="preserve"> Time:   6:00-7:30 PM</t>
  </si>
  <si>
    <t xml:space="preserve"> Level:  GESL-7E</t>
  </si>
  <si>
    <t xml:space="preserve"> Level:  GESL-11</t>
  </si>
  <si>
    <t>FINAL GRADE</t>
  </si>
  <si>
    <t>*FAIL</t>
  </si>
  <si>
    <t>Instr:   Mr. Puthsothea &amp; Mr. Bunseang</t>
  </si>
  <si>
    <t>Instr: Ms. Lida &amp; Mr. Sokuntwat</t>
  </si>
  <si>
    <t xml:space="preserve">Instr: Mr. Chamroeun &amp; Mr. Sophat </t>
  </si>
  <si>
    <t>Instr: Ms. Kimsan &amp; Ms. Lida</t>
  </si>
  <si>
    <t xml:space="preserve">Instr: Mr. Sophat &amp; Mr. Siengvon </t>
  </si>
  <si>
    <t>Instr: Mr. Sey &amp; Mr. Sothan</t>
  </si>
  <si>
    <t>Instr:  Mr. Bunseang &amp; Mr. Puthsothea</t>
  </si>
  <si>
    <t>Instr: Mr. Cheng Nget &amp; Mr. Khut Sey</t>
  </si>
  <si>
    <t xml:space="preserve">Instr: Mr. Oskar Mortimer &amp; Ms. Vat Kimsan                                       </t>
  </si>
  <si>
    <t xml:space="preserve">Instr: Mr. Duch Chanthet &amp; Mr. Gary Babb                                       </t>
  </si>
  <si>
    <t>Instr: Mr. Doung Sokunt Wat &amp; Mr. Oskar Mortimer Laver</t>
  </si>
  <si>
    <t xml:space="preserve">Instr: Mr. Gary Babb &amp; Mr. Seng Seab </t>
  </si>
  <si>
    <t xml:space="preserve">Instr: Ms. Candra Taylor &amp; Mr. Duch Chanthet                                                         </t>
  </si>
  <si>
    <t xml:space="preserve">Instr: Mr. Hang Bunkai &amp; Mr. Paul B. Mckannon                                                               </t>
  </si>
  <si>
    <t>Instr:  Mr. STEPHEN CLINE &amp; Mr. Tim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</si>
</sst>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18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indexed="10"/>
      <name val="Arial"/>
      <family val="2"/>
    </font>
    <font>
      <b/>
      <sz val="12"/>
      <color theme="9" tint="-0.249977111117893"/>
      <name val="Arial"/>
      <family val="2"/>
    </font>
    <font>
      <sz val="12"/>
      <color indexed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2"/>
      <color indexed="16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rgb="FF000099"/>
      <name val="Arial"/>
      <family val="2"/>
    </font>
    <font>
      <sz val="12"/>
      <color rgb="FF0000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79">
    <xf numFmtId="0" fontId="0" fillId="0" borderId="0"/>
    <xf numFmtId="9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7" fillId="0" borderId="0" applyFont="0" applyFill="0" applyBorder="0" applyAlignment="0" applyProtection="0"/>
  </cellStyleXfs>
  <cellXfs count="116">
    <xf numFmtId="0" fontId="0" fillId="0" borderId="0" xfId="0"/>
    <xf numFmtId="43" fontId="23" fillId="0" borderId="0" xfId="378" applyFont="1" applyFill="1" applyBorder="1" applyAlignment="1">
      <alignment horizontal="center" vertical="center"/>
    </xf>
    <xf numFmtId="10" fontId="2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43" fontId="30" fillId="0" borderId="0" xfId="378" applyFont="1" applyFill="1" applyBorder="1" applyAlignment="1">
      <alignment horizontal="center" vertical="center"/>
    </xf>
    <xf numFmtId="43" fontId="30" fillId="0" borderId="0" xfId="378" applyFont="1" applyFill="1" applyBorder="1" applyAlignment="1">
      <alignment vertical="center"/>
    </xf>
    <xf numFmtId="0" fontId="30" fillId="0" borderId="0" xfId="0" applyFont="1" applyFill="1" applyBorder="1" applyAlignment="1">
      <alignment horizontal="left" vertical="center"/>
    </xf>
    <xf numFmtId="43" fontId="30" fillId="0" borderId="0" xfId="378" applyFont="1" applyFill="1" applyBorder="1" applyAlignment="1">
      <alignment horizontal="left" vertical="center"/>
    </xf>
    <xf numFmtId="0" fontId="28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left" vertical="center"/>
    </xf>
    <xf numFmtId="49" fontId="32" fillId="0" borderId="1" xfId="0" applyNumberFormat="1" applyFont="1" applyFill="1" applyBorder="1" applyAlignment="1">
      <alignment horizontal="center" vertical="center"/>
    </xf>
    <xf numFmtId="43" fontId="32" fillId="0" borderId="1" xfId="378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left"/>
    </xf>
    <xf numFmtId="49" fontId="32" fillId="0" borderId="1" xfId="0" applyNumberFormat="1" applyFont="1" applyFill="1" applyBorder="1" applyAlignment="1">
      <alignment horizontal="center"/>
    </xf>
    <xf numFmtId="43" fontId="32" fillId="0" borderId="1" xfId="378" applyFont="1" applyFill="1" applyBorder="1" applyAlignment="1">
      <alignment horizontal="center"/>
    </xf>
    <xf numFmtId="0" fontId="37" fillId="0" borderId="1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 vertical="center"/>
    </xf>
    <xf numFmtId="43" fontId="32" fillId="2" borderId="1" xfId="378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left" vertical="center"/>
    </xf>
    <xf numFmtId="43" fontId="32" fillId="2" borderId="1" xfId="378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0" borderId="0" xfId="0" applyFont="1" applyFill="1"/>
    <xf numFmtId="0" fontId="36" fillId="2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/>
    </xf>
    <xf numFmtId="0" fontId="38" fillId="2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>
      <alignment horizontal="center"/>
    </xf>
    <xf numFmtId="49" fontId="32" fillId="0" borderId="1" xfId="212" applyNumberFormat="1" applyFont="1" applyFill="1" applyBorder="1" applyAlignment="1">
      <alignment horizontal="left"/>
    </xf>
    <xf numFmtId="49" fontId="32" fillId="0" borderId="1" xfId="212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1" applyNumberFormat="1" applyFont="1" applyFill="1" applyBorder="1" applyAlignment="1">
      <alignment horizontal="center" vertical="center"/>
    </xf>
    <xf numFmtId="10" fontId="38" fillId="0" borderId="0" xfId="1" applyNumberFormat="1" applyFont="1" applyFill="1" applyBorder="1" applyAlignment="1">
      <alignment horizontal="center" vertical="center"/>
    </xf>
    <xf numFmtId="0" fontId="38" fillId="0" borderId="0" xfId="0" applyFont="1" applyFill="1" applyBorder="1"/>
    <xf numFmtId="0" fontId="28" fillId="0" borderId="0" xfId="0" applyFont="1" applyFill="1" applyBorder="1" applyAlignment="1">
      <alignment vertical="center"/>
    </xf>
    <xf numFmtId="43" fontId="29" fillId="0" borderId="0" xfId="378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43" fontId="28" fillId="0" borderId="1" xfId="378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vertical="center"/>
    </xf>
    <xf numFmtId="0" fontId="28" fillId="0" borderId="3" xfId="0" applyFont="1" applyFill="1" applyBorder="1" applyAlignment="1">
      <alignment vertical="center"/>
    </xf>
    <xf numFmtId="0" fontId="28" fillId="0" borderId="4" xfId="0" applyFont="1" applyFill="1" applyBorder="1" applyAlignment="1">
      <alignment vertical="center"/>
    </xf>
    <xf numFmtId="0" fontId="28" fillId="0" borderId="5" xfId="0" applyFont="1" applyFill="1" applyBorder="1" applyAlignment="1">
      <alignment vertical="center"/>
    </xf>
    <xf numFmtId="164" fontId="38" fillId="0" borderId="1" xfId="1" applyNumberFormat="1" applyFont="1" applyFill="1" applyBorder="1" applyAlignment="1">
      <alignment horizontal="center" vertical="center"/>
    </xf>
    <xf numFmtId="10" fontId="38" fillId="0" borderId="1" xfId="1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vertical="center"/>
    </xf>
    <xf numFmtId="0" fontId="38" fillId="0" borderId="0" xfId="0" applyFont="1" applyFill="1" applyAlignment="1">
      <alignment vertical="center"/>
    </xf>
    <xf numFmtId="0" fontId="39" fillId="0" borderId="0" xfId="0" applyFont="1" applyFill="1" applyBorder="1" applyAlignment="1">
      <alignment vertical="center"/>
    </xf>
    <xf numFmtId="43" fontId="39" fillId="0" borderId="0" xfId="378" applyFont="1" applyFill="1" applyBorder="1" applyAlignment="1">
      <alignment horizontal="center" vertical="center"/>
    </xf>
    <xf numFmtId="43" fontId="39" fillId="0" borderId="0" xfId="378" applyFont="1" applyFill="1" applyBorder="1" applyAlignment="1">
      <alignment vertical="center"/>
    </xf>
    <xf numFmtId="0" fontId="38" fillId="0" borderId="1" xfId="46" applyFont="1" applyFill="1" applyBorder="1" applyAlignment="1">
      <alignment horizontal="center" vertical="center"/>
    </xf>
    <xf numFmtId="0" fontId="38" fillId="2" borderId="1" xfId="46" applyFont="1" applyFill="1" applyBorder="1" applyAlignment="1">
      <alignment horizontal="center" vertical="center"/>
    </xf>
    <xf numFmtId="164" fontId="38" fillId="2" borderId="1" xfId="1" applyNumberFormat="1" applyFont="1" applyFill="1" applyBorder="1" applyAlignment="1">
      <alignment horizontal="center" vertical="center"/>
    </xf>
    <xf numFmtId="10" fontId="38" fillId="2" borderId="1" xfId="1" applyNumberFormat="1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vertical="center"/>
    </xf>
    <xf numFmtId="0" fontId="38" fillId="2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 vertical="center"/>
    </xf>
    <xf numFmtId="43" fontId="28" fillId="0" borderId="0" xfId="378" applyFont="1" applyFill="1" applyAlignment="1">
      <alignment horizontal="center" vertical="center"/>
    </xf>
    <xf numFmtId="0" fontId="38" fillId="0" borderId="0" xfId="0" applyFont="1" applyFill="1" applyBorder="1" applyAlignment="1"/>
    <xf numFmtId="0" fontId="38" fillId="0" borderId="0" xfId="0" applyFont="1" applyFill="1" applyAlignment="1"/>
    <xf numFmtId="43" fontId="28" fillId="0" borderId="8" xfId="378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28" fillId="0" borderId="0" xfId="0" applyFont="1" applyFill="1"/>
    <xf numFmtId="43" fontId="28" fillId="0" borderId="0" xfId="378" applyFont="1" applyFill="1" applyAlignment="1">
      <alignment horizontal="center"/>
    </xf>
    <xf numFmtId="43" fontId="28" fillId="0" borderId="0" xfId="378" applyFont="1" applyFill="1"/>
    <xf numFmtId="43" fontId="28" fillId="0" borderId="6" xfId="378" applyFont="1" applyFill="1" applyBorder="1" applyAlignment="1">
      <alignment horizontal="center" vertical="center"/>
    </xf>
    <xf numFmtId="43" fontId="28" fillId="0" borderId="10" xfId="378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/>
    </xf>
    <xf numFmtId="0" fontId="28" fillId="0" borderId="0" xfId="0" applyFont="1" applyFill="1" applyBorder="1" applyAlignment="1"/>
    <xf numFmtId="49" fontId="32" fillId="0" borderId="0" xfId="0" applyNumberFormat="1" applyFont="1" applyFill="1" applyBorder="1" applyAlignment="1">
      <alignment horizontal="left"/>
    </xf>
    <xf numFmtId="49" fontId="32" fillId="0" borderId="0" xfId="0" applyNumberFormat="1" applyFont="1" applyFill="1" applyBorder="1" applyAlignment="1">
      <alignment horizontal="center"/>
    </xf>
    <xf numFmtId="43" fontId="32" fillId="0" borderId="0" xfId="378" applyFont="1" applyFill="1" applyBorder="1" applyAlignment="1">
      <alignment horizontal="center" vertical="center"/>
    </xf>
    <xf numFmtId="43" fontId="32" fillId="0" borderId="0" xfId="378" applyFont="1" applyFill="1" applyBorder="1" applyAlignment="1">
      <alignment horizontal="center"/>
    </xf>
    <xf numFmtId="0" fontId="38" fillId="0" borderId="0" xfId="46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vertical="center"/>
    </xf>
    <xf numFmtId="49" fontId="32" fillId="0" borderId="0" xfId="0" applyNumberFormat="1" applyFont="1" applyFill="1" applyBorder="1" applyAlignment="1">
      <alignment horizontal="left" vertical="center"/>
    </xf>
    <xf numFmtId="49" fontId="32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43" fontId="32" fillId="2" borderId="0" xfId="378" applyFont="1" applyFill="1" applyBorder="1" applyAlignment="1">
      <alignment horizontal="center" vertical="center"/>
    </xf>
    <xf numFmtId="164" fontId="38" fillId="2" borderId="0" xfId="1" applyNumberFormat="1" applyFont="1" applyFill="1" applyBorder="1" applyAlignment="1">
      <alignment horizontal="center" vertical="center"/>
    </xf>
    <xf numFmtId="10" fontId="38" fillId="2" borderId="0" xfId="1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vertical="center"/>
    </xf>
    <xf numFmtId="49" fontId="43" fillId="0" borderId="0" xfId="0" applyNumberFormat="1" applyFont="1" applyFill="1" applyBorder="1" applyAlignment="1">
      <alignment horizontal="left" vertical="center"/>
    </xf>
    <xf numFmtId="49" fontId="43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49" fontId="43" fillId="0" borderId="0" xfId="0" applyNumberFormat="1" applyFont="1" applyFill="1" applyBorder="1" applyAlignment="1">
      <alignment horizontal="left"/>
    </xf>
    <xf numFmtId="49" fontId="43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 vertical="center"/>
    </xf>
    <xf numFmtId="43" fontId="28" fillId="0" borderId="6" xfId="378" applyFont="1" applyFill="1" applyBorder="1" applyAlignment="1">
      <alignment horizontal="center" vertical="center"/>
    </xf>
    <xf numFmtId="43" fontId="28" fillId="0" borderId="7" xfId="378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8" fillId="0" borderId="8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</cellXfs>
  <cellStyles count="379">
    <cellStyle name="Comma" xfId="378" builtinId="3"/>
    <cellStyle name="Normal" xfId="0" builtinId="0"/>
    <cellStyle name="Normal 10" xfId="10"/>
    <cellStyle name="Normal 10 2" xfId="55"/>
    <cellStyle name="Normal 11" xfId="11"/>
    <cellStyle name="Normal 11 2" xfId="56"/>
    <cellStyle name="Normal 12" xfId="12"/>
    <cellStyle name="Normal 12 2" xfId="57"/>
    <cellStyle name="Normal 13" xfId="13"/>
    <cellStyle name="Normal 13 2" xfId="58"/>
    <cellStyle name="Normal 14" xfId="14"/>
    <cellStyle name="Normal 14 2" xfId="59"/>
    <cellStyle name="Normal 15" xfId="15"/>
    <cellStyle name="Normal 15 2" xfId="60"/>
    <cellStyle name="Normal 16" xfId="16"/>
    <cellStyle name="Normal 17" xfId="17"/>
    <cellStyle name="Normal 18" xfId="18"/>
    <cellStyle name="Normal 19" xfId="19"/>
    <cellStyle name="Normal 2" xfId="2"/>
    <cellStyle name="Normal 2 2" xfId="46"/>
    <cellStyle name="Normal 2 2 2" xfId="47"/>
    <cellStyle name="Normal 2 2 3" xfId="144"/>
    <cellStyle name="Normal 20" xfId="20"/>
    <cellStyle name="Normal 21" xfId="21"/>
    <cellStyle name="Normal 22" xfId="22"/>
    <cellStyle name="Normal 23" xfId="23"/>
    <cellStyle name="Normal 24" xfId="24"/>
    <cellStyle name="Normal 25" xfId="25"/>
    <cellStyle name="Normal 26" xfId="26"/>
    <cellStyle name="Normal 27" xfId="27"/>
    <cellStyle name="Normal 28" xfId="28"/>
    <cellStyle name="Normal 29" xfId="29"/>
    <cellStyle name="Normal 3" xfId="3"/>
    <cellStyle name="Normal 3 2" xfId="48"/>
    <cellStyle name="Normal 30" xfId="30"/>
    <cellStyle name="Normal 30 2" xfId="211"/>
    <cellStyle name="Normal 30 2 2" xfId="376"/>
    <cellStyle name="Normal 31" xfId="76"/>
    <cellStyle name="Normal 31 2" xfId="160"/>
    <cellStyle name="Normal 31 2 2" xfId="325"/>
    <cellStyle name="Normal 31 3" xfId="243"/>
    <cellStyle name="Normal 32" xfId="31"/>
    <cellStyle name="Normal 32 2" xfId="61"/>
    <cellStyle name="Normal 32 2 2" xfId="145"/>
    <cellStyle name="Normal 32 2 2 2" xfId="310"/>
    <cellStyle name="Normal 32 2 3" xfId="228"/>
    <cellStyle name="Normal 32 3" xfId="129"/>
    <cellStyle name="Normal 32 3 2" xfId="295"/>
    <cellStyle name="Normal 32 4" xfId="213"/>
    <cellStyle name="Normal 33" xfId="32"/>
    <cellStyle name="Normal 33 2" xfId="62"/>
    <cellStyle name="Normal 33 2 2" xfId="146"/>
    <cellStyle name="Normal 33 2 2 2" xfId="311"/>
    <cellStyle name="Normal 33 2 3" xfId="229"/>
    <cellStyle name="Normal 33 3" xfId="130"/>
    <cellStyle name="Normal 33 3 2" xfId="296"/>
    <cellStyle name="Normal 33 4" xfId="214"/>
    <cellStyle name="Normal 34" xfId="33"/>
    <cellStyle name="Normal 34 2" xfId="63"/>
    <cellStyle name="Normal 34 2 2" xfId="147"/>
    <cellStyle name="Normal 34 2 2 2" xfId="312"/>
    <cellStyle name="Normal 34 2 3" xfId="230"/>
    <cellStyle name="Normal 34 3" xfId="131"/>
    <cellStyle name="Normal 34 3 2" xfId="297"/>
    <cellStyle name="Normal 34 4" xfId="215"/>
    <cellStyle name="Normal 35" xfId="34"/>
    <cellStyle name="Normal 35 2" xfId="64"/>
    <cellStyle name="Normal 35 2 2" xfId="148"/>
    <cellStyle name="Normal 35 2 2 2" xfId="313"/>
    <cellStyle name="Normal 35 2 3" xfId="231"/>
    <cellStyle name="Normal 35 3" xfId="132"/>
    <cellStyle name="Normal 35 3 2" xfId="298"/>
    <cellStyle name="Normal 35 4" xfId="216"/>
    <cellStyle name="Normal 36" xfId="35"/>
    <cellStyle name="Normal 36 2" xfId="65"/>
    <cellStyle name="Normal 36 2 2" xfId="149"/>
    <cellStyle name="Normal 36 2 2 2" xfId="314"/>
    <cellStyle name="Normal 36 2 3" xfId="232"/>
    <cellStyle name="Normal 36 3" xfId="133"/>
    <cellStyle name="Normal 36 3 2" xfId="299"/>
    <cellStyle name="Normal 36 4" xfId="217"/>
    <cellStyle name="Normal 37" xfId="36"/>
    <cellStyle name="Normal 37 2" xfId="66"/>
    <cellStyle name="Normal 37 2 2" xfId="150"/>
    <cellStyle name="Normal 37 2 2 2" xfId="315"/>
    <cellStyle name="Normal 37 2 3" xfId="233"/>
    <cellStyle name="Normal 37 3" xfId="134"/>
    <cellStyle name="Normal 37 3 2" xfId="300"/>
    <cellStyle name="Normal 37 4" xfId="218"/>
    <cellStyle name="Normal 38" xfId="37"/>
    <cellStyle name="Normal 38 2" xfId="67"/>
    <cellStyle name="Normal 38 2 2" xfId="151"/>
    <cellStyle name="Normal 38 2 2 2" xfId="316"/>
    <cellStyle name="Normal 38 2 3" xfId="234"/>
    <cellStyle name="Normal 38 3" xfId="135"/>
    <cellStyle name="Normal 38 3 2" xfId="301"/>
    <cellStyle name="Normal 38 4" xfId="219"/>
    <cellStyle name="Normal 39" xfId="38"/>
    <cellStyle name="Normal 39 2" xfId="68"/>
    <cellStyle name="Normal 39 2 2" xfId="152"/>
    <cellStyle name="Normal 39 2 2 2" xfId="317"/>
    <cellStyle name="Normal 39 2 3" xfId="235"/>
    <cellStyle name="Normal 39 3" xfId="136"/>
    <cellStyle name="Normal 39 3 2" xfId="302"/>
    <cellStyle name="Normal 39 4" xfId="220"/>
    <cellStyle name="Normal 4" xfId="4"/>
    <cellStyle name="Normal 4 2" xfId="49"/>
    <cellStyle name="Normal 40" xfId="39"/>
    <cellStyle name="Normal 40 2" xfId="69"/>
    <cellStyle name="Normal 40 2 2" xfId="153"/>
    <cellStyle name="Normal 40 2 2 2" xfId="318"/>
    <cellStyle name="Normal 40 2 3" xfId="236"/>
    <cellStyle name="Normal 40 3" xfId="137"/>
    <cellStyle name="Normal 40 3 2" xfId="303"/>
    <cellStyle name="Normal 40 4" xfId="221"/>
    <cellStyle name="Normal 41" xfId="40"/>
    <cellStyle name="Normal 41 2" xfId="70"/>
    <cellStyle name="Normal 41 2 2" xfId="154"/>
    <cellStyle name="Normal 41 2 2 2" xfId="319"/>
    <cellStyle name="Normal 41 2 3" xfId="237"/>
    <cellStyle name="Normal 41 3" xfId="138"/>
    <cellStyle name="Normal 41 3 2" xfId="304"/>
    <cellStyle name="Normal 41 4" xfId="222"/>
    <cellStyle name="Normal 42" xfId="41"/>
    <cellStyle name="Normal 42 2" xfId="71"/>
    <cellStyle name="Normal 42 2 2" xfId="155"/>
    <cellStyle name="Normal 42 2 2 2" xfId="320"/>
    <cellStyle name="Normal 42 2 3" xfId="238"/>
    <cellStyle name="Normal 42 3" xfId="139"/>
    <cellStyle name="Normal 42 3 2" xfId="305"/>
    <cellStyle name="Normal 42 4" xfId="223"/>
    <cellStyle name="Normal 43" xfId="42"/>
    <cellStyle name="Normal 43 2" xfId="72"/>
    <cellStyle name="Normal 43 2 2" xfId="156"/>
    <cellStyle name="Normal 43 2 2 2" xfId="321"/>
    <cellStyle name="Normal 43 2 3" xfId="239"/>
    <cellStyle name="Normal 43 3" xfId="140"/>
    <cellStyle name="Normal 43 3 2" xfId="306"/>
    <cellStyle name="Normal 43 4" xfId="224"/>
    <cellStyle name="Normal 44" xfId="43"/>
    <cellStyle name="Normal 44 2" xfId="73"/>
    <cellStyle name="Normal 44 2 2" xfId="157"/>
    <cellStyle name="Normal 44 2 2 2" xfId="322"/>
    <cellStyle name="Normal 44 2 3" xfId="240"/>
    <cellStyle name="Normal 44 3" xfId="141"/>
    <cellStyle name="Normal 44 3 2" xfId="307"/>
    <cellStyle name="Normal 44 4" xfId="225"/>
    <cellStyle name="Normal 45" xfId="44"/>
    <cellStyle name="Normal 45 2" xfId="74"/>
    <cellStyle name="Normal 45 2 2" xfId="158"/>
    <cellStyle name="Normal 45 2 2 2" xfId="323"/>
    <cellStyle name="Normal 45 2 3" xfId="241"/>
    <cellStyle name="Normal 45 3" xfId="142"/>
    <cellStyle name="Normal 45 3 2" xfId="308"/>
    <cellStyle name="Normal 45 4" xfId="226"/>
    <cellStyle name="Normal 46" xfId="45"/>
    <cellStyle name="Normal 46 2" xfId="75"/>
    <cellStyle name="Normal 46 2 2" xfId="159"/>
    <cellStyle name="Normal 46 2 2 2" xfId="324"/>
    <cellStyle name="Normal 46 2 3" xfId="242"/>
    <cellStyle name="Normal 46 3" xfId="143"/>
    <cellStyle name="Normal 46 3 2" xfId="309"/>
    <cellStyle name="Normal 46 4" xfId="227"/>
    <cellStyle name="Normal 47" xfId="96"/>
    <cellStyle name="Normal 47 2" xfId="180"/>
    <cellStyle name="Normal 47 2 2" xfId="345"/>
    <cellStyle name="Normal 47 3" xfId="263"/>
    <cellStyle name="Normal 48" xfId="77"/>
    <cellStyle name="Normal 48 2" xfId="161"/>
    <cellStyle name="Normal 48 2 2" xfId="326"/>
    <cellStyle name="Normal 48 3" xfId="244"/>
    <cellStyle name="Normal 49" xfId="78"/>
    <cellStyle name="Normal 49 2" xfId="162"/>
    <cellStyle name="Normal 49 2 2" xfId="327"/>
    <cellStyle name="Normal 49 3" xfId="245"/>
    <cellStyle name="Normal 5" xfId="5"/>
    <cellStyle name="Normal 5 2" xfId="50"/>
    <cellStyle name="Normal 50" xfId="79"/>
    <cellStyle name="Normal 50 2" xfId="163"/>
    <cellStyle name="Normal 50 2 2" xfId="328"/>
    <cellStyle name="Normal 50 3" xfId="246"/>
    <cellStyle name="Normal 51" xfId="80"/>
    <cellStyle name="Normal 51 2" xfId="164"/>
    <cellStyle name="Normal 51 2 2" xfId="329"/>
    <cellStyle name="Normal 51 3" xfId="247"/>
    <cellStyle name="Normal 52" xfId="81"/>
    <cellStyle name="Normal 52 2" xfId="165"/>
    <cellStyle name="Normal 52 2 2" xfId="330"/>
    <cellStyle name="Normal 52 3" xfId="248"/>
    <cellStyle name="Normal 53" xfId="82"/>
    <cellStyle name="Normal 53 2" xfId="166"/>
    <cellStyle name="Normal 53 2 2" xfId="331"/>
    <cellStyle name="Normal 53 3" xfId="249"/>
    <cellStyle name="Normal 54" xfId="83"/>
    <cellStyle name="Normal 54 2" xfId="167"/>
    <cellStyle name="Normal 54 2 2" xfId="332"/>
    <cellStyle name="Normal 54 3" xfId="250"/>
    <cellStyle name="Normal 55" xfId="84"/>
    <cellStyle name="Normal 55 2" xfId="168"/>
    <cellStyle name="Normal 55 2 2" xfId="333"/>
    <cellStyle name="Normal 55 3" xfId="251"/>
    <cellStyle name="Normal 56" xfId="85"/>
    <cellStyle name="Normal 56 2" xfId="169"/>
    <cellStyle name="Normal 56 2 2" xfId="334"/>
    <cellStyle name="Normal 56 3" xfId="252"/>
    <cellStyle name="Normal 57" xfId="86"/>
    <cellStyle name="Normal 57 2" xfId="170"/>
    <cellStyle name="Normal 57 2 2" xfId="335"/>
    <cellStyle name="Normal 57 3" xfId="253"/>
    <cellStyle name="Normal 58" xfId="87"/>
    <cellStyle name="Normal 58 2" xfId="171"/>
    <cellStyle name="Normal 58 2 2" xfId="336"/>
    <cellStyle name="Normal 58 3" xfId="254"/>
    <cellStyle name="Normal 59" xfId="88"/>
    <cellStyle name="Normal 59 2" xfId="172"/>
    <cellStyle name="Normal 59 2 2" xfId="337"/>
    <cellStyle name="Normal 59 3" xfId="255"/>
    <cellStyle name="Normal 6" xfId="6"/>
    <cellStyle name="Normal 6 2" xfId="51"/>
    <cellStyle name="Normal 60" xfId="89"/>
    <cellStyle name="Normal 60 2" xfId="173"/>
    <cellStyle name="Normal 60 2 2" xfId="338"/>
    <cellStyle name="Normal 60 3" xfId="256"/>
    <cellStyle name="Normal 61" xfId="90"/>
    <cellStyle name="Normal 61 2" xfId="174"/>
    <cellStyle name="Normal 61 2 2" xfId="339"/>
    <cellStyle name="Normal 61 3" xfId="257"/>
    <cellStyle name="Normal 62" xfId="91"/>
    <cellStyle name="Normal 62 2" xfId="175"/>
    <cellStyle name="Normal 62 2 2" xfId="340"/>
    <cellStyle name="Normal 62 3" xfId="258"/>
    <cellStyle name="Normal 63" xfId="92"/>
    <cellStyle name="Normal 63 2" xfId="176"/>
    <cellStyle name="Normal 63 2 2" xfId="341"/>
    <cellStyle name="Normal 63 3" xfId="259"/>
    <cellStyle name="Normal 64" xfId="93"/>
    <cellStyle name="Normal 64 2" xfId="177"/>
    <cellStyle name="Normal 64 2 2" xfId="342"/>
    <cellStyle name="Normal 64 3" xfId="260"/>
    <cellStyle name="Normal 65" xfId="94"/>
    <cellStyle name="Normal 65 2" xfId="178"/>
    <cellStyle name="Normal 65 2 2" xfId="343"/>
    <cellStyle name="Normal 65 3" xfId="261"/>
    <cellStyle name="Normal 66" xfId="95"/>
    <cellStyle name="Normal 66 2" xfId="179"/>
    <cellStyle name="Normal 66 2 2" xfId="344"/>
    <cellStyle name="Normal 66 3" xfId="262"/>
    <cellStyle name="Normal 67" xfId="97"/>
    <cellStyle name="Normal 67 2" xfId="181"/>
    <cellStyle name="Normal 67 2 2" xfId="346"/>
    <cellStyle name="Normal 67 3" xfId="264"/>
    <cellStyle name="Normal 68" xfId="117"/>
    <cellStyle name="Normal 68 2" xfId="201"/>
    <cellStyle name="Normal 68 2 2" xfId="366"/>
    <cellStyle name="Normal 68 3" xfId="284"/>
    <cellStyle name="Normal 69" xfId="98"/>
    <cellStyle name="Normal 69 2" xfId="182"/>
    <cellStyle name="Normal 69 2 2" xfId="347"/>
    <cellStyle name="Normal 69 3" xfId="265"/>
    <cellStyle name="Normal 7" xfId="7"/>
    <cellStyle name="Normal 7 2" xfId="52"/>
    <cellStyle name="Normal 70" xfId="99"/>
    <cellStyle name="Normal 70 2" xfId="183"/>
    <cellStyle name="Normal 70 2 2" xfId="348"/>
    <cellStyle name="Normal 70 3" xfId="266"/>
    <cellStyle name="Normal 71" xfId="100"/>
    <cellStyle name="Normal 71 2" xfId="184"/>
    <cellStyle name="Normal 71 2 2" xfId="349"/>
    <cellStyle name="Normal 71 3" xfId="267"/>
    <cellStyle name="Normal 72" xfId="101"/>
    <cellStyle name="Normal 72 2" xfId="185"/>
    <cellStyle name="Normal 72 2 2" xfId="350"/>
    <cellStyle name="Normal 72 3" xfId="268"/>
    <cellStyle name="Normal 73" xfId="102"/>
    <cellStyle name="Normal 73 2" xfId="186"/>
    <cellStyle name="Normal 73 2 2" xfId="351"/>
    <cellStyle name="Normal 73 3" xfId="269"/>
    <cellStyle name="Normal 74" xfId="103"/>
    <cellStyle name="Normal 74 2" xfId="187"/>
    <cellStyle name="Normal 74 2 2" xfId="352"/>
    <cellStyle name="Normal 74 3" xfId="270"/>
    <cellStyle name="Normal 75" xfId="104"/>
    <cellStyle name="Normal 75 2" xfId="188"/>
    <cellStyle name="Normal 75 2 2" xfId="353"/>
    <cellStyle name="Normal 75 3" xfId="271"/>
    <cellStyle name="Normal 76" xfId="105"/>
    <cellStyle name="Normal 76 2" xfId="189"/>
    <cellStyle name="Normal 76 2 2" xfId="354"/>
    <cellStyle name="Normal 76 3" xfId="272"/>
    <cellStyle name="Normal 77" xfId="106"/>
    <cellStyle name="Normal 77 2" xfId="190"/>
    <cellStyle name="Normal 77 2 2" xfId="355"/>
    <cellStyle name="Normal 77 3" xfId="273"/>
    <cellStyle name="Normal 78" xfId="107"/>
    <cellStyle name="Normal 78 2" xfId="191"/>
    <cellStyle name="Normal 78 2 2" xfId="356"/>
    <cellStyle name="Normal 78 3" xfId="274"/>
    <cellStyle name="Normal 79" xfId="108"/>
    <cellStyle name="Normal 79 2" xfId="192"/>
    <cellStyle name="Normal 79 2 2" xfId="357"/>
    <cellStyle name="Normal 79 3" xfId="275"/>
    <cellStyle name="Normal 8" xfId="8"/>
    <cellStyle name="Normal 8 2" xfId="53"/>
    <cellStyle name="Normal 80" xfId="109"/>
    <cellStyle name="Normal 80 2" xfId="193"/>
    <cellStyle name="Normal 80 2 2" xfId="358"/>
    <cellStyle name="Normal 80 3" xfId="276"/>
    <cellStyle name="Normal 81" xfId="110"/>
    <cellStyle name="Normal 81 2" xfId="194"/>
    <cellStyle name="Normal 81 2 2" xfId="359"/>
    <cellStyle name="Normal 81 3" xfId="277"/>
    <cellStyle name="Normal 82" xfId="111"/>
    <cellStyle name="Normal 82 2" xfId="195"/>
    <cellStyle name="Normal 82 2 2" xfId="360"/>
    <cellStyle name="Normal 82 3" xfId="278"/>
    <cellStyle name="Normal 83" xfId="112"/>
    <cellStyle name="Normal 83 2" xfId="196"/>
    <cellStyle name="Normal 83 2 2" xfId="361"/>
    <cellStyle name="Normal 83 3" xfId="279"/>
    <cellStyle name="Normal 84" xfId="113"/>
    <cellStyle name="Normal 84 2" xfId="197"/>
    <cellStyle name="Normal 84 2 2" xfId="362"/>
    <cellStyle name="Normal 84 3" xfId="280"/>
    <cellStyle name="Normal 85" xfId="114"/>
    <cellStyle name="Normal 85 2" xfId="198"/>
    <cellStyle name="Normal 85 2 2" xfId="363"/>
    <cellStyle name="Normal 85 3" xfId="281"/>
    <cellStyle name="Normal 86" xfId="115"/>
    <cellStyle name="Normal 86 2" xfId="199"/>
    <cellStyle name="Normal 86 2 2" xfId="364"/>
    <cellStyle name="Normal 86 3" xfId="282"/>
    <cellStyle name="Normal 87" xfId="116"/>
    <cellStyle name="Normal 87 2" xfId="200"/>
    <cellStyle name="Normal 87 2 2" xfId="365"/>
    <cellStyle name="Normal 87 3" xfId="283"/>
    <cellStyle name="Normal 88" xfId="118"/>
    <cellStyle name="Normal 88 2" xfId="202"/>
    <cellStyle name="Normal 88 2 2" xfId="367"/>
    <cellStyle name="Normal 88 3" xfId="285"/>
    <cellStyle name="Normal 89" xfId="119"/>
    <cellStyle name="Normal 89 2" xfId="203"/>
    <cellStyle name="Normal 89 2 2" xfId="368"/>
    <cellStyle name="Normal 89 3" xfId="286"/>
    <cellStyle name="Normal 9" xfId="9"/>
    <cellStyle name="Normal 9 2" xfId="54"/>
    <cellStyle name="Normal 90" xfId="120"/>
    <cellStyle name="Normal 90 2" xfId="204"/>
    <cellStyle name="Normal 90 2 2" xfId="369"/>
    <cellStyle name="Normal 90 3" xfId="287"/>
    <cellStyle name="Normal 91" xfId="121"/>
    <cellStyle name="Normal 91 2" xfId="205"/>
    <cellStyle name="Normal 91 2 2" xfId="370"/>
    <cellStyle name="Normal 91 3" xfId="288"/>
    <cellStyle name="Normal 92" xfId="122"/>
    <cellStyle name="Normal 92 2" xfId="206"/>
    <cellStyle name="Normal 92 2 2" xfId="371"/>
    <cellStyle name="Normal 92 3" xfId="289"/>
    <cellStyle name="Normal 93" xfId="123"/>
    <cellStyle name="Normal 93 2" xfId="207"/>
    <cellStyle name="Normal 93 2 2" xfId="372"/>
    <cellStyle name="Normal 93 3" xfId="290"/>
    <cellStyle name="Normal 94" xfId="124"/>
    <cellStyle name="Normal 94 2" xfId="208"/>
    <cellStyle name="Normal 94 2 2" xfId="373"/>
    <cellStyle name="Normal 94 3" xfId="291"/>
    <cellStyle name="Normal 95" xfId="125"/>
    <cellStyle name="Normal 95 2" xfId="209"/>
    <cellStyle name="Normal 95 2 2" xfId="374"/>
    <cellStyle name="Normal 95 3" xfId="292"/>
    <cellStyle name="Normal 96" xfId="126"/>
    <cellStyle name="Normal 96 2" xfId="210"/>
    <cellStyle name="Normal 96 2 2" xfId="375"/>
    <cellStyle name="Normal 96 3" xfId="293"/>
    <cellStyle name="Normal 97" xfId="127"/>
    <cellStyle name="Normal 97 2" xfId="294"/>
    <cellStyle name="Normal 98" xfId="128"/>
    <cellStyle name="Normal 99" xfId="212"/>
    <cellStyle name="Normal 99 2" xfId="377"/>
    <cellStyle name="Percent" xfId="1" builtinId="5"/>
  </cellStyles>
  <dxfs count="2551"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59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61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u val="none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u val="none"/>
        <color indexed="5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000099"/>
      <color rgb="FF0000FF"/>
      <color rgb="FF0033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00"/>
  <sheetViews>
    <sheetView tabSelected="1" view="pageBreakPreview" topLeftCell="A40" zoomScaleNormal="75" zoomScaleSheetLayoutView="100" workbookViewId="0">
      <selection activeCell="U303" sqref="U303"/>
    </sheetView>
  </sheetViews>
  <sheetFormatPr defaultColWidth="9.140625" defaultRowHeight="15.95" customHeight="1" x14ac:dyDescent="0.2"/>
  <cols>
    <col min="1" max="1" width="8.42578125" style="66" customWidth="1"/>
    <col min="2" max="2" width="30" style="67" hidden="1" customWidth="1"/>
    <col min="3" max="3" width="31.140625" style="68" hidden="1" customWidth="1"/>
    <col min="4" max="4" width="16.140625" style="68" customWidth="1"/>
    <col min="5" max="5" width="19.140625" style="69" bestFit="1" customWidth="1"/>
    <col min="6" max="7" width="10.7109375" style="69" hidden="1" customWidth="1"/>
    <col min="8" max="10" width="10.7109375" style="66" hidden="1" customWidth="1"/>
    <col min="11" max="13" width="10.7109375" style="56" hidden="1" customWidth="1"/>
    <col min="14" max="14" width="30.42578125" style="18" hidden="1" customWidth="1"/>
    <col min="15" max="15" width="0.140625" style="45" hidden="1" customWidth="1"/>
    <col min="16" max="16" width="2.28515625" style="45" hidden="1" customWidth="1"/>
    <col min="17" max="45" width="9.140625" style="44"/>
    <col min="46" max="16384" width="9.140625" style="31"/>
  </cols>
  <sheetData>
    <row r="1" spans="1:45" s="44" customFormat="1" ht="15.95" customHeight="1" x14ac:dyDescent="0.2">
      <c r="A1" s="115" t="s">
        <v>9</v>
      </c>
      <c r="B1" s="115"/>
      <c r="C1" s="115"/>
      <c r="D1" s="115"/>
      <c r="E1" s="1"/>
      <c r="F1" s="1"/>
      <c r="G1" s="1"/>
      <c r="H1" s="41">
        <v>100</v>
      </c>
      <c r="I1" s="42">
        <f>H1/444.44</f>
        <v>0.22500225002250024</v>
      </c>
      <c r="J1" s="41">
        <v>100</v>
      </c>
      <c r="K1" s="42">
        <f>J1/444.44</f>
        <v>0.22500225002250024</v>
      </c>
      <c r="L1" s="43" t="e">
        <f>I1+K1+#REF!+#REF!+#REF!+#REF!</f>
        <v>#REF!</v>
      </c>
      <c r="M1" s="41">
        <v>100</v>
      </c>
      <c r="N1" s="2" t="e">
        <f>I1+K1+#REF!+#REF!+#REF!+L1+#REF!+#REF!</f>
        <v>#REF!</v>
      </c>
      <c r="O1" s="2"/>
      <c r="P1" s="2"/>
    </row>
    <row r="2" spans="1:45" ht="15.95" customHeight="1" x14ac:dyDescent="0.2">
      <c r="A2" s="7" t="s">
        <v>611</v>
      </c>
      <c r="B2" s="3"/>
      <c r="C2" s="3"/>
      <c r="D2" s="3"/>
      <c r="E2" s="46"/>
      <c r="F2" s="46"/>
      <c r="G2" s="46"/>
      <c r="H2" s="3"/>
      <c r="I2" s="3"/>
      <c r="J2" s="3"/>
      <c r="K2" s="3"/>
      <c r="L2" s="3"/>
      <c r="M2" s="3"/>
      <c r="N2" s="3"/>
      <c r="O2" s="47"/>
      <c r="P2" s="47"/>
    </row>
    <row r="3" spans="1:45" ht="15.95" customHeight="1" x14ac:dyDescent="0.2">
      <c r="A3" s="7" t="s">
        <v>612</v>
      </c>
      <c r="B3" s="3"/>
      <c r="C3" s="3"/>
      <c r="D3" s="3"/>
      <c r="E3" s="46"/>
      <c r="F3" s="46"/>
      <c r="G3" s="46"/>
      <c r="H3" s="3"/>
      <c r="I3" s="3"/>
      <c r="J3" s="3"/>
      <c r="K3" s="3"/>
      <c r="L3" s="3"/>
      <c r="M3" s="3"/>
      <c r="N3" s="3"/>
      <c r="O3" s="47"/>
      <c r="P3" s="47"/>
    </row>
    <row r="4" spans="1:45" ht="15.95" customHeight="1" x14ac:dyDescent="0.2">
      <c r="A4" s="4" t="s">
        <v>18</v>
      </c>
      <c r="B4" s="4"/>
      <c r="C4" s="4"/>
      <c r="D4" s="4"/>
      <c r="E4" s="5"/>
      <c r="F4" s="6"/>
      <c r="G4" s="6"/>
      <c r="H4" s="4"/>
      <c r="J4" s="4"/>
      <c r="K4" s="4"/>
      <c r="L4" s="4"/>
      <c r="M4" s="4"/>
      <c r="N4" s="4"/>
      <c r="O4" s="47"/>
      <c r="P4" s="47"/>
    </row>
    <row r="5" spans="1:45" ht="15.95" customHeight="1" x14ac:dyDescent="0.2">
      <c r="A5" s="4" t="s">
        <v>632</v>
      </c>
      <c r="B5" s="4"/>
      <c r="C5" s="4"/>
      <c r="D5" s="4"/>
      <c r="E5" s="5"/>
      <c r="F5" s="6"/>
      <c r="G5" s="6"/>
      <c r="H5" s="4"/>
      <c r="J5" s="4"/>
      <c r="K5" s="4"/>
      <c r="L5" s="4"/>
      <c r="M5" s="4"/>
      <c r="N5" s="4"/>
      <c r="O5" s="47"/>
      <c r="P5" s="47"/>
    </row>
    <row r="6" spans="1:45" ht="15.95" customHeight="1" x14ac:dyDescent="0.2">
      <c r="A6" s="7"/>
      <c r="B6" s="7"/>
      <c r="C6" s="7"/>
      <c r="D6" s="7"/>
      <c r="E6" s="5"/>
      <c r="F6" s="8"/>
      <c r="G6" s="8"/>
      <c r="H6" s="7"/>
      <c r="I6" s="7"/>
      <c r="J6" s="7"/>
      <c r="K6" s="7"/>
      <c r="L6" s="7"/>
      <c r="M6" s="7"/>
      <c r="N6" s="7"/>
      <c r="O6" s="47"/>
      <c r="P6" s="47"/>
    </row>
    <row r="7" spans="1:45" ht="15.95" customHeight="1" x14ac:dyDescent="0.2">
      <c r="A7" s="112" t="s">
        <v>0</v>
      </c>
      <c r="B7" s="106" t="s">
        <v>1</v>
      </c>
      <c r="C7" s="106" t="s">
        <v>2</v>
      </c>
      <c r="D7" s="106" t="s">
        <v>3</v>
      </c>
      <c r="E7" s="104" t="s">
        <v>630</v>
      </c>
      <c r="F7" s="48"/>
      <c r="G7" s="48"/>
      <c r="H7" s="106" t="s">
        <v>610</v>
      </c>
      <c r="I7" s="106"/>
      <c r="J7" s="106"/>
      <c r="K7" s="106"/>
      <c r="L7" s="106" t="s">
        <v>4</v>
      </c>
      <c r="M7" s="106" t="s">
        <v>5</v>
      </c>
      <c r="N7" s="106" t="s">
        <v>6</v>
      </c>
      <c r="O7" s="49"/>
      <c r="P7" s="50"/>
    </row>
    <row r="8" spans="1:45" ht="15.95" customHeight="1" x14ac:dyDescent="0.2">
      <c r="A8" s="112"/>
      <c r="B8" s="106"/>
      <c r="C8" s="106"/>
      <c r="D8" s="106"/>
      <c r="E8" s="105"/>
      <c r="F8" s="48"/>
      <c r="G8" s="48"/>
      <c r="H8" s="107" t="s">
        <v>10</v>
      </c>
      <c r="I8" s="107"/>
      <c r="J8" s="107" t="s">
        <v>11</v>
      </c>
      <c r="K8" s="107"/>
      <c r="L8" s="106"/>
      <c r="M8" s="106"/>
      <c r="N8" s="106"/>
      <c r="O8" s="51"/>
      <c r="P8" s="52"/>
    </row>
    <row r="9" spans="1:45" s="56" customFormat="1" ht="15.95" customHeight="1" x14ac:dyDescent="0.2">
      <c r="A9" s="9">
        <v>1</v>
      </c>
      <c r="B9" s="10" t="s">
        <v>46</v>
      </c>
      <c r="C9" s="11" t="s">
        <v>8</v>
      </c>
      <c r="D9" s="11" t="s">
        <v>47</v>
      </c>
      <c r="E9" s="12" t="str">
        <f t="shared" ref="E9:E20" si="0">IF(H9&gt;49,"PASS",IF(J9&gt;49,"PASS","*FAIL"))</f>
        <v>PASS</v>
      </c>
      <c r="F9" s="12"/>
      <c r="G9" s="12"/>
      <c r="H9" s="35">
        <v>80</v>
      </c>
      <c r="I9" s="53">
        <f t="shared" ref="I9:I20" si="1">H9/222</f>
        <v>0.36036036036036034</v>
      </c>
      <c r="J9" s="35">
        <v>83</v>
      </c>
      <c r="K9" s="53">
        <f t="shared" ref="K9:K20" si="2">J9/222</f>
        <v>0.37387387387387389</v>
      </c>
      <c r="L9" s="54">
        <f t="shared" ref="L9:L20" si="3">I9+K9</f>
        <v>0.73423423423423428</v>
      </c>
      <c r="M9" s="13" t="str">
        <f t="shared" ref="M9:M20" si="4">IF(L9&lt;50%,"F",IF(L9&gt;=50%,"P"))</f>
        <v>P</v>
      </c>
      <c r="N9" s="15"/>
      <c r="O9" s="55"/>
      <c r="P9" s="55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</row>
    <row r="10" spans="1:45" s="56" customFormat="1" ht="15.95" customHeight="1" x14ac:dyDescent="0.2">
      <c r="A10" s="9">
        <v>2</v>
      </c>
      <c r="B10" s="10" t="s">
        <v>40</v>
      </c>
      <c r="C10" s="11" t="s">
        <v>8</v>
      </c>
      <c r="D10" s="11" t="s">
        <v>41</v>
      </c>
      <c r="E10" s="12" t="str">
        <f t="shared" si="0"/>
        <v>PASS</v>
      </c>
      <c r="F10" s="12"/>
      <c r="G10" s="12"/>
      <c r="H10" s="35">
        <v>77</v>
      </c>
      <c r="I10" s="53">
        <f t="shared" si="1"/>
        <v>0.34684684684684686</v>
      </c>
      <c r="J10" s="35">
        <v>85</v>
      </c>
      <c r="K10" s="53">
        <f t="shared" si="2"/>
        <v>0.38288288288288286</v>
      </c>
      <c r="L10" s="54">
        <f t="shared" si="3"/>
        <v>0.72972972972972971</v>
      </c>
      <c r="M10" s="13" t="str">
        <f t="shared" si="4"/>
        <v>P</v>
      </c>
      <c r="N10" s="15"/>
      <c r="O10" s="55"/>
      <c r="P10" s="55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</row>
    <row r="11" spans="1:45" s="56" customFormat="1" ht="15.95" customHeight="1" x14ac:dyDescent="0.2">
      <c r="A11" s="9">
        <v>3</v>
      </c>
      <c r="B11" s="10" t="s">
        <v>28</v>
      </c>
      <c r="C11" s="11" t="s">
        <v>8</v>
      </c>
      <c r="D11" s="11" t="s">
        <v>29</v>
      </c>
      <c r="E11" s="12" t="str">
        <f t="shared" si="0"/>
        <v>PASS</v>
      </c>
      <c r="F11" s="12"/>
      <c r="G11" s="12"/>
      <c r="H11" s="35">
        <v>93</v>
      </c>
      <c r="I11" s="53">
        <f t="shared" si="1"/>
        <v>0.41891891891891891</v>
      </c>
      <c r="J11" s="35">
        <v>80</v>
      </c>
      <c r="K11" s="53">
        <f t="shared" si="2"/>
        <v>0.36036036036036034</v>
      </c>
      <c r="L11" s="54">
        <f t="shared" si="3"/>
        <v>0.77927927927927931</v>
      </c>
      <c r="M11" s="13" t="str">
        <f t="shared" si="4"/>
        <v>P</v>
      </c>
      <c r="N11" s="14"/>
      <c r="O11" s="55"/>
      <c r="P11" s="55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</row>
    <row r="12" spans="1:45" s="56" customFormat="1" ht="15.95" customHeight="1" x14ac:dyDescent="0.2">
      <c r="A12" s="9">
        <v>4</v>
      </c>
      <c r="B12" s="10" t="s">
        <v>42</v>
      </c>
      <c r="C12" s="11" t="s">
        <v>8</v>
      </c>
      <c r="D12" s="11" t="s">
        <v>43</v>
      </c>
      <c r="E12" s="12" t="str">
        <f t="shared" si="0"/>
        <v>PASS</v>
      </c>
      <c r="F12" s="12"/>
      <c r="G12" s="12"/>
      <c r="H12" s="35">
        <v>64</v>
      </c>
      <c r="I12" s="53">
        <f t="shared" si="1"/>
        <v>0.28828828828828829</v>
      </c>
      <c r="J12" s="35">
        <v>79</v>
      </c>
      <c r="K12" s="53">
        <f t="shared" si="2"/>
        <v>0.35585585585585583</v>
      </c>
      <c r="L12" s="54">
        <f t="shared" si="3"/>
        <v>0.64414414414414412</v>
      </c>
      <c r="M12" s="13" t="str">
        <f t="shared" si="4"/>
        <v>P</v>
      </c>
      <c r="N12" s="17"/>
      <c r="O12" s="55"/>
      <c r="P12" s="55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</row>
    <row r="13" spans="1:45" s="56" customFormat="1" ht="15.95" customHeight="1" x14ac:dyDescent="0.2">
      <c r="A13" s="9">
        <v>5</v>
      </c>
      <c r="B13" s="10" t="s">
        <v>30</v>
      </c>
      <c r="C13" s="11" t="s">
        <v>8</v>
      </c>
      <c r="D13" s="11" t="s">
        <v>31</v>
      </c>
      <c r="E13" s="12" t="str">
        <f t="shared" si="0"/>
        <v>PASS</v>
      </c>
      <c r="F13" s="12"/>
      <c r="G13" s="12"/>
      <c r="H13" s="35">
        <v>95</v>
      </c>
      <c r="I13" s="53">
        <f t="shared" si="1"/>
        <v>0.42792792792792794</v>
      </c>
      <c r="J13" s="35">
        <v>96</v>
      </c>
      <c r="K13" s="53">
        <f t="shared" si="2"/>
        <v>0.43243243243243246</v>
      </c>
      <c r="L13" s="54">
        <f t="shared" si="3"/>
        <v>0.86036036036036045</v>
      </c>
      <c r="M13" s="13" t="str">
        <f t="shared" si="4"/>
        <v>P</v>
      </c>
      <c r="N13" s="14"/>
      <c r="O13" s="55"/>
      <c r="P13" s="55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</row>
    <row r="14" spans="1:45" s="56" customFormat="1" ht="15.95" customHeight="1" x14ac:dyDescent="0.2">
      <c r="A14" s="9">
        <v>6</v>
      </c>
      <c r="B14" s="10" t="s">
        <v>32</v>
      </c>
      <c r="C14" s="11" t="s">
        <v>8</v>
      </c>
      <c r="D14" s="11" t="s">
        <v>33</v>
      </c>
      <c r="E14" s="12" t="str">
        <f t="shared" si="0"/>
        <v>PASS</v>
      </c>
      <c r="F14" s="12"/>
      <c r="G14" s="12"/>
      <c r="H14" s="35">
        <v>97</v>
      </c>
      <c r="I14" s="53">
        <f t="shared" si="1"/>
        <v>0.43693693693693691</v>
      </c>
      <c r="J14" s="35">
        <v>96</v>
      </c>
      <c r="K14" s="53">
        <f t="shared" si="2"/>
        <v>0.43243243243243246</v>
      </c>
      <c r="L14" s="54">
        <f t="shared" si="3"/>
        <v>0.86936936936936937</v>
      </c>
      <c r="M14" s="13" t="str">
        <f t="shared" si="4"/>
        <v>P</v>
      </c>
      <c r="N14" s="13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</row>
    <row r="15" spans="1:45" s="56" customFormat="1" ht="15.95" customHeight="1" x14ac:dyDescent="0.2">
      <c r="A15" s="9">
        <v>7</v>
      </c>
      <c r="B15" s="10" t="s">
        <v>38</v>
      </c>
      <c r="C15" s="11" t="s">
        <v>7</v>
      </c>
      <c r="D15" s="11" t="s">
        <v>39</v>
      </c>
      <c r="E15" s="12" t="str">
        <f t="shared" si="0"/>
        <v>PASS</v>
      </c>
      <c r="F15" s="12"/>
      <c r="G15" s="12"/>
      <c r="H15" s="35">
        <v>66</v>
      </c>
      <c r="I15" s="53">
        <f t="shared" si="1"/>
        <v>0.29729729729729731</v>
      </c>
      <c r="J15" s="35">
        <v>55</v>
      </c>
      <c r="K15" s="53">
        <f t="shared" si="2"/>
        <v>0.24774774774774774</v>
      </c>
      <c r="L15" s="54">
        <f t="shared" si="3"/>
        <v>0.54504504504504503</v>
      </c>
      <c r="M15" s="13" t="str">
        <f t="shared" si="4"/>
        <v>P</v>
      </c>
      <c r="N15" s="16"/>
      <c r="O15" s="55"/>
      <c r="P15" s="55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</row>
    <row r="16" spans="1:45" s="56" customFormat="1" ht="15.95" customHeight="1" x14ac:dyDescent="0.2">
      <c r="A16" s="9">
        <v>8</v>
      </c>
      <c r="B16" s="10" t="s">
        <v>48</v>
      </c>
      <c r="C16" s="11" t="s">
        <v>7</v>
      </c>
      <c r="D16" s="11" t="s">
        <v>49</v>
      </c>
      <c r="E16" s="12" t="str">
        <f t="shared" si="0"/>
        <v>PASS</v>
      </c>
      <c r="F16" s="12"/>
      <c r="G16" s="12"/>
      <c r="H16" s="35">
        <v>73</v>
      </c>
      <c r="I16" s="53">
        <f t="shared" si="1"/>
        <v>0.32882882882882886</v>
      </c>
      <c r="J16" s="35">
        <v>66</v>
      </c>
      <c r="K16" s="53">
        <f t="shared" si="2"/>
        <v>0.29729729729729731</v>
      </c>
      <c r="L16" s="54">
        <f t="shared" si="3"/>
        <v>0.62612612612612617</v>
      </c>
      <c r="M16" s="13" t="str">
        <f t="shared" si="4"/>
        <v>P</v>
      </c>
      <c r="N16" s="15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</row>
    <row r="17" spans="1:45" s="56" customFormat="1" ht="15.95" customHeight="1" x14ac:dyDescent="0.2">
      <c r="A17" s="9">
        <v>9</v>
      </c>
      <c r="B17" s="10" t="s">
        <v>44</v>
      </c>
      <c r="C17" s="11" t="s">
        <v>8</v>
      </c>
      <c r="D17" s="11" t="s">
        <v>45</v>
      </c>
      <c r="E17" s="12" t="str">
        <f t="shared" si="0"/>
        <v>PASS</v>
      </c>
      <c r="F17" s="12"/>
      <c r="G17" s="12"/>
      <c r="H17" s="35">
        <v>62</v>
      </c>
      <c r="I17" s="53">
        <f t="shared" si="1"/>
        <v>0.27927927927927926</v>
      </c>
      <c r="J17" s="35">
        <v>84</v>
      </c>
      <c r="K17" s="53">
        <f t="shared" si="2"/>
        <v>0.3783783783783784</v>
      </c>
      <c r="L17" s="54">
        <f t="shared" si="3"/>
        <v>0.6576576576576576</v>
      </c>
      <c r="M17" s="13" t="str">
        <f t="shared" si="4"/>
        <v>P</v>
      </c>
      <c r="N17" s="14"/>
      <c r="O17" s="55"/>
      <c r="P17" s="55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</row>
    <row r="18" spans="1:45" s="56" customFormat="1" ht="15.95" customHeight="1" x14ac:dyDescent="0.2">
      <c r="A18" s="9">
        <v>10</v>
      </c>
      <c r="B18" s="10" t="s">
        <v>50</v>
      </c>
      <c r="C18" s="11" t="s">
        <v>7</v>
      </c>
      <c r="D18" s="11" t="s">
        <v>51</v>
      </c>
      <c r="E18" s="12" t="str">
        <f t="shared" si="0"/>
        <v>PASS</v>
      </c>
      <c r="F18" s="12"/>
      <c r="G18" s="12"/>
      <c r="H18" s="35">
        <v>70</v>
      </c>
      <c r="I18" s="53">
        <f t="shared" si="1"/>
        <v>0.31531531531531531</v>
      </c>
      <c r="J18" s="35">
        <v>96</v>
      </c>
      <c r="K18" s="53">
        <f t="shared" si="2"/>
        <v>0.43243243243243246</v>
      </c>
      <c r="L18" s="54">
        <f t="shared" si="3"/>
        <v>0.74774774774774777</v>
      </c>
      <c r="M18" s="13" t="str">
        <f t="shared" si="4"/>
        <v>P</v>
      </c>
      <c r="N18" s="15"/>
      <c r="O18" s="55"/>
      <c r="P18" s="55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</row>
    <row r="19" spans="1:45" s="56" customFormat="1" ht="15.95" customHeight="1" x14ac:dyDescent="0.2">
      <c r="A19" s="9">
        <v>11</v>
      </c>
      <c r="B19" s="10" t="s">
        <v>36</v>
      </c>
      <c r="C19" s="11" t="s">
        <v>8</v>
      </c>
      <c r="D19" s="11" t="s">
        <v>37</v>
      </c>
      <c r="E19" s="12" t="str">
        <f t="shared" si="0"/>
        <v>PASS</v>
      </c>
      <c r="F19" s="12"/>
      <c r="G19" s="12"/>
      <c r="H19" s="35">
        <v>92</v>
      </c>
      <c r="I19" s="53">
        <f t="shared" si="1"/>
        <v>0.4144144144144144</v>
      </c>
      <c r="J19" s="35">
        <v>86</v>
      </c>
      <c r="K19" s="53">
        <f t="shared" si="2"/>
        <v>0.38738738738738737</v>
      </c>
      <c r="L19" s="54">
        <f t="shared" si="3"/>
        <v>0.80180180180180183</v>
      </c>
      <c r="M19" s="13" t="str">
        <f t="shared" si="4"/>
        <v>P</v>
      </c>
      <c r="N19" s="14"/>
      <c r="O19" s="55"/>
      <c r="P19" s="55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</row>
    <row r="20" spans="1:45" s="56" customFormat="1" ht="15.95" customHeight="1" x14ac:dyDescent="0.2">
      <c r="A20" s="9">
        <v>12</v>
      </c>
      <c r="B20" s="10" t="s">
        <v>34</v>
      </c>
      <c r="C20" s="11" t="s">
        <v>7</v>
      </c>
      <c r="D20" s="11" t="s">
        <v>35</v>
      </c>
      <c r="E20" s="12" t="str">
        <f t="shared" si="0"/>
        <v>PASS</v>
      </c>
      <c r="F20" s="12"/>
      <c r="G20" s="12"/>
      <c r="H20" s="35">
        <v>81</v>
      </c>
      <c r="I20" s="53">
        <f t="shared" si="1"/>
        <v>0.36486486486486486</v>
      </c>
      <c r="J20" s="35">
        <v>74</v>
      </c>
      <c r="K20" s="53">
        <f t="shared" si="2"/>
        <v>0.33333333333333331</v>
      </c>
      <c r="L20" s="54">
        <f t="shared" si="3"/>
        <v>0.69819819819819817</v>
      </c>
      <c r="M20" s="13" t="str">
        <f t="shared" si="4"/>
        <v>P</v>
      </c>
      <c r="N20" s="15"/>
      <c r="O20" s="55"/>
      <c r="P20" s="5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</row>
    <row r="21" spans="1:45" s="47" customFormat="1" ht="15.95" customHeight="1" x14ac:dyDescent="0.2">
      <c r="A21" s="57"/>
      <c r="B21" s="57"/>
      <c r="C21" s="57"/>
      <c r="D21" s="57"/>
      <c r="E21" s="58"/>
      <c r="F21" s="59"/>
      <c r="G21" s="59"/>
      <c r="H21" s="57"/>
      <c r="I21" s="57"/>
      <c r="J21" s="57"/>
      <c r="K21" s="57"/>
      <c r="L21" s="43"/>
      <c r="M21" s="18"/>
      <c r="N21" s="19"/>
    </row>
    <row r="22" spans="1:45" ht="15.95" customHeight="1" x14ac:dyDescent="0.2">
      <c r="A22" s="4" t="s">
        <v>613</v>
      </c>
      <c r="B22" s="3"/>
      <c r="C22" s="3"/>
      <c r="D22" s="3"/>
      <c r="E22" s="46"/>
      <c r="F22" s="46"/>
      <c r="G22" s="46"/>
      <c r="H22" s="3"/>
      <c r="I22" s="3"/>
      <c r="J22" s="3"/>
      <c r="K22" s="3"/>
      <c r="L22" s="3"/>
      <c r="M22" s="3"/>
      <c r="N22" s="3"/>
      <c r="O22" s="47"/>
      <c r="P22" s="47"/>
    </row>
    <row r="23" spans="1:45" ht="15.95" customHeight="1" x14ac:dyDescent="0.2">
      <c r="A23" s="4" t="s">
        <v>614</v>
      </c>
      <c r="B23" s="3"/>
      <c r="C23" s="3"/>
      <c r="D23" s="3"/>
      <c r="E23" s="46"/>
      <c r="F23" s="46"/>
      <c r="G23" s="46"/>
      <c r="H23" s="3"/>
      <c r="I23" s="3"/>
      <c r="J23" s="3"/>
      <c r="K23" s="3"/>
      <c r="L23" s="3"/>
      <c r="M23" s="3"/>
      <c r="N23" s="3"/>
      <c r="O23" s="47"/>
      <c r="P23" s="47"/>
    </row>
    <row r="24" spans="1:45" s="56" customFormat="1" ht="15.95" customHeight="1" x14ac:dyDescent="0.2">
      <c r="A24" s="4" t="s">
        <v>16</v>
      </c>
      <c r="B24" s="4"/>
      <c r="C24" s="4"/>
      <c r="D24" s="4"/>
      <c r="E24" s="5"/>
      <c r="F24" s="6"/>
      <c r="G24" s="6"/>
      <c r="H24" s="4"/>
      <c r="J24" s="4"/>
      <c r="K24" s="4"/>
      <c r="L24" s="4"/>
      <c r="M24" s="4"/>
      <c r="N24" s="4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</row>
    <row r="25" spans="1:45" s="56" customFormat="1" ht="15.95" customHeight="1" x14ac:dyDescent="0.2">
      <c r="A25" s="4" t="s">
        <v>633</v>
      </c>
      <c r="B25" s="4"/>
      <c r="C25" s="4"/>
      <c r="D25" s="4"/>
      <c r="E25" s="5"/>
      <c r="F25" s="6"/>
      <c r="G25" s="6"/>
      <c r="H25" s="4"/>
      <c r="J25" s="4"/>
      <c r="K25" s="4"/>
      <c r="L25" s="4"/>
      <c r="M25" s="4"/>
      <c r="N25" s="4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</row>
    <row r="26" spans="1:45" s="56" customFormat="1" ht="15.95" customHeight="1" x14ac:dyDescent="0.2">
      <c r="A26" s="112" t="s">
        <v>0</v>
      </c>
      <c r="B26" s="106" t="s">
        <v>1</v>
      </c>
      <c r="C26" s="106" t="s">
        <v>2</v>
      </c>
      <c r="D26" s="106" t="s">
        <v>3</v>
      </c>
      <c r="E26" s="104" t="s">
        <v>630</v>
      </c>
      <c r="F26" s="48"/>
      <c r="G26" s="48"/>
      <c r="H26" s="106" t="s">
        <v>610</v>
      </c>
      <c r="I26" s="106"/>
      <c r="J26" s="106"/>
      <c r="K26" s="106"/>
      <c r="L26" s="106" t="s">
        <v>4</v>
      </c>
      <c r="M26" s="106" t="s">
        <v>5</v>
      </c>
      <c r="N26" s="106" t="s">
        <v>6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</row>
    <row r="27" spans="1:45" s="56" customFormat="1" ht="15.95" customHeight="1" x14ac:dyDescent="0.2">
      <c r="A27" s="112"/>
      <c r="B27" s="106"/>
      <c r="C27" s="106"/>
      <c r="D27" s="106"/>
      <c r="E27" s="105"/>
      <c r="F27" s="48"/>
      <c r="G27" s="48"/>
      <c r="H27" s="107" t="s">
        <v>10</v>
      </c>
      <c r="I27" s="107"/>
      <c r="J27" s="107" t="s">
        <v>11</v>
      </c>
      <c r="K27" s="107"/>
      <c r="L27" s="106"/>
      <c r="M27" s="106"/>
      <c r="N27" s="106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</row>
    <row r="28" spans="1:45" s="56" customFormat="1" ht="15.95" customHeight="1" x14ac:dyDescent="0.2">
      <c r="A28" s="9">
        <v>1</v>
      </c>
      <c r="B28" s="20" t="s">
        <v>70</v>
      </c>
      <c r="C28" s="21" t="s">
        <v>8</v>
      </c>
      <c r="D28" s="21" t="s">
        <v>71</v>
      </c>
      <c r="E28" s="12" t="str">
        <f t="shared" ref="E28:E38" si="5">IF(H28&gt;49,"PASS",IF(J28&gt;49,"PASS","FAIL"))</f>
        <v>PASS</v>
      </c>
      <c r="F28" s="22"/>
      <c r="G28" s="22"/>
      <c r="H28" s="60">
        <v>92</v>
      </c>
      <c r="I28" s="53">
        <f t="shared" ref="I28:I45" si="6">H28/222</f>
        <v>0.4144144144144144</v>
      </c>
      <c r="J28" s="35">
        <v>85</v>
      </c>
      <c r="K28" s="53">
        <f t="shared" ref="K28:K45" si="7">J28/222</f>
        <v>0.38288288288288286</v>
      </c>
      <c r="L28" s="54">
        <f t="shared" ref="L28:L45" si="8">I28+K28</f>
        <v>0.79729729729729726</v>
      </c>
      <c r="M28" s="13" t="str">
        <f t="shared" ref="M28:M45" si="9">IF(L28&lt;50%,"F",IF(L28&gt;=50%,"P"))</f>
        <v>P</v>
      </c>
      <c r="N28" s="23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</row>
    <row r="29" spans="1:45" s="65" customFormat="1" ht="15.95" customHeight="1" x14ac:dyDescent="0.2">
      <c r="A29" s="9">
        <v>2</v>
      </c>
      <c r="B29" s="20" t="s">
        <v>56</v>
      </c>
      <c r="C29" s="21" t="s">
        <v>7</v>
      </c>
      <c r="D29" s="21" t="s">
        <v>57</v>
      </c>
      <c r="E29" s="12" t="str">
        <f t="shared" si="5"/>
        <v>PASS</v>
      </c>
      <c r="F29" s="22"/>
      <c r="G29" s="22"/>
      <c r="H29" s="35">
        <v>90</v>
      </c>
      <c r="I29" s="53">
        <f t="shared" si="6"/>
        <v>0.40540540540540543</v>
      </c>
      <c r="J29" s="35">
        <v>85</v>
      </c>
      <c r="K29" s="53">
        <f t="shared" si="7"/>
        <v>0.38288288288288286</v>
      </c>
      <c r="L29" s="54">
        <f t="shared" si="8"/>
        <v>0.78828828828828823</v>
      </c>
      <c r="M29" s="13" t="str">
        <f t="shared" si="9"/>
        <v>P</v>
      </c>
      <c r="N29" s="16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</row>
    <row r="30" spans="1:45" s="56" customFormat="1" ht="15.95" customHeight="1" x14ac:dyDescent="0.2">
      <c r="A30" s="9">
        <v>3</v>
      </c>
      <c r="B30" s="20" t="s">
        <v>62</v>
      </c>
      <c r="C30" s="21" t="s">
        <v>8</v>
      </c>
      <c r="D30" s="21" t="s">
        <v>63</v>
      </c>
      <c r="E30" s="12" t="str">
        <f t="shared" si="5"/>
        <v>PASS</v>
      </c>
      <c r="F30" s="22"/>
      <c r="G30" s="22"/>
      <c r="H30" s="60">
        <v>94</v>
      </c>
      <c r="I30" s="53">
        <f t="shared" si="6"/>
        <v>0.42342342342342343</v>
      </c>
      <c r="J30" s="35">
        <v>81</v>
      </c>
      <c r="K30" s="53">
        <f t="shared" si="7"/>
        <v>0.36486486486486486</v>
      </c>
      <c r="L30" s="54">
        <f t="shared" si="8"/>
        <v>0.78828828828828823</v>
      </c>
      <c r="M30" s="13" t="str">
        <f t="shared" si="9"/>
        <v>P</v>
      </c>
      <c r="N30" s="23"/>
      <c r="O30" s="55"/>
      <c r="P30" s="55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</row>
    <row r="31" spans="1:45" s="56" customFormat="1" ht="15.95" customHeight="1" x14ac:dyDescent="0.2">
      <c r="A31" s="9">
        <v>4</v>
      </c>
      <c r="B31" s="20" t="s">
        <v>66</v>
      </c>
      <c r="C31" s="21" t="s">
        <v>8</v>
      </c>
      <c r="D31" s="21" t="s">
        <v>67</v>
      </c>
      <c r="E31" s="12" t="str">
        <f t="shared" si="5"/>
        <v>PASS</v>
      </c>
      <c r="F31" s="22"/>
      <c r="G31" s="22"/>
      <c r="H31" s="60">
        <v>95</v>
      </c>
      <c r="I31" s="53">
        <f t="shared" si="6"/>
        <v>0.42792792792792794</v>
      </c>
      <c r="J31" s="35">
        <v>90</v>
      </c>
      <c r="K31" s="53">
        <f t="shared" si="7"/>
        <v>0.40540540540540543</v>
      </c>
      <c r="L31" s="54">
        <f t="shared" si="8"/>
        <v>0.83333333333333337</v>
      </c>
      <c r="M31" s="13" t="str">
        <f t="shared" si="9"/>
        <v>P</v>
      </c>
      <c r="N31" s="23"/>
      <c r="O31" s="55"/>
      <c r="P31" s="55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</row>
    <row r="32" spans="1:45" s="56" customFormat="1" ht="15.95" customHeight="1" x14ac:dyDescent="0.2">
      <c r="A32" s="9">
        <v>5</v>
      </c>
      <c r="B32" s="20" t="s">
        <v>605</v>
      </c>
      <c r="C32" s="21" t="s">
        <v>7</v>
      </c>
      <c r="D32" s="21" t="s">
        <v>606</v>
      </c>
      <c r="E32" s="12" t="str">
        <f t="shared" si="5"/>
        <v>PASS</v>
      </c>
      <c r="F32" s="25"/>
      <c r="G32" s="25"/>
      <c r="H32" s="61">
        <v>86</v>
      </c>
      <c r="I32" s="53">
        <f t="shared" si="6"/>
        <v>0.38738738738738737</v>
      </c>
      <c r="J32" s="34">
        <v>56</v>
      </c>
      <c r="K32" s="53">
        <f t="shared" si="7"/>
        <v>0.25225225225225223</v>
      </c>
      <c r="L32" s="54">
        <f t="shared" si="8"/>
        <v>0.63963963963963955</v>
      </c>
      <c r="M32" s="13" t="str">
        <f t="shared" si="9"/>
        <v>P</v>
      </c>
      <c r="N32" s="27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</row>
    <row r="33" spans="1:45" s="56" customFormat="1" ht="15.95" customHeight="1" x14ac:dyDescent="0.2">
      <c r="A33" s="9">
        <v>6</v>
      </c>
      <c r="B33" s="20" t="s">
        <v>74</v>
      </c>
      <c r="C33" s="21" t="s">
        <v>7</v>
      </c>
      <c r="D33" s="21" t="s">
        <v>75</v>
      </c>
      <c r="E33" s="12" t="str">
        <f t="shared" si="5"/>
        <v>PASS</v>
      </c>
      <c r="F33" s="22"/>
      <c r="G33" s="22"/>
      <c r="H33" s="60">
        <v>84</v>
      </c>
      <c r="I33" s="53">
        <f t="shared" si="6"/>
        <v>0.3783783783783784</v>
      </c>
      <c r="J33" s="35">
        <v>71</v>
      </c>
      <c r="K33" s="53">
        <f t="shared" si="7"/>
        <v>0.31981981981981983</v>
      </c>
      <c r="L33" s="54">
        <f t="shared" si="8"/>
        <v>0.69819819819819817</v>
      </c>
      <c r="M33" s="13" t="str">
        <f t="shared" si="9"/>
        <v>P</v>
      </c>
      <c r="N33" s="23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</row>
    <row r="34" spans="1:45" s="56" customFormat="1" ht="15.95" customHeight="1" x14ac:dyDescent="0.2">
      <c r="A34" s="9">
        <v>7</v>
      </c>
      <c r="B34" s="20" t="s">
        <v>78</v>
      </c>
      <c r="C34" s="21" t="s">
        <v>8</v>
      </c>
      <c r="D34" s="21" t="s">
        <v>79</v>
      </c>
      <c r="E34" s="12" t="str">
        <f t="shared" si="5"/>
        <v>PASS</v>
      </c>
      <c r="F34" s="22"/>
      <c r="G34" s="22"/>
      <c r="H34" s="60">
        <v>84</v>
      </c>
      <c r="I34" s="53">
        <f t="shared" si="6"/>
        <v>0.3783783783783784</v>
      </c>
      <c r="J34" s="35">
        <v>58</v>
      </c>
      <c r="K34" s="53">
        <f t="shared" si="7"/>
        <v>0.26126126126126126</v>
      </c>
      <c r="L34" s="54">
        <f t="shared" si="8"/>
        <v>0.63963963963963966</v>
      </c>
      <c r="M34" s="13" t="str">
        <f t="shared" si="9"/>
        <v>P</v>
      </c>
      <c r="N34" s="23"/>
      <c r="O34" s="55"/>
      <c r="P34" s="55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</row>
    <row r="35" spans="1:45" s="56" customFormat="1" ht="15.95" customHeight="1" x14ac:dyDescent="0.2">
      <c r="A35" s="9">
        <v>8</v>
      </c>
      <c r="B35" s="20" t="s">
        <v>52</v>
      </c>
      <c r="C35" s="21" t="s">
        <v>8</v>
      </c>
      <c r="D35" s="21" t="s">
        <v>53</v>
      </c>
      <c r="E35" s="12" t="str">
        <f t="shared" si="5"/>
        <v>PASS</v>
      </c>
      <c r="F35" s="22"/>
      <c r="G35" s="22"/>
      <c r="H35" s="60">
        <v>96</v>
      </c>
      <c r="I35" s="53">
        <f t="shared" si="6"/>
        <v>0.43243243243243246</v>
      </c>
      <c r="J35" s="35">
        <v>89</v>
      </c>
      <c r="K35" s="53">
        <f t="shared" si="7"/>
        <v>0.40090090090090091</v>
      </c>
      <c r="L35" s="54">
        <f t="shared" si="8"/>
        <v>0.83333333333333337</v>
      </c>
      <c r="M35" s="13" t="str">
        <f t="shared" si="9"/>
        <v>P</v>
      </c>
      <c r="N35" s="23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</row>
    <row r="36" spans="1:45" s="56" customFormat="1" ht="15.95" customHeight="1" x14ac:dyDescent="0.2">
      <c r="A36" s="9">
        <v>9</v>
      </c>
      <c r="B36" s="20" t="s">
        <v>76</v>
      </c>
      <c r="C36" s="21" t="s">
        <v>8</v>
      </c>
      <c r="D36" s="21" t="s">
        <v>77</v>
      </c>
      <c r="E36" s="12" t="str">
        <f t="shared" si="5"/>
        <v>PASS</v>
      </c>
      <c r="F36" s="22"/>
      <c r="G36" s="22"/>
      <c r="H36" s="60">
        <v>86</v>
      </c>
      <c r="I36" s="53">
        <f t="shared" si="6"/>
        <v>0.38738738738738737</v>
      </c>
      <c r="J36" s="35">
        <v>78</v>
      </c>
      <c r="K36" s="53">
        <f t="shared" si="7"/>
        <v>0.35135135135135137</v>
      </c>
      <c r="L36" s="54">
        <f t="shared" si="8"/>
        <v>0.73873873873873874</v>
      </c>
      <c r="M36" s="13" t="str">
        <f t="shared" si="9"/>
        <v>P</v>
      </c>
      <c r="N36" s="24"/>
      <c r="O36" s="55"/>
      <c r="P36" s="55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</row>
    <row r="37" spans="1:45" s="56" customFormat="1" ht="15.95" customHeight="1" x14ac:dyDescent="0.2">
      <c r="A37" s="9">
        <v>10</v>
      </c>
      <c r="B37" s="20" t="s">
        <v>84</v>
      </c>
      <c r="C37" s="21" t="s">
        <v>8</v>
      </c>
      <c r="D37" s="21" t="s">
        <v>85</v>
      </c>
      <c r="E37" s="12" t="str">
        <f t="shared" si="5"/>
        <v>PASS</v>
      </c>
      <c r="F37" s="22"/>
      <c r="G37" s="22"/>
      <c r="H37" s="60">
        <v>89</v>
      </c>
      <c r="I37" s="53">
        <f t="shared" si="6"/>
        <v>0.40090090090090091</v>
      </c>
      <c r="J37" s="35">
        <v>82</v>
      </c>
      <c r="K37" s="53">
        <f t="shared" si="7"/>
        <v>0.36936936936936937</v>
      </c>
      <c r="L37" s="54">
        <f t="shared" si="8"/>
        <v>0.77027027027027029</v>
      </c>
      <c r="M37" s="13" t="str">
        <f t="shared" si="9"/>
        <v>P</v>
      </c>
      <c r="N37" s="23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</row>
    <row r="38" spans="1:45" s="56" customFormat="1" ht="15.95" customHeight="1" x14ac:dyDescent="0.2">
      <c r="A38" s="9">
        <v>11</v>
      </c>
      <c r="B38" s="20" t="s">
        <v>82</v>
      </c>
      <c r="C38" s="21" t="s">
        <v>8</v>
      </c>
      <c r="D38" s="21" t="s">
        <v>83</v>
      </c>
      <c r="E38" s="12" t="str">
        <f t="shared" si="5"/>
        <v>PASS</v>
      </c>
      <c r="F38" s="22"/>
      <c r="G38" s="22"/>
      <c r="H38" s="60">
        <v>83</v>
      </c>
      <c r="I38" s="53">
        <f t="shared" si="6"/>
        <v>0.37387387387387389</v>
      </c>
      <c r="J38" s="35">
        <v>65</v>
      </c>
      <c r="K38" s="53">
        <f t="shared" si="7"/>
        <v>0.2927927927927928</v>
      </c>
      <c r="L38" s="54">
        <f t="shared" si="8"/>
        <v>0.66666666666666674</v>
      </c>
      <c r="M38" s="13" t="str">
        <f t="shared" si="9"/>
        <v>P</v>
      </c>
      <c r="N38" s="24"/>
      <c r="O38" s="55"/>
      <c r="P38" s="55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</row>
    <row r="39" spans="1:45" s="56" customFormat="1" ht="15.95" customHeight="1" x14ac:dyDescent="0.2">
      <c r="A39" s="9">
        <v>12</v>
      </c>
      <c r="B39" s="20" t="s">
        <v>58</v>
      </c>
      <c r="C39" s="21" t="s">
        <v>8</v>
      </c>
      <c r="D39" s="21" t="s">
        <v>59</v>
      </c>
      <c r="E39" s="12" t="s">
        <v>631</v>
      </c>
      <c r="F39" s="25"/>
      <c r="G39" s="25"/>
      <c r="H39" s="61">
        <v>68</v>
      </c>
      <c r="I39" s="62">
        <f t="shared" si="6"/>
        <v>0.30630630630630629</v>
      </c>
      <c r="J39" s="34">
        <v>0</v>
      </c>
      <c r="K39" s="62">
        <f t="shared" si="7"/>
        <v>0</v>
      </c>
      <c r="L39" s="63">
        <f t="shared" si="8"/>
        <v>0.30630630630630629</v>
      </c>
      <c r="M39" s="26" t="str">
        <f t="shared" si="9"/>
        <v>F</v>
      </c>
      <c r="N39" s="27"/>
      <c r="O39" s="47"/>
      <c r="P39" s="47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</row>
    <row r="40" spans="1:45" s="56" customFormat="1" ht="15.95" customHeight="1" x14ac:dyDescent="0.2">
      <c r="A40" s="9">
        <v>13</v>
      </c>
      <c r="B40" s="20" t="s">
        <v>60</v>
      </c>
      <c r="C40" s="21" t="s">
        <v>8</v>
      </c>
      <c r="D40" s="21" t="s">
        <v>61</v>
      </c>
      <c r="E40" s="12" t="str">
        <f t="shared" ref="E40:E45" si="10">IF(H40&gt;49,"PASS",IF(J40&gt;49,"PASS","FAIL"))</f>
        <v>PASS</v>
      </c>
      <c r="F40" s="22"/>
      <c r="G40" s="22"/>
      <c r="H40" s="60">
        <v>84</v>
      </c>
      <c r="I40" s="53">
        <f t="shared" si="6"/>
        <v>0.3783783783783784</v>
      </c>
      <c r="J40" s="35">
        <v>82</v>
      </c>
      <c r="K40" s="53">
        <f t="shared" si="7"/>
        <v>0.36936936936936937</v>
      </c>
      <c r="L40" s="54">
        <f t="shared" si="8"/>
        <v>0.74774774774774777</v>
      </c>
      <c r="M40" s="13" t="str">
        <f t="shared" si="9"/>
        <v>P</v>
      </c>
      <c r="N40" s="23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</row>
    <row r="41" spans="1:45" s="56" customFormat="1" ht="15.95" customHeight="1" x14ac:dyDescent="0.2">
      <c r="A41" s="9">
        <v>14</v>
      </c>
      <c r="B41" s="20" t="s">
        <v>64</v>
      </c>
      <c r="C41" s="21" t="s">
        <v>7</v>
      </c>
      <c r="D41" s="21" t="s">
        <v>65</v>
      </c>
      <c r="E41" s="12" t="str">
        <f t="shared" si="10"/>
        <v>PASS</v>
      </c>
      <c r="F41" s="22"/>
      <c r="G41" s="22"/>
      <c r="H41" s="60">
        <v>86</v>
      </c>
      <c r="I41" s="53">
        <f t="shared" si="6"/>
        <v>0.38738738738738737</v>
      </c>
      <c r="J41" s="35">
        <v>72</v>
      </c>
      <c r="K41" s="53">
        <f t="shared" si="7"/>
        <v>0.32432432432432434</v>
      </c>
      <c r="L41" s="54">
        <f t="shared" si="8"/>
        <v>0.71171171171171177</v>
      </c>
      <c r="M41" s="13" t="str">
        <f t="shared" si="9"/>
        <v>P</v>
      </c>
      <c r="N41" s="23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</row>
    <row r="42" spans="1:45" s="56" customFormat="1" ht="15.95" customHeight="1" x14ac:dyDescent="0.2">
      <c r="A42" s="9">
        <v>15</v>
      </c>
      <c r="B42" s="20" t="s">
        <v>54</v>
      </c>
      <c r="C42" s="21" t="s">
        <v>7</v>
      </c>
      <c r="D42" s="21" t="s">
        <v>55</v>
      </c>
      <c r="E42" s="12" t="str">
        <f t="shared" si="10"/>
        <v>PASS</v>
      </c>
      <c r="F42" s="22"/>
      <c r="G42" s="22"/>
      <c r="H42" s="60">
        <v>90</v>
      </c>
      <c r="I42" s="53">
        <f t="shared" si="6"/>
        <v>0.40540540540540543</v>
      </c>
      <c r="J42" s="35">
        <v>59</v>
      </c>
      <c r="K42" s="53">
        <f t="shared" si="7"/>
        <v>0.26576576576576577</v>
      </c>
      <c r="L42" s="54">
        <f t="shared" si="8"/>
        <v>0.6711711711711712</v>
      </c>
      <c r="M42" s="13" t="str">
        <f t="shared" si="9"/>
        <v>P</v>
      </c>
      <c r="N42" s="24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</row>
    <row r="43" spans="1:45" s="56" customFormat="1" ht="15.95" customHeight="1" x14ac:dyDescent="0.2">
      <c r="A43" s="9">
        <v>16</v>
      </c>
      <c r="B43" s="20" t="s">
        <v>80</v>
      </c>
      <c r="C43" s="21" t="s">
        <v>7</v>
      </c>
      <c r="D43" s="21" t="s">
        <v>81</v>
      </c>
      <c r="E43" s="12" t="str">
        <f t="shared" si="10"/>
        <v>PASS</v>
      </c>
      <c r="F43" s="22"/>
      <c r="G43" s="22"/>
      <c r="H43" s="60">
        <v>85</v>
      </c>
      <c r="I43" s="53">
        <f t="shared" si="6"/>
        <v>0.38288288288288286</v>
      </c>
      <c r="J43" s="35">
        <v>70</v>
      </c>
      <c r="K43" s="53">
        <f t="shared" si="7"/>
        <v>0.31531531531531531</v>
      </c>
      <c r="L43" s="54">
        <f t="shared" si="8"/>
        <v>0.69819819819819817</v>
      </c>
      <c r="M43" s="13" t="str">
        <f t="shared" si="9"/>
        <v>P</v>
      </c>
      <c r="N43" s="23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</row>
    <row r="44" spans="1:45" s="56" customFormat="1" ht="15.95" customHeight="1" x14ac:dyDescent="0.2">
      <c r="A44" s="9">
        <v>17</v>
      </c>
      <c r="B44" s="20" t="s">
        <v>68</v>
      </c>
      <c r="C44" s="21" t="s">
        <v>8</v>
      </c>
      <c r="D44" s="21" t="s">
        <v>69</v>
      </c>
      <c r="E44" s="12" t="str">
        <f t="shared" si="10"/>
        <v>PASS</v>
      </c>
      <c r="F44" s="22"/>
      <c r="G44" s="22"/>
      <c r="H44" s="60">
        <v>76</v>
      </c>
      <c r="I44" s="53">
        <f t="shared" si="6"/>
        <v>0.34234234234234234</v>
      </c>
      <c r="J44" s="35">
        <v>66</v>
      </c>
      <c r="K44" s="53">
        <f t="shared" si="7"/>
        <v>0.29729729729729731</v>
      </c>
      <c r="L44" s="54">
        <f t="shared" si="8"/>
        <v>0.63963963963963966</v>
      </c>
      <c r="M44" s="13" t="str">
        <f t="shared" si="9"/>
        <v>P</v>
      </c>
      <c r="N44" s="23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</row>
    <row r="45" spans="1:45" s="65" customFormat="1" ht="15.95" customHeight="1" x14ac:dyDescent="0.2">
      <c r="A45" s="9">
        <v>18</v>
      </c>
      <c r="B45" s="20" t="s">
        <v>72</v>
      </c>
      <c r="C45" s="21" t="s">
        <v>7</v>
      </c>
      <c r="D45" s="21" t="s">
        <v>73</v>
      </c>
      <c r="E45" s="12" t="str">
        <f t="shared" si="10"/>
        <v>PASS</v>
      </c>
      <c r="F45" s="22"/>
      <c r="G45" s="22"/>
      <c r="H45" s="60">
        <v>74</v>
      </c>
      <c r="I45" s="53">
        <f t="shared" si="6"/>
        <v>0.33333333333333331</v>
      </c>
      <c r="J45" s="35">
        <v>75</v>
      </c>
      <c r="K45" s="53">
        <f t="shared" si="7"/>
        <v>0.33783783783783783</v>
      </c>
      <c r="L45" s="54">
        <f t="shared" si="8"/>
        <v>0.6711711711711712</v>
      </c>
      <c r="M45" s="13" t="str">
        <f t="shared" si="9"/>
        <v>P</v>
      </c>
      <c r="N45" s="23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</row>
    <row r="46" spans="1:45" ht="15.95" customHeight="1" x14ac:dyDescent="0.2">
      <c r="A46" s="4" t="s">
        <v>615</v>
      </c>
      <c r="B46" s="3"/>
      <c r="C46" s="3"/>
      <c r="D46" s="46"/>
      <c r="E46" s="46"/>
      <c r="F46" s="46"/>
      <c r="G46" s="3"/>
      <c r="H46" s="3"/>
      <c r="I46" s="3"/>
      <c r="J46" s="3"/>
      <c r="K46" s="3"/>
      <c r="L46" s="3"/>
      <c r="M46" s="3"/>
      <c r="N46" s="47"/>
      <c r="O46" s="47"/>
      <c r="P46" s="44"/>
      <c r="AS46" s="31"/>
    </row>
    <row r="47" spans="1:45" ht="15.95" customHeight="1" x14ac:dyDescent="0.2">
      <c r="A47" s="4" t="s">
        <v>616</v>
      </c>
      <c r="B47" s="3"/>
      <c r="C47" s="3"/>
      <c r="D47" s="46"/>
      <c r="E47" s="46"/>
      <c r="F47" s="46"/>
      <c r="G47" s="3"/>
      <c r="H47" s="3"/>
      <c r="I47" s="3"/>
      <c r="J47" s="3"/>
      <c r="K47" s="3"/>
      <c r="L47" s="3"/>
      <c r="M47" s="3"/>
      <c r="N47" s="47"/>
      <c r="O47" s="47"/>
      <c r="P47" s="44"/>
      <c r="AS47" s="31"/>
    </row>
    <row r="48" spans="1:45" s="56" customFormat="1" ht="15.95" customHeight="1" x14ac:dyDescent="0.2">
      <c r="A48" s="4" t="s">
        <v>13</v>
      </c>
      <c r="B48" s="4"/>
      <c r="C48" s="4"/>
      <c r="D48" s="4"/>
      <c r="E48" s="5"/>
      <c r="F48" s="6"/>
      <c r="G48" s="6"/>
      <c r="H48" s="4"/>
      <c r="J48" s="4"/>
      <c r="K48" s="4"/>
      <c r="L48" s="4"/>
      <c r="M48" s="4"/>
      <c r="N48" s="4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</row>
    <row r="49" spans="1:45" s="56" customFormat="1" ht="15.95" customHeight="1" x14ac:dyDescent="0.2">
      <c r="A49" s="4" t="s">
        <v>634</v>
      </c>
      <c r="B49" s="4"/>
      <c r="C49" s="4"/>
      <c r="D49" s="4"/>
      <c r="E49" s="5"/>
      <c r="F49" s="6"/>
      <c r="G49" s="6"/>
      <c r="H49" s="4"/>
      <c r="J49" s="4"/>
      <c r="K49" s="4"/>
      <c r="L49" s="4"/>
      <c r="M49" s="4"/>
      <c r="N49" s="4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</row>
    <row r="50" spans="1:45" s="56" customFormat="1" ht="15.95" customHeight="1" x14ac:dyDescent="0.2">
      <c r="A50" s="112" t="s">
        <v>0</v>
      </c>
      <c r="B50" s="106" t="s">
        <v>1</v>
      </c>
      <c r="C50" s="106" t="s">
        <v>2</v>
      </c>
      <c r="D50" s="106" t="s">
        <v>3</v>
      </c>
      <c r="E50" s="104" t="s">
        <v>630</v>
      </c>
      <c r="F50" s="48"/>
      <c r="G50" s="48"/>
      <c r="H50" s="106" t="s">
        <v>610</v>
      </c>
      <c r="I50" s="106"/>
      <c r="J50" s="106"/>
      <c r="K50" s="106"/>
      <c r="L50" s="106" t="s">
        <v>4</v>
      </c>
      <c r="M50" s="106" t="s">
        <v>5</v>
      </c>
      <c r="N50" s="106" t="s">
        <v>6</v>
      </c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</row>
    <row r="51" spans="1:45" s="56" customFormat="1" ht="15.95" customHeight="1" x14ac:dyDescent="0.2">
      <c r="A51" s="112"/>
      <c r="B51" s="106"/>
      <c r="C51" s="106"/>
      <c r="D51" s="106"/>
      <c r="E51" s="105"/>
      <c r="F51" s="48"/>
      <c r="G51" s="48"/>
      <c r="H51" s="107" t="s">
        <v>10</v>
      </c>
      <c r="I51" s="107"/>
      <c r="J51" s="107" t="s">
        <v>11</v>
      </c>
      <c r="K51" s="107"/>
      <c r="L51" s="106"/>
      <c r="M51" s="106"/>
      <c r="N51" s="106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</row>
    <row r="52" spans="1:45" s="56" customFormat="1" ht="15.95" customHeight="1" x14ac:dyDescent="0.2">
      <c r="A52" s="9">
        <v>1</v>
      </c>
      <c r="B52" s="20" t="s">
        <v>134</v>
      </c>
      <c r="C52" s="21" t="s">
        <v>7</v>
      </c>
      <c r="D52" s="21" t="s">
        <v>135</v>
      </c>
      <c r="E52" s="12" t="str">
        <f t="shared" ref="E52:E57" si="11">IF(H52&gt;49,"PASS",IF(J52&gt;49,"PASS","*FAIL"))</f>
        <v>PASS</v>
      </c>
      <c r="F52" s="22"/>
      <c r="G52" s="22"/>
      <c r="H52" s="60">
        <v>94</v>
      </c>
      <c r="I52" s="53">
        <f t="shared" ref="I52:I90" si="12">H52/222</f>
        <v>0.42342342342342343</v>
      </c>
      <c r="J52" s="35">
        <v>80</v>
      </c>
      <c r="K52" s="53">
        <f t="shared" ref="K52:K90" si="13">J52/222</f>
        <v>0.36036036036036034</v>
      </c>
      <c r="L52" s="54">
        <f t="shared" ref="L52:L90" si="14">I52+K52</f>
        <v>0.78378378378378377</v>
      </c>
      <c r="M52" s="13" t="str">
        <f t="shared" ref="M52:M90" si="15">IF(L52&lt;50%,"F",IF(L52&gt;=50%,"P"))</f>
        <v>P</v>
      </c>
      <c r="N52" s="23"/>
      <c r="O52" s="55"/>
      <c r="P52" s="55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</row>
    <row r="53" spans="1:45" s="56" customFormat="1" ht="15.95" customHeight="1" x14ac:dyDescent="0.2">
      <c r="A53" s="9">
        <v>2</v>
      </c>
      <c r="B53" s="20" t="s">
        <v>142</v>
      </c>
      <c r="C53" s="21" t="s">
        <v>7</v>
      </c>
      <c r="D53" s="21" t="s">
        <v>143</v>
      </c>
      <c r="E53" s="12" t="str">
        <f t="shared" si="11"/>
        <v>PASS</v>
      </c>
      <c r="F53" s="22"/>
      <c r="G53" s="22"/>
      <c r="H53" s="60">
        <v>90</v>
      </c>
      <c r="I53" s="53">
        <f t="shared" si="12"/>
        <v>0.40540540540540543</v>
      </c>
      <c r="J53" s="35">
        <v>68</v>
      </c>
      <c r="K53" s="53">
        <f t="shared" si="13"/>
        <v>0.30630630630630629</v>
      </c>
      <c r="L53" s="54">
        <f t="shared" si="14"/>
        <v>0.71171171171171177</v>
      </c>
      <c r="M53" s="13" t="str">
        <f t="shared" si="15"/>
        <v>P</v>
      </c>
      <c r="N53" s="23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</row>
    <row r="54" spans="1:45" s="56" customFormat="1" ht="15.95" customHeight="1" x14ac:dyDescent="0.2">
      <c r="A54" s="9">
        <v>3</v>
      </c>
      <c r="B54" s="20" t="s">
        <v>126</v>
      </c>
      <c r="C54" s="21" t="s">
        <v>8</v>
      </c>
      <c r="D54" s="21" t="s">
        <v>127</v>
      </c>
      <c r="E54" s="12" t="str">
        <f t="shared" si="11"/>
        <v>PASS</v>
      </c>
      <c r="F54" s="22"/>
      <c r="G54" s="22"/>
      <c r="H54" s="60">
        <v>94</v>
      </c>
      <c r="I54" s="53">
        <f t="shared" si="12"/>
        <v>0.42342342342342343</v>
      </c>
      <c r="J54" s="35">
        <v>87</v>
      </c>
      <c r="K54" s="53">
        <f t="shared" si="13"/>
        <v>0.39189189189189189</v>
      </c>
      <c r="L54" s="54">
        <f t="shared" si="14"/>
        <v>0.81531531531531531</v>
      </c>
      <c r="M54" s="13" t="str">
        <f t="shared" si="15"/>
        <v>P</v>
      </c>
      <c r="N54" s="23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</row>
    <row r="55" spans="1:45" s="56" customFormat="1" ht="15.95" customHeight="1" x14ac:dyDescent="0.2">
      <c r="A55" s="9">
        <v>4</v>
      </c>
      <c r="B55" s="20" t="s">
        <v>128</v>
      </c>
      <c r="C55" s="21" t="s">
        <v>8</v>
      </c>
      <c r="D55" s="21" t="s">
        <v>129</v>
      </c>
      <c r="E55" s="12" t="str">
        <f t="shared" si="11"/>
        <v>PASS</v>
      </c>
      <c r="F55" s="22"/>
      <c r="G55" s="22"/>
      <c r="H55" s="60">
        <v>94</v>
      </c>
      <c r="I55" s="53">
        <f t="shared" si="12"/>
        <v>0.42342342342342343</v>
      </c>
      <c r="J55" s="35">
        <v>76</v>
      </c>
      <c r="K55" s="53">
        <f t="shared" si="13"/>
        <v>0.34234234234234234</v>
      </c>
      <c r="L55" s="54">
        <f t="shared" si="14"/>
        <v>0.76576576576576572</v>
      </c>
      <c r="M55" s="13" t="str">
        <f t="shared" si="15"/>
        <v>P</v>
      </c>
      <c r="N55" s="23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</row>
    <row r="56" spans="1:45" s="56" customFormat="1" ht="15.95" customHeight="1" x14ac:dyDescent="0.2">
      <c r="A56" s="9">
        <v>5</v>
      </c>
      <c r="B56" s="20" t="s">
        <v>110</v>
      </c>
      <c r="C56" s="21" t="s">
        <v>7</v>
      </c>
      <c r="D56" s="21" t="s">
        <v>111</v>
      </c>
      <c r="E56" s="12" t="str">
        <f t="shared" si="11"/>
        <v>PASS</v>
      </c>
      <c r="F56" s="22"/>
      <c r="G56" s="22"/>
      <c r="H56" s="60">
        <v>93</v>
      </c>
      <c r="I56" s="53">
        <f t="shared" si="12"/>
        <v>0.41891891891891891</v>
      </c>
      <c r="J56" s="35">
        <v>92</v>
      </c>
      <c r="K56" s="53">
        <f t="shared" si="13"/>
        <v>0.4144144144144144</v>
      </c>
      <c r="L56" s="54">
        <f t="shared" si="14"/>
        <v>0.83333333333333326</v>
      </c>
      <c r="M56" s="13" t="str">
        <f t="shared" si="15"/>
        <v>P</v>
      </c>
      <c r="N56" s="23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</row>
    <row r="57" spans="1:45" s="56" customFormat="1" ht="15.95" customHeight="1" x14ac:dyDescent="0.2">
      <c r="A57" s="9">
        <v>6</v>
      </c>
      <c r="B57" s="20" t="s">
        <v>118</v>
      </c>
      <c r="C57" s="21" t="s">
        <v>7</v>
      </c>
      <c r="D57" s="21" t="s">
        <v>119</v>
      </c>
      <c r="E57" s="12" t="str">
        <f t="shared" si="11"/>
        <v>PASS</v>
      </c>
      <c r="F57" s="22"/>
      <c r="G57" s="22"/>
      <c r="H57" s="60">
        <v>95</v>
      </c>
      <c r="I57" s="53">
        <f t="shared" si="12"/>
        <v>0.42792792792792794</v>
      </c>
      <c r="J57" s="35">
        <v>90</v>
      </c>
      <c r="K57" s="53">
        <f t="shared" si="13"/>
        <v>0.40540540540540543</v>
      </c>
      <c r="L57" s="54">
        <f t="shared" si="14"/>
        <v>0.83333333333333337</v>
      </c>
      <c r="M57" s="13" t="str">
        <f t="shared" si="15"/>
        <v>P</v>
      </c>
      <c r="N57" s="23"/>
      <c r="O57" s="55"/>
      <c r="P57" s="55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</row>
    <row r="58" spans="1:45" s="56" customFormat="1" ht="15.95" customHeight="1" x14ac:dyDescent="0.2">
      <c r="A58" s="9">
        <v>7</v>
      </c>
      <c r="B58" s="20" t="s">
        <v>124</v>
      </c>
      <c r="C58" s="21" t="s">
        <v>7</v>
      </c>
      <c r="D58" s="21" t="s">
        <v>125</v>
      </c>
      <c r="E58" s="12" t="s">
        <v>631</v>
      </c>
      <c r="F58" s="25"/>
      <c r="G58" s="25"/>
      <c r="H58" s="61">
        <v>0</v>
      </c>
      <c r="I58" s="62">
        <f t="shared" si="12"/>
        <v>0</v>
      </c>
      <c r="J58" s="34">
        <v>79</v>
      </c>
      <c r="K58" s="62">
        <f t="shared" si="13"/>
        <v>0.35585585585585583</v>
      </c>
      <c r="L58" s="63">
        <f t="shared" si="14"/>
        <v>0.35585585585585583</v>
      </c>
      <c r="M58" s="26" t="str">
        <f t="shared" si="15"/>
        <v>F</v>
      </c>
      <c r="N58" s="27"/>
      <c r="O58" s="55"/>
      <c r="P58" s="55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</row>
    <row r="59" spans="1:45" s="56" customFormat="1" ht="15.95" customHeight="1" x14ac:dyDescent="0.2">
      <c r="A59" s="9">
        <v>8</v>
      </c>
      <c r="B59" s="20" t="s">
        <v>112</v>
      </c>
      <c r="C59" s="21" t="s">
        <v>8</v>
      </c>
      <c r="D59" s="21" t="s">
        <v>113</v>
      </c>
      <c r="E59" s="12" t="str">
        <f t="shared" ref="E59:E90" si="16">IF(H59&gt;49,"PASS",IF(J59&gt;49,"PASS","*FAIL"))</f>
        <v>PASS</v>
      </c>
      <c r="F59" s="22"/>
      <c r="G59" s="22"/>
      <c r="H59" s="60">
        <v>96</v>
      </c>
      <c r="I59" s="53">
        <f t="shared" si="12"/>
        <v>0.43243243243243246</v>
      </c>
      <c r="J59" s="35">
        <v>92</v>
      </c>
      <c r="K59" s="53">
        <f t="shared" si="13"/>
        <v>0.4144144144144144</v>
      </c>
      <c r="L59" s="54">
        <f t="shared" si="14"/>
        <v>0.84684684684684686</v>
      </c>
      <c r="M59" s="13" t="str">
        <f t="shared" si="15"/>
        <v>P</v>
      </c>
      <c r="N59" s="23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</row>
    <row r="60" spans="1:45" s="56" customFormat="1" ht="15.95" customHeight="1" x14ac:dyDescent="0.2">
      <c r="A60" s="9">
        <v>9</v>
      </c>
      <c r="B60" s="20" t="s">
        <v>98</v>
      </c>
      <c r="C60" s="21" t="s">
        <v>8</v>
      </c>
      <c r="D60" s="21" t="s">
        <v>99</v>
      </c>
      <c r="E60" s="12" t="str">
        <f t="shared" si="16"/>
        <v>PASS</v>
      </c>
      <c r="F60" s="22"/>
      <c r="G60" s="22"/>
      <c r="H60" s="60">
        <v>94</v>
      </c>
      <c r="I60" s="53">
        <f t="shared" si="12"/>
        <v>0.42342342342342343</v>
      </c>
      <c r="J60" s="35">
        <v>89</v>
      </c>
      <c r="K60" s="53">
        <f t="shared" si="13"/>
        <v>0.40090090090090091</v>
      </c>
      <c r="L60" s="54">
        <f t="shared" si="14"/>
        <v>0.82432432432432434</v>
      </c>
      <c r="M60" s="13" t="str">
        <f t="shared" si="15"/>
        <v>P</v>
      </c>
      <c r="N60" s="23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</row>
    <row r="61" spans="1:45" s="56" customFormat="1" ht="15.95" customHeight="1" x14ac:dyDescent="0.2">
      <c r="A61" s="9">
        <v>10</v>
      </c>
      <c r="B61" s="20" t="s">
        <v>148</v>
      </c>
      <c r="C61" s="21" t="s">
        <v>8</v>
      </c>
      <c r="D61" s="21" t="s">
        <v>149</v>
      </c>
      <c r="E61" s="12" t="str">
        <f t="shared" si="16"/>
        <v>PASS</v>
      </c>
      <c r="F61" s="22"/>
      <c r="G61" s="22"/>
      <c r="H61" s="60">
        <v>71</v>
      </c>
      <c r="I61" s="53">
        <f t="shared" si="12"/>
        <v>0.31981981981981983</v>
      </c>
      <c r="J61" s="35">
        <v>58</v>
      </c>
      <c r="K61" s="53">
        <f t="shared" si="13"/>
        <v>0.26126126126126126</v>
      </c>
      <c r="L61" s="54">
        <f t="shared" si="14"/>
        <v>0.58108108108108114</v>
      </c>
      <c r="M61" s="13" t="str">
        <f t="shared" si="15"/>
        <v>P</v>
      </c>
      <c r="N61" s="23"/>
      <c r="O61" s="55"/>
      <c r="P61" s="55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</row>
    <row r="62" spans="1:45" s="56" customFormat="1" ht="15.95" customHeight="1" x14ac:dyDescent="0.2">
      <c r="A62" s="9">
        <v>11</v>
      </c>
      <c r="B62" s="20" t="s">
        <v>160</v>
      </c>
      <c r="C62" s="21" t="s">
        <v>7</v>
      </c>
      <c r="D62" s="21" t="s">
        <v>161</v>
      </c>
      <c r="E62" s="12" t="str">
        <f t="shared" si="16"/>
        <v>PASS</v>
      </c>
      <c r="F62" s="22"/>
      <c r="G62" s="22"/>
      <c r="H62" s="60">
        <v>92</v>
      </c>
      <c r="I62" s="53">
        <f t="shared" si="12"/>
        <v>0.4144144144144144</v>
      </c>
      <c r="J62" s="35">
        <v>83</v>
      </c>
      <c r="K62" s="53">
        <f t="shared" si="13"/>
        <v>0.37387387387387389</v>
      </c>
      <c r="L62" s="54">
        <f t="shared" si="14"/>
        <v>0.78828828828828823</v>
      </c>
      <c r="M62" s="13" t="str">
        <f t="shared" si="15"/>
        <v>P</v>
      </c>
      <c r="N62" s="23"/>
      <c r="O62" s="55"/>
      <c r="P62" s="55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</row>
    <row r="63" spans="1:45" s="56" customFormat="1" ht="15.95" customHeight="1" x14ac:dyDescent="0.2">
      <c r="A63" s="9">
        <v>12</v>
      </c>
      <c r="B63" s="20" t="s">
        <v>96</v>
      </c>
      <c r="C63" s="21" t="s">
        <v>8</v>
      </c>
      <c r="D63" s="21" t="s">
        <v>97</v>
      </c>
      <c r="E63" s="12" t="str">
        <f t="shared" si="16"/>
        <v>PASS</v>
      </c>
      <c r="F63" s="22"/>
      <c r="G63" s="22"/>
      <c r="H63" s="60">
        <v>94</v>
      </c>
      <c r="I63" s="53">
        <f t="shared" si="12"/>
        <v>0.42342342342342343</v>
      </c>
      <c r="J63" s="35">
        <v>86</v>
      </c>
      <c r="K63" s="53">
        <f t="shared" si="13"/>
        <v>0.38738738738738737</v>
      </c>
      <c r="L63" s="54">
        <f t="shared" si="14"/>
        <v>0.81081081081081074</v>
      </c>
      <c r="M63" s="13" t="str">
        <f t="shared" si="15"/>
        <v>P</v>
      </c>
      <c r="N63" s="23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</row>
    <row r="64" spans="1:45" s="56" customFormat="1" ht="15.95" customHeight="1" x14ac:dyDescent="0.2">
      <c r="A64" s="9">
        <v>13</v>
      </c>
      <c r="B64" s="20" t="s">
        <v>100</v>
      </c>
      <c r="C64" s="21" t="s">
        <v>8</v>
      </c>
      <c r="D64" s="21" t="s">
        <v>101</v>
      </c>
      <c r="E64" s="12" t="str">
        <f t="shared" si="16"/>
        <v>PASS</v>
      </c>
      <c r="F64" s="22"/>
      <c r="G64" s="22"/>
      <c r="H64" s="60">
        <v>95</v>
      </c>
      <c r="I64" s="53">
        <f t="shared" si="12"/>
        <v>0.42792792792792794</v>
      </c>
      <c r="J64" s="35">
        <v>89</v>
      </c>
      <c r="K64" s="53">
        <f t="shared" si="13"/>
        <v>0.40090090090090091</v>
      </c>
      <c r="L64" s="54">
        <f t="shared" si="14"/>
        <v>0.8288288288288288</v>
      </c>
      <c r="M64" s="13" t="str">
        <f t="shared" si="15"/>
        <v>P</v>
      </c>
      <c r="N64" s="23"/>
      <c r="O64" s="55"/>
      <c r="P64" s="55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</row>
    <row r="65" spans="1:45" s="56" customFormat="1" ht="15.95" customHeight="1" x14ac:dyDescent="0.2">
      <c r="A65" s="9">
        <v>14</v>
      </c>
      <c r="B65" s="20" t="s">
        <v>130</v>
      </c>
      <c r="C65" s="21" t="s">
        <v>8</v>
      </c>
      <c r="D65" s="21" t="s">
        <v>131</v>
      </c>
      <c r="E65" s="12" t="str">
        <f t="shared" si="16"/>
        <v>PASS</v>
      </c>
      <c r="F65" s="22"/>
      <c r="G65" s="22"/>
      <c r="H65" s="60">
        <v>89</v>
      </c>
      <c r="I65" s="53">
        <f t="shared" si="12"/>
        <v>0.40090090090090091</v>
      </c>
      <c r="J65" s="35">
        <v>75</v>
      </c>
      <c r="K65" s="53">
        <f t="shared" si="13"/>
        <v>0.33783783783783783</v>
      </c>
      <c r="L65" s="54">
        <f t="shared" si="14"/>
        <v>0.73873873873873874</v>
      </c>
      <c r="M65" s="13" t="str">
        <f t="shared" si="15"/>
        <v>P</v>
      </c>
      <c r="N65" s="23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</row>
    <row r="66" spans="1:45" s="56" customFormat="1" ht="15.95" customHeight="1" x14ac:dyDescent="0.2">
      <c r="A66" s="9">
        <v>15</v>
      </c>
      <c r="B66" s="20" t="s">
        <v>104</v>
      </c>
      <c r="C66" s="21" t="s">
        <v>8</v>
      </c>
      <c r="D66" s="21" t="s">
        <v>105</v>
      </c>
      <c r="E66" s="12" t="str">
        <f t="shared" si="16"/>
        <v>PASS</v>
      </c>
      <c r="F66" s="22"/>
      <c r="G66" s="22"/>
      <c r="H66" s="60">
        <v>94</v>
      </c>
      <c r="I66" s="53">
        <f t="shared" si="12"/>
        <v>0.42342342342342343</v>
      </c>
      <c r="J66" s="35">
        <v>87</v>
      </c>
      <c r="K66" s="53">
        <f t="shared" si="13"/>
        <v>0.39189189189189189</v>
      </c>
      <c r="L66" s="54">
        <f t="shared" si="14"/>
        <v>0.81531531531531531</v>
      </c>
      <c r="M66" s="13" t="str">
        <f t="shared" si="15"/>
        <v>P</v>
      </c>
      <c r="N66" s="23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</row>
    <row r="67" spans="1:45" s="65" customFormat="1" ht="15.95" customHeight="1" x14ac:dyDescent="0.2">
      <c r="A67" s="9">
        <v>16</v>
      </c>
      <c r="B67" s="20" t="s">
        <v>158</v>
      </c>
      <c r="C67" s="21" t="s">
        <v>8</v>
      </c>
      <c r="D67" s="21" t="s">
        <v>159</v>
      </c>
      <c r="E67" s="12" t="str">
        <f t="shared" si="16"/>
        <v>PASS</v>
      </c>
      <c r="F67" s="22"/>
      <c r="G67" s="22"/>
      <c r="H67" s="60">
        <v>79</v>
      </c>
      <c r="I67" s="53">
        <f t="shared" si="12"/>
        <v>0.35585585585585583</v>
      </c>
      <c r="J67" s="35">
        <v>78</v>
      </c>
      <c r="K67" s="53">
        <f t="shared" si="13"/>
        <v>0.35135135135135137</v>
      </c>
      <c r="L67" s="54">
        <f t="shared" si="14"/>
        <v>0.7072072072072072</v>
      </c>
      <c r="M67" s="13" t="str">
        <f t="shared" si="15"/>
        <v>P</v>
      </c>
      <c r="N67" s="23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</row>
    <row r="68" spans="1:45" s="56" customFormat="1" ht="15.95" customHeight="1" x14ac:dyDescent="0.2">
      <c r="A68" s="9">
        <v>17</v>
      </c>
      <c r="B68" s="20" t="s">
        <v>90</v>
      </c>
      <c r="C68" s="21" t="s">
        <v>7</v>
      </c>
      <c r="D68" s="21" t="s">
        <v>91</v>
      </c>
      <c r="E68" s="12" t="str">
        <f t="shared" si="16"/>
        <v>PASS</v>
      </c>
      <c r="F68" s="22"/>
      <c r="G68" s="22"/>
      <c r="H68" s="60">
        <v>95</v>
      </c>
      <c r="I68" s="53">
        <f t="shared" si="12"/>
        <v>0.42792792792792794</v>
      </c>
      <c r="J68" s="35">
        <v>92</v>
      </c>
      <c r="K68" s="53">
        <f t="shared" si="13"/>
        <v>0.4144144144144144</v>
      </c>
      <c r="L68" s="54">
        <f t="shared" si="14"/>
        <v>0.8423423423423424</v>
      </c>
      <c r="M68" s="13" t="str">
        <f t="shared" si="15"/>
        <v>P</v>
      </c>
      <c r="N68" s="24"/>
      <c r="O68" s="55"/>
      <c r="P68" s="55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</row>
    <row r="69" spans="1:45" s="65" customFormat="1" ht="15.95" customHeight="1" x14ac:dyDescent="0.2">
      <c r="A69" s="9">
        <v>18</v>
      </c>
      <c r="B69" s="20" t="s">
        <v>156</v>
      </c>
      <c r="C69" s="21" t="s">
        <v>8</v>
      </c>
      <c r="D69" s="21" t="s">
        <v>157</v>
      </c>
      <c r="E69" s="12" t="str">
        <f t="shared" si="16"/>
        <v>PASS</v>
      </c>
      <c r="F69" s="22"/>
      <c r="G69" s="22"/>
      <c r="H69" s="60">
        <v>94</v>
      </c>
      <c r="I69" s="53">
        <f t="shared" si="12"/>
        <v>0.42342342342342343</v>
      </c>
      <c r="J69" s="35">
        <v>92</v>
      </c>
      <c r="K69" s="53">
        <f t="shared" si="13"/>
        <v>0.4144144144144144</v>
      </c>
      <c r="L69" s="54">
        <f t="shared" si="14"/>
        <v>0.83783783783783783</v>
      </c>
      <c r="M69" s="13" t="str">
        <f t="shared" si="15"/>
        <v>P</v>
      </c>
      <c r="N69" s="23"/>
      <c r="O69" s="55"/>
      <c r="P69" s="55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</row>
    <row r="70" spans="1:45" s="56" customFormat="1" ht="15.95" customHeight="1" x14ac:dyDescent="0.2">
      <c r="A70" s="9">
        <v>19</v>
      </c>
      <c r="B70" s="20" t="s">
        <v>102</v>
      </c>
      <c r="C70" s="21" t="s">
        <v>8</v>
      </c>
      <c r="D70" s="21" t="s">
        <v>103</v>
      </c>
      <c r="E70" s="12" t="str">
        <f t="shared" si="16"/>
        <v>PASS</v>
      </c>
      <c r="F70" s="22"/>
      <c r="G70" s="22"/>
      <c r="H70" s="60">
        <v>96</v>
      </c>
      <c r="I70" s="53">
        <f t="shared" si="12"/>
        <v>0.43243243243243246</v>
      </c>
      <c r="J70" s="35">
        <v>91</v>
      </c>
      <c r="K70" s="53">
        <f t="shared" si="13"/>
        <v>0.40990990990990989</v>
      </c>
      <c r="L70" s="54">
        <f t="shared" si="14"/>
        <v>0.8423423423423424</v>
      </c>
      <c r="M70" s="13" t="str">
        <f t="shared" si="15"/>
        <v>P</v>
      </c>
      <c r="N70" s="23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</row>
    <row r="71" spans="1:45" s="65" customFormat="1" ht="15.95" customHeight="1" x14ac:dyDescent="0.2">
      <c r="A71" s="9">
        <v>20</v>
      </c>
      <c r="B71" s="20" t="s">
        <v>132</v>
      </c>
      <c r="C71" s="21" t="s">
        <v>8</v>
      </c>
      <c r="D71" s="21" t="s">
        <v>133</v>
      </c>
      <c r="E71" s="12" t="str">
        <f t="shared" si="16"/>
        <v>PASS</v>
      </c>
      <c r="F71" s="22"/>
      <c r="G71" s="22"/>
      <c r="H71" s="60">
        <v>91</v>
      </c>
      <c r="I71" s="53">
        <f t="shared" si="12"/>
        <v>0.40990990990990989</v>
      </c>
      <c r="J71" s="35">
        <v>90</v>
      </c>
      <c r="K71" s="53">
        <f t="shared" si="13"/>
        <v>0.40540540540540543</v>
      </c>
      <c r="L71" s="54">
        <f t="shared" si="14"/>
        <v>0.81531531531531531</v>
      </c>
      <c r="M71" s="13" t="str">
        <f t="shared" si="15"/>
        <v>P</v>
      </c>
      <c r="N71" s="23"/>
      <c r="O71" s="55"/>
      <c r="P71" s="55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</row>
    <row r="72" spans="1:45" s="56" customFormat="1" ht="15.95" customHeight="1" x14ac:dyDescent="0.2">
      <c r="A72" s="9">
        <v>21</v>
      </c>
      <c r="B72" s="20" t="s">
        <v>88</v>
      </c>
      <c r="C72" s="21" t="s">
        <v>7</v>
      </c>
      <c r="D72" s="21" t="s">
        <v>89</v>
      </c>
      <c r="E72" s="12" t="str">
        <f t="shared" si="16"/>
        <v>PASS</v>
      </c>
      <c r="F72" s="22"/>
      <c r="G72" s="22"/>
      <c r="H72" s="60">
        <v>92</v>
      </c>
      <c r="I72" s="53">
        <f t="shared" si="12"/>
        <v>0.4144144144144144</v>
      </c>
      <c r="J72" s="35">
        <v>83</v>
      </c>
      <c r="K72" s="53">
        <f t="shared" si="13"/>
        <v>0.37387387387387389</v>
      </c>
      <c r="L72" s="54">
        <f t="shared" si="14"/>
        <v>0.78828828828828823</v>
      </c>
      <c r="M72" s="13" t="str">
        <f t="shared" si="15"/>
        <v>P</v>
      </c>
      <c r="N72" s="23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</row>
    <row r="73" spans="1:45" s="56" customFormat="1" ht="15.95" customHeight="1" x14ac:dyDescent="0.2">
      <c r="A73" s="9">
        <v>22</v>
      </c>
      <c r="B73" s="20" t="s">
        <v>140</v>
      </c>
      <c r="C73" s="21" t="s">
        <v>7</v>
      </c>
      <c r="D73" s="21" t="s">
        <v>141</v>
      </c>
      <c r="E73" s="12" t="str">
        <f t="shared" si="16"/>
        <v>PASS</v>
      </c>
      <c r="F73" s="22"/>
      <c r="G73" s="22"/>
      <c r="H73" s="60">
        <v>93</v>
      </c>
      <c r="I73" s="53">
        <f t="shared" si="12"/>
        <v>0.41891891891891891</v>
      </c>
      <c r="J73" s="35">
        <v>82</v>
      </c>
      <c r="K73" s="53">
        <f t="shared" si="13"/>
        <v>0.36936936936936937</v>
      </c>
      <c r="L73" s="54">
        <f t="shared" si="14"/>
        <v>0.78828828828828823</v>
      </c>
      <c r="M73" s="13" t="str">
        <f t="shared" si="15"/>
        <v>P</v>
      </c>
      <c r="N73" s="23"/>
      <c r="O73" s="55"/>
      <c r="P73" s="55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</row>
    <row r="74" spans="1:45" s="56" customFormat="1" ht="15.95" customHeight="1" x14ac:dyDescent="0.2">
      <c r="A74" s="9">
        <v>23</v>
      </c>
      <c r="B74" s="20" t="s">
        <v>154</v>
      </c>
      <c r="C74" s="21" t="s">
        <v>8</v>
      </c>
      <c r="D74" s="21" t="s">
        <v>155</v>
      </c>
      <c r="E74" s="12" t="str">
        <f t="shared" si="16"/>
        <v>PASS</v>
      </c>
      <c r="F74" s="22"/>
      <c r="G74" s="22"/>
      <c r="H74" s="60">
        <v>86</v>
      </c>
      <c r="I74" s="53">
        <f t="shared" si="12"/>
        <v>0.38738738738738737</v>
      </c>
      <c r="J74" s="35">
        <v>82</v>
      </c>
      <c r="K74" s="53">
        <f t="shared" si="13"/>
        <v>0.36936936936936937</v>
      </c>
      <c r="L74" s="54">
        <f t="shared" si="14"/>
        <v>0.7567567567567568</v>
      </c>
      <c r="M74" s="13" t="str">
        <f t="shared" si="15"/>
        <v>P</v>
      </c>
      <c r="N74" s="23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</row>
    <row r="75" spans="1:45" s="56" customFormat="1" ht="15.95" customHeight="1" x14ac:dyDescent="0.2">
      <c r="A75" s="9">
        <v>24</v>
      </c>
      <c r="B75" s="20" t="s">
        <v>162</v>
      </c>
      <c r="C75" s="21" t="s">
        <v>8</v>
      </c>
      <c r="D75" s="21" t="s">
        <v>163</v>
      </c>
      <c r="E75" s="12" t="str">
        <f t="shared" si="16"/>
        <v>PASS</v>
      </c>
      <c r="F75" s="22"/>
      <c r="G75" s="22"/>
      <c r="H75" s="60">
        <v>85</v>
      </c>
      <c r="I75" s="53">
        <f t="shared" si="12"/>
        <v>0.38288288288288286</v>
      </c>
      <c r="J75" s="35">
        <v>68</v>
      </c>
      <c r="K75" s="53">
        <f t="shared" si="13"/>
        <v>0.30630630630630629</v>
      </c>
      <c r="L75" s="54">
        <f t="shared" si="14"/>
        <v>0.68918918918918914</v>
      </c>
      <c r="M75" s="13" t="str">
        <f t="shared" si="15"/>
        <v>P</v>
      </c>
      <c r="N75" s="23"/>
      <c r="O75" s="55"/>
      <c r="P75" s="55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</row>
    <row r="76" spans="1:45" s="56" customFormat="1" ht="15.95" customHeight="1" x14ac:dyDescent="0.2">
      <c r="A76" s="9">
        <v>25</v>
      </c>
      <c r="B76" s="20" t="s">
        <v>146</v>
      </c>
      <c r="C76" s="21" t="s">
        <v>8</v>
      </c>
      <c r="D76" s="21" t="s">
        <v>147</v>
      </c>
      <c r="E76" s="12" t="str">
        <f t="shared" si="16"/>
        <v>PASS</v>
      </c>
      <c r="F76" s="22"/>
      <c r="G76" s="22"/>
      <c r="H76" s="60">
        <v>91</v>
      </c>
      <c r="I76" s="53">
        <f t="shared" si="12"/>
        <v>0.40990990990990989</v>
      </c>
      <c r="J76" s="35">
        <v>83</v>
      </c>
      <c r="K76" s="53">
        <f t="shared" si="13"/>
        <v>0.37387387387387389</v>
      </c>
      <c r="L76" s="54">
        <f t="shared" si="14"/>
        <v>0.78378378378378377</v>
      </c>
      <c r="M76" s="13" t="str">
        <f t="shared" si="15"/>
        <v>P</v>
      </c>
      <c r="N76" s="23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</row>
    <row r="77" spans="1:45" s="56" customFormat="1" ht="15.95" customHeight="1" x14ac:dyDescent="0.2">
      <c r="A77" s="9">
        <v>26</v>
      </c>
      <c r="B77" s="20" t="s">
        <v>138</v>
      </c>
      <c r="C77" s="21" t="s">
        <v>8</v>
      </c>
      <c r="D77" s="21" t="s">
        <v>139</v>
      </c>
      <c r="E77" s="12" t="str">
        <f t="shared" si="16"/>
        <v>PASS</v>
      </c>
      <c r="F77" s="22"/>
      <c r="G77" s="22"/>
      <c r="H77" s="60">
        <v>77</v>
      </c>
      <c r="I77" s="53">
        <f t="shared" si="12"/>
        <v>0.34684684684684686</v>
      </c>
      <c r="J77" s="35">
        <v>87</v>
      </c>
      <c r="K77" s="53">
        <f t="shared" si="13"/>
        <v>0.39189189189189189</v>
      </c>
      <c r="L77" s="54">
        <f t="shared" si="14"/>
        <v>0.73873873873873874</v>
      </c>
      <c r="M77" s="13" t="str">
        <f t="shared" si="15"/>
        <v>P</v>
      </c>
      <c r="N77" s="23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</row>
    <row r="78" spans="1:45" s="56" customFormat="1" ht="15.95" customHeight="1" x14ac:dyDescent="0.2">
      <c r="A78" s="9">
        <v>27</v>
      </c>
      <c r="B78" s="20" t="s">
        <v>144</v>
      </c>
      <c r="C78" s="21" t="s">
        <v>7</v>
      </c>
      <c r="D78" s="21" t="s">
        <v>145</v>
      </c>
      <c r="E78" s="12" t="str">
        <f t="shared" si="16"/>
        <v>PASS</v>
      </c>
      <c r="F78" s="22"/>
      <c r="G78" s="22"/>
      <c r="H78" s="60">
        <v>84</v>
      </c>
      <c r="I78" s="53">
        <f t="shared" si="12"/>
        <v>0.3783783783783784</v>
      </c>
      <c r="J78" s="35">
        <v>87</v>
      </c>
      <c r="K78" s="53">
        <f t="shared" si="13"/>
        <v>0.39189189189189189</v>
      </c>
      <c r="L78" s="54">
        <f t="shared" si="14"/>
        <v>0.77027027027027029</v>
      </c>
      <c r="M78" s="13" t="str">
        <f t="shared" si="15"/>
        <v>P</v>
      </c>
      <c r="N78" s="23"/>
      <c r="O78" s="55"/>
      <c r="P78" s="55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</row>
    <row r="79" spans="1:45" s="56" customFormat="1" ht="15.95" customHeight="1" x14ac:dyDescent="0.2">
      <c r="A79" s="9">
        <v>28</v>
      </c>
      <c r="B79" s="20" t="s">
        <v>150</v>
      </c>
      <c r="C79" s="21" t="s">
        <v>8</v>
      </c>
      <c r="D79" s="21" t="s">
        <v>151</v>
      </c>
      <c r="E79" s="12" t="str">
        <f t="shared" si="16"/>
        <v>PASS</v>
      </c>
      <c r="F79" s="22"/>
      <c r="G79" s="22"/>
      <c r="H79" s="60">
        <v>94</v>
      </c>
      <c r="I79" s="53">
        <f t="shared" si="12"/>
        <v>0.42342342342342343</v>
      </c>
      <c r="J79" s="35">
        <v>90</v>
      </c>
      <c r="K79" s="53">
        <f t="shared" si="13"/>
        <v>0.40540540540540543</v>
      </c>
      <c r="L79" s="54">
        <f t="shared" si="14"/>
        <v>0.8288288288288288</v>
      </c>
      <c r="M79" s="13" t="str">
        <f t="shared" si="15"/>
        <v>P</v>
      </c>
      <c r="N79" s="23"/>
      <c r="O79" s="55"/>
      <c r="P79" s="55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</row>
    <row r="80" spans="1:45" s="56" customFormat="1" ht="15.95" customHeight="1" x14ac:dyDescent="0.2">
      <c r="A80" s="9">
        <v>29</v>
      </c>
      <c r="B80" s="20" t="s">
        <v>136</v>
      </c>
      <c r="C80" s="21" t="s">
        <v>8</v>
      </c>
      <c r="D80" s="21" t="s">
        <v>137</v>
      </c>
      <c r="E80" s="12" t="str">
        <f t="shared" si="16"/>
        <v>PASS</v>
      </c>
      <c r="F80" s="22"/>
      <c r="G80" s="22"/>
      <c r="H80" s="60">
        <v>41</v>
      </c>
      <c r="I80" s="53">
        <f t="shared" si="12"/>
        <v>0.18468468468468469</v>
      </c>
      <c r="J80" s="35">
        <v>84</v>
      </c>
      <c r="K80" s="53">
        <f t="shared" si="13"/>
        <v>0.3783783783783784</v>
      </c>
      <c r="L80" s="54">
        <f t="shared" si="14"/>
        <v>0.56306306306306309</v>
      </c>
      <c r="M80" s="13" t="str">
        <f t="shared" si="15"/>
        <v>P</v>
      </c>
      <c r="N80" s="23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</row>
    <row r="81" spans="1:45" s="56" customFormat="1" ht="15.95" customHeight="1" x14ac:dyDescent="0.2">
      <c r="A81" s="9">
        <v>30</v>
      </c>
      <c r="B81" s="20" t="s">
        <v>86</v>
      </c>
      <c r="C81" s="21" t="s">
        <v>8</v>
      </c>
      <c r="D81" s="21" t="s">
        <v>87</v>
      </c>
      <c r="E81" s="12" t="str">
        <f t="shared" si="16"/>
        <v>PASS</v>
      </c>
      <c r="F81" s="22"/>
      <c r="G81" s="22"/>
      <c r="H81" s="60">
        <v>81</v>
      </c>
      <c r="I81" s="53">
        <f t="shared" si="12"/>
        <v>0.36486486486486486</v>
      </c>
      <c r="J81" s="35">
        <v>67</v>
      </c>
      <c r="K81" s="53">
        <f t="shared" si="13"/>
        <v>0.30180180180180183</v>
      </c>
      <c r="L81" s="54">
        <f t="shared" si="14"/>
        <v>0.66666666666666674</v>
      </c>
      <c r="M81" s="13" t="str">
        <f t="shared" si="15"/>
        <v>P</v>
      </c>
      <c r="N81" s="23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</row>
    <row r="82" spans="1:45" s="56" customFormat="1" ht="15.95" customHeight="1" x14ac:dyDescent="0.2">
      <c r="A82" s="9">
        <v>31</v>
      </c>
      <c r="B82" s="20" t="s">
        <v>152</v>
      </c>
      <c r="C82" s="21" t="s">
        <v>8</v>
      </c>
      <c r="D82" s="21" t="s">
        <v>153</v>
      </c>
      <c r="E82" s="12" t="str">
        <f t="shared" si="16"/>
        <v>PASS</v>
      </c>
      <c r="F82" s="22"/>
      <c r="G82" s="22"/>
      <c r="H82" s="60">
        <v>93</v>
      </c>
      <c r="I82" s="53">
        <f t="shared" si="12"/>
        <v>0.41891891891891891</v>
      </c>
      <c r="J82" s="35">
        <v>87</v>
      </c>
      <c r="K82" s="53">
        <f t="shared" si="13"/>
        <v>0.39189189189189189</v>
      </c>
      <c r="L82" s="54">
        <f t="shared" si="14"/>
        <v>0.81081081081081074</v>
      </c>
      <c r="M82" s="13" t="str">
        <f t="shared" si="15"/>
        <v>P</v>
      </c>
      <c r="N82" s="23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</row>
    <row r="83" spans="1:45" s="56" customFormat="1" ht="15.95" customHeight="1" x14ac:dyDescent="0.2">
      <c r="A83" s="9">
        <v>32</v>
      </c>
      <c r="B83" s="20" t="s">
        <v>122</v>
      </c>
      <c r="C83" s="21" t="s">
        <v>7</v>
      </c>
      <c r="D83" s="21" t="s">
        <v>123</v>
      </c>
      <c r="E83" s="12" t="str">
        <f t="shared" si="16"/>
        <v>PASS</v>
      </c>
      <c r="F83" s="22"/>
      <c r="G83" s="22"/>
      <c r="H83" s="60">
        <v>78</v>
      </c>
      <c r="I83" s="53">
        <f t="shared" si="12"/>
        <v>0.35135135135135137</v>
      </c>
      <c r="J83" s="35">
        <v>70</v>
      </c>
      <c r="K83" s="53">
        <f t="shared" si="13"/>
        <v>0.31531531531531531</v>
      </c>
      <c r="L83" s="54">
        <f t="shared" si="14"/>
        <v>0.66666666666666674</v>
      </c>
      <c r="M83" s="13" t="str">
        <f t="shared" si="15"/>
        <v>P</v>
      </c>
      <c r="N83" s="23"/>
      <c r="O83" s="55"/>
      <c r="P83" s="55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</row>
    <row r="84" spans="1:45" s="56" customFormat="1" ht="15.95" customHeight="1" x14ac:dyDescent="0.2">
      <c r="A84" s="9">
        <v>33</v>
      </c>
      <c r="B84" s="20" t="s">
        <v>120</v>
      </c>
      <c r="C84" s="21" t="s">
        <v>8</v>
      </c>
      <c r="D84" s="21" t="s">
        <v>121</v>
      </c>
      <c r="E84" s="12" t="str">
        <f t="shared" si="16"/>
        <v>*FAIL</v>
      </c>
      <c r="F84" s="25"/>
      <c r="G84" s="25"/>
      <c r="H84" s="61">
        <v>0</v>
      </c>
      <c r="I84" s="62">
        <f t="shared" si="12"/>
        <v>0</v>
      </c>
      <c r="J84" s="34">
        <v>0</v>
      </c>
      <c r="K84" s="62">
        <f t="shared" si="13"/>
        <v>0</v>
      </c>
      <c r="L84" s="63">
        <f t="shared" si="14"/>
        <v>0</v>
      </c>
      <c r="M84" s="26" t="str">
        <f t="shared" si="15"/>
        <v>F</v>
      </c>
      <c r="N84" s="27"/>
      <c r="O84" s="47"/>
      <c r="P84" s="47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</row>
    <row r="85" spans="1:45" s="56" customFormat="1" ht="15.95" customHeight="1" x14ac:dyDescent="0.2">
      <c r="A85" s="9">
        <v>34</v>
      </c>
      <c r="B85" s="20" t="s">
        <v>94</v>
      </c>
      <c r="C85" s="21" t="s">
        <v>8</v>
      </c>
      <c r="D85" s="21" t="s">
        <v>95</v>
      </c>
      <c r="E85" s="12" t="str">
        <f t="shared" si="16"/>
        <v>PASS</v>
      </c>
      <c r="F85" s="22"/>
      <c r="G85" s="22"/>
      <c r="H85" s="60">
        <v>91</v>
      </c>
      <c r="I85" s="53">
        <f t="shared" si="12"/>
        <v>0.40990990990990989</v>
      </c>
      <c r="J85" s="35">
        <v>73</v>
      </c>
      <c r="K85" s="53">
        <f t="shared" si="13"/>
        <v>0.32882882882882886</v>
      </c>
      <c r="L85" s="54">
        <f t="shared" si="14"/>
        <v>0.73873873873873874</v>
      </c>
      <c r="M85" s="13" t="str">
        <f t="shared" si="15"/>
        <v>P</v>
      </c>
      <c r="N85" s="23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</row>
    <row r="86" spans="1:45" s="56" customFormat="1" ht="15.95" customHeight="1" x14ac:dyDescent="0.2">
      <c r="A86" s="9">
        <v>35</v>
      </c>
      <c r="B86" s="20" t="s">
        <v>108</v>
      </c>
      <c r="C86" s="21" t="s">
        <v>7</v>
      </c>
      <c r="D86" s="21" t="s">
        <v>109</v>
      </c>
      <c r="E86" s="12" t="str">
        <f t="shared" si="16"/>
        <v>PASS</v>
      </c>
      <c r="F86" s="22"/>
      <c r="G86" s="22"/>
      <c r="H86" s="60">
        <v>78</v>
      </c>
      <c r="I86" s="53">
        <f t="shared" si="12"/>
        <v>0.35135135135135137</v>
      </c>
      <c r="J86" s="35">
        <v>82</v>
      </c>
      <c r="K86" s="53">
        <f t="shared" si="13"/>
        <v>0.36936936936936937</v>
      </c>
      <c r="L86" s="54">
        <f t="shared" si="14"/>
        <v>0.72072072072072069</v>
      </c>
      <c r="M86" s="13" t="str">
        <f t="shared" si="15"/>
        <v>P</v>
      </c>
      <c r="N86" s="23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</row>
    <row r="87" spans="1:45" s="56" customFormat="1" ht="15.95" customHeight="1" x14ac:dyDescent="0.2">
      <c r="A87" s="9">
        <v>36</v>
      </c>
      <c r="B87" s="20" t="s">
        <v>116</v>
      </c>
      <c r="C87" s="21" t="s">
        <v>7</v>
      </c>
      <c r="D87" s="21" t="s">
        <v>117</v>
      </c>
      <c r="E87" s="12" t="str">
        <f t="shared" si="16"/>
        <v>*FAIL</v>
      </c>
      <c r="F87" s="25"/>
      <c r="G87" s="25"/>
      <c r="H87" s="61">
        <v>0</v>
      </c>
      <c r="I87" s="62">
        <f t="shared" si="12"/>
        <v>0</v>
      </c>
      <c r="J87" s="34">
        <v>0</v>
      </c>
      <c r="K87" s="62">
        <f t="shared" si="13"/>
        <v>0</v>
      </c>
      <c r="L87" s="63">
        <f t="shared" si="14"/>
        <v>0</v>
      </c>
      <c r="M87" s="26" t="str">
        <f t="shared" si="15"/>
        <v>F</v>
      </c>
      <c r="N87" s="27"/>
      <c r="O87" s="47"/>
      <c r="P87" s="47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</row>
    <row r="88" spans="1:45" s="56" customFormat="1" ht="15.95" customHeight="1" x14ac:dyDescent="0.2">
      <c r="A88" s="9">
        <v>37</v>
      </c>
      <c r="B88" s="20" t="s">
        <v>114</v>
      </c>
      <c r="C88" s="21" t="s">
        <v>8</v>
      </c>
      <c r="D88" s="21" t="s">
        <v>115</v>
      </c>
      <c r="E88" s="12" t="str">
        <f t="shared" si="16"/>
        <v>PASS</v>
      </c>
      <c r="F88" s="22"/>
      <c r="G88" s="22"/>
      <c r="H88" s="60">
        <v>87</v>
      </c>
      <c r="I88" s="53">
        <f t="shared" si="12"/>
        <v>0.39189189189189189</v>
      </c>
      <c r="J88" s="35">
        <v>56</v>
      </c>
      <c r="K88" s="53">
        <f t="shared" si="13"/>
        <v>0.25225225225225223</v>
      </c>
      <c r="L88" s="54">
        <f t="shared" si="14"/>
        <v>0.64414414414414412</v>
      </c>
      <c r="M88" s="13" t="str">
        <f t="shared" si="15"/>
        <v>P</v>
      </c>
      <c r="N88" s="23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</row>
    <row r="89" spans="1:45" s="56" customFormat="1" ht="15.95" customHeight="1" x14ac:dyDescent="0.2">
      <c r="A89" s="9">
        <v>38</v>
      </c>
      <c r="B89" s="20" t="s">
        <v>106</v>
      </c>
      <c r="C89" s="21" t="s">
        <v>8</v>
      </c>
      <c r="D89" s="21" t="s">
        <v>107</v>
      </c>
      <c r="E89" s="12" t="str">
        <f t="shared" si="16"/>
        <v>PASS</v>
      </c>
      <c r="F89" s="22"/>
      <c r="G89" s="22"/>
      <c r="H89" s="60">
        <v>94</v>
      </c>
      <c r="I89" s="53">
        <f t="shared" si="12"/>
        <v>0.42342342342342343</v>
      </c>
      <c r="J89" s="35">
        <v>94</v>
      </c>
      <c r="K89" s="53">
        <f t="shared" si="13"/>
        <v>0.42342342342342343</v>
      </c>
      <c r="L89" s="54">
        <f t="shared" si="14"/>
        <v>0.84684684684684686</v>
      </c>
      <c r="M89" s="13" t="str">
        <f t="shared" si="15"/>
        <v>P</v>
      </c>
      <c r="N89" s="23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</row>
    <row r="90" spans="1:45" s="56" customFormat="1" ht="15.95" customHeight="1" x14ac:dyDescent="0.2">
      <c r="A90" s="9">
        <v>39</v>
      </c>
      <c r="B90" s="20" t="s">
        <v>92</v>
      </c>
      <c r="C90" s="21" t="s">
        <v>7</v>
      </c>
      <c r="D90" s="21" t="s">
        <v>93</v>
      </c>
      <c r="E90" s="12" t="str">
        <f t="shared" si="16"/>
        <v>PASS</v>
      </c>
      <c r="F90" s="22"/>
      <c r="G90" s="22"/>
      <c r="H90" s="35">
        <v>77</v>
      </c>
      <c r="I90" s="53">
        <f t="shared" si="12"/>
        <v>0.34684684684684686</v>
      </c>
      <c r="J90" s="35">
        <v>77</v>
      </c>
      <c r="K90" s="53">
        <f t="shared" si="13"/>
        <v>0.34684684684684686</v>
      </c>
      <c r="L90" s="54">
        <f t="shared" si="14"/>
        <v>0.69369369369369371</v>
      </c>
      <c r="M90" s="13" t="str">
        <f t="shared" si="15"/>
        <v>P</v>
      </c>
      <c r="N90" s="16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</row>
    <row r="91" spans="1:45" s="56" customFormat="1" ht="15.95" customHeight="1" x14ac:dyDescent="0.2">
      <c r="A91" s="4" t="s">
        <v>617</v>
      </c>
      <c r="B91" s="82"/>
      <c r="C91" s="83"/>
      <c r="D91" s="83"/>
      <c r="E91" s="84"/>
      <c r="F91" s="85"/>
      <c r="G91" s="85"/>
      <c r="H91" s="86"/>
      <c r="I91" s="42"/>
      <c r="J91" s="41"/>
      <c r="K91" s="42"/>
      <c r="L91" s="43"/>
      <c r="M91" s="18"/>
      <c r="N91" s="8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</row>
    <row r="92" spans="1:45" ht="15.95" customHeight="1" x14ac:dyDescent="0.2">
      <c r="A92" s="4" t="s">
        <v>614</v>
      </c>
      <c r="B92" s="3"/>
      <c r="C92" s="3"/>
      <c r="D92" s="3"/>
      <c r="E92" s="46"/>
      <c r="F92" s="46"/>
      <c r="G92" s="46"/>
      <c r="H92" s="3"/>
      <c r="I92" s="3"/>
      <c r="J92" s="3"/>
      <c r="K92" s="3"/>
      <c r="L92" s="3"/>
      <c r="M92" s="3"/>
      <c r="N92" s="3"/>
      <c r="O92" s="47"/>
      <c r="P92" s="47"/>
    </row>
    <row r="93" spans="1:45" s="56" customFormat="1" ht="15.95" customHeight="1" x14ac:dyDescent="0.2">
      <c r="A93" s="4" t="s">
        <v>19</v>
      </c>
      <c r="B93" s="4"/>
      <c r="C93" s="4"/>
      <c r="D93" s="4"/>
      <c r="E93" s="5"/>
      <c r="F93" s="6"/>
      <c r="G93" s="6"/>
      <c r="H93" s="4"/>
      <c r="J93" s="4"/>
      <c r="K93" s="4"/>
      <c r="L93" s="4"/>
      <c r="M93" s="4"/>
      <c r="N93" s="4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</row>
    <row r="94" spans="1:45" s="56" customFormat="1" ht="15.95" customHeight="1" x14ac:dyDescent="0.2">
      <c r="A94" s="4" t="s">
        <v>635</v>
      </c>
      <c r="B94" s="4"/>
      <c r="C94" s="4"/>
      <c r="D94" s="4"/>
      <c r="E94" s="5"/>
      <c r="F94" s="6"/>
      <c r="G94" s="6"/>
      <c r="H94" s="4"/>
      <c r="J94" s="4"/>
      <c r="K94" s="4"/>
      <c r="L94" s="4"/>
      <c r="M94" s="4"/>
      <c r="N94" s="4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</row>
    <row r="96" spans="1:45" s="71" customFormat="1" ht="15.95" customHeight="1" x14ac:dyDescent="0.2">
      <c r="A96" s="112" t="s">
        <v>0</v>
      </c>
      <c r="B96" s="106" t="s">
        <v>1</v>
      </c>
      <c r="C96" s="106" t="s">
        <v>2</v>
      </c>
      <c r="D96" s="106" t="s">
        <v>3</v>
      </c>
      <c r="E96" s="104" t="s">
        <v>630</v>
      </c>
      <c r="F96" s="48"/>
      <c r="G96" s="48"/>
      <c r="H96" s="106" t="s">
        <v>610</v>
      </c>
      <c r="I96" s="106"/>
      <c r="J96" s="106"/>
      <c r="K96" s="106"/>
      <c r="L96" s="110" t="s">
        <v>4</v>
      </c>
      <c r="M96" s="110" t="s">
        <v>5</v>
      </c>
      <c r="N96" s="110" t="s">
        <v>6</v>
      </c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</row>
    <row r="97" spans="1:45" s="71" customFormat="1" ht="15.95" customHeight="1" x14ac:dyDescent="0.2">
      <c r="A97" s="112"/>
      <c r="B97" s="106"/>
      <c r="C97" s="106"/>
      <c r="D97" s="106"/>
      <c r="E97" s="105"/>
      <c r="F97" s="72"/>
      <c r="G97" s="72"/>
      <c r="H97" s="113" t="s">
        <v>10</v>
      </c>
      <c r="I97" s="114"/>
      <c r="J97" s="107" t="s">
        <v>11</v>
      </c>
      <c r="K97" s="107"/>
      <c r="L97" s="111"/>
      <c r="M97" s="111"/>
      <c r="N97" s="111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</row>
    <row r="98" spans="1:45" s="66" customFormat="1" ht="15.95" customHeight="1" x14ac:dyDescent="0.2">
      <c r="A98" s="9">
        <v>1</v>
      </c>
      <c r="B98" s="10" t="s">
        <v>205</v>
      </c>
      <c r="C98" s="11" t="s">
        <v>8</v>
      </c>
      <c r="D98" s="11" t="s">
        <v>206</v>
      </c>
      <c r="E98" s="12" t="str">
        <f t="shared" ref="E98:E131" si="17">IF(H98&gt;49,"PASS",IF(J98&gt;49,"PASS","*FAIL"))</f>
        <v>PASS</v>
      </c>
      <c r="F98" s="12"/>
      <c r="G98" s="12"/>
      <c r="H98" s="35">
        <v>66</v>
      </c>
      <c r="I98" s="53">
        <f t="shared" ref="I98:I131" si="18">H98/222</f>
        <v>0.29729729729729731</v>
      </c>
      <c r="J98" s="35">
        <v>66</v>
      </c>
      <c r="K98" s="53">
        <f t="shared" ref="K98:K131" si="19">J98/222</f>
        <v>0.29729729729729731</v>
      </c>
      <c r="L98" s="54">
        <f t="shared" ref="L98:L131" si="20">I98+K98</f>
        <v>0.59459459459459463</v>
      </c>
      <c r="M98" s="13" t="str">
        <f t="shared" ref="M98:M131" si="21">IF(L98&lt;50%,"F",IF(L98&gt;=50%,"P"))</f>
        <v>P</v>
      </c>
      <c r="N98" s="23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</row>
    <row r="99" spans="1:45" s="66" customFormat="1" ht="15.95" customHeight="1" x14ac:dyDescent="0.2">
      <c r="A99" s="9">
        <v>2</v>
      </c>
      <c r="B99" s="10" t="s">
        <v>195</v>
      </c>
      <c r="C99" s="11" t="s">
        <v>7</v>
      </c>
      <c r="D99" s="11" t="s">
        <v>196</v>
      </c>
      <c r="E99" s="12" t="str">
        <f t="shared" si="17"/>
        <v>PASS</v>
      </c>
      <c r="F99" s="12"/>
      <c r="G99" s="12"/>
      <c r="H99" s="35">
        <v>78</v>
      </c>
      <c r="I99" s="53">
        <f t="shared" si="18"/>
        <v>0.35135135135135137</v>
      </c>
      <c r="J99" s="35">
        <v>70</v>
      </c>
      <c r="K99" s="53">
        <f t="shared" si="19"/>
        <v>0.31531531531531531</v>
      </c>
      <c r="L99" s="54">
        <f t="shared" si="20"/>
        <v>0.66666666666666674</v>
      </c>
      <c r="M99" s="13" t="str">
        <f t="shared" si="21"/>
        <v>P</v>
      </c>
      <c r="N99" s="23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</row>
    <row r="100" spans="1:45" s="56" customFormat="1" ht="15.95" customHeight="1" x14ac:dyDescent="0.2">
      <c r="A100" s="9">
        <v>3</v>
      </c>
      <c r="B100" s="10" t="s">
        <v>227</v>
      </c>
      <c r="C100" s="11" t="s">
        <v>8</v>
      </c>
      <c r="D100" s="11" t="s">
        <v>228</v>
      </c>
      <c r="E100" s="12" t="str">
        <f t="shared" si="17"/>
        <v>PASS</v>
      </c>
      <c r="F100" s="12"/>
      <c r="G100" s="12"/>
      <c r="H100" s="35">
        <v>71</v>
      </c>
      <c r="I100" s="53">
        <f t="shared" si="18"/>
        <v>0.31981981981981983</v>
      </c>
      <c r="J100" s="35">
        <v>70</v>
      </c>
      <c r="K100" s="53">
        <f t="shared" si="19"/>
        <v>0.31531531531531531</v>
      </c>
      <c r="L100" s="54">
        <f t="shared" si="20"/>
        <v>0.63513513513513509</v>
      </c>
      <c r="M100" s="13" t="str">
        <f t="shared" si="21"/>
        <v>P</v>
      </c>
      <c r="N100" s="13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</row>
    <row r="101" spans="1:45" s="66" customFormat="1" ht="15.95" customHeight="1" x14ac:dyDescent="0.2">
      <c r="A101" s="9">
        <v>4</v>
      </c>
      <c r="B101" s="10" t="s">
        <v>197</v>
      </c>
      <c r="C101" s="11" t="s">
        <v>8</v>
      </c>
      <c r="D101" s="11" t="s">
        <v>198</v>
      </c>
      <c r="E101" s="12" t="str">
        <f t="shared" si="17"/>
        <v>PASS</v>
      </c>
      <c r="F101" s="12"/>
      <c r="G101" s="12"/>
      <c r="H101" s="35">
        <v>87</v>
      </c>
      <c r="I101" s="53">
        <f t="shared" si="18"/>
        <v>0.39189189189189189</v>
      </c>
      <c r="J101" s="35">
        <v>85</v>
      </c>
      <c r="K101" s="53">
        <f t="shared" si="19"/>
        <v>0.38288288288288286</v>
      </c>
      <c r="L101" s="54">
        <f t="shared" si="20"/>
        <v>0.77477477477477474</v>
      </c>
      <c r="M101" s="13" t="str">
        <f t="shared" si="21"/>
        <v>P</v>
      </c>
      <c r="N101" s="14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</row>
    <row r="102" spans="1:45" s="66" customFormat="1" ht="15.95" customHeight="1" x14ac:dyDescent="0.2">
      <c r="A102" s="9">
        <v>5</v>
      </c>
      <c r="B102" s="10" t="s">
        <v>164</v>
      </c>
      <c r="C102" s="11" t="s">
        <v>7</v>
      </c>
      <c r="D102" s="11" t="s">
        <v>165</v>
      </c>
      <c r="E102" s="12" t="str">
        <f t="shared" si="17"/>
        <v>PASS</v>
      </c>
      <c r="F102" s="12"/>
      <c r="G102" s="12"/>
      <c r="H102" s="35">
        <v>88</v>
      </c>
      <c r="I102" s="53">
        <f t="shared" si="18"/>
        <v>0.3963963963963964</v>
      </c>
      <c r="J102" s="35">
        <v>88</v>
      </c>
      <c r="K102" s="53">
        <f t="shared" si="19"/>
        <v>0.3963963963963964</v>
      </c>
      <c r="L102" s="54">
        <f t="shared" si="20"/>
        <v>0.7927927927927928</v>
      </c>
      <c r="M102" s="13" t="str">
        <f t="shared" si="21"/>
        <v>P</v>
      </c>
      <c r="N102" s="13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</row>
    <row r="103" spans="1:45" s="66" customFormat="1" ht="15.95" customHeight="1" x14ac:dyDescent="0.2">
      <c r="A103" s="9">
        <v>6</v>
      </c>
      <c r="B103" s="10" t="s">
        <v>225</v>
      </c>
      <c r="C103" s="11" t="s">
        <v>7</v>
      </c>
      <c r="D103" s="11" t="s">
        <v>226</v>
      </c>
      <c r="E103" s="12" t="str">
        <f t="shared" si="17"/>
        <v>PASS</v>
      </c>
      <c r="F103" s="12"/>
      <c r="G103" s="12"/>
      <c r="H103" s="35">
        <v>95</v>
      </c>
      <c r="I103" s="53">
        <f t="shared" si="18"/>
        <v>0.42792792792792794</v>
      </c>
      <c r="J103" s="35">
        <v>98</v>
      </c>
      <c r="K103" s="53">
        <f t="shared" si="19"/>
        <v>0.44144144144144143</v>
      </c>
      <c r="L103" s="54">
        <f t="shared" si="20"/>
        <v>0.86936936936936937</v>
      </c>
      <c r="M103" s="13" t="str">
        <f t="shared" si="21"/>
        <v>P</v>
      </c>
      <c r="N103" s="23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</row>
    <row r="104" spans="1:45" s="66" customFormat="1" ht="15.95" customHeight="1" x14ac:dyDescent="0.2">
      <c r="A104" s="9">
        <v>7</v>
      </c>
      <c r="B104" s="10" t="s">
        <v>181</v>
      </c>
      <c r="C104" s="11" t="s">
        <v>7</v>
      </c>
      <c r="D104" s="11" t="s">
        <v>182</v>
      </c>
      <c r="E104" s="12" t="str">
        <f t="shared" si="17"/>
        <v>PASS</v>
      </c>
      <c r="F104" s="12"/>
      <c r="G104" s="12"/>
      <c r="H104" s="35">
        <v>78</v>
      </c>
      <c r="I104" s="53">
        <f t="shared" si="18"/>
        <v>0.35135135135135137</v>
      </c>
      <c r="J104" s="35">
        <v>83</v>
      </c>
      <c r="K104" s="53">
        <f t="shared" si="19"/>
        <v>0.37387387387387389</v>
      </c>
      <c r="L104" s="54">
        <f t="shared" si="20"/>
        <v>0.72522522522522526</v>
      </c>
      <c r="M104" s="13" t="str">
        <f t="shared" si="21"/>
        <v>P</v>
      </c>
      <c r="N104" s="13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</row>
    <row r="105" spans="1:45" s="66" customFormat="1" ht="15.95" customHeight="1" x14ac:dyDescent="0.2">
      <c r="A105" s="9">
        <v>8</v>
      </c>
      <c r="B105" s="10" t="s">
        <v>179</v>
      </c>
      <c r="C105" s="11" t="s">
        <v>8</v>
      </c>
      <c r="D105" s="11" t="s">
        <v>180</v>
      </c>
      <c r="E105" s="12" t="str">
        <f t="shared" si="17"/>
        <v>PASS</v>
      </c>
      <c r="F105" s="12"/>
      <c r="G105" s="12"/>
      <c r="H105" s="35">
        <v>64</v>
      </c>
      <c r="I105" s="53">
        <f t="shared" si="18"/>
        <v>0.28828828828828829</v>
      </c>
      <c r="J105" s="35">
        <v>67</v>
      </c>
      <c r="K105" s="53">
        <f t="shared" si="19"/>
        <v>0.30180180180180183</v>
      </c>
      <c r="L105" s="54">
        <f t="shared" si="20"/>
        <v>0.59009009009009006</v>
      </c>
      <c r="M105" s="13" t="str">
        <f t="shared" si="21"/>
        <v>P</v>
      </c>
      <c r="N105" s="23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</row>
    <row r="106" spans="1:45" s="66" customFormat="1" ht="15.95" customHeight="1" x14ac:dyDescent="0.2">
      <c r="A106" s="9">
        <v>9</v>
      </c>
      <c r="B106" s="10" t="s">
        <v>168</v>
      </c>
      <c r="C106" s="11" t="s">
        <v>8</v>
      </c>
      <c r="D106" s="11" t="s">
        <v>169</v>
      </c>
      <c r="E106" s="12" t="str">
        <f t="shared" si="17"/>
        <v>PASS</v>
      </c>
      <c r="F106" s="12"/>
      <c r="G106" s="12"/>
      <c r="H106" s="35">
        <v>90</v>
      </c>
      <c r="I106" s="53">
        <f t="shared" si="18"/>
        <v>0.40540540540540543</v>
      </c>
      <c r="J106" s="35">
        <v>86</v>
      </c>
      <c r="K106" s="53">
        <f t="shared" si="19"/>
        <v>0.38738738738738737</v>
      </c>
      <c r="L106" s="54">
        <f t="shared" si="20"/>
        <v>0.7927927927927928</v>
      </c>
      <c r="M106" s="13" t="str">
        <f t="shared" si="21"/>
        <v>P</v>
      </c>
      <c r="N106" s="24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</row>
    <row r="107" spans="1:45" s="74" customFormat="1" ht="15.95" customHeight="1" x14ac:dyDescent="0.2">
      <c r="A107" s="9">
        <v>10</v>
      </c>
      <c r="B107" s="10" t="s">
        <v>193</v>
      </c>
      <c r="C107" s="11" t="s">
        <v>8</v>
      </c>
      <c r="D107" s="11" t="s">
        <v>194</v>
      </c>
      <c r="E107" s="12" t="str">
        <f t="shared" si="17"/>
        <v>*FAIL</v>
      </c>
      <c r="F107" s="28"/>
      <c r="G107" s="28"/>
      <c r="H107" s="34">
        <v>0</v>
      </c>
      <c r="I107" s="62">
        <f t="shared" si="18"/>
        <v>0</v>
      </c>
      <c r="J107" s="34">
        <v>0</v>
      </c>
      <c r="K107" s="62">
        <f t="shared" si="19"/>
        <v>0</v>
      </c>
      <c r="L107" s="63">
        <f t="shared" si="20"/>
        <v>0</v>
      </c>
      <c r="M107" s="26" t="str">
        <f t="shared" si="21"/>
        <v>F</v>
      </c>
      <c r="N107" s="29"/>
      <c r="O107" s="41"/>
      <c r="P107" s="41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</row>
    <row r="108" spans="1:45" s="56" customFormat="1" ht="15.95" customHeight="1" x14ac:dyDescent="0.2">
      <c r="A108" s="9">
        <v>11</v>
      </c>
      <c r="B108" s="10" t="s">
        <v>187</v>
      </c>
      <c r="C108" s="11" t="s">
        <v>7</v>
      </c>
      <c r="D108" s="11" t="s">
        <v>188</v>
      </c>
      <c r="E108" s="12" t="str">
        <f t="shared" si="17"/>
        <v>PASS</v>
      </c>
      <c r="F108" s="12"/>
      <c r="G108" s="12"/>
      <c r="H108" s="35">
        <v>81</v>
      </c>
      <c r="I108" s="53">
        <f t="shared" si="18"/>
        <v>0.36486486486486486</v>
      </c>
      <c r="J108" s="35">
        <v>91</v>
      </c>
      <c r="K108" s="53">
        <f t="shared" si="19"/>
        <v>0.40990990990990989</v>
      </c>
      <c r="L108" s="54">
        <f t="shared" si="20"/>
        <v>0.77477477477477474</v>
      </c>
      <c r="M108" s="13" t="str">
        <f t="shared" si="21"/>
        <v>P</v>
      </c>
      <c r="N108" s="14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</row>
    <row r="109" spans="1:45" s="66" customFormat="1" ht="15.95" customHeight="1" x14ac:dyDescent="0.2">
      <c r="A109" s="9">
        <v>12</v>
      </c>
      <c r="B109" s="10" t="s">
        <v>209</v>
      </c>
      <c r="C109" s="11" t="s">
        <v>8</v>
      </c>
      <c r="D109" s="11" t="s">
        <v>210</v>
      </c>
      <c r="E109" s="12" t="str">
        <f t="shared" si="17"/>
        <v>PASS</v>
      </c>
      <c r="F109" s="12"/>
      <c r="G109" s="12"/>
      <c r="H109" s="35">
        <v>80</v>
      </c>
      <c r="I109" s="53">
        <f t="shared" si="18"/>
        <v>0.36036036036036034</v>
      </c>
      <c r="J109" s="35">
        <v>74</v>
      </c>
      <c r="K109" s="53">
        <f t="shared" si="19"/>
        <v>0.33333333333333331</v>
      </c>
      <c r="L109" s="54">
        <f t="shared" si="20"/>
        <v>0.69369369369369371</v>
      </c>
      <c r="M109" s="13" t="str">
        <f t="shared" si="21"/>
        <v>P</v>
      </c>
      <c r="N109" s="23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</row>
    <row r="110" spans="1:45" s="74" customFormat="1" ht="15.95" customHeight="1" x14ac:dyDescent="0.2">
      <c r="A110" s="9">
        <v>13</v>
      </c>
      <c r="B110" s="10" t="s">
        <v>170</v>
      </c>
      <c r="C110" s="11" t="s">
        <v>171</v>
      </c>
      <c r="D110" s="11" t="s">
        <v>172</v>
      </c>
      <c r="E110" s="12" t="str">
        <f t="shared" si="17"/>
        <v>PASS</v>
      </c>
      <c r="F110" s="12"/>
      <c r="G110" s="12"/>
      <c r="H110" s="35">
        <v>50</v>
      </c>
      <c r="I110" s="53">
        <f t="shared" si="18"/>
        <v>0.22522522522522523</v>
      </c>
      <c r="J110" s="35">
        <v>47</v>
      </c>
      <c r="K110" s="53">
        <f t="shared" si="19"/>
        <v>0.21171171171171171</v>
      </c>
      <c r="L110" s="54">
        <f t="shared" si="20"/>
        <v>0.43693693693693691</v>
      </c>
      <c r="M110" s="13" t="str">
        <f t="shared" si="21"/>
        <v>F</v>
      </c>
      <c r="N110" s="14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</row>
    <row r="111" spans="1:45" s="74" customFormat="1" ht="15.95" customHeight="1" x14ac:dyDescent="0.2">
      <c r="A111" s="9">
        <v>14</v>
      </c>
      <c r="B111" s="10" t="s">
        <v>223</v>
      </c>
      <c r="C111" s="11" t="s">
        <v>7</v>
      </c>
      <c r="D111" s="11" t="s">
        <v>224</v>
      </c>
      <c r="E111" s="12" t="str">
        <f t="shared" si="17"/>
        <v>PASS</v>
      </c>
      <c r="F111" s="12"/>
      <c r="G111" s="12"/>
      <c r="H111" s="35">
        <v>96</v>
      </c>
      <c r="I111" s="53">
        <f t="shared" si="18"/>
        <v>0.43243243243243246</v>
      </c>
      <c r="J111" s="35">
        <v>95</v>
      </c>
      <c r="K111" s="53">
        <f t="shared" si="19"/>
        <v>0.42792792792792794</v>
      </c>
      <c r="L111" s="54">
        <f t="shared" si="20"/>
        <v>0.86036036036036045</v>
      </c>
      <c r="M111" s="13" t="str">
        <f t="shared" si="21"/>
        <v>P</v>
      </c>
      <c r="N111" s="14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</row>
    <row r="112" spans="1:45" s="74" customFormat="1" ht="15.95" customHeight="1" x14ac:dyDescent="0.2">
      <c r="A112" s="9">
        <v>15</v>
      </c>
      <c r="B112" s="10" t="s">
        <v>185</v>
      </c>
      <c r="C112" s="11" t="s">
        <v>8</v>
      </c>
      <c r="D112" s="11" t="s">
        <v>186</v>
      </c>
      <c r="E112" s="12" t="str">
        <f t="shared" si="17"/>
        <v>PASS</v>
      </c>
      <c r="F112" s="12"/>
      <c r="G112" s="12"/>
      <c r="H112" s="35">
        <v>90</v>
      </c>
      <c r="I112" s="53">
        <f t="shared" si="18"/>
        <v>0.40540540540540543</v>
      </c>
      <c r="J112" s="35">
        <v>80</v>
      </c>
      <c r="K112" s="53">
        <f t="shared" si="19"/>
        <v>0.36036036036036034</v>
      </c>
      <c r="L112" s="54">
        <f t="shared" si="20"/>
        <v>0.76576576576576572</v>
      </c>
      <c r="M112" s="13" t="str">
        <f t="shared" si="21"/>
        <v>P</v>
      </c>
      <c r="N112" s="24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</row>
    <row r="113" spans="1:45" s="66" customFormat="1" ht="15.95" customHeight="1" x14ac:dyDescent="0.2">
      <c r="A113" s="9">
        <v>16</v>
      </c>
      <c r="B113" s="10" t="s">
        <v>207</v>
      </c>
      <c r="C113" s="11" t="s">
        <v>7</v>
      </c>
      <c r="D113" s="11" t="s">
        <v>208</v>
      </c>
      <c r="E113" s="12" t="str">
        <f t="shared" si="17"/>
        <v>PASS</v>
      </c>
      <c r="F113" s="12"/>
      <c r="G113" s="12"/>
      <c r="H113" s="35">
        <v>73</v>
      </c>
      <c r="I113" s="53">
        <f t="shared" si="18"/>
        <v>0.32882882882882886</v>
      </c>
      <c r="J113" s="35">
        <v>56</v>
      </c>
      <c r="K113" s="53">
        <f t="shared" si="19"/>
        <v>0.25225225225225223</v>
      </c>
      <c r="L113" s="54">
        <f t="shared" si="20"/>
        <v>0.58108108108108114</v>
      </c>
      <c r="M113" s="13" t="str">
        <f t="shared" si="21"/>
        <v>P</v>
      </c>
      <c r="N113" s="13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</row>
    <row r="114" spans="1:45" s="66" customFormat="1" ht="15.95" customHeight="1" x14ac:dyDescent="0.2">
      <c r="A114" s="9">
        <v>17</v>
      </c>
      <c r="B114" s="10" t="s">
        <v>189</v>
      </c>
      <c r="C114" s="11" t="s">
        <v>8</v>
      </c>
      <c r="D114" s="11" t="s">
        <v>190</v>
      </c>
      <c r="E114" s="12" t="str">
        <f t="shared" si="17"/>
        <v>*FAIL</v>
      </c>
      <c r="F114" s="28"/>
      <c r="G114" s="28"/>
      <c r="H114" s="34">
        <v>0</v>
      </c>
      <c r="I114" s="62">
        <f t="shared" si="18"/>
        <v>0</v>
      </c>
      <c r="J114" s="34">
        <v>0</v>
      </c>
      <c r="K114" s="62">
        <f t="shared" si="19"/>
        <v>0</v>
      </c>
      <c r="L114" s="63">
        <f t="shared" si="20"/>
        <v>0</v>
      </c>
      <c r="M114" s="26" t="str">
        <f t="shared" si="21"/>
        <v>F</v>
      </c>
      <c r="N114" s="27"/>
      <c r="O114" s="41"/>
      <c r="P114" s="41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</row>
    <row r="115" spans="1:45" s="66" customFormat="1" ht="15.95" customHeight="1" x14ac:dyDescent="0.2">
      <c r="A115" s="9">
        <v>18</v>
      </c>
      <c r="B115" s="10" t="s">
        <v>215</v>
      </c>
      <c r="C115" s="11" t="s">
        <v>8</v>
      </c>
      <c r="D115" s="11" t="s">
        <v>216</v>
      </c>
      <c r="E115" s="12" t="str">
        <f t="shared" si="17"/>
        <v>PASS</v>
      </c>
      <c r="F115" s="12"/>
      <c r="G115" s="12"/>
      <c r="H115" s="35">
        <v>64</v>
      </c>
      <c r="I115" s="53">
        <f t="shared" si="18"/>
        <v>0.28828828828828829</v>
      </c>
      <c r="J115" s="35">
        <v>53</v>
      </c>
      <c r="K115" s="53">
        <f t="shared" si="19"/>
        <v>0.23873873873873874</v>
      </c>
      <c r="L115" s="54">
        <f t="shared" si="20"/>
        <v>0.52702702702702697</v>
      </c>
      <c r="M115" s="13" t="str">
        <f t="shared" si="21"/>
        <v>P</v>
      </c>
      <c r="N115" s="23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</row>
    <row r="116" spans="1:45" s="66" customFormat="1" ht="15.95" customHeight="1" x14ac:dyDescent="0.2">
      <c r="A116" s="9">
        <v>19</v>
      </c>
      <c r="B116" s="10" t="s">
        <v>173</v>
      </c>
      <c r="C116" s="11" t="s">
        <v>8</v>
      </c>
      <c r="D116" s="11" t="s">
        <v>174</v>
      </c>
      <c r="E116" s="12" t="str">
        <f t="shared" si="17"/>
        <v>PASS</v>
      </c>
      <c r="F116" s="12"/>
      <c r="G116" s="12"/>
      <c r="H116" s="35">
        <v>72</v>
      </c>
      <c r="I116" s="53">
        <f t="shared" si="18"/>
        <v>0.32432432432432434</v>
      </c>
      <c r="J116" s="35">
        <v>72</v>
      </c>
      <c r="K116" s="53">
        <f t="shared" si="19"/>
        <v>0.32432432432432434</v>
      </c>
      <c r="L116" s="54">
        <f t="shared" si="20"/>
        <v>0.64864864864864868</v>
      </c>
      <c r="M116" s="13" t="str">
        <f t="shared" si="21"/>
        <v>P</v>
      </c>
      <c r="N116" s="23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</row>
    <row r="117" spans="1:45" s="66" customFormat="1" ht="15.95" customHeight="1" x14ac:dyDescent="0.2">
      <c r="A117" s="9">
        <v>20</v>
      </c>
      <c r="B117" s="10" t="s">
        <v>183</v>
      </c>
      <c r="C117" s="11" t="s">
        <v>8</v>
      </c>
      <c r="D117" s="11" t="s">
        <v>184</v>
      </c>
      <c r="E117" s="12" t="str">
        <f t="shared" si="17"/>
        <v>*FAIL</v>
      </c>
      <c r="F117" s="28"/>
      <c r="G117" s="28"/>
      <c r="H117" s="34">
        <v>0</v>
      </c>
      <c r="I117" s="62">
        <f t="shared" si="18"/>
        <v>0</v>
      </c>
      <c r="J117" s="34">
        <v>0</v>
      </c>
      <c r="K117" s="62">
        <f t="shared" si="19"/>
        <v>0</v>
      </c>
      <c r="L117" s="63">
        <f t="shared" si="20"/>
        <v>0</v>
      </c>
      <c r="M117" s="26" t="str">
        <f t="shared" si="21"/>
        <v>F</v>
      </c>
      <c r="N117" s="27"/>
      <c r="O117" s="41"/>
      <c r="P117" s="41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</row>
    <row r="118" spans="1:45" s="66" customFormat="1" ht="15.95" customHeight="1" x14ac:dyDescent="0.2">
      <c r="A118" s="9">
        <v>21</v>
      </c>
      <c r="B118" s="10" t="s">
        <v>231</v>
      </c>
      <c r="C118" s="11" t="s">
        <v>7</v>
      </c>
      <c r="D118" s="11" t="s">
        <v>232</v>
      </c>
      <c r="E118" s="12" t="str">
        <f t="shared" si="17"/>
        <v>PASS</v>
      </c>
      <c r="F118" s="12"/>
      <c r="G118" s="12"/>
      <c r="H118" s="35">
        <v>64</v>
      </c>
      <c r="I118" s="53">
        <f t="shared" si="18"/>
        <v>0.28828828828828829</v>
      </c>
      <c r="J118" s="35">
        <v>56</v>
      </c>
      <c r="K118" s="53">
        <f t="shared" si="19"/>
        <v>0.25225225225225223</v>
      </c>
      <c r="L118" s="54">
        <f t="shared" si="20"/>
        <v>0.54054054054054057</v>
      </c>
      <c r="M118" s="13" t="str">
        <f t="shared" si="21"/>
        <v>P</v>
      </c>
      <c r="N118" s="23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</row>
    <row r="119" spans="1:45" s="66" customFormat="1" ht="15.95" customHeight="1" x14ac:dyDescent="0.2">
      <c r="A119" s="9">
        <v>22</v>
      </c>
      <c r="B119" s="10" t="s">
        <v>175</v>
      </c>
      <c r="C119" s="11" t="s">
        <v>7</v>
      </c>
      <c r="D119" s="11" t="s">
        <v>176</v>
      </c>
      <c r="E119" s="12" t="str">
        <f t="shared" si="17"/>
        <v>PASS</v>
      </c>
      <c r="F119" s="12"/>
      <c r="G119" s="12"/>
      <c r="H119" s="35">
        <v>70</v>
      </c>
      <c r="I119" s="53">
        <f t="shared" si="18"/>
        <v>0.31531531531531531</v>
      </c>
      <c r="J119" s="35">
        <v>73</v>
      </c>
      <c r="K119" s="53">
        <f t="shared" si="19"/>
        <v>0.32882882882882886</v>
      </c>
      <c r="L119" s="54">
        <f t="shared" si="20"/>
        <v>0.64414414414414423</v>
      </c>
      <c r="M119" s="13" t="str">
        <f t="shared" si="21"/>
        <v>P</v>
      </c>
      <c r="N119" s="13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</row>
    <row r="120" spans="1:45" s="66" customFormat="1" ht="15.95" customHeight="1" x14ac:dyDescent="0.2">
      <c r="A120" s="9">
        <v>23</v>
      </c>
      <c r="B120" s="10" t="s">
        <v>211</v>
      </c>
      <c r="C120" s="11" t="s">
        <v>7</v>
      </c>
      <c r="D120" s="11" t="s">
        <v>212</v>
      </c>
      <c r="E120" s="12" t="str">
        <f t="shared" si="17"/>
        <v>PASS</v>
      </c>
      <c r="F120" s="28"/>
      <c r="G120" s="28"/>
      <c r="H120" s="34">
        <v>53</v>
      </c>
      <c r="I120" s="62">
        <f t="shared" si="18"/>
        <v>0.23873873873873874</v>
      </c>
      <c r="J120" s="34">
        <v>57</v>
      </c>
      <c r="K120" s="62">
        <f t="shared" si="19"/>
        <v>0.25675675675675674</v>
      </c>
      <c r="L120" s="63">
        <f t="shared" si="20"/>
        <v>0.49549549549549549</v>
      </c>
      <c r="M120" s="26" t="str">
        <f t="shared" si="21"/>
        <v>F</v>
      </c>
      <c r="N120" s="30"/>
      <c r="O120" s="47"/>
      <c r="P120" s="47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</row>
    <row r="121" spans="1:45" s="65" customFormat="1" ht="15.95" customHeight="1" x14ac:dyDescent="0.2">
      <c r="A121" s="9">
        <v>24</v>
      </c>
      <c r="B121" s="10" t="s">
        <v>229</v>
      </c>
      <c r="C121" s="11" t="s">
        <v>7</v>
      </c>
      <c r="D121" s="11" t="s">
        <v>230</v>
      </c>
      <c r="E121" s="12" t="str">
        <f t="shared" si="17"/>
        <v>PASS</v>
      </c>
      <c r="F121" s="12"/>
      <c r="G121" s="12"/>
      <c r="H121" s="35">
        <v>84</v>
      </c>
      <c r="I121" s="53">
        <f t="shared" si="18"/>
        <v>0.3783783783783784</v>
      </c>
      <c r="J121" s="35">
        <v>60</v>
      </c>
      <c r="K121" s="53">
        <f t="shared" si="19"/>
        <v>0.27027027027027029</v>
      </c>
      <c r="L121" s="54">
        <f t="shared" si="20"/>
        <v>0.64864864864864868</v>
      </c>
      <c r="M121" s="13" t="str">
        <f t="shared" si="21"/>
        <v>P</v>
      </c>
      <c r="N121" s="14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</row>
    <row r="122" spans="1:45" s="74" customFormat="1" ht="15.95" customHeight="1" x14ac:dyDescent="0.2">
      <c r="A122" s="9">
        <v>25</v>
      </c>
      <c r="B122" s="10" t="s">
        <v>217</v>
      </c>
      <c r="C122" s="11" t="s">
        <v>8</v>
      </c>
      <c r="D122" s="11" t="s">
        <v>218</v>
      </c>
      <c r="E122" s="12" t="str">
        <f t="shared" si="17"/>
        <v>*FAIL</v>
      </c>
      <c r="F122" s="28"/>
      <c r="G122" s="28"/>
      <c r="H122" s="34">
        <v>0</v>
      </c>
      <c r="I122" s="62">
        <f t="shared" si="18"/>
        <v>0</v>
      </c>
      <c r="J122" s="34">
        <v>0</v>
      </c>
      <c r="K122" s="62">
        <f t="shared" si="19"/>
        <v>0</v>
      </c>
      <c r="L122" s="63">
        <f t="shared" si="20"/>
        <v>0</v>
      </c>
      <c r="M122" s="26" t="str">
        <f t="shared" si="21"/>
        <v>F</v>
      </c>
      <c r="N122" s="26"/>
      <c r="O122" s="41"/>
      <c r="P122" s="41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</row>
    <row r="123" spans="1:45" s="66" customFormat="1" ht="15.95" customHeight="1" x14ac:dyDescent="0.2">
      <c r="A123" s="9">
        <v>26</v>
      </c>
      <c r="B123" s="10" t="s">
        <v>201</v>
      </c>
      <c r="C123" s="11" t="s">
        <v>8</v>
      </c>
      <c r="D123" s="11" t="s">
        <v>202</v>
      </c>
      <c r="E123" s="12" t="str">
        <f t="shared" si="17"/>
        <v>PASS</v>
      </c>
      <c r="F123" s="12"/>
      <c r="G123" s="12"/>
      <c r="H123" s="35">
        <v>73</v>
      </c>
      <c r="I123" s="53">
        <f t="shared" si="18"/>
        <v>0.32882882882882886</v>
      </c>
      <c r="J123" s="35">
        <v>62</v>
      </c>
      <c r="K123" s="53">
        <f t="shared" si="19"/>
        <v>0.27927927927927926</v>
      </c>
      <c r="L123" s="54">
        <f t="shared" si="20"/>
        <v>0.60810810810810811</v>
      </c>
      <c r="M123" s="13" t="str">
        <f t="shared" si="21"/>
        <v>P</v>
      </c>
      <c r="N123" s="13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</row>
    <row r="124" spans="1:45" s="74" customFormat="1" ht="15.95" customHeight="1" x14ac:dyDescent="0.2">
      <c r="A124" s="9">
        <v>27</v>
      </c>
      <c r="B124" s="10" t="s">
        <v>213</v>
      </c>
      <c r="C124" s="11" t="s">
        <v>8</v>
      </c>
      <c r="D124" s="11" t="s">
        <v>214</v>
      </c>
      <c r="E124" s="12" t="str">
        <f t="shared" si="17"/>
        <v>*FAIL</v>
      </c>
      <c r="F124" s="28"/>
      <c r="G124" s="28"/>
      <c r="H124" s="34">
        <v>0</v>
      </c>
      <c r="I124" s="62">
        <f t="shared" si="18"/>
        <v>0</v>
      </c>
      <c r="J124" s="34">
        <v>0</v>
      </c>
      <c r="K124" s="62">
        <f t="shared" si="19"/>
        <v>0</v>
      </c>
      <c r="L124" s="63">
        <f t="shared" si="20"/>
        <v>0</v>
      </c>
      <c r="M124" s="26" t="str">
        <f t="shared" si="21"/>
        <v>F</v>
      </c>
      <c r="N124" s="29"/>
      <c r="O124" s="41"/>
      <c r="P124" s="41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</row>
    <row r="125" spans="1:45" s="66" customFormat="1" ht="15.95" customHeight="1" x14ac:dyDescent="0.2">
      <c r="A125" s="9">
        <v>28</v>
      </c>
      <c r="B125" s="10" t="s">
        <v>191</v>
      </c>
      <c r="C125" s="11" t="s">
        <v>7</v>
      </c>
      <c r="D125" s="11" t="s">
        <v>192</v>
      </c>
      <c r="E125" s="12" t="str">
        <f t="shared" si="17"/>
        <v>*FAIL</v>
      </c>
      <c r="F125" s="28"/>
      <c r="G125" s="28"/>
      <c r="H125" s="34">
        <v>0</v>
      </c>
      <c r="I125" s="62">
        <f t="shared" si="18"/>
        <v>0</v>
      </c>
      <c r="J125" s="34">
        <v>0</v>
      </c>
      <c r="K125" s="62">
        <f t="shared" si="19"/>
        <v>0</v>
      </c>
      <c r="L125" s="63">
        <f t="shared" si="20"/>
        <v>0</v>
      </c>
      <c r="M125" s="26" t="str">
        <f t="shared" si="21"/>
        <v>F</v>
      </c>
      <c r="N125" s="26"/>
      <c r="O125" s="41"/>
      <c r="P125" s="41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</row>
    <row r="126" spans="1:45" s="65" customFormat="1" ht="15.95" customHeight="1" x14ac:dyDescent="0.2">
      <c r="A126" s="9">
        <v>29</v>
      </c>
      <c r="B126" s="10" t="s">
        <v>203</v>
      </c>
      <c r="C126" s="11" t="s">
        <v>8</v>
      </c>
      <c r="D126" s="11" t="s">
        <v>204</v>
      </c>
      <c r="E126" s="12" t="str">
        <f t="shared" si="17"/>
        <v>PASS</v>
      </c>
      <c r="F126" s="12"/>
      <c r="G126" s="12"/>
      <c r="H126" s="35">
        <v>90</v>
      </c>
      <c r="I126" s="53">
        <f t="shared" si="18"/>
        <v>0.40540540540540543</v>
      </c>
      <c r="J126" s="35">
        <v>82</v>
      </c>
      <c r="K126" s="53">
        <f t="shared" si="19"/>
        <v>0.36936936936936937</v>
      </c>
      <c r="L126" s="54">
        <f t="shared" si="20"/>
        <v>0.77477477477477485</v>
      </c>
      <c r="M126" s="13" t="str">
        <f t="shared" si="21"/>
        <v>P</v>
      </c>
      <c r="N126" s="14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</row>
    <row r="127" spans="1:45" s="66" customFormat="1" ht="15.95" customHeight="1" x14ac:dyDescent="0.2">
      <c r="A127" s="9">
        <v>30</v>
      </c>
      <c r="B127" s="10" t="s">
        <v>177</v>
      </c>
      <c r="C127" s="11" t="s">
        <v>8</v>
      </c>
      <c r="D127" s="11" t="s">
        <v>178</v>
      </c>
      <c r="E127" s="12" t="str">
        <f t="shared" si="17"/>
        <v>PASS</v>
      </c>
      <c r="F127" s="12"/>
      <c r="G127" s="12"/>
      <c r="H127" s="35">
        <v>86</v>
      </c>
      <c r="I127" s="53">
        <f t="shared" si="18"/>
        <v>0.38738738738738737</v>
      </c>
      <c r="J127" s="35">
        <v>76</v>
      </c>
      <c r="K127" s="53">
        <f t="shared" si="19"/>
        <v>0.34234234234234234</v>
      </c>
      <c r="L127" s="54">
        <f t="shared" si="20"/>
        <v>0.72972972972972971</v>
      </c>
      <c r="M127" s="13" t="str">
        <f t="shared" si="21"/>
        <v>P</v>
      </c>
      <c r="N127" s="14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</row>
    <row r="128" spans="1:45" s="66" customFormat="1" ht="15.95" customHeight="1" x14ac:dyDescent="0.2">
      <c r="A128" s="9">
        <v>31</v>
      </c>
      <c r="B128" s="10" t="s">
        <v>166</v>
      </c>
      <c r="C128" s="11" t="s">
        <v>8</v>
      </c>
      <c r="D128" s="11" t="s">
        <v>167</v>
      </c>
      <c r="E128" s="12" t="str">
        <f t="shared" si="17"/>
        <v>PASS</v>
      </c>
      <c r="F128" s="12"/>
      <c r="G128" s="12"/>
      <c r="H128" s="35">
        <v>91</v>
      </c>
      <c r="I128" s="53">
        <f t="shared" si="18"/>
        <v>0.40990990990990989</v>
      </c>
      <c r="J128" s="35">
        <v>83</v>
      </c>
      <c r="K128" s="53">
        <f t="shared" si="19"/>
        <v>0.37387387387387389</v>
      </c>
      <c r="L128" s="54">
        <f t="shared" si="20"/>
        <v>0.78378378378378377</v>
      </c>
      <c r="M128" s="13" t="str">
        <f t="shared" si="21"/>
        <v>P</v>
      </c>
      <c r="N128" s="23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</row>
    <row r="129" spans="1:45" s="66" customFormat="1" ht="15.95" customHeight="1" x14ac:dyDescent="0.2">
      <c r="A129" s="9">
        <v>32</v>
      </c>
      <c r="B129" s="10" t="s">
        <v>199</v>
      </c>
      <c r="C129" s="11" t="s">
        <v>8</v>
      </c>
      <c r="D129" s="11" t="s">
        <v>200</v>
      </c>
      <c r="E129" s="12" t="str">
        <f t="shared" si="17"/>
        <v>PASS</v>
      </c>
      <c r="F129" s="12"/>
      <c r="G129" s="12"/>
      <c r="H129" s="35">
        <v>80</v>
      </c>
      <c r="I129" s="53">
        <f t="shared" si="18"/>
        <v>0.36036036036036034</v>
      </c>
      <c r="J129" s="35">
        <v>64</v>
      </c>
      <c r="K129" s="53">
        <f t="shared" si="19"/>
        <v>0.28828828828828829</v>
      </c>
      <c r="L129" s="54">
        <f t="shared" si="20"/>
        <v>0.64864864864864868</v>
      </c>
      <c r="M129" s="13" t="str">
        <f t="shared" si="21"/>
        <v>P</v>
      </c>
      <c r="N129" s="23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</row>
    <row r="130" spans="1:45" s="66" customFormat="1" ht="15.95" customHeight="1" x14ac:dyDescent="0.2">
      <c r="A130" s="9">
        <v>33</v>
      </c>
      <c r="B130" s="10" t="s">
        <v>219</v>
      </c>
      <c r="C130" s="11" t="s">
        <v>8</v>
      </c>
      <c r="D130" s="11" t="s">
        <v>220</v>
      </c>
      <c r="E130" s="12" t="str">
        <f t="shared" si="17"/>
        <v>PASS</v>
      </c>
      <c r="F130" s="12"/>
      <c r="G130" s="12"/>
      <c r="H130" s="35">
        <v>85</v>
      </c>
      <c r="I130" s="53">
        <f t="shared" si="18"/>
        <v>0.38288288288288286</v>
      </c>
      <c r="J130" s="35">
        <v>81</v>
      </c>
      <c r="K130" s="53">
        <f t="shared" si="19"/>
        <v>0.36486486486486486</v>
      </c>
      <c r="L130" s="54">
        <f t="shared" si="20"/>
        <v>0.74774774774774766</v>
      </c>
      <c r="M130" s="13" t="str">
        <f t="shared" si="21"/>
        <v>P</v>
      </c>
      <c r="N130" s="23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</row>
    <row r="131" spans="1:45" s="66" customFormat="1" ht="15.95" customHeight="1" x14ac:dyDescent="0.2">
      <c r="A131" s="9">
        <v>34</v>
      </c>
      <c r="B131" s="10" t="s">
        <v>221</v>
      </c>
      <c r="C131" s="11" t="s">
        <v>7</v>
      </c>
      <c r="D131" s="11" t="s">
        <v>222</v>
      </c>
      <c r="E131" s="12" t="str">
        <f t="shared" si="17"/>
        <v>*FAIL</v>
      </c>
      <c r="F131" s="28"/>
      <c r="G131" s="28"/>
      <c r="H131" s="34">
        <v>0</v>
      </c>
      <c r="I131" s="62">
        <f t="shared" si="18"/>
        <v>0</v>
      </c>
      <c r="J131" s="34">
        <v>0</v>
      </c>
      <c r="K131" s="62">
        <f t="shared" si="19"/>
        <v>0</v>
      </c>
      <c r="L131" s="63">
        <f t="shared" si="20"/>
        <v>0</v>
      </c>
      <c r="M131" s="26" t="str">
        <f t="shared" si="21"/>
        <v>F</v>
      </c>
      <c r="N131" s="30"/>
      <c r="O131" s="47"/>
      <c r="P131" s="47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</row>
    <row r="132" spans="1:45" ht="15.95" customHeight="1" x14ac:dyDescent="0.2">
      <c r="A132" s="4" t="s">
        <v>618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45" ht="15.95" customHeight="1" x14ac:dyDescent="0.2">
      <c r="A133" s="4" t="s">
        <v>616</v>
      </c>
      <c r="B133" s="3"/>
      <c r="C133" s="3"/>
      <c r="D133" s="3"/>
      <c r="E133" s="46"/>
      <c r="F133" s="46"/>
      <c r="G133" s="46"/>
      <c r="H133" s="3"/>
      <c r="I133" s="3"/>
      <c r="J133" s="3"/>
      <c r="K133" s="3"/>
      <c r="L133" s="3"/>
      <c r="M133" s="3"/>
      <c r="N133" s="3"/>
      <c r="O133" s="47"/>
      <c r="P133" s="47"/>
    </row>
    <row r="134" spans="1:45" ht="15.95" customHeight="1" x14ac:dyDescent="0.2">
      <c r="A134" s="4" t="s">
        <v>233</v>
      </c>
      <c r="B134" s="4"/>
      <c r="C134" s="4"/>
      <c r="D134" s="4"/>
      <c r="E134" s="5"/>
      <c r="F134" s="6"/>
      <c r="G134" s="6"/>
      <c r="H134" s="4"/>
      <c r="J134" s="4"/>
      <c r="K134" s="4"/>
      <c r="L134" s="4"/>
      <c r="M134" s="4"/>
      <c r="N134" s="4"/>
      <c r="O134" s="47"/>
      <c r="P134" s="47"/>
    </row>
    <row r="135" spans="1:45" ht="15.95" customHeight="1" x14ac:dyDescent="0.2">
      <c r="A135" s="4" t="s">
        <v>636</v>
      </c>
      <c r="B135" s="4"/>
      <c r="C135" s="4"/>
      <c r="D135" s="4"/>
      <c r="E135" s="5"/>
      <c r="F135" s="6"/>
      <c r="G135" s="6"/>
      <c r="H135" s="4"/>
      <c r="J135" s="4"/>
      <c r="K135" s="4"/>
      <c r="L135" s="4"/>
      <c r="M135" s="4"/>
      <c r="N135" s="4"/>
      <c r="O135" s="47"/>
      <c r="P135" s="47"/>
    </row>
    <row r="136" spans="1:45" ht="15.95" customHeight="1" x14ac:dyDescent="0.25">
      <c r="A136" s="31"/>
      <c r="B136" s="56"/>
      <c r="C136" s="75"/>
      <c r="D136" s="75"/>
      <c r="E136" s="76"/>
      <c r="F136" s="77"/>
      <c r="G136" s="77"/>
      <c r="H136" s="31"/>
      <c r="I136" s="31"/>
      <c r="J136" s="31"/>
      <c r="K136" s="31"/>
      <c r="L136" s="31"/>
      <c r="M136" s="31"/>
      <c r="N136" s="31"/>
      <c r="O136" s="47"/>
      <c r="P136" s="47"/>
    </row>
    <row r="137" spans="1:45" ht="15.95" customHeight="1" x14ac:dyDescent="0.2">
      <c r="A137" s="112" t="s">
        <v>0</v>
      </c>
      <c r="B137" s="106" t="s">
        <v>1</v>
      </c>
      <c r="C137" s="106" t="s">
        <v>2</v>
      </c>
      <c r="D137" s="106" t="s">
        <v>3</v>
      </c>
      <c r="E137" s="104" t="s">
        <v>630</v>
      </c>
      <c r="F137" s="48"/>
      <c r="G137" s="48"/>
      <c r="H137" s="106" t="s">
        <v>610</v>
      </c>
      <c r="I137" s="106"/>
      <c r="J137" s="106"/>
      <c r="K137" s="106"/>
      <c r="L137" s="106" t="s">
        <v>4</v>
      </c>
      <c r="M137" s="106" t="s">
        <v>5</v>
      </c>
      <c r="N137" s="106" t="s">
        <v>6</v>
      </c>
      <c r="O137" s="47"/>
      <c r="P137" s="47"/>
    </row>
    <row r="138" spans="1:45" ht="15.95" customHeight="1" x14ac:dyDescent="0.2">
      <c r="A138" s="112"/>
      <c r="B138" s="106"/>
      <c r="C138" s="106"/>
      <c r="D138" s="106"/>
      <c r="E138" s="105"/>
      <c r="F138" s="48"/>
      <c r="G138" s="48"/>
      <c r="H138" s="107" t="s">
        <v>10</v>
      </c>
      <c r="I138" s="107"/>
      <c r="J138" s="107" t="s">
        <v>11</v>
      </c>
      <c r="K138" s="107"/>
      <c r="L138" s="106"/>
      <c r="M138" s="106"/>
      <c r="N138" s="106"/>
      <c r="O138" s="47"/>
      <c r="P138" s="47"/>
    </row>
    <row r="139" spans="1:45" s="56" customFormat="1" ht="15.95" customHeight="1" x14ac:dyDescent="0.2">
      <c r="A139" s="9">
        <v>1</v>
      </c>
      <c r="B139" s="10" t="s">
        <v>244</v>
      </c>
      <c r="C139" s="11" t="s">
        <v>7</v>
      </c>
      <c r="D139" s="11" t="s">
        <v>245</v>
      </c>
      <c r="E139" s="12" t="str">
        <f t="shared" ref="E139:E165" si="22">IF(H139&gt;49,"PASS",IF(J139&gt;49,"PASS","*FAIL"))</f>
        <v>PASS</v>
      </c>
      <c r="F139" s="12"/>
      <c r="G139" s="12"/>
      <c r="H139" s="35">
        <v>78</v>
      </c>
      <c r="I139" s="53">
        <f t="shared" ref="I139:I165" si="23">H139/222</f>
        <v>0.35135135135135137</v>
      </c>
      <c r="J139" s="35">
        <v>68</v>
      </c>
      <c r="K139" s="53">
        <f t="shared" ref="K139:K165" si="24">J139/222</f>
        <v>0.30630630630630629</v>
      </c>
      <c r="L139" s="54">
        <f t="shared" ref="L139:L165" si="25">I139+K139</f>
        <v>0.6576576576576576</v>
      </c>
      <c r="M139" s="13" t="str">
        <f t="shared" ref="M139:M165" si="26">IF(L139&lt;50%,"F",IF(L139&gt;=50%,"P"))</f>
        <v>P</v>
      </c>
      <c r="N139" s="1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</row>
    <row r="140" spans="1:45" s="56" customFormat="1" ht="15.95" customHeight="1" x14ac:dyDescent="0.2">
      <c r="A140" s="9">
        <v>2</v>
      </c>
      <c r="B140" s="10" t="s">
        <v>266</v>
      </c>
      <c r="C140" s="11" t="s">
        <v>8</v>
      </c>
      <c r="D140" s="11" t="s">
        <v>267</v>
      </c>
      <c r="E140" s="12" t="str">
        <f t="shared" si="22"/>
        <v>PASS</v>
      </c>
      <c r="F140" s="12"/>
      <c r="G140" s="12"/>
      <c r="H140" s="35">
        <v>86</v>
      </c>
      <c r="I140" s="53">
        <f t="shared" si="23"/>
        <v>0.38738738738738737</v>
      </c>
      <c r="J140" s="35">
        <v>28</v>
      </c>
      <c r="K140" s="53">
        <f t="shared" si="24"/>
        <v>0.12612612612612611</v>
      </c>
      <c r="L140" s="54">
        <f t="shared" si="25"/>
        <v>0.51351351351351349</v>
      </c>
      <c r="M140" s="13" t="str">
        <f t="shared" si="26"/>
        <v>P</v>
      </c>
      <c r="N140" s="1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</row>
    <row r="141" spans="1:45" s="65" customFormat="1" ht="15.95" customHeight="1" x14ac:dyDescent="0.2">
      <c r="A141" s="9">
        <v>3</v>
      </c>
      <c r="B141" s="10" t="s">
        <v>238</v>
      </c>
      <c r="C141" s="11" t="s">
        <v>7</v>
      </c>
      <c r="D141" s="11" t="s">
        <v>239</v>
      </c>
      <c r="E141" s="12" t="str">
        <f t="shared" si="22"/>
        <v>PASS</v>
      </c>
      <c r="F141" s="28"/>
      <c r="G141" s="28"/>
      <c r="H141" s="34">
        <v>62</v>
      </c>
      <c r="I141" s="62">
        <f t="shared" si="23"/>
        <v>0.27927927927927926</v>
      </c>
      <c r="J141" s="34">
        <v>33</v>
      </c>
      <c r="K141" s="62">
        <f t="shared" si="24"/>
        <v>0.14864864864864866</v>
      </c>
      <c r="L141" s="63">
        <f t="shared" si="25"/>
        <v>0.42792792792792789</v>
      </c>
      <c r="M141" s="26" t="str">
        <f t="shared" si="26"/>
        <v>F</v>
      </c>
      <c r="N141" s="32"/>
      <c r="O141" s="47"/>
      <c r="P141" s="47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</row>
    <row r="142" spans="1:45" s="56" customFormat="1" ht="15.95" customHeight="1" x14ac:dyDescent="0.2">
      <c r="A142" s="9">
        <v>4</v>
      </c>
      <c r="B142" s="10" t="s">
        <v>284</v>
      </c>
      <c r="C142" s="11" t="s">
        <v>8</v>
      </c>
      <c r="D142" s="11" t="s">
        <v>285</v>
      </c>
      <c r="E142" s="12" t="str">
        <f t="shared" si="22"/>
        <v>PASS</v>
      </c>
      <c r="F142" s="28"/>
      <c r="G142" s="28"/>
      <c r="H142" s="34">
        <v>71</v>
      </c>
      <c r="I142" s="62">
        <f t="shared" si="23"/>
        <v>0.31981981981981983</v>
      </c>
      <c r="J142" s="34">
        <v>24</v>
      </c>
      <c r="K142" s="62">
        <f t="shared" si="24"/>
        <v>0.10810810810810811</v>
      </c>
      <c r="L142" s="63">
        <f t="shared" si="25"/>
        <v>0.42792792792792794</v>
      </c>
      <c r="M142" s="26" t="str">
        <f t="shared" si="26"/>
        <v>F</v>
      </c>
      <c r="N142" s="32"/>
      <c r="O142" s="47"/>
      <c r="P142" s="47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</row>
    <row r="143" spans="1:45" s="56" customFormat="1" ht="15.95" customHeight="1" x14ac:dyDescent="0.2">
      <c r="A143" s="9">
        <v>5</v>
      </c>
      <c r="B143" s="10" t="s">
        <v>278</v>
      </c>
      <c r="C143" s="11" t="s">
        <v>7</v>
      </c>
      <c r="D143" s="11" t="s">
        <v>279</v>
      </c>
      <c r="E143" s="12" t="str">
        <f t="shared" si="22"/>
        <v>PASS</v>
      </c>
      <c r="F143" s="12"/>
      <c r="G143" s="12"/>
      <c r="H143" s="35">
        <v>84</v>
      </c>
      <c r="I143" s="53">
        <f t="shared" si="23"/>
        <v>0.3783783783783784</v>
      </c>
      <c r="J143" s="35">
        <v>73</v>
      </c>
      <c r="K143" s="53">
        <f t="shared" si="24"/>
        <v>0.32882882882882886</v>
      </c>
      <c r="L143" s="54">
        <f t="shared" si="25"/>
        <v>0.70720720720720731</v>
      </c>
      <c r="M143" s="13" t="str">
        <f t="shared" si="26"/>
        <v>P</v>
      </c>
      <c r="N143" s="1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</row>
    <row r="144" spans="1:45" s="56" customFormat="1" ht="15.95" customHeight="1" x14ac:dyDescent="0.2">
      <c r="A144" s="9">
        <v>6</v>
      </c>
      <c r="B144" s="10" t="s">
        <v>282</v>
      </c>
      <c r="C144" s="11" t="s">
        <v>7</v>
      </c>
      <c r="D144" s="11" t="s">
        <v>283</v>
      </c>
      <c r="E144" s="12" t="str">
        <f t="shared" si="22"/>
        <v>PASS</v>
      </c>
      <c r="F144" s="12"/>
      <c r="G144" s="12"/>
      <c r="H144" s="35">
        <v>78</v>
      </c>
      <c r="I144" s="53">
        <f t="shared" si="23"/>
        <v>0.35135135135135137</v>
      </c>
      <c r="J144" s="35">
        <v>60</v>
      </c>
      <c r="K144" s="53">
        <f t="shared" si="24"/>
        <v>0.27027027027027029</v>
      </c>
      <c r="L144" s="54">
        <f t="shared" si="25"/>
        <v>0.62162162162162171</v>
      </c>
      <c r="M144" s="13" t="str">
        <f t="shared" si="26"/>
        <v>P</v>
      </c>
      <c r="N144" s="1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</row>
    <row r="145" spans="1:45" s="66" customFormat="1" ht="15.95" customHeight="1" x14ac:dyDescent="0.2">
      <c r="A145" s="9">
        <v>7</v>
      </c>
      <c r="B145" s="10" t="s">
        <v>246</v>
      </c>
      <c r="C145" s="11" t="s">
        <v>8</v>
      </c>
      <c r="D145" s="11" t="s">
        <v>247</v>
      </c>
      <c r="E145" s="12" t="str">
        <f t="shared" si="22"/>
        <v>PASS</v>
      </c>
      <c r="F145" s="12"/>
      <c r="G145" s="12"/>
      <c r="H145" s="35">
        <v>88</v>
      </c>
      <c r="I145" s="53">
        <f t="shared" si="23"/>
        <v>0.3963963963963964</v>
      </c>
      <c r="J145" s="35">
        <v>79</v>
      </c>
      <c r="K145" s="53">
        <f t="shared" si="24"/>
        <v>0.35585585585585583</v>
      </c>
      <c r="L145" s="54">
        <f t="shared" si="25"/>
        <v>0.75225225225225223</v>
      </c>
      <c r="M145" s="13" t="str">
        <f t="shared" si="26"/>
        <v>P</v>
      </c>
      <c r="N145" s="13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</row>
    <row r="146" spans="1:45" s="56" customFormat="1" ht="15.95" customHeight="1" x14ac:dyDescent="0.2">
      <c r="A146" s="9">
        <v>8</v>
      </c>
      <c r="B146" s="10" t="s">
        <v>260</v>
      </c>
      <c r="C146" s="11" t="s">
        <v>8</v>
      </c>
      <c r="D146" s="11" t="s">
        <v>261</v>
      </c>
      <c r="E146" s="12" t="str">
        <f t="shared" si="22"/>
        <v>PASS</v>
      </c>
      <c r="F146" s="12"/>
      <c r="G146" s="12"/>
      <c r="H146" s="35">
        <v>81</v>
      </c>
      <c r="I146" s="53">
        <f t="shared" si="23"/>
        <v>0.36486486486486486</v>
      </c>
      <c r="J146" s="35">
        <v>78</v>
      </c>
      <c r="K146" s="53">
        <f t="shared" si="24"/>
        <v>0.35135135135135137</v>
      </c>
      <c r="L146" s="54">
        <f t="shared" si="25"/>
        <v>0.71621621621621623</v>
      </c>
      <c r="M146" s="13" t="str">
        <f t="shared" si="26"/>
        <v>P</v>
      </c>
      <c r="N146" s="1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</row>
    <row r="147" spans="1:45" s="56" customFormat="1" ht="15.95" customHeight="1" x14ac:dyDescent="0.2">
      <c r="A147" s="9">
        <v>9</v>
      </c>
      <c r="B147" s="10" t="s">
        <v>264</v>
      </c>
      <c r="C147" s="11" t="s">
        <v>8</v>
      </c>
      <c r="D147" s="11" t="s">
        <v>265</v>
      </c>
      <c r="E147" s="12" t="str">
        <f t="shared" si="22"/>
        <v>PASS</v>
      </c>
      <c r="F147" s="12"/>
      <c r="G147" s="12"/>
      <c r="H147" s="35">
        <v>91</v>
      </c>
      <c r="I147" s="53">
        <f t="shared" si="23"/>
        <v>0.40990990990990989</v>
      </c>
      <c r="J147" s="35">
        <v>92</v>
      </c>
      <c r="K147" s="53">
        <f t="shared" si="24"/>
        <v>0.4144144144144144</v>
      </c>
      <c r="L147" s="54">
        <f t="shared" si="25"/>
        <v>0.82432432432432434</v>
      </c>
      <c r="M147" s="13" t="str">
        <f t="shared" si="26"/>
        <v>P</v>
      </c>
      <c r="N147" s="1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</row>
    <row r="148" spans="1:45" s="56" customFormat="1" ht="15.95" customHeight="1" x14ac:dyDescent="0.2">
      <c r="A148" s="9">
        <v>10</v>
      </c>
      <c r="B148" s="10" t="s">
        <v>272</v>
      </c>
      <c r="C148" s="11" t="s">
        <v>7</v>
      </c>
      <c r="D148" s="11" t="s">
        <v>273</v>
      </c>
      <c r="E148" s="12" t="str">
        <f t="shared" si="22"/>
        <v>PASS</v>
      </c>
      <c r="F148" s="12"/>
      <c r="G148" s="12"/>
      <c r="H148" s="35">
        <v>78</v>
      </c>
      <c r="I148" s="53">
        <f t="shared" si="23"/>
        <v>0.35135135135135137</v>
      </c>
      <c r="J148" s="35">
        <v>63</v>
      </c>
      <c r="K148" s="53">
        <f t="shared" si="24"/>
        <v>0.28378378378378377</v>
      </c>
      <c r="L148" s="54">
        <f t="shared" si="25"/>
        <v>0.63513513513513509</v>
      </c>
      <c r="M148" s="13" t="str">
        <f t="shared" si="26"/>
        <v>P</v>
      </c>
      <c r="N148" s="1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</row>
    <row r="149" spans="1:45" s="56" customFormat="1" ht="15.95" customHeight="1" x14ac:dyDescent="0.2">
      <c r="A149" s="9">
        <v>11</v>
      </c>
      <c r="B149" s="10" t="s">
        <v>248</v>
      </c>
      <c r="C149" s="11" t="s">
        <v>7</v>
      </c>
      <c r="D149" s="11" t="s">
        <v>249</v>
      </c>
      <c r="E149" s="12" t="str">
        <f t="shared" si="22"/>
        <v>PASS</v>
      </c>
      <c r="F149" s="12"/>
      <c r="G149" s="12"/>
      <c r="H149" s="35">
        <v>94</v>
      </c>
      <c r="I149" s="53">
        <f t="shared" si="23"/>
        <v>0.42342342342342343</v>
      </c>
      <c r="J149" s="35">
        <v>92</v>
      </c>
      <c r="K149" s="53">
        <f t="shared" si="24"/>
        <v>0.4144144144144144</v>
      </c>
      <c r="L149" s="54">
        <f t="shared" si="25"/>
        <v>0.83783783783783783</v>
      </c>
      <c r="M149" s="13" t="str">
        <f t="shared" si="26"/>
        <v>P</v>
      </c>
      <c r="N149" s="1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</row>
    <row r="150" spans="1:45" s="56" customFormat="1" ht="15.95" customHeight="1" x14ac:dyDescent="0.2">
      <c r="A150" s="9">
        <v>12</v>
      </c>
      <c r="B150" s="10" t="s">
        <v>236</v>
      </c>
      <c r="C150" s="11" t="s">
        <v>7</v>
      </c>
      <c r="D150" s="11" t="s">
        <v>237</v>
      </c>
      <c r="E150" s="12" t="str">
        <f t="shared" si="22"/>
        <v>PASS</v>
      </c>
      <c r="F150" s="12"/>
      <c r="G150" s="12"/>
      <c r="H150" s="35">
        <v>81</v>
      </c>
      <c r="I150" s="53">
        <f t="shared" si="23"/>
        <v>0.36486486486486486</v>
      </c>
      <c r="J150" s="35">
        <v>83</v>
      </c>
      <c r="K150" s="53">
        <f t="shared" si="24"/>
        <v>0.37387387387387389</v>
      </c>
      <c r="L150" s="54">
        <f t="shared" si="25"/>
        <v>0.73873873873873874</v>
      </c>
      <c r="M150" s="13" t="str">
        <f t="shared" si="26"/>
        <v>P</v>
      </c>
      <c r="N150" s="1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</row>
    <row r="151" spans="1:45" s="56" customFormat="1" ht="15.95" customHeight="1" x14ac:dyDescent="0.2">
      <c r="A151" s="9">
        <v>13</v>
      </c>
      <c r="B151" s="10" t="s">
        <v>286</v>
      </c>
      <c r="C151" s="11" t="s">
        <v>7</v>
      </c>
      <c r="D151" s="11" t="s">
        <v>287</v>
      </c>
      <c r="E151" s="12" t="str">
        <f t="shared" si="22"/>
        <v>*FAIL</v>
      </c>
      <c r="F151" s="28"/>
      <c r="G151" s="28"/>
      <c r="H151" s="34">
        <v>0</v>
      </c>
      <c r="I151" s="62">
        <f t="shared" si="23"/>
        <v>0</v>
      </c>
      <c r="J151" s="34">
        <v>0</v>
      </c>
      <c r="K151" s="62">
        <f t="shared" si="24"/>
        <v>0</v>
      </c>
      <c r="L151" s="63">
        <f t="shared" si="25"/>
        <v>0</v>
      </c>
      <c r="M151" s="26" t="str">
        <f t="shared" si="26"/>
        <v>F</v>
      </c>
      <c r="N151" s="32"/>
      <c r="O151" s="47"/>
      <c r="P151" s="47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</row>
    <row r="152" spans="1:45" s="56" customFormat="1" ht="15.95" customHeight="1" x14ac:dyDescent="0.2">
      <c r="A152" s="9">
        <v>14</v>
      </c>
      <c r="B152" s="10" t="s">
        <v>234</v>
      </c>
      <c r="C152" s="11" t="s">
        <v>7</v>
      </c>
      <c r="D152" s="11" t="s">
        <v>235</v>
      </c>
      <c r="E152" s="12" t="str">
        <f t="shared" si="22"/>
        <v>PASS</v>
      </c>
      <c r="F152" s="12"/>
      <c r="G152" s="12"/>
      <c r="H152" s="35">
        <v>80</v>
      </c>
      <c r="I152" s="53">
        <f t="shared" si="23"/>
        <v>0.36036036036036034</v>
      </c>
      <c r="J152" s="35">
        <v>50</v>
      </c>
      <c r="K152" s="53">
        <f t="shared" si="24"/>
        <v>0.22522522522522523</v>
      </c>
      <c r="L152" s="54">
        <f t="shared" si="25"/>
        <v>0.5855855855855856</v>
      </c>
      <c r="M152" s="13" t="str">
        <f t="shared" si="26"/>
        <v>P</v>
      </c>
      <c r="N152" s="1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</row>
    <row r="153" spans="1:45" s="56" customFormat="1" ht="15.95" customHeight="1" x14ac:dyDescent="0.2">
      <c r="A153" s="9">
        <v>15</v>
      </c>
      <c r="B153" s="10" t="s">
        <v>270</v>
      </c>
      <c r="C153" s="11" t="s">
        <v>171</v>
      </c>
      <c r="D153" s="11" t="s">
        <v>271</v>
      </c>
      <c r="E153" s="12" t="str">
        <f t="shared" si="22"/>
        <v>PASS</v>
      </c>
      <c r="F153" s="12"/>
      <c r="G153" s="12"/>
      <c r="H153" s="35">
        <v>72</v>
      </c>
      <c r="I153" s="53">
        <f t="shared" si="23"/>
        <v>0.32432432432432434</v>
      </c>
      <c r="J153" s="35">
        <v>83</v>
      </c>
      <c r="K153" s="53">
        <f t="shared" si="24"/>
        <v>0.37387387387387389</v>
      </c>
      <c r="L153" s="54">
        <f t="shared" si="25"/>
        <v>0.69819819819819817</v>
      </c>
      <c r="M153" s="13" t="str">
        <f t="shared" si="26"/>
        <v>P</v>
      </c>
      <c r="N153" s="1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</row>
    <row r="154" spans="1:45" s="56" customFormat="1" ht="15.95" customHeight="1" x14ac:dyDescent="0.2">
      <c r="A154" s="9">
        <v>16</v>
      </c>
      <c r="B154" s="10" t="s">
        <v>280</v>
      </c>
      <c r="C154" s="11" t="s">
        <v>7</v>
      </c>
      <c r="D154" s="11" t="s">
        <v>281</v>
      </c>
      <c r="E154" s="12" t="str">
        <f t="shared" si="22"/>
        <v>*FAIL</v>
      </c>
      <c r="F154" s="28"/>
      <c r="G154" s="28"/>
      <c r="H154" s="34">
        <v>0</v>
      </c>
      <c r="I154" s="62">
        <f t="shared" si="23"/>
        <v>0</v>
      </c>
      <c r="J154" s="34">
        <v>0</v>
      </c>
      <c r="K154" s="62">
        <f t="shared" si="24"/>
        <v>0</v>
      </c>
      <c r="L154" s="63">
        <f t="shared" si="25"/>
        <v>0</v>
      </c>
      <c r="M154" s="26" t="str">
        <f t="shared" si="26"/>
        <v>F</v>
      </c>
      <c r="N154" s="32"/>
      <c r="O154" s="47"/>
      <c r="P154" s="47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</row>
    <row r="155" spans="1:45" s="56" customFormat="1" ht="15.95" customHeight="1" x14ac:dyDescent="0.2">
      <c r="A155" s="9">
        <v>17</v>
      </c>
      <c r="B155" s="10" t="s">
        <v>274</v>
      </c>
      <c r="C155" s="11" t="s">
        <v>8</v>
      </c>
      <c r="D155" s="11" t="s">
        <v>275</v>
      </c>
      <c r="E155" s="12" t="str">
        <f t="shared" si="22"/>
        <v>PASS</v>
      </c>
      <c r="F155" s="12"/>
      <c r="G155" s="12"/>
      <c r="H155" s="35">
        <v>78</v>
      </c>
      <c r="I155" s="53">
        <f t="shared" si="23"/>
        <v>0.35135135135135137</v>
      </c>
      <c r="J155" s="35">
        <v>82</v>
      </c>
      <c r="K155" s="53">
        <f t="shared" si="24"/>
        <v>0.36936936936936937</v>
      </c>
      <c r="L155" s="54">
        <f t="shared" si="25"/>
        <v>0.72072072072072069</v>
      </c>
      <c r="M155" s="13" t="str">
        <f t="shared" si="26"/>
        <v>P</v>
      </c>
      <c r="N155" s="1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</row>
    <row r="156" spans="1:45" s="56" customFormat="1" ht="15.95" customHeight="1" x14ac:dyDescent="0.2">
      <c r="A156" s="9">
        <v>18</v>
      </c>
      <c r="B156" s="10" t="s">
        <v>268</v>
      </c>
      <c r="C156" s="11" t="s">
        <v>8</v>
      </c>
      <c r="D156" s="11" t="s">
        <v>269</v>
      </c>
      <c r="E156" s="12" t="str">
        <f t="shared" si="22"/>
        <v>PASS</v>
      </c>
      <c r="F156" s="12"/>
      <c r="G156" s="12"/>
      <c r="H156" s="35">
        <v>64</v>
      </c>
      <c r="I156" s="53">
        <f t="shared" si="23"/>
        <v>0.28828828828828829</v>
      </c>
      <c r="J156" s="35">
        <v>58</v>
      </c>
      <c r="K156" s="53">
        <f t="shared" si="24"/>
        <v>0.26126126126126126</v>
      </c>
      <c r="L156" s="54">
        <f t="shared" si="25"/>
        <v>0.54954954954954949</v>
      </c>
      <c r="M156" s="13" t="str">
        <f t="shared" si="26"/>
        <v>P</v>
      </c>
      <c r="N156" s="1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</row>
    <row r="157" spans="1:45" s="56" customFormat="1" ht="15.95" customHeight="1" x14ac:dyDescent="0.2">
      <c r="A157" s="9">
        <v>19</v>
      </c>
      <c r="B157" s="10" t="s">
        <v>258</v>
      </c>
      <c r="C157" s="11" t="s">
        <v>7</v>
      </c>
      <c r="D157" s="11" t="s">
        <v>259</v>
      </c>
      <c r="E157" s="12" t="str">
        <f t="shared" si="22"/>
        <v>PASS</v>
      </c>
      <c r="F157" s="12"/>
      <c r="G157" s="12"/>
      <c r="H157" s="35">
        <v>84</v>
      </c>
      <c r="I157" s="53">
        <f t="shared" si="23"/>
        <v>0.3783783783783784</v>
      </c>
      <c r="J157" s="35">
        <v>86</v>
      </c>
      <c r="K157" s="53">
        <f t="shared" si="24"/>
        <v>0.38738738738738737</v>
      </c>
      <c r="L157" s="54">
        <f t="shared" si="25"/>
        <v>0.76576576576576572</v>
      </c>
      <c r="M157" s="13" t="str">
        <f t="shared" si="26"/>
        <v>P</v>
      </c>
      <c r="N157" s="1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</row>
    <row r="158" spans="1:45" s="56" customFormat="1" ht="15.95" customHeight="1" x14ac:dyDescent="0.2">
      <c r="A158" s="9">
        <v>20</v>
      </c>
      <c r="B158" s="10" t="s">
        <v>256</v>
      </c>
      <c r="C158" s="11" t="s">
        <v>7</v>
      </c>
      <c r="D158" s="11" t="s">
        <v>257</v>
      </c>
      <c r="E158" s="12" t="str">
        <f t="shared" si="22"/>
        <v>PASS</v>
      </c>
      <c r="F158" s="12"/>
      <c r="G158" s="12"/>
      <c r="H158" s="35">
        <v>83</v>
      </c>
      <c r="I158" s="53">
        <f t="shared" si="23"/>
        <v>0.37387387387387389</v>
      </c>
      <c r="J158" s="35">
        <v>85</v>
      </c>
      <c r="K158" s="53">
        <f t="shared" si="24"/>
        <v>0.38288288288288286</v>
      </c>
      <c r="L158" s="54">
        <f t="shared" si="25"/>
        <v>0.7567567567567568</v>
      </c>
      <c r="M158" s="13" t="str">
        <f t="shared" si="26"/>
        <v>P</v>
      </c>
      <c r="N158" s="1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</row>
    <row r="159" spans="1:45" s="56" customFormat="1" ht="15.95" customHeight="1" x14ac:dyDescent="0.2">
      <c r="A159" s="9">
        <v>21</v>
      </c>
      <c r="B159" s="10" t="s">
        <v>252</v>
      </c>
      <c r="C159" s="11" t="s">
        <v>7</v>
      </c>
      <c r="D159" s="11" t="s">
        <v>253</v>
      </c>
      <c r="E159" s="12" t="str">
        <f t="shared" si="22"/>
        <v>PASS</v>
      </c>
      <c r="F159" s="12"/>
      <c r="G159" s="12"/>
      <c r="H159" s="35">
        <v>87</v>
      </c>
      <c r="I159" s="53">
        <f t="shared" si="23"/>
        <v>0.39189189189189189</v>
      </c>
      <c r="J159" s="35">
        <v>92</v>
      </c>
      <c r="K159" s="53">
        <f t="shared" si="24"/>
        <v>0.4144144144144144</v>
      </c>
      <c r="L159" s="54">
        <f t="shared" si="25"/>
        <v>0.80630630630630629</v>
      </c>
      <c r="M159" s="13" t="str">
        <f t="shared" si="26"/>
        <v>P</v>
      </c>
      <c r="N159" s="1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</row>
    <row r="160" spans="1:45" s="56" customFormat="1" ht="15.95" customHeight="1" x14ac:dyDescent="0.2">
      <c r="A160" s="9">
        <v>22</v>
      </c>
      <c r="B160" s="10" t="s">
        <v>288</v>
      </c>
      <c r="C160" s="11" t="s">
        <v>8</v>
      </c>
      <c r="D160" s="11" t="s">
        <v>289</v>
      </c>
      <c r="E160" s="12" t="str">
        <f t="shared" si="22"/>
        <v>PASS</v>
      </c>
      <c r="F160" s="12"/>
      <c r="G160" s="12"/>
      <c r="H160" s="35">
        <v>82</v>
      </c>
      <c r="I160" s="53">
        <f t="shared" si="23"/>
        <v>0.36936936936936937</v>
      </c>
      <c r="J160" s="35">
        <v>93</v>
      </c>
      <c r="K160" s="53">
        <f t="shared" si="24"/>
        <v>0.41891891891891891</v>
      </c>
      <c r="L160" s="54">
        <f t="shared" si="25"/>
        <v>0.78828828828828823</v>
      </c>
      <c r="M160" s="13" t="str">
        <f t="shared" si="26"/>
        <v>P</v>
      </c>
      <c r="N160" s="1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</row>
    <row r="161" spans="1:45" s="65" customFormat="1" ht="15.95" customHeight="1" x14ac:dyDescent="0.2">
      <c r="A161" s="9">
        <v>23</v>
      </c>
      <c r="B161" s="10" t="s">
        <v>254</v>
      </c>
      <c r="C161" s="11" t="s">
        <v>8</v>
      </c>
      <c r="D161" s="11" t="s">
        <v>255</v>
      </c>
      <c r="E161" s="12" t="str">
        <f t="shared" si="22"/>
        <v>PASS</v>
      </c>
      <c r="F161" s="12"/>
      <c r="G161" s="12"/>
      <c r="H161" s="35">
        <v>78</v>
      </c>
      <c r="I161" s="53">
        <f t="shared" si="23"/>
        <v>0.35135135135135137</v>
      </c>
      <c r="J161" s="35">
        <v>80</v>
      </c>
      <c r="K161" s="53">
        <f t="shared" si="24"/>
        <v>0.36036036036036034</v>
      </c>
      <c r="L161" s="54">
        <f t="shared" si="25"/>
        <v>0.71171171171171177</v>
      </c>
      <c r="M161" s="13" t="str">
        <f t="shared" si="26"/>
        <v>P</v>
      </c>
      <c r="N161" s="1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</row>
    <row r="162" spans="1:45" s="56" customFormat="1" ht="15.95" customHeight="1" x14ac:dyDescent="0.2">
      <c r="A162" s="9">
        <v>24</v>
      </c>
      <c r="B162" s="10" t="s">
        <v>240</v>
      </c>
      <c r="C162" s="11" t="s">
        <v>8</v>
      </c>
      <c r="D162" s="11" t="s">
        <v>241</v>
      </c>
      <c r="E162" s="12" t="str">
        <f t="shared" si="22"/>
        <v>PASS</v>
      </c>
      <c r="F162" s="12"/>
      <c r="G162" s="12"/>
      <c r="H162" s="35">
        <v>79</v>
      </c>
      <c r="I162" s="53">
        <f t="shared" si="23"/>
        <v>0.35585585585585583</v>
      </c>
      <c r="J162" s="35">
        <v>44</v>
      </c>
      <c r="K162" s="53">
        <f t="shared" si="24"/>
        <v>0.1981981981981982</v>
      </c>
      <c r="L162" s="54">
        <f t="shared" si="25"/>
        <v>0.55405405405405406</v>
      </c>
      <c r="M162" s="13" t="str">
        <f t="shared" si="26"/>
        <v>P</v>
      </c>
      <c r="N162" s="1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</row>
    <row r="163" spans="1:45" s="65" customFormat="1" ht="15.95" customHeight="1" x14ac:dyDescent="0.2">
      <c r="A163" s="9">
        <v>25</v>
      </c>
      <c r="B163" s="10" t="s">
        <v>262</v>
      </c>
      <c r="C163" s="11" t="s">
        <v>7</v>
      </c>
      <c r="D163" s="11" t="s">
        <v>263</v>
      </c>
      <c r="E163" s="12" t="str">
        <f t="shared" si="22"/>
        <v>PASS</v>
      </c>
      <c r="F163" s="12"/>
      <c r="G163" s="12"/>
      <c r="H163" s="35">
        <v>90</v>
      </c>
      <c r="I163" s="53">
        <f t="shared" si="23"/>
        <v>0.40540540540540543</v>
      </c>
      <c r="J163" s="35">
        <v>86</v>
      </c>
      <c r="K163" s="53">
        <f t="shared" si="24"/>
        <v>0.38738738738738737</v>
      </c>
      <c r="L163" s="54">
        <f t="shared" si="25"/>
        <v>0.7927927927927928</v>
      </c>
      <c r="M163" s="13" t="str">
        <f t="shared" si="26"/>
        <v>P</v>
      </c>
      <c r="N163" s="1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</row>
    <row r="164" spans="1:45" s="65" customFormat="1" ht="15.95" customHeight="1" x14ac:dyDescent="0.2">
      <c r="A164" s="9">
        <v>26</v>
      </c>
      <c r="B164" s="10" t="s">
        <v>242</v>
      </c>
      <c r="C164" s="11" t="s">
        <v>7</v>
      </c>
      <c r="D164" s="11" t="s">
        <v>243</v>
      </c>
      <c r="E164" s="12" t="str">
        <f t="shared" si="22"/>
        <v>PASS</v>
      </c>
      <c r="F164" s="12"/>
      <c r="G164" s="12"/>
      <c r="H164" s="35">
        <v>73</v>
      </c>
      <c r="I164" s="53">
        <f t="shared" si="23"/>
        <v>0.32882882882882886</v>
      </c>
      <c r="J164" s="35">
        <v>86</v>
      </c>
      <c r="K164" s="53">
        <f t="shared" si="24"/>
        <v>0.38738738738738737</v>
      </c>
      <c r="L164" s="54">
        <f t="shared" si="25"/>
        <v>0.71621621621621623</v>
      </c>
      <c r="M164" s="13" t="str">
        <f t="shared" si="26"/>
        <v>P</v>
      </c>
      <c r="N164" s="1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</row>
    <row r="165" spans="1:45" s="56" customFormat="1" ht="15.95" customHeight="1" x14ac:dyDescent="0.2">
      <c r="A165" s="9">
        <v>27</v>
      </c>
      <c r="B165" s="10" t="s">
        <v>276</v>
      </c>
      <c r="C165" s="11" t="s">
        <v>8</v>
      </c>
      <c r="D165" s="11" t="s">
        <v>277</v>
      </c>
      <c r="E165" s="12" t="str">
        <f t="shared" si="22"/>
        <v>PASS</v>
      </c>
      <c r="F165" s="12"/>
      <c r="G165" s="12"/>
      <c r="H165" s="35">
        <v>84</v>
      </c>
      <c r="I165" s="53">
        <f t="shared" si="23"/>
        <v>0.3783783783783784</v>
      </c>
      <c r="J165" s="35">
        <v>75</v>
      </c>
      <c r="K165" s="53">
        <f t="shared" si="24"/>
        <v>0.33783783783783783</v>
      </c>
      <c r="L165" s="54">
        <f t="shared" si="25"/>
        <v>0.71621621621621623</v>
      </c>
      <c r="M165" s="13" t="str">
        <f t="shared" si="26"/>
        <v>P</v>
      </c>
      <c r="N165" s="1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</row>
    <row r="166" spans="1:45" s="47" customFormat="1" ht="15.95" customHeight="1" x14ac:dyDescent="0.2">
      <c r="A166" s="57"/>
      <c r="B166" s="57"/>
      <c r="C166" s="57"/>
      <c r="D166" s="57"/>
      <c r="E166" s="58"/>
      <c r="F166" s="59"/>
      <c r="G166" s="59"/>
      <c r="H166" s="57"/>
      <c r="I166" s="57"/>
      <c r="J166" s="57"/>
      <c r="K166" s="57"/>
      <c r="L166" s="43"/>
      <c r="M166" s="18"/>
      <c r="N166" s="19"/>
    </row>
    <row r="167" spans="1:45" ht="15.95" customHeight="1" x14ac:dyDescent="0.2">
      <c r="A167" s="4" t="s">
        <v>619</v>
      </c>
      <c r="B167" s="3"/>
      <c r="C167" s="3"/>
      <c r="D167" s="3"/>
      <c r="E167" s="46"/>
      <c r="F167" s="46"/>
      <c r="G167" s="46"/>
      <c r="H167" s="3"/>
      <c r="I167" s="3"/>
      <c r="J167" s="3"/>
      <c r="K167" s="3"/>
      <c r="L167" s="3"/>
      <c r="M167" s="3"/>
      <c r="N167" s="3"/>
      <c r="O167" s="47"/>
      <c r="P167" s="47"/>
    </row>
    <row r="168" spans="1:45" ht="15.95" customHeight="1" x14ac:dyDescent="0.2">
      <c r="A168" s="4" t="s">
        <v>616</v>
      </c>
      <c r="B168" s="3"/>
      <c r="C168" s="3"/>
      <c r="D168" s="3"/>
      <c r="E168" s="46"/>
      <c r="F168" s="46"/>
      <c r="G168" s="46"/>
      <c r="H168" s="3"/>
      <c r="I168" s="3"/>
      <c r="J168" s="3"/>
      <c r="K168" s="3"/>
      <c r="L168" s="3"/>
      <c r="M168" s="3"/>
      <c r="N168" s="3"/>
      <c r="O168" s="47"/>
      <c r="P168" s="47"/>
    </row>
    <row r="169" spans="1:45" ht="15.95" customHeight="1" x14ac:dyDescent="0.2">
      <c r="A169" s="4" t="s">
        <v>20</v>
      </c>
      <c r="B169" s="4"/>
      <c r="C169" s="4"/>
      <c r="D169" s="4"/>
      <c r="E169" s="5"/>
      <c r="F169" s="6"/>
      <c r="G169" s="6"/>
      <c r="H169" s="4"/>
      <c r="J169" s="4"/>
      <c r="K169" s="4"/>
      <c r="L169" s="4"/>
      <c r="M169" s="4"/>
      <c r="N169" s="4"/>
      <c r="O169" s="47"/>
      <c r="P169" s="47"/>
    </row>
    <row r="170" spans="1:45" ht="15.95" customHeight="1" x14ac:dyDescent="0.2">
      <c r="A170" s="4" t="s">
        <v>637</v>
      </c>
      <c r="B170" s="4"/>
      <c r="C170" s="4"/>
      <c r="D170" s="4"/>
      <c r="E170" s="5"/>
      <c r="F170" s="6"/>
      <c r="G170" s="6"/>
      <c r="H170" s="4"/>
      <c r="J170" s="4"/>
      <c r="K170" s="4"/>
      <c r="L170" s="4"/>
      <c r="M170" s="4"/>
      <c r="N170" s="4"/>
      <c r="O170" s="47"/>
      <c r="P170" s="47"/>
    </row>
    <row r="171" spans="1:45" ht="15.95" customHeight="1" x14ac:dyDescent="0.25">
      <c r="A171" s="31"/>
      <c r="B171" s="56"/>
      <c r="C171" s="75"/>
      <c r="D171" s="75"/>
      <c r="E171" s="76"/>
      <c r="F171" s="77"/>
      <c r="G171" s="77"/>
      <c r="H171" s="31"/>
      <c r="I171" s="31"/>
      <c r="J171" s="31"/>
      <c r="K171" s="31"/>
      <c r="L171" s="31"/>
      <c r="M171" s="31"/>
      <c r="N171" s="31"/>
      <c r="O171" s="47"/>
      <c r="P171" s="47"/>
    </row>
    <row r="172" spans="1:45" ht="15.95" customHeight="1" x14ac:dyDescent="0.2">
      <c r="A172" s="112" t="s">
        <v>0</v>
      </c>
      <c r="B172" s="106" t="s">
        <v>1</v>
      </c>
      <c r="C172" s="106" t="s">
        <v>2</v>
      </c>
      <c r="D172" s="106" t="s">
        <v>3</v>
      </c>
      <c r="E172" s="104" t="s">
        <v>630</v>
      </c>
      <c r="F172" s="48"/>
      <c r="G172" s="48"/>
      <c r="H172" s="106" t="s">
        <v>610</v>
      </c>
      <c r="I172" s="106"/>
      <c r="J172" s="106"/>
      <c r="K172" s="106"/>
      <c r="L172" s="106" t="s">
        <v>4</v>
      </c>
      <c r="M172" s="106" t="s">
        <v>5</v>
      </c>
      <c r="N172" s="106" t="s">
        <v>6</v>
      </c>
      <c r="O172" s="47"/>
      <c r="P172" s="47"/>
    </row>
    <row r="173" spans="1:45" ht="15.95" customHeight="1" x14ac:dyDescent="0.2">
      <c r="A173" s="112"/>
      <c r="B173" s="106"/>
      <c r="C173" s="106"/>
      <c r="D173" s="106"/>
      <c r="E173" s="105"/>
      <c r="F173" s="48"/>
      <c r="G173" s="48"/>
      <c r="H173" s="107" t="s">
        <v>10</v>
      </c>
      <c r="I173" s="107"/>
      <c r="J173" s="107" t="s">
        <v>11</v>
      </c>
      <c r="K173" s="107"/>
      <c r="L173" s="106"/>
      <c r="M173" s="106"/>
      <c r="N173" s="106"/>
      <c r="O173" s="47"/>
      <c r="P173" s="47"/>
    </row>
    <row r="174" spans="1:45" s="56" customFormat="1" ht="15.95" customHeight="1" x14ac:dyDescent="0.2">
      <c r="A174" s="9">
        <v>1</v>
      </c>
      <c r="B174" s="10" t="s">
        <v>316</v>
      </c>
      <c r="C174" s="11" t="s">
        <v>8</v>
      </c>
      <c r="D174" s="11" t="s">
        <v>317</v>
      </c>
      <c r="E174" s="12" t="str">
        <f t="shared" ref="E174:E198" si="27">IF(H174&gt;49,"PASS",IF(J174&gt;49,"PASS","*FAIL"))</f>
        <v>PASS</v>
      </c>
      <c r="F174" s="12"/>
      <c r="G174" s="12"/>
      <c r="H174" s="35">
        <v>92</v>
      </c>
      <c r="I174" s="53">
        <f t="shared" ref="I174:I198" si="28">H174/222</f>
        <v>0.4144144144144144</v>
      </c>
      <c r="J174" s="35">
        <v>99</v>
      </c>
      <c r="K174" s="53">
        <f t="shared" ref="K174:K198" si="29">J174/222</f>
        <v>0.44594594594594594</v>
      </c>
      <c r="L174" s="54">
        <f t="shared" ref="L174:L198" si="30">I174+K174</f>
        <v>0.86036036036036034</v>
      </c>
      <c r="M174" s="13" t="str">
        <f t="shared" ref="M174:M198" si="31">IF(L174&lt;50%,"F",IF(L174&gt;=50%,"P"))</f>
        <v>P</v>
      </c>
      <c r="N174" s="1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</row>
    <row r="175" spans="1:45" s="56" customFormat="1" ht="15.95" customHeight="1" x14ac:dyDescent="0.2">
      <c r="A175" s="9">
        <v>2</v>
      </c>
      <c r="B175" s="10" t="s">
        <v>607</v>
      </c>
      <c r="C175" s="11" t="s">
        <v>7</v>
      </c>
      <c r="D175" s="11" t="s">
        <v>608</v>
      </c>
      <c r="E175" s="12" t="str">
        <f t="shared" si="27"/>
        <v>PASS</v>
      </c>
      <c r="F175" s="28"/>
      <c r="G175" s="28"/>
      <c r="H175" s="34">
        <v>73</v>
      </c>
      <c r="I175" s="53">
        <f t="shared" si="28"/>
        <v>0.32882882882882886</v>
      </c>
      <c r="J175" s="34">
        <v>55</v>
      </c>
      <c r="K175" s="53">
        <f t="shared" si="29"/>
        <v>0.24774774774774774</v>
      </c>
      <c r="L175" s="54">
        <f t="shared" si="30"/>
        <v>0.57657657657657657</v>
      </c>
      <c r="M175" s="13" t="str">
        <f t="shared" si="31"/>
        <v>P</v>
      </c>
      <c r="N175" s="32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</row>
    <row r="176" spans="1:45" s="56" customFormat="1" ht="15.95" customHeight="1" x14ac:dyDescent="0.2">
      <c r="A176" s="9">
        <v>3</v>
      </c>
      <c r="B176" s="10" t="s">
        <v>602</v>
      </c>
      <c r="C176" s="11" t="s">
        <v>8</v>
      </c>
      <c r="D176" s="11" t="s">
        <v>609</v>
      </c>
      <c r="E176" s="12" t="str">
        <f t="shared" si="27"/>
        <v>PASS</v>
      </c>
      <c r="F176" s="12"/>
      <c r="G176" s="12"/>
      <c r="H176" s="35">
        <v>74</v>
      </c>
      <c r="I176" s="53">
        <f t="shared" si="28"/>
        <v>0.33333333333333331</v>
      </c>
      <c r="J176" s="35">
        <v>71</v>
      </c>
      <c r="K176" s="53">
        <f t="shared" si="29"/>
        <v>0.31981981981981983</v>
      </c>
      <c r="L176" s="54">
        <f t="shared" si="30"/>
        <v>0.65315315315315314</v>
      </c>
      <c r="M176" s="13" t="str">
        <f t="shared" si="31"/>
        <v>P</v>
      </c>
      <c r="N176" s="1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</row>
    <row r="177" spans="1:45" s="65" customFormat="1" ht="15.95" customHeight="1" x14ac:dyDescent="0.2">
      <c r="A177" s="9">
        <v>4</v>
      </c>
      <c r="B177" s="10" t="s">
        <v>302</v>
      </c>
      <c r="C177" s="11" t="s">
        <v>7</v>
      </c>
      <c r="D177" s="11" t="s">
        <v>303</v>
      </c>
      <c r="E177" s="12" t="str">
        <f t="shared" si="27"/>
        <v>PASS</v>
      </c>
      <c r="F177" s="12"/>
      <c r="G177" s="12"/>
      <c r="H177" s="35">
        <v>75</v>
      </c>
      <c r="I177" s="53">
        <f t="shared" si="28"/>
        <v>0.33783783783783783</v>
      </c>
      <c r="J177" s="35">
        <v>88</v>
      </c>
      <c r="K177" s="53">
        <f t="shared" si="29"/>
        <v>0.3963963963963964</v>
      </c>
      <c r="L177" s="54">
        <f t="shared" si="30"/>
        <v>0.73423423423423428</v>
      </c>
      <c r="M177" s="13" t="str">
        <f t="shared" si="31"/>
        <v>P</v>
      </c>
      <c r="N177" s="13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</row>
    <row r="178" spans="1:45" s="56" customFormat="1" ht="15.95" customHeight="1" x14ac:dyDescent="0.2">
      <c r="A178" s="9">
        <v>5</v>
      </c>
      <c r="B178" s="10" t="s">
        <v>312</v>
      </c>
      <c r="C178" s="11" t="s">
        <v>7</v>
      </c>
      <c r="D178" s="11" t="s">
        <v>313</v>
      </c>
      <c r="E178" s="12" t="str">
        <f t="shared" si="27"/>
        <v>*FAIL</v>
      </c>
      <c r="F178" s="28"/>
      <c r="G178" s="28"/>
      <c r="H178" s="34">
        <v>0</v>
      </c>
      <c r="I178" s="62">
        <f t="shared" si="28"/>
        <v>0</v>
      </c>
      <c r="J178" s="34">
        <v>0</v>
      </c>
      <c r="K178" s="62">
        <f t="shared" si="29"/>
        <v>0</v>
      </c>
      <c r="L178" s="63">
        <f t="shared" si="30"/>
        <v>0</v>
      </c>
      <c r="M178" s="26" t="str">
        <f t="shared" si="31"/>
        <v>F</v>
      </c>
      <c r="N178" s="32"/>
      <c r="O178" s="47"/>
      <c r="P178" s="47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</row>
    <row r="179" spans="1:45" s="56" customFormat="1" ht="15.95" customHeight="1" x14ac:dyDescent="0.2">
      <c r="A179" s="9">
        <v>6</v>
      </c>
      <c r="B179" s="10" t="s">
        <v>250</v>
      </c>
      <c r="C179" s="11" t="s">
        <v>7</v>
      </c>
      <c r="D179" s="11" t="s">
        <v>251</v>
      </c>
      <c r="E179" s="12" t="str">
        <f t="shared" si="27"/>
        <v>PASS</v>
      </c>
      <c r="F179" s="12"/>
      <c r="G179" s="12"/>
      <c r="H179" s="35">
        <v>80</v>
      </c>
      <c r="I179" s="53">
        <f t="shared" si="28"/>
        <v>0.36036036036036034</v>
      </c>
      <c r="J179" s="35">
        <v>86</v>
      </c>
      <c r="K179" s="53">
        <f t="shared" si="29"/>
        <v>0.38738738738738737</v>
      </c>
      <c r="L179" s="54">
        <f t="shared" si="30"/>
        <v>0.74774774774774766</v>
      </c>
      <c r="M179" s="13" t="str">
        <f t="shared" si="31"/>
        <v>P</v>
      </c>
      <c r="N179" s="1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</row>
    <row r="180" spans="1:45" s="56" customFormat="1" ht="15.95" customHeight="1" x14ac:dyDescent="0.2">
      <c r="A180" s="9">
        <v>7</v>
      </c>
      <c r="B180" s="10" t="s">
        <v>320</v>
      </c>
      <c r="C180" s="11" t="s">
        <v>8</v>
      </c>
      <c r="D180" s="11" t="s">
        <v>321</v>
      </c>
      <c r="E180" s="12" t="str">
        <f t="shared" si="27"/>
        <v>PASS</v>
      </c>
      <c r="F180" s="12"/>
      <c r="G180" s="12"/>
      <c r="H180" s="35">
        <v>79</v>
      </c>
      <c r="I180" s="53">
        <f t="shared" si="28"/>
        <v>0.35585585585585583</v>
      </c>
      <c r="J180" s="35">
        <v>83</v>
      </c>
      <c r="K180" s="53">
        <f t="shared" si="29"/>
        <v>0.37387387387387389</v>
      </c>
      <c r="L180" s="54">
        <f t="shared" si="30"/>
        <v>0.72972972972972971</v>
      </c>
      <c r="M180" s="13" t="str">
        <f t="shared" si="31"/>
        <v>P</v>
      </c>
      <c r="N180" s="1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</row>
    <row r="181" spans="1:45" s="66" customFormat="1" ht="15.95" customHeight="1" x14ac:dyDescent="0.2">
      <c r="A181" s="9">
        <v>8</v>
      </c>
      <c r="B181" s="10" t="s">
        <v>310</v>
      </c>
      <c r="C181" s="11" t="s">
        <v>7</v>
      </c>
      <c r="D181" s="11" t="s">
        <v>311</v>
      </c>
      <c r="E181" s="12" t="str">
        <f t="shared" si="27"/>
        <v>PASS</v>
      </c>
      <c r="F181" s="12"/>
      <c r="G181" s="12"/>
      <c r="H181" s="35">
        <v>84</v>
      </c>
      <c r="I181" s="53">
        <f t="shared" si="28"/>
        <v>0.3783783783783784</v>
      </c>
      <c r="J181" s="35">
        <v>94</v>
      </c>
      <c r="K181" s="53">
        <f t="shared" si="29"/>
        <v>0.42342342342342343</v>
      </c>
      <c r="L181" s="54">
        <f t="shared" si="30"/>
        <v>0.80180180180180183</v>
      </c>
      <c r="M181" s="13" t="str">
        <f t="shared" si="31"/>
        <v>P</v>
      </c>
      <c r="N181" s="1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</row>
    <row r="182" spans="1:45" s="65" customFormat="1" ht="15.95" customHeight="1" x14ac:dyDescent="0.2">
      <c r="A182" s="9">
        <v>9</v>
      </c>
      <c r="B182" s="10" t="s">
        <v>318</v>
      </c>
      <c r="C182" s="11" t="s">
        <v>8</v>
      </c>
      <c r="D182" s="11" t="s">
        <v>319</v>
      </c>
      <c r="E182" s="12" t="str">
        <f t="shared" si="27"/>
        <v>PASS</v>
      </c>
      <c r="F182" s="12"/>
      <c r="G182" s="12"/>
      <c r="H182" s="35">
        <v>67</v>
      </c>
      <c r="I182" s="53">
        <f t="shared" si="28"/>
        <v>0.30180180180180183</v>
      </c>
      <c r="J182" s="35">
        <v>86</v>
      </c>
      <c r="K182" s="53">
        <f t="shared" si="29"/>
        <v>0.38738738738738737</v>
      </c>
      <c r="L182" s="54">
        <f t="shared" si="30"/>
        <v>0.68918918918918926</v>
      </c>
      <c r="M182" s="13" t="str">
        <f t="shared" si="31"/>
        <v>P</v>
      </c>
      <c r="N182" s="1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</row>
    <row r="183" spans="1:45" s="56" customFormat="1" ht="15.95" customHeight="1" x14ac:dyDescent="0.2">
      <c r="A183" s="9">
        <v>10</v>
      </c>
      <c r="B183" s="10" t="s">
        <v>294</v>
      </c>
      <c r="C183" s="11" t="s">
        <v>8</v>
      </c>
      <c r="D183" s="11" t="s">
        <v>295</v>
      </c>
      <c r="E183" s="12" t="str">
        <f t="shared" si="27"/>
        <v>PASS</v>
      </c>
      <c r="F183" s="12"/>
      <c r="G183" s="12"/>
      <c r="H183" s="35">
        <v>94</v>
      </c>
      <c r="I183" s="53">
        <f t="shared" si="28"/>
        <v>0.42342342342342343</v>
      </c>
      <c r="J183" s="35">
        <v>94</v>
      </c>
      <c r="K183" s="53">
        <f t="shared" si="29"/>
        <v>0.42342342342342343</v>
      </c>
      <c r="L183" s="54">
        <f t="shared" si="30"/>
        <v>0.84684684684684686</v>
      </c>
      <c r="M183" s="13" t="str">
        <f t="shared" si="31"/>
        <v>P</v>
      </c>
      <c r="N183" s="1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</row>
    <row r="184" spans="1:45" s="56" customFormat="1" ht="15.95" customHeight="1" x14ac:dyDescent="0.2">
      <c r="A184" s="9">
        <v>11</v>
      </c>
      <c r="B184" s="10" t="s">
        <v>324</v>
      </c>
      <c r="C184" s="11" t="s">
        <v>8</v>
      </c>
      <c r="D184" s="11" t="s">
        <v>325</v>
      </c>
      <c r="E184" s="12" t="str">
        <f t="shared" si="27"/>
        <v>PASS</v>
      </c>
      <c r="F184" s="12"/>
      <c r="G184" s="12"/>
      <c r="H184" s="35">
        <v>94</v>
      </c>
      <c r="I184" s="53">
        <f t="shared" si="28"/>
        <v>0.42342342342342343</v>
      </c>
      <c r="J184" s="35">
        <v>100</v>
      </c>
      <c r="K184" s="53">
        <f t="shared" si="29"/>
        <v>0.45045045045045046</v>
      </c>
      <c r="L184" s="54">
        <f t="shared" si="30"/>
        <v>0.87387387387387383</v>
      </c>
      <c r="M184" s="13" t="str">
        <f t="shared" si="31"/>
        <v>P</v>
      </c>
      <c r="N184" s="1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</row>
    <row r="185" spans="1:45" s="56" customFormat="1" ht="15.95" customHeight="1" x14ac:dyDescent="0.2">
      <c r="A185" s="9">
        <v>12</v>
      </c>
      <c r="B185" s="10" t="s">
        <v>326</v>
      </c>
      <c r="C185" s="11" t="s">
        <v>8</v>
      </c>
      <c r="D185" s="11" t="s">
        <v>327</v>
      </c>
      <c r="E185" s="12" t="str">
        <f t="shared" si="27"/>
        <v>PASS</v>
      </c>
      <c r="F185" s="12"/>
      <c r="G185" s="12"/>
      <c r="H185" s="35">
        <v>88</v>
      </c>
      <c r="I185" s="53">
        <f t="shared" si="28"/>
        <v>0.3963963963963964</v>
      </c>
      <c r="J185" s="35">
        <v>94</v>
      </c>
      <c r="K185" s="53">
        <f t="shared" si="29"/>
        <v>0.42342342342342343</v>
      </c>
      <c r="L185" s="54">
        <f t="shared" si="30"/>
        <v>0.81981981981981988</v>
      </c>
      <c r="M185" s="13" t="str">
        <f t="shared" si="31"/>
        <v>P</v>
      </c>
      <c r="N185" s="1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</row>
    <row r="186" spans="1:45" s="65" customFormat="1" ht="15.95" customHeight="1" x14ac:dyDescent="0.2">
      <c r="A186" s="9">
        <v>13</v>
      </c>
      <c r="B186" s="10" t="s">
        <v>308</v>
      </c>
      <c r="C186" s="11" t="s">
        <v>8</v>
      </c>
      <c r="D186" s="11" t="s">
        <v>309</v>
      </c>
      <c r="E186" s="12" t="str">
        <f t="shared" si="27"/>
        <v>PASS</v>
      </c>
      <c r="F186" s="12"/>
      <c r="G186" s="12"/>
      <c r="H186" s="35">
        <v>82</v>
      </c>
      <c r="I186" s="53">
        <f t="shared" si="28"/>
        <v>0.36936936936936937</v>
      </c>
      <c r="J186" s="35">
        <v>95</v>
      </c>
      <c r="K186" s="53">
        <f t="shared" si="29"/>
        <v>0.42792792792792794</v>
      </c>
      <c r="L186" s="54">
        <f t="shared" si="30"/>
        <v>0.79729729729729737</v>
      </c>
      <c r="M186" s="13" t="str">
        <f t="shared" si="31"/>
        <v>P</v>
      </c>
      <c r="N186" s="1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</row>
    <row r="187" spans="1:45" s="56" customFormat="1" ht="15.95" customHeight="1" x14ac:dyDescent="0.2">
      <c r="A187" s="9">
        <v>14</v>
      </c>
      <c r="B187" s="10" t="s">
        <v>286</v>
      </c>
      <c r="C187" s="11" t="s">
        <v>7</v>
      </c>
      <c r="D187" s="11" t="s">
        <v>287</v>
      </c>
      <c r="E187" s="12" t="str">
        <f t="shared" si="27"/>
        <v>PASS</v>
      </c>
      <c r="F187" s="12"/>
      <c r="G187" s="12"/>
      <c r="H187" s="35">
        <v>64</v>
      </c>
      <c r="I187" s="53">
        <f t="shared" si="28"/>
        <v>0.28828828828828829</v>
      </c>
      <c r="J187" s="35">
        <v>59</v>
      </c>
      <c r="K187" s="53">
        <f t="shared" si="29"/>
        <v>0.26576576576576577</v>
      </c>
      <c r="L187" s="54">
        <f t="shared" si="30"/>
        <v>0.55405405405405406</v>
      </c>
      <c r="M187" s="13" t="str">
        <f t="shared" si="31"/>
        <v>P</v>
      </c>
      <c r="N187" s="1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</row>
    <row r="188" spans="1:45" s="56" customFormat="1" ht="15.95" customHeight="1" x14ac:dyDescent="0.2">
      <c r="A188" s="9">
        <v>15</v>
      </c>
      <c r="B188" s="10" t="s">
        <v>292</v>
      </c>
      <c r="C188" s="11" t="s">
        <v>8</v>
      </c>
      <c r="D188" s="11" t="s">
        <v>293</v>
      </c>
      <c r="E188" s="12" t="str">
        <f t="shared" si="27"/>
        <v>PASS</v>
      </c>
      <c r="F188" s="12"/>
      <c r="G188" s="12"/>
      <c r="H188" s="35">
        <v>86</v>
      </c>
      <c r="I188" s="53">
        <f t="shared" si="28"/>
        <v>0.38738738738738737</v>
      </c>
      <c r="J188" s="35">
        <v>79</v>
      </c>
      <c r="K188" s="53">
        <f t="shared" si="29"/>
        <v>0.35585585585585583</v>
      </c>
      <c r="L188" s="54">
        <f t="shared" si="30"/>
        <v>0.7432432432432432</v>
      </c>
      <c r="M188" s="13" t="str">
        <f t="shared" si="31"/>
        <v>P</v>
      </c>
      <c r="N188" s="1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</row>
    <row r="189" spans="1:45" s="56" customFormat="1" ht="15.95" customHeight="1" x14ac:dyDescent="0.2">
      <c r="A189" s="9">
        <v>16</v>
      </c>
      <c r="B189" s="10" t="s">
        <v>304</v>
      </c>
      <c r="C189" s="11" t="s">
        <v>8</v>
      </c>
      <c r="D189" s="11" t="s">
        <v>305</v>
      </c>
      <c r="E189" s="12" t="str">
        <f t="shared" si="27"/>
        <v>PASS</v>
      </c>
      <c r="F189" s="28"/>
      <c r="G189" s="28"/>
      <c r="H189" s="34">
        <v>37</v>
      </c>
      <c r="I189" s="62">
        <f t="shared" si="28"/>
        <v>0.16666666666666666</v>
      </c>
      <c r="J189" s="34">
        <v>59</v>
      </c>
      <c r="K189" s="62">
        <f t="shared" si="29"/>
        <v>0.26576576576576577</v>
      </c>
      <c r="L189" s="63">
        <f t="shared" si="30"/>
        <v>0.43243243243243246</v>
      </c>
      <c r="M189" s="26" t="str">
        <f t="shared" si="31"/>
        <v>F</v>
      </c>
      <c r="N189" s="32"/>
      <c r="O189" s="47"/>
      <c r="P189" s="47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</row>
    <row r="190" spans="1:45" s="56" customFormat="1" ht="15.95" customHeight="1" x14ac:dyDescent="0.2">
      <c r="A190" s="9">
        <v>17</v>
      </c>
      <c r="B190" s="10" t="s">
        <v>300</v>
      </c>
      <c r="C190" s="11" t="s">
        <v>8</v>
      </c>
      <c r="D190" s="11" t="s">
        <v>301</v>
      </c>
      <c r="E190" s="12" t="str">
        <f t="shared" si="27"/>
        <v>PASS</v>
      </c>
      <c r="F190" s="12"/>
      <c r="G190" s="12"/>
      <c r="H190" s="35">
        <v>83</v>
      </c>
      <c r="I190" s="53">
        <f t="shared" si="28"/>
        <v>0.37387387387387389</v>
      </c>
      <c r="J190" s="35">
        <v>88</v>
      </c>
      <c r="K190" s="53">
        <f t="shared" si="29"/>
        <v>0.3963963963963964</v>
      </c>
      <c r="L190" s="54">
        <f t="shared" si="30"/>
        <v>0.77027027027027029</v>
      </c>
      <c r="M190" s="13" t="str">
        <f t="shared" si="31"/>
        <v>P</v>
      </c>
      <c r="N190" s="1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</row>
    <row r="191" spans="1:45" s="56" customFormat="1" ht="15.95" customHeight="1" x14ac:dyDescent="0.2">
      <c r="A191" s="9">
        <v>18</v>
      </c>
      <c r="B191" s="10" t="s">
        <v>322</v>
      </c>
      <c r="C191" s="11" t="s">
        <v>7</v>
      </c>
      <c r="D191" s="11" t="s">
        <v>323</v>
      </c>
      <c r="E191" s="12" t="str">
        <f t="shared" si="27"/>
        <v>PASS</v>
      </c>
      <c r="F191" s="12"/>
      <c r="G191" s="12"/>
      <c r="H191" s="35">
        <v>70</v>
      </c>
      <c r="I191" s="53">
        <f t="shared" si="28"/>
        <v>0.31531531531531531</v>
      </c>
      <c r="J191" s="35">
        <v>63</v>
      </c>
      <c r="K191" s="53">
        <f t="shared" si="29"/>
        <v>0.28378378378378377</v>
      </c>
      <c r="L191" s="54">
        <f t="shared" si="30"/>
        <v>0.59909909909909909</v>
      </c>
      <c r="M191" s="13" t="str">
        <f t="shared" si="31"/>
        <v>P</v>
      </c>
      <c r="N191" s="1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</row>
    <row r="192" spans="1:45" s="56" customFormat="1" ht="15.95" customHeight="1" x14ac:dyDescent="0.2">
      <c r="A192" s="9">
        <v>19</v>
      </c>
      <c r="B192" s="10" t="s">
        <v>290</v>
      </c>
      <c r="C192" s="11" t="s">
        <v>8</v>
      </c>
      <c r="D192" s="11" t="s">
        <v>291</v>
      </c>
      <c r="E192" s="12" t="str">
        <f t="shared" si="27"/>
        <v>PASS</v>
      </c>
      <c r="F192" s="12"/>
      <c r="G192" s="12"/>
      <c r="H192" s="35">
        <v>68</v>
      </c>
      <c r="I192" s="53">
        <f t="shared" si="28"/>
        <v>0.30630630630630629</v>
      </c>
      <c r="J192" s="35">
        <v>78</v>
      </c>
      <c r="K192" s="53">
        <f t="shared" si="29"/>
        <v>0.35135135135135137</v>
      </c>
      <c r="L192" s="54">
        <f t="shared" si="30"/>
        <v>0.6576576576576576</v>
      </c>
      <c r="M192" s="13" t="str">
        <f t="shared" si="31"/>
        <v>P</v>
      </c>
      <c r="N192" s="1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</row>
    <row r="193" spans="1:45" s="56" customFormat="1" ht="15.95" customHeight="1" x14ac:dyDescent="0.2">
      <c r="A193" s="9">
        <v>20</v>
      </c>
      <c r="B193" s="10" t="s">
        <v>328</v>
      </c>
      <c r="C193" s="11" t="s">
        <v>8</v>
      </c>
      <c r="D193" s="11" t="s">
        <v>329</v>
      </c>
      <c r="E193" s="12" t="str">
        <f t="shared" si="27"/>
        <v>PASS</v>
      </c>
      <c r="F193" s="12"/>
      <c r="G193" s="12"/>
      <c r="H193" s="35">
        <v>77</v>
      </c>
      <c r="I193" s="53">
        <f t="shared" si="28"/>
        <v>0.34684684684684686</v>
      </c>
      <c r="J193" s="35">
        <v>72</v>
      </c>
      <c r="K193" s="53">
        <f t="shared" si="29"/>
        <v>0.32432432432432434</v>
      </c>
      <c r="L193" s="54">
        <f t="shared" si="30"/>
        <v>0.6711711711711712</v>
      </c>
      <c r="M193" s="13" t="str">
        <f t="shared" si="31"/>
        <v>P</v>
      </c>
      <c r="N193" s="1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</row>
    <row r="194" spans="1:45" s="56" customFormat="1" ht="15.95" customHeight="1" x14ac:dyDescent="0.2">
      <c r="A194" s="9">
        <v>21</v>
      </c>
      <c r="B194" s="10" t="s">
        <v>296</v>
      </c>
      <c r="C194" s="11" t="s">
        <v>7</v>
      </c>
      <c r="D194" s="11" t="s">
        <v>297</v>
      </c>
      <c r="E194" s="12" t="str">
        <f t="shared" si="27"/>
        <v>PASS</v>
      </c>
      <c r="F194" s="28"/>
      <c r="G194" s="28"/>
      <c r="H194" s="34">
        <v>70</v>
      </c>
      <c r="I194" s="62">
        <f t="shared" si="28"/>
        <v>0.31531531531531531</v>
      </c>
      <c r="J194" s="34">
        <v>38</v>
      </c>
      <c r="K194" s="62">
        <f t="shared" si="29"/>
        <v>0.17117117117117117</v>
      </c>
      <c r="L194" s="63">
        <f t="shared" si="30"/>
        <v>0.48648648648648651</v>
      </c>
      <c r="M194" s="26" t="str">
        <f t="shared" si="31"/>
        <v>F</v>
      </c>
      <c r="N194" s="32"/>
      <c r="O194" s="47"/>
      <c r="P194" s="47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</row>
    <row r="195" spans="1:45" s="56" customFormat="1" ht="15.95" customHeight="1" x14ac:dyDescent="0.2">
      <c r="A195" s="9">
        <v>22</v>
      </c>
      <c r="B195" s="10" t="s">
        <v>330</v>
      </c>
      <c r="C195" s="11" t="s">
        <v>7</v>
      </c>
      <c r="D195" s="11" t="s">
        <v>331</v>
      </c>
      <c r="E195" s="12" t="str">
        <f t="shared" si="27"/>
        <v>PASS</v>
      </c>
      <c r="F195" s="12"/>
      <c r="G195" s="12"/>
      <c r="H195" s="35">
        <v>87</v>
      </c>
      <c r="I195" s="53">
        <f t="shared" si="28"/>
        <v>0.39189189189189189</v>
      </c>
      <c r="J195" s="35">
        <v>80</v>
      </c>
      <c r="K195" s="53">
        <f t="shared" si="29"/>
        <v>0.36036036036036034</v>
      </c>
      <c r="L195" s="54">
        <f t="shared" si="30"/>
        <v>0.75225225225225223</v>
      </c>
      <c r="M195" s="13" t="str">
        <f t="shared" si="31"/>
        <v>P</v>
      </c>
      <c r="N195" s="1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</row>
    <row r="196" spans="1:45" s="56" customFormat="1" ht="15.95" customHeight="1" x14ac:dyDescent="0.2">
      <c r="A196" s="9">
        <v>23</v>
      </c>
      <c r="B196" s="10" t="s">
        <v>298</v>
      </c>
      <c r="C196" s="11" t="s">
        <v>8</v>
      </c>
      <c r="D196" s="11" t="s">
        <v>299</v>
      </c>
      <c r="E196" s="12" t="str">
        <f t="shared" si="27"/>
        <v>PASS</v>
      </c>
      <c r="F196" s="12"/>
      <c r="G196" s="12"/>
      <c r="H196" s="35">
        <v>68</v>
      </c>
      <c r="I196" s="53">
        <f t="shared" si="28"/>
        <v>0.30630630630630629</v>
      </c>
      <c r="J196" s="35">
        <v>57</v>
      </c>
      <c r="K196" s="53">
        <f t="shared" si="29"/>
        <v>0.25675675675675674</v>
      </c>
      <c r="L196" s="54">
        <f t="shared" si="30"/>
        <v>0.56306306306306309</v>
      </c>
      <c r="M196" s="13" t="str">
        <f t="shared" si="31"/>
        <v>P</v>
      </c>
      <c r="N196" s="1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</row>
    <row r="197" spans="1:45" s="56" customFormat="1" ht="15.95" customHeight="1" x14ac:dyDescent="0.2">
      <c r="A197" s="9">
        <v>24</v>
      </c>
      <c r="B197" s="10" t="s">
        <v>314</v>
      </c>
      <c r="C197" s="11" t="s">
        <v>7</v>
      </c>
      <c r="D197" s="11" t="s">
        <v>315</v>
      </c>
      <c r="E197" s="12" t="str">
        <f t="shared" si="27"/>
        <v>PASS</v>
      </c>
      <c r="F197" s="12"/>
      <c r="G197" s="12"/>
      <c r="H197" s="35">
        <v>56</v>
      </c>
      <c r="I197" s="53">
        <f t="shared" si="28"/>
        <v>0.25225225225225223</v>
      </c>
      <c r="J197" s="35">
        <v>62</v>
      </c>
      <c r="K197" s="53">
        <f t="shared" si="29"/>
        <v>0.27927927927927926</v>
      </c>
      <c r="L197" s="54">
        <f t="shared" si="30"/>
        <v>0.53153153153153143</v>
      </c>
      <c r="M197" s="13" t="str">
        <f t="shared" si="31"/>
        <v>P</v>
      </c>
      <c r="N197" s="1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</row>
    <row r="198" spans="1:45" s="65" customFormat="1" ht="15.95" customHeight="1" x14ac:dyDescent="0.2">
      <c r="A198" s="9">
        <v>25</v>
      </c>
      <c r="B198" s="10" t="s">
        <v>306</v>
      </c>
      <c r="C198" s="11" t="s">
        <v>7</v>
      </c>
      <c r="D198" s="11" t="s">
        <v>307</v>
      </c>
      <c r="E198" s="12" t="str">
        <f t="shared" si="27"/>
        <v>PASS</v>
      </c>
      <c r="F198" s="12"/>
      <c r="G198" s="12"/>
      <c r="H198" s="35">
        <v>69</v>
      </c>
      <c r="I198" s="53">
        <f t="shared" si="28"/>
        <v>0.3108108108108108</v>
      </c>
      <c r="J198" s="35">
        <v>81</v>
      </c>
      <c r="K198" s="53">
        <f t="shared" si="29"/>
        <v>0.36486486486486486</v>
      </c>
      <c r="L198" s="54">
        <f t="shared" si="30"/>
        <v>0.67567567567567566</v>
      </c>
      <c r="M198" s="13" t="str">
        <f t="shared" si="31"/>
        <v>P</v>
      </c>
      <c r="N198" s="1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</row>
    <row r="199" spans="1:45" s="47" customFormat="1" ht="15.95" customHeight="1" x14ac:dyDescent="0.2">
      <c r="A199" s="57"/>
      <c r="B199" s="57"/>
      <c r="C199" s="57"/>
      <c r="D199" s="57"/>
      <c r="E199" s="58"/>
      <c r="F199" s="59"/>
      <c r="G199" s="59"/>
      <c r="H199" s="57"/>
      <c r="I199" s="57"/>
      <c r="J199" s="57"/>
      <c r="K199" s="57"/>
      <c r="L199" s="43"/>
      <c r="M199" s="18"/>
      <c r="N199" s="19"/>
    </row>
    <row r="200" spans="1:45" s="47" customFormat="1" ht="15.95" customHeight="1" x14ac:dyDescent="0.2">
      <c r="A200" s="57"/>
      <c r="B200" s="57"/>
      <c r="C200" s="57"/>
      <c r="D200" s="57"/>
      <c r="E200" s="58"/>
      <c r="F200" s="59"/>
      <c r="G200" s="59"/>
      <c r="H200" s="57"/>
      <c r="I200" s="57"/>
      <c r="J200" s="57"/>
      <c r="K200" s="57"/>
      <c r="L200" s="43"/>
      <c r="M200" s="18"/>
      <c r="N200" s="19"/>
    </row>
    <row r="201" spans="1:45" s="47" customFormat="1" ht="15.95" customHeight="1" x14ac:dyDescent="0.2">
      <c r="A201" s="4" t="s">
        <v>620</v>
      </c>
      <c r="B201" s="57"/>
      <c r="C201" s="57"/>
      <c r="D201" s="57"/>
      <c r="E201" s="58"/>
      <c r="F201" s="59"/>
      <c r="G201" s="59"/>
      <c r="H201" s="57"/>
      <c r="I201" s="57"/>
      <c r="J201" s="57"/>
      <c r="K201" s="57"/>
      <c r="L201" s="43"/>
      <c r="M201" s="18"/>
      <c r="N201" s="19"/>
    </row>
    <row r="202" spans="1:45" ht="15.95" customHeight="1" x14ac:dyDescent="0.2">
      <c r="A202" s="4" t="s">
        <v>614</v>
      </c>
      <c r="B202" s="3"/>
      <c r="C202" s="3"/>
      <c r="D202" s="3"/>
      <c r="E202" s="46"/>
      <c r="F202" s="46"/>
      <c r="G202" s="46"/>
      <c r="H202" s="3"/>
      <c r="I202" s="3"/>
      <c r="J202" s="3"/>
      <c r="K202" s="3"/>
      <c r="L202" s="3"/>
      <c r="M202" s="3"/>
      <c r="N202" s="3"/>
    </row>
    <row r="203" spans="1:45" ht="15.95" customHeight="1" x14ac:dyDescent="0.2">
      <c r="A203" s="4" t="s">
        <v>14</v>
      </c>
      <c r="B203" s="4"/>
      <c r="C203" s="4"/>
      <c r="D203" s="4"/>
      <c r="E203" s="5"/>
      <c r="F203" s="6"/>
      <c r="G203" s="6"/>
      <c r="H203" s="4"/>
      <c r="I203" s="4"/>
      <c r="K203" s="4"/>
      <c r="L203" s="4"/>
      <c r="M203" s="4"/>
      <c r="N203" s="4"/>
      <c r="O203" s="47"/>
      <c r="P203" s="47"/>
    </row>
    <row r="204" spans="1:45" ht="15.95" customHeight="1" x14ac:dyDescent="0.2">
      <c r="A204" s="4" t="s">
        <v>638</v>
      </c>
      <c r="B204" s="4"/>
      <c r="C204" s="4"/>
      <c r="D204" s="4"/>
      <c r="E204" s="5"/>
      <c r="F204" s="6"/>
      <c r="G204" s="6"/>
      <c r="H204" s="4"/>
      <c r="I204" s="4"/>
      <c r="K204" s="4"/>
      <c r="L204" s="4"/>
      <c r="M204" s="4"/>
      <c r="N204" s="4"/>
      <c r="O204" s="47"/>
      <c r="P204" s="47"/>
    </row>
    <row r="205" spans="1:45" ht="15.95" customHeight="1" x14ac:dyDescent="0.25">
      <c r="A205" s="31"/>
      <c r="B205" s="56"/>
      <c r="C205" s="75"/>
      <c r="D205" s="75"/>
      <c r="E205" s="76"/>
      <c r="F205" s="77"/>
      <c r="G205" s="77"/>
      <c r="H205" s="31"/>
      <c r="I205" s="31"/>
      <c r="J205" s="31"/>
      <c r="K205" s="31"/>
      <c r="L205" s="31"/>
      <c r="M205" s="31"/>
      <c r="N205" s="31"/>
      <c r="O205" s="47"/>
      <c r="P205" s="47"/>
    </row>
    <row r="206" spans="1:45" ht="15.95" customHeight="1" x14ac:dyDescent="0.2">
      <c r="A206" s="112" t="s">
        <v>0</v>
      </c>
      <c r="B206" s="106" t="s">
        <v>1</v>
      </c>
      <c r="C206" s="106" t="s">
        <v>2</v>
      </c>
      <c r="D206" s="106" t="s">
        <v>3</v>
      </c>
      <c r="E206" s="104" t="s">
        <v>630</v>
      </c>
      <c r="F206" s="48"/>
      <c r="G206" s="48"/>
      <c r="H206" s="106" t="s">
        <v>610</v>
      </c>
      <c r="I206" s="106"/>
      <c r="J206" s="106"/>
      <c r="K206" s="106"/>
      <c r="L206" s="106" t="s">
        <v>4</v>
      </c>
      <c r="M206" s="106" t="s">
        <v>5</v>
      </c>
      <c r="N206" s="106" t="s">
        <v>6</v>
      </c>
      <c r="O206" s="47"/>
      <c r="P206" s="47"/>
    </row>
    <row r="207" spans="1:45" ht="15.95" customHeight="1" x14ac:dyDescent="0.2">
      <c r="A207" s="112"/>
      <c r="B207" s="106"/>
      <c r="C207" s="106"/>
      <c r="D207" s="106"/>
      <c r="E207" s="105"/>
      <c r="F207" s="48"/>
      <c r="G207" s="48"/>
      <c r="H207" s="107" t="s">
        <v>10</v>
      </c>
      <c r="I207" s="107"/>
      <c r="J207" s="107" t="s">
        <v>11</v>
      </c>
      <c r="K207" s="107"/>
      <c r="L207" s="106"/>
      <c r="M207" s="106"/>
      <c r="N207" s="106"/>
      <c r="O207" s="47"/>
      <c r="P207" s="47"/>
    </row>
    <row r="208" spans="1:45" ht="15.95" customHeight="1" x14ac:dyDescent="0.2">
      <c r="A208" s="9">
        <v>1</v>
      </c>
      <c r="B208" s="10" t="s">
        <v>340</v>
      </c>
      <c r="C208" s="11" t="s">
        <v>8</v>
      </c>
      <c r="D208" s="11" t="s">
        <v>341</v>
      </c>
      <c r="E208" s="12" t="str">
        <f t="shared" ref="E208:E216" si="32">IF(H208&gt;49,"PASS",IF(J208&gt;49,"PASS","*FAIL"))</f>
        <v>PASS</v>
      </c>
      <c r="F208" s="12"/>
      <c r="G208" s="12"/>
      <c r="H208" s="35">
        <v>91</v>
      </c>
      <c r="I208" s="53">
        <f t="shared" ref="I208:I216" si="33">H208/222</f>
        <v>0.40990990990990989</v>
      </c>
      <c r="J208" s="35">
        <v>66</v>
      </c>
      <c r="K208" s="53">
        <f t="shared" ref="K208:K216" si="34">J208/222</f>
        <v>0.29729729729729731</v>
      </c>
      <c r="L208" s="54">
        <f t="shared" ref="L208:L216" si="35">I208+K208</f>
        <v>0.7072072072072072</v>
      </c>
      <c r="M208" s="13" t="str">
        <f t="shared" ref="M208:M216" si="36">IF(L208&lt;50%,"F",IF(L208&gt;=50%,"P"))</f>
        <v>P</v>
      </c>
      <c r="N208" s="24"/>
      <c r="O208" s="47"/>
      <c r="P208" s="47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</row>
    <row r="209" spans="1:45" s="56" customFormat="1" ht="15.95" customHeight="1" x14ac:dyDescent="0.2">
      <c r="A209" s="9">
        <v>2</v>
      </c>
      <c r="B209" s="10" t="s">
        <v>346</v>
      </c>
      <c r="C209" s="11" t="s">
        <v>8</v>
      </c>
      <c r="D209" s="11" t="s">
        <v>347</v>
      </c>
      <c r="E209" s="12" t="str">
        <f t="shared" si="32"/>
        <v>PASS</v>
      </c>
      <c r="F209" s="12"/>
      <c r="G209" s="12"/>
      <c r="H209" s="35">
        <v>88</v>
      </c>
      <c r="I209" s="53">
        <f t="shared" si="33"/>
        <v>0.3963963963963964</v>
      </c>
      <c r="J209" s="35">
        <v>67</v>
      </c>
      <c r="K209" s="53">
        <f t="shared" si="34"/>
        <v>0.30180180180180183</v>
      </c>
      <c r="L209" s="54">
        <f t="shared" si="35"/>
        <v>0.69819819819819817</v>
      </c>
      <c r="M209" s="13" t="str">
        <f t="shared" si="36"/>
        <v>P</v>
      </c>
      <c r="N209" s="24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</row>
    <row r="210" spans="1:45" s="56" customFormat="1" ht="15.95" customHeight="1" x14ac:dyDescent="0.2">
      <c r="A210" s="9">
        <v>3</v>
      </c>
      <c r="B210" s="10" t="s">
        <v>342</v>
      </c>
      <c r="C210" s="11" t="s">
        <v>7</v>
      </c>
      <c r="D210" s="11" t="s">
        <v>343</v>
      </c>
      <c r="E210" s="12" t="str">
        <f t="shared" si="32"/>
        <v>PASS</v>
      </c>
      <c r="F210" s="12"/>
      <c r="G210" s="12"/>
      <c r="H210" s="35">
        <v>98</v>
      </c>
      <c r="I210" s="53">
        <f t="shared" si="33"/>
        <v>0.44144144144144143</v>
      </c>
      <c r="J210" s="35">
        <v>83</v>
      </c>
      <c r="K210" s="53">
        <f t="shared" si="34"/>
        <v>0.37387387387387389</v>
      </c>
      <c r="L210" s="54">
        <f t="shared" si="35"/>
        <v>0.81531531531531531</v>
      </c>
      <c r="M210" s="13" t="str">
        <f t="shared" si="36"/>
        <v>P</v>
      </c>
      <c r="N210" s="24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</row>
    <row r="211" spans="1:45" s="56" customFormat="1" ht="15.95" customHeight="1" x14ac:dyDescent="0.2">
      <c r="A211" s="9">
        <v>4</v>
      </c>
      <c r="B211" s="10" t="s">
        <v>344</v>
      </c>
      <c r="C211" s="11" t="s">
        <v>8</v>
      </c>
      <c r="D211" s="11" t="s">
        <v>345</v>
      </c>
      <c r="E211" s="12" t="str">
        <f t="shared" si="32"/>
        <v>PASS</v>
      </c>
      <c r="F211" s="12"/>
      <c r="G211" s="12"/>
      <c r="H211" s="35">
        <v>98</v>
      </c>
      <c r="I211" s="53">
        <f t="shared" si="33"/>
        <v>0.44144144144144143</v>
      </c>
      <c r="J211" s="35">
        <v>61</v>
      </c>
      <c r="K211" s="53">
        <f t="shared" si="34"/>
        <v>0.2747747747747748</v>
      </c>
      <c r="L211" s="54">
        <f t="shared" si="35"/>
        <v>0.71621621621621623</v>
      </c>
      <c r="M211" s="13" t="str">
        <f t="shared" si="36"/>
        <v>P</v>
      </c>
      <c r="N211" s="13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</row>
    <row r="212" spans="1:45" s="65" customFormat="1" ht="15.95" customHeight="1" x14ac:dyDescent="0.2">
      <c r="A212" s="9">
        <v>5</v>
      </c>
      <c r="B212" s="10" t="s">
        <v>334</v>
      </c>
      <c r="C212" s="11" t="s">
        <v>8</v>
      </c>
      <c r="D212" s="11" t="s">
        <v>335</v>
      </c>
      <c r="E212" s="12" t="str">
        <f t="shared" si="32"/>
        <v>PASS</v>
      </c>
      <c r="F212" s="12"/>
      <c r="G212" s="12"/>
      <c r="H212" s="35">
        <v>90</v>
      </c>
      <c r="I212" s="53">
        <f t="shared" si="33"/>
        <v>0.40540540540540543</v>
      </c>
      <c r="J212" s="35">
        <v>49</v>
      </c>
      <c r="K212" s="53">
        <f t="shared" si="34"/>
        <v>0.22072072072072071</v>
      </c>
      <c r="L212" s="54">
        <f t="shared" si="35"/>
        <v>0.62612612612612617</v>
      </c>
      <c r="M212" s="13" t="str">
        <f t="shared" si="36"/>
        <v>P</v>
      </c>
      <c r="N212" s="13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</row>
    <row r="213" spans="1:45" s="56" customFormat="1" ht="15.95" customHeight="1" x14ac:dyDescent="0.2">
      <c r="A213" s="9">
        <v>6</v>
      </c>
      <c r="B213" s="10" t="s">
        <v>332</v>
      </c>
      <c r="C213" s="11" t="s">
        <v>8</v>
      </c>
      <c r="D213" s="11" t="s">
        <v>333</v>
      </c>
      <c r="E213" s="12" t="str">
        <f t="shared" si="32"/>
        <v>PASS</v>
      </c>
      <c r="F213" s="12"/>
      <c r="G213" s="12"/>
      <c r="H213" s="35">
        <v>98</v>
      </c>
      <c r="I213" s="53">
        <f t="shared" si="33"/>
        <v>0.44144144144144143</v>
      </c>
      <c r="J213" s="35">
        <v>68</v>
      </c>
      <c r="K213" s="53">
        <f t="shared" si="34"/>
        <v>0.30630630630630629</v>
      </c>
      <c r="L213" s="54">
        <f t="shared" si="35"/>
        <v>0.74774774774774766</v>
      </c>
      <c r="M213" s="13" t="str">
        <f t="shared" si="36"/>
        <v>P</v>
      </c>
      <c r="N213" s="24"/>
      <c r="O213" s="47"/>
      <c r="P213" s="47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</row>
    <row r="214" spans="1:45" s="56" customFormat="1" ht="15.95" customHeight="1" x14ac:dyDescent="0.2">
      <c r="A214" s="9">
        <v>7</v>
      </c>
      <c r="B214" s="10" t="s">
        <v>348</v>
      </c>
      <c r="C214" s="11" t="s">
        <v>8</v>
      </c>
      <c r="D214" s="11" t="s">
        <v>349</v>
      </c>
      <c r="E214" s="12" t="str">
        <f t="shared" si="32"/>
        <v>PASS</v>
      </c>
      <c r="F214" s="12"/>
      <c r="G214" s="12"/>
      <c r="H214" s="35">
        <v>99</v>
      </c>
      <c r="I214" s="53">
        <f t="shared" si="33"/>
        <v>0.44594594594594594</v>
      </c>
      <c r="J214" s="35">
        <v>69</v>
      </c>
      <c r="K214" s="53">
        <f t="shared" si="34"/>
        <v>0.3108108108108108</v>
      </c>
      <c r="L214" s="54">
        <f t="shared" si="35"/>
        <v>0.7567567567567568</v>
      </c>
      <c r="M214" s="13" t="str">
        <f t="shared" si="36"/>
        <v>P</v>
      </c>
      <c r="N214" s="13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</row>
    <row r="215" spans="1:45" s="56" customFormat="1" ht="15.95" customHeight="1" x14ac:dyDescent="0.2">
      <c r="A215" s="9">
        <v>8</v>
      </c>
      <c r="B215" s="10" t="s">
        <v>338</v>
      </c>
      <c r="C215" s="11" t="s">
        <v>8</v>
      </c>
      <c r="D215" s="11" t="s">
        <v>339</v>
      </c>
      <c r="E215" s="12" t="str">
        <f t="shared" si="32"/>
        <v>*FAIL</v>
      </c>
      <c r="F215" s="28"/>
      <c r="G215" s="28"/>
      <c r="H215" s="34">
        <v>0</v>
      </c>
      <c r="I215" s="62">
        <f t="shared" si="33"/>
        <v>0</v>
      </c>
      <c r="J215" s="34">
        <v>0</v>
      </c>
      <c r="K215" s="62">
        <f t="shared" si="34"/>
        <v>0</v>
      </c>
      <c r="L215" s="63">
        <f t="shared" si="35"/>
        <v>0</v>
      </c>
      <c r="M215" s="26" t="str">
        <f t="shared" si="36"/>
        <v>F</v>
      </c>
      <c r="N215" s="30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</row>
    <row r="216" spans="1:45" s="56" customFormat="1" ht="15.95" customHeight="1" x14ac:dyDescent="0.2">
      <c r="A216" s="9">
        <v>9</v>
      </c>
      <c r="B216" s="10" t="s">
        <v>336</v>
      </c>
      <c r="C216" s="11" t="s">
        <v>7</v>
      </c>
      <c r="D216" s="11" t="s">
        <v>337</v>
      </c>
      <c r="E216" s="12" t="str">
        <f t="shared" si="32"/>
        <v>PASS</v>
      </c>
      <c r="F216" s="12"/>
      <c r="G216" s="12"/>
      <c r="H216" s="35">
        <v>99</v>
      </c>
      <c r="I216" s="53">
        <f t="shared" si="33"/>
        <v>0.44594594594594594</v>
      </c>
      <c r="J216" s="35">
        <v>87</v>
      </c>
      <c r="K216" s="53">
        <f t="shared" si="34"/>
        <v>0.39189189189189189</v>
      </c>
      <c r="L216" s="54">
        <f t="shared" si="35"/>
        <v>0.83783783783783783</v>
      </c>
      <c r="M216" s="13" t="str">
        <f t="shared" si="36"/>
        <v>P</v>
      </c>
      <c r="N216" s="13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</row>
    <row r="217" spans="1:45" s="56" customFormat="1" ht="15.95" customHeight="1" x14ac:dyDescent="0.2">
      <c r="A217" s="57"/>
      <c r="B217" s="57"/>
      <c r="C217" s="57"/>
      <c r="D217" s="57"/>
      <c r="E217" s="58"/>
      <c r="F217" s="59"/>
      <c r="G217" s="59"/>
      <c r="H217" s="57"/>
      <c r="I217" s="57"/>
      <c r="J217" s="57"/>
      <c r="K217" s="57"/>
      <c r="L217" s="43"/>
      <c r="M217" s="18"/>
      <c r="N217" s="19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</row>
    <row r="218" spans="1:45" ht="15.95" customHeight="1" x14ac:dyDescent="0.2">
      <c r="A218" s="3"/>
      <c r="B218" s="3"/>
      <c r="C218" s="3"/>
      <c r="D218" s="3"/>
      <c r="E218" s="46"/>
      <c r="F218" s="46"/>
      <c r="G218" s="46"/>
      <c r="H218" s="3"/>
      <c r="I218" s="3"/>
      <c r="J218" s="3"/>
      <c r="K218" s="3"/>
      <c r="L218" s="3"/>
      <c r="M218" s="3"/>
      <c r="N218" s="3"/>
    </row>
    <row r="219" spans="1:45" ht="15.95" customHeight="1" x14ac:dyDescent="0.2">
      <c r="A219" s="4" t="s">
        <v>621</v>
      </c>
      <c r="B219" s="3"/>
      <c r="C219" s="3"/>
      <c r="D219" s="3"/>
      <c r="E219" s="46"/>
      <c r="F219" s="46"/>
      <c r="G219" s="46"/>
      <c r="H219" s="3"/>
      <c r="I219" s="3"/>
      <c r="J219" s="3"/>
      <c r="K219" s="3"/>
      <c r="L219" s="3"/>
      <c r="M219" s="3"/>
      <c r="N219" s="3"/>
    </row>
    <row r="220" spans="1:45" ht="15.95" customHeight="1" x14ac:dyDescent="0.2">
      <c r="A220" s="4" t="s">
        <v>616</v>
      </c>
      <c r="B220" s="3"/>
      <c r="C220" s="3"/>
      <c r="D220" s="3"/>
      <c r="E220" s="46"/>
      <c r="F220" s="46"/>
      <c r="G220" s="46"/>
      <c r="H220" s="3"/>
      <c r="I220" s="3"/>
      <c r="J220" s="3"/>
      <c r="K220" s="3"/>
      <c r="L220" s="3"/>
      <c r="M220" s="3"/>
      <c r="N220" s="3"/>
    </row>
    <row r="221" spans="1:45" ht="15.95" customHeight="1" x14ac:dyDescent="0.2">
      <c r="A221" s="4" t="s">
        <v>21</v>
      </c>
      <c r="B221" s="4"/>
      <c r="C221" s="4"/>
      <c r="D221" s="4"/>
      <c r="E221" s="5"/>
      <c r="F221" s="6"/>
      <c r="G221" s="6"/>
      <c r="H221" s="4"/>
      <c r="J221" s="4"/>
      <c r="K221" s="4"/>
      <c r="L221" s="4"/>
      <c r="M221" s="4"/>
      <c r="N221" s="4"/>
      <c r="O221" s="47"/>
      <c r="P221" s="47"/>
    </row>
    <row r="222" spans="1:45" ht="15.95" customHeight="1" x14ac:dyDescent="0.2">
      <c r="A222" s="4" t="s">
        <v>639</v>
      </c>
      <c r="B222" s="4"/>
      <c r="C222" s="4"/>
      <c r="D222" s="4"/>
      <c r="E222" s="5"/>
      <c r="F222" s="6"/>
      <c r="G222" s="6"/>
      <c r="H222" s="4"/>
      <c r="J222" s="4"/>
      <c r="K222" s="4"/>
      <c r="L222" s="4"/>
      <c r="M222" s="4"/>
      <c r="N222" s="4"/>
      <c r="O222" s="47"/>
      <c r="P222" s="47"/>
    </row>
    <row r="223" spans="1:45" s="56" customFormat="1" ht="15.95" customHeight="1" x14ac:dyDescent="0.2">
      <c r="A223" s="7"/>
      <c r="B223" s="7"/>
      <c r="C223" s="7"/>
      <c r="D223" s="7"/>
      <c r="E223" s="5"/>
      <c r="F223" s="8"/>
      <c r="G223" s="8"/>
      <c r="H223" s="7"/>
      <c r="I223" s="7"/>
      <c r="J223" s="7"/>
      <c r="K223" s="7"/>
      <c r="L223" s="7"/>
      <c r="M223" s="7"/>
      <c r="N223" s="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</row>
    <row r="224" spans="1:45" s="56" customFormat="1" ht="15.95" customHeight="1" x14ac:dyDescent="0.2">
      <c r="A224" s="112" t="s">
        <v>0</v>
      </c>
      <c r="B224" s="106" t="s">
        <v>1</v>
      </c>
      <c r="C224" s="106" t="s">
        <v>2</v>
      </c>
      <c r="D224" s="106" t="s">
        <v>3</v>
      </c>
      <c r="E224" s="104" t="s">
        <v>630</v>
      </c>
      <c r="F224" s="48"/>
      <c r="G224" s="48"/>
      <c r="H224" s="106" t="s">
        <v>610</v>
      </c>
      <c r="I224" s="106"/>
      <c r="J224" s="106"/>
      <c r="K224" s="106"/>
      <c r="L224" s="106" t="s">
        <v>4</v>
      </c>
      <c r="M224" s="106" t="s">
        <v>5</v>
      </c>
      <c r="N224" s="106" t="s">
        <v>6</v>
      </c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</row>
    <row r="225" spans="1:45" s="56" customFormat="1" ht="15.95" customHeight="1" x14ac:dyDescent="0.2">
      <c r="A225" s="112"/>
      <c r="B225" s="106"/>
      <c r="C225" s="106"/>
      <c r="D225" s="106"/>
      <c r="E225" s="105"/>
      <c r="F225" s="48"/>
      <c r="G225" s="48"/>
      <c r="H225" s="107" t="s">
        <v>10</v>
      </c>
      <c r="I225" s="107"/>
      <c r="J225" s="107" t="s">
        <v>11</v>
      </c>
      <c r="K225" s="107"/>
      <c r="L225" s="106"/>
      <c r="M225" s="106"/>
      <c r="N225" s="106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</row>
    <row r="226" spans="1:45" s="56" customFormat="1" ht="15.95" customHeight="1" x14ac:dyDescent="0.2">
      <c r="A226" s="9">
        <v>1</v>
      </c>
      <c r="B226" s="10" t="s">
        <v>378</v>
      </c>
      <c r="C226" s="11" t="s">
        <v>8</v>
      </c>
      <c r="D226" s="11" t="s">
        <v>379</v>
      </c>
      <c r="E226" s="12" t="str">
        <f t="shared" ref="E226:E257" si="37">IF(H226&gt;49,"PASS",IF(J226&gt;49,"PASS","*FAIL"))</f>
        <v>PASS</v>
      </c>
      <c r="F226" s="12"/>
      <c r="G226" s="12"/>
      <c r="H226" s="35">
        <v>74</v>
      </c>
      <c r="I226" s="53">
        <f t="shared" ref="I226:I257" si="38">H226/222</f>
        <v>0.33333333333333331</v>
      </c>
      <c r="J226" s="35">
        <v>65</v>
      </c>
      <c r="K226" s="53">
        <f t="shared" ref="K226:K257" si="39">J226/222</f>
        <v>0.2927927927927928</v>
      </c>
      <c r="L226" s="54">
        <f t="shared" ref="L226:L257" si="40">I226+K226</f>
        <v>0.62612612612612617</v>
      </c>
      <c r="M226" s="13" t="str">
        <f t="shared" ref="M226:M257" si="41">IF(L226&lt;50%,"F",IF(L226&gt;=50%,"P"))</f>
        <v>P</v>
      </c>
      <c r="N226" s="13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</row>
    <row r="227" spans="1:45" s="56" customFormat="1" ht="15.95" customHeight="1" x14ac:dyDescent="0.2">
      <c r="A227" s="9">
        <v>2</v>
      </c>
      <c r="B227" s="10" t="s">
        <v>386</v>
      </c>
      <c r="C227" s="11" t="s">
        <v>7</v>
      </c>
      <c r="D227" s="11" t="s">
        <v>387</v>
      </c>
      <c r="E227" s="12" t="str">
        <f t="shared" si="37"/>
        <v>PASS</v>
      </c>
      <c r="F227" s="12"/>
      <c r="G227" s="12"/>
      <c r="H227" s="35">
        <v>77</v>
      </c>
      <c r="I227" s="53">
        <f t="shared" si="38"/>
        <v>0.34684684684684686</v>
      </c>
      <c r="J227" s="35">
        <v>84</v>
      </c>
      <c r="K227" s="53">
        <f t="shared" si="39"/>
        <v>0.3783783783783784</v>
      </c>
      <c r="L227" s="54">
        <f t="shared" si="40"/>
        <v>0.72522522522522526</v>
      </c>
      <c r="M227" s="13" t="str">
        <f t="shared" si="41"/>
        <v>P</v>
      </c>
      <c r="N227" s="16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</row>
    <row r="228" spans="1:45" s="56" customFormat="1" ht="15.95" customHeight="1" x14ac:dyDescent="0.2">
      <c r="A228" s="9">
        <v>3</v>
      </c>
      <c r="B228" s="10" t="s">
        <v>400</v>
      </c>
      <c r="C228" s="11" t="s">
        <v>7</v>
      </c>
      <c r="D228" s="11" t="s">
        <v>401</v>
      </c>
      <c r="E228" s="12" t="str">
        <f t="shared" si="37"/>
        <v>PASS</v>
      </c>
      <c r="F228" s="12"/>
      <c r="G228" s="12"/>
      <c r="H228" s="35">
        <v>88</v>
      </c>
      <c r="I228" s="53">
        <f t="shared" si="38"/>
        <v>0.3963963963963964</v>
      </c>
      <c r="J228" s="35">
        <v>73</v>
      </c>
      <c r="K228" s="53">
        <f t="shared" si="39"/>
        <v>0.32882882882882886</v>
      </c>
      <c r="L228" s="54">
        <f t="shared" si="40"/>
        <v>0.72522522522522526</v>
      </c>
      <c r="M228" s="13" t="str">
        <f t="shared" si="41"/>
        <v>P</v>
      </c>
      <c r="N228" s="13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</row>
    <row r="229" spans="1:45" s="56" customFormat="1" ht="15.95" customHeight="1" x14ac:dyDescent="0.2">
      <c r="A229" s="9">
        <v>4</v>
      </c>
      <c r="B229" s="10" t="s">
        <v>372</v>
      </c>
      <c r="C229" s="11" t="s">
        <v>7</v>
      </c>
      <c r="D229" s="11" t="s">
        <v>373</v>
      </c>
      <c r="E229" s="12" t="str">
        <f t="shared" si="37"/>
        <v>PASS</v>
      </c>
      <c r="F229" s="12"/>
      <c r="G229" s="12"/>
      <c r="H229" s="35">
        <v>70</v>
      </c>
      <c r="I229" s="53">
        <f t="shared" si="38"/>
        <v>0.31531531531531531</v>
      </c>
      <c r="J229" s="35">
        <v>72</v>
      </c>
      <c r="K229" s="53">
        <f t="shared" si="39"/>
        <v>0.32432432432432434</v>
      </c>
      <c r="L229" s="54">
        <f t="shared" si="40"/>
        <v>0.63963963963963966</v>
      </c>
      <c r="M229" s="13" t="str">
        <f t="shared" si="41"/>
        <v>P</v>
      </c>
      <c r="N229" s="14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</row>
    <row r="230" spans="1:45" s="56" customFormat="1" ht="15.95" customHeight="1" x14ac:dyDescent="0.2">
      <c r="A230" s="9">
        <v>5</v>
      </c>
      <c r="B230" s="10" t="s">
        <v>412</v>
      </c>
      <c r="C230" s="11" t="s">
        <v>8</v>
      </c>
      <c r="D230" s="11" t="s">
        <v>413</v>
      </c>
      <c r="E230" s="12" t="str">
        <f t="shared" si="37"/>
        <v>PASS</v>
      </c>
      <c r="F230" s="12"/>
      <c r="G230" s="12"/>
      <c r="H230" s="35">
        <v>85</v>
      </c>
      <c r="I230" s="53">
        <f t="shared" si="38"/>
        <v>0.38288288288288286</v>
      </c>
      <c r="J230" s="35">
        <v>60</v>
      </c>
      <c r="K230" s="53">
        <f t="shared" si="39"/>
        <v>0.27027027027027029</v>
      </c>
      <c r="L230" s="54">
        <f t="shared" si="40"/>
        <v>0.65315315315315314</v>
      </c>
      <c r="M230" s="13" t="str">
        <f t="shared" si="41"/>
        <v>P</v>
      </c>
      <c r="N230" s="33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</row>
    <row r="231" spans="1:45" s="56" customFormat="1" ht="15.95" customHeight="1" x14ac:dyDescent="0.2">
      <c r="A231" s="9">
        <v>6</v>
      </c>
      <c r="B231" s="10" t="s">
        <v>396</v>
      </c>
      <c r="C231" s="11" t="s">
        <v>7</v>
      </c>
      <c r="D231" s="11" t="s">
        <v>397</v>
      </c>
      <c r="E231" s="12" t="str">
        <f t="shared" si="37"/>
        <v>PASS</v>
      </c>
      <c r="F231" s="28"/>
      <c r="G231" s="28"/>
      <c r="H231" s="34">
        <v>55</v>
      </c>
      <c r="I231" s="62">
        <f t="shared" si="38"/>
        <v>0.24774774774774774</v>
      </c>
      <c r="J231" s="34">
        <v>44</v>
      </c>
      <c r="K231" s="62">
        <f t="shared" si="39"/>
        <v>0.1981981981981982</v>
      </c>
      <c r="L231" s="63">
        <f t="shared" si="40"/>
        <v>0.44594594594594594</v>
      </c>
      <c r="M231" s="26" t="str">
        <f t="shared" si="41"/>
        <v>F</v>
      </c>
      <c r="N231" s="26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</row>
    <row r="232" spans="1:45" s="56" customFormat="1" ht="15.95" customHeight="1" x14ac:dyDescent="0.2">
      <c r="A232" s="9">
        <v>7</v>
      </c>
      <c r="B232" s="10" t="s">
        <v>350</v>
      </c>
      <c r="C232" s="11" t="s">
        <v>7</v>
      </c>
      <c r="D232" s="11" t="s">
        <v>351</v>
      </c>
      <c r="E232" s="12" t="str">
        <f t="shared" si="37"/>
        <v>PASS</v>
      </c>
      <c r="F232" s="12"/>
      <c r="G232" s="12"/>
      <c r="H232" s="35">
        <v>59</v>
      </c>
      <c r="I232" s="53">
        <f t="shared" si="38"/>
        <v>0.26576576576576577</v>
      </c>
      <c r="J232" s="35">
        <v>52</v>
      </c>
      <c r="K232" s="53">
        <f t="shared" si="39"/>
        <v>0.23423423423423423</v>
      </c>
      <c r="L232" s="54">
        <f t="shared" si="40"/>
        <v>0.5</v>
      </c>
      <c r="M232" s="13" t="str">
        <f t="shared" si="41"/>
        <v>P</v>
      </c>
      <c r="N232" s="16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</row>
    <row r="233" spans="1:45" s="56" customFormat="1" ht="15.95" customHeight="1" x14ac:dyDescent="0.2">
      <c r="A233" s="9">
        <v>8</v>
      </c>
      <c r="B233" s="10" t="s">
        <v>380</v>
      </c>
      <c r="C233" s="11" t="s">
        <v>7</v>
      </c>
      <c r="D233" s="11" t="s">
        <v>381</v>
      </c>
      <c r="E233" s="12" t="str">
        <f t="shared" si="37"/>
        <v>PASS</v>
      </c>
      <c r="F233" s="12"/>
      <c r="G233" s="12"/>
      <c r="H233" s="35">
        <v>78</v>
      </c>
      <c r="I233" s="53">
        <f t="shared" si="38"/>
        <v>0.35135135135135137</v>
      </c>
      <c r="J233" s="35">
        <v>75</v>
      </c>
      <c r="K233" s="53">
        <f t="shared" si="39"/>
        <v>0.33783783783783783</v>
      </c>
      <c r="L233" s="54">
        <f t="shared" si="40"/>
        <v>0.68918918918918926</v>
      </c>
      <c r="M233" s="13" t="str">
        <f t="shared" si="41"/>
        <v>P</v>
      </c>
      <c r="N233" s="16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</row>
    <row r="234" spans="1:45" s="56" customFormat="1" ht="15.95" customHeight="1" x14ac:dyDescent="0.2">
      <c r="A234" s="9">
        <v>9</v>
      </c>
      <c r="B234" s="10" t="s">
        <v>356</v>
      </c>
      <c r="C234" s="11" t="s">
        <v>8</v>
      </c>
      <c r="D234" s="11" t="s">
        <v>357</v>
      </c>
      <c r="E234" s="12" t="str">
        <f t="shared" si="37"/>
        <v>PASS</v>
      </c>
      <c r="F234" s="12"/>
      <c r="G234" s="12"/>
      <c r="H234" s="35">
        <v>45</v>
      </c>
      <c r="I234" s="53">
        <f t="shared" si="38"/>
        <v>0.20270270270270271</v>
      </c>
      <c r="J234" s="35">
        <v>86</v>
      </c>
      <c r="K234" s="53">
        <f t="shared" si="39"/>
        <v>0.38738738738738737</v>
      </c>
      <c r="L234" s="54">
        <f t="shared" si="40"/>
        <v>0.59009009009009006</v>
      </c>
      <c r="M234" s="13" t="str">
        <f t="shared" si="41"/>
        <v>P</v>
      </c>
      <c r="N234" s="13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</row>
    <row r="235" spans="1:45" s="56" customFormat="1" ht="15.95" customHeight="1" x14ac:dyDescent="0.2">
      <c r="A235" s="9">
        <v>10</v>
      </c>
      <c r="B235" s="10" t="s">
        <v>384</v>
      </c>
      <c r="C235" s="11" t="s">
        <v>7</v>
      </c>
      <c r="D235" s="11" t="s">
        <v>385</v>
      </c>
      <c r="E235" s="12" t="str">
        <f t="shared" si="37"/>
        <v>PASS</v>
      </c>
      <c r="F235" s="12"/>
      <c r="G235" s="12"/>
      <c r="H235" s="35">
        <v>81</v>
      </c>
      <c r="I235" s="53">
        <f t="shared" si="38"/>
        <v>0.36486486486486486</v>
      </c>
      <c r="J235" s="35">
        <v>78</v>
      </c>
      <c r="K235" s="53">
        <f t="shared" si="39"/>
        <v>0.35135135135135137</v>
      </c>
      <c r="L235" s="54">
        <f t="shared" si="40"/>
        <v>0.71621621621621623</v>
      </c>
      <c r="M235" s="13" t="str">
        <f t="shared" si="41"/>
        <v>P</v>
      </c>
      <c r="N235" s="13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</row>
    <row r="236" spans="1:45" s="56" customFormat="1" ht="15.95" customHeight="1" x14ac:dyDescent="0.2">
      <c r="A236" s="9">
        <v>11</v>
      </c>
      <c r="B236" s="10" t="s">
        <v>364</v>
      </c>
      <c r="C236" s="11" t="s">
        <v>8</v>
      </c>
      <c r="D236" s="11" t="s">
        <v>365</v>
      </c>
      <c r="E236" s="12" t="str">
        <f t="shared" si="37"/>
        <v>PASS</v>
      </c>
      <c r="F236" s="12"/>
      <c r="G236" s="12"/>
      <c r="H236" s="35">
        <v>72</v>
      </c>
      <c r="I236" s="53">
        <f t="shared" si="38"/>
        <v>0.32432432432432434</v>
      </c>
      <c r="J236" s="35">
        <v>72</v>
      </c>
      <c r="K236" s="53">
        <f t="shared" si="39"/>
        <v>0.32432432432432434</v>
      </c>
      <c r="L236" s="54">
        <f t="shared" si="40"/>
        <v>0.64864864864864868</v>
      </c>
      <c r="M236" s="13" t="str">
        <f t="shared" si="41"/>
        <v>P</v>
      </c>
      <c r="N236" s="14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</row>
    <row r="237" spans="1:45" s="56" customFormat="1" ht="15.95" customHeight="1" x14ac:dyDescent="0.2">
      <c r="A237" s="9">
        <v>12</v>
      </c>
      <c r="B237" s="10" t="s">
        <v>392</v>
      </c>
      <c r="C237" s="11" t="s">
        <v>8</v>
      </c>
      <c r="D237" s="11" t="s">
        <v>393</v>
      </c>
      <c r="E237" s="12" t="str">
        <f t="shared" si="37"/>
        <v>PASS</v>
      </c>
      <c r="F237" s="12"/>
      <c r="G237" s="12"/>
      <c r="H237" s="35">
        <v>66</v>
      </c>
      <c r="I237" s="53">
        <f t="shared" si="38"/>
        <v>0.29729729729729731</v>
      </c>
      <c r="J237" s="35">
        <v>67</v>
      </c>
      <c r="K237" s="53">
        <f t="shared" si="39"/>
        <v>0.30180180180180183</v>
      </c>
      <c r="L237" s="54">
        <f t="shared" si="40"/>
        <v>0.5990990990990992</v>
      </c>
      <c r="M237" s="13" t="str">
        <f t="shared" si="41"/>
        <v>P</v>
      </c>
      <c r="N237" s="13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</row>
    <row r="238" spans="1:45" s="56" customFormat="1" ht="15.95" customHeight="1" x14ac:dyDescent="0.2">
      <c r="A238" s="9">
        <v>13</v>
      </c>
      <c r="B238" s="10" t="s">
        <v>408</v>
      </c>
      <c r="C238" s="11" t="s">
        <v>7</v>
      </c>
      <c r="D238" s="11" t="s">
        <v>409</v>
      </c>
      <c r="E238" s="12" t="str">
        <f t="shared" si="37"/>
        <v>PASS</v>
      </c>
      <c r="F238" s="12"/>
      <c r="G238" s="12"/>
      <c r="H238" s="35">
        <v>38</v>
      </c>
      <c r="I238" s="53">
        <f t="shared" si="38"/>
        <v>0.17117117117117117</v>
      </c>
      <c r="J238" s="35">
        <v>76</v>
      </c>
      <c r="K238" s="53">
        <f t="shared" si="39"/>
        <v>0.34234234234234234</v>
      </c>
      <c r="L238" s="54">
        <f t="shared" si="40"/>
        <v>0.51351351351351349</v>
      </c>
      <c r="M238" s="13" t="str">
        <f t="shared" si="41"/>
        <v>P</v>
      </c>
      <c r="N238" s="33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</row>
    <row r="239" spans="1:45" s="56" customFormat="1" ht="15.95" customHeight="1" x14ac:dyDescent="0.2">
      <c r="A239" s="9">
        <v>14</v>
      </c>
      <c r="B239" s="10" t="s">
        <v>410</v>
      </c>
      <c r="C239" s="11" t="s">
        <v>7</v>
      </c>
      <c r="D239" s="11" t="s">
        <v>411</v>
      </c>
      <c r="E239" s="12" t="str">
        <f t="shared" si="37"/>
        <v>PASS</v>
      </c>
      <c r="F239" s="12"/>
      <c r="G239" s="12"/>
      <c r="H239" s="35">
        <v>64</v>
      </c>
      <c r="I239" s="53">
        <f t="shared" si="38"/>
        <v>0.28828828828828829</v>
      </c>
      <c r="J239" s="35">
        <v>59</v>
      </c>
      <c r="K239" s="53">
        <f t="shared" si="39"/>
        <v>0.26576576576576577</v>
      </c>
      <c r="L239" s="54">
        <f t="shared" si="40"/>
        <v>0.55405405405405406</v>
      </c>
      <c r="M239" s="13" t="str">
        <f t="shared" si="41"/>
        <v>P</v>
      </c>
      <c r="N239" s="33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</row>
    <row r="240" spans="1:45" s="56" customFormat="1" ht="15.95" customHeight="1" x14ac:dyDescent="0.2">
      <c r="A240" s="9">
        <v>15</v>
      </c>
      <c r="B240" s="10" t="s">
        <v>358</v>
      </c>
      <c r="C240" s="11" t="s">
        <v>8</v>
      </c>
      <c r="D240" s="11" t="s">
        <v>359</v>
      </c>
      <c r="E240" s="12" t="str">
        <f t="shared" si="37"/>
        <v>PASS</v>
      </c>
      <c r="F240" s="12"/>
      <c r="G240" s="12"/>
      <c r="H240" s="35">
        <v>77</v>
      </c>
      <c r="I240" s="53">
        <f t="shared" si="38"/>
        <v>0.34684684684684686</v>
      </c>
      <c r="J240" s="35">
        <v>68</v>
      </c>
      <c r="K240" s="53">
        <f t="shared" si="39"/>
        <v>0.30630630630630629</v>
      </c>
      <c r="L240" s="54">
        <f t="shared" si="40"/>
        <v>0.65315315315315314</v>
      </c>
      <c r="M240" s="13" t="str">
        <f t="shared" si="41"/>
        <v>P</v>
      </c>
      <c r="N240" s="16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</row>
    <row r="241" spans="1:45" s="56" customFormat="1" ht="15.95" customHeight="1" x14ac:dyDescent="0.2">
      <c r="A241" s="9">
        <v>16</v>
      </c>
      <c r="B241" s="10" t="s">
        <v>402</v>
      </c>
      <c r="C241" s="11" t="s">
        <v>8</v>
      </c>
      <c r="D241" s="11" t="s">
        <v>403</v>
      </c>
      <c r="E241" s="12" t="str">
        <f t="shared" si="37"/>
        <v>PASS</v>
      </c>
      <c r="F241" s="12"/>
      <c r="G241" s="12"/>
      <c r="H241" s="35">
        <v>78</v>
      </c>
      <c r="I241" s="53">
        <f t="shared" si="38"/>
        <v>0.35135135135135137</v>
      </c>
      <c r="J241" s="35">
        <v>67</v>
      </c>
      <c r="K241" s="53">
        <f t="shared" si="39"/>
        <v>0.30180180180180183</v>
      </c>
      <c r="L241" s="54">
        <f t="shared" si="40"/>
        <v>0.65315315315315314</v>
      </c>
      <c r="M241" s="13" t="str">
        <f t="shared" si="41"/>
        <v>P</v>
      </c>
      <c r="N241" s="14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</row>
    <row r="242" spans="1:45" s="56" customFormat="1" ht="15.95" customHeight="1" x14ac:dyDescent="0.2">
      <c r="A242" s="9">
        <v>17</v>
      </c>
      <c r="B242" s="10" t="s">
        <v>368</v>
      </c>
      <c r="C242" s="11" t="s">
        <v>7</v>
      </c>
      <c r="D242" s="11" t="s">
        <v>369</v>
      </c>
      <c r="E242" s="12" t="str">
        <f t="shared" si="37"/>
        <v>PASS</v>
      </c>
      <c r="F242" s="12"/>
      <c r="G242" s="12"/>
      <c r="H242" s="35">
        <v>87</v>
      </c>
      <c r="I242" s="53">
        <f t="shared" si="38"/>
        <v>0.39189189189189189</v>
      </c>
      <c r="J242" s="35">
        <v>79</v>
      </c>
      <c r="K242" s="53">
        <f t="shared" si="39"/>
        <v>0.35585585585585583</v>
      </c>
      <c r="L242" s="54">
        <f t="shared" si="40"/>
        <v>0.74774774774774766</v>
      </c>
      <c r="M242" s="13" t="str">
        <f t="shared" si="41"/>
        <v>P</v>
      </c>
      <c r="N242" s="16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</row>
    <row r="243" spans="1:45" s="56" customFormat="1" ht="15.95" customHeight="1" x14ac:dyDescent="0.2">
      <c r="A243" s="9">
        <v>18</v>
      </c>
      <c r="B243" s="10" t="s">
        <v>404</v>
      </c>
      <c r="C243" s="11" t="s">
        <v>7</v>
      </c>
      <c r="D243" s="11" t="s">
        <v>405</v>
      </c>
      <c r="E243" s="12" t="str">
        <f t="shared" si="37"/>
        <v>PASS</v>
      </c>
      <c r="F243" s="28"/>
      <c r="G243" s="28"/>
      <c r="H243" s="34">
        <v>37</v>
      </c>
      <c r="I243" s="62">
        <f t="shared" si="38"/>
        <v>0.16666666666666666</v>
      </c>
      <c r="J243" s="34">
        <v>58</v>
      </c>
      <c r="K243" s="62">
        <f t="shared" si="39"/>
        <v>0.26126126126126126</v>
      </c>
      <c r="L243" s="63">
        <f t="shared" si="40"/>
        <v>0.42792792792792789</v>
      </c>
      <c r="M243" s="26" t="str">
        <f t="shared" si="41"/>
        <v>F</v>
      </c>
      <c r="N243" s="26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</row>
    <row r="244" spans="1:45" s="56" customFormat="1" ht="15.95" customHeight="1" x14ac:dyDescent="0.2">
      <c r="A244" s="9">
        <v>19</v>
      </c>
      <c r="B244" s="10" t="s">
        <v>354</v>
      </c>
      <c r="C244" s="11" t="s">
        <v>7</v>
      </c>
      <c r="D244" s="11" t="s">
        <v>355</v>
      </c>
      <c r="E244" s="12" t="str">
        <f t="shared" si="37"/>
        <v>PASS</v>
      </c>
      <c r="F244" s="12"/>
      <c r="G244" s="12"/>
      <c r="H244" s="35">
        <v>83</v>
      </c>
      <c r="I244" s="53">
        <f t="shared" si="38"/>
        <v>0.37387387387387389</v>
      </c>
      <c r="J244" s="35">
        <v>80</v>
      </c>
      <c r="K244" s="53">
        <f t="shared" si="39"/>
        <v>0.36036036036036034</v>
      </c>
      <c r="L244" s="54">
        <f t="shared" si="40"/>
        <v>0.73423423423423428</v>
      </c>
      <c r="M244" s="13" t="str">
        <f t="shared" si="41"/>
        <v>P</v>
      </c>
      <c r="N244" s="13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</row>
    <row r="245" spans="1:45" s="56" customFormat="1" ht="15.95" customHeight="1" x14ac:dyDescent="0.2">
      <c r="A245" s="9">
        <v>20</v>
      </c>
      <c r="B245" s="10" t="s">
        <v>374</v>
      </c>
      <c r="C245" s="11" t="s">
        <v>7</v>
      </c>
      <c r="D245" s="11" t="s">
        <v>375</v>
      </c>
      <c r="E245" s="12" t="str">
        <f t="shared" si="37"/>
        <v>PASS</v>
      </c>
      <c r="F245" s="12"/>
      <c r="G245" s="12"/>
      <c r="H245" s="35">
        <v>78</v>
      </c>
      <c r="I245" s="53">
        <f t="shared" si="38"/>
        <v>0.35135135135135137</v>
      </c>
      <c r="J245" s="35">
        <v>67</v>
      </c>
      <c r="K245" s="53">
        <f t="shared" si="39"/>
        <v>0.30180180180180183</v>
      </c>
      <c r="L245" s="54">
        <f t="shared" si="40"/>
        <v>0.65315315315315314</v>
      </c>
      <c r="M245" s="13" t="str">
        <f t="shared" si="41"/>
        <v>P</v>
      </c>
      <c r="N245" s="14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</row>
    <row r="246" spans="1:45" s="56" customFormat="1" ht="15.95" customHeight="1" x14ac:dyDescent="0.2">
      <c r="A246" s="9">
        <v>21</v>
      </c>
      <c r="B246" s="10" t="s">
        <v>390</v>
      </c>
      <c r="C246" s="11" t="s">
        <v>7</v>
      </c>
      <c r="D246" s="11" t="s">
        <v>391</v>
      </c>
      <c r="E246" s="12" t="str">
        <f t="shared" si="37"/>
        <v>PASS</v>
      </c>
      <c r="F246" s="12"/>
      <c r="G246" s="12"/>
      <c r="H246" s="35">
        <v>79</v>
      </c>
      <c r="I246" s="53">
        <f t="shared" si="38"/>
        <v>0.35585585585585583</v>
      </c>
      <c r="J246" s="35">
        <v>71</v>
      </c>
      <c r="K246" s="53">
        <f t="shared" si="39"/>
        <v>0.31981981981981983</v>
      </c>
      <c r="L246" s="54">
        <f t="shared" si="40"/>
        <v>0.67567567567567566</v>
      </c>
      <c r="M246" s="13" t="str">
        <f t="shared" si="41"/>
        <v>P</v>
      </c>
      <c r="N246" s="14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</row>
    <row r="247" spans="1:45" s="56" customFormat="1" ht="15.95" customHeight="1" x14ac:dyDescent="0.2">
      <c r="A247" s="9">
        <v>22</v>
      </c>
      <c r="B247" s="10" t="s">
        <v>366</v>
      </c>
      <c r="C247" s="11" t="s">
        <v>8</v>
      </c>
      <c r="D247" s="11" t="s">
        <v>367</v>
      </c>
      <c r="E247" s="12" t="str">
        <f t="shared" si="37"/>
        <v>PASS</v>
      </c>
      <c r="F247" s="12"/>
      <c r="G247" s="12"/>
      <c r="H247" s="35">
        <v>89</v>
      </c>
      <c r="I247" s="53">
        <f t="shared" si="38"/>
        <v>0.40090090090090091</v>
      </c>
      <c r="J247" s="35">
        <v>81</v>
      </c>
      <c r="K247" s="53">
        <f t="shared" si="39"/>
        <v>0.36486486486486486</v>
      </c>
      <c r="L247" s="54">
        <f t="shared" si="40"/>
        <v>0.76576576576576572</v>
      </c>
      <c r="M247" s="13" t="str">
        <f t="shared" si="41"/>
        <v>P</v>
      </c>
      <c r="N247" s="13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</row>
    <row r="248" spans="1:45" s="56" customFormat="1" ht="15.95" customHeight="1" x14ac:dyDescent="0.2">
      <c r="A248" s="9">
        <v>23</v>
      </c>
      <c r="B248" s="10" t="s">
        <v>376</v>
      </c>
      <c r="C248" s="11" t="s">
        <v>7</v>
      </c>
      <c r="D248" s="11" t="s">
        <v>377</v>
      </c>
      <c r="E248" s="12" t="str">
        <f t="shared" si="37"/>
        <v>PASS</v>
      </c>
      <c r="F248" s="12"/>
      <c r="G248" s="12"/>
      <c r="H248" s="35">
        <v>93</v>
      </c>
      <c r="I248" s="53">
        <f t="shared" si="38"/>
        <v>0.41891891891891891</v>
      </c>
      <c r="J248" s="35">
        <v>79</v>
      </c>
      <c r="K248" s="53">
        <f t="shared" si="39"/>
        <v>0.35585585585585583</v>
      </c>
      <c r="L248" s="54">
        <f t="shared" si="40"/>
        <v>0.77477477477477474</v>
      </c>
      <c r="M248" s="13" t="str">
        <f t="shared" si="41"/>
        <v>P</v>
      </c>
      <c r="N248" s="16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</row>
    <row r="249" spans="1:45" s="56" customFormat="1" ht="15.95" customHeight="1" x14ac:dyDescent="0.2">
      <c r="A249" s="9">
        <v>24</v>
      </c>
      <c r="B249" s="10" t="s">
        <v>388</v>
      </c>
      <c r="C249" s="11" t="s">
        <v>8</v>
      </c>
      <c r="D249" s="11" t="s">
        <v>389</v>
      </c>
      <c r="E249" s="12" t="str">
        <f t="shared" si="37"/>
        <v>PASS</v>
      </c>
      <c r="F249" s="12"/>
      <c r="G249" s="12"/>
      <c r="H249" s="35">
        <v>94</v>
      </c>
      <c r="I249" s="53">
        <f t="shared" si="38"/>
        <v>0.42342342342342343</v>
      </c>
      <c r="J249" s="35">
        <v>80</v>
      </c>
      <c r="K249" s="53">
        <f t="shared" si="39"/>
        <v>0.36036036036036034</v>
      </c>
      <c r="L249" s="54">
        <f t="shared" si="40"/>
        <v>0.78378378378378377</v>
      </c>
      <c r="M249" s="13" t="str">
        <f t="shared" si="41"/>
        <v>P</v>
      </c>
      <c r="N249" s="13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</row>
    <row r="250" spans="1:45" s="65" customFormat="1" ht="15.95" customHeight="1" x14ac:dyDescent="0.2">
      <c r="A250" s="9">
        <v>25</v>
      </c>
      <c r="B250" s="10" t="s">
        <v>382</v>
      </c>
      <c r="C250" s="11" t="s">
        <v>7</v>
      </c>
      <c r="D250" s="11" t="s">
        <v>383</v>
      </c>
      <c r="E250" s="12" t="str">
        <f t="shared" si="37"/>
        <v>PASS</v>
      </c>
      <c r="F250" s="12"/>
      <c r="G250" s="12"/>
      <c r="H250" s="35">
        <v>95</v>
      </c>
      <c r="I250" s="53">
        <f t="shared" si="38"/>
        <v>0.42792792792792794</v>
      </c>
      <c r="J250" s="35">
        <v>86</v>
      </c>
      <c r="K250" s="53">
        <f t="shared" si="39"/>
        <v>0.38738738738738737</v>
      </c>
      <c r="L250" s="54">
        <f t="shared" si="40"/>
        <v>0.81531531531531531</v>
      </c>
      <c r="M250" s="13" t="str">
        <f t="shared" si="41"/>
        <v>P</v>
      </c>
      <c r="N250" s="13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</row>
    <row r="251" spans="1:45" s="56" customFormat="1" ht="15.95" customHeight="1" x14ac:dyDescent="0.2">
      <c r="A251" s="9">
        <v>26</v>
      </c>
      <c r="B251" s="10" t="s">
        <v>398</v>
      </c>
      <c r="C251" s="11" t="s">
        <v>8</v>
      </c>
      <c r="D251" s="11" t="s">
        <v>399</v>
      </c>
      <c r="E251" s="12" t="str">
        <f t="shared" si="37"/>
        <v>PASS</v>
      </c>
      <c r="F251" s="12"/>
      <c r="G251" s="12"/>
      <c r="H251" s="35">
        <v>86</v>
      </c>
      <c r="I251" s="53">
        <f t="shared" si="38"/>
        <v>0.38738738738738737</v>
      </c>
      <c r="J251" s="35">
        <v>91</v>
      </c>
      <c r="K251" s="53">
        <f t="shared" si="39"/>
        <v>0.40990990990990989</v>
      </c>
      <c r="L251" s="54">
        <f t="shared" si="40"/>
        <v>0.79729729729729726</v>
      </c>
      <c r="M251" s="13" t="str">
        <f t="shared" si="41"/>
        <v>P</v>
      </c>
      <c r="N251" s="16"/>
      <c r="O251" s="47"/>
      <c r="P251" s="47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</row>
    <row r="252" spans="1:45" s="56" customFormat="1" ht="15.95" customHeight="1" x14ac:dyDescent="0.2">
      <c r="A252" s="9">
        <v>27</v>
      </c>
      <c r="B252" s="10" t="s">
        <v>406</v>
      </c>
      <c r="C252" s="11" t="s">
        <v>7</v>
      </c>
      <c r="D252" s="11" t="s">
        <v>407</v>
      </c>
      <c r="E252" s="12" t="str">
        <f t="shared" si="37"/>
        <v>PASS</v>
      </c>
      <c r="F252" s="12"/>
      <c r="G252" s="12"/>
      <c r="H252" s="35">
        <v>74</v>
      </c>
      <c r="I252" s="53">
        <f t="shared" si="38"/>
        <v>0.33333333333333331</v>
      </c>
      <c r="J252" s="35">
        <v>79</v>
      </c>
      <c r="K252" s="53">
        <f t="shared" si="39"/>
        <v>0.35585585585585583</v>
      </c>
      <c r="L252" s="54">
        <f t="shared" si="40"/>
        <v>0.68918918918918914</v>
      </c>
      <c r="M252" s="13" t="str">
        <f t="shared" si="41"/>
        <v>P</v>
      </c>
      <c r="N252" s="33"/>
      <c r="O252" s="47"/>
      <c r="P252" s="47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</row>
    <row r="253" spans="1:45" s="56" customFormat="1" ht="15.95" customHeight="1" x14ac:dyDescent="0.2">
      <c r="A253" s="9">
        <v>28</v>
      </c>
      <c r="B253" s="10" t="s">
        <v>370</v>
      </c>
      <c r="C253" s="11" t="s">
        <v>7</v>
      </c>
      <c r="D253" s="11" t="s">
        <v>371</v>
      </c>
      <c r="E253" s="12" t="str">
        <f t="shared" si="37"/>
        <v>PASS</v>
      </c>
      <c r="F253" s="12"/>
      <c r="G253" s="12"/>
      <c r="H253" s="35">
        <v>94</v>
      </c>
      <c r="I253" s="53">
        <f t="shared" si="38"/>
        <v>0.42342342342342343</v>
      </c>
      <c r="J253" s="35">
        <v>82</v>
      </c>
      <c r="K253" s="53">
        <f t="shared" si="39"/>
        <v>0.36936936936936937</v>
      </c>
      <c r="L253" s="54">
        <f t="shared" si="40"/>
        <v>0.7927927927927928</v>
      </c>
      <c r="M253" s="13" t="str">
        <f t="shared" si="41"/>
        <v>P</v>
      </c>
      <c r="N253" s="33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</row>
    <row r="254" spans="1:45" s="65" customFormat="1" ht="15.95" customHeight="1" x14ac:dyDescent="0.2">
      <c r="A254" s="9">
        <v>29</v>
      </c>
      <c r="B254" s="10" t="s">
        <v>394</v>
      </c>
      <c r="C254" s="11" t="s">
        <v>8</v>
      </c>
      <c r="D254" s="11" t="s">
        <v>395</v>
      </c>
      <c r="E254" s="12" t="str">
        <f t="shared" si="37"/>
        <v>PASS</v>
      </c>
      <c r="F254" s="12"/>
      <c r="G254" s="12"/>
      <c r="H254" s="35">
        <v>98</v>
      </c>
      <c r="I254" s="53">
        <f t="shared" si="38"/>
        <v>0.44144144144144143</v>
      </c>
      <c r="J254" s="35">
        <v>83</v>
      </c>
      <c r="K254" s="53">
        <f t="shared" si="39"/>
        <v>0.37387387387387389</v>
      </c>
      <c r="L254" s="54">
        <f t="shared" si="40"/>
        <v>0.81531531531531531</v>
      </c>
      <c r="M254" s="13" t="str">
        <f t="shared" si="41"/>
        <v>P</v>
      </c>
      <c r="N254" s="33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</row>
    <row r="255" spans="1:45" s="56" customFormat="1" ht="15.95" customHeight="1" x14ac:dyDescent="0.2">
      <c r="A255" s="9">
        <v>30</v>
      </c>
      <c r="B255" s="10" t="s">
        <v>360</v>
      </c>
      <c r="C255" s="11" t="s">
        <v>8</v>
      </c>
      <c r="D255" s="11" t="s">
        <v>361</v>
      </c>
      <c r="E255" s="12" t="str">
        <f t="shared" si="37"/>
        <v>PASS</v>
      </c>
      <c r="F255" s="12"/>
      <c r="G255" s="12"/>
      <c r="H255" s="35">
        <v>77</v>
      </c>
      <c r="I255" s="53">
        <f t="shared" si="38"/>
        <v>0.34684684684684686</v>
      </c>
      <c r="J255" s="35">
        <v>93</v>
      </c>
      <c r="K255" s="53">
        <f t="shared" si="39"/>
        <v>0.41891891891891891</v>
      </c>
      <c r="L255" s="54">
        <f t="shared" si="40"/>
        <v>0.76576576576576572</v>
      </c>
      <c r="M255" s="13" t="str">
        <f t="shared" si="41"/>
        <v>P</v>
      </c>
      <c r="N255" s="13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</row>
    <row r="256" spans="1:45" s="56" customFormat="1" ht="15.95" customHeight="1" x14ac:dyDescent="0.2">
      <c r="A256" s="9">
        <v>31</v>
      </c>
      <c r="B256" s="10" t="s">
        <v>352</v>
      </c>
      <c r="C256" s="11" t="s">
        <v>8</v>
      </c>
      <c r="D256" s="11" t="s">
        <v>353</v>
      </c>
      <c r="E256" s="12" t="str">
        <f t="shared" si="37"/>
        <v>PASS</v>
      </c>
      <c r="F256" s="12"/>
      <c r="G256" s="12"/>
      <c r="H256" s="35">
        <v>95</v>
      </c>
      <c r="I256" s="53">
        <f t="shared" si="38"/>
        <v>0.42792792792792794</v>
      </c>
      <c r="J256" s="35">
        <v>91</v>
      </c>
      <c r="K256" s="53">
        <f t="shared" si="39"/>
        <v>0.40990990990990989</v>
      </c>
      <c r="L256" s="54">
        <f t="shared" si="40"/>
        <v>0.83783783783783783</v>
      </c>
      <c r="M256" s="13" t="str">
        <f t="shared" si="41"/>
        <v>P</v>
      </c>
      <c r="N256" s="14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</row>
    <row r="257" spans="1:45" s="56" customFormat="1" ht="15.95" customHeight="1" x14ac:dyDescent="0.2">
      <c r="A257" s="9">
        <v>32</v>
      </c>
      <c r="B257" s="10" t="s">
        <v>362</v>
      </c>
      <c r="C257" s="11" t="s">
        <v>7</v>
      </c>
      <c r="D257" s="11" t="s">
        <v>363</v>
      </c>
      <c r="E257" s="12" t="str">
        <f t="shared" si="37"/>
        <v>PASS</v>
      </c>
      <c r="F257" s="12"/>
      <c r="G257" s="12"/>
      <c r="H257" s="35">
        <v>93</v>
      </c>
      <c r="I257" s="53">
        <f t="shared" si="38"/>
        <v>0.41891891891891891</v>
      </c>
      <c r="J257" s="35">
        <v>80</v>
      </c>
      <c r="K257" s="53">
        <f t="shared" si="39"/>
        <v>0.36036036036036034</v>
      </c>
      <c r="L257" s="54">
        <f t="shared" si="40"/>
        <v>0.77927927927927931</v>
      </c>
      <c r="M257" s="13" t="str">
        <f t="shared" si="41"/>
        <v>P</v>
      </c>
      <c r="N257" s="13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</row>
    <row r="258" spans="1:45" s="56" customFormat="1" ht="15.95" customHeight="1" x14ac:dyDescent="0.2">
      <c r="A258" s="4" t="s">
        <v>622</v>
      </c>
      <c r="B258" s="88"/>
      <c r="C258" s="89"/>
      <c r="D258" s="89"/>
      <c r="E258" s="84"/>
      <c r="F258" s="84"/>
      <c r="G258" s="84"/>
      <c r="H258" s="41"/>
      <c r="I258" s="42"/>
      <c r="J258" s="41"/>
      <c r="K258" s="42"/>
      <c r="L258" s="43"/>
      <c r="M258" s="18"/>
      <c r="N258" s="90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</row>
    <row r="259" spans="1:45" s="56" customFormat="1" ht="15.95" customHeight="1" x14ac:dyDescent="0.2">
      <c r="A259" s="4" t="s">
        <v>614</v>
      </c>
      <c r="B259" s="88"/>
      <c r="C259" s="89"/>
      <c r="D259" s="89"/>
      <c r="E259" s="84"/>
      <c r="F259" s="84"/>
      <c r="G259" s="84"/>
      <c r="H259" s="41"/>
      <c r="I259" s="42"/>
      <c r="J259" s="41"/>
      <c r="K259" s="42"/>
      <c r="L259" s="43"/>
      <c r="M259" s="18"/>
      <c r="N259" s="90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</row>
    <row r="260" spans="1:45" ht="15.95" customHeight="1" x14ac:dyDescent="0.2">
      <c r="A260" s="4" t="s">
        <v>15</v>
      </c>
      <c r="B260" s="4"/>
      <c r="C260" s="4"/>
      <c r="D260" s="4"/>
      <c r="E260" s="5"/>
      <c r="F260" s="6"/>
      <c r="G260" s="6"/>
      <c r="H260" s="4"/>
      <c r="I260" s="4"/>
      <c r="K260" s="4"/>
      <c r="L260" s="4"/>
      <c r="M260" s="4"/>
      <c r="N260" s="4"/>
    </row>
    <row r="261" spans="1:45" ht="15.95" customHeight="1" x14ac:dyDescent="0.2">
      <c r="A261" s="4" t="s">
        <v>640</v>
      </c>
      <c r="B261" s="4"/>
      <c r="C261" s="4"/>
      <c r="D261" s="4"/>
      <c r="E261" s="5"/>
      <c r="F261" s="6"/>
      <c r="G261" s="6"/>
      <c r="H261" s="4"/>
      <c r="I261" s="4"/>
      <c r="K261" s="4"/>
      <c r="L261" s="4"/>
      <c r="M261" s="4"/>
      <c r="N261" s="4"/>
      <c r="O261" s="47"/>
      <c r="P261" s="47"/>
    </row>
    <row r="262" spans="1:45" ht="15.95" customHeight="1" x14ac:dyDescent="0.2">
      <c r="A262" s="112" t="s">
        <v>0</v>
      </c>
      <c r="B262" s="106" t="s">
        <v>1</v>
      </c>
      <c r="C262" s="106" t="s">
        <v>2</v>
      </c>
      <c r="D262" s="106" t="s">
        <v>3</v>
      </c>
      <c r="E262" s="104" t="s">
        <v>630</v>
      </c>
      <c r="F262" s="48"/>
      <c r="G262" s="48"/>
      <c r="H262" s="106" t="s">
        <v>610</v>
      </c>
      <c r="I262" s="106"/>
      <c r="J262" s="106"/>
      <c r="K262" s="106"/>
      <c r="L262" s="106" t="s">
        <v>4</v>
      </c>
      <c r="M262" s="106" t="s">
        <v>5</v>
      </c>
      <c r="N262" s="106" t="s">
        <v>6</v>
      </c>
      <c r="O262" s="47"/>
      <c r="P262" s="47"/>
    </row>
    <row r="263" spans="1:45" ht="15.95" customHeight="1" x14ac:dyDescent="0.2">
      <c r="A263" s="112"/>
      <c r="B263" s="106"/>
      <c r="C263" s="106"/>
      <c r="D263" s="106"/>
      <c r="E263" s="105"/>
      <c r="F263" s="48"/>
      <c r="G263" s="48"/>
      <c r="H263" s="107" t="s">
        <v>10</v>
      </c>
      <c r="I263" s="107"/>
      <c r="J263" s="107" t="s">
        <v>11</v>
      </c>
      <c r="K263" s="107"/>
      <c r="L263" s="106"/>
      <c r="M263" s="106"/>
      <c r="N263" s="106"/>
      <c r="O263" s="47"/>
      <c r="P263" s="47"/>
    </row>
    <row r="264" spans="1:45" s="56" customFormat="1" ht="15.95" customHeight="1" x14ac:dyDescent="0.2">
      <c r="A264" s="9">
        <v>1</v>
      </c>
      <c r="B264" s="10" t="s">
        <v>426</v>
      </c>
      <c r="C264" s="11" t="s">
        <v>8</v>
      </c>
      <c r="D264" s="11" t="s">
        <v>427</v>
      </c>
      <c r="E264" s="12" t="str">
        <f t="shared" ref="E264:E278" si="42">IF(H264&gt;49,"PASS",IF(J264&gt;49,"PASS","*FAIL"))</f>
        <v>PASS</v>
      </c>
      <c r="F264" s="12"/>
      <c r="G264" s="12"/>
      <c r="H264" s="35">
        <v>55</v>
      </c>
      <c r="I264" s="53">
        <f t="shared" ref="I264:I278" si="43">H264/222</f>
        <v>0.24774774774774774</v>
      </c>
      <c r="J264" s="35">
        <v>67</v>
      </c>
      <c r="K264" s="53">
        <f t="shared" ref="K264:K278" si="44">J264/222</f>
        <v>0.30180180180180183</v>
      </c>
      <c r="L264" s="54">
        <f t="shared" ref="L264:L278" si="45">I264+K264</f>
        <v>0.5495495495495496</v>
      </c>
      <c r="M264" s="13" t="str">
        <f t="shared" ref="M264:M278" si="46">IF(L264&lt;50%,"F",IF(L264&gt;=50%,"P"))</f>
        <v>P</v>
      </c>
      <c r="N264" s="1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</row>
    <row r="265" spans="1:45" s="56" customFormat="1" ht="15.95" customHeight="1" x14ac:dyDescent="0.2">
      <c r="A265" s="9">
        <v>2</v>
      </c>
      <c r="B265" s="10" t="s">
        <v>420</v>
      </c>
      <c r="C265" s="11" t="s">
        <v>8</v>
      </c>
      <c r="D265" s="11" t="s">
        <v>421</v>
      </c>
      <c r="E265" s="12" t="str">
        <f t="shared" si="42"/>
        <v>PASS</v>
      </c>
      <c r="F265" s="12"/>
      <c r="G265" s="12"/>
      <c r="H265" s="35">
        <v>94</v>
      </c>
      <c r="I265" s="53">
        <f t="shared" si="43"/>
        <v>0.42342342342342343</v>
      </c>
      <c r="J265" s="35">
        <v>80</v>
      </c>
      <c r="K265" s="53">
        <f t="shared" si="44"/>
        <v>0.36036036036036034</v>
      </c>
      <c r="L265" s="54">
        <f t="shared" si="45"/>
        <v>0.78378378378378377</v>
      </c>
      <c r="M265" s="13" t="str">
        <f t="shared" si="46"/>
        <v>P</v>
      </c>
      <c r="N265" s="17"/>
      <c r="O265" s="47"/>
      <c r="P265" s="47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</row>
    <row r="266" spans="1:45" s="65" customFormat="1" ht="15.95" customHeight="1" x14ac:dyDescent="0.2">
      <c r="A266" s="9">
        <v>3</v>
      </c>
      <c r="B266" s="10" t="s">
        <v>438</v>
      </c>
      <c r="C266" s="11" t="s">
        <v>7</v>
      </c>
      <c r="D266" s="11" t="s">
        <v>439</v>
      </c>
      <c r="E266" s="12" t="str">
        <f t="shared" si="42"/>
        <v>PASS</v>
      </c>
      <c r="F266" s="12"/>
      <c r="G266" s="12"/>
      <c r="H266" s="35">
        <v>71</v>
      </c>
      <c r="I266" s="53">
        <f t="shared" si="43"/>
        <v>0.31981981981981983</v>
      </c>
      <c r="J266" s="35">
        <v>73</v>
      </c>
      <c r="K266" s="53">
        <f t="shared" si="44"/>
        <v>0.32882882882882886</v>
      </c>
      <c r="L266" s="54">
        <f t="shared" si="45"/>
        <v>0.64864864864864868</v>
      </c>
      <c r="M266" s="13" t="str">
        <f t="shared" si="46"/>
        <v>P</v>
      </c>
      <c r="N266" s="1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</row>
    <row r="267" spans="1:45" s="65" customFormat="1" ht="15.95" customHeight="1" x14ac:dyDescent="0.2">
      <c r="A267" s="9">
        <v>4</v>
      </c>
      <c r="B267" s="10" t="s">
        <v>436</v>
      </c>
      <c r="C267" s="11" t="s">
        <v>8</v>
      </c>
      <c r="D267" s="11" t="s">
        <v>437</v>
      </c>
      <c r="E267" s="12" t="str">
        <f t="shared" si="42"/>
        <v>PASS</v>
      </c>
      <c r="F267" s="12"/>
      <c r="G267" s="12"/>
      <c r="H267" s="35">
        <v>82</v>
      </c>
      <c r="I267" s="53">
        <f t="shared" si="43"/>
        <v>0.36936936936936937</v>
      </c>
      <c r="J267" s="35">
        <v>77</v>
      </c>
      <c r="K267" s="53">
        <f t="shared" si="44"/>
        <v>0.34684684684684686</v>
      </c>
      <c r="L267" s="54">
        <f t="shared" si="45"/>
        <v>0.71621621621621623</v>
      </c>
      <c r="M267" s="13" t="str">
        <f t="shared" si="46"/>
        <v>P</v>
      </c>
      <c r="N267" s="1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</row>
    <row r="268" spans="1:45" s="56" customFormat="1" ht="15.95" customHeight="1" x14ac:dyDescent="0.2">
      <c r="A268" s="9">
        <v>5</v>
      </c>
      <c r="B268" s="10" t="s">
        <v>416</v>
      </c>
      <c r="C268" s="11" t="s">
        <v>8</v>
      </c>
      <c r="D268" s="11" t="s">
        <v>417</v>
      </c>
      <c r="E268" s="12" t="str">
        <f t="shared" si="42"/>
        <v>*FAIL</v>
      </c>
      <c r="F268" s="28"/>
      <c r="G268" s="28"/>
      <c r="H268" s="34">
        <v>0</v>
      </c>
      <c r="I268" s="62">
        <f t="shared" si="43"/>
        <v>0</v>
      </c>
      <c r="J268" s="34">
        <v>0</v>
      </c>
      <c r="K268" s="62">
        <f t="shared" si="44"/>
        <v>0</v>
      </c>
      <c r="L268" s="63">
        <f t="shared" si="45"/>
        <v>0</v>
      </c>
      <c r="M268" s="26" t="str">
        <f t="shared" si="46"/>
        <v>F</v>
      </c>
      <c r="N268" s="32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</row>
    <row r="269" spans="1:45" s="56" customFormat="1" ht="15.95" customHeight="1" x14ac:dyDescent="0.2">
      <c r="A269" s="9">
        <v>6</v>
      </c>
      <c r="B269" s="10" t="s">
        <v>414</v>
      </c>
      <c r="C269" s="11" t="s">
        <v>8</v>
      </c>
      <c r="D269" s="11" t="s">
        <v>415</v>
      </c>
      <c r="E269" s="12" t="str">
        <f t="shared" si="42"/>
        <v>PASS</v>
      </c>
      <c r="F269" s="12"/>
      <c r="G269" s="12"/>
      <c r="H269" s="35">
        <v>76</v>
      </c>
      <c r="I269" s="53">
        <f t="shared" si="43"/>
        <v>0.34234234234234234</v>
      </c>
      <c r="J269" s="35">
        <v>72</v>
      </c>
      <c r="K269" s="53">
        <f t="shared" si="44"/>
        <v>0.32432432432432434</v>
      </c>
      <c r="L269" s="54">
        <f t="shared" si="45"/>
        <v>0.66666666666666674</v>
      </c>
      <c r="M269" s="13" t="str">
        <f t="shared" si="46"/>
        <v>P</v>
      </c>
      <c r="N269" s="1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</row>
    <row r="270" spans="1:45" s="56" customFormat="1" ht="15.95" customHeight="1" x14ac:dyDescent="0.2">
      <c r="A270" s="9">
        <v>7</v>
      </c>
      <c r="B270" s="10" t="s">
        <v>428</v>
      </c>
      <c r="C270" s="11" t="s">
        <v>7</v>
      </c>
      <c r="D270" s="11" t="s">
        <v>429</v>
      </c>
      <c r="E270" s="12" t="str">
        <f t="shared" si="42"/>
        <v>PASS</v>
      </c>
      <c r="F270" s="12"/>
      <c r="G270" s="12"/>
      <c r="H270" s="35">
        <v>86</v>
      </c>
      <c r="I270" s="53">
        <f t="shared" si="43"/>
        <v>0.38738738738738737</v>
      </c>
      <c r="J270" s="35">
        <v>89</v>
      </c>
      <c r="K270" s="53">
        <f t="shared" si="44"/>
        <v>0.40090090090090091</v>
      </c>
      <c r="L270" s="54">
        <f t="shared" si="45"/>
        <v>0.78828828828828823</v>
      </c>
      <c r="M270" s="13" t="str">
        <f t="shared" si="46"/>
        <v>P</v>
      </c>
      <c r="N270" s="1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</row>
    <row r="271" spans="1:45" s="56" customFormat="1" ht="15.95" customHeight="1" x14ac:dyDescent="0.2">
      <c r="A271" s="9">
        <v>8</v>
      </c>
      <c r="B271" s="10" t="s">
        <v>432</v>
      </c>
      <c r="C271" s="11" t="s">
        <v>8</v>
      </c>
      <c r="D271" s="11" t="s">
        <v>433</v>
      </c>
      <c r="E271" s="12" t="str">
        <f t="shared" si="42"/>
        <v>PASS</v>
      </c>
      <c r="F271" s="12"/>
      <c r="G271" s="12"/>
      <c r="H271" s="35">
        <v>90</v>
      </c>
      <c r="I271" s="53">
        <f t="shared" si="43"/>
        <v>0.40540540540540543</v>
      </c>
      <c r="J271" s="35">
        <v>96</v>
      </c>
      <c r="K271" s="53">
        <f t="shared" si="44"/>
        <v>0.43243243243243246</v>
      </c>
      <c r="L271" s="54">
        <f t="shared" si="45"/>
        <v>0.83783783783783794</v>
      </c>
      <c r="M271" s="13" t="str">
        <f t="shared" si="46"/>
        <v>P</v>
      </c>
      <c r="N271" s="1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</row>
    <row r="272" spans="1:45" s="56" customFormat="1" ht="15.95" customHeight="1" x14ac:dyDescent="0.2">
      <c r="A272" s="9">
        <v>9</v>
      </c>
      <c r="B272" s="10" t="s">
        <v>434</v>
      </c>
      <c r="C272" s="11" t="s">
        <v>7</v>
      </c>
      <c r="D272" s="11" t="s">
        <v>435</v>
      </c>
      <c r="E272" s="12" t="str">
        <f t="shared" si="42"/>
        <v>PASS</v>
      </c>
      <c r="F272" s="12"/>
      <c r="G272" s="12"/>
      <c r="H272" s="35">
        <v>71</v>
      </c>
      <c r="I272" s="53">
        <f t="shared" si="43"/>
        <v>0.31981981981981983</v>
      </c>
      <c r="J272" s="35">
        <v>95</v>
      </c>
      <c r="K272" s="53">
        <f t="shared" si="44"/>
        <v>0.42792792792792794</v>
      </c>
      <c r="L272" s="54">
        <f t="shared" si="45"/>
        <v>0.74774774774774777</v>
      </c>
      <c r="M272" s="13" t="str">
        <f t="shared" si="46"/>
        <v>P</v>
      </c>
      <c r="N272" s="1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</row>
    <row r="273" spans="1:45" s="56" customFormat="1" ht="15.95" customHeight="1" x14ac:dyDescent="0.2">
      <c r="A273" s="9">
        <v>10</v>
      </c>
      <c r="B273" s="10" t="s">
        <v>442</v>
      </c>
      <c r="C273" s="11" t="s">
        <v>8</v>
      </c>
      <c r="D273" s="11" t="s">
        <v>443</v>
      </c>
      <c r="E273" s="12" t="str">
        <f t="shared" si="42"/>
        <v>*FAIL</v>
      </c>
      <c r="F273" s="28"/>
      <c r="G273" s="28"/>
      <c r="H273" s="34">
        <v>0</v>
      </c>
      <c r="I273" s="62">
        <f t="shared" si="43"/>
        <v>0</v>
      </c>
      <c r="J273" s="34">
        <v>0</v>
      </c>
      <c r="K273" s="62">
        <f t="shared" si="44"/>
        <v>0</v>
      </c>
      <c r="L273" s="63">
        <f t="shared" si="45"/>
        <v>0</v>
      </c>
      <c r="M273" s="26" t="str">
        <f t="shared" si="46"/>
        <v>F</v>
      </c>
      <c r="N273" s="32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</row>
    <row r="274" spans="1:45" s="56" customFormat="1" ht="15.95" customHeight="1" x14ac:dyDescent="0.2">
      <c r="A274" s="9">
        <v>11</v>
      </c>
      <c r="B274" s="10" t="s">
        <v>424</v>
      </c>
      <c r="C274" s="11" t="s">
        <v>8</v>
      </c>
      <c r="D274" s="11" t="s">
        <v>425</v>
      </c>
      <c r="E274" s="12" t="str">
        <f t="shared" si="42"/>
        <v>PASS</v>
      </c>
      <c r="F274" s="12"/>
      <c r="G274" s="12"/>
      <c r="H274" s="35">
        <v>78</v>
      </c>
      <c r="I274" s="53">
        <f t="shared" si="43"/>
        <v>0.35135135135135137</v>
      </c>
      <c r="J274" s="35">
        <v>63</v>
      </c>
      <c r="K274" s="53">
        <f t="shared" si="44"/>
        <v>0.28378378378378377</v>
      </c>
      <c r="L274" s="54">
        <f t="shared" si="45"/>
        <v>0.63513513513513509</v>
      </c>
      <c r="M274" s="13" t="str">
        <f t="shared" si="46"/>
        <v>P</v>
      </c>
      <c r="N274" s="1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</row>
    <row r="275" spans="1:45" s="56" customFormat="1" ht="15.95" customHeight="1" x14ac:dyDescent="0.2">
      <c r="A275" s="9">
        <v>12</v>
      </c>
      <c r="B275" s="10" t="s">
        <v>440</v>
      </c>
      <c r="C275" s="11" t="s">
        <v>8</v>
      </c>
      <c r="D275" s="11" t="s">
        <v>441</v>
      </c>
      <c r="E275" s="12" t="str">
        <f t="shared" si="42"/>
        <v>PASS</v>
      </c>
      <c r="F275" s="12"/>
      <c r="G275" s="12"/>
      <c r="H275" s="35">
        <v>78</v>
      </c>
      <c r="I275" s="53">
        <f t="shared" si="43"/>
        <v>0.35135135135135137</v>
      </c>
      <c r="J275" s="35">
        <v>75</v>
      </c>
      <c r="K275" s="53">
        <f t="shared" si="44"/>
        <v>0.33783783783783783</v>
      </c>
      <c r="L275" s="54">
        <f t="shared" si="45"/>
        <v>0.68918918918918926</v>
      </c>
      <c r="M275" s="13" t="str">
        <f t="shared" si="46"/>
        <v>P</v>
      </c>
      <c r="N275" s="1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</row>
    <row r="276" spans="1:45" s="56" customFormat="1" ht="15.95" customHeight="1" x14ac:dyDescent="0.2">
      <c r="A276" s="9">
        <v>13</v>
      </c>
      <c r="B276" s="10" t="s">
        <v>430</v>
      </c>
      <c r="C276" s="11" t="s">
        <v>7</v>
      </c>
      <c r="D276" s="11" t="s">
        <v>431</v>
      </c>
      <c r="E276" s="12" t="str">
        <f t="shared" si="42"/>
        <v>PASS</v>
      </c>
      <c r="F276" s="12"/>
      <c r="G276" s="12"/>
      <c r="H276" s="35">
        <v>93</v>
      </c>
      <c r="I276" s="53">
        <f t="shared" si="43"/>
        <v>0.41891891891891891</v>
      </c>
      <c r="J276" s="35">
        <v>85</v>
      </c>
      <c r="K276" s="53">
        <f t="shared" si="44"/>
        <v>0.38288288288288286</v>
      </c>
      <c r="L276" s="54">
        <f t="shared" si="45"/>
        <v>0.80180180180180183</v>
      </c>
      <c r="M276" s="13" t="str">
        <f t="shared" si="46"/>
        <v>P</v>
      </c>
      <c r="N276" s="1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</row>
    <row r="277" spans="1:45" s="56" customFormat="1" ht="15.95" customHeight="1" x14ac:dyDescent="0.2">
      <c r="A277" s="9">
        <v>14</v>
      </c>
      <c r="B277" s="10" t="s">
        <v>422</v>
      </c>
      <c r="C277" s="11" t="s">
        <v>8</v>
      </c>
      <c r="D277" s="11" t="s">
        <v>423</v>
      </c>
      <c r="E277" s="12" t="str">
        <f t="shared" si="42"/>
        <v>PASS</v>
      </c>
      <c r="F277" s="12"/>
      <c r="G277" s="12"/>
      <c r="H277" s="35">
        <v>70</v>
      </c>
      <c r="I277" s="53">
        <f t="shared" si="43"/>
        <v>0.31531531531531531</v>
      </c>
      <c r="J277" s="35">
        <v>84</v>
      </c>
      <c r="K277" s="53">
        <f t="shared" si="44"/>
        <v>0.3783783783783784</v>
      </c>
      <c r="L277" s="54">
        <f t="shared" si="45"/>
        <v>0.69369369369369371</v>
      </c>
      <c r="M277" s="13" t="str">
        <f t="shared" si="46"/>
        <v>P</v>
      </c>
      <c r="N277" s="1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</row>
    <row r="278" spans="1:45" s="56" customFormat="1" ht="15.95" customHeight="1" x14ac:dyDescent="0.2">
      <c r="A278" s="9">
        <v>15</v>
      </c>
      <c r="B278" s="10" t="s">
        <v>418</v>
      </c>
      <c r="C278" s="11" t="s">
        <v>7</v>
      </c>
      <c r="D278" s="11" t="s">
        <v>419</v>
      </c>
      <c r="E278" s="12" t="str">
        <f t="shared" si="42"/>
        <v>*FAIL</v>
      </c>
      <c r="F278" s="28"/>
      <c r="G278" s="28"/>
      <c r="H278" s="34">
        <v>0</v>
      </c>
      <c r="I278" s="62">
        <f t="shared" si="43"/>
        <v>0</v>
      </c>
      <c r="J278" s="34">
        <v>0</v>
      </c>
      <c r="K278" s="62">
        <f t="shared" si="44"/>
        <v>0</v>
      </c>
      <c r="L278" s="63">
        <f t="shared" si="45"/>
        <v>0</v>
      </c>
      <c r="M278" s="26" t="str">
        <f t="shared" si="46"/>
        <v>F</v>
      </c>
      <c r="N278" s="32"/>
      <c r="O278" s="47"/>
      <c r="P278" s="47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</row>
    <row r="279" spans="1:45" s="56" customFormat="1" ht="15.95" customHeight="1" x14ac:dyDescent="0.2">
      <c r="A279" s="4" t="s">
        <v>623</v>
      </c>
      <c r="B279" s="88"/>
      <c r="C279" s="89"/>
      <c r="D279" s="89"/>
      <c r="E279" s="84"/>
      <c r="F279" s="91"/>
      <c r="G279" s="91"/>
      <c r="H279" s="73"/>
      <c r="I279" s="92"/>
      <c r="J279" s="73"/>
      <c r="K279" s="92"/>
      <c r="L279" s="93"/>
      <c r="M279" s="94"/>
      <c r="N279" s="95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</row>
    <row r="280" spans="1:45" s="56" customFormat="1" ht="15.95" customHeight="1" x14ac:dyDescent="0.2">
      <c r="A280" s="4" t="s">
        <v>616</v>
      </c>
      <c r="B280" s="88"/>
      <c r="C280" s="89"/>
      <c r="D280" s="89"/>
      <c r="E280" s="84"/>
      <c r="F280" s="91"/>
      <c r="G280" s="91"/>
      <c r="H280" s="73"/>
      <c r="I280" s="92"/>
      <c r="J280" s="73"/>
      <c r="K280" s="92"/>
      <c r="L280" s="93"/>
      <c r="M280" s="94"/>
      <c r="N280" s="95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</row>
    <row r="281" spans="1:45" ht="15.95" customHeight="1" x14ac:dyDescent="0.2">
      <c r="A281" s="4" t="s">
        <v>22</v>
      </c>
      <c r="B281" s="4"/>
      <c r="C281" s="4"/>
      <c r="D281" s="4"/>
      <c r="E281" s="5"/>
      <c r="F281" s="6"/>
      <c r="G281" s="6"/>
      <c r="H281" s="4"/>
      <c r="I281" s="4"/>
      <c r="K281" s="4"/>
      <c r="L281" s="4"/>
      <c r="M281" s="4"/>
      <c r="N281" s="4"/>
    </row>
    <row r="282" spans="1:45" ht="15.95" customHeight="1" x14ac:dyDescent="0.2">
      <c r="A282" s="4" t="s">
        <v>641</v>
      </c>
      <c r="B282" s="4"/>
      <c r="C282" s="4"/>
      <c r="D282" s="4"/>
      <c r="E282" s="5"/>
      <c r="F282" s="6"/>
      <c r="G282" s="6"/>
      <c r="H282" s="4"/>
      <c r="I282" s="4"/>
      <c r="K282" s="4"/>
      <c r="L282" s="4"/>
      <c r="M282" s="4"/>
      <c r="N282" s="4"/>
      <c r="O282" s="47"/>
      <c r="P282" s="47"/>
    </row>
    <row r="283" spans="1:45" ht="15.95" customHeight="1" x14ac:dyDescent="0.2">
      <c r="A283" s="112" t="s">
        <v>0</v>
      </c>
      <c r="B283" s="106" t="s">
        <v>1</v>
      </c>
      <c r="C283" s="106" t="s">
        <v>2</v>
      </c>
      <c r="D283" s="106" t="s">
        <v>3</v>
      </c>
      <c r="E283" s="48"/>
      <c r="F283" s="48"/>
      <c r="G283" s="48"/>
      <c r="H283" s="106" t="s">
        <v>610</v>
      </c>
      <c r="I283" s="106"/>
      <c r="J283" s="106"/>
      <c r="K283" s="106"/>
      <c r="L283" s="106" t="s">
        <v>4</v>
      </c>
      <c r="M283" s="106" t="s">
        <v>5</v>
      </c>
      <c r="N283" s="106" t="s">
        <v>6</v>
      </c>
      <c r="O283" s="47"/>
      <c r="P283" s="47"/>
    </row>
    <row r="284" spans="1:45" ht="15.95" customHeight="1" x14ac:dyDescent="0.2">
      <c r="A284" s="112"/>
      <c r="B284" s="106"/>
      <c r="C284" s="106"/>
      <c r="D284" s="106"/>
      <c r="E284" s="48"/>
      <c r="F284" s="48"/>
      <c r="G284" s="48"/>
      <c r="H284" s="107" t="s">
        <v>10</v>
      </c>
      <c r="I284" s="107"/>
      <c r="J284" s="107" t="s">
        <v>11</v>
      </c>
      <c r="K284" s="107"/>
      <c r="L284" s="106"/>
      <c r="M284" s="106"/>
      <c r="N284" s="106"/>
      <c r="O284" s="47"/>
      <c r="P284" s="47"/>
    </row>
    <row r="285" spans="1:45" s="56" customFormat="1" ht="15.95" customHeight="1" x14ac:dyDescent="0.2">
      <c r="A285" s="9">
        <v>1</v>
      </c>
      <c r="B285" s="10" t="s">
        <v>458</v>
      </c>
      <c r="C285" s="11" t="s">
        <v>7</v>
      </c>
      <c r="D285" s="11" t="s">
        <v>459</v>
      </c>
      <c r="E285" s="12" t="str">
        <f t="shared" ref="E285:E310" si="47">IF(H285&gt;49,"PASS",IF(J285&gt;49,"PASS","*FAIL"))</f>
        <v>PASS</v>
      </c>
      <c r="F285" s="12"/>
      <c r="G285" s="12"/>
      <c r="H285" s="35">
        <v>65</v>
      </c>
      <c r="I285" s="53">
        <f t="shared" ref="I285:I310" si="48">H285/222</f>
        <v>0.2927927927927928</v>
      </c>
      <c r="J285" s="35">
        <v>70</v>
      </c>
      <c r="K285" s="53">
        <f t="shared" ref="K285:K310" si="49">J285/222</f>
        <v>0.31531531531531531</v>
      </c>
      <c r="L285" s="54">
        <f t="shared" ref="L285:L310" si="50">I285+K285</f>
        <v>0.60810810810810811</v>
      </c>
      <c r="M285" s="13" t="str">
        <f t="shared" ref="M285:M310" si="51">IF(L285&lt;50%,"F",IF(L285&gt;=50%,"P"))</f>
        <v>P</v>
      </c>
      <c r="N285" s="1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</row>
    <row r="286" spans="1:45" s="56" customFormat="1" ht="15.95" customHeight="1" x14ac:dyDescent="0.2">
      <c r="A286" s="9">
        <v>2</v>
      </c>
      <c r="B286" s="10" t="s">
        <v>472</v>
      </c>
      <c r="C286" s="11" t="s">
        <v>8</v>
      </c>
      <c r="D286" s="11" t="s">
        <v>473</v>
      </c>
      <c r="E286" s="12" t="str">
        <f t="shared" si="47"/>
        <v>PASS</v>
      </c>
      <c r="F286" s="12"/>
      <c r="G286" s="12"/>
      <c r="H286" s="35">
        <v>75</v>
      </c>
      <c r="I286" s="53">
        <f t="shared" si="48"/>
        <v>0.33783783783783783</v>
      </c>
      <c r="J286" s="35">
        <v>91</v>
      </c>
      <c r="K286" s="53">
        <f t="shared" si="49"/>
        <v>0.40990990990990989</v>
      </c>
      <c r="L286" s="54">
        <f t="shared" si="50"/>
        <v>0.74774774774774766</v>
      </c>
      <c r="M286" s="13" t="str">
        <f t="shared" si="51"/>
        <v>P</v>
      </c>
      <c r="N286" s="1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</row>
    <row r="287" spans="1:45" s="56" customFormat="1" ht="15.95" customHeight="1" x14ac:dyDescent="0.2">
      <c r="A287" s="9">
        <v>3</v>
      </c>
      <c r="B287" s="10" t="s">
        <v>484</v>
      </c>
      <c r="C287" s="11" t="s">
        <v>8</v>
      </c>
      <c r="D287" s="11" t="s">
        <v>485</v>
      </c>
      <c r="E287" s="12" t="str">
        <f t="shared" si="47"/>
        <v>PASS</v>
      </c>
      <c r="F287" s="12"/>
      <c r="G287" s="12"/>
      <c r="H287" s="35">
        <v>54</v>
      </c>
      <c r="I287" s="53">
        <f t="shared" si="48"/>
        <v>0.24324324324324326</v>
      </c>
      <c r="J287" s="35">
        <v>72</v>
      </c>
      <c r="K287" s="53">
        <f t="shared" si="49"/>
        <v>0.32432432432432434</v>
      </c>
      <c r="L287" s="54">
        <f t="shared" si="50"/>
        <v>0.56756756756756754</v>
      </c>
      <c r="M287" s="13" t="str">
        <f t="shared" si="51"/>
        <v>P</v>
      </c>
      <c r="N287" s="1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</row>
    <row r="288" spans="1:45" s="56" customFormat="1" ht="15.95" customHeight="1" x14ac:dyDescent="0.2">
      <c r="A288" s="9">
        <v>4</v>
      </c>
      <c r="B288" s="10" t="s">
        <v>450</v>
      </c>
      <c r="C288" s="11" t="s">
        <v>8</v>
      </c>
      <c r="D288" s="11" t="s">
        <v>451</v>
      </c>
      <c r="E288" s="12" t="str">
        <f t="shared" si="47"/>
        <v>PASS</v>
      </c>
      <c r="F288" s="12"/>
      <c r="G288" s="12"/>
      <c r="H288" s="35">
        <v>51</v>
      </c>
      <c r="I288" s="53">
        <f t="shared" si="48"/>
        <v>0.22972972972972974</v>
      </c>
      <c r="J288" s="35">
        <v>75</v>
      </c>
      <c r="K288" s="53">
        <f t="shared" si="49"/>
        <v>0.33783783783783783</v>
      </c>
      <c r="L288" s="54">
        <f t="shared" si="50"/>
        <v>0.56756756756756754</v>
      </c>
      <c r="M288" s="13" t="str">
        <f t="shared" si="51"/>
        <v>P</v>
      </c>
      <c r="N288" s="23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</row>
    <row r="289" spans="1:45" s="56" customFormat="1" ht="15.95" customHeight="1" x14ac:dyDescent="0.2">
      <c r="A289" s="9">
        <v>5</v>
      </c>
      <c r="B289" s="10" t="s">
        <v>464</v>
      </c>
      <c r="C289" s="11" t="s">
        <v>8</v>
      </c>
      <c r="D289" s="11" t="s">
        <v>465</v>
      </c>
      <c r="E289" s="12" t="str">
        <f t="shared" si="47"/>
        <v>PASS</v>
      </c>
      <c r="F289" s="12"/>
      <c r="G289" s="12"/>
      <c r="H289" s="35">
        <v>66</v>
      </c>
      <c r="I289" s="53">
        <f t="shared" si="48"/>
        <v>0.29729729729729731</v>
      </c>
      <c r="J289" s="35">
        <v>85</v>
      </c>
      <c r="K289" s="53">
        <f t="shared" si="49"/>
        <v>0.38288288288288286</v>
      </c>
      <c r="L289" s="54">
        <f t="shared" si="50"/>
        <v>0.68018018018018012</v>
      </c>
      <c r="M289" s="13" t="str">
        <f t="shared" si="51"/>
        <v>P</v>
      </c>
      <c r="N289" s="1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</row>
    <row r="290" spans="1:45" s="56" customFormat="1" ht="15.95" customHeight="1" x14ac:dyDescent="0.2">
      <c r="A290" s="9">
        <v>6</v>
      </c>
      <c r="B290" s="10" t="s">
        <v>480</v>
      </c>
      <c r="C290" s="11" t="s">
        <v>7</v>
      </c>
      <c r="D290" s="11" t="s">
        <v>481</v>
      </c>
      <c r="E290" s="12" t="str">
        <f t="shared" si="47"/>
        <v>PASS</v>
      </c>
      <c r="F290" s="12"/>
      <c r="G290" s="12"/>
      <c r="H290" s="35">
        <v>48</v>
      </c>
      <c r="I290" s="53">
        <f t="shared" si="48"/>
        <v>0.21621621621621623</v>
      </c>
      <c r="J290" s="35">
        <v>70</v>
      </c>
      <c r="K290" s="53">
        <f t="shared" si="49"/>
        <v>0.31531531531531531</v>
      </c>
      <c r="L290" s="54">
        <f t="shared" si="50"/>
        <v>0.53153153153153154</v>
      </c>
      <c r="M290" s="13" t="str">
        <f t="shared" si="51"/>
        <v>P</v>
      </c>
      <c r="N290" s="23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</row>
    <row r="291" spans="1:45" s="56" customFormat="1" ht="15.95" customHeight="1" x14ac:dyDescent="0.2">
      <c r="A291" s="9">
        <v>7</v>
      </c>
      <c r="B291" s="10" t="s">
        <v>474</v>
      </c>
      <c r="C291" s="11" t="s">
        <v>8</v>
      </c>
      <c r="D291" s="11" t="s">
        <v>475</v>
      </c>
      <c r="E291" s="12" t="str">
        <f t="shared" si="47"/>
        <v>PASS</v>
      </c>
      <c r="F291" s="12"/>
      <c r="G291" s="12"/>
      <c r="H291" s="35">
        <v>73</v>
      </c>
      <c r="I291" s="53">
        <f t="shared" si="48"/>
        <v>0.32882882882882886</v>
      </c>
      <c r="J291" s="35">
        <v>84</v>
      </c>
      <c r="K291" s="53">
        <f t="shared" si="49"/>
        <v>0.3783783783783784</v>
      </c>
      <c r="L291" s="54">
        <f t="shared" si="50"/>
        <v>0.70720720720720731</v>
      </c>
      <c r="M291" s="13" t="str">
        <f t="shared" si="51"/>
        <v>P</v>
      </c>
      <c r="N291" s="1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</row>
    <row r="292" spans="1:45" s="56" customFormat="1" ht="15.95" customHeight="1" x14ac:dyDescent="0.2">
      <c r="A292" s="9">
        <v>8</v>
      </c>
      <c r="B292" s="10" t="s">
        <v>486</v>
      </c>
      <c r="C292" s="11" t="s">
        <v>7</v>
      </c>
      <c r="D292" s="11" t="s">
        <v>487</v>
      </c>
      <c r="E292" s="12" t="str">
        <f t="shared" si="47"/>
        <v>PASS</v>
      </c>
      <c r="F292" s="12"/>
      <c r="G292" s="12"/>
      <c r="H292" s="35">
        <v>77</v>
      </c>
      <c r="I292" s="53">
        <f t="shared" si="48"/>
        <v>0.34684684684684686</v>
      </c>
      <c r="J292" s="35">
        <v>77</v>
      </c>
      <c r="K292" s="53">
        <f t="shared" si="49"/>
        <v>0.34684684684684686</v>
      </c>
      <c r="L292" s="54">
        <f t="shared" si="50"/>
        <v>0.69369369369369371</v>
      </c>
      <c r="M292" s="13" t="str">
        <f t="shared" si="51"/>
        <v>P</v>
      </c>
      <c r="N292" s="1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</row>
    <row r="293" spans="1:45" s="56" customFormat="1" ht="15.95" customHeight="1" x14ac:dyDescent="0.2">
      <c r="A293" s="9">
        <v>9</v>
      </c>
      <c r="B293" s="10" t="s">
        <v>603</v>
      </c>
      <c r="C293" s="11" t="s">
        <v>8</v>
      </c>
      <c r="D293" s="11" t="s">
        <v>604</v>
      </c>
      <c r="E293" s="12" t="str">
        <f t="shared" si="47"/>
        <v>PASS</v>
      </c>
      <c r="F293" s="28"/>
      <c r="G293" s="28"/>
      <c r="H293" s="34">
        <v>67</v>
      </c>
      <c r="I293" s="53">
        <f t="shared" si="48"/>
        <v>0.30180180180180183</v>
      </c>
      <c r="J293" s="34">
        <v>83</v>
      </c>
      <c r="K293" s="53">
        <f t="shared" si="49"/>
        <v>0.37387387387387389</v>
      </c>
      <c r="L293" s="54">
        <f t="shared" si="50"/>
        <v>0.67567567567567566</v>
      </c>
      <c r="M293" s="13" t="str">
        <f t="shared" si="51"/>
        <v>P</v>
      </c>
      <c r="N293" s="32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</row>
    <row r="294" spans="1:45" s="56" customFormat="1" ht="15.95" customHeight="1" x14ac:dyDescent="0.2">
      <c r="A294" s="9">
        <v>10</v>
      </c>
      <c r="B294" s="10" t="s">
        <v>444</v>
      </c>
      <c r="C294" s="11" t="s">
        <v>8</v>
      </c>
      <c r="D294" s="11" t="s">
        <v>445</v>
      </c>
      <c r="E294" s="12" t="str">
        <f t="shared" si="47"/>
        <v>PASS</v>
      </c>
      <c r="F294" s="12"/>
      <c r="G294" s="12"/>
      <c r="H294" s="35">
        <v>41</v>
      </c>
      <c r="I294" s="53">
        <f t="shared" si="48"/>
        <v>0.18468468468468469</v>
      </c>
      <c r="J294" s="35">
        <v>71</v>
      </c>
      <c r="K294" s="53">
        <f t="shared" si="49"/>
        <v>0.31981981981981983</v>
      </c>
      <c r="L294" s="54">
        <f t="shared" si="50"/>
        <v>0.50450450450450446</v>
      </c>
      <c r="M294" s="13" t="str">
        <f t="shared" si="51"/>
        <v>P</v>
      </c>
      <c r="N294" s="1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</row>
    <row r="295" spans="1:45" s="56" customFormat="1" ht="15.95" customHeight="1" x14ac:dyDescent="0.2">
      <c r="A295" s="9">
        <v>11</v>
      </c>
      <c r="B295" s="10" t="s">
        <v>462</v>
      </c>
      <c r="C295" s="11" t="s">
        <v>7</v>
      </c>
      <c r="D295" s="11" t="s">
        <v>463</v>
      </c>
      <c r="E295" s="12" t="str">
        <f t="shared" si="47"/>
        <v>PASS</v>
      </c>
      <c r="F295" s="12"/>
      <c r="G295" s="12"/>
      <c r="H295" s="35">
        <v>66</v>
      </c>
      <c r="I295" s="53">
        <f t="shared" si="48"/>
        <v>0.29729729729729731</v>
      </c>
      <c r="J295" s="35">
        <v>75</v>
      </c>
      <c r="K295" s="53">
        <f t="shared" si="49"/>
        <v>0.33783783783783783</v>
      </c>
      <c r="L295" s="54">
        <f t="shared" si="50"/>
        <v>0.63513513513513509</v>
      </c>
      <c r="M295" s="13" t="str">
        <f t="shared" si="51"/>
        <v>P</v>
      </c>
      <c r="N295" s="1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</row>
    <row r="296" spans="1:45" s="56" customFormat="1" ht="15.95" customHeight="1" x14ac:dyDescent="0.2">
      <c r="A296" s="9">
        <v>12</v>
      </c>
      <c r="B296" s="10" t="s">
        <v>452</v>
      </c>
      <c r="C296" s="11" t="s">
        <v>7</v>
      </c>
      <c r="D296" s="11" t="s">
        <v>453</v>
      </c>
      <c r="E296" s="12" t="str">
        <f t="shared" si="47"/>
        <v>PASS</v>
      </c>
      <c r="F296" s="12"/>
      <c r="G296" s="12"/>
      <c r="H296" s="35">
        <v>81</v>
      </c>
      <c r="I296" s="53">
        <f t="shared" si="48"/>
        <v>0.36486486486486486</v>
      </c>
      <c r="J296" s="35">
        <v>88</v>
      </c>
      <c r="K296" s="53">
        <f t="shared" si="49"/>
        <v>0.3963963963963964</v>
      </c>
      <c r="L296" s="54">
        <f t="shared" si="50"/>
        <v>0.76126126126126126</v>
      </c>
      <c r="M296" s="13" t="str">
        <f t="shared" si="51"/>
        <v>P</v>
      </c>
      <c r="N296" s="1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</row>
    <row r="297" spans="1:45" s="56" customFormat="1" ht="15.95" customHeight="1" x14ac:dyDescent="0.2">
      <c r="A297" s="9">
        <v>13</v>
      </c>
      <c r="B297" s="10" t="s">
        <v>490</v>
      </c>
      <c r="C297" s="11" t="s">
        <v>8</v>
      </c>
      <c r="D297" s="11" t="s">
        <v>491</v>
      </c>
      <c r="E297" s="12" t="str">
        <f t="shared" si="47"/>
        <v>PASS</v>
      </c>
      <c r="F297" s="12"/>
      <c r="G297" s="12"/>
      <c r="H297" s="35">
        <v>80</v>
      </c>
      <c r="I297" s="53">
        <f t="shared" si="48"/>
        <v>0.36036036036036034</v>
      </c>
      <c r="J297" s="35">
        <v>84</v>
      </c>
      <c r="K297" s="53">
        <f t="shared" si="49"/>
        <v>0.3783783783783784</v>
      </c>
      <c r="L297" s="54">
        <f t="shared" si="50"/>
        <v>0.73873873873873874</v>
      </c>
      <c r="M297" s="13" t="str">
        <f t="shared" si="51"/>
        <v>P</v>
      </c>
      <c r="N297" s="17"/>
      <c r="O297" s="47"/>
      <c r="P297" s="47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</row>
    <row r="298" spans="1:45" s="56" customFormat="1" ht="15.95" customHeight="1" x14ac:dyDescent="0.2">
      <c r="A298" s="9">
        <v>14</v>
      </c>
      <c r="B298" s="10" t="s">
        <v>476</v>
      </c>
      <c r="C298" s="11" t="s">
        <v>7</v>
      </c>
      <c r="D298" s="11" t="s">
        <v>477</v>
      </c>
      <c r="E298" s="12" t="str">
        <f t="shared" si="47"/>
        <v>PASS</v>
      </c>
      <c r="F298" s="12"/>
      <c r="G298" s="12"/>
      <c r="H298" s="35">
        <v>83</v>
      </c>
      <c r="I298" s="53">
        <f t="shared" si="48"/>
        <v>0.37387387387387389</v>
      </c>
      <c r="J298" s="35">
        <v>92</v>
      </c>
      <c r="K298" s="53">
        <f t="shared" si="49"/>
        <v>0.4144144144144144</v>
      </c>
      <c r="L298" s="54">
        <f t="shared" si="50"/>
        <v>0.78828828828828823</v>
      </c>
      <c r="M298" s="13" t="str">
        <f t="shared" si="51"/>
        <v>P</v>
      </c>
      <c r="N298" s="23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</row>
    <row r="299" spans="1:45" s="56" customFormat="1" ht="15.95" customHeight="1" x14ac:dyDescent="0.2">
      <c r="A299" s="9">
        <v>15</v>
      </c>
      <c r="B299" s="10" t="s">
        <v>454</v>
      </c>
      <c r="C299" s="11" t="s">
        <v>7</v>
      </c>
      <c r="D299" s="11" t="s">
        <v>455</v>
      </c>
      <c r="E299" s="12" t="str">
        <f t="shared" si="47"/>
        <v>PASS</v>
      </c>
      <c r="F299" s="12"/>
      <c r="G299" s="12"/>
      <c r="H299" s="35">
        <v>93</v>
      </c>
      <c r="I299" s="53">
        <f t="shared" si="48"/>
        <v>0.41891891891891891</v>
      </c>
      <c r="J299" s="35">
        <v>98</v>
      </c>
      <c r="K299" s="53">
        <f t="shared" si="49"/>
        <v>0.44144144144144143</v>
      </c>
      <c r="L299" s="54">
        <f t="shared" si="50"/>
        <v>0.86036036036036034</v>
      </c>
      <c r="M299" s="13" t="str">
        <f t="shared" si="51"/>
        <v>P</v>
      </c>
      <c r="N299" s="1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</row>
    <row r="300" spans="1:45" s="56" customFormat="1" ht="15.95" customHeight="1" x14ac:dyDescent="0.2">
      <c r="A300" s="9">
        <v>16</v>
      </c>
      <c r="B300" s="10" t="s">
        <v>478</v>
      </c>
      <c r="C300" s="11" t="s">
        <v>8</v>
      </c>
      <c r="D300" s="11" t="s">
        <v>479</v>
      </c>
      <c r="E300" s="12" t="str">
        <f t="shared" si="47"/>
        <v>PASS</v>
      </c>
      <c r="F300" s="12"/>
      <c r="G300" s="12"/>
      <c r="H300" s="35">
        <v>90</v>
      </c>
      <c r="I300" s="53">
        <f t="shared" si="48"/>
        <v>0.40540540540540543</v>
      </c>
      <c r="J300" s="35">
        <v>94</v>
      </c>
      <c r="K300" s="53">
        <f t="shared" si="49"/>
        <v>0.42342342342342343</v>
      </c>
      <c r="L300" s="54">
        <f t="shared" si="50"/>
        <v>0.8288288288288288</v>
      </c>
      <c r="M300" s="13" t="str">
        <f t="shared" si="51"/>
        <v>P</v>
      </c>
      <c r="N300" s="1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</row>
    <row r="301" spans="1:45" s="56" customFormat="1" ht="15.95" customHeight="1" x14ac:dyDescent="0.2">
      <c r="A301" s="9">
        <v>17</v>
      </c>
      <c r="B301" s="10" t="s">
        <v>488</v>
      </c>
      <c r="C301" s="11" t="s">
        <v>7</v>
      </c>
      <c r="D301" s="11" t="s">
        <v>489</v>
      </c>
      <c r="E301" s="12" t="str">
        <f t="shared" si="47"/>
        <v>*FAIL</v>
      </c>
      <c r="F301" s="28"/>
      <c r="G301" s="28"/>
      <c r="H301" s="34">
        <v>0</v>
      </c>
      <c r="I301" s="62">
        <f t="shared" si="48"/>
        <v>0</v>
      </c>
      <c r="J301" s="34">
        <v>0</v>
      </c>
      <c r="K301" s="62">
        <f t="shared" si="49"/>
        <v>0</v>
      </c>
      <c r="L301" s="63">
        <f t="shared" si="50"/>
        <v>0</v>
      </c>
      <c r="M301" s="26" t="str">
        <f t="shared" si="51"/>
        <v>F</v>
      </c>
      <c r="N301" s="32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</row>
    <row r="302" spans="1:45" s="56" customFormat="1" ht="15.95" customHeight="1" x14ac:dyDescent="0.2">
      <c r="A302" s="9">
        <v>18</v>
      </c>
      <c r="B302" s="10" t="s">
        <v>492</v>
      </c>
      <c r="C302" s="11" t="s">
        <v>8</v>
      </c>
      <c r="D302" s="11" t="s">
        <v>493</v>
      </c>
      <c r="E302" s="12" t="str">
        <f t="shared" si="47"/>
        <v>PASS</v>
      </c>
      <c r="F302" s="12"/>
      <c r="G302" s="12"/>
      <c r="H302" s="35">
        <v>80</v>
      </c>
      <c r="I302" s="53">
        <f t="shared" si="48"/>
        <v>0.36036036036036034</v>
      </c>
      <c r="J302" s="35">
        <v>89</v>
      </c>
      <c r="K302" s="53">
        <f t="shared" si="49"/>
        <v>0.40090090090090091</v>
      </c>
      <c r="L302" s="54">
        <f t="shared" si="50"/>
        <v>0.76126126126126126</v>
      </c>
      <c r="M302" s="13" t="str">
        <f t="shared" si="51"/>
        <v>P</v>
      </c>
      <c r="N302" s="1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</row>
    <row r="303" spans="1:45" s="56" customFormat="1" ht="15.95" customHeight="1" x14ac:dyDescent="0.2">
      <c r="A303" s="9">
        <v>19</v>
      </c>
      <c r="B303" s="10" t="s">
        <v>460</v>
      </c>
      <c r="C303" s="11" t="s">
        <v>7</v>
      </c>
      <c r="D303" s="11" t="s">
        <v>461</v>
      </c>
      <c r="E303" s="12" t="str">
        <f t="shared" si="47"/>
        <v>PASS</v>
      </c>
      <c r="F303" s="12"/>
      <c r="G303" s="12"/>
      <c r="H303" s="35">
        <v>93</v>
      </c>
      <c r="I303" s="53">
        <f t="shared" si="48"/>
        <v>0.41891891891891891</v>
      </c>
      <c r="J303" s="35">
        <v>96</v>
      </c>
      <c r="K303" s="53">
        <f t="shared" si="49"/>
        <v>0.43243243243243246</v>
      </c>
      <c r="L303" s="54">
        <f t="shared" si="50"/>
        <v>0.85135135135135132</v>
      </c>
      <c r="M303" s="13" t="str">
        <f t="shared" si="51"/>
        <v>P</v>
      </c>
      <c r="N303" s="23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</row>
    <row r="304" spans="1:45" s="56" customFormat="1" ht="15.95" customHeight="1" x14ac:dyDescent="0.2">
      <c r="A304" s="9">
        <v>20</v>
      </c>
      <c r="B304" s="10" t="s">
        <v>446</v>
      </c>
      <c r="C304" s="11" t="s">
        <v>7</v>
      </c>
      <c r="D304" s="11" t="s">
        <v>447</v>
      </c>
      <c r="E304" s="12" t="str">
        <f t="shared" si="47"/>
        <v>PASS</v>
      </c>
      <c r="F304" s="12"/>
      <c r="G304" s="12"/>
      <c r="H304" s="35">
        <v>90</v>
      </c>
      <c r="I304" s="53">
        <f t="shared" si="48"/>
        <v>0.40540540540540543</v>
      </c>
      <c r="J304" s="35">
        <v>95</v>
      </c>
      <c r="K304" s="53">
        <f t="shared" si="49"/>
        <v>0.42792792792792794</v>
      </c>
      <c r="L304" s="54">
        <f t="shared" si="50"/>
        <v>0.83333333333333337</v>
      </c>
      <c r="M304" s="13" t="str">
        <f t="shared" si="51"/>
        <v>P</v>
      </c>
      <c r="N304" s="1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</row>
    <row r="305" spans="1:45" s="56" customFormat="1" ht="15.95" customHeight="1" x14ac:dyDescent="0.2">
      <c r="A305" s="9">
        <v>21</v>
      </c>
      <c r="B305" s="10" t="s">
        <v>470</v>
      </c>
      <c r="C305" s="11" t="s">
        <v>8</v>
      </c>
      <c r="D305" s="11" t="s">
        <v>471</v>
      </c>
      <c r="E305" s="12" t="str">
        <f t="shared" si="47"/>
        <v>PASS</v>
      </c>
      <c r="F305" s="12"/>
      <c r="G305" s="12"/>
      <c r="H305" s="35">
        <v>90</v>
      </c>
      <c r="I305" s="53">
        <f t="shared" si="48"/>
        <v>0.40540540540540543</v>
      </c>
      <c r="J305" s="35">
        <v>93</v>
      </c>
      <c r="K305" s="53">
        <f t="shared" si="49"/>
        <v>0.41891891891891891</v>
      </c>
      <c r="L305" s="54">
        <f t="shared" si="50"/>
        <v>0.82432432432432434</v>
      </c>
      <c r="M305" s="13" t="str">
        <f t="shared" si="51"/>
        <v>P</v>
      </c>
      <c r="N305" s="1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</row>
    <row r="306" spans="1:45" s="56" customFormat="1" ht="15.95" customHeight="1" x14ac:dyDescent="0.2">
      <c r="A306" s="9">
        <v>22</v>
      </c>
      <c r="B306" s="10" t="s">
        <v>448</v>
      </c>
      <c r="C306" s="11" t="s">
        <v>7</v>
      </c>
      <c r="D306" s="11" t="s">
        <v>449</v>
      </c>
      <c r="E306" s="12" t="str">
        <f t="shared" si="47"/>
        <v>PASS</v>
      </c>
      <c r="F306" s="12"/>
      <c r="G306" s="12"/>
      <c r="H306" s="35">
        <v>82</v>
      </c>
      <c r="I306" s="53">
        <f t="shared" si="48"/>
        <v>0.36936936936936937</v>
      </c>
      <c r="J306" s="35">
        <v>89</v>
      </c>
      <c r="K306" s="53">
        <f t="shared" si="49"/>
        <v>0.40090090090090091</v>
      </c>
      <c r="L306" s="54">
        <f t="shared" si="50"/>
        <v>0.77027027027027029</v>
      </c>
      <c r="M306" s="13" t="str">
        <f t="shared" si="51"/>
        <v>P</v>
      </c>
      <c r="N306" s="1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</row>
    <row r="307" spans="1:45" s="56" customFormat="1" ht="15.95" customHeight="1" x14ac:dyDescent="0.2">
      <c r="A307" s="9">
        <v>23</v>
      </c>
      <c r="B307" s="10" t="s">
        <v>482</v>
      </c>
      <c r="C307" s="11" t="s">
        <v>8</v>
      </c>
      <c r="D307" s="11" t="s">
        <v>483</v>
      </c>
      <c r="E307" s="12" t="str">
        <f t="shared" si="47"/>
        <v>PASS</v>
      </c>
      <c r="F307" s="12"/>
      <c r="G307" s="12"/>
      <c r="H307" s="35">
        <v>93</v>
      </c>
      <c r="I307" s="53">
        <f t="shared" si="48"/>
        <v>0.41891891891891891</v>
      </c>
      <c r="J307" s="35">
        <v>97</v>
      </c>
      <c r="K307" s="53">
        <f t="shared" si="49"/>
        <v>0.43693693693693691</v>
      </c>
      <c r="L307" s="54">
        <f t="shared" si="50"/>
        <v>0.85585585585585577</v>
      </c>
      <c r="M307" s="13" t="str">
        <f t="shared" si="51"/>
        <v>P</v>
      </c>
      <c r="N307" s="1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</row>
    <row r="308" spans="1:45" s="65" customFormat="1" ht="15.95" customHeight="1" x14ac:dyDescent="0.2">
      <c r="A308" s="9">
        <v>24</v>
      </c>
      <c r="B308" s="10" t="s">
        <v>466</v>
      </c>
      <c r="C308" s="11" t="s">
        <v>8</v>
      </c>
      <c r="D308" s="11" t="s">
        <v>467</v>
      </c>
      <c r="E308" s="12" t="str">
        <f t="shared" si="47"/>
        <v>PASS</v>
      </c>
      <c r="F308" s="12"/>
      <c r="G308" s="12"/>
      <c r="H308" s="35">
        <v>84</v>
      </c>
      <c r="I308" s="53">
        <f t="shared" si="48"/>
        <v>0.3783783783783784</v>
      </c>
      <c r="J308" s="35">
        <v>90</v>
      </c>
      <c r="K308" s="53">
        <f t="shared" si="49"/>
        <v>0.40540540540540543</v>
      </c>
      <c r="L308" s="54">
        <f t="shared" si="50"/>
        <v>0.78378378378378377</v>
      </c>
      <c r="M308" s="13" t="str">
        <f t="shared" si="51"/>
        <v>P</v>
      </c>
      <c r="N308" s="1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</row>
    <row r="309" spans="1:45" s="56" customFormat="1" ht="15.95" customHeight="1" x14ac:dyDescent="0.2">
      <c r="A309" s="9">
        <v>25</v>
      </c>
      <c r="B309" s="10" t="s">
        <v>456</v>
      </c>
      <c r="C309" s="11" t="s">
        <v>7</v>
      </c>
      <c r="D309" s="11" t="s">
        <v>457</v>
      </c>
      <c r="E309" s="12" t="str">
        <f t="shared" si="47"/>
        <v>PASS</v>
      </c>
      <c r="F309" s="12"/>
      <c r="G309" s="12"/>
      <c r="H309" s="35">
        <v>83</v>
      </c>
      <c r="I309" s="53">
        <f t="shared" si="48"/>
        <v>0.37387387387387389</v>
      </c>
      <c r="J309" s="35">
        <v>92</v>
      </c>
      <c r="K309" s="53">
        <f t="shared" si="49"/>
        <v>0.4144144144144144</v>
      </c>
      <c r="L309" s="54">
        <f t="shared" si="50"/>
        <v>0.78828828828828823</v>
      </c>
      <c r="M309" s="13" t="str">
        <f t="shared" si="51"/>
        <v>P</v>
      </c>
      <c r="N309" s="23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</row>
    <row r="310" spans="1:45" s="56" customFormat="1" ht="15.95" customHeight="1" x14ac:dyDescent="0.2">
      <c r="A310" s="9">
        <v>26</v>
      </c>
      <c r="B310" s="10" t="s">
        <v>468</v>
      </c>
      <c r="C310" s="11" t="s">
        <v>8</v>
      </c>
      <c r="D310" s="11" t="s">
        <v>469</v>
      </c>
      <c r="E310" s="12" t="str">
        <f t="shared" si="47"/>
        <v>PASS</v>
      </c>
      <c r="F310" s="12"/>
      <c r="G310" s="12"/>
      <c r="H310" s="35">
        <v>69</v>
      </c>
      <c r="I310" s="53">
        <f t="shared" si="48"/>
        <v>0.3108108108108108</v>
      </c>
      <c r="J310" s="35">
        <v>76</v>
      </c>
      <c r="K310" s="53">
        <f t="shared" si="49"/>
        <v>0.34234234234234234</v>
      </c>
      <c r="L310" s="54">
        <f t="shared" si="50"/>
        <v>0.65315315315315314</v>
      </c>
      <c r="M310" s="13" t="str">
        <f t="shared" si="51"/>
        <v>P</v>
      </c>
      <c r="N310" s="1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</row>
    <row r="311" spans="1:45" s="56" customFormat="1" ht="15.95" customHeight="1" x14ac:dyDescent="0.2">
      <c r="A311" s="4" t="s">
        <v>624</v>
      </c>
      <c r="B311" s="88"/>
      <c r="C311" s="89"/>
      <c r="D311" s="89"/>
      <c r="E311" s="84"/>
      <c r="F311" s="91"/>
      <c r="G311" s="91"/>
      <c r="H311" s="73"/>
      <c r="I311" s="42"/>
      <c r="J311" s="73"/>
      <c r="K311" s="42"/>
      <c r="L311" s="43"/>
      <c r="M311" s="18"/>
      <c r="N311" s="95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</row>
    <row r="312" spans="1:45" s="56" customFormat="1" ht="15.95" customHeight="1" x14ac:dyDescent="0.2">
      <c r="A312" s="4" t="s">
        <v>614</v>
      </c>
      <c r="B312" s="88"/>
      <c r="C312" s="89"/>
      <c r="D312" s="89"/>
      <c r="E312" s="84"/>
      <c r="F312" s="91"/>
      <c r="G312" s="91"/>
      <c r="H312" s="73"/>
      <c r="I312" s="42"/>
      <c r="J312" s="73"/>
      <c r="K312" s="42"/>
      <c r="L312" s="43"/>
      <c r="M312" s="18"/>
      <c r="N312" s="95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</row>
    <row r="313" spans="1:45" ht="15.95" customHeight="1" x14ac:dyDescent="0.2">
      <c r="A313" s="4" t="s">
        <v>23</v>
      </c>
      <c r="B313" s="4"/>
      <c r="C313" s="4"/>
      <c r="D313" s="4"/>
      <c r="E313" s="5"/>
      <c r="F313" s="6"/>
      <c r="G313" s="6"/>
      <c r="H313" s="4"/>
      <c r="I313" s="4"/>
      <c r="K313" s="66"/>
      <c r="L313" s="4"/>
      <c r="M313" s="4"/>
      <c r="N313" s="4"/>
    </row>
    <row r="314" spans="1:45" ht="15.95" customHeight="1" x14ac:dyDescent="0.2">
      <c r="A314" s="4" t="s">
        <v>642</v>
      </c>
      <c r="B314" s="4"/>
      <c r="C314" s="4"/>
      <c r="D314" s="4"/>
      <c r="E314" s="5"/>
      <c r="F314" s="6"/>
      <c r="G314" s="6"/>
      <c r="H314" s="4"/>
      <c r="I314" s="4"/>
      <c r="K314" s="66"/>
      <c r="L314" s="4"/>
      <c r="M314" s="4"/>
      <c r="N314" s="4"/>
    </row>
    <row r="315" spans="1:45" ht="15.95" customHeight="1" x14ac:dyDescent="0.2">
      <c r="A315" s="7"/>
      <c r="B315" s="7"/>
      <c r="C315" s="7"/>
      <c r="D315" s="7"/>
      <c r="E315" s="5"/>
      <c r="F315" s="8"/>
      <c r="G315" s="8"/>
      <c r="H315" s="7"/>
      <c r="I315" s="7"/>
      <c r="J315" s="7"/>
      <c r="K315" s="7"/>
      <c r="L315" s="7"/>
      <c r="M315" s="7"/>
      <c r="N315" s="7"/>
    </row>
    <row r="316" spans="1:45" ht="15.95" customHeight="1" x14ac:dyDescent="0.2">
      <c r="A316" s="112" t="s">
        <v>0</v>
      </c>
      <c r="B316" s="106" t="s">
        <v>1</v>
      </c>
      <c r="C316" s="106" t="s">
        <v>2</v>
      </c>
      <c r="D316" s="106" t="s">
        <v>3</v>
      </c>
      <c r="E316" s="48"/>
      <c r="F316" s="48"/>
      <c r="G316" s="48"/>
      <c r="H316" s="106" t="s">
        <v>610</v>
      </c>
      <c r="I316" s="106"/>
      <c r="J316" s="106"/>
      <c r="K316" s="106"/>
      <c r="L316" s="106" t="s">
        <v>4</v>
      </c>
      <c r="M316" s="106" t="s">
        <v>5</v>
      </c>
      <c r="N316" s="106" t="s">
        <v>6</v>
      </c>
    </row>
    <row r="317" spans="1:45" ht="15.95" customHeight="1" x14ac:dyDescent="0.2">
      <c r="A317" s="112"/>
      <c r="B317" s="106"/>
      <c r="C317" s="106"/>
      <c r="D317" s="106"/>
      <c r="E317" s="48"/>
      <c r="F317" s="48"/>
      <c r="G317" s="48"/>
      <c r="H317" s="107" t="s">
        <v>10</v>
      </c>
      <c r="I317" s="107"/>
      <c r="J317" s="107" t="s">
        <v>11</v>
      </c>
      <c r="K317" s="107"/>
      <c r="L317" s="106"/>
      <c r="M317" s="106"/>
      <c r="N317" s="106"/>
    </row>
    <row r="318" spans="1:45" ht="15.95" customHeight="1" x14ac:dyDescent="0.2">
      <c r="A318" s="9">
        <v>1</v>
      </c>
      <c r="B318" s="10" t="s">
        <v>502</v>
      </c>
      <c r="C318" s="11" t="s">
        <v>8</v>
      </c>
      <c r="D318" s="11" t="s">
        <v>503</v>
      </c>
      <c r="E318" s="12" t="str">
        <f>IF(H318&gt;49,"PASS",IF(J318&gt;49,"PASS","*FAIL"))</f>
        <v>*FAIL</v>
      </c>
      <c r="F318" s="28"/>
      <c r="G318" s="28"/>
      <c r="H318" s="34">
        <v>41</v>
      </c>
      <c r="I318" s="62">
        <f>H318/222</f>
        <v>0.18468468468468469</v>
      </c>
      <c r="J318" s="34">
        <v>24</v>
      </c>
      <c r="K318" s="62">
        <f>J318/222</f>
        <v>0.10810810810810811</v>
      </c>
      <c r="L318" s="63">
        <f>I318+K318</f>
        <v>0.2927927927927928</v>
      </c>
      <c r="M318" s="26" t="str">
        <f>IF(L318&lt;50%,"F",IF(L318&gt;=50%,"P"))</f>
        <v>F</v>
      </c>
      <c r="N318" s="30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</row>
    <row r="319" spans="1:45" s="65" customFormat="1" ht="15.95" customHeight="1" x14ac:dyDescent="0.2">
      <c r="A319" s="9">
        <v>2</v>
      </c>
      <c r="B319" s="10" t="s">
        <v>494</v>
      </c>
      <c r="C319" s="11" t="s">
        <v>8</v>
      </c>
      <c r="D319" s="11" t="s">
        <v>495</v>
      </c>
      <c r="E319" s="12" t="s">
        <v>631</v>
      </c>
      <c r="F319" s="28"/>
      <c r="G319" s="28"/>
      <c r="H319" s="34">
        <v>50</v>
      </c>
      <c r="I319" s="62">
        <f>H319/222</f>
        <v>0.22522522522522523</v>
      </c>
      <c r="J319" s="34">
        <v>33</v>
      </c>
      <c r="K319" s="62">
        <f>J319/222</f>
        <v>0.14864864864864866</v>
      </c>
      <c r="L319" s="63">
        <f>I319+K319</f>
        <v>0.37387387387387389</v>
      </c>
      <c r="M319" s="26" t="str">
        <f>IF(L319&lt;50%,"F",IF(L319&gt;=50%,"P"))</f>
        <v>F</v>
      </c>
      <c r="N319" s="30"/>
      <c r="O319" s="45"/>
      <c r="P319" s="45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</row>
    <row r="320" spans="1:45" s="56" customFormat="1" ht="15.95" customHeight="1" x14ac:dyDescent="0.2">
      <c r="A320" s="9">
        <v>3</v>
      </c>
      <c r="B320" s="10" t="s">
        <v>500</v>
      </c>
      <c r="C320" s="11" t="s">
        <v>7</v>
      </c>
      <c r="D320" s="11" t="s">
        <v>501</v>
      </c>
      <c r="E320" s="12" t="str">
        <f>IF(H320&gt;49,"PASS",IF(J320&gt;49,"PASS","*FAIL"))</f>
        <v>*FAIL</v>
      </c>
      <c r="F320" s="28"/>
      <c r="G320" s="28"/>
      <c r="H320" s="34">
        <v>0</v>
      </c>
      <c r="I320" s="62">
        <f>H320/222</f>
        <v>0</v>
      </c>
      <c r="J320" s="34">
        <v>0</v>
      </c>
      <c r="K320" s="62">
        <f>J320/222</f>
        <v>0</v>
      </c>
      <c r="L320" s="63">
        <f>I320+K320</f>
        <v>0</v>
      </c>
      <c r="M320" s="26" t="str">
        <f>IF(L320&lt;50%,"F",IF(L320&gt;=50%,"P"))</f>
        <v>F</v>
      </c>
      <c r="N320" s="30"/>
      <c r="O320" s="45"/>
      <c r="P320" s="45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</row>
    <row r="321" spans="1:45" s="56" customFormat="1" ht="15.95" customHeight="1" x14ac:dyDescent="0.2">
      <c r="A321" s="9">
        <v>4</v>
      </c>
      <c r="B321" s="10" t="s">
        <v>498</v>
      </c>
      <c r="C321" s="11" t="s">
        <v>8</v>
      </c>
      <c r="D321" s="11" t="s">
        <v>499</v>
      </c>
      <c r="E321" s="12" t="str">
        <f>IF(H321&gt;49,"PASS",IF(J321&gt;49,"PASS","*FAIL"))</f>
        <v>PASS</v>
      </c>
      <c r="F321" s="12"/>
      <c r="G321" s="12"/>
      <c r="H321" s="35">
        <v>94</v>
      </c>
      <c r="I321" s="53">
        <f>H321/222</f>
        <v>0.42342342342342343</v>
      </c>
      <c r="J321" s="35">
        <v>82</v>
      </c>
      <c r="K321" s="53">
        <f>J321/222</f>
        <v>0.36936936936936937</v>
      </c>
      <c r="L321" s="54">
        <f>I321+K321</f>
        <v>0.7927927927927928</v>
      </c>
      <c r="M321" s="13" t="str">
        <f>IF(L321&lt;50%,"F",IF(L321&gt;=50%,"P"))</f>
        <v>P</v>
      </c>
      <c r="N321" s="24"/>
      <c r="O321" s="45"/>
      <c r="P321" s="45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</row>
    <row r="322" spans="1:45" s="65" customFormat="1" ht="15.95" customHeight="1" x14ac:dyDescent="0.2">
      <c r="A322" s="9">
        <v>5</v>
      </c>
      <c r="B322" s="10" t="s">
        <v>496</v>
      </c>
      <c r="C322" s="11" t="s">
        <v>8</v>
      </c>
      <c r="D322" s="11" t="s">
        <v>497</v>
      </c>
      <c r="E322" s="12" t="str">
        <f>IF(H322&gt;49,"PASS",IF(J322&gt;49,"PASS","*FAIL"))</f>
        <v>PASS</v>
      </c>
      <c r="F322" s="12"/>
      <c r="G322" s="12"/>
      <c r="H322" s="35">
        <v>83</v>
      </c>
      <c r="I322" s="53">
        <f>H322/222</f>
        <v>0.37387387387387389</v>
      </c>
      <c r="J322" s="35">
        <v>85</v>
      </c>
      <c r="K322" s="53">
        <f>J322/222</f>
        <v>0.38288288288288286</v>
      </c>
      <c r="L322" s="54">
        <f>I322+K322</f>
        <v>0.7567567567567568</v>
      </c>
      <c r="M322" s="13" t="str">
        <f>IF(L322&lt;50%,"F",IF(L322&gt;=50%,"P"))</f>
        <v>P</v>
      </c>
      <c r="N322" s="13"/>
      <c r="O322" s="45"/>
      <c r="P322" s="45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</row>
    <row r="323" spans="1:45" s="65" customFormat="1" ht="15.95" customHeight="1" x14ac:dyDescent="0.2">
      <c r="A323" s="4" t="s">
        <v>625</v>
      </c>
      <c r="B323" s="88"/>
      <c r="C323" s="89"/>
      <c r="D323" s="89"/>
      <c r="E323" s="84"/>
      <c r="F323" s="91"/>
      <c r="G323" s="91"/>
      <c r="H323" s="73"/>
      <c r="I323" s="92"/>
      <c r="J323" s="73"/>
      <c r="K323" s="92"/>
      <c r="L323" s="93"/>
      <c r="M323" s="94"/>
      <c r="N323" s="96"/>
      <c r="O323" s="45"/>
      <c r="P323" s="45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</row>
    <row r="324" spans="1:45" s="65" customFormat="1" ht="15.95" customHeight="1" x14ac:dyDescent="0.2">
      <c r="A324" s="4" t="s">
        <v>616</v>
      </c>
      <c r="B324" s="88"/>
      <c r="C324" s="89"/>
      <c r="D324" s="89"/>
      <c r="E324" s="84"/>
      <c r="F324" s="91"/>
      <c r="G324" s="91"/>
      <c r="H324" s="73"/>
      <c r="I324" s="92"/>
      <c r="J324" s="73"/>
      <c r="K324" s="92"/>
      <c r="L324" s="93"/>
      <c r="M324" s="94"/>
      <c r="N324" s="96"/>
      <c r="O324" s="45"/>
      <c r="P324" s="45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</row>
    <row r="325" spans="1:45" ht="15.95" customHeight="1" x14ac:dyDescent="0.2">
      <c r="A325" s="4" t="s">
        <v>24</v>
      </c>
      <c r="B325" s="4"/>
      <c r="C325" s="4"/>
      <c r="D325" s="4"/>
      <c r="E325" s="5"/>
      <c r="F325" s="6"/>
      <c r="G325" s="6"/>
      <c r="H325" s="4"/>
      <c r="K325" s="4"/>
      <c r="L325" s="4"/>
      <c r="M325" s="4"/>
      <c r="N325" s="4"/>
    </row>
    <row r="326" spans="1:45" ht="15.95" customHeight="1" x14ac:dyDescent="0.2">
      <c r="A326" s="4" t="s">
        <v>643</v>
      </c>
      <c r="B326" s="4"/>
      <c r="C326" s="4"/>
      <c r="D326" s="4"/>
      <c r="E326" s="5"/>
      <c r="F326" s="6"/>
      <c r="G326" s="6"/>
      <c r="H326" s="4"/>
      <c r="K326" s="4"/>
      <c r="L326" s="4"/>
      <c r="M326" s="4"/>
      <c r="N326" s="4"/>
    </row>
    <row r="327" spans="1:45" ht="15.95" customHeight="1" x14ac:dyDescent="0.2">
      <c r="A327" s="7"/>
      <c r="B327" s="7"/>
      <c r="C327" s="7"/>
      <c r="D327" s="7"/>
      <c r="E327" s="5"/>
      <c r="F327" s="8"/>
      <c r="G327" s="8"/>
      <c r="H327" s="7"/>
      <c r="I327" s="7"/>
      <c r="J327" s="7"/>
      <c r="K327" s="7"/>
      <c r="L327" s="7"/>
      <c r="M327" s="7"/>
      <c r="N327" s="7"/>
    </row>
    <row r="328" spans="1:45" ht="15.95" customHeight="1" x14ac:dyDescent="0.2">
      <c r="A328" s="112" t="s">
        <v>0</v>
      </c>
      <c r="B328" s="106" t="s">
        <v>1</v>
      </c>
      <c r="C328" s="106" t="s">
        <v>2</v>
      </c>
      <c r="D328" s="106" t="s">
        <v>3</v>
      </c>
      <c r="E328" s="48"/>
      <c r="F328" s="48"/>
      <c r="G328" s="48"/>
      <c r="H328" s="106" t="s">
        <v>610</v>
      </c>
      <c r="I328" s="106"/>
      <c r="J328" s="106"/>
      <c r="K328" s="106"/>
      <c r="L328" s="106" t="s">
        <v>4</v>
      </c>
      <c r="M328" s="106" t="s">
        <v>5</v>
      </c>
      <c r="N328" s="106" t="s">
        <v>6</v>
      </c>
    </row>
    <row r="329" spans="1:45" ht="15.95" customHeight="1" x14ac:dyDescent="0.2">
      <c r="A329" s="112"/>
      <c r="B329" s="106"/>
      <c r="C329" s="106"/>
      <c r="D329" s="106"/>
      <c r="E329" s="48"/>
      <c r="F329" s="48"/>
      <c r="G329" s="48"/>
      <c r="H329" s="107" t="s">
        <v>10</v>
      </c>
      <c r="I329" s="107"/>
      <c r="J329" s="107" t="s">
        <v>11</v>
      </c>
      <c r="K329" s="107"/>
      <c r="L329" s="106"/>
      <c r="M329" s="106"/>
      <c r="N329" s="106"/>
    </row>
    <row r="330" spans="1:45" ht="15.95" customHeight="1" x14ac:dyDescent="0.2">
      <c r="A330" s="9">
        <v>1</v>
      </c>
      <c r="B330" s="10" t="s">
        <v>538</v>
      </c>
      <c r="C330" s="11" t="s">
        <v>8</v>
      </c>
      <c r="D330" s="11" t="s">
        <v>539</v>
      </c>
      <c r="E330" s="12" t="str">
        <f>IF(H330&gt;49,"PASS",IF(J330&gt;49,"PASS","*FAIL"))</f>
        <v>PASS</v>
      </c>
      <c r="F330" s="12"/>
      <c r="G330" s="12"/>
      <c r="H330" s="35">
        <v>86</v>
      </c>
      <c r="I330" s="53">
        <f t="shared" ref="I330:I353" si="52">H330/222</f>
        <v>0.38738738738738737</v>
      </c>
      <c r="J330" s="35">
        <v>75</v>
      </c>
      <c r="K330" s="53">
        <f t="shared" ref="K330:K353" si="53">J330/222</f>
        <v>0.33783783783783783</v>
      </c>
      <c r="L330" s="54">
        <f t="shared" ref="L330:L353" si="54">I330+K330</f>
        <v>0.72522522522522515</v>
      </c>
      <c r="M330" s="13" t="str">
        <f t="shared" ref="M330:M353" si="55">IF(L330&lt;50%,"F",IF(L330&gt;=50%,"P"))</f>
        <v>P</v>
      </c>
      <c r="N330" s="13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</row>
    <row r="331" spans="1:45" s="56" customFormat="1" ht="15.95" customHeight="1" x14ac:dyDescent="0.2">
      <c r="A331" s="9">
        <v>2</v>
      </c>
      <c r="B331" s="10" t="s">
        <v>516</v>
      </c>
      <c r="C331" s="11" t="s">
        <v>8</v>
      </c>
      <c r="D331" s="11" t="s">
        <v>601</v>
      </c>
      <c r="E331" s="12" t="s">
        <v>631</v>
      </c>
      <c r="F331" s="28"/>
      <c r="G331" s="28"/>
      <c r="H331" s="34">
        <v>94</v>
      </c>
      <c r="I331" s="62">
        <f t="shared" si="52"/>
        <v>0.42342342342342343</v>
      </c>
      <c r="J331" s="34">
        <v>0</v>
      </c>
      <c r="K331" s="62">
        <f t="shared" si="53"/>
        <v>0</v>
      </c>
      <c r="L331" s="63">
        <f t="shared" si="54"/>
        <v>0.42342342342342343</v>
      </c>
      <c r="M331" s="26" t="str">
        <f t="shared" si="55"/>
        <v>F</v>
      </c>
      <c r="N331" s="30"/>
      <c r="O331" s="45"/>
      <c r="P331" s="45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</row>
    <row r="332" spans="1:45" s="56" customFormat="1" ht="15.95" customHeight="1" x14ac:dyDescent="0.2">
      <c r="A332" s="9">
        <v>3</v>
      </c>
      <c r="B332" s="10" t="s">
        <v>532</v>
      </c>
      <c r="C332" s="11" t="s">
        <v>8</v>
      </c>
      <c r="D332" s="11" t="s">
        <v>533</v>
      </c>
      <c r="E332" s="12" t="str">
        <f t="shared" ref="E332:E339" si="56">IF(H332&gt;49,"PASS",IF(J332&gt;49,"PASS","*FAIL"))</f>
        <v>PASS</v>
      </c>
      <c r="F332" s="12"/>
      <c r="G332" s="12"/>
      <c r="H332" s="35">
        <v>93</v>
      </c>
      <c r="I332" s="53">
        <f t="shared" si="52"/>
        <v>0.41891891891891891</v>
      </c>
      <c r="J332" s="35">
        <v>87</v>
      </c>
      <c r="K332" s="53">
        <f t="shared" si="53"/>
        <v>0.39189189189189189</v>
      </c>
      <c r="L332" s="54">
        <f t="shared" si="54"/>
        <v>0.81081081081081074</v>
      </c>
      <c r="M332" s="13" t="str">
        <f t="shared" si="55"/>
        <v>P</v>
      </c>
      <c r="N332" s="24"/>
      <c r="O332" s="45"/>
      <c r="P332" s="45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</row>
    <row r="333" spans="1:45" s="56" customFormat="1" ht="15.95" customHeight="1" x14ac:dyDescent="0.2">
      <c r="A333" s="9">
        <v>4</v>
      </c>
      <c r="B333" s="10" t="s">
        <v>524</v>
      </c>
      <c r="C333" s="11" t="s">
        <v>8</v>
      </c>
      <c r="D333" s="11" t="s">
        <v>525</v>
      </c>
      <c r="E333" s="12" t="str">
        <f t="shared" si="56"/>
        <v>PASS</v>
      </c>
      <c r="F333" s="12"/>
      <c r="G333" s="12"/>
      <c r="H333" s="35">
        <v>70</v>
      </c>
      <c r="I333" s="53">
        <f t="shared" si="52"/>
        <v>0.31531531531531531</v>
      </c>
      <c r="J333" s="35">
        <v>52</v>
      </c>
      <c r="K333" s="53">
        <f t="shared" si="53"/>
        <v>0.23423423423423423</v>
      </c>
      <c r="L333" s="54">
        <f t="shared" si="54"/>
        <v>0.54954954954954949</v>
      </c>
      <c r="M333" s="13" t="str">
        <f t="shared" si="55"/>
        <v>P</v>
      </c>
      <c r="N333" s="24"/>
      <c r="O333" s="45"/>
      <c r="P333" s="45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</row>
    <row r="334" spans="1:45" s="65" customFormat="1" ht="15.95" customHeight="1" x14ac:dyDescent="0.2">
      <c r="A334" s="9">
        <v>5</v>
      </c>
      <c r="B334" s="10" t="s">
        <v>518</v>
      </c>
      <c r="C334" s="11" t="s">
        <v>7</v>
      </c>
      <c r="D334" s="11" t="s">
        <v>519</v>
      </c>
      <c r="E334" s="12" t="str">
        <f t="shared" si="56"/>
        <v>PASS</v>
      </c>
      <c r="F334" s="12"/>
      <c r="G334" s="12"/>
      <c r="H334" s="35">
        <v>77</v>
      </c>
      <c r="I334" s="53">
        <f t="shared" si="52"/>
        <v>0.34684684684684686</v>
      </c>
      <c r="J334" s="35">
        <v>50</v>
      </c>
      <c r="K334" s="53">
        <f t="shared" si="53"/>
        <v>0.22522522522522523</v>
      </c>
      <c r="L334" s="54">
        <f t="shared" si="54"/>
        <v>0.57207207207207211</v>
      </c>
      <c r="M334" s="13" t="str">
        <f t="shared" si="55"/>
        <v>P</v>
      </c>
      <c r="N334" s="13"/>
      <c r="O334" s="45"/>
      <c r="P334" s="45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</row>
    <row r="335" spans="1:45" s="56" customFormat="1" ht="15.95" customHeight="1" x14ac:dyDescent="0.2">
      <c r="A335" s="9">
        <v>6</v>
      </c>
      <c r="B335" s="10" t="s">
        <v>504</v>
      </c>
      <c r="C335" s="11" t="s">
        <v>7</v>
      </c>
      <c r="D335" s="11" t="s">
        <v>505</v>
      </c>
      <c r="E335" s="12" t="str">
        <f t="shared" si="56"/>
        <v>PASS</v>
      </c>
      <c r="F335" s="12"/>
      <c r="G335" s="12"/>
      <c r="H335" s="35">
        <v>95</v>
      </c>
      <c r="I335" s="53">
        <f t="shared" si="52"/>
        <v>0.42792792792792794</v>
      </c>
      <c r="J335" s="35">
        <v>55</v>
      </c>
      <c r="K335" s="53">
        <f t="shared" si="53"/>
        <v>0.24774774774774774</v>
      </c>
      <c r="L335" s="54">
        <f t="shared" si="54"/>
        <v>0.67567567567567566</v>
      </c>
      <c r="M335" s="13" t="str">
        <f t="shared" si="55"/>
        <v>P</v>
      </c>
      <c r="N335" s="24"/>
      <c r="O335" s="45"/>
      <c r="P335" s="45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</row>
    <row r="336" spans="1:45" s="56" customFormat="1" ht="15.95" customHeight="1" x14ac:dyDescent="0.2">
      <c r="A336" s="9">
        <v>7</v>
      </c>
      <c r="B336" s="10" t="s">
        <v>526</v>
      </c>
      <c r="C336" s="11" t="s">
        <v>8</v>
      </c>
      <c r="D336" s="11" t="s">
        <v>527</v>
      </c>
      <c r="E336" s="12" t="str">
        <f t="shared" si="56"/>
        <v>PASS</v>
      </c>
      <c r="F336" s="12"/>
      <c r="G336" s="12"/>
      <c r="H336" s="35">
        <v>71</v>
      </c>
      <c r="I336" s="53">
        <f t="shared" si="52"/>
        <v>0.31981981981981983</v>
      </c>
      <c r="J336" s="35">
        <v>60</v>
      </c>
      <c r="K336" s="53">
        <f t="shared" si="53"/>
        <v>0.27027027027027029</v>
      </c>
      <c r="L336" s="54">
        <f t="shared" si="54"/>
        <v>0.59009009009009006</v>
      </c>
      <c r="M336" s="13" t="str">
        <f t="shared" si="55"/>
        <v>P</v>
      </c>
      <c r="N336" s="24"/>
      <c r="O336" s="45"/>
      <c r="P336" s="45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</row>
    <row r="337" spans="1:45" s="56" customFormat="1" ht="15.95" customHeight="1" x14ac:dyDescent="0.2">
      <c r="A337" s="9">
        <v>8</v>
      </c>
      <c r="B337" s="10" t="s">
        <v>512</v>
      </c>
      <c r="C337" s="11" t="s">
        <v>7</v>
      </c>
      <c r="D337" s="11" t="s">
        <v>513</v>
      </c>
      <c r="E337" s="12" t="str">
        <f t="shared" si="56"/>
        <v>PASS</v>
      </c>
      <c r="F337" s="12"/>
      <c r="G337" s="12"/>
      <c r="H337" s="35">
        <v>88</v>
      </c>
      <c r="I337" s="53">
        <f t="shared" si="52"/>
        <v>0.3963963963963964</v>
      </c>
      <c r="J337" s="35">
        <v>66</v>
      </c>
      <c r="K337" s="53">
        <f t="shared" si="53"/>
        <v>0.29729729729729731</v>
      </c>
      <c r="L337" s="54">
        <f t="shared" si="54"/>
        <v>0.69369369369369371</v>
      </c>
      <c r="M337" s="13" t="str">
        <f t="shared" si="55"/>
        <v>P</v>
      </c>
      <c r="N337" s="24"/>
      <c r="O337" s="45"/>
      <c r="P337" s="45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</row>
    <row r="338" spans="1:45" s="56" customFormat="1" ht="15.95" customHeight="1" x14ac:dyDescent="0.2">
      <c r="A338" s="9">
        <v>9</v>
      </c>
      <c r="B338" s="10" t="s">
        <v>514</v>
      </c>
      <c r="C338" s="11" t="s">
        <v>7</v>
      </c>
      <c r="D338" s="11" t="s">
        <v>515</v>
      </c>
      <c r="E338" s="12" t="str">
        <f t="shared" si="56"/>
        <v>PASS</v>
      </c>
      <c r="F338" s="12"/>
      <c r="G338" s="12"/>
      <c r="H338" s="35">
        <v>81</v>
      </c>
      <c r="I338" s="53">
        <f t="shared" si="52"/>
        <v>0.36486486486486486</v>
      </c>
      <c r="J338" s="35">
        <v>53</v>
      </c>
      <c r="K338" s="53">
        <f t="shared" si="53"/>
        <v>0.23873873873873874</v>
      </c>
      <c r="L338" s="54">
        <f t="shared" si="54"/>
        <v>0.60360360360360366</v>
      </c>
      <c r="M338" s="13" t="str">
        <f t="shared" si="55"/>
        <v>P</v>
      </c>
      <c r="N338" s="35"/>
      <c r="O338" s="45"/>
      <c r="P338" s="45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</row>
    <row r="339" spans="1:45" s="56" customFormat="1" ht="15.95" customHeight="1" x14ac:dyDescent="0.2">
      <c r="A339" s="9">
        <v>10</v>
      </c>
      <c r="B339" s="10" t="s">
        <v>520</v>
      </c>
      <c r="C339" s="11" t="s">
        <v>8</v>
      </c>
      <c r="D339" s="11" t="s">
        <v>521</v>
      </c>
      <c r="E339" s="12" t="str">
        <f t="shared" si="56"/>
        <v>PASS</v>
      </c>
      <c r="F339" s="12"/>
      <c r="G339" s="12"/>
      <c r="H339" s="35">
        <v>92</v>
      </c>
      <c r="I339" s="53">
        <f t="shared" si="52"/>
        <v>0.4144144144144144</v>
      </c>
      <c r="J339" s="35">
        <v>77</v>
      </c>
      <c r="K339" s="53">
        <f t="shared" si="53"/>
        <v>0.34684684684684686</v>
      </c>
      <c r="L339" s="54">
        <f t="shared" si="54"/>
        <v>0.76126126126126126</v>
      </c>
      <c r="M339" s="13" t="str">
        <f t="shared" si="55"/>
        <v>P</v>
      </c>
      <c r="N339" s="13"/>
      <c r="O339" s="45"/>
      <c r="P339" s="45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</row>
    <row r="340" spans="1:45" s="56" customFormat="1" ht="15.95" customHeight="1" x14ac:dyDescent="0.2">
      <c r="A340" s="9">
        <v>11</v>
      </c>
      <c r="B340" s="10" t="s">
        <v>600</v>
      </c>
      <c r="C340" s="11" t="s">
        <v>8</v>
      </c>
      <c r="D340" s="11" t="s">
        <v>521</v>
      </c>
      <c r="E340" s="12" t="s">
        <v>631</v>
      </c>
      <c r="F340" s="28"/>
      <c r="G340" s="28"/>
      <c r="H340" s="34">
        <v>92</v>
      </c>
      <c r="I340" s="62">
        <f t="shared" si="52"/>
        <v>0.4144144144144144</v>
      </c>
      <c r="J340" s="34">
        <v>0</v>
      </c>
      <c r="K340" s="62">
        <f t="shared" si="53"/>
        <v>0</v>
      </c>
      <c r="L340" s="63">
        <f t="shared" si="54"/>
        <v>0.4144144144144144</v>
      </c>
      <c r="M340" s="26" t="str">
        <f t="shared" si="55"/>
        <v>F</v>
      </c>
      <c r="N340" s="30"/>
      <c r="O340" s="45"/>
      <c r="P340" s="45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</row>
    <row r="341" spans="1:45" s="65" customFormat="1" ht="15.95" customHeight="1" x14ac:dyDescent="0.2">
      <c r="A341" s="9">
        <v>12</v>
      </c>
      <c r="B341" s="10" t="s">
        <v>540</v>
      </c>
      <c r="C341" s="11" t="s">
        <v>7</v>
      </c>
      <c r="D341" s="11" t="s">
        <v>541</v>
      </c>
      <c r="E341" s="12" t="str">
        <f t="shared" ref="E341:E351" si="57">IF(H341&gt;49,"PASS",IF(J341&gt;49,"PASS","*FAIL"))</f>
        <v>PASS</v>
      </c>
      <c r="F341" s="12"/>
      <c r="G341" s="12"/>
      <c r="H341" s="35">
        <v>87</v>
      </c>
      <c r="I341" s="53">
        <f t="shared" si="52"/>
        <v>0.39189189189189189</v>
      </c>
      <c r="J341" s="35">
        <v>61</v>
      </c>
      <c r="K341" s="53">
        <f t="shared" si="53"/>
        <v>0.2747747747747748</v>
      </c>
      <c r="L341" s="54">
        <f t="shared" si="54"/>
        <v>0.66666666666666674</v>
      </c>
      <c r="M341" s="13" t="str">
        <f t="shared" si="55"/>
        <v>P</v>
      </c>
      <c r="N341" s="13"/>
      <c r="O341" s="45"/>
      <c r="P341" s="45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</row>
    <row r="342" spans="1:45" s="56" customFormat="1" ht="15.95" customHeight="1" x14ac:dyDescent="0.2">
      <c r="A342" s="9">
        <v>13</v>
      </c>
      <c r="B342" s="10" t="s">
        <v>508</v>
      </c>
      <c r="C342" s="11" t="s">
        <v>8</v>
      </c>
      <c r="D342" s="11" t="s">
        <v>509</v>
      </c>
      <c r="E342" s="12" t="str">
        <f t="shared" si="57"/>
        <v>PASS</v>
      </c>
      <c r="F342" s="12"/>
      <c r="G342" s="12"/>
      <c r="H342" s="35">
        <v>92</v>
      </c>
      <c r="I342" s="53">
        <f t="shared" si="52"/>
        <v>0.4144144144144144</v>
      </c>
      <c r="J342" s="35">
        <v>71</v>
      </c>
      <c r="K342" s="53">
        <f t="shared" si="53"/>
        <v>0.31981981981981983</v>
      </c>
      <c r="L342" s="54">
        <f t="shared" si="54"/>
        <v>0.73423423423423428</v>
      </c>
      <c r="M342" s="13" t="str">
        <f t="shared" si="55"/>
        <v>P</v>
      </c>
      <c r="N342" s="13"/>
      <c r="O342" s="45"/>
      <c r="P342" s="45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</row>
    <row r="343" spans="1:45" s="56" customFormat="1" ht="15.95" customHeight="1" x14ac:dyDescent="0.2">
      <c r="A343" s="9">
        <v>14</v>
      </c>
      <c r="B343" s="10" t="s">
        <v>544</v>
      </c>
      <c r="C343" s="11" t="s">
        <v>7</v>
      </c>
      <c r="D343" s="11" t="s">
        <v>545</v>
      </c>
      <c r="E343" s="12" t="str">
        <f t="shared" si="57"/>
        <v>PASS</v>
      </c>
      <c r="F343" s="12"/>
      <c r="G343" s="12"/>
      <c r="H343" s="35">
        <v>87</v>
      </c>
      <c r="I343" s="53">
        <f t="shared" si="52"/>
        <v>0.39189189189189189</v>
      </c>
      <c r="J343" s="35">
        <v>56</v>
      </c>
      <c r="K343" s="53">
        <f t="shared" si="53"/>
        <v>0.25225225225225223</v>
      </c>
      <c r="L343" s="54">
        <f t="shared" si="54"/>
        <v>0.64414414414414412</v>
      </c>
      <c r="M343" s="13" t="str">
        <f t="shared" si="55"/>
        <v>P</v>
      </c>
      <c r="N343" s="24"/>
      <c r="O343" s="45"/>
      <c r="P343" s="45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</row>
    <row r="344" spans="1:45" s="56" customFormat="1" ht="15.95" customHeight="1" x14ac:dyDescent="0.2">
      <c r="A344" s="9">
        <v>15</v>
      </c>
      <c r="B344" s="10" t="s">
        <v>536</v>
      </c>
      <c r="C344" s="11" t="s">
        <v>7</v>
      </c>
      <c r="D344" s="11" t="s">
        <v>537</v>
      </c>
      <c r="E344" s="12" t="str">
        <f t="shared" si="57"/>
        <v>PASS</v>
      </c>
      <c r="F344" s="12"/>
      <c r="G344" s="12"/>
      <c r="H344" s="35">
        <v>92</v>
      </c>
      <c r="I344" s="53">
        <f t="shared" si="52"/>
        <v>0.4144144144144144</v>
      </c>
      <c r="J344" s="35">
        <v>70</v>
      </c>
      <c r="K344" s="53">
        <f t="shared" si="53"/>
        <v>0.31531531531531531</v>
      </c>
      <c r="L344" s="54">
        <f t="shared" si="54"/>
        <v>0.72972972972972971</v>
      </c>
      <c r="M344" s="13" t="str">
        <f t="shared" si="55"/>
        <v>P</v>
      </c>
      <c r="N344" s="24"/>
      <c r="O344" s="45"/>
      <c r="P344" s="45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</row>
    <row r="345" spans="1:45" s="56" customFormat="1" ht="15.95" customHeight="1" x14ac:dyDescent="0.2">
      <c r="A345" s="9">
        <v>16</v>
      </c>
      <c r="B345" s="10" t="s">
        <v>528</v>
      </c>
      <c r="C345" s="11" t="s">
        <v>8</v>
      </c>
      <c r="D345" s="11" t="s">
        <v>529</v>
      </c>
      <c r="E345" s="12" t="str">
        <f t="shared" si="57"/>
        <v>PASS</v>
      </c>
      <c r="F345" s="12"/>
      <c r="G345" s="12"/>
      <c r="H345" s="35">
        <v>93</v>
      </c>
      <c r="I345" s="53">
        <f t="shared" si="52"/>
        <v>0.41891891891891891</v>
      </c>
      <c r="J345" s="35">
        <v>80</v>
      </c>
      <c r="K345" s="53">
        <f t="shared" si="53"/>
        <v>0.36036036036036034</v>
      </c>
      <c r="L345" s="54">
        <f t="shared" si="54"/>
        <v>0.77927927927927931</v>
      </c>
      <c r="M345" s="13" t="str">
        <f t="shared" si="55"/>
        <v>P</v>
      </c>
      <c r="N345" s="17"/>
      <c r="O345" s="45"/>
      <c r="P345" s="45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</row>
    <row r="346" spans="1:45" s="56" customFormat="1" ht="15.95" customHeight="1" x14ac:dyDescent="0.2">
      <c r="A346" s="9">
        <v>17</v>
      </c>
      <c r="B346" s="10" t="s">
        <v>534</v>
      </c>
      <c r="C346" s="11" t="s">
        <v>8</v>
      </c>
      <c r="D346" s="11" t="s">
        <v>535</v>
      </c>
      <c r="E346" s="12" t="str">
        <f t="shared" si="57"/>
        <v>PASS</v>
      </c>
      <c r="F346" s="12"/>
      <c r="G346" s="12"/>
      <c r="H346" s="35">
        <v>68</v>
      </c>
      <c r="I346" s="53">
        <f t="shared" si="52"/>
        <v>0.30630630630630629</v>
      </c>
      <c r="J346" s="35">
        <v>64</v>
      </c>
      <c r="K346" s="53">
        <f t="shared" si="53"/>
        <v>0.28828828828828829</v>
      </c>
      <c r="L346" s="54">
        <f t="shared" si="54"/>
        <v>0.59459459459459452</v>
      </c>
      <c r="M346" s="13" t="str">
        <f t="shared" si="55"/>
        <v>P</v>
      </c>
      <c r="N346" s="35"/>
      <c r="O346" s="45"/>
      <c r="P346" s="45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</row>
    <row r="347" spans="1:45" s="56" customFormat="1" ht="15.95" customHeight="1" x14ac:dyDescent="0.2">
      <c r="A347" s="9">
        <v>18</v>
      </c>
      <c r="B347" s="10" t="s">
        <v>546</v>
      </c>
      <c r="C347" s="11" t="s">
        <v>8</v>
      </c>
      <c r="D347" s="11" t="s">
        <v>547</v>
      </c>
      <c r="E347" s="12" t="str">
        <f t="shared" si="57"/>
        <v>PASS</v>
      </c>
      <c r="F347" s="12"/>
      <c r="G347" s="12"/>
      <c r="H347" s="35">
        <v>89</v>
      </c>
      <c r="I347" s="53">
        <f t="shared" si="52"/>
        <v>0.40090090090090091</v>
      </c>
      <c r="J347" s="35">
        <v>65</v>
      </c>
      <c r="K347" s="53">
        <f t="shared" si="53"/>
        <v>0.2927927927927928</v>
      </c>
      <c r="L347" s="54">
        <f t="shared" si="54"/>
        <v>0.69369369369369371</v>
      </c>
      <c r="M347" s="13" t="str">
        <f t="shared" si="55"/>
        <v>P</v>
      </c>
      <c r="N347" s="24"/>
      <c r="O347" s="45"/>
      <c r="P347" s="45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</row>
    <row r="348" spans="1:45" s="56" customFormat="1" ht="15.95" customHeight="1" x14ac:dyDescent="0.2">
      <c r="A348" s="9">
        <v>19</v>
      </c>
      <c r="B348" s="10" t="s">
        <v>530</v>
      </c>
      <c r="C348" s="11" t="s">
        <v>8</v>
      </c>
      <c r="D348" s="11" t="s">
        <v>531</v>
      </c>
      <c r="E348" s="12" t="str">
        <f t="shared" si="57"/>
        <v>PASS</v>
      </c>
      <c r="F348" s="12"/>
      <c r="G348" s="12"/>
      <c r="H348" s="35">
        <v>80</v>
      </c>
      <c r="I348" s="53">
        <f t="shared" si="52"/>
        <v>0.36036036036036034</v>
      </c>
      <c r="J348" s="35">
        <v>50</v>
      </c>
      <c r="K348" s="53">
        <f t="shared" si="53"/>
        <v>0.22522522522522523</v>
      </c>
      <c r="L348" s="54">
        <f t="shared" si="54"/>
        <v>0.5855855855855856</v>
      </c>
      <c r="M348" s="13" t="str">
        <f t="shared" si="55"/>
        <v>P</v>
      </c>
      <c r="N348" s="35"/>
      <c r="O348" s="45"/>
      <c r="P348" s="45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</row>
    <row r="349" spans="1:45" s="56" customFormat="1" ht="15.95" customHeight="1" x14ac:dyDescent="0.2">
      <c r="A349" s="9">
        <v>20</v>
      </c>
      <c r="B349" s="10" t="s">
        <v>516</v>
      </c>
      <c r="C349" s="11" t="s">
        <v>8</v>
      </c>
      <c r="D349" s="11" t="s">
        <v>517</v>
      </c>
      <c r="E349" s="12" t="str">
        <f t="shared" si="57"/>
        <v>PASS</v>
      </c>
      <c r="F349" s="12"/>
      <c r="G349" s="12"/>
      <c r="H349" s="35">
        <v>94</v>
      </c>
      <c r="I349" s="53">
        <f t="shared" si="52"/>
        <v>0.42342342342342343</v>
      </c>
      <c r="J349" s="35">
        <v>71</v>
      </c>
      <c r="K349" s="53">
        <f t="shared" si="53"/>
        <v>0.31981981981981983</v>
      </c>
      <c r="L349" s="54">
        <f t="shared" si="54"/>
        <v>0.7432432432432432</v>
      </c>
      <c r="M349" s="13" t="str">
        <f t="shared" si="55"/>
        <v>P</v>
      </c>
      <c r="N349" s="24"/>
      <c r="O349" s="45"/>
      <c r="P349" s="45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</row>
    <row r="350" spans="1:45" s="56" customFormat="1" ht="15.95" customHeight="1" x14ac:dyDescent="0.2">
      <c r="A350" s="9">
        <v>21</v>
      </c>
      <c r="B350" s="10" t="s">
        <v>522</v>
      </c>
      <c r="C350" s="11" t="s">
        <v>8</v>
      </c>
      <c r="D350" s="11" t="s">
        <v>523</v>
      </c>
      <c r="E350" s="12" t="str">
        <f t="shared" si="57"/>
        <v>PASS</v>
      </c>
      <c r="F350" s="12"/>
      <c r="G350" s="12"/>
      <c r="H350" s="35">
        <v>87</v>
      </c>
      <c r="I350" s="53">
        <f t="shared" si="52"/>
        <v>0.39189189189189189</v>
      </c>
      <c r="J350" s="35">
        <v>63</v>
      </c>
      <c r="K350" s="53">
        <f t="shared" si="53"/>
        <v>0.28378378378378377</v>
      </c>
      <c r="L350" s="54">
        <f t="shared" si="54"/>
        <v>0.67567567567567566</v>
      </c>
      <c r="M350" s="13" t="str">
        <f t="shared" si="55"/>
        <v>P</v>
      </c>
      <c r="N350" s="35"/>
      <c r="O350" s="45"/>
      <c r="P350" s="45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</row>
    <row r="351" spans="1:45" s="56" customFormat="1" ht="15.95" customHeight="1" x14ac:dyDescent="0.2">
      <c r="A351" s="9">
        <v>22</v>
      </c>
      <c r="B351" s="10" t="s">
        <v>506</v>
      </c>
      <c r="C351" s="11" t="s">
        <v>8</v>
      </c>
      <c r="D351" s="11" t="s">
        <v>507</v>
      </c>
      <c r="E351" s="12" t="str">
        <f t="shared" si="57"/>
        <v>PASS</v>
      </c>
      <c r="F351" s="12"/>
      <c r="G351" s="12"/>
      <c r="H351" s="35">
        <v>99</v>
      </c>
      <c r="I351" s="53">
        <f t="shared" si="52"/>
        <v>0.44594594594594594</v>
      </c>
      <c r="J351" s="35">
        <v>92</v>
      </c>
      <c r="K351" s="53">
        <f t="shared" si="53"/>
        <v>0.4144144144144144</v>
      </c>
      <c r="L351" s="54">
        <f t="shared" si="54"/>
        <v>0.86036036036036034</v>
      </c>
      <c r="M351" s="13" t="str">
        <f t="shared" si="55"/>
        <v>P</v>
      </c>
      <c r="N351" s="13"/>
      <c r="O351" s="45"/>
      <c r="P351" s="45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</row>
    <row r="352" spans="1:45" s="56" customFormat="1" ht="15.95" customHeight="1" x14ac:dyDescent="0.2">
      <c r="A352" s="9">
        <v>23</v>
      </c>
      <c r="B352" s="10" t="s">
        <v>510</v>
      </c>
      <c r="C352" s="11" t="s">
        <v>7</v>
      </c>
      <c r="D352" s="11" t="s">
        <v>511</v>
      </c>
      <c r="E352" s="12" t="s">
        <v>631</v>
      </c>
      <c r="F352" s="28"/>
      <c r="G352" s="28"/>
      <c r="H352" s="34">
        <v>90</v>
      </c>
      <c r="I352" s="62">
        <f t="shared" si="52"/>
        <v>0.40540540540540543</v>
      </c>
      <c r="J352" s="34">
        <v>0</v>
      </c>
      <c r="K352" s="62">
        <f t="shared" si="53"/>
        <v>0</v>
      </c>
      <c r="L352" s="63">
        <f t="shared" si="54"/>
        <v>0.40540540540540543</v>
      </c>
      <c r="M352" s="26" t="str">
        <f t="shared" si="55"/>
        <v>F</v>
      </c>
      <c r="N352" s="34"/>
      <c r="O352" s="45"/>
      <c r="P352" s="45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</row>
    <row r="353" spans="1:45" s="56" customFormat="1" ht="15.95" customHeight="1" x14ac:dyDescent="0.2">
      <c r="A353" s="9">
        <v>24</v>
      </c>
      <c r="B353" s="10" t="s">
        <v>542</v>
      </c>
      <c r="C353" s="11" t="s">
        <v>8</v>
      </c>
      <c r="D353" s="11" t="s">
        <v>543</v>
      </c>
      <c r="E353" s="12" t="str">
        <f>IF(H353&gt;49,"PASS",IF(J353&gt;49,"PASS","*FAIL"))</f>
        <v>PASS</v>
      </c>
      <c r="F353" s="12"/>
      <c r="G353" s="12"/>
      <c r="H353" s="35">
        <v>97</v>
      </c>
      <c r="I353" s="53">
        <f t="shared" si="52"/>
        <v>0.43693693693693691</v>
      </c>
      <c r="J353" s="35">
        <v>98</v>
      </c>
      <c r="K353" s="53">
        <f t="shared" si="53"/>
        <v>0.44144144144144143</v>
      </c>
      <c r="L353" s="54">
        <f t="shared" si="54"/>
        <v>0.87837837837837829</v>
      </c>
      <c r="M353" s="13" t="str">
        <f t="shared" si="55"/>
        <v>P</v>
      </c>
      <c r="N353" s="35"/>
      <c r="O353" s="45"/>
      <c r="P353" s="45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</row>
    <row r="354" spans="1:45" s="56" customFormat="1" ht="15.95" customHeight="1" x14ac:dyDescent="0.2">
      <c r="A354" s="97" t="s">
        <v>626</v>
      </c>
      <c r="B354" s="98"/>
      <c r="C354" s="99"/>
      <c r="D354" s="99"/>
      <c r="E354" s="84"/>
      <c r="F354" s="91"/>
      <c r="G354" s="91"/>
      <c r="H354" s="73"/>
      <c r="I354" s="92"/>
      <c r="J354" s="73"/>
      <c r="K354" s="92"/>
      <c r="L354" s="93"/>
      <c r="M354" s="94"/>
      <c r="N354" s="96"/>
      <c r="O354" s="45"/>
      <c r="P354" s="45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</row>
    <row r="355" spans="1:45" s="56" customFormat="1" ht="15.95" customHeight="1" x14ac:dyDescent="0.2">
      <c r="A355" s="97" t="s">
        <v>627</v>
      </c>
      <c r="B355" s="98"/>
      <c r="C355" s="99"/>
      <c r="D355" s="99"/>
      <c r="E355" s="84"/>
      <c r="F355" s="91"/>
      <c r="G355" s="91"/>
      <c r="H355" s="73"/>
      <c r="I355" s="92"/>
      <c r="J355" s="73"/>
      <c r="K355" s="92"/>
      <c r="L355" s="93"/>
      <c r="M355" s="94"/>
      <c r="N355" s="96"/>
      <c r="O355" s="45"/>
      <c r="P355" s="45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</row>
    <row r="356" spans="1:45" ht="15.95" customHeight="1" x14ac:dyDescent="0.2">
      <c r="A356" s="4" t="s">
        <v>25</v>
      </c>
      <c r="B356" s="4"/>
      <c r="C356" s="4"/>
      <c r="D356" s="4"/>
      <c r="E356" s="5"/>
      <c r="F356" s="6"/>
      <c r="G356" s="6"/>
      <c r="H356" s="4"/>
      <c r="I356" s="4"/>
      <c r="K356" s="66"/>
      <c r="L356" s="4"/>
      <c r="M356" s="4"/>
      <c r="N356" s="4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</row>
    <row r="357" spans="1:45" ht="15.95" customHeight="1" x14ac:dyDescent="0.2">
      <c r="A357" s="4" t="s">
        <v>644</v>
      </c>
      <c r="B357" s="4"/>
      <c r="C357" s="4"/>
      <c r="D357" s="4"/>
      <c r="E357" s="5"/>
      <c r="F357" s="6"/>
      <c r="G357" s="6"/>
      <c r="H357" s="4"/>
      <c r="I357" s="4"/>
      <c r="K357" s="66"/>
      <c r="L357" s="4"/>
      <c r="M357" s="4"/>
      <c r="N357" s="4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</row>
    <row r="358" spans="1:45" ht="15.95" customHeight="1" x14ac:dyDescent="0.2">
      <c r="A358" s="7"/>
      <c r="B358" s="7"/>
      <c r="C358" s="7"/>
      <c r="D358" s="7"/>
      <c r="E358" s="5"/>
      <c r="F358" s="8"/>
      <c r="G358" s="8"/>
      <c r="H358" s="7"/>
      <c r="I358" s="7"/>
      <c r="J358" s="7"/>
      <c r="K358" s="7"/>
      <c r="L358" s="7"/>
      <c r="M358" s="7"/>
      <c r="N358" s="7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</row>
    <row r="359" spans="1:45" ht="15.95" customHeight="1" x14ac:dyDescent="0.2">
      <c r="A359" s="108" t="s">
        <v>0</v>
      </c>
      <c r="B359" s="110" t="s">
        <v>1</v>
      </c>
      <c r="C359" s="110" t="s">
        <v>2</v>
      </c>
      <c r="D359" s="110" t="s">
        <v>3</v>
      </c>
      <c r="E359" s="78"/>
      <c r="F359" s="78"/>
      <c r="G359" s="78"/>
      <c r="H359" s="106" t="s">
        <v>610</v>
      </c>
      <c r="I359" s="106"/>
      <c r="J359" s="106"/>
      <c r="K359" s="106"/>
      <c r="L359" s="110" t="s">
        <v>4</v>
      </c>
      <c r="M359" s="110" t="s">
        <v>5</v>
      </c>
      <c r="N359" s="110" t="s">
        <v>6</v>
      </c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</row>
    <row r="360" spans="1:45" ht="15.95" customHeight="1" x14ac:dyDescent="0.2">
      <c r="A360" s="109"/>
      <c r="B360" s="111"/>
      <c r="C360" s="111"/>
      <c r="D360" s="111"/>
      <c r="E360" s="79"/>
      <c r="F360" s="79"/>
      <c r="G360" s="79"/>
      <c r="H360" s="113" t="s">
        <v>10</v>
      </c>
      <c r="I360" s="114"/>
      <c r="J360" s="113" t="s">
        <v>12</v>
      </c>
      <c r="K360" s="114"/>
      <c r="L360" s="111"/>
      <c r="M360" s="111"/>
      <c r="N360" s="11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</row>
    <row r="361" spans="1:45" ht="15.95" customHeight="1" x14ac:dyDescent="0.2">
      <c r="A361" s="9">
        <v>1</v>
      </c>
      <c r="B361" s="10" t="s">
        <v>554</v>
      </c>
      <c r="C361" s="11" t="s">
        <v>7</v>
      </c>
      <c r="D361" s="11" t="s">
        <v>555</v>
      </c>
      <c r="E361" s="12" t="str">
        <f>IF(H361&gt;49,"PASS",IF(J361&gt;49,"PASS","*FAIL"))</f>
        <v>PASS</v>
      </c>
      <c r="F361" s="12"/>
      <c r="G361" s="12"/>
      <c r="H361" s="35">
        <v>92</v>
      </c>
      <c r="I361" s="53">
        <f t="shared" ref="I361:I373" si="58">H361/222</f>
        <v>0.4144144144144144</v>
      </c>
      <c r="J361" s="35">
        <v>75</v>
      </c>
      <c r="K361" s="53">
        <f t="shared" ref="K361:K373" si="59">J361/222</f>
        <v>0.33783783783783783</v>
      </c>
      <c r="L361" s="54">
        <f t="shared" ref="L361:L373" si="60">I361+K361</f>
        <v>0.75225225225225223</v>
      </c>
      <c r="M361" s="13" t="str">
        <f t="shared" ref="M361:M373" si="61">IF(L361&lt;50%,"F",IF(L361&gt;=50%,"P"))</f>
        <v>P</v>
      </c>
      <c r="N361" s="24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</row>
    <row r="362" spans="1:45" s="65" customFormat="1" ht="15.95" customHeight="1" x14ac:dyDescent="0.2">
      <c r="A362" s="9">
        <v>2</v>
      </c>
      <c r="B362" s="10" t="s">
        <v>550</v>
      </c>
      <c r="C362" s="11" t="s">
        <v>7</v>
      </c>
      <c r="D362" s="11" t="s">
        <v>551</v>
      </c>
      <c r="E362" s="12" t="str">
        <f>IF(H362&gt;49,"PASS",IF(J362&gt;49,"PASS","*FAIL"))</f>
        <v>PASS</v>
      </c>
      <c r="F362" s="12"/>
      <c r="G362" s="12"/>
      <c r="H362" s="35">
        <v>88</v>
      </c>
      <c r="I362" s="53">
        <f t="shared" si="58"/>
        <v>0.3963963963963964</v>
      </c>
      <c r="J362" s="35">
        <v>70</v>
      </c>
      <c r="K362" s="53">
        <f t="shared" si="59"/>
        <v>0.31531531531531531</v>
      </c>
      <c r="L362" s="54">
        <f t="shared" si="60"/>
        <v>0.71171171171171177</v>
      </c>
      <c r="M362" s="13" t="str">
        <f t="shared" si="61"/>
        <v>P</v>
      </c>
      <c r="N362" s="24"/>
      <c r="O362" s="56"/>
      <c r="P362" s="56"/>
    </row>
    <row r="363" spans="1:45" s="56" customFormat="1" ht="15.95" customHeight="1" x14ac:dyDescent="0.2">
      <c r="A363" s="9">
        <v>3</v>
      </c>
      <c r="B363" s="10" t="s">
        <v>568</v>
      </c>
      <c r="C363" s="11" t="s">
        <v>8</v>
      </c>
      <c r="D363" s="11" t="s">
        <v>569</v>
      </c>
      <c r="E363" s="12" t="str">
        <f>IF(H363&gt;49,"PASS",IF(J363&gt;49,"PASS","*FAIL"))</f>
        <v>PASS</v>
      </c>
      <c r="F363" s="12"/>
      <c r="G363" s="12"/>
      <c r="H363" s="35">
        <v>80</v>
      </c>
      <c r="I363" s="53">
        <f t="shared" si="58"/>
        <v>0.36036036036036034</v>
      </c>
      <c r="J363" s="35">
        <v>69</v>
      </c>
      <c r="K363" s="53">
        <f t="shared" si="59"/>
        <v>0.3108108108108108</v>
      </c>
      <c r="L363" s="54">
        <f t="shared" si="60"/>
        <v>0.6711711711711712</v>
      </c>
      <c r="M363" s="13" t="str">
        <f t="shared" si="61"/>
        <v>P</v>
      </c>
      <c r="N363" s="36"/>
      <c r="O363" s="45"/>
      <c r="P363" s="45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</row>
    <row r="364" spans="1:45" s="56" customFormat="1" ht="15.95" customHeight="1" x14ac:dyDescent="0.2">
      <c r="A364" s="9">
        <v>4</v>
      </c>
      <c r="B364" s="10" t="s">
        <v>570</v>
      </c>
      <c r="C364" s="11" t="s">
        <v>8</v>
      </c>
      <c r="D364" s="11" t="s">
        <v>571</v>
      </c>
      <c r="E364" s="12" t="str">
        <f>IF(H364&gt;49,"PASS",IF(J364&gt;49,"PASS","*FAIL"))</f>
        <v>PASS</v>
      </c>
      <c r="F364" s="12"/>
      <c r="G364" s="12"/>
      <c r="H364" s="35">
        <v>86</v>
      </c>
      <c r="I364" s="53">
        <f t="shared" si="58"/>
        <v>0.38738738738738737</v>
      </c>
      <c r="J364" s="35">
        <v>85</v>
      </c>
      <c r="K364" s="53">
        <f t="shared" si="59"/>
        <v>0.38288288288288286</v>
      </c>
      <c r="L364" s="54">
        <f t="shared" si="60"/>
        <v>0.77027027027027017</v>
      </c>
      <c r="M364" s="13" t="str">
        <f t="shared" si="61"/>
        <v>P</v>
      </c>
      <c r="N364" s="36"/>
      <c r="O364" s="45"/>
      <c r="P364" s="45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</row>
    <row r="365" spans="1:45" s="56" customFormat="1" ht="15.95" customHeight="1" x14ac:dyDescent="0.2">
      <c r="A365" s="9">
        <v>5</v>
      </c>
      <c r="B365" s="10" t="s">
        <v>548</v>
      </c>
      <c r="C365" s="11" t="s">
        <v>7</v>
      </c>
      <c r="D365" s="11" t="s">
        <v>549</v>
      </c>
      <c r="E365" s="12" t="s">
        <v>631</v>
      </c>
      <c r="F365" s="28"/>
      <c r="G365" s="28"/>
      <c r="H365" s="34">
        <v>0</v>
      </c>
      <c r="I365" s="62">
        <f t="shared" si="58"/>
        <v>0</v>
      </c>
      <c r="J365" s="34">
        <v>64</v>
      </c>
      <c r="K365" s="62">
        <f t="shared" si="59"/>
        <v>0.28828828828828829</v>
      </c>
      <c r="L365" s="63">
        <f t="shared" si="60"/>
        <v>0.28828828828828829</v>
      </c>
      <c r="M365" s="26" t="str">
        <f t="shared" si="61"/>
        <v>F</v>
      </c>
      <c r="N365" s="30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</row>
    <row r="366" spans="1:45" s="56" customFormat="1" ht="15.95" customHeight="1" x14ac:dyDescent="0.2">
      <c r="A366" s="9">
        <v>6</v>
      </c>
      <c r="B366" s="10" t="s">
        <v>564</v>
      </c>
      <c r="C366" s="11" t="s">
        <v>7</v>
      </c>
      <c r="D366" s="11" t="s">
        <v>565</v>
      </c>
      <c r="E366" s="12" t="str">
        <f t="shared" ref="E366:E373" si="62">IF(H366&gt;49,"PASS",IF(J366&gt;49,"PASS","*FAIL"))</f>
        <v>PASS</v>
      </c>
      <c r="F366" s="12"/>
      <c r="G366" s="12"/>
      <c r="H366" s="35">
        <v>68</v>
      </c>
      <c r="I366" s="53">
        <f t="shared" si="58"/>
        <v>0.30630630630630629</v>
      </c>
      <c r="J366" s="35">
        <v>51</v>
      </c>
      <c r="K366" s="53">
        <f t="shared" si="59"/>
        <v>0.22972972972972974</v>
      </c>
      <c r="L366" s="54">
        <f t="shared" si="60"/>
        <v>0.536036036036036</v>
      </c>
      <c r="M366" s="13" t="str">
        <f t="shared" si="61"/>
        <v>P</v>
      </c>
      <c r="N366" s="36"/>
      <c r="O366" s="45"/>
      <c r="P366" s="45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</row>
    <row r="367" spans="1:45" s="56" customFormat="1" ht="15.95" customHeight="1" x14ac:dyDescent="0.2">
      <c r="A367" s="9">
        <v>7</v>
      </c>
      <c r="B367" s="10" t="s">
        <v>562</v>
      </c>
      <c r="C367" s="11" t="s">
        <v>7</v>
      </c>
      <c r="D367" s="11" t="s">
        <v>563</v>
      </c>
      <c r="E367" s="12" t="str">
        <f t="shared" si="62"/>
        <v>PASS</v>
      </c>
      <c r="F367" s="12"/>
      <c r="G367" s="12"/>
      <c r="H367" s="35">
        <v>80</v>
      </c>
      <c r="I367" s="53">
        <f t="shared" si="58"/>
        <v>0.36036036036036034</v>
      </c>
      <c r="J367" s="35">
        <v>59</v>
      </c>
      <c r="K367" s="53">
        <f t="shared" si="59"/>
        <v>0.26576576576576577</v>
      </c>
      <c r="L367" s="54">
        <f t="shared" si="60"/>
        <v>0.62612612612612617</v>
      </c>
      <c r="M367" s="13" t="str">
        <f t="shared" si="61"/>
        <v>P</v>
      </c>
      <c r="N367" s="24"/>
      <c r="O367" s="45"/>
      <c r="P367" s="45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</row>
    <row r="368" spans="1:45" s="56" customFormat="1" ht="15.95" customHeight="1" x14ac:dyDescent="0.2">
      <c r="A368" s="9">
        <v>8</v>
      </c>
      <c r="B368" s="10" t="s">
        <v>566</v>
      </c>
      <c r="C368" s="11" t="s">
        <v>7</v>
      </c>
      <c r="D368" s="11" t="s">
        <v>567</v>
      </c>
      <c r="E368" s="12" t="str">
        <f t="shared" si="62"/>
        <v>PASS</v>
      </c>
      <c r="F368" s="12"/>
      <c r="G368" s="12"/>
      <c r="H368" s="35">
        <v>77</v>
      </c>
      <c r="I368" s="53">
        <f t="shared" si="58"/>
        <v>0.34684684684684686</v>
      </c>
      <c r="J368" s="35">
        <v>56</v>
      </c>
      <c r="K368" s="53">
        <f t="shared" si="59"/>
        <v>0.25225225225225223</v>
      </c>
      <c r="L368" s="54">
        <f t="shared" si="60"/>
        <v>0.59909909909909909</v>
      </c>
      <c r="M368" s="13" t="str">
        <f t="shared" si="61"/>
        <v>P</v>
      </c>
      <c r="N368" s="36"/>
      <c r="O368" s="45"/>
      <c r="P368" s="45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</row>
    <row r="369" spans="1:45" s="56" customFormat="1" ht="15.95" customHeight="1" x14ac:dyDescent="0.2">
      <c r="A369" s="9">
        <v>9</v>
      </c>
      <c r="B369" s="10" t="s">
        <v>558</v>
      </c>
      <c r="C369" s="11" t="s">
        <v>7</v>
      </c>
      <c r="D369" s="11" t="s">
        <v>559</v>
      </c>
      <c r="E369" s="12" t="str">
        <f t="shared" si="62"/>
        <v>PASS</v>
      </c>
      <c r="F369" s="12"/>
      <c r="G369" s="12"/>
      <c r="H369" s="35">
        <v>86</v>
      </c>
      <c r="I369" s="53">
        <f t="shared" si="58"/>
        <v>0.38738738738738737</v>
      </c>
      <c r="J369" s="35">
        <v>81</v>
      </c>
      <c r="K369" s="53">
        <f t="shared" si="59"/>
        <v>0.36486486486486486</v>
      </c>
      <c r="L369" s="54">
        <f t="shared" si="60"/>
        <v>0.75225225225225223</v>
      </c>
      <c r="M369" s="13" t="str">
        <f t="shared" si="61"/>
        <v>P</v>
      </c>
      <c r="N369" s="24"/>
      <c r="O369" s="45"/>
      <c r="P369" s="45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</row>
    <row r="370" spans="1:45" s="56" customFormat="1" ht="15.95" customHeight="1" x14ac:dyDescent="0.2">
      <c r="A370" s="9">
        <v>10</v>
      </c>
      <c r="B370" s="10" t="s">
        <v>560</v>
      </c>
      <c r="C370" s="11" t="s">
        <v>8</v>
      </c>
      <c r="D370" s="11" t="s">
        <v>561</v>
      </c>
      <c r="E370" s="12" t="str">
        <f t="shared" si="62"/>
        <v>PASS</v>
      </c>
      <c r="F370" s="12"/>
      <c r="G370" s="12"/>
      <c r="H370" s="35">
        <v>70</v>
      </c>
      <c r="I370" s="53">
        <f t="shared" si="58"/>
        <v>0.31531531531531531</v>
      </c>
      <c r="J370" s="35">
        <v>65</v>
      </c>
      <c r="K370" s="53">
        <f t="shared" si="59"/>
        <v>0.2927927927927928</v>
      </c>
      <c r="L370" s="54">
        <f t="shared" si="60"/>
        <v>0.60810810810810811</v>
      </c>
      <c r="M370" s="13" t="str">
        <f t="shared" si="61"/>
        <v>P</v>
      </c>
      <c r="N370" s="36"/>
      <c r="O370" s="45"/>
      <c r="P370" s="45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</row>
    <row r="371" spans="1:45" s="56" customFormat="1" ht="15.95" customHeight="1" x14ac:dyDescent="0.2">
      <c r="A371" s="9">
        <v>11</v>
      </c>
      <c r="B371" s="10" t="s">
        <v>552</v>
      </c>
      <c r="C371" s="11" t="s">
        <v>8</v>
      </c>
      <c r="D371" s="11" t="s">
        <v>553</v>
      </c>
      <c r="E371" s="12" t="str">
        <f t="shared" si="62"/>
        <v>PASS</v>
      </c>
      <c r="F371" s="12"/>
      <c r="G371" s="12"/>
      <c r="H371" s="35">
        <v>63</v>
      </c>
      <c r="I371" s="53">
        <f t="shared" si="58"/>
        <v>0.28378378378378377</v>
      </c>
      <c r="J371" s="35">
        <v>70</v>
      </c>
      <c r="K371" s="53">
        <f t="shared" si="59"/>
        <v>0.31531531531531531</v>
      </c>
      <c r="L371" s="54">
        <f t="shared" si="60"/>
        <v>0.59909909909909909</v>
      </c>
      <c r="M371" s="13" t="str">
        <f t="shared" si="61"/>
        <v>P</v>
      </c>
      <c r="N371" s="24"/>
      <c r="O371" s="45"/>
      <c r="P371" s="45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</row>
    <row r="372" spans="1:45" s="56" customFormat="1" ht="15.95" customHeight="1" x14ac:dyDescent="0.2">
      <c r="A372" s="9">
        <v>12</v>
      </c>
      <c r="B372" s="10" t="s">
        <v>556</v>
      </c>
      <c r="C372" s="11" t="s">
        <v>7</v>
      </c>
      <c r="D372" s="11" t="s">
        <v>557</v>
      </c>
      <c r="E372" s="12" t="str">
        <f t="shared" si="62"/>
        <v>PASS</v>
      </c>
      <c r="F372" s="12"/>
      <c r="G372" s="12"/>
      <c r="H372" s="35">
        <v>78</v>
      </c>
      <c r="I372" s="53">
        <f t="shared" si="58"/>
        <v>0.35135135135135137</v>
      </c>
      <c r="J372" s="35">
        <v>77</v>
      </c>
      <c r="K372" s="53">
        <f t="shared" si="59"/>
        <v>0.34684684684684686</v>
      </c>
      <c r="L372" s="54">
        <f t="shared" si="60"/>
        <v>0.69819819819819817</v>
      </c>
      <c r="M372" s="13" t="str">
        <f t="shared" si="61"/>
        <v>P</v>
      </c>
      <c r="N372" s="24"/>
      <c r="O372" s="45"/>
      <c r="P372" s="45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</row>
    <row r="373" spans="1:45" s="56" customFormat="1" ht="15.95" customHeight="1" x14ac:dyDescent="0.2">
      <c r="A373" s="9">
        <v>13</v>
      </c>
      <c r="B373" s="10" t="s">
        <v>572</v>
      </c>
      <c r="C373" s="11" t="s">
        <v>7</v>
      </c>
      <c r="D373" s="11" t="s">
        <v>573</v>
      </c>
      <c r="E373" s="12" t="str">
        <f t="shared" si="62"/>
        <v>PASS</v>
      </c>
      <c r="F373" s="12"/>
      <c r="G373" s="12"/>
      <c r="H373" s="35">
        <v>89</v>
      </c>
      <c r="I373" s="53">
        <f t="shared" si="58"/>
        <v>0.40090090090090091</v>
      </c>
      <c r="J373" s="35">
        <v>78</v>
      </c>
      <c r="K373" s="53">
        <f t="shared" si="59"/>
        <v>0.35135135135135137</v>
      </c>
      <c r="L373" s="54">
        <f t="shared" si="60"/>
        <v>0.75225225225225234</v>
      </c>
      <c r="M373" s="13" t="str">
        <f t="shared" si="61"/>
        <v>P</v>
      </c>
      <c r="N373" s="36"/>
      <c r="O373" s="45"/>
      <c r="P373" s="45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</row>
    <row r="374" spans="1:45" s="56" customFormat="1" ht="15.95" customHeight="1" x14ac:dyDescent="0.2">
      <c r="A374" s="97" t="s">
        <v>628</v>
      </c>
      <c r="B374" s="88"/>
      <c r="C374" s="89"/>
      <c r="D374" s="89"/>
      <c r="E374" s="84"/>
      <c r="F374" s="84"/>
      <c r="G374" s="84"/>
      <c r="H374" s="41"/>
      <c r="I374" s="42"/>
      <c r="J374" s="41"/>
      <c r="K374" s="42"/>
      <c r="L374" s="43"/>
      <c r="M374" s="18"/>
      <c r="N374" s="103"/>
      <c r="O374" s="45"/>
      <c r="P374" s="45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</row>
    <row r="375" spans="1:45" s="56" customFormat="1" ht="15.95" customHeight="1" x14ac:dyDescent="0.2">
      <c r="A375" s="97" t="s">
        <v>627</v>
      </c>
      <c r="B375" s="88"/>
      <c r="C375" s="89"/>
      <c r="D375" s="89"/>
      <c r="E375" s="84"/>
      <c r="F375" s="84"/>
      <c r="G375" s="84"/>
      <c r="H375" s="41"/>
      <c r="I375" s="42"/>
      <c r="J375" s="41"/>
      <c r="K375" s="42"/>
      <c r="L375" s="43"/>
      <c r="M375" s="18"/>
      <c r="N375" s="103"/>
      <c r="O375" s="45"/>
      <c r="P375" s="45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</row>
    <row r="376" spans="1:45" ht="15.95" customHeight="1" x14ac:dyDescent="0.2">
      <c r="A376" s="4" t="s">
        <v>17</v>
      </c>
      <c r="B376" s="4"/>
      <c r="C376" s="4"/>
      <c r="D376" s="4"/>
      <c r="E376" s="5"/>
      <c r="F376" s="6"/>
      <c r="G376" s="6"/>
      <c r="H376" s="4"/>
      <c r="I376" s="4"/>
      <c r="K376" s="66"/>
      <c r="L376" s="4"/>
      <c r="M376" s="4"/>
      <c r="N376" s="4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</row>
    <row r="377" spans="1:45" ht="15.95" customHeight="1" x14ac:dyDescent="0.2">
      <c r="A377" s="4" t="s">
        <v>645</v>
      </c>
      <c r="B377" s="4"/>
      <c r="C377" s="4"/>
      <c r="D377" s="4"/>
      <c r="E377" s="5"/>
      <c r="F377" s="6"/>
      <c r="G377" s="6"/>
      <c r="H377" s="4"/>
      <c r="I377" s="4"/>
      <c r="K377" s="66"/>
      <c r="L377" s="4"/>
      <c r="M377" s="4"/>
      <c r="N377" s="4"/>
    </row>
    <row r="378" spans="1:45" ht="15.95" customHeight="1" x14ac:dyDescent="0.2">
      <c r="A378" s="7"/>
      <c r="B378" s="7"/>
      <c r="C378" s="7"/>
      <c r="D378" s="7"/>
      <c r="E378" s="5"/>
      <c r="F378" s="8"/>
      <c r="G378" s="8"/>
      <c r="H378" s="7"/>
      <c r="I378" s="7"/>
      <c r="J378" s="7"/>
      <c r="K378" s="7"/>
      <c r="L378" s="7"/>
      <c r="M378" s="7"/>
      <c r="N378" s="7"/>
    </row>
    <row r="379" spans="1:45" ht="15.95" customHeight="1" x14ac:dyDescent="0.2">
      <c r="A379" s="108" t="s">
        <v>0</v>
      </c>
      <c r="B379" s="110" t="s">
        <v>1</v>
      </c>
      <c r="C379" s="110" t="s">
        <v>2</v>
      </c>
      <c r="D379" s="110" t="s">
        <v>3</v>
      </c>
      <c r="E379" s="78"/>
      <c r="F379" s="78"/>
      <c r="G379" s="78"/>
      <c r="H379" s="106" t="s">
        <v>610</v>
      </c>
      <c r="I379" s="106"/>
      <c r="J379" s="106"/>
      <c r="K379" s="106"/>
      <c r="L379" s="110" t="s">
        <v>4</v>
      </c>
      <c r="M379" s="110" t="s">
        <v>5</v>
      </c>
      <c r="N379" s="110" t="s">
        <v>6</v>
      </c>
    </row>
    <row r="380" spans="1:45" ht="15.95" customHeight="1" x14ac:dyDescent="0.2">
      <c r="A380" s="109"/>
      <c r="B380" s="111"/>
      <c r="C380" s="111"/>
      <c r="D380" s="111"/>
      <c r="E380" s="79"/>
      <c r="F380" s="79"/>
      <c r="G380" s="79"/>
      <c r="H380" s="113" t="s">
        <v>10</v>
      </c>
      <c r="I380" s="114"/>
      <c r="J380" s="113" t="s">
        <v>12</v>
      </c>
      <c r="K380" s="114"/>
      <c r="L380" s="111"/>
      <c r="M380" s="111"/>
      <c r="N380" s="111"/>
    </row>
    <row r="381" spans="1:45" ht="15.95" customHeight="1" x14ac:dyDescent="0.2">
      <c r="A381" s="9">
        <v>1</v>
      </c>
      <c r="B381" s="20" t="s">
        <v>584</v>
      </c>
      <c r="C381" s="21" t="s">
        <v>7</v>
      </c>
      <c r="D381" s="21" t="s">
        <v>585</v>
      </c>
      <c r="E381" s="12" t="str">
        <f t="shared" ref="E381:E387" si="63">IF(H381&gt;49,"PASS",IF(J381&gt;49,"PASS","*FAIL"))</f>
        <v>PASS</v>
      </c>
      <c r="F381" s="25"/>
      <c r="G381" s="25"/>
      <c r="H381" s="34">
        <v>56</v>
      </c>
      <c r="I381" s="62">
        <f t="shared" ref="I381:I387" si="64">H381/222</f>
        <v>0.25225225225225223</v>
      </c>
      <c r="J381" s="34">
        <v>50</v>
      </c>
      <c r="K381" s="62">
        <f t="shared" ref="K381:K387" si="65">J381/222</f>
        <v>0.22522522522522523</v>
      </c>
      <c r="L381" s="63">
        <f t="shared" ref="L381:L387" si="66">I381+K381</f>
        <v>0.47747747747747749</v>
      </c>
      <c r="M381" s="26" t="str">
        <f t="shared" ref="M381:M387" si="67">IF(L381&lt;50%,"F",IF(L381&gt;=50%,"P"))</f>
        <v>F</v>
      </c>
      <c r="N381" s="30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</row>
    <row r="382" spans="1:45" s="56" customFormat="1" ht="15.95" customHeight="1" x14ac:dyDescent="0.2">
      <c r="A382" s="9">
        <v>2</v>
      </c>
      <c r="B382" s="20" t="s">
        <v>580</v>
      </c>
      <c r="C382" s="21" t="s">
        <v>8</v>
      </c>
      <c r="D382" s="21" t="s">
        <v>581</v>
      </c>
      <c r="E382" s="12" t="str">
        <f t="shared" si="63"/>
        <v>PASS</v>
      </c>
      <c r="F382" s="25"/>
      <c r="G382" s="25"/>
      <c r="H382" s="34">
        <v>62</v>
      </c>
      <c r="I382" s="62">
        <f t="shared" si="64"/>
        <v>0.27927927927927926</v>
      </c>
      <c r="J382" s="34">
        <v>40</v>
      </c>
      <c r="K382" s="62">
        <f t="shared" si="65"/>
        <v>0.18018018018018017</v>
      </c>
      <c r="L382" s="63">
        <f t="shared" si="66"/>
        <v>0.45945945945945943</v>
      </c>
      <c r="M382" s="26" t="str">
        <f t="shared" si="67"/>
        <v>F</v>
      </c>
      <c r="N382" s="30"/>
      <c r="O382" s="45"/>
      <c r="P382" s="45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</row>
    <row r="383" spans="1:45" s="56" customFormat="1" ht="15.95" customHeight="1" x14ac:dyDescent="0.2">
      <c r="A383" s="9">
        <v>3</v>
      </c>
      <c r="B383" s="20" t="s">
        <v>574</v>
      </c>
      <c r="C383" s="21" t="s">
        <v>8</v>
      </c>
      <c r="D383" s="21" t="s">
        <v>575</v>
      </c>
      <c r="E383" s="12" t="str">
        <f t="shared" si="63"/>
        <v>PASS</v>
      </c>
      <c r="F383" s="22"/>
      <c r="G383" s="22"/>
      <c r="H383" s="35">
        <v>69</v>
      </c>
      <c r="I383" s="53">
        <f t="shared" si="64"/>
        <v>0.3108108108108108</v>
      </c>
      <c r="J383" s="35">
        <v>54</v>
      </c>
      <c r="K383" s="53">
        <f t="shared" si="65"/>
        <v>0.24324324324324326</v>
      </c>
      <c r="L383" s="54">
        <f t="shared" si="66"/>
        <v>0.55405405405405406</v>
      </c>
      <c r="M383" s="13" t="str">
        <f t="shared" si="67"/>
        <v>P</v>
      </c>
      <c r="N383" s="36"/>
      <c r="O383" s="45"/>
      <c r="P383" s="45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</row>
    <row r="384" spans="1:45" s="56" customFormat="1" ht="15.95" customHeight="1" x14ac:dyDescent="0.2">
      <c r="A384" s="9">
        <v>4</v>
      </c>
      <c r="B384" s="20" t="s">
        <v>578</v>
      </c>
      <c r="C384" s="21" t="s">
        <v>8</v>
      </c>
      <c r="D384" s="21" t="s">
        <v>579</v>
      </c>
      <c r="E384" s="12" t="str">
        <f t="shared" si="63"/>
        <v>PASS</v>
      </c>
      <c r="F384" s="22"/>
      <c r="G384" s="22"/>
      <c r="H384" s="35">
        <v>82</v>
      </c>
      <c r="I384" s="53">
        <f t="shared" si="64"/>
        <v>0.36936936936936937</v>
      </c>
      <c r="J384" s="35">
        <v>43</v>
      </c>
      <c r="K384" s="53">
        <f t="shared" si="65"/>
        <v>0.19369369369369369</v>
      </c>
      <c r="L384" s="54">
        <f t="shared" si="66"/>
        <v>0.56306306306306309</v>
      </c>
      <c r="M384" s="13" t="str">
        <f t="shared" si="67"/>
        <v>P</v>
      </c>
      <c r="N384" s="24"/>
      <c r="O384" s="45"/>
      <c r="P384" s="45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</row>
    <row r="385" spans="1:45" s="65" customFormat="1" ht="15.95" customHeight="1" x14ac:dyDescent="0.2">
      <c r="A385" s="9">
        <v>5</v>
      </c>
      <c r="B385" s="20" t="s">
        <v>586</v>
      </c>
      <c r="C385" s="21" t="s">
        <v>7</v>
      </c>
      <c r="D385" s="21" t="s">
        <v>587</v>
      </c>
      <c r="E385" s="12" t="str">
        <f t="shared" si="63"/>
        <v>PASS</v>
      </c>
      <c r="F385" s="22"/>
      <c r="G385" s="22"/>
      <c r="H385" s="35">
        <v>69</v>
      </c>
      <c r="I385" s="53">
        <f t="shared" si="64"/>
        <v>0.3108108108108108</v>
      </c>
      <c r="J385" s="35">
        <v>84</v>
      </c>
      <c r="K385" s="53">
        <f t="shared" si="65"/>
        <v>0.3783783783783784</v>
      </c>
      <c r="L385" s="54">
        <f t="shared" si="66"/>
        <v>0.68918918918918926</v>
      </c>
      <c r="M385" s="13" t="str">
        <f t="shared" si="67"/>
        <v>P</v>
      </c>
      <c r="N385" s="24"/>
      <c r="O385" s="45"/>
      <c r="P385" s="45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</row>
    <row r="386" spans="1:45" s="56" customFormat="1" ht="15.95" customHeight="1" x14ac:dyDescent="0.2">
      <c r="A386" s="9">
        <v>6</v>
      </c>
      <c r="B386" s="20" t="s">
        <v>576</v>
      </c>
      <c r="C386" s="21" t="s">
        <v>8</v>
      </c>
      <c r="D386" s="21" t="s">
        <v>577</v>
      </c>
      <c r="E386" s="12" t="str">
        <f t="shared" si="63"/>
        <v>PASS</v>
      </c>
      <c r="F386" s="22"/>
      <c r="G386" s="22"/>
      <c r="H386" s="35">
        <v>89</v>
      </c>
      <c r="I386" s="53">
        <f t="shared" si="64"/>
        <v>0.40090090090090091</v>
      </c>
      <c r="J386" s="35">
        <v>78</v>
      </c>
      <c r="K386" s="53">
        <f t="shared" si="65"/>
        <v>0.35135135135135137</v>
      </c>
      <c r="L386" s="54">
        <f t="shared" si="66"/>
        <v>0.75225225225225234</v>
      </c>
      <c r="M386" s="13" t="str">
        <f t="shared" si="67"/>
        <v>P</v>
      </c>
      <c r="N386" s="24"/>
      <c r="O386" s="45"/>
      <c r="P386" s="45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</row>
    <row r="387" spans="1:45" s="65" customFormat="1" ht="15.95" customHeight="1" x14ac:dyDescent="0.2">
      <c r="A387" s="9">
        <v>7</v>
      </c>
      <c r="B387" s="20" t="s">
        <v>582</v>
      </c>
      <c r="C387" s="21" t="s">
        <v>8</v>
      </c>
      <c r="D387" s="21" t="s">
        <v>583</v>
      </c>
      <c r="E387" s="12" t="str">
        <f t="shared" si="63"/>
        <v>PASS</v>
      </c>
      <c r="F387" s="22"/>
      <c r="G387" s="22"/>
      <c r="H387" s="35">
        <v>90</v>
      </c>
      <c r="I387" s="53">
        <f t="shared" si="64"/>
        <v>0.40540540540540543</v>
      </c>
      <c r="J387" s="35">
        <v>81</v>
      </c>
      <c r="K387" s="53">
        <f t="shared" si="65"/>
        <v>0.36486486486486486</v>
      </c>
      <c r="L387" s="54">
        <f t="shared" si="66"/>
        <v>0.77027027027027029</v>
      </c>
      <c r="M387" s="13" t="str">
        <f t="shared" si="67"/>
        <v>P</v>
      </c>
      <c r="N387" s="24"/>
      <c r="O387" s="45"/>
      <c r="P387" s="45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</row>
    <row r="388" spans="1:45" s="65" customFormat="1" ht="15.95" customHeight="1" x14ac:dyDescent="0.2">
      <c r="A388" s="97" t="s">
        <v>629</v>
      </c>
      <c r="B388" s="101"/>
      <c r="C388" s="102"/>
      <c r="D388" s="102"/>
      <c r="E388" s="85"/>
      <c r="F388" s="85"/>
      <c r="G388" s="85"/>
      <c r="H388" s="41"/>
      <c r="I388" s="42"/>
      <c r="J388" s="41"/>
      <c r="K388" s="42"/>
      <c r="L388" s="43"/>
      <c r="M388" s="18"/>
      <c r="N388" s="100"/>
      <c r="O388" s="45"/>
      <c r="P388" s="45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</row>
    <row r="389" spans="1:45" s="65" customFormat="1" ht="15.95" customHeight="1" x14ac:dyDescent="0.2">
      <c r="A389" s="97" t="s">
        <v>627</v>
      </c>
      <c r="B389" s="101"/>
      <c r="C389" s="102"/>
      <c r="D389" s="102"/>
      <c r="E389" s="85"/>
      <c r="F389" s="85"/>
      <c r="G389" s="85"/>
      <c r="H389" s="41"/>
      <c r="I389" s="42"/>
      <c r="J389" s="41"/>
      <c r="K389" s="42"/>
      <c r="L389" s="43"/>
      <c r="M389" s="18"/>
      <c r="N389" s="100"/>
      <c r="O389" s="45"/>
      <c r="P389" s="45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</row>
    <row r="390" spans="1:45" ht="15.95" customHeight="1" x14ac:dyDescent="0.2">
      <c r="A390" s="97" t="s">
        <v>26</v>
      </c>
      <c r="B390" s="4"/>
      <c r="C390" s="4"/>
      <c r="D390" s="4"/>
      <c r="E390" s="5"/>
      <c r="F390" s="6"/>
      <c r="G390" s="6"/>
      <c r="H390" s="4"/>
      <c r="K390" s="4"/>
      <c r="L390" s="4"/>
      <c r="M390" s="4"/>
      <c r="N390" s="4"/>
    </row>
    <row r="391" spans="1:45" ht="15.95" customHeight="1" x14ac:dyDescent="0.2">
      <c r="A391" s="4" t="s">
        <v>646</v>
      </c>
      <c r="B391" s="4"/>
      <c r="C391" s="4"/>
      <c r="D391" s="4"/>
      <c r="E391" s="5"/>
      <c r="F391" s="6"/>
      <c r="G391" s="6"/>
      <c r="H391" s="4"/>
      <c r="K391" s="4"/>
      <c r="L391" s="4"/>
      <c r="M391" s="4"/>
      <c r="N391" s="4"/>
    </row>
    <row r="392" spans="1:45" ht="15.95" customHeight="1" x14ac:dyDescent="0.2">
      <c r="A392" s="7"/>
      <c r="B392" s="7"/>
      <c r="C392" s="7"/>
      <c r="D392" s="7"/>
      <c r="E392" s="5"/>
      <c r="F392" s="8"/>
      <c r="G392" s="8"/>
      <c r="H392" s="7"/>
      <c r="I392" s="7"/>
      <c r="J392" s="7"/>
      <c r="K392" s="7"/>
      <c r="L392" s="7"/>
      <c r="M392" s="7"/>
      <c r="N392" s="7"/>
    </row>
    <row r="393" spans="1:45" ht="15.95" customHeight="1" x14ac:dyDescent="0.2">
      <c r="A393" s="112" t="s">
        <v>0</v>
      </c>
      <c r="B393" s="106" t="s">
        <v>1</v>
      </c>
      <c r="C393" s="106" t="s">
        <v>2</v>
      </c>
      <c r="D393" s="106" t="s">
        <v>3</v>
      </c>
      <c r="E393" s="48"/>
      <c r="F393" s="48"/>
      <c r="G393" s="48"/>
      <c r="H393" s="106" t="s">
        <v>610</v>
      </c>
      <c r="I393" s="106"/>
      <c r="J393" s="106"/>
      <c r="K393" s="106"/>
      <c r="L393" s="106" t="s">
        <v>4</v>
      </c>
      <c r="M393" s="110" t="s">
        <v>5</v>
      </c>
      <c r="N393" s="106" t="s">
        <v>6</v>
      </c>
    </row>
    <row r="394" spans="1:45" ht="15.95" customHeight="1" x14ac:dyDescent="0.2">
      <c r="A394" s="112"/>
      <c r="B394" s="106"/>
      <c r="C394" s="106"/>
      <c r="D394" s="106"/>
      <c r="E394" s="48"/>
      <c r="F394" s="48"/>
      <c r="G394" s="48"/>
      <c r="H394" s="107" t="s">
        <v>10</v>
      </c>
      <c r="I394" s="107"/>
      <c r="J394" s="107" t="s">
        <v>27</v>
      </c>
      <c r="K394" s="107"/>
      <c r="L394" s="106"/>
      <c r="M394" s="111"/>
      <c r="N394" s="106"/>
    </row>
    <row r="395" spans="1:45" ht="15.95" customHeight="1" x14ac:dyDescent="0.25">
      <c r="A395" s="37">
        <v>1</v>
      </c>
      <c r="B395" s="38" t="s">
        <v>594</v>
      </c>
      <c r="C395" s="39" t="s">
        <v>8</v>
      </c>
      <c r="D395" s="39" t="s">
        <v>595</v>
      </c>
      <c r="E395" s="12" t="str">
        <f t="shared" ref="E395:E400" si="68">IF(H395&gt;49,"PASS",IF(J395&gt;49,"PASS","*FAIL"))</f>
        <v>PASS</v>
      </c>
      <c r="F395" s="22"/>
      <c r="G395" s="22"/>
      <c r="H395" s="35">
        <v>90</v>
      </c>
      <c r="I395" s="53">
        <f t="shared" ref="I395:I400" si="69">H395/222</f>
        <v>0.40540540540540543</v>
      </c>
      <c r="J395" s="35">
        <v>66</v>
      </c>
      <c r="K395" s="53">
        <f t="shared" ref="K395:K400" si="70">J395/222</f>
        <v>0.29729729729729731</v>
      </c>
      <c r="L395" s="54">
        <f t="shared" ref="L395:L400" si="71">I395+K395</f>
        <v>0.70270270270270274</v>
      </c>
      <c r="M395" s="13" t="str">
        <f t="shared" ref="M395:M400" si="72">IF(L395&lt;50%,"F",IF(L395&gt;=50%,"P"))</f>
        <v>P</v>
      </c>
      <c r="N395" s="24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</row>
    <row r="396" spans="1:45" s="71" customFormat="1" ht="15.95" customHeight="1" x14ac:dyDescent="0.25">
      <c r="A396" s="37">
        <v>2</v>
      </c>
      <c r="B396" s="38" t="s">
        <v>588</v>
      </c>
      <c r="C396" s="39" t="s">
        <v>8</v>
      </c>
      <c r="D396" s="39" t="s">
        <v>589</v>
      </c>
      <c r="E396" s="12" t="str">
        <f t="shared" si="68"/>
        <v>PASS</v>
      </c>
      <c r="F396" s="22"/>
      <c r="G396" s="22"/>
      <c r="H396" s="80">
        <v>87</v>
      </c>
      <c r="I396" s="53">
        <f t="shared" si="69"/>
        <v>0.39189189189189189</v>
      </c>
      <c r="J396" s="80">
        <v>85</v>
      </c>
      <c r="K396" s="53">
        <f t="shared" si="70"/>
        <v>0.38288288288288286</v>
      </c>
      <c r="L396" s="54">
        <f t="shared" si="71"/>
        <v>0.77477477477477474</v>
      </c>
      <c r="M396" s="13" t="str">
        <f t="shared" si="72"/>
        <v>P</v>
      </c>
      <c r="N396" s="40"/>
      <c r="O396" s="45"/>
      <c r="P396" s="45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</row>
    <row r="397" spans="1:45" s="71" customFormat="1" ht="15.95" customHeight="1" x14ac:dyDescent="0.25">
      <c r="A397" s="37">
        <v>3</v>
      </c>
      <c r="B397" s="38" t="s">
        <v>598</v>
      </c>
      <c r="C397" s="39" t="s">
        <v>8</v>
      </c>
      <c r="D397" s="39" t="s">
        <v>599</v>
      </c>
      <c r="E397" s="12" t="str">
        <f t="shared" si="68"/>
        <v>PASS</v>
      </c>
      <c r="F397" s="22"/>
      <c r="G397" s="22"/>
      <c r="H397" s="80">
        <v>98</v>
      </c>
      <c r="I397" s="53">
        <f t="shared" si="69"/>
        <v>0.44144144144144143</v>
      </c>
      <c r="J397" s="80">
        <v>74</v>
      </c>
      <c r="K397" s="53">
        <f t="shared" si="70"/>
        <v>0.33333333333333331</v>
      </c>
      <c r="L397" s="54">
        <f t="shared" si="71"/>
        <v>0.77477477477477474</v>
      </c>
      <c r="M397" s="13" t="str">
        <f t="shared" si="72"/>
        <v>P</v>
      </c>
      <c r="N397" s="40"/>
      <c r="O397" s="81"/>
      <c r="P397" s="81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</row>
    <row r="398" spans="1:45" s="56" customFormat="1" ht="15.95" customHeight="1" x14ac:dyDescent="0.25">
      <c r="A398" s="37">
        <v>4</v>
      </c>
      <c r="B398" s="38" t="s">
        <v>592</v>
      </c>
      <c r="C398" s="39" t="s">
        <v>7</v>
      </c>
      <c r="D398" s="39" t="s">
        <v>593</v>
      </c>
      <c r="E398" s="12" t="str">
        <f t="shared" si="68"/>
        <v>PASS</v>
      </c>
      <c r="F398" s="22"/>
      <c r="G398" s="22"/>
      <c r="H398" s="35">
        <v>69</v>
      </c>
      <c r="I398" s="53">
        <f t="shared" si="69"/>
        <v>0.3108108108108108</v>
      </c>
      <c r="J398" s="35">
        <v>63</v>
      </c>
      <c r="K398" s="53">
        <f t="shared" si="70"/>
        <v>0.28378378378378377</v>
      </c>
      <c r="L398" s="54">
        <f t="shared" si="71"/>
        <v>0.59459459459459452</v>
      </c>
      <c r="M398" s="13" t="str">
        <f t="shared" si="72"/>
        <v>P</v>
      </c>
      <c r="N398" s="24"/>
      <c r="O398" s="81"/>
      <c r="P398" s="81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</row>
    <row r="399" spans="1:45" s="56" customFormat="1" ht="15.95" customHeight="1" x14ac:dyDescent="0.25">
      <c r="A399" s="37">
        <v>5</v>
      </c>
      <c r="B399" s="38" t="s">
        <v>590</v>
      </c>
      <c r="C399" s="39" t="s">
        <v>7</v>
      </c>
      <c r="D399" s="39" t="s">
        <v>591</v>
      </c>
      <c r="E399" s="12" t="str">
        <f t="shared" si="68"/>
        <v>PASS</v>
      </c>
      <c r="F399" s="22"/>
      <c r="G399" s="22"/>
      <c r="H399" s="80">
        <v>97</v>
      </c>
      <c r="I399" s="53">
        <f t="shared" si="69"/>
        <v>0.43693693693693691</v>
      </c>
      <c r="J399" s="80">
        <v>83</v>
      </c>
      <c r="K399" s="53">
        <f t="shared" si="70"/>
        <v>0.37387387387387389</v>
      </c>
      <c r="L399" s="54">
        <f t="shared" si="71"/>
        <v>0.81081081081081074</v>
      </c>
      <c r="M399" s="13" t="str">
        <f t="shared" si="72"/>
        <v>P</v>
      </c>
      <c r="N399" s="40"/>
      <c r="O399" s="81"/>
      <c r="P399" s="81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</row>
    <row r="400" spans="1:45" s="71" customFormat="1" ht="15.95" customHeight="1" x14ac:dyDescent="0.25">
      <c r="A400" s="37">
        <v>6</v>
      </c>
      <c r="B400" s="38" t="s">
        <v>596</v>
      </c>
      <c r="C400" s="39" t="s">
        <v>8</v>
      </c>
      <c r="D400" s="39" t="s">
        <v>597</v>
      </c>
      <c r="E400" s="12" t="str">
        <f t="shared" si="68"/>
        <v>PASS</v>
      </c>
      <c r="F400" s="22"/>
      <c r="G400" s="22"/>
      <c r="H400" s="80">
        <v>99</v>
      </c>
      <c r="I400" s="53">
        <f t="shared" si="69"/>
        <v>0.44594594594594594</v>
      </c>
      <c r="J400" s="80">
        <v>97</v>
      </c>
      <c r="K400" s="53">
        <f t="shared" si="70"/>
        <v>0.43693693693693691</v>
      </c>
      <c r="L400" s="54">
        <f t="shared" si="71"/>
        <v>0.88288288288288286</v>
      </c>
      <c r="M400" s="13" t="str">
        <f t="shared" si="72"/>
        <v>P</v>
      </c>
      <c r="N400" s="40"/>
      <c r="O400" s="45"/>
      <c r="P400" s="45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</row>
  </sheetData>
  <sheetProtection formatCells="0" formatColumns="0" formatRows="0" insertColumns="0" insertRows="0" insertHyperlinks="0" deleteColumns="0" deleteRows="0" sort="0" autoFilter="0" pivotTables="0"/>
  <autoFilter ref="A393:N394">
    <filterColumn colId="7" showButton="0"/>
    <filterColumn colId="8" showButton="0"/>
    <filterColumn colId="9" showButton="0"/>
  </autoFilter>
  <sortState ref="A395:AS400">
    <sortCondition ref="D395:D400"/>
  </sortState>
  <mergeCells count="160">
    <mergeCell ref="M26:M27"/>
    <mergeCell ref="N26:N27"/>
    <mergeCell ref="H27:I27"/>
    <mergeCell ref="J27:K27"/>
    <mergeCell ref="E26:E27"/>
    <mergeCell ref="E50:E51"/>
    <mergeCell ref="A50:A51"/>
    <mergeCell ref="B50:B51"/>
    <mergeCell ref="C50:C51"/>
    <mergeCell ref="D50:D51"/>
    <mergeCell ref="H50:K50"/>
    <mergeCell ref="L50:L51"/>
    <mergeCell ref="A26:A27"/>
    <mergeCell ref="B26:B27"/>
    <mergeCell ref="C26:C27"/>
    <mergeCell ref="D26:D27"/>
    <mergeCell ref="H26:K26"/>
    <mergeCell ref="L26:L27"/>
    <mergeCell ref="A96:A97"/>
    <mergeCell ref="B96:B97"/>
    <mergeCell ref="C96:C97"/>
    <mergeCell ref="M172:M173"/>
    <mergeCell ref="N172:N173"/>
    <mergeCell ref="H173:I173"/>
    <mergeCell ref="H96:K96"/>
    <mergeCell ref="L172:L173"/>
    <mergeCell ref="H206:K206"/>
    <mergeCell ref="L206:L207"/>
    <mergeCell ref="J173:K173"/>
    <mergeCell ref="A137:A138"/>
    <mergeCell ref="M50:M51"/>
    <mergeCell ref="N50:N51"/>
    <mergeCell ref="H51:I51"/>
    <mergeCell ref="J51:K51"/>
    <mergeCell ref="L96:L97"/>
    <mergeCell ref="M96:M97"/>
    <mergeCell ref="N206:N207"/>
    <mergeCell ref="H207:I207"/>
    <mergeCell ref="J207:K207"/>
    <mergeCell ref="M206:M207"/>
    <mergeCell ref="J97:K97"/>
    <mergeCell ref="H97:I97"/>
    <mergeCell ref="N96:N97"/>
    <mergeCell ref="M359:M360"/>
    <mergeCell ref="J360:K360"/>
    <mergeCell ref="N359:N360"/>
    <mergeCell ref="N328:N329"/>
    <mergeCell ref="H329:I329"/>
    <mergeCell ref="J329:K329"/>
    <mergeCell ref="B328:B329"/>
    <mergeCell ref="D328:D329"/>
    <mergeCell ref="H328:K328"/>
    <mergeCell ref="A1:D1"/>
    <mergeCell ref="N7:N8"/>
    <mergeCell ref="A7:A8"/>
    <mergeCell ref="B7:B8"/>
    <mergeCell ref="C7:C8"/>
    <mergeCell ref="M7:M8"/>
    <mergeCell ref="H7:K7"/>
    <mergeCell ref="D7:D8"/>
    <mergeCell ref="H8:I8"/>
    <mergeCell ref="J8:K8"/>
    <mergeCell ref="L7:L8"/>
    <mergeCell ref="E7:E8"/>
    <mergeCell ref="J263:K263"/>
    <mergeCell ref="A172:A173"/>
    <mergeCell ref="B172:B173"/>
    <mergeCell ref="C172:C173"/>
    <mergeCell ref="D172:D173"/>
    <mergeCell ref="H172:K172"/>
    <mergeCell ref="A206:A207"/>
    <mergeCell ref="B206:B207"/>
    <mergeCell ref="C206:C207"/>
    <mergeCell ref="D206:D207"/>
    <mergeCell ref="A224:A225"/>
    <mergeCell ref="B224:B225"/>
    <mergeCell ref="C224:C225"/>
    <mergeCell ref="H224:K224"/>
    <mergeCell ref="A393:A394"/>
    <mergeCell ref="B393:B394"/>
    <mergeCell ref="C393:C394"/>
    <mergeCell ref="D393:D394"/>
    <mergeCell ref="H393:K393"/>
    <mergeCell ref="L393:L394"/>
    <mergeCell ref="M393:M394"/>
    <mergeCell ref="N393:N394"/>
    <mergeCell ref="H394:I394"/>
    <mergeCell ref="J394:K394"/>
    <mergeCell ref="A262:A263"/>
    <mergeCell ref="B262:B263"/>
    <mergeCell ref="L224:L225"/>
    <mergeCell ref="M224:M225"/>
    <mergeCell ref="N224:N225"/>
    <mergeCell ref="H225:I225"/>
    <mergeCell ref="C262:C263"/>
    <mergeCell ref="D262:D263"/>
    <mergeCell ref="H262:K262"/>
    <mergeCell ref="L262:L263"/>
    <mergeCell ref="M262:M263"/>
    <mergeCell ref="N262:N263"/>
    <mergeCell ref="H263:I263"/>
    <mergeCell ref="N379:N380"/>
    <mergeCell ref="H380:I380"/>
    <mergeCell ref="J380:K380"/>
    <mergeCell ref="M316:M317"/>
    <mergeCell ref="N316:N317"/>
    <mergeCell ref="H317:I317"/>
    <mergeCell ref="J317:K317"/>
    <mergeCell ref="A316:A317"/>
    <mergeCell ref="B316:B317"/>
    <mergeCell ref="C316:C317"/>
    <mergeCell ref="D316:D317"/>
    <mergeCell ref="H316:K316"/>
    <mergeCell ref="L316:L317"/>
    <mergeCell ref="L379:L380"/>
    <mergeCell ref="M379:M380"/>
    <mergeCell ref="M328:M329"/>
    <mergeCell ref="C328:C329"/>
    <mergeCell ref="A328:A329"/>
    <mergeCell ref="A359:A360"/>
    <mergeCell ref="B359:B360"/>
    <mergeCell ref="C359:C360"/>
    <mergeCell ref="D359:D360"/>
    <mergeCell ref="H359:K359"/>
    <mergeCell ref="L359:L360"/>
    <mergeCell ref="H137:K137"/>
    <mergeCell ref="L137:L138"/>
    <mergeCell ref="M137:M138"/>
    <mergeCell ref="N137:N138"/>
    <mergeCell ref="H138:I138"/>
    <mergeCell ref="J138:K138"/>
    <mergeCell ref="A379:A380"/>
    <mergeCell ref="B379:B380"/>
    <mergeCell ref="C379:C380"/>
    <mergeCell ref="A283:A284"/>
    <mergeCell ref="B283:B284"/>
    <mergeCell ref="C283:C284"/>
    <mergeCell ref="D283:D284"/>
    <mergeCell ref="H283:K283"/>
    <mergeCell ref="L283:L284"/>
    <mergeCell ref="M283:M284"/>
    <mergeCell ref="N283:N284"/>
    <mergeCell ref="H284:I284"/>
    <mergeCell ref="J284:K284"/>
    <mergeCell ref="J225:K225"/>
    <mergeCell ref="H360:I360"/>
    <mergeCell ref="L328:L329"/>
    <mergeCell ref="D379:D380"/>
    <mergeCell ref="H379:K379"/>
    <mergeCell ref="E96:E97"/>
    <mergeCell ref="E137:E138"/>
    <mergeCell ref="E172:E173"/>
    <mergeCell ref="E206:E207"/>
    <mergeCell ref="E224:E225"/>
    <mergeCell ref="E262:E263"/>
    <mergeCell ref="B137:B138"/>
    <mergeCell ref="C137:C138"/>
    <mergeCell ref="D137:D138"/>
    <mergeCell ref="D224:D225"/>
    <mergeCell ref="D96:D97"/>
  </mergeCells>
  <phoneticPr fontId="0" type="noConversion"/>
  <conditionalFormatting sqref="H1 J1 H129:H130 H390:H392 J390:J392 J13 H17 J208 J199:J201 J256 J242 J65 J360 J380:J382 H380 H360:H363 H9:H10 J10:J11 H98 H126 J21 J217 J363:J364 J264:J266 H15 H12:H13 H394:H396 J397:J398 H399:H400 H180:H184 H197:H201 J215 J211:J212 H208:H210 J28:J30 H38 J35:J37 J55:J57 H83 J52:J53 J232:J233 H20:H21 J285 H301:H302 H285:H288 J70 J72:J74 H71:H73 J63 H54:H62 H64:H69 J185 H186 J187:J192 J303:J308 H226:H259 J16:J17 H144:H147 H162:H164 J165:J166 J139:J146 J148 H149 J150:J152 H160 J84:J91 H75:H79 J80:J82 H116:H117 H111:H112 J113:J115 H103:H104 J105:J110 J99:J102 J118:J131 H157 J158:J163 H153 J154:J156 H213:H216 H267:H280 H298:H299 H291:H292 J289:J290 J293:J301 H192:H194 J195:J197 H308:H312 J318:J324 J174:J183 J39:J45 H45 H356:H358 J330:J355 J358 H365:H378 J378 H28:H36">
    <cfRule type="cellIs" dxfId="2550" priority="26043" stopIfTrue="1" operator="lessThan">
      <formula>$H$1/$H$1*50</formula>
    </cfRule>
    <cfRule type="cellIs" dxfId="2549" priority="26044" stopIfTrue="1" operator="between">
      <formula>$H$1/$H$1*50</formula>
      <formula>$H$1/$H$1*89</formula>
    </cfRule>
    <cfRule type="cellIs" dxfId="2548" priority="26045" stopIfTrue="1" operator="greaterThanOrEqual">
      <formula>$H$1/$H$1*90</formula>
    </cfRule>
  </conditionalFormatting>
  <conditionalFormatting sqref="K1 I1 K390:K392 K199:K201 I199:I201 I394 I21 K9:K21 I217 I166 I356:I358 K356:K358 I376:I378 K376:K378 I392 I28:I45 K28:K45">
    <cfRule type="cellIs" dxfId="2547" priority="26046" stopIfTrue="1" operator="lessThan">
      <formula>$I$1/$I$1*11.2%</formula>
    </cfRule>
    <cfRule type="cellIs" dxfId="2546" priority="26047" stopIfTrue="1" operator="between">
      <formula>$I$1/$I$1*11.25%</formula>
      <formula>$I$1/$I$1*20.03%</formula>
    </cfRule>
    <cfRule type="cellIs" dxfId="2545" priority="26048" stopIfTrue="1" operator="greaterThanOrEqual">
      <formula>$I$1/$I$1*13.5%</formula>
    </cfRule>
  </conditionalFormatting>
  <conditionalFormatting sqref="L1 L390:L394 L199:L201 L356:L359 L376:L379 L28:L45">
    <cfRule type="cellIs" dxfId="2544" priority="26049" stopIfTrue="1" operator="lessThan">
      <formula>$I$1/$I$1*50%</formula>
    </cfRule>
    <cfRule type="cellIs" dxfId="2543" priority="26050" stopIfTrue="1" operator="between">
      <formula>$I$1/$I$1*50%</formula>
      <formula>$I$1/$I$1*89.9%</formula>
    </cfRule>
    <cfRule type="cellIs" dxfId="2542" priority="26051" stopIfTrue="1" operator="greaterThanOrEqual">
      <formula>$I$1/$I$1*13.5%</formula>
    </cfRule>
  </conditionalFormatting>
  <conditionalFormatting sqref="H7 M96:M97 M7:M8 M328:M329 M206:M207 M390:M394 M199:M201 M356:M359 M376:M379 M28:M45">
    <cfRule type="cellIs" dxfId="2541" priority="26052" stopIfTrue="1" operator="lessThan">
      <formula>#REF!/#REF!*60</formula>
    </cfRule>
    <cfRule type="cellIs" dxfId="2540" priority="26053" stopIfTrue="1" operator="between">
      <formula>#REF!/#REF!*60</formula>
      <formula>#REF!/#REF!*89</formula>
    </cfRule>
    <cfRule type="cellIs" dxfId="2539" priority="26054" stopIfTrue="1" operator="greaterThanOrEqual">
      <formula>#REF!/#REF!*90</formula>
    </cfRule>
  </conditionalFormatting>
  <conditionalFormatting sqref="N328 N206 O203:P203 N96 O92:P92 N129:N130 N390:N394 N13 N17 N208 N363 N10 N192 N256 N242 N35:N36 O213:P213 N212 N45 N46:O47 O167:P168 O22:P23 O2:P6 N356:N359 N376:N379">
    <cfRule type="cellIs" dxfId="2538" priority="26058" stopIfTrue="1" operator="lessThan">
      <formula>#REF!/#REF!*60%</formula>
    </cfRule>
    <cfRule type="cellIs" dxfId="2537" priority="26059" stopIfTrue="1" operator="between">
      <formula>#REF!/#REF!*60%</formula>
      <formula>#REF!/#REF!*89%</formula>
    </cfRule>
    <cfRule type="cellIs" dxfId="2536" priority="26060" stopIfTrue="1" operator="greaterThanOrEqual">
      <formula>#REF!/#REF!*90%</formula>
    </cfRule>
  </conditionalFormatting>
  <conditionalFormatting sqref="L328:L329 L96:L97 L7:L8 L206:L207 L28:L45">
    <cfRule type="cellIs" dxfId="2535" priority="26061" stopIfTrue="1" operator="lessThan">
      <formula>#REF!/#REF!*9%</formula>
    </cfRule>
    <cfRule type="cellIs" dxfId="2534" priority="26062" stopIfTrue="1" operator="between">
      <formula>#REF!/#REF!*9%</formula>
      <formula>#REF!/#REF!*13.4%</formula>
    </cfRule>
    <cfRule type="cellIs" dxfId="2533" priority="26063" stopIfTrue="1" operator="greaterThanOrEqual">
      <formula>#REF!/#REF!*13.5%</formula>
    </cfRule>
  </conditionalFormatting>
  <conditionalFormatting sqref="O93:P94 N1:P1 O96:P97 O129:P130 O13:P13 O17:P17 O204:P209 O199:P201 O10:P10 O257:P259 O243:P243 O35:P36 O65:P65 O126:P126 O176:P176 O180:P183 O216:P216 O28:P30 O55:P57 O233:P234 O228:P229 O302:P302 O282:P286 O309:P309 O72:P73 O141:P141 O144:P146 O159:P160 O299:P300 O45:P45">
    <cfRule type="cellIs" dxfId="2532" priority="26064" stopIfTrue="1" operator="lessThan">
      <formula>$N$1/$N$1*60%</formula>
    </cfRule>
    <cfRule type="cellIs" dxfId="2531" priority="26065" stopIfTrue="1" operator="between">
      <formula>$N$1/$N$1*60%</formula>
      <formula>$N$1/$N$1*89%</formula>
    </cfRule>
    <cfRule type="cellIs" dxfId="2530" priority="26066" stopIfTrue="1" operator="greaterThanOrEqual">
      <formula>$N$1/$N$1*90%</formula>
    </cfRule>
  </conditionalFormatting>
  <conditionalFormatting sqref="M1">
    <cfRule type="cellIs" dxfId="2529" priority="26075" stopIfTrue="1" operator="lessThan">
      <formula>$H$1/$H$1*60</formula>
    </cfRule>
    <cfRule type="cellIs" dxfId="2528" priority="26076" stopIfTrue="1" operator="between">
      <formula>$H$1/$H$1*60</formula>
      <formula>$H$1/$H$1*89</formula>
    </cfRule>
    <cfRule type="cellIs" dxfId="2527" priority="26077" stopIfTrue="1" operator="greaterThanOrEqual">
      <formula>$H$1/$H$1*90</formula>
    </cfRule>
  </conditionalFormatting>
  <conditionalFormatting sqref="H347:H348">
    <cfRule type="cellIs" dxfId="2526" priority="19400" stopIfTrue="1" operator="lessThan">
      <formula>$H$1/$H$1*50</formula>
    </cfRule>
    <cfRule type="cellIs" dxfId="2525" priority="19401" stopIfTrue="1" operator="between">
      <formula>$H$1/$H$1*50</formula>
      <formula>$H$1/$H$1*89</formula>
    </cfRule>
    <cfRule type="cellIs" dxfId="2524" priority="19402" stopIfTrue="1" operator="greaterThanOrEqual">
      <formula>$H$1/$H$1*90</formula>
    </cfRule>
  </conditionalFormatting>
  <conditionalFormatting sqref="N347:N348">
    <cfRule type="cellIs" dxfId="2523" priority="19415" stopIfTrue="1" operator="lessThan">
      <formula>#REF!/#REF!*60%</formula>
    </cfRule>
    <cfRule type="cellIs" dxfId="2522" priority="19416" stopIfTrue="1" operator="between">
      <formula>#REF!/#REF!*60%</formula>
      <formula>#REF!/#REF!*89%</formula>
    </cfRule>
    <cfRule type="cellIs" dxfId="2521" priority="19417" stopIfTrue="1" operator="greaterThanOrEqual">
      <formula>#REF!/#REF!*90%</formula>
    </cfRule>
  </conditionalFormatting>
  <conditionalFormatting sqref="L359">
    <cfRule type="cellIs" dxfId="2520" priority="18929" stopIfTrue="1" operator="lessThan">
      <formula>#REF!/#REF!*9%</formula>
    </cfRule>
    <cfRule type="cellIs" dxfId="2519" priority="18930" stopIfTrue="1" operator="between">
      <formula>#REF!/#REF!*9%</formula>
      <formula>#REF!/#REF!*13.4%</formula>
    </cfRule>
    <cfRule type="cellIs" dxfId="2518" priority="18931" stopIfTrue="1" operator="greaterThanOrEqual">
      <formula>#REF!/#REF!*13.5%</formula>
    </cfRule>
  </conditionalFormatting>
  <conditionalFormatting sqref="L393:L394">
    <cfRule type="cellIs" dxfId="2517" priority="18755" stopIfTrue="1" operator="lessThan">
      <formula>#REF!/#REF!*9%</formula>
    </cfRule>
    <cfRule type="cellIs" dxfId="2516" priority="18756" stopIfTrue="1" operator="between">
      <formula>#REF!/#REF!*9%</formula>
      <formula>#REF!/#REF!*13.4%</formula>
    </cfRule>
    <cfRule type="cellIs" dxfId="2515" priority="18757" stopIfTrue="1" operator="greaterThanOrEqual">
      <formula>#REF!/#REF!*13.5%</formula>
    </cfRule>
  </conditionalFormatting>
  <conditionalFormatting sqref="J394">
    <cfRule type="cellIs" dxfId="2514" priority="18740" stopIfTrue="1" operator="lessThan">
      <formula>$H$1/$H$1*50</formula>
    </cfRule>
    <cfRule type="cellIs" dxfId="2513" priority="18741" stopIfTrue="1" operator="between">
      <formula>$H$1/$H$1*50</formula>
      <formula>$H$1/$H$1*89</formula>
    </cfRule>
    <cfRule type="cellIs" dxfId="2512" priority="18742" stopIfTrue="1" operator="greaterThanOrEqual">
      <formula>$H$1/$H$1*90</formula>
    </cfRule>
  </conditionalFormatting>
  <conditionalFormatting sqref="K394">
    <cfRule type="cellIs" dxfId="2511" priority="18743" stopIfTrue="1" operator="lessThan">
      <formula>$I$1/$I$1*11.2%</formula>
    </cfRule>
    <cfRule type="cellIs" dxfId="2510" priority="18744" stopIfTrue="1" operator="between">
      <formula>$I$1/$I$1*11.25%</formula>
      <formula>$I$1/$I$1*20.03%</formula>
    </cfRule>
    <cfRule type="cellIs" dxfId="2509" priority="18745" stopIfTrue="1" operator="greaterThanOrEqual">
      <formula>$I$1/$I$1*13.5%</formula>
    </cfRule>
  </conditionalFormatting>
  <conditionalFormatting sqref="J399">
    <cfRule type="cellIs" dxfId="2508" priority="18689" stopIfTrue="1" operator="lessThan">
      <formula>$H$1/$H$1*50</formula>
    </cfRule>
    <cfRule type="cellIs" dxfId="2507" priority="18690" stopIfTrue="1" operator="between">
      <formula>$H$1/$H$1*50</formula>
      <formula>$H$1/$H$1*89</formula>
    </cfRule>
    <cfRule type="cellIs" dxfId="2506" priority="18691" stopIfTrue="1" operator="greaterThanOrEqual">
      <formula>$H$1/$H$1*90</formula>
    </cfRule>
  </conditionalFormatting>
  <conditionalFormatting sqref="N399">
    <cfRule type="cellIs" dxfId="2505" priority="18704" stopIfTrue="1" operator="lessThan">
      <formula>#REF!/#REF!*60%</formula>
    </cfRule>
    <cfRule type="cellIs" dxfId="2504" priority="18705" stopIfTrue="1" operator="between">
      <formula>#REF!/#REF!*60%</formula>
      <formula>#REF!/#REF!*89%</formula>
    </cfRule>
    <cfRule type="cellIs" dxfId="2503" priority="18706" stopIfTrue="1" operator="greaterThanOrEqual">
      <formula>#REF!/#REF!*90%</formula>
    </cfRule>
  </conditionalFormatting>
  <conditionalFormatting sqref="J395">
    <cfRule type="cellIs" dxfId="2502" priority="18227" stopIfTrue="1" operator="lessThan">
      <formula>$H$1/$H$1*50</formula>
    </cfRule>
    <cfRule type="cellIs" dxfId="2501" priority="18228" stopIfTrue="1" operator="between">
      <formula>$H$1/$H$1*50</formula>
      <formula>$H$1/$H$1*89</formula>
    </cfRule>
    <cfRule type="cellIs" dxfId="2500" priority="18229" stopIfTrue="1" operator="greaterThanOrEqual">
      <formula>$H$1/$H$1*90</formula>
    </cfRule>
  </conditionalFormatting>
  <conditionalFormatting sqref="N395">
    <cfRule type="cellIs" dxfId="2499" priority="18242" stopIfTrue="1" operator="lessThan">
      <formula>#REF!/#REF!*60%</formula>
    </cfRule>
    <cfRule type="cellIs" dxfId="2498" priority="18243" stopIfTrue="1" operator="between">
      <formula>#REF!/#REF!*60%</formula>
      <formula>#REF!/#REF!*89%</formula>
    </cfRule>
    <cfRule type="cellIs" dxfId="2497" priority="18244" stopIfTrue="1" operator="greaterThanOrEqual">
      <formula>#REF!/#REF!*90%</formula>
    </cfRule>
  </conditionalFormatting>
  <conditionalFormatting sqref="N383 N65">
    <cfRule type="cellIs" dxfId="2496" priority="17524" stopIfTrue="1" operator="lessThan">
      <formula>#REF!/#REF!*60%</formula>
    </cfRule>
    <cfRule type="cellIs" dxfId="2495" priority="17525" stopIfTrue="1" operator="between">
      <formula>#REF!/#REF!*60%</formula>
      <formula>#REF!/#REF!*89%</formula>
    </cfRule>
    <cfRule type="cellIs" dxfId="2494" priority="17526" stopIfTrue="1" operator="greaterThanOrEqual">
      <formula>#REF!/#REF!*90%</formula>
    </cfRule>
  </conditionalFormatting>
  <conditionalFormatting sqref="N381:N382">
    <cfRule type="cellIs" dxfId="2493" priority="17560" stopIfTrue="1" operator="lessThan">
      <formula>#REF!/#REF!*60%</formula>
    </cfRule>
    <cfRule type="cellIs" dxfId="2492" priority="17561" stopIfTrue="1" operator="between">
      <formula>#REF!/#REF!*60%</formula>
      <formula>#REF!/#REF!*89%</formula>
    </cfRule>
    <cfRule type="cellIs" dxfId="2491" priority="17562" stopIfTrue="1" operator="greaterThanOrEqual">
      <formula>#REF!/#REF!*90%</formula>
    </cfRule>
  </conditionalFormatting>
  <conditionalFormatting sqref="L379">
    <cfRule type="cellIs" dxfId="2490" priority="17563" stopIfTrue="1" operator="lessThan">
      <formula>#REF!/#REF!*9%</formula>
    </cfRule>
    <cfRule type="cellIs" dxfId="2489" priority="17564" stopIfTrue="1" operator="between">
      <formula>#REF!/#REF!*9%</formula>
      <formula>#REF!/#REF!*13.4%</formula>
    </cfRule>
    <cfRule type="cellIs" dxfId="2488" priority="17565" stopIfTrue="1" operator="greaterThanOrEqual">
      <formula>#REF!/#REF!*13.5%</formula>
    </cfRule>
  </conditionalFormatting>
  <conditionalFormatting sqref="J383">
    <cfRule type="cellIs" dxfId="2487" priority="17509" stopIfTrue="1" operator="lessThan">
      <formula>$H$1/$H$1*50</formula>
    </cfRule>
    <cfRule type="cellIs" dxfId="2486" priority="17510" stopIfTrue="1" operator="between">
      <formula>$H$1/$H$1*50</formula>
      <formula>$H$1/$H$1*89</formula>
    </cfRule>
    <cfRule type="cellIs" dxfId="2485" priority="17511" stopIfTrue="1" operator="greaterThanOrEqual">
      <formula>$H$1/$H$1*90</formula>
    </cfRule>
  </conditionalFormatting>
  <conditionalFormatting sqref="J362">
    <cfRule type="cellIs" dxfId="2484" priority="16072" stopIfTrue="1" operator="lessThan">
      <formula>$H$1/$H$1*50</formula>
    </cfRule>
    <cfRule type="cellIs" dxfId="2483" priority="16073" stopIfTrue="1" operator="between">
      <formula>$H$1/$H$1*50</formula>
      <formula>$H$1/$H$1*89</formula>
    </cfRule>
    <cfRule type="cellIs" dxfId="2482" priority="16074" stopIfTrue="1" operator="greaterThanOrEqual">
      <formula>$H$1/$H$1*90</formula>
    </cfRule>
  </conditionalFormatting>
  <conditionalFormatting sqref="J361">
    <cfRule type="cellIs" dxfId="2481" priority="16090" stopIfTrue="1" operator="lessThan">
      <formula>$H$1/$H$1*50</formula>
    </cfRule>
    <cfRule type="cellIs" dxfId="2480" priority="16091" stopIfTrue="1" operator="between">
      <formula>$H$1/$H$1*50</formula>
      <formula>$H$1/$H$1*89</formula>
    </cfRule>
    <cfRule type="cellIs" dxfId="2479" priority="16092" stopIfTrue="1" operator="greaterThanOrEqual">
      <formula>$H$1/$H$1*90</formula>
    </cfRule>
  </conditionalFormatting>
  <conditionalFormatting sqref="N361">
    <cfRule type="cellIs" dxfId="2478" priority="16105" stopIfTrue="1" operator="lessThan">
      <formula>#REF!/#REF!*60%</formula>
    </cfRule>
    <cfRule type="cellIs" dxfId="2477" priority="16106" stopIfTrue="1" operator="between">
      <formula>#REF!/#REF!*60%</formula>
      <formula>#REF!/#REF!*89%</formula>
    </cfRule>
    <cfRule type="cellIs" dxfId="2476" priority="16107" stopIfTrue="1" operator="greaterThanOrEqual">
      <formula>#REF!/#REF!*90%</formula>
    </cfRule>
  </conditionalFormatting>
  <conditionalFormatting sqref="N362">
    <cfRule type="cellIs" dxfId="2475" priority="16087" stopIfTrue="1" operator="lessThan">
      <formula>#REF!/#REF!*60%</formula>
    </cfRule>
    <cfRule type="cellIs" dxfId="2474" priority="16088" stopIfTrue="1" operator="between">
      <formula>#REF!/#REF!*60%</formula>
      <formula>#REF!/#REF!*89%</formula>
    </cfRule>
    <cfRule type="cellIs" dxfId="2473" priority="16089" stopIfTrue="1" operator="greaterThanOrEqual">
      <formula>#REF!/#REF!*90%</formula>
    </cfRule>
  </conditionalFormatting>
  <conditionalFormatting sqref="J9">
    <cfRule type="cellIs" dxfId="2472" priority="15616" stopIfTrue="1" operator="lessThan">
      <formula>$H$1/$H$1*50</formula>
    </cfRule>
    <cfRule type="cellIs" dxfId="2471" priority="15617" stopIfTrue="1" operator="between">
      <formula>$H$1/$H$1*50</formula>
      <formula>$H$1/$H$1*89</formula>
    </cfRule>
    <cfRule type="cellIs" dxfId="2470" priority="15618" stopIfTrue="1" operator="greaterThanOrEqual">
      <formula>$H$1/$H$1*90</formula>
    </cfRule>
  </conditionalFormatting>
  <conditionalFormatting sqref="I9:I20">
    <cfRule type="cellIs" dxfId="2469" priority="15619" stopIfTrue="1" operator="lessThan">
      <formula>$I$1/$I$1*11.2%</formula>
    </cfRule>
    <cfRule type="cellIs" dxfId="2468" priority="15620" stopIfTrue="1" operator="between">
      <formula>$I$1/$I$1*11.25%</formula>
      <formula>$I$1/$I$1*20.03%</formula>
    </cfRule>
    <cfRule type="cellIs" dxfId="2467" priority="15621" stopIfTrue="1" operator="greaterThanOrEqual">
      <formula>$I$1/$I$1*13.5%</formula>
    </cfRule>
  </conditionalFormatting>
  <conditionalFormatting sqref="L9:L20">
    <cfRule type="cellIs" dxfId="2466" priority="15622" stopIfTrue="1" operator="lessThan">
      <formula>$I$1/$I$1*50%</formula>
    </cfRule>
    <cfRule type="cellIs" dxfId="2465" priority="15623" stopIfTrue="1" operator="between">
      <formula>$I$1/$I$1*50%</formula>
      <formula>$I$1/$I$1*89.9%</formula>
    </cfRule>
    <cfRule type="cellIs" dxfId="2464" priority="15624" stopIfTrue="1" operator="greaterThanOrEqual">
      <formula>$I$1/$I$1*13.5%</formula>
    </cfRule>
  </conditionalFormatting>
  <conditionalFormatting sqref="M9:M20">
    <cfRule type="cellIs" dxfId="2463" priority="15625" stopIfTrue="1" operator="lessThan">
      <formula>#REF!/#REF!*60</formula>
    </cfRule>
    <cfRule type="cellIs" dxfId="2462" priority="15626" stopIfTrue="1" operator="between">
      <formula>#REF!/#REF!*60</formula>
      <formula>#REF!/#REF!*89</formula>
    </cfRule>
    <cfRule type="cellIs" dxfId="2461" priority="15627" stopIfTrue="1" operator="greaterThanOrEqual">
      <formula>#REF!/#REF!*90</formula>
    </cfRule>
  </conditionalFormatting>
  <conditionalFormatting sqref="N9">
    <cfRule type="cellIs" dxfId="2460" priority="15631" stopIfTrue="1" operator="lessThan">
      <formula>#REF!/#REF!*60%</formula>
    </cfRule>
    <cfRule type="cellIs" dxfId="2459" priority="15632" stopIfTrue="1" operator="between">
      <formula>#REF!/#REF!*60%</formula>
      <formula>#REF!/#REF!*89%</formula>
    </cfRule>
    <cfRule type="cellIs" dxfId="2458" priority="15633" stopIfTrue="1" operator="greaterThanOrEqual">
      <formula>#REF!/#REF!*90%</formula>
    </cfRule>
  </conditionalFormatting>
  <conditionalFormatting sqref="O9:P9">
    <cfRule type="cellIs" dxfId="2457" priority="15634" stopIfTrue="1" operator="lessThan">
      <formula>$N$1/$N$1*60%</formula>
    </cfRule>
    <cfRule type="cellIs" dxfId="2456" priority="15635" stopIfTrue="1" operator="between">
      <formula>$N$1/$N$1*60%</formula>
      <formula>$N$1/$N$1*89%</formula>
    </cfRule>
    <cfRule type="cellIs" dxfId="2455" priority="15636" stopIfTrue="1" operator="greaterThanOrEqual">
      <formula>$N$1/$N$1*90%</formula>
    </cfRule>
  </conditionalFormatting>
  <conditionalFormatting sqref="H131">
    <cfRule type="cellIs" dxfId="2454" priority="15037" stopIfTrue="1" operator="lessThan">
      <formula>$H$1/$H$1*50</formula>
    </cfRule>
    <cfRule type="cellIs" dxfId="2453" priority="15038" stopIfTrue="1" operator="between">
      <formula>$H$1/$H$1*50</formula>
      <formula>$H$1/$H$1*89</formula>
    </cfRule>
    <cfRule type="cellIs" dxfId="2452" priority="15039" stopIfTrue="1" operator="greaterThanOrEqual">
      <formula>$H$1/$H$1*90</formula>
    </cfRule>
  </conditionalFormatting>
  <conditionalFormatting sqref="H381:H382">
    <cfRule type="cellIs" dxfId="2451" priority="15709" stopIfTrue="1" operator="lessThan">
      <formula>$H$1/$H$1*50</formula>
    </cfRule>
    <cfRule type="cellIs" dxfId="2450" priority="15710" stopIfTrue="1" operator="between">
      <formula>$H$1/$H$1*50</formula>
      <formula>$H$1/$H$1*89</formula>
    </cfRule>
    <cfRule type="cellIs" dxfId="2449" priority="15711" stopIfTrue="1" operator="greaterThanOrEqual">
      <formula>$H$1/$H$1*90</formula>
    </cfRule>
  </conditionalFormatting>
  <conditionalFormatting sqref="H383">
    <cfRule type="cellIs" dxfId="2448" priority="15706" stopIfTrue="1" operator="lessThan">
      <formula>$H$1/$H$1*50</formula>
    </cfRule>
    <cfRule type="cellIs" dxfId="2447" priority="15707" stopIfTrue="1" operator="between">
      <formula>$H$1/$H$1*50</formula>
      <formula>$H$1/$H$1*89</formula>
    </cfRule>
    <cfRule type="cellIs" dxfId="2446" priority="15708" stopIfTrue="1" operator="greaterThanOrEqual">
      <formula>$H$1/$H$1*90</formula>
    </cfRule>
  </conditionalFormatting>
  <conditionalFormatting sqref="H11">
    <cfRule type="cellIs" dxfId="2445" priority="15664" stopIfTrue="1" operator="lessThan">
      <formula>$H$1/$H$1*50</formula>
    </cfRule>
    <cfRule type="cellIs" dxfId="2444" priority="15665" stopIfTrue="1" operator="between">
      <formula>$H$1/$H$1*50</formula>
      <formula>$H$1/$H$1*89</formula>
    </cfRule>
    <cfRule type="cellIs" dxfId="2443" priority="15666" stopIfTrue="1" operator="greaterThanOrEqual">
      <formula>$H$1/$H$1*90</formula>
    </cfRule>
  </conditionalFormatting>
  <conditionalFormatting sqref="H128">
    <cfRule type="cellIs" dxfId="2442" priority="14980" stopIfTrue="1" operator="lessThan">
      <formula>$H$1/$H$1*50</formula>
    </cfRule>
    <cfRule type="cellIs" dxfId="2441" priority="14981" stopIfTrue="1" operator="between">
      <formula>$H$1/$H$1*50</formula>
      <formula>$H$1/$H$1*89</formula>
    </cfRule>
    <cfRule type="cellIs" dxfId="2440" priority="14982" stopIfTrue="1" operator="greaterThanOrEqual">
      <formula>$H$1/$H$1*90</formula>
    </cfRule>
  </conditionalFormatting>
  <conditionalFormatting sqref="N11">
    <cfRule type="cellIs" dxfId="2439" priority="15679" stopIfTrue="1" operator="lessThan">
      <formula>#REF!/#REF!*60%</formula>
    </cfRule>
    <cfRule type="cellIs" dxfId="2438" priority="15680" stopIfTrue="1" operator="between">
      <formula>#REF!/#REF!*60%</formula>
      <formula>#REF!/#REF!*89%</formula>
    </cfRule>
    <cfRule type="cellIs" dxfId="2437" priority="15681" stopIfTrue="1" operator="greaterThanOrEqual">
      <formula>#REF!/#REF!*90%</formula>
    </cfRule>
  </conditionalFormatting>
  <conditionalFormatting sqref="O11:P11">
    <cfRule type="cellIs" dxfId="2436" priority="15685" stopIfTrue="1" operator="lessThan">
      <formula>$N$1/$N$1*60%</formula>
    </cfRule>
    <cfRule type="cellIs" dxfId="2435" priority="15686" stopIfTrue="1" operator="between">
      <formula>$N$1/$N$1*60%</formula>
      <formula>$N$1/$N$1*89%</formula>
    </cfRule>
    <cfRule type="cellIs" dxfId="2434" priority="15687" stopIfTrue="1" operator="greaterThanOrEqual">
      <formula>$N$1/$N$1*90%</formula>
    </cfRule>
  </conditionalFormatting>
  <conditionalFormatting sqref="L9:L20">
    <cfRule type="cellIs" dxfId="2433" priority="15613" stopIfTrue="1" operator="lessThan">
      <formula>#REF!/#REF!*9%</formula>
    </cfRule>
    <cfRule type="cellIs" dxfId="2432" priority="15614" stopIfTrue="1" operator="between">
      <formula>#REF!/#REF!*9%</formula>
      <formula>#REF!/#REF!*13.4%</formula>
    </cfRule>
    <cfRule type="cellIs" dxfId="2431" priority="15615" stopIfTrue="1" operator="greaterThanOrEqual">
      <formula>#REF!/#REF!*13.5%</formula>
    </cfRule>
  </conditionalFormatting>
  <conditionalFormatting sqref="N131">
    <cfRule type="cellIs" dxfId="2430" priority="15052" stopIfTrue="1" operator="lessThan">
      <formula>#REF!/#REF!*60%</formula>
    </cfRule>
    <cfRule type="cellIs" dxfId="2429" priority="15053" stopIfTrue="1" operator="between">
      <formula>#REF!/#REF!*60%</formula>
      <formula>#REF!/#REF!*89%</formula>
    </cfRule>
    <cfRule type="cellIs" dxfId="2428" priority="15054" stopIfTrue="1" operator="greaterThanOrEqual">
      <formula>#REF!/#REF!*90%</formula>
    </cfRule>
  </conditionalFormatting>
  <conditionalFormatting sqref="H125">
    <cfRule type="cellIs" dxfId="2427" priority="15091" stopIfTrue="1" operator="lessThan">
      <formula>$H$1/$H$1*50</formula>
    </cfRule>
    <cfRule type="cellIs" dxfId="2426" priority="15092" stopIfTrue="1" operator="between">
      <formula>$H$1/$H$1*50</formula>
      <formula>$H$1/$H$1*89</formula>
    </cfRule>
    <cfRule type="cellIs" dxfId="2425" priority="15093" stopIfTrue="1" operator="greaterThanOrEqual">
      <formula>$H$1/$H$1*90</formula>
    </cfRule>
  </conditionalFormatting>
  <conditionalFormatting sqref="N125">
    <cfRule type="cellIs" dxfId="2424" priority="15106" stopIfTrue="1" operator="lessThan">
      <formula>#REF!/#REF!*60%</formula>
    </cfRule>
    <cfRule type="cellIs" dxfId="2423" priority="15107" stopIfTrue="1" operator="between">
      <formula>#REF!/#REF!*60%</formula>
      <formula>#REF!/#REF!*89%</formula>
    </cfRule>
    <cfRule type="cellIs" dxfId="2422" priority="15108" stopIfTrue="1" operator="greaterThanOrEqual">
      <formula>#REF!/#REF!*90%</formula>
    </cfRule>
  </conditionalFormatting>
  <conditionalFormatting sqref="O125:P125">
    <cfRule type="cellIs" dxfId="2421" priority="15112" stopIfTrue="1" operator="lessThan">
      <formula>$N$1/$N$1*60%</formula>
    </cfRule>
    <cfRule type="cellIs" dxfId="2420" priority="15113" stopIfTrue="1" operator="between">
      <formula>$N$1/$N$1*60%</formula>
      <formula>$N$1/$N$1*89%</formula>
    </cfRule>
    <cfRule type="cellIs" dxfId="2419" priority="15114" stopIfTrue="1" operator="greaterThanOrEqual">
      <formula>$N$1/$N$1*90%</formula>
    </cfRule>
  </conditionalFormatting>
  <conditionalFormatting sqref="J98">
    <cfRule type="cellIs" dxfId="2418" priority="15061" stopIfTrue="1" operator="lessThan">
      <formula>$H$1/$H$1*50</formula>
    </cfRule>
    <cfRule type="cellIs" dxfId="2417" priority="15062" stopIfTrue="1" operator="between">
      <formula>$H$1/$H$1*50</formula>
      <formula>$H$1/$H$1*89</formula>
    </cfRule>
    <cfRule type="cellIs" dxfId="2416" priority="15063" stopIfTrue="1" operator="greaterThanOrEqual">
      <formula>$H$1/$H$1*90</formula>
    </cfRule>
  </conditionalFormatting>
  <conditionalFormatting sqref="N98 N126">
    <cfRule type="cellIs" dxfId="2415" priority="15076" stopIfTrue="1" operator="lessThan">
      <formula>#REF!/#REF!*60%</formula>
    </cfRule>
    <cfRule type="cellIs" dxfId="2414" priority="15077" stopIfTrue="1" operator="between">
      <formula>#REF!/#REF!*60%</formula>
      <formula>#REF!/#REF!*89%</formula>
    </cfRule>
    <cfRule type="cellIs" dxfId="2413" priority="15078" stopIfTrue="1" operator="greaterThanOrEqual">
      <formula>#REF!/#REF!*90%</formula>
    </cfRule>
  </conditionalFormatting>
  <conditionalFormatting sqref="O98:P98">
    <cfRule type="cellIs" dxfId="2412" priority="15082" stopIfTrue="1" operator="lessThan">
      <formula>$N$1/$N$1*60%</formula>
    </cfRule>
    <cfRule type="cellIs" dxfId="2411" priority="15083" stopIfTrue="1" operator="between">
      <formula>$N$1/$N$1*60%</formula>
      <formula>$N$1/$N$1*89%</formula>
    </cfRule>
    <cfRule type="cellIs" dxfId="2410" priority="15084" stopIfTrue="1" operator="greaterThanOrEqual">
      <formula>$N$1/$N$1*90%</formula>
    </cfRule>
  </conditionalFormatting>
  <conditionalFormatting sqref="O131:P131">
    <cfRule type="cellIs" dxfId="2409" priority="15058" stopIfTrue="1" operator="lessThan">
      <formula>$N$1/$N$1*60%</formula>
    </cfRule>
    <cfRule type="cellIs" dxfId="2408" priority="15059" stopIfTrue="1" operator="between">
      <formula>$N$1/$N$1*60%</formula>
      <formula>$N$1/$N$1*89%</formula>
    </cfRule>
    <cfRule type="cellIs" dxfId="2407" priority="15060" stopIfTrue="1" operator="greaterThanOrEqual">
      <formula>$N$1/$N$1*90%</formula>
    </cfRule>
  </conditionalFormatting>
  <conditionalFormatting sqref="N128">
    <cfRule type="cellIs" dxfId="2406" priority="14995" stopIfTrue="1" operator="lessThan">
      <formula>#REF!/#REF!*60%</formula>
    </cfRule>
    <cfRule type="cellIs" dxfId="2405" priority="14996" stopIfTrue="1" operator="between">
      <formula>#REF!/#REF!*60%</formula>
      <formula>#REF!/#REF!*89%</formula>
    </cfRule>
    <cfRule type="cellIs" dxfId="2404" priority="14997" stopIfTrue="1" operator="greaterThanOrEqual">
      <formula>#REF!/#REF!*90%</formula>
    </cfRule>
  </conditionalFormatting>
  <conditionalFormatting sqref="O128:P128">
    <cfRule type="cellIs" dxfId="2403" priority="15001" stopIfTrue="1" operator="lessThan">
      <formula>$N$1/$N$1*60%</formula>
    </cfRule>
    <cfRule type="cellIs" dxfId="2402" priority="15002" stopIfTrue="1" operator="between">
      <formula>$N$1/$N$1*60%</formula>
      <formula>$N$1/$N$1*89%</formula>
    </cfRule>
    <cfRule type="cellIs" dxfId="2401" priority="15003" stopIfTrue="1" operator="greaterThanOrEqual">
      <formula>$N$1/$N$1*90%</formula>
    </cfRule>
  </conditionalFormatting>
  <conditionalFormatting sqref="H340">
    <cfRule type="cellIs" dxfId="2400" priority="14446" stopIfTrue="1" operator="lessThan">
      <formula>$H$1/$H$1*50</formula>
    </cfRule>
    <cfRule type="cellIs" dxfId="2399" priority="14447" stopIfTrue="1" operator="between">
      <formula>$H$1/$H$1*50</formula>
      <formula>$H$1/$H$1*89</formula>
    </cfRule>
    <cfRule type="cellIs" dxfId="2398" priority="14448" stopIfTrue="1" operator="greaterThanOrEqual">
      <formula>$H$1/$H$1*90</formula>
    </cfRule>
  </conditionalFormatting>
  <conditionalFormatting sqref="N340">
    <cfRule type="cellIs" dxfId="2397" priority="14461" stopIfTrue="1" operator="lessThan">
      <formula>#REF!/#REF!*60%</formula>
    </cfRule>
    <cfRule type="cellIs" dxfId="2396" priority="14462" stopIfTrue="1" operator="between">
      <formula>#REF!/#REF!*60%</formula>
      <formula>#REF!/#REF!*89%</formula>
    </cfRule>
    <cfRule type="cellIs" dxfId="2395" priority="14463" stopIfTrue="1" operator="greaterThanOrEqual">
      <formula>#REF!/#REF!*90%</formula>
    </cfRule>
  </conditionalFormatting>
  <conditionalFormatting sqref="H350">
    <cfRule type="cellIs" dxfId="2394" priority="14425" stopIfTrue="1" operator="lessThan">
      <formula>$H$1/$H$1*50</formula>
    </cfRule>
    <cfRule type="cellIs" dxfId="2393" priority="14426" stopIfTrue="1" operator="between">
      <formula>$H$1/$H$1*50</formula>
      <formula>$H$1/$H$1*89</formula>
    </cfRule>
    <cfRule type="cellIs" dxfId="2392" priority="14427" stopIfTrue="1" operator="greaterThanOrEqual">
      <formula>$H$1/$H$1*90</formula>
    </cfRule>
  </conditionalFormatting>
  <conditionalFormatting sqref="N350">
    <cfRule type="cellIs" dxfId="2391" priority="14440" stopIfTrue="1" operator="lessThan">
      <formula>#REF!/#REF!*60%</formula>
    </cfRule>
    <cfRule type="cellIs" dxfId="2390" priority="14441" stopIfTrue="1" operator="between">
      <formula>#REF!/#REF!*60%</formula>
      <formula>#REF!/#REF!*89%</formula>
    </cfRule>
    <cfRule type="cellIs" dxfId="2389" priority="14442" stopIfTrue="1" operator="greaterThanOrEqual">
      <formula>#REF!/#REF!*90%</formula>
    </cfRule>
  </conditionalFormatting>
  <conditionalFormatting sqref="J350">
    <cfRule type="cellIs" dxfId="2388" priority="14422" stopIfTrue="1" operator="lessThan">
      <formula>$H$1/$H$1*50</formula>
    </cfRule>
    <cfRule type="cellIs" dxfId="2387" priority="14423" stopIfTrue="1" operator="between">
      <formula>$H$1/$H$1*50</formula>
      <formula>$H$1/$H$1*89</formula>
    </cfRule>
    <cfRule type="cellIs" dxfId="2386" priority="14424" stopIfTrue="1" operator="greaterThanOrEqual">
      <formula>$H$1/$H$1*90</formula>
    </cfRule>
  </conditionalFormatting>
  <conditionalFormatting sqref="J340">
    <cfRule type="cellIs" dxfId="2385" priority="14398" stopIfTrue="1" operator="lessThan">
      <formula>$H$1/$H$1*50</formula>
    </cfRule>
    <cfRule type="cellIs" dxfId="2384" priority="14399" stopIfTrue="1" operator="between">
      <formula>$H$1/$H$1*50</formula>
      <formula>$H$1/$H$1*89</formula>
    </cfRule>
    <cfRule type="cellIs" dxfId="2383" priority="14400" stopIfTrue="1" operator="greaterThanOrEqual">
      <formula>$H$1/$H$1*90</formula>
    </cfRule>
  </conditionalFormatting>
  <conditionalFormatting sqref="N7:N8">
    <cfRule type="cellIs" dxfId="2382" priority="14107" stopIfTrue="1" operator="lessThan">
      <formula>#REF!/#REF!*60</formula>
    </cfRule>
    <cfRule type="cellIs" dxfId="2381" priority="14108" stopIfTrue="1" operator="between">
      <formula>#REF!/#REF!*60</formula>
      <formula>#REF!/#REF!*89</formula>
    </cfRule>
    <cfRule type="cellIs" dxfId="2380" priority="14109" stopIfTrue="1" operator="greaterThanOrEqual">
      <formula>#REF!/#REF!*90</formula>
    </cfRule>
  </conditionalFormatting>
  <conditionalFormatting sqref="C21">
    <cfRule type="cellIs" dxfId="2379" priority="13237" stopIfTrue="1" operator="lessThan">
      <formula>$H$1/$H$1*50</formula>
    </cfRule>
    <cfRule type="cellIs" dxfId="2378" priority="13238" stopIfTrue="1" operator="between">
      <formula>$H$1/$H$1*50</formula>
      <formula>$H$1/$H$1*89</formula>
    </cfRule>
    <cfRule type="cellIs" dxfId="2377" priority="13239" stopIfTrue="1" operator="greaterThanOrEqual">
      <formula>$H$1/$H$1*90</formula>
    </cfRule>
  </conditionalFormatting>
  <conditionalFormatting sqref="D21:G21">
    <cfRule type="cellIs" dxfId="2376" priority="13240" stopIfTrue="1" operator="lessThan">
      <formula>$I$1/$I$1*11.2%</formula>
    </cfRule>
    <cfRule type="cellIs" dxfId="2375" priority="13241" stopIfTrue="1" operator="between">
      <formula>$I$1/$I$1*11.25%</formula>
      <formula>$I$1/$I$1*20.03%</formula>
    </cfRule>
    <cfRule type="cellIs" dxfId="2374" priority="13242" stopIfTrue="1" operator="greaterThanOrEqual">
      <formula>$I$1/$I$1*13.5%</formula>
    </cfRule>
  </conditionalFormatting>
  <conditionalFormatting sqref="L21">
    <cfRule type="cellIs" dxfId="2373" priority="13243" stopIfTrue="1" operator="lessThan">
      <formula>$I$1/$I$1*50%</formula>
    </cfRule>
    <cfRule type="cellIs" dxfId="2372" priority="13244" stopIfTrue="1" operator="between">
      <formula>$I$1/$I$1*50%</formula>
      <formula>$I$1/$I$1*89.9%</formula>
    </cfRule>
    <cfRule type="cellIs" dxfId="2371" priority="13245" stopIfTrue="1" operator="greaterThanOrEqual">
      <formula>$I$1/$I$1*13.5%</formula>
    </cfRule>
  </conditionalFormatting>
  <conditionalFormatting sqref="M21">
    <cfRule type="cellIs" dxfId="2370" priority="13246" stopIfTrue="1" operator="lessThan">
      <formula>#REF!/#REF!*60</formula>
    </cfRule>
    <cfRule type="cellIs" dxfId="2369" priority="13247" stopIfTrue="1" operator="between">
      <formula>#REF!/#REF!*60</formula>
      <formula>#REF!/#REF!*89</formula>
    </cfRule>
    <cfRule type="cellIs" dxfId="2368" priority="13248" stopIfTrue="1" operator="greaterThanOrEqual">
      <formula>#REF!/#REF!*90</formula>
    </cfRule>
  </conditionalFormatting>
  <conditionalFormatting sqref="J21">
    <cfRule type="cellIs" dxfId="2367" priority="13249" stopIfTrue="1" operator="lessThan">
      <formula>$I$1/$I$1*1%</formula>
    </cfRule>
    <cfRule type="cellIs" dxfId="2366" priority="13250" stopIfTrue="1" operator="between">
      <formula>$I$1/$I$1*1%</formula>
      <formula>$I$1/$I$1*4%</formula>
    </cfRule>
    <cfRule type="cellIs" dxfId="2365" priority="13251" stopIfTrue="1" operator="greaterThanOrEqual">
      <formula>$I$1/$I$1*5%</formula>
    </cfRule>
  </conditionalFormatting>
  <conditionalFormatting sqref="N21">
    <cfRule type="cellIs" dxfId="2364" priority="13252" stopIfTrue="1" operator="lessThan">
      <formula>#REF!/#REF!*60%</formula>
    </cfRule>
    <cfRule type="cellIs" dxfId="2363" priority="13253" stopIfTrue="1" operator="between">
      <formula>#REF!/#REF!*60%</formula>
      <formula>#REF!/#REF!*89%</formula>
    </cfRule>
    <cfRule type="cellIs" dxfId="2362" priority="13254" stopIfTrue="1" operator="greaterThanOrEqual">
      <formula>#REF!/#REF!*90%</formula>
    </cfRule>
  </conditionalFormatting>
  <conditionalFormatting sqref="O21:P21">
    <cfRule type="cellIs" dxfId="2361" priority="13255" stopIfTrue="1" operator="lessThan">
      <formula>$N$1/$N$1*60%</formula>
    </cfRule>
    <cfRule type="cellIs" dxfId="2360" priority="13256" stopIfTrue="1" operator="between">
      <formula>$N$1/$N$1*60%</formula>
      <formula>$N$1/$N$1*89%</formula>
    </cfRule>
    <cfRule type="cellIs" dxfId="2359" priority="13257" stopIfTrue="1" operator="greaterThanOrEqual">
      <formula>$N$1/$N$1*90%</formula>
    </cfRule>
  </conditionalFormatting>
  <conditionalFormatting sqref="H217">
    <cfRule type="cellIs" dxfId="2358" priority="13195" stopIfTrue="1" operator="lessThan">
      <formula>$H$1/$H$1*50</formula>
    </cfRule>
    <cfRule type="cellIs" dxfId="2357" priority="13196" stopIfTrue="1" operator="between">
      <formula>$H$1/$H$1*50</formula>
      <formula>$H$1/$H$1*89</formula>
    </cfRule>
    <cfRule type="cellIs" dxfId="2356" priority="13197" stopIfTrue="1" operator="greaterThanOrEqual">
      <formula>$H$1/$H$1*90</formula>
    </cfRule>
  </conditionalFormatting>
  <conditionalFormatting sqref="K217">
    <cfRule type="cellIs" dxfId="2355" priority="13198" stopIfTrue="1" operator="lessThan">
      <formula>$I$1/$I$1*11.2%</formula>
    </cfRule>
    <cfRule type="cellIs" dxfId="2354" priority="13199" stopIfTrue="1" operator="between">
      <formula>$I$1/$I$1*11.25%</formula>
      <formula>$I$1/$I$1*20.03%</formula>
    </cfRule>
    <cfRule type="cellIs" dxfId="2353" priority="13200" stopIfTrue="1" operator="greaterThanOrEqual">
      <formula>$I$1/$I$1*13.5%</formula>
    </cfRule>
  </conditionalFormatting>
  <conditionalFormatting sqref="L217">
    <cfRule type="cellIs" dxfId="2352" priority="13201" stopIfTrue="1" operator="lessThan">
      <formula>$I$1/$I$1*50%</formula>
    </cfRule>
    <cfRule type="cellIs" dxfId="2351" priority="13202" stopIfTrue="1" operator="between">
      <formula>$I$1/$I$1*50%</formula>
      <formula>$I$1/$I$1*89.9%</formula>
    </cfRule>
    <cfRule type="cellIs" dxfId="2350" priority="13203" stopIfTrue="1" operator="greaterThanOrEqual">
      <formula>$I$1/$I$1*13.5%</formula>
    </cfRule>
  </conditionalFormatting>
  <conditionalFormatting sqref="M217">
    <cfRule type="cellIs" dxfId="2349" priority="13204" stopIfTrue="1" operator="lessThan">
      <formula>#REF!/#REF!*60</formula>
    </cfRule>
    <cfRule type="cellIs" dxfId="2348" priority="13205" stopIfTrue="1" operator="between">
      <formula>#REF!/#REF!*60</formula>
      <formula>#REF!/#REF!*89</formula>
    </cfRule>
    <cfRule type="cellIs" dxfId="2347" priority="13206" stopIfTrue="1" operator="greaterThanOrEqual">
      <formula>#REF!/#REF!*90</formula>
    </cfRule>
  </conditionalFormatting>
  <conditionalFormatting sqref="N217">
    <cfRule type="cellIs" dxfId="2346" priority="13210" stopIfTrue="1" operator="lessThan">
      <formula>#REF!/#REF!*60%</formula>
    </cfRule>
    <cfRule type="cellIs" dxfId="2345" priority="13211" stopIfTrue="1" operator="between">
      <formula>#REF!/#REF!*60%</formula>
      <formula>#REF!/#REF!*89%</formula>
    </cfRule>
    <cfRule type="cellIs" dxfId="2344" priority="13212" stopIfTrue="1" operator="greaterThanOrEqual">
      <formula>#REF!/#REF!*90%</formula>
    </cfRule>
  </conditionalFormatting>
  <conditionalFormatting sqref="H364">
    <cfRule type="cellIs" dxfId="2343" priority="12421" stopIfTrue="1" operator="lessThan">
      <formula>$H$1/$H$1*50</formula>
    </cfRule>
    <cfRule type="cellIs" dxfId="2342" priority="12422" stopIfTrue="1" operator="between">
      <formula>$H$1/$H$1*50</formula>
      <formula>$H$1/$H$1*89</formula>
    </cfRule>
    <cfRule type="cellIs" dxfId="2341" priority="12423" stopIfTrue="1" operator="greaterThanOrEqual">
      <formula>$H$1/$H$1*90</formula>
    </cfRule>
  </conditionalFormatting>
  <conditionalFormatting sqref="N364">
    <cfRule type="cellIs" dxfId="2340" priority="12436" stopIfTrue="1" operator="lessThan">
      <formula>#REF!/#REF!*60%</formula>
    </cfRule>
    <cfRule type="cellIs" dxfId="2339" priority="12437" stopIfTrue="1" operator="between">
      <formula>#REF!/#REF!*60%</formula>
      <formula>#REF!/#REF!*89%</formula>
    </cfRule>
    <cfRule type="cellIs" dxfId="2338" priority="12438" stopIfTrue="1" operator="greaterThanOrEqual">
      <formula>#REF!/#REF!*90%</formula>
    </cfRule>
  </conditionalFormatting>
  <conditionalFormatting sqref="J365">
    <cfRule type="cellIs" dxfId="2337" priority="12385" stopIfTrue="1" operator="lessThan">
      <formula>$H$1/$H$1*50</formula>
    </cfRule>
    <cfRule type="cellIs" dxfId="2336" priority="12386" stopIfTrue="1" operator="between">
      <formula>$H$1/$H$1*50</formula>
      <formula>$H$1/$H$1*89</formula>
    </cfRule>
    <cfRule type="cellIs" dxfId="2335" priority="12387" stopIfTrue="1" operator="greaterThanOrEqual">
      <formula>$H$1/$H$1*90</formula>
    </cfRule>
  </conditionalFormatting>
  <conditionalFormatting sqref="N365">
    <cfRule type="cellIs" dxfId="2334" priority="12400" stopIfTrue="1" operator="lessThan">
      <formula>#REF!/#REF!*60%</formula>
    </cfRule>
    <cfRule type="cellIs" dxfId="2333" priority="12401" stopIfTrue="1" operator="between">
      <formula>#REF!/#REF!*60%</formula>
      <formula>#REF!/#REF!*89%</formula>
    </cfRule>
    <cfRule type="cellIs" dxfId="2332" priority="12402" stopIfTrue="1" operator="greaterThanOrEqual">
      <formula>#REF!/#REF!*90%</formula>
    </cfRule>
  </conditionalFormatting>
  <conditionalFormatting sqref="O261:P267">
    <cfRule type="cellIs" dxfId="2331" priority="11390" stopIfTrue="1" operator="lessThan">
      <formula>$N$1/$N$1*60%</formula>
    </cfRule>
    <cfRule type="cellIs" dxfId="2330" priority="11391" stopIfTrue="1" operator="between">
      <formula>$N$1/$N$1*60%</formula>
      <formula>$N$1/$N$1*89%</formula>
    </cfRule>
    <cfRule type="cellIs" dxfId="2329" priority="11392" stopIfTrue="1" operator="greaterThanOrEqual">
      <formula>$N$1/$N$1*90%</formula>
    </cfRule>
  </conditionalFormatting>
  <conditionalFormatting sqref="H264:H266">
    <cfRule type="cellIs" dxfId="2328" priority="11369" stopIfTrue="1" operator="lessThan">
      <formula>$H$1/$H$1*50</formula>
    </cfRule>
    <cfRule type="cellIs" dxfId="2327" priority="11370" stopIfTrue="1" operator="between">
      <formula>$H$1/$H$1*50</formula>
      <formula>$H$1/$H$1*89</formula>
    </cfRule>
    <cfRule type="cellIs" dxfId="2326" priority="11371" stopIfTrue="1" operator="greaterThanOrEqual">
      <formula>$H$1/$H$1*90</formula>
    </cfRule>
  </conditionalFormatting>
  <conditionalFormatting sqref="M262:M263">
    <cfRule type="cellIs" dxfId="2325" priority="11378" stopIfTrue="1" operator="lessThan">
      <formula>#REF!/#REF!*60</formula>
    </cfRule>
    <cfRule type="cellIs" dxfId="2324" priority="11379" stopIfTrue="1" operator="between">
      <formula>#REF!/#REF!*60</formula>
      <formula>#REF!/#REF!*89</formula>
    </cfRule>
    <cfRule type="cellIs" dxfId="2323" priority="11380" stopIfTrue="1" operator="greaterThanOrEqual">
      <formula>#REF!/#REF!*90</formula>
    </cfRule>
  </conditionalFormatting>
  <conditionalFormatting sqref="N262 N264:N266">
    <cfRule type="cellIs" dxfId="2322" priority="11384" stopIfTrue="1" operator="lessThan">
      <formula>#REF!/#REF!*60%</formula>
    </cfRule>
    <cfRule type="cellIs" dxfId="2321" priority="11385" stopIfTrue="1" operator="between">
      <formula>#REF!/#REF!*60%</formula>
      <formula>#REF!/#REF!*89%</formula>
    </cfRule>
    <cfRule type="cellIs" dxfId="2320" priority="11386" stopIfTrue="1" operator="greaterThanOrEqual">
      <formula>#REF!/#REF!*90%</formula>
    </cfRule>
  </conditionalFormatting>
  <conditionalFormatting sqref="L262:L263">
    <cfRule type="cellIs" dxfId="2319" priority="11387" stopIfTrue="1" operator="lessThan">
      <formula>#REF!/#REF!*9%</formula>
    </cfRule>
    <cfRule type="cellIs" dxfId="2318" priority="11388" stopIfTrue="1" operator="between">
      <formula>#REF!/#REF!*9%</formula>
      <formula>#REF!/#REF!*13.4%</formula>
    </cfRule>
    <cfRule type="cellIs" dxfId="2317" priority="11389" stopIfTrue="1" operator="greaterThanOrEqual">
      <formula>#REF!/#REF!*13.5%</formula>
    </cfRule>
  </conditionalFormatting>
  <conditionalFormatting sqref="J15">
    <cfRule type="cellIs" dxfId="2316" priority="11015" stopIfTrue="1" operator="lessThan">
      <formula>$H$1/$H$1*50</formula>
    </cfRule>
    <cfRule type="cellIs" dxfId="2315" priority="11016" stopIfTrue="1" operator="between">
      <formula>$H$1/$H$1*50</formula>
      <formula>$H$1/$H$1*89</formula>
    </cfRule>
    <cfRule type="cellIs" dxfId="2314" priority="11017" stopIfTrue="1" operator="greaterThanOrEqual">
      <formula>$H$1/$H$1*90</formula>
    </cfRule>
  </conditionalFormatting>
  <conditionalFormatting sqref="N15">
    <cfRule type="cellIs" dxfId="2313" priority="11030" stopIfTrue="1" operator="lessThan">
      <formula>#REF!/#REF!*60%</formula>
    </cfRule>
    <cfRule type="cellIs" dxfId="2312" priority="11031" stopIfTrue="1" operator="between">
      <formula>#REF!/#REF!*60%</formula>
      <formula>#REF!/#REF!*89%</formula>
    </cfRule>
    <cfRule type="cellIs" dxfId="2311" priority="11032" stopIfTrue="1" operator="greaterThanOrEqual">
      <formula>#REF!/#REF!*90%</formula>
    </cfRule>
  </conditionalFormatting>
  <conditionalFormatting sqref="J12">
    <cfRule type="cellIs" dxfId="2310" priority="11042" stopIfTrue="1" operator="lessThan">
      <formula>$H$1/$H$1*50</formula>
    </cfRule>
    <cfRule type="cellIs" dxfId="2309" priority="11043" stopIfTrue="1" operator="between">
      <formula>$H$1/$H$1*50</formula>
      <formula>$H$1/$H$1*89</formula>
    </cfRule>
    <cfRule type="cellIs" dxfId="2308" priority="11044" stopIfTrue="1" operator="greaterThanOrEqual">
      <formula>$H$1/$H$1*90</formula>
    </cfRule>
  </conditionalFormatting>
  <conditionalFormatting sqref="N12">
    <cfRule type="cellIs" dxfId="2307" priority="11057" stopIfTrue="1" operator="lessThan">
      <formula>#REF!/#REF!*60%</formula>
    </cfRule>
    <cfRule type="cellIs" dxfId="2306" priority="11058" stopIfTrue="1" operator="between">
      <formula>#REF!/#REF!*60%</formula>
      <formula>#REF!/#REF!*89%</formula>
    </cfRule>
    <cfRule type="cellIs" dxfId="2305" priority="11059" stopIfTrue="1" operator="greaterThanOrEqual">
      <formula>#REF!/#REF!*90%</formula>
    </cfRule>
  </conditionalFormatting>
  <conditionalFormatting sqref="O12:P12">
    <cfRule type="cellIs" dxfId="2304" priority="11063" stopIfTrue="1" operator="lessThan">
      <formula>$N$1/$N$1*60%</formula>
    </cfRule>
    <cfRule type="cellIs" dxfId="2303" priority="11064" stopIfTrue="1" operator="between">
      <formula>$N$1/$N$1*60%</formula>
      <formula>$N$1/$N$1*89%</formula>
    </cfRule>
    <cfRule type="cellIs" dxfId="2302" priority="11065" stopIfTrue="1" operator="greaterThanOrEqual">
      <formula>$N$1/$N$1*90%</formula>
    </cfRule>
  </conditionalFormatting>
  <conditionalFormatting sqref="O15:P15">
    <cfRule type="cellIs" dxfId="2301" priority="11036" stopIfTrue="1" operator="lessThan">
      <formula>$N$1/$N$1*60%</formula>
    </cfRule>
    <cfRule type="cellIs" dxfId="2300" priority="11037" stopIfTrue="1" operator="between">
      <formula>$N$1/$N$1*60%</formula>
      <formula>$N$1/$N$1*89%</formula>
    </cfRule>
    <cfRule type="cellIs" dxfId="2299" priority="11038" stopIfTrue="1" operator="greaterThanOrEqual">
      <formula>$N$1/$N$1*90%</formula>
    </cfRule>
  </conditionalFormatting>
  <conditionalFormatting sqref="J14">
    <cfRule type="cellIs" dxfId="2298" priority="10988" stopIfTrue="1" operator="lessThan">
      <formula>$H$1/$H$1*50</formula>
    </cfRule>
    <cfRule type="cellIs" dxfId="2297" priority="10989" stopIfTrue="1" operator="between">
      <formula>$H$1/$H$1*50</formula>
      <formula>$H$1/$H$1*89</formula>
    </cfRule>
    <cfRule type="cellIs" dxfId="2296" priority="10990" stopIfTrue="1" operator="greaterThanOrEqual">
      <formula>$H$1/$H$1*90</formula>
    </cfRule>
  </conditionalFormatting>
  <conditionalFormatting sqref="H14">
    <cfRule type="cellIs" dxfId="2295" priority="10994" stopIfTrue="1" operator="lessThan">
      <formula>$H$1/$H$1*50</formula>
    </cfRule>
    <cfRule type="cellIs" dxfId="2294" priority="10995" stopIfTrue="1" operator="between">
      <formula>$H$1/$H$1*50</formula>
      <formula>$H$1/$H$1*89</formula>
    </cfRule>
    <cfRule type="cellIs" dxfId="2293" priority="10996" stopIfTrue="1" operator="greaterThanOrEqual">
      <formula>$H$1/$H$1*90</formula>
    </cfRule>
  </conditionalFormatting>
  <conditionalFormatting sqref="N14">
    <cfRule type="cellIs" dxfId="2292" priority="11009" stopIfTrue="1" operator="lessThan">
      <formula>#REF!/#REF!*60%</formula>
    </cfRule>
    <cfRule type="cellIs" dxfId="2291" priority="11010" stopIfTrue="1" operator="between">
      <formula>#REF!/#REF!*60%</formula>
      <formula>#REF!/#REF!*89%</formula>
    </cfRule>
    <cfRule type="cellIs" dxfId="2290" priority="11011" stopIfTrue="1" operator="greaterThanOrEqual">
      <formula>#REF!/#REF!*90%</formula>
    </cfRule>
  </conditionalFormatting>
  <conditionalFormatting sqref="O14:P14">
    <cfRule type="cellIs" dxfId="2289" priority="11012" stopIfTrue="1" operator="lessThan">
      <formula>$N$1/$N$1*60%</formula>
    </cfRule>
    <cfRule type="cellIs" dxfId="2288" priority="11013" stopIfTrue="1" operator="between">
      <formula>$N$1/$N$1*60%</formula>
      <formula>$N$1/$N$1*89%</formula>
    </cfRule>
    <cfRule type="cellIs" dxfId="2287" priority="11014" stopIfTrue="1" operator="greaterThanOrEqual">
      <formula>$N$1/$N$1*90%</formula>
    </cfRule>
  </conditionalFormatting>
  <conditionalFormatting sqref="H127">
    <cfRule type="cellIs" dxfId="2286" priority="10205" stopIfTrue="1" operator="lessThan">
      <formula>$H$1/$H$1*50</formula>
    </cfRule>
    <cfRule type="cellIs" dxfId="2285" priority="10206" stopIfTrue="1" operator="between">
      <formula>$H$1/$H$1*50</formula>
      <formula>$H$1/$H$1*89</formula>
    </cfRule>
    <cfRule type="cellIs" dxfId="2284" priority="10207" stopIfTrue="1" operator="greaterThanOrEqual">
      <formula>$H$1/$H$1*90</formula>
    </cfRule>
  </conditionalFormatting>
  <conditionalFormatting sqref="N127">
    <cfRule type="cellIs" dxfId="2283" priority="10220" stopIfTrue="1" operator="lessThan">
      <formula>#REF!/#REF!*60%</formula>
    </cfRule>
    <cfRule type="cellIs" dxfId="2282" priority="10221" stopIfTrue="1" operator="between">
      <formula>#REF!/#REF!*60%</formula>
      <formula>#REF!/#REF!*89%</formula>
    </cfRule>
    <cfRule type="cellIs" dxfId="2281" priority="10222" stopIfTrue="1" operator="greaterThanOrEqual">
      <formula>#REF!/#REF!*90%</formula>
    </cfRule>
  </conditionalFormatting>
  <conditionalFormatting sqref="O127:P127">
    <cfRule type="cellIs" dxfId="2280" priority="10226" stopIfTrue="1" operator="lessThan">
      <formula>$N$1/$N$1*60%</formula>
    </cfRule>
    <cfRule type="cellIs" dxfId="2279" priority="10227" stopIfTrue="1" operator="between">
      <formula>$N$1/$N$1*60%</formula>
      <formula>$N$1/$N$1*89%</formula>
    </cfRule>
    <cfRule type="cellIs" dxfId="2278" priority="10228" stopIfTrue="1" operator="greaterThanOrEqual">
      <formula>$N$1/$N$1*90%</formula>
    </cfRule>
  </conditionalFormatting>
  <conditionalFormatting sqref="H330:H331">
    <cfRule type="cellIs" dxfId="2277" priority="9482" stopIfTrue="1" operator="lessThan">
      <formula>$H$1/$H$1*50</formula>
    </cfRule>
    <cfRule type="cellIs" dxfId="2276" priority="9483" stopIfTrue="1" operator="between">
      <formula>$H$1/$H$1*50</formula>
      <formula>$H$1/$H$1*89</formula>
    </cfRule>
    <cfRule type="cellIs" dxfId="2275" priority="9484" stopIfTrue="1" operator="greaterThanOrEqual">
      <formula>$H$1/$H$1*90</formula>
    </cfRule>
  </conditionalFormatting>
  <conditionalFormatting sqref="N330:N331">
    <cfRule type="cellIs" dxfId="2274" priority="9497" stopIfTrue="1" operator="lessThan">
      <formula>#REF!/#REF!*60%</formula>
    </cfRule>
    <cfRule type="cellIs" dxfId="2273" priority="9498" stopIfTrue="1" operator="between">
      <formula>#REF!/#REF!*60%</formula>
      <formula>#REF!/#REF!*89%</formula>
    </cfRule>
    <cfRule type="cellIs" dxfId="2272" priority="9499" stopIfTrue="1" operator="greaterThanOrEqual">
      <formula>#REF!/#REF!*90%</formula>
    </cfRule>
  </conditionalFormatting>
  <conditionalFormatting sqref="H345">
    <cfRule type="cellIs" dxfId="2271" priority="9443" stopIfTrue="1" operator="lessThan">
      <formula>$H$1/$H$1*50</formula>
    </cfRule>
    <cfRule type="cellIs" dxfId="2270" priority="9444" stopIfTrue="1" operator="between">
      <formula>$H$1/$H$1*50</formula>
      <formula>$H$1/$H$1*89</formula>
    </cfRule>
    <cfRule type="cellIs" dxfId="2269" priority="9445" stopIfTrue="1" operator="greaterThanOrEqual">
      <formula>$H$1/$H$1*90</formula>
    </cfRule>
  </conditionalFormatting>
  <conditionalFormatting sqref="N345">
    <cfRule type="cellIs" dxfId="2268" priority="9458" stopIfTrue="1" operator="lessThan">
      <formula>#REF!/#REF!*60%</formula>
    </cfRule>
    <cfRule type="cellIs" dxfId="2267" priority="9459" stopIfTrue="1" operator="between">
      <formula>#REF!/#REF!*60%</formula>
      <formula>#REF!/#REF!*89%</formula>
    </cfRule>
    <cfRule type="cellIs" dxfId="2266" priority="9460" stopIfTrue="1" operator="greaterThanOrEqual">
      <formula>#REF!/#REF!*90%</formula>
    </cfRule>
  </conditionalFormatting>
  <conditionalFormatting sqref="H344">
    <cfRule type="cellIs" dxfId="2265" priority="9422" stopIfTrue="1" operator="lessThan">
      <formula>$H$1/$H$1*50</formula>
    </cfRule>
    <cfRule type="cellIs" dxfId="2264" priority="9423" stopIfTrue="1" operator="between">
      <formula>$H$1/$H$1*50</formula>
      <formula>$H$1/$H$1*89</formula>
    </cfRule>
    <cfRule type="cellIs" dxfId="2263" priority="9424" stopIfTrue="1" operator="greaterThanOrEqual">
      <formula>$H$1/$H$1*90</formula>
    </cfRule>
  </conditionalFormatting>
  <conditionalFormatting sqref="N344">
    <cfRule type="cellIs" dxfId="2262" priority="9437" stopIfTrue="1" operator="lessThan">
      <formula>#REF!/#REF!*60%</formula>
    </cfRule>
    <cfRule type="cellIs" dxfId="2261" priority="9438" stopIfTrue="1" operator="between">
      <formula>#REF!/#REF!*60%</formula>
      <formula>#REF!/#REF!*89%</formula>
    </cfRule>
    <cfRule type="cellIs" dxfId="2260" priority="9439" stopIfTrue="1" operator="greaterThanOrEqual">
      <formula>#REF!/#REF!*90%</formula>
    </cfRule>
  </conditionalFormatting>
  <conditionalFormatting sqref="J344">
    <cfRule type="cellIs" dxfId="2259" priority="9419" stopIfTrue="1" operator="lessThan">
      <formula>$H$1/$H$1*50</formula>
    </cfRule>
    <cfRule type="cellIs" dxfId="2258" priority="9420" stopIfTrue="1" operator="between">
      <formula>$H$1/$H$1*50</formula>
      <formula>$H$1/$H$1*89</formula>
    </cfRule>
    <cfRule type="cellIs" dxfId="2257" priority="9421" stopIfTrue="1" operator="greaterThanOrEqual">
      <formula>$H$1/$H$1*90</formula>
    </cfRule>
  </conditionalFormatting>
  <conditionalFormatting sqref="J345">
    <cfRule type="cellIs" dxfId="2256" priority="9416" stopIfTrue="1" operator="lessThan">
      <formula>$H$1/$H$1*50</formula>
    </cfRule>
    <cfRule type="cellIs" dxfId="2255" priority="9417" stopIfTrue="1" operator="between">
      <formula>$H$1/$H$1*50</formula>
      <formula>$H$1/$H$1*89</formula>
    </cfRule>
    <cfRule type="cellIs" dxfId="2254" priority="9418" stopIfTrue="1" operator="greaterThanOrEqual">
      <formula>$H$1/$H$1*90</formula>
    </cfRule>
  </conditionalFormatting>
  <conditionalFormatting sqref="H332">
    <cfRule type="cellIs" dxfId="2253" priority="9395" stopIfTrue="1" operator="lessThan">
      <formula>$H$1/$H$1*50</formula>
    </cfRule>
    <cfRule type="cellIs" dxfId="2252" priority="9396" stopIfTrue="1" operator="between">
      <formula>$H$1/$H$1*50</formula>
      <formula>$H$1/$H$1*89</formula>
    </cfRule>
    <cfRule type="cellIs" dxfId="2251" priority="9397" stopIfTrue="1" operator="greaterThanOrEqual">
      <formula>$H$1/$H$1*90</formula>
    </cfRule>
  </conditionalFormatting>
  <conditionalFormatting sqref="N332">
    <cfRule type="cellIs" dxfId="2250" priority="9410" stopIfTrue="1" operator="lessThan">
      <formula>#REF!/#REF!*60%</formula>
    </cfRule>
    <cfRule type="cellIs" dxfId="2249" priority="9411" stopIfTrue="1" operator="between">
      <formula>#REF!/#REF!*60%</formula>
      <formula>#REF!/#REF!*89%</formula>
    </cfRule>
    <cfRule type="cellIs" dxfId="2248" priority="9412" stopIfTrue="1" operator="greaterThanOrEqual">
      <formula>#REF!/#REF!*90%</formula>
    </cfRule>
  </conditionalFormatting>
  <conditionalFormatting sqref="J346">
    <cfRule type="cellIs" dxfId="2247" priority="9305" stopIfTrue="1" operator="lessThan">
      <formula>$H$1/$H$1*50</formula>
    </cfRule>
    <cfRule type="cellIs" dxfId="2246" priority="9306" stopIfTrue="1" operator="between">
      <formula>$H$1/$H$1*50</formula>
      <formula>$H$1/$H$1*89</formula>
    </cfRule>
    <cfRule type="cellIs" dxfId="2245" priority="9307" stopIfTrue="1" operator="greaterThanOrEqual">
      <formula>$H$1/$H$1*90</formula>
    </cfRule>
  </conditionalFormatting>
  <conditionalFormatting sqref="N346">
    <cfRule type="cellIs" dxfId="2244" priority="9323" stopIfTrue="1" operator="lessThan">
      <formula>#REF!/#REF!*60%</formula>
    </cfRule>
    <cfRule type="cellIs" dxfId="2243" priority="9324" stopIfTrue="1" operator="between">
      <formula>#REF!/#REF!*60%</formula>
      <formula>#REF!/#REF!*89%</formula>
    </cfRule>
    <cfRule type="cellIs" dxfId="2242" priority="9325" stopIfTrue="1" operator="greaterThanOrEqual">
      <formula>#REF!/#REF!*90%</formula>
    </cfRule>
  </conditionalFormatting>
  <conditionalFormatting sqref="H346">
    <cfRule type="cellIs" dxfId="2241" priority="9308" stopIfTrue="1" operator="lessThan">
      <formula>$H$1/$H$1*50</formula>
    </cfRule>
    <cfRule type="cellIs" dxfId="2240" priority="9309" stopIfTrue="1" operator="between">
      <formula>$H$1/$H$1*50</formula>
      <formula>$H$1/$H$1*89</formula>
    </cfRule>
    <cfRule type="cellIs" dxfId="2239" priority="9310" stopIfTrue="1" operator="greaterThanOrEqual">
      <formula>$H$1/$H$1*90</formula>
    </cfRule>
  </conditionalFormatting>
  <conditionalFormatting sqref="J372">
    <cfRule type="cellIs" dxfId="2238" priority="9128" stopIfTrue="1" operator="lessThan">
      <formula>$H$1/$H$1*50</formula>
    </cfRule>
    <cfRule type="cellIs" dxfId="2237" priority="9129" stopIfTrue="1" operator="between">
      <formula>$H$1/$H$1*50</formula>
      <formula>$H$1/$H$1*89</formula>
    </cfRule>
    <cfRule type="cellIs" dxfId="2236" priority="9130" stopIfTrue="1" operator="greaterThanOrEqual">
      <formula>$H$1/$H$1*90</formula>
    </cfRule>
  </conditionalFormatting>
  <conditionalFormatting sqref="J369">
    <cfRule type="cellIs" dxfId="2235" priority="9164" stopIfTrue="1" operator="lessThan">
      <formula>$H$1/$H$1*50</formula>
    </cfRule>
    <cfRule type="cellIs" dxfId="2234" priority="9165" stopIfTrue="1" operator="between">
      <formula>$H$1/$H$1*50</formula>
      <formula>$H$1/$H$1*89</formula>
    </cfRule>
    <cfRule type="cellIs" dxfId="2233" priority="9166" stopIfTrue="1" operator="greaterThanOrEqual">
      <formula>$H$1/$H$1*90</formula>
    </cfRule>
  </conditionalFormatting>
  <conditionalFormatting sqref="N369">
    <cfRule type="cellIs" dxfId="2232" priority="9179" stopIfTrue="1" operator="lessThan">
      <formula>#REF!/#REF!*60%</formula>
    </cfRule>
    <cfRule type="cellIs" dxfId="2231" priority="9180" stopIfTrue="1" operator="between">
      <formula>#REF!/#REF!*60%</formula>
      <formula>#REF!/#REF!*89%</formula>
    </cfRule>
    <cfRule type="cellIs" dxfId="2230" priority="9181" stopIfTrue="1" operator="greaterThanOrEqual">
      <formula>#REF!/#REF!*90%</formula>
    </cfRule>
  </conditionalFormatting>
  <conditionalFormatting sqref="N372">
    <cfRule type="cellIs" dxfId="2229" priority="9143" stopIfTrue="1" operator="lessThan">
      <formula>#REF!/#REF!*60%</formula>
    </cfRule>
    <cfRule type="cellIs" dxfId="2228" priority="9144" stopIfTrue="1" operator="between">
      <formula>#REF!/#REF!*60%</formula>
      <formula>#REF!/#REF!*89%</formula>
    </cfRule>
    <cfRule type="cellIs" dxfId="2227" priority="9145" stopIfTrue="1" operator="greaterThanOrEqual">
      <formula>#REF!/#REF!*90%</formula>
    </cfRule>
  </conditionalFormatting>
  <conditionalFormatting sqref="J384">
    <cfRule type="cellIs" dxfId="2226" priority="9092" stopIfTrue="1" operator="lessThan">
      <formula>$H$1/$H$1*50</formula>
    </cfRule>
    <cfRule type="cellIs" dxfId="2225" priority="9093" stopIfTrue="1" operator="between">
      <formula>$H$1/$H$1*50</formula>
      <formula>$H$1/$H$1*89</formula>
    </cfRule>
    <cfRule type="cellIs" dxfId="2224" priority="9094" stopIfTrue="1" operator="greaterThanOrEqual">
      <formula>$H$1/$H$1*90</formula>
    </cfRule>
  </conditionalFormatting>
  <conditionalFormatting sqref="N384">
    <cfRule type="cellIs" dxfId="2223" priority="9107" stopIfTrue="1" operator="lessThan">
      <formula>#REF!/#REF!*60%</formula>
    </cfRule>
    <cfRule type="cellIs" dxfId="2222" priority="9108" stopIfTrue="1" operator="between">
      <formula>#REF!/#REF!*60%</formula>
      <formula>#REF!/#REF!*89%</formula>
    </cfRule>
    <cfRule type="cellIs" dxfId="2221" priority="9109" stopIfTrue="1" operator="greaterThanOrEqual">
      <formula>#REF!/#REF!*90%</formula>
    </cfRule>
  </conditionalFormatting>
  <conditionalFormatting sqref="H384">
    <cfRule type="cellIs" dxfId="2220" priority="9026" stopIfTrue="1" operator="lessThan">
      <formula>$H$1/$H$1*50</formula>
    </cfRule>
    <cfRule type="cellIs" dxfId="2219" priority="9027" stopIfTrue="1" operator="between">
      <formula>$H$1/$H$1*50</formula>
      <formula>$H$1/$H$1*89</formula>
    </cfRule>
    <cfRule type="cellIs" dxfId="2218" priority="9028" stopIfTrue="1" operator="greaterThanOrEqual">
      <formula>$H$1/$H$1*90</formula>
    </cfRule>
  </conditionalFormatting>
  <conditionalFormatting sqref="H397">
    <cfRule type="cellIs" dxfId="2217" priority="8855" stopIfTrue="1" operator="lessThan">
      <formula>$H$1/$H$1*50</formula>
    </cfRule>
    <cfRule type="cellIs" dxfId="2216" priority="8856" stopIfTrue="1" operator="between">
      <formula>$H$1/$H$1*50</formula>
      <formula>$H$1/$H$1*89</formula>
    </cfRule>
    <cfRule type="cellIs" dxfId="2215" priority="8857" stopIfTrue="1" operator="greaterThanOrEqual">
      <formula>$H$1/$H$1*90</formula>
    </cfRule>
  </conditionalFormatting>
  <conditionalFormatting sqref="J396">
    <cfRule type="cellIs" dxfId="2214" priority="8879" stopIfTrue="1" operator="lessThan">
      <formula>$H$1/$H$1*50</formula>
    </cfRule>
    <cfRule type="cellIs" dxfId="2213" priority="8880" stopIfTrue="1" operator="between">
      <formula>$H$1/$H$1*50</formula>
      <formula>$H$1/$H$1*89</formula>
    </cfRule>
    <cfRule type="cellIs" dxfId="2212" priority="8881" stopIfTrue="1" operator="greaterThanOrEqual">
      <formula>$H$1/$H$1*90</formula>
    </cfRule>
  </conditionalFormatting>
  <conditionalFormatting sqref="N396">
    <cfRule type="cellIs" dxfId="2211" priority="8891" stopIfTrue="1" operator="lessThan">
      <formula>#REF!/#REF!*60%</formula>
    </cfRule>
    <cfRule type="cellIs" dxfId="2210" priority="8892" stopIfTrue="1" operator="between">
      <formula>#REF!/#REF!*60%</formula>
      <formula>#REF!/#REF!*89%</formula>
    </cfRule>
    <cfRule type="cellIs" dxfId="2209" priority="8893" stopIfTrue="1" operator="greaterThanOrEqual">
      <formula>#REF!/#REF!*90%</formula>
    </cfRule>
  </conditionalFormatting>
  <conditionalFormatting sqref="N397">
    <cfRule type="cellIs" dxfId="2208" priority="8867" stopIfTrue="1" operator="lessThan">
      <formula>#REF!/#REF!*60%</formula>
    </cfRule>
    <cfRule type="cellIs" dxfId="2207" priority="8868" stopIfTrue="1" operator="between">
      <formula>#REF!/#REF!*60%</formula>
      <formula>#REF!/#REF!*89%</formula>
    </cfRule>
    <cfRule type="cellIs" dxfId="2206" priority="8869" stopIfTrue="1" operator="greaterThanOrEqual">
      <formula>#REF!/#REF!*90%</formula>
    </cfRule>
  </conditionalFormatting>
  <conditionalFormatting sqref="H398">
    <cfRule type="cellIs" dxfId="2205" priority="8828" stopIfTrue="1" operator="lessThan">
      <formula>$H$1/$H$1*50</formula>
    </cfRule>
    <cfRule type="cellIs" dxfId="2204" priority="8829" stopIfTrue="1" operator="between">
      <formula>$H$1/$H$1*50</formula>
      <formula>$H$1/$H$1*89</formula>
    </cfRule>
    <cfRule type="cellIs" dxfId="2203" priority="8830" stopIfTrue="1" operator="greaterThanOrEqual">
      <formula>$H$1/$H$1*90</formula>
    </cfRule>
  </conditionalFormatting>
  <conditionalFormatting sqref="N398">
    <cfRule type="cellIs" dxfId="2202" priority="8840" stopIfTrue="1" operator="lessThan">
      <formula>#REF!/#REF!*60%</formula>
    </cfRule>
    <cfRule type="cellIs" dxfId="2201" priority="8841" stopIfTrue="1" operator="between">
      <formula>#REF!/#REF!*60%</formula>
      <formula>#REF!/#REF!*89%</formula>
    </cfRule>
    <cfRule type="cellIs" dxfId="2200" priority="8842" stopIfTrue="1" operator="greaterThanOrEqual">
      <formula>#REF!/#REF!*90%</formula>
    </cfRule>
  </conditionalFormatting>
  <conditionalFormatting sqref="J400">
    <cfRule type="cellIs" dxfId="2199" priority="8798" stopIfTrue="1" operator="lessThan">
      <formula>$H$1/$H$1*50</formula>
    </cfRule>
    <cfRule type="cellIs" dxfId="2198" priority="8799" stopIfTrue="1" operator="between">
      <formula>$H$1/$H$1*50</formula>
      <formula>$H$1/$H$1*89</formula>
    </cfRule>
    <cfRule type="cellIs" dxfId="2197" priority="8800" stopIfTrue="1" operator="greaterThanOrEqual">
      <formula>$H$1/$H$1*90</formula>
    </cfRule>
  </conditionalFormatting>
  <conditionalFormatting sqref="N400">
    <cfRule type="cellIs" dxfId="2196" priority="8810" stopIfTrue="1" operator="lessThan">
      <formula>#REF!/#REF!*60%</formula>
    </cfRule>
    <cfRule type="cellIs" dxfId="2195" priority="8811" stopIfTrue="1" operator="between">
      <formula>#REF!/#REF!*60%</formula>
      <formula>#REF!/#REF!*89%</formula>
    </cfRule>
    <cfRule type="cellIs" dxfId="2194" priority="8812" stopIfTrue="1" operator="greaterThanOrEqual">
      <formula>#REF!/#REF!*90%</formula>
    </cfRule>
  </conditionalFormatting>
  <conditionalFormatting sqref="H176">
    <cfRule type="cellIs" dxfId="2193" priority="8645" stopIfTrue="1" operator="lessThan">
      <formula>$H$1/$H$1*50</formula>
    </cfRule>
    <cfRule type="cellIs" dxfId="2192" priority="8646" stopIfTrue="1" operator="between">
      <formula>$H$1/$H$1*50</formula>
      <formula>$H$1/$H$1*89</formula>
    </cfRule>
    <cfRule type="cellIs" dxfId="2191" priority="8647" stopIfTrue="1" operator="greaterThanOrEqual">
      <formula>$H$1/$H$1*90</formula>
    </cfRule>
  </conditionalFormatting>
  <conditionalFormatting sqref="M172:M173">
    <cfRule type="cellIs" dxfId="2190" priority="8654" stopIfTrue="1" operator="lessThan">
      <formula>#REF!/#REF!*60</formula>
    </cfRule>
    <cfRule type="cellIs" dxfId="2189" priority="8655" stopIfTrue="1" operator="between">
      <formula>#REF!/#REF!*60</formula>
      <formula>#REF!/#REF!*89</formula>
    </cfRule>
    <cfRule type="cellIs" dxfId="2188" priority="8656" stopIfTrue="1" operator="greaterThanOrEqual">
      <formula>#REF!/#REF!*90</formula>
    </cfRule>
  </conditionalFormatting>
  <conditionalFormatting sqref="N172 N180:P180 N181 N199:N201 N176 N182:P183">
    <cfRule type="cellIs" dxfId="2187" priority="8660" stopIfTrue="1" operator="lessThan">
      <formula>#REF!/#REF!*60%</formula>
    </cfRule>
    <cfRule type="cellIs" dxfId="2186" priority="8661" stopIfTrue="1" operator="between">
      <formula>#REF!/#REF!*60%</formula>
      <formula>#REF!/#REF!*89%</formula>
    </cfRule>
    <cfRule type="cellIs" dxfId="2185" priority="8662" stopIfTrue="1" operator="greaterThanOrEqual">
      <formula>#REF!/#REF!*90%</formula>
    </cfRule>
  </conditionalFormatting>
  <conditionalFormatting sqref="L172:L173">
    <cfRule type="cellIs" dxfId="2184" priority="8663" stopIfTrue="1" operator="lessThan">
      <formula>#REF!/#REF!*9%</formula>
    </cfRule>
    <cfRule type="cellIs" dxfId="2183" priority="8664" stopIfTrue="1" operator="between">
      <formula>#REF!/#REF!*9%</formula>
      <formula>#REF!/#REF!*13.4%</formula>
    </cfRule>
    <cfRule type="cellIs" dxfId="2182" priority="8665" stopIfTrue="1" operator="greaterThanOrEqual">
      <formula>#REF!/#REF!*13.5%</formula>
    </cfRule>
  </conditionalFormatting>
  <conditionalFormatting sqref="O169:P173">
    <cfRule type="cellIs" dxfId="2181" priority="8666" stopIfTrue="1" operator="lessThan">
      <formula>$N$1/$N$1*60%</formula>
    </cfRule>
    <cfRule type="cellIs" dxfId="2180" priority="8667" stopIfTrue="1" operator="between">
      <formula>$N$1/$N$1*60%</formula>
      <formula>$N$1/$N$1*89%</formula>
    </cfRule>
    <cfRule type="cellIs" dxfId="2179" priority="8668" stopIfTrue="1" operator="greaterThanOrEqual">
      <formula>$N$1/$N$1*90%</formula>
    </cfRule>
  </conditionalFormatting>
  <conditionalFormatting sqref="H175">
    <cfRule type="cellIs" dxfId="2178" priority="8576" stopIfTrue="1" operator="lessThan">
      <formula>$H$1/$H$1*50</formula>
    </cfRule>
    <cfRule type="cellIs" dxfId="2177" priority="8577" stopIfTrue="1" operator="between">
      <formula>$H$1/$H$1*50</formula>
      <formula>$H$1/$H$1*89</formula>
    </cfRule>
    <cfRule type="cellIs" dxfId="2176" priority="8578" stopIfTrue="1" operator="greaterThanOrEqual">
      <formula>$H$1/$H$1*90</formula>
    </cfRule>
  </conditionalFormatting>
  <conditionalFormatting sqref="O175:P175">
    <cfRule type="cellIs" dxfId="2175" priority="8591" stopIfTrue="1" operator="lessThan">
      <formula>$N$1/$N$1*60%</formula>
    </cfRule>
    <cfRule type="cellIs" dxfId="2174" priority="8592" stopIfTrue="1" operator="between">
      <formula>$N$1/$N$1*60%</formula>
      <formula>$N$1/$N$1*89%</formula>
    </cfRule>
    <cfRule type="cellIs" dxfId="2173" priority="8593" stopIfTrue="1" operator="greaterThanOrEqual">
      <formula>$N$1/$N$1*90%</formula>
    </cfRule>
  </conditionalFormatting>
  <conditionalFormatting sqref="N175:P175">
    <cfRule type="cellIs" dxfId="2172" priority="8573" stopIfTrue="1" operator="lessThan">
      <formula>#REF!/#REF!*60%</formula>
    </cfRule>
    <cfRule type="cellIs" dxfId="2171" priority="8574" stopIfTrue="1" operator="between">
      <formula>#REF!/#REF!*60%</formula>
      <formula>#REF!/#REF!*89%</formula>
    </cfRule>
    <cfRule type="cellIs" dxfId="2170" priority="8575" stopIfTrue="1" operator="greaterThanOrEqual">
      <formula>#REF!/#REF!*90%</formula>
    </cfRule>
  </conditionalFormatting>
  <conditionalFormatting sqref="H177">
    <cfRule type="cellIs" dxfId="2169" priority="8510" stopIfTrue="1" operator="lessThan">
      <formula>$H$1/$H$1*50</formula>
    </cfRule>
    <cfRule type="cellIs" dxfId="2168" priority="8511" stopIfTrue="1" operator="between">
      <formula>$H$1/$H$1*50</formula>
      <formula>$H$1/$H$1*89</formula>
    </cfRule>
    <cfRule type="cellIs" dxfId="2167" priority="8512" stopIfTrue="1" operator="greaterThanOrEqual">
      <formula>$H$1/$H$1*90</formula>
    </cfRule>
  </conditionalFormatting>
  <conditionalFormatting sqref="O177:P177">
    <cfRule type="cellIs" dxfId="2166" priority="8525" stopIfTrue="1" operator="lessThan">
      <formula>$N$1/$N$1*60%</formula>
    </cfRule>
    <cfRule type="cellIs" dxfId="2165" priority="8526" stopIfTrue="1" operator="between">
      <formula>$N$1/$N$1*60%</formula>
      <formula>$N$1/$N$1*89%</formula>
    </cfRule>
    <cfRule type="cellIs" dxfId="2164" priority="8527" stopIfTrue="1" operator="greaterThanOrEqual">
      <formula>$N$1/$N$1*90%</formula>
    </cfRule>
  </conditionalFormatting>
  <conditionalFormatting sqref="N177:P177">
    <cfRule type="cellIs" dxfId="2163" priority="8507" stopIfTrue="1" operator="lessThan">
      <formula>#REF!/#REF!*60%</formula>
    </cfRule>
    <cfRule type="cellIs" dxfId="2162" priority="8508" stopIfTrue="1" operator="between">
      <formula>#REF!/#REF!*60%</formula>
      <formula>#REF!/#REF!*89%</formula>
    </cfRule>
    <cfRule type="cellIs" dxfId="2161" priority="8509" stopIfTrue="1" operator="greaterThanOrEqual">
      <formula>#REF!/#REF!*90%</formula>
    </cfRule>
  </conditionalFormatting>
  <conditionalFormatting sqref="H174">
    <cfRule type="cellIs" dxfId="2160" priority="8489" stopIfTrue="1" operator="lessThan">
      <formula>$H$1/$H$1*50</formula>
    </cfRule>
    <cfRule type="cellIs" dxfId="2159" priority="8490" stopIfTrue="1" operator="between">
      <formula>$H$1/$H$1*50</formula>
      <formula>$H$1/$H$1*89</formula>
    </cfRule>
    <cfRule type="cellIs" dxfId="2158" priority="8491" stopIfTrue="1" operator="greaterThanOrEqual">
      <formula>$H$1/$H$1*90</formula>
    </cfRule>
  </conditionalFormatting>
  <conditionalFormatting sqref="O174:P174">
    <cfRule type="cellIs" dxfId="2157" priority="8504" stopIfTrue="1" operator="lessThan">
      <formula>$N$1/$N$1*60%</formula>
    </cfRule>
    <cfRule type="cellIs" dxfId="2156" priority="8505" stopIfTrue="1" operator="between">
      <formula>$N$1/$N$1*60%</formula>
      <formula>$N$1/$N$1*89%</formula>
    </cfRule>
    <cfRule type="cellIs" dxfId="2155" priority="8506" stopIfTrue="1" operator="greaterThanOrEqual">
      <formula>$N$1/$N$1*90%</formula>
    </cfRule>
  </conditionalFormatting>
  <conditionalFormatting sqref="N174:P174">
    <cfRule type="cellIs" dxfId="2154" priority="8486" stopIfTrue="1" operator="lessThan">
      <formula>#REF!/#REF!*60%</formula>
    </cfRule>
    <cfRule type="cellIs" dxfId="2153" priority="8487" stopIfTrue="1" operator="between">
      <formula>#REF!/#REF!*60%</formula>
      <formula>#REF!/#REF!*89%</formula>
    </cfRule>
    <cfRule type="cellIs" dxfId="2152" priority="8488" stopIfTrue="1" operator="greaterThanOrEqual">
      <formula>#REF!/#REF!*90%</formula>
    </cfRule>
  </conditionalFormatting>
  <conditionalFormatting sqref="M316:M317">
    <cfRule type="cellIs" dxfId="2151" priority="8429" stopIfTrue="1" operator="lessThan">
      <formula>#REF!/#REF!*60</formula>
    </cfRule>
    <cfRule type="cellIs" dxfId="2150" priority="8430" stopIfTrue="1" operator="between">
      <formula>#REF!/#REF!*60</formula>
      <formula>#REF!/#REF!*89</formula>
    </cfRule>
    <cfRule type="cellIs" dxfId="2149" priority="8431" stopIfTrue="1" operator="greaterThanOrEqual">
      <formula>#REF!/#REF!*90</formula>
    </cfRule>
  </conditionalFormatting>
  <conditionalFormatting sqref="N316">
    <cfRule type="cellIs" dxfId="2148" priority="8435" stopIfTrue="1" operator="lessThan">
      <formula>#REF!/#REF!*60%</formula>
    </cfRule>
    <cfRule type="cellIs" dxfId="2147" priority="8436" stopIfTrue="1" operator="between">
      <formula>#REF!/#REF!*60%</formula>
      <formula>#REF!/#REF!*89%</formula>
    </cfRule>
    <cfRule type="cellIs" dxfId="2146" priority="8437" stopIfTrue="1" operator="greaterThanOrEqual">
      <formula>#REF!/#REF!*90%</formula>
    </cfRule>
  </conditionalFormatting>
  <conditionalFormatting sqref="L316:L317">
    <cfRule type="cellIs" dxfId="2145" priority="8438" stopIfTrue="1" operator="lessThan">
      <formula>#REF!/#REF!*9%</formula>
    </cfRule>
    <cfRule type="cellIs" dxfId="2144" priority="8439" stopIfTrue="1" operator="between">
      <formula>#REF!/#REF!*9%</formula>
      <formula>#REF!/#REF!*13.4%</formula>
    </cfRule>
    <cfRule type="cellIs" dxfId="2143" priority="8440" stopIfTrue="1" operator="greaterThanOrEqual">
      <formula>#REF!/#REF!*13.5%</formula>
    </cfRule>
  </conditionalFormatting>
  <conditionalFormatting sqref="H318">
    <cfRule type="cellIs" dxfId="2142" priority="8294" stopIfTrue="1" operator="lessThan">
      <formula>$H$1/$H$1*50</formula>
    </cfRule>
    <cfRule type="cellIs" dxfId="2141" priority="8295" stopIfTrue="1" operator="between">
      <formula>$H$1/$H$1*50</formula>
      <formula>$H$1/$H$1*89</formula>
    </cfRule>
    <cfRule type="cellIs" dxfId="2140" priority="8296" stopIfTrue="1" operator="greaterThanOrEqual">
      <formula>$H$1/$H$1*90</formula>
    </cfRule>
  </conditionalFormatting>
  <conditionalFormatting sqref="N318">
    <cfRule type="cellIs" dxfId="2139" priority="8309" stopIfTrue="1" operator="lessThan">
      <formula>#REF!/#REF!*60%</formula>
    </cfRule>
    <cfRule type="cellIs" dxfId="2138" priority="8310" stopIfTrue="1" operator="between">
      <formula>#REF!/#REF!*60%</formula>
      <formula>#REF!/#REF!*89%</formula>
    </cfRule>
    <cfRule type="cellIs" dxfId="2137" priority="8311" stopIfTrue="1" operator="greaterThanOrEqual">
      <formula>#REF!/#REF!*90%</formula>
    </cfRule>
  </conditionalFormatting>
  <conditionalFormatting sqref="O197:P197">
    <cfRule type="cellIs" dxfId="2136" priority="7790" stopIfTrue="1" operator="lessThan">
      <formula>$N$1/$N$1*60%</formula>
    </cfRule>
    <cfRule type="cellIs" dxfId="2135" priority="7791" stopIfTrue="1" operator="between">
      <formula>$N$1/$N$1*60%</formula>
      <formula>$N$1/$N$1*89%</formula>
    </cfRule>
    <cfRule type="cellIs" dxfId="2134" priority="7792" stopIfTrue="1" operator="greaterThanOrEqual">
      <formula>$N$1/$N$1*90%</formula>
    </cfRule>
  </conditionalFormatting>
  <conditionalFormatting sqref="J184">
    <cfRule type="cellIs" dxfId="2133" priority="7751" stopIfTrue="1" operator="lessThan">
      <formula>$H$1/$H$1*50</formula>
    </cfRule>
    <cfRule type="cellIs" dxfId="2132" priority="7752" stopIfTrue="1" operator="between">
      <formula>$H$1/$H$1*50</formula>
      <formula>$H$1/$H$1*89</formula>
    </cfRule>
    <cfRule type="cellIs" dxfId="2131" priority="7753" stopIfTrue="1" operator="greaterThanOrEqual">
      <formula>$H$1/$H$1*90</formula>
    </cfRule>
  </conditionalFormatting>
  <conditionalFormatting sqref="N184">
    <cfRule type="cellIs" dxfId="2130" priority="7766" stopIfTrue="1" operator="lessThan">
      <formula>#REF!/#REF!*60%</formula>
    </cfRule>
    <cfRule type="cellIs" dxfId="2129" priority="7767" stopIfTrue="1" operator="between">
      <formula>#REF!/#REF!*60%</formula>
      <formula>#REF!/#REF!*89%</formula>
    </cfRule>
    <cfRule type="cellIs" dxfId="2128" priority="7768" stopIfTrue="1" operator="greaterThanOrEqual">
      <formula>#REF!/#REF!*90%</formula>
    </cfRule>
  </conditionalFormatting>
  <conditionalFormatting sqref="O184:P184">
    <cfRule type="cellIs" dxfId="2127" priority="7769" stopIfTrue="1" operator="lessThan">
      <formula>$N$1/$N$1*60%</formula>
    </cfRule>
    <cfRule type="cellIs" dxfId="2126" priority="7770" stopIfTrue="1" operator="between">
      <formula>$N$1/$N$1*60%</formula>
      <formula>$N$1/$N$1*89%</formula>
    </cfRule>
    <cfRule type="cellIs" dxfId="2125" priority="7771" stopIfTrue="1" operator="greaterThanOrEqual">
      <formula>$N$1/$N$1*90%</formula>
    </cfRule>
  </conditionalFormatting>
  <conditionalFormatting sqref="O192:P192">
    <cfRule type="cellIs" dxfId="2124" priority="7748" stopIfTrue="1" operator="lessThan">
      <formula>#REF!/#REF!*60%</formula>
    </cfRule>
    <cfRule type="cellIs" dxfId="2123" priority="7749" stopIfTrue="1" operator="between">
      <formula>#REF!/#REF!*60%</formula>
      <formula>#REF!/#REF!*89%</formula>
    </cfRule>
    <cfRule type="cellIs" dxfId="2122" priority="7750" stopIfTrue="1" operator="greaterThanOrEqual">
      <formula>#REF!/#REF!*90%</formula>
    </cfRule>
  </conditionalFormatting>
  <conditionalFormatting sqref="O198:P198">
    <cfRule type="cellIs" dxfId="2121" priority="7721" stopIfTrue="1" operator="lessThan">
      <formula>$N$1/$N$1*60%</formula>
    </cfRule>
    <cfRule type="cellIs" dxfId="2120" priority="7722" stopIfTrue="1" operator="between">
      <formula>$N$1/$N$1*60%</formula>
      <formula>$N$1/$N$1*89%</formula>
    </cfRule>
    <cfRule type="cellIs" dxfId="2119" priority="7723" stopIfTrue="1" operator="greaterThanOrEqual">
      <formula>$N$1/$N$1*90%</formula>
    </cfRule>
  </conditionalFormatting>
  <conditionalFormatting sqref="N197:P197">
    <cfRule type="cellIs" dxfId="2118" priority="7724" stopIfTrue="1" operator="lessThan">
      <formula>#REF!/#REF!*60%</formula>
    </cfRule>
    <cfRule type="cellIs" dxfId="2117" priority="7725" stopIfTrue="1" operator="between">
      <formula>#REF!/#REF!*60%</formula>
      <formula>#REF!/#REF!*89%</formula>
    </cfRule>
    <cfRule type="cellIs" dxfId="2116" priority="7726" stopIfTrue="1" operator="greaterThanOrEqual">
      <formula>#REF!/#REF!*90%</formula>
    </cfRule>
  </conditionalFormatting>
  <conditionalFormatting sqref="J198">
    <cfRule type="cellIs" dxfId="2115" priority="7706" stopIfTrue="1" operator="lessThan">
      <formula>$H$1/$H$1*50</formula>
    </cfRule>
    <cfRule type="cellIs" dxfId="2114" priority="7707" stopIfTrue="1" operator="between">
      <formula>$H$1/$H$1*50</formula>
      <formula>$H$1/$H$1*89</formula>
    </cfRule>
    <cfRule type="cellIs" dxfId="2113" priority="7708" stopIfTrue="1" operator="greaterThanOrEqual">
      <formula>$H$1/$H$1*90</formula>
    </cfRule>
  </conditionalFormatting>
  <conditionalFormatting sqref="N198">
    <cfRule type="cellIs" dxfId="2112" priority="7703" stopIfTrue="1" operator="lessThan">
      <formula>#REF!/#REF!*60%</formula>
    </cfRule>
    <cfRule type="cellIs" dxfId="2111" priority="7704" stopIfTrue="1" operator="between">
      <formula>#REF!/#REF!*60%</formula>
      <formula>#REF!/#REF!*89%</formula>
    </cfRule>
    <cfRule type="cellIs" dxfId="2110" priority="7705" stopIfTrue="1" operator="greaterThanOrEqual">
      <formula>#REF!/#REF!*90%</formula>
    </cfRule>
  </conditionalFormatting>
  <conditionalFormatting sqref="H195">
    <cfRule type="cellIs" dxfId="2109" priority="7661" stopIfTrue="1" operator="lessThan">
      <formula>$H$1/$H$1*50</formula>
    </cfRule>
    <cfRule type="cellIs" dxfId="2108" priority="7662" stopIfTrue="1" operator="between">
      <formula>$H$1/$H$1*50</formula>
      <formula>$H$1/$H$1*89</formula>
    </cfRule>
    <cfRule type="cellIs" dxfId="2107" priority="7663" stopIfTrue="1" operator="greaterThanOrEqual">
      <formula>$H$1/$H$1*90</formula>
    </cfRule>
  </conditionalFormatting>
  <conditionalFormatting sqref="O195:P195">
    <cfRule type="cellIs" dxfId="2106" priority="7676" stopIfTrue="1" operator="lessThan">
      <formula>$N$1/$N$1*60%</formula>
    </cfRule>
    <cfRule type="cellIs" dxfId="2105" priority="7677" stopIfTrue="1" operator="between">
      <formula>$N$1/$N$1*60%</formula>
      <formula>$N$1/$N$1*89%</formula>
    </cfRule>
    <cfRule type="cellIs" dxfId="2104" priority="7678" stopIfTrue="1" operator="greaterThanOrEqual">
      <formula>$N$1/$N$1*90%</formula>
    </cfRule>
  </conditionalFormatting>
  <conditionalFormatting sqref="N195:P195">
    <cfRule type="cellIs" dxfId="2103" priority="7658" stopIfTrue="1" operator="lessThan">
      <formula>#REF!/#REF!*60%</formula>
    </cfRule>
    <cfRule type="cellIs" dxfId="2102" priority="7659" stopIfTrue="1" operator="between">
      <formula>#REF!/#REF!*60%</formula>
      <formula>#REF!/#REF!*89%</formula>
    </cfRule>
    <cfRule type="cellIs" dxfId="2101" priority="7660" stopIfTrue="1" operator="greaterThanOrEqual">
      <formula>#REF!/#REF!*90%</formula>
    </cfRule>
  </conditionalFormatting>
  <conditionalFormatting sqref="H178">
    <cfRule type="cellIs" dxfId="2100" priority="7619" stopIfTrue="1" operator="lessThan">
      <formula>$H$1/$H$1*50</formula>
    </cfRule>
    <cfRule type="cellIs" dxfId="2099" priority="7620" stopIfTrue="1" operator="between">
      <formula>$H$1/$H$1*50</formula>
      <formula>$H$1/$H$1*89</formula>
    </cfRule>
    <cfRule type="cellIs" dxfId="2098" priority="7621" stopIfTrue="1" operator="greaterThanOrEqual">
      <formula>$H$1/$H$1*90</formula>
    </cfRule>
  </conditionalFormatting>
  <conditionalFormatting sqref="O178:P178">
    <cfRule type="cellIs" dxfId="2097" priority="7634" stopIfTrue="1" operator="lessThan">
      <formula>$N$1/$N$1*60%</formula>
    </cfRule>
    <cfRule type="cellIs" dxfId="2096" priority="7635" stopIfTrue="1" operator="between">
      <formula>$N$1/$N$1*60%</formula>
      <formula>$N$1/$N$1*89%</formula>
    </cfRule>
    <cfRule type="cellIs" dxfId="2095" priority="7636" stopIfTrue="1" operator="greaterThanOrEqual">
      <formula>$N$1/$N$1*90%</formula>
    </cfRule>
  </conditionalFormatting>
  <conditionalFormatting sqref="N178:P178">
    <cfRule type="cellIs" dxfId="2094" priority="7616" stopIfTrue="1" operator="lessThan">
      <formula>#REF!/#REF!*60%</formula>
    </cfRule>
    <cfRule type="cellIs" dxfId="2093" priority="7617" stopIfTrue="1" operator="between">
      <formula>#REF!/#REF!*60%</formula>
      <formula>#REF!/#REF!*89%</formula>
    </cfRule>
    <cfRule type="cellIs" dxfId="2092" priority="7618" stopIfTrue="1" operator="greaterThanOrEqual">
      <formula>#REF!/#REF!*90%</formula>
    </cfRule>
  </conditionalFormatting>
  <conditionalFormatting sqref="J216">
    <cfRule type="cellIs" dxfId="2091" priority="7259" stopIfTrue="1" operator="lessThan">
      <formula>$H$1/$H$1*50</formula>
    </cfRule>
    <cfRule type="cellIs" dxfId="2090" priority="7260" stopIfTrue="1" operator="between">
      <formula>$H$1/$H$1*50</formula>
      <formula>$H$1/$H$1*89</formula>
    </cfRule>
    <cfRule type="cellIs" dxfId="2089" priority="7261" stopIfTrue="1" operator="greaterThanOrEqual">
      <formula>$H$1/$H$1*90</formula>
    </cfRule>
  </conditionalFormatting>
  <conditionalFormatting sqref="H212">
    <cfRule type="cellIs" dxfId="2088" priority="7292" stopIfTrue="1" operator="lessThan">
      <formula>$H$1/$H$1*50</formula>
    </cfRule>
    <cfRule type="cellIs" dxfId="2087" priority="7293" stopIfTrue="1" operator="between">
      <formula>$H$1/$H$1*50</formula>
      <formula>$H$1/$H$1*89</formula>
    </cfRule>
    <cfRule type="cellIs" dxfId="2086" priority="7294" stopIfTrue="1" operator="greaterThanOrEqual">
      <formula>$H$1/$H$1*90</formula>
    </cfRule>
  </conditionalFormatting>
  <conditionalFormatting sqref="N215">
    <cfRule type="cellIs" dxfId="2085" priority="7307" stopIfTrue="1" operator="lessThan">
      <formula>#REF!/#REF!*60%</formula>
    </cfRule>
    <cfRule type="cellIs" dxfId="2084" priority="7308" stopIfTrue="1" operator="between">
      <formula>#REF!/#REF!*60%</formula>
      <formula>#REF!/#REF!*89%</formula>
    </cfRule>
    <cfRule type="cellIs" dxfId="2083" priority="7309" stopIfTrue="1" operator="greaterThanOrEqual">
      <formula>#REF!/#REF!*90%</formula>
    </cfRule>
  </conditionalFormatting>
  <conditionalFormatting sqref="O213:P213">
    <cfRule type="cellIs" dxfId="2082" priority="7313" stopIfTrue="1" operator="lessThan">
      <formula>$N$1/$N$1*60%</formula>
    </cfRule>
    <cfRule type="cellIs" dxfId="2081" priority="7314" stopIfTrue="1" operator="between">
      <formula>$N$1/$N$1*60%</formula>
      <formula>$N$1/$N$1*89%</formula>
    </cfRule>
    <cfRule type="cellIs" dxfId="2080" priority="7315" stopIfTrue="1" operator="greaterThanOrEqual">
      <formula>$N$1/$N$1*90%</formula>
    </cfRule>
  </conditionalFormatting>
  <conditionalFormatting sqref="O217:P217">
    <cfRule type="cellIs" dxfId="2079" priority="7274" stopIfTrue="1" operator="lessThan">
      <formula>$N$1/$N$1*60%</formula>
    </cfRule>
    <cfRule type="cellIs" dxfId="2078" priority="7275" stopIfTrue="1" operator="between">
      <formula>$N$1/$N$1*60%</formula>
      <formula>$N$1/$N$1*89%</formula>
    </cfRule>
    <cfRule type="cellIs" dxfId="2077" priority="7276" stopIfTrue="1" operator="greaterThanOrEqual">
      <formula>$N$1/$N$1*90%</formula>
    </cfRule>
  </conditionalFormatting>
  <conditionalFormatting sqref="N216">
    <cfRule type="cellIs" dxfId="2076" priority="7271" stopIfTrue="1" operator="lessThan">
      <formula>#REF!/#REF!*60%</formula>
    </cfRule>
    <cfRule type="cellIs" dxfId="2075" priority="7272" stopIfTrue="1" operator="between">
      <formula>#REF!/#REF!*60%</formula>
      <formula>#REF!/#REF!*89%</formula>
    </cfRule>
    <cfRule type="cellIs" dxfId="2074" priority="7273" stopIfTrue="1" operator="greaterThanOrEqual">
      <formula>#REF!/#REF!*90%</formula>
    </cfRule>
  </conditionalFormatting>
  <conditionalFormatting sqref="O210:P210">
    <cfRule type="cellIs" dxfId="2073" priority="7175" stopIfTrue="1" operator="lessThan">
      <formula>$N$1/$N$1*60%</formula>
    </cfRule>
    <cfRule type="cellIs" dxfId="2072" priority="7176" stopIfTrue="1" operator="between">
      <formula>$N$1/$N$1*60%</formula>
      <formula>$N$1/$N$1*89%</formula>
    </cfRule>
    <cfRule type="cellIs" dxfId="2071" priority="7177" stopIfTrue="1" operator="greaterThanOrEqual">
      <formula>$N$1/$N$1*90%</formula>
    </cfRule>
  </conditionalFormatting>
  <conditionalFormatting sqref="H211">
    <cfRule type="cellIs" dxfId="2070" priority="7178" stopIfTrue="1" operator="lessThan">
      <formula>$H$1/$H$1*50</formula>
    </cfRule>
    <cfRule type="cellIs" dxfId="2069" priority="7179" stopIfTrue="1" operator="between">
      <formula>$H$1/$H$1*50</formula>
      <formula>$H$1/$H$1*89</formula>
    </cfRule>
    <cfRule type="cellIs" dxfId="2068" priority="7180" stopIfTrue="1" operator="greaterThanOrEqual">
      <formula>$H$1/$H$1*90</formula>
    </cfRule>
  </conditionalFormatting>
  <conditionalFormatting sqref="N211">
    <cfRule type="cellIs" dxfId="2067" priority="7190" stopIfTrue="1" operator="lessThan">
      <formula>#REF!/#REF!*60%</formula>
    </cfRule>
    <cfRule type="cellIs" dxfId="2066" priority="7191" stopIfTrue="1" operator="between">
      <formula>#REF!/#REF!*60%</formula>
      <formula>#REF!/#REF!*89%</formula>
    </cfRule>
    <cfRule type="cellIs" dxfId="2065" priority="7192" stopIfTrue="1" operator="greaterThanOrEqual">
      <formula>#REF!/#REF!*90%</formula>
    </cfRule>
  </conditionalFormatting>
  <conditionalFormatting sqref="O212:P212">
    <cfRule type="cellIs" dxfId="2064" priority="7196" stopIfTrue="1" operator="lessThan">
      <formula>$N$1/$N$1*60%</formula>
    </cfRule>
    <cfRule type="cellIs" dxfId="2063" priority="7197" stopIfTrue="1" operator="between">
      <formula>$N$1/$N$1*60%</formula>
      <formula>$N$1/$N$1*89%</formula>
    </cfRule>
    <cfRule type="cellIs" dxfId="2062" priority="7198" stopIfTrue="1" operator="greaterThanOrEqual">
      <formula>$N$1/$N$1*90%</formula>
    </cfRule>
  </conditionalFormatting>
  <conditionalFormatting sqref="J209">
    <cfRule type="cellIs" dxfId="2061" priority="7160" stopIfTrue="1" operator="lessThan">
      <formula>$H$1/$H$1*50</formula>
    </cfRule>
    <cfRule type="cellIs" dxfId="2060" priority="7161" stopIfTrue="1" operator="between">
      <formula>$H$1/$H$1*50</formula>
      <formula>$H$1/$H$1*89</formula>
    </cfRule>
    <cfRule type="cellIs" dxfId="2059" priority="7162" stopIfTrue="1" operator="greaterThanOrEqual">
      <formula>$H$1/$H$1*90</formula>
    </cfRule>
  </conditionalFormatting>
  <conditionalFormatting sqref="N209">
    <cfRule type="cellIs" dxfId="2058" priority="7172" stopIfTrue="1" operator="lessThan">
      <formula>#REF!/#REF!*60%</formula>
    </cfRule>
    <cfRule type="cellIs" dxfId="2057" priority="7173" stopIfTrue="1" operator="between">
      <formula>#REF!/#REF!*60%</formula>
      <formula>#REF!/#REF!*89%</formula>
    </cfRule>
    <cfRule type="cellIs" dxfId="2056" priority="7174" stopIfTrue="1" operator="greaterThanOrEqual">
      <formula>#REF!/#REF!*90%</formula>
    </cfRule>
  </conditionalFormatting>
  <conditionalFormatting sqref="J210">
    <cfRule type="cellIs" dxfId="2055" priority="7124" stopIfTrue="1" operator="lessThan">
      <formula>$H$1/$H$1*50</formula>
    </cfRule>
    <cfRule type="cellIs" dxfId="2054" priority="7125" stopIfTrue="1" operator="between">
      <formula>$H$1/$H$1*50</formula>
      <formula>$H$1/$H$1*89</formula>
    </cfRule>
    <cfRule type="cellIs" dxfId="2053" priority="7126" stopIfTrue="1" operator="greaterThanOrEqual">
      <formula>$H$1/$H$1*90</formula>
    </cfRule>
  </conditionalFormatting>
  <conditionalFormatting sqref="N210">
    <cfRule type="cellIs" dxfId="2052" priority="7136" stopIfTrue="1" operator="lessThan">
      <formula>#REF!/#REF!*60%</formula>
    </cfRule>
    <cfRule type="cellIs" dxfId="2051" priority="7137" stopIfTrue="1" operator="between">
      <formula>#REF!/#REF!*60%</formula>
      <formula>#REF!/#REF!*89%</formula>
    </cfRule>
    <cfRule type="cellIs" dxfId="2050" priority="7138" stopIfTrue="1" operator="greaterThanOrEqual">
      <formula>#REF!/#REF!*90%</formula>
    </cfRule>
  </conditionalFormatting>
  <conditionalFormatting sqref="O211:P211">
    <cfRule type="cellIs" dxfId="2049" priority="7139" stopIfTrue="1" operator="lessThan">
      <formula>$N$1/$N$1*60%</formula>
    </cfRule>
    <cfRule type="cellIs" dxfId="2048" priority="7140" stopIfTrue="1" operator="between">
      <formula>$N$1/$N$1*60%</formula>
      <formula>$N$1/$N$1*89%</formula>
    </cfRule>
    <cfRule type="cellIs" dxfId="2047" priority="7141" stopIfTrue="1" operator="greaterThanOrEqual">
      <formula>$N$1/$N$1*90%</formula>
    </cfRule>
  </conditionalFormatting>
  <conditionalFormatting sqref="J370">
    <cfRule type="cellIs" dxfId="2046" priority="6947" stopIfTrue="1" operator="lessThan">
      <formula>$H$1/$H$1*50</formula>
    </cfRule>
    <cfRule type="cellIs" dxfId="2045" priority="6948" stopIfTrue="1" operator="between">
      <formula>$H$1/$H$1*50</formula>
      <formula>$H$1/$H$1*89</formula>
    </cfRule>
    <cfRule type="cellIs" dxfId="2044" priority="6949" stopIfTrue="1" operator="greaterThanOrEqual">
      <formula>$H$1/$H$1*90</formula>
    </cfRule>
  </conditionalFormatting>
  <conditionalFormatting sqref="N370">
    <cfRule type="cellIs" dxfId="2043" priority="6962" stopIfTrue="1" operator="lessThan">
      <formula>#REF!/#REF!*60%</formula>
    </cfRule>
    <cfRule type="cellIs" dxfId="2042" priority="6963" stopIfTrue="1" operator="between">
      <formula>#REF!/#REF!*60%</formula>
      <formula>#REF!/#REF!*89%</formula>
    </cfRule>
    <cfRule type="cellIs" dxfId="2041" priority="6964" stopIfTrue="1" operator="greaterThanOrEqual">
      <formula>#REF!/#REF!*90%</formula>
    </cfRule>
  </conditionalFormatting>
  <conditionalFormatting sqref="J367">
    <cfRule type="cellIs" dxfId="2040" priority="6929" stopIfTrue="1" operator="lessThan">
      <formula>$H$1/$H$1*50</formula>
    </cfRule>
    <cfRule type="cellIs" dxfId="2039" priority="6930" stopIfTrue="1" operator="between">
      <formula>$H$1/$H$1*50</formula>
      <formula>$H$1/$H$1*89</formula>
    </cfRule>
    <cfRule type="cellIs" dxfId="2038" priority="6931" stopIfTrue="1" operator="greaterThanOrEqual">
      <formula>$H$1/$H$1*90</formula>
    </cfRule>
  </conditionalFormatting>
  <conditionalFormatting sqref="N367">
    <cfRule type="cellIs" dxfId="2037" priority="6944" stopIfTrue="1" operator="lessThan">
      <formula>#REF!/#REF!*60%</formula>
    </cfRule>
    <cfRule type="cellIs" dxfId="2036" priority="6945" stopIfTrue="1" operator="between">
      <formula>#REF!/#REF!*60%</formula>
      <formula>#REF!/#REF!*89%</formula>
    </cfRule>
    <cfRule type="cellIs" dxfId="2035" priority="6946" stopIfTrue="1" operator="greaterThanOrEqual">
      <formula>#REF!/#REF!*90%</formula>
    </cfRule>
  </conditionalFormatting>
  <conditionalFormatting sqref="J368">
    <cfRule type="cellIs" dxfId="2034" priority="6911" stopIfTrue="1" operator="lessThan">
      <formula>$H$1/$H$1*50</formula>
    </cfRule>
    <cfRule type="cellIs" dxfId="2033" priority="6912" stopIfTrue="1" operator="between">
      <formula>$H$1/$H$1*50</formula>
      <formula>$H$1/$H$1*89</formula>
    </cfRule>
    <cfRule type="cellIs" dxfId="2032" priority="6913" stopIfTrue="1" operator="greaterThanOrEqual">
      <formula>$H$1/$H$1*90</formula>
    </cfRule>
  </conditionalFormatting>
  <conditionalFormatting sqref="N368">
    <cfRule type="cellIs" dxfId="2031" priority="6926" stopIfTrue="1" operator="lessThan">
      <formula>#REF!/#REF!*60%</formula>
    </cfRule>
    <cfRule type="cellIs" dxfId="2030" priority="6927" stopIfTrue="1" operator="between">
      <formula>#REF!/#REF!*60%</formula>
      <formula>#REF!/#REF!*89%</formula>
    </cfRule>
    <cfRule type="cellIs" dxfId="2029" priority="6928" stopIfTrue="1" operator="greaterThanOrEqual">
      <formula>#REF!/#REF!*90%</formula>
    </cfRule>
  </conditionalFormatting>
  <conditionalFormatting sqref="J366">
    <cfRule type="cellIs" dxfId="2028" priority="6875" stopIfTrue="1" operator="lessThan">
      <formula>$H$1/$H$1*50</formula>
    </cfRule>
    <cfRule type="cellIs" dxfId="2027" priority="6876" stopIfTrue="1" operator="between">
      <formula>$H$1/$H$1*50</formula>
      <formula>$H$1/$H$1*89</formula>
    </cfRule>
    <cfRule type="cellIs" dxfId="2026" priority="6877" stopIfTrue="1" operator="greaterThanOrEqual">
      <formula>$H$1/$H$1*90</formula>
    </cfRule>
  </conditionalFormatting>
  <conditionalFormatting sqref="N366">
    <cfRule type="cellIs" dxfId="2025" priority="6890" stopIfTrue="1" operator="lessThan">
      <formula>#REF!/#REF!*60%</formula>
    </cfRule>
    <cfRule type="cellIs" dxfId="2024" priority="6891" stopIfTrue="1" operator="between">
      <formula>#REF!/#REF!*60%</formula>
      <formula>#REF!/#REF!*89%</formula>
    </cfRule>
    <cfRule type="cellIs" dxfId="2023" priority="6892" stopIfTrue="1" operator="greaterThanOrEqual">
      <formula>#REF!/#REF!*90%</formula>
    </cfRule>
  </conditionalFormatting>
  <conditionalFormatting sqref="M26:M27">
    <cfRule type="cellIs" dxfId="2022" priority="6605" stopIfTrue="1" operator="lessThan">
      <formula>#REF!/#REF!*60</formula>
    </cfRule>
    <cfRule type="cellIs" dxfId="2021" priority="6606" stopIfTrue="1" operator="between">
      <formula>#REF!/#REF!*60</formula>
      <formula>#REF!/#REF!*89</formula>
    </cfRule>
    <cfRule type="cellIs" dxfId="2020" priority="6607" stopIfTrue="1" operator="greaterThanOrEqual">
      <formula>#REF!/#REF!*90</formula>
    </cfRule>
  </conditionalFormatting>
  <conditionalFormatting sqref="N26 N28:N30">
    <cfRule type="cellIs" dxfId="2019" priority="6611" stopIfTrue="1" operator="lessThan">
      <formula>#REF!/#REF!*60%</formula>
    </cfRule>
    <cfRule type="cellIs" dxfId="2018" priority="6612" stopIfTrue="1" operator="between">
      <formula>#REF!/#REF!*60%</formula>
      <formula>#REF!/#REF!*89%</formula>
    </cfRule>
    <cfRule type="cellIs" dxfId="2017" priority="6613" stopIfTrue="1" operator="greaterThanOrEqual">
      <formula>#REF!/#REF!*90%</formula>
    </cfRule>
  </conditionalFormatting>
  <conditionalFormatting sqref="L26:L27">
    <cfRule type="cellIs" dxfId="2016" priority="6614" stopIfTrue="1" operator="lessThan">
      <formula>#REF!/#REF!*9%</formula>
    </cfRule>
    <cfRule type="cellIs" dxfId="2015" priority="6615" stopIfTrue="1" operator="between">
      <formula>#REF!/#REF!*9%</formula>
      <formula>#REF!/#REF!*13.4%</formula>
    </cfRule>
    <cfRule type="cellIs" dxfId="2014" priority="6616" stopIfTrue="1" operator="greaterThanOrEqual">
      <formula>#REF!/#REF!*13.5%</formula>
    </cfRule>
  </conditionalFormatting>
  <conditionalFormatting sqref="O24:P27">
    <cfRule type="cellIs" dxfId="2013" priority="6617" stopIfTrue="1" operator="lessThan">
      <formula>$N$1/$N$1*60%</formula>
    </cfRule>
    <cfRule type="cellIs" dxfId="2012" priority="6618" stopIfTrue="1" operator="between">
      <formula>$N$1/$N$1*60%</formula>
      <formula>$N$1/$N$1*89%</formula>
    </cfRule>
    <cfRule type="cellIs" dxfId="2011" priority="6619" stopIfTrue="1" operator="greaterThanOrEqual">
      <formula>$N$1/$N$1*90%</formula>
    </cfRule>
  </conditionalFormatting>
  <conditionalFormatting sqref="J31">
    <cfRule type="cellIs" dxfId="2010" priority="6554" stopIfTrue="1" operator="lessThan">
      <formula>$H$1/$H$1*50</formula>
    </cfRule>
    <cfRule type="cellIs" dxfId="2009" priority="6555" stopIfTrue="1" operator="between">
      <formula>$H$1/$H$1*50</formula>
      <formula>$H$1/$H$1*89</formula>
    </cfRule>
    <cfRule type="cellIs" dxfId="2008" priority="6556" stopIfTrue="1" operator="greaterThanOrEqual">
      <formula>$H$1/$H$1*90</formula>
    </cfRule>
  </conditionalFormatting>
  <conditionalFormatting sqref="N31">
    <cfRule type="cellIs" dxfId="2007" priority="6569" stopIfTrue="1" operator="lessThan">
      <formula>#REF!/#REF!*60%</formula>
    </cfRule>
    <cfRule type="cellIs" dxfId="2006" priority="6570" stopIfTrue="1" operator="between">
      <formula>#REF!/#REF!*60%</formula>
      <formula>#REF!/#REF!*89%</formula>
    </cfRule>
    <cfRule type="cellIs" dxfId="2005" priority="6571" stopIfTrue="1" operator="greaterThanOrEqual">
      <formula>#REF!/#REF!*90%</formula>
    </cfRule>
  </conditionalFormatting>
  <conditionalFormatting sqref="O31:P31">
    <cfRule type="cellIs" dxfId="2004" priority="6572" stopIfTrue="1" operator="lessThan">
      <formula>$N$1/$N$1*60%</formula>
    </cfRule>
    <cfRule type="cellIs" dxfId="2003" priority="6573" stopIfTrue="1" operator="between">
      <formula>$N$1/$N$1*60%</formula>
      <formula>$N$1/$N$1*89%</formula>
    </cfRule>
    <cfRule type="cellIs" dxfId="2002" priority="6574" stopIfTrue="1" operator="greaterThanOrEqual">
      <formula>$N$1/$N$1*90%</formula>
    </cfRule>
  </conditionalFormatting>
  <conditionalFormatting sqref="J38">
    <cfRule type="cellIs" dxfId="2001" priority="6470" stopIfTrue="1" operator="lessThan">
      <formula>$H$1/$H$1*50</formula>
    </cfRule>
    <cfRule type="cellIs" dxfId="2000" priority="6471" stopIfTrue="1" operator="between">
      <formula>$H$1/$H$1*50</formula>
      <formula>$H$1/$H$1*89</formula>
    </cfRule>
    <cfRule type="cellIs" dxfId="1999" priority="6472" stopIfTrue="1" operator="greaterThanOrEqual">
      <formula>$H$1/$H$1*90</formula>
    </cfRule>
  </conditionalFormatting>
  <conditionalFormatting sqref="N38">
    <cfRule type="cellIs" dxfId="1998" priority="6485" stopIfTrue="1" operator="lessThan">
      <formula>#REF!/#REF!*60%</formula>
    </cfRule>
    <cfRule type="cellIs" dxfId="1997" priority="6486" stopIfTrue="1" operator="between">
      <formula>#REF!/#REF!*60%</formula>
      <formula>#REF!/#REF!*89%</formula>
    </cfRule>
    <cfRule type="cellIs" dxfId="1996" priority="6487" stopIfTrue="1" operator="greaterThanOrEqual">
      <formula>#REF!/#REF!*90%</formula>
    </cfRule>
  </conditionalFormatting>
  <conditionalFormatting sqref="O38:P38">
    <cfRule type="cellIs" dxfId="1995" priority="6488" stopIfTrue="1" operator="lessThan">
      <formula>$N$1/$N$1*60%</formula>
    </cfRule>
    <cfRule type="cellIs" dxfId="1994" priority="6489" stopIfTrue="1" operator="between">
      <formula>$N$1/$N$1*60%</formula>
      <formula>$N$1/$N$1*89%</formula>
    </cfRule>
    <cfRule type="cellIs" dxfId="1993" priority="6490" stopIfTrue="1" operator="greaterThanOrEqual">
      <formula>$N$1/$N$1*90%</formula>
    </cfRule>
  </conditionalFormatting>
  <conditionalFormatting sqref="J32:J33">
    <cfRule type="cellIs" dxfId="1992" priority="6533" stopIfTrue="1" operator="lessThan">
      <formula>$H$1/$H$1*50</formula>
    </cfRule>
    <cfRule type="cellIs" dxfId="1991" priority="6534" stopIfTrue="1" operator="between">
      <formula>$H$1/$H$1*50</formula>
      <formula>$H$1/$H$1*89</formula>
    </cfRule>
    <cfRule type="cellIs" dxfId="1990" priority="6535" stopIfTrue="1" operator="greaterThanOrEqual">
      <formula>$H$1/$H$1*90</formula>
    </cfRule>
  </conditionalFormatting>
  <conditionalFormatting sqref="N32:N33">
    <cfRule type="cellIs" dxfId="1989" priority="6548" stopIfTrue="1" operator="lessThan">
      <formula>#REF!/#REF!*60%</formula>
    </cfRule>
    <cfRule type="cellIs" dxfId="1988" priority="6549" stopIfTrue="1" operator="between">
      <formula>#REF!/#REF!*60%</formula>
      <formula>#REF!/#REF!*89%</formula>
    </cfRule>
    <cfRule type="cellIs" dxfId="1987" priority="6550" stopIfTrue="1" operator="greaterThanOrEqual">
      <formula>#REF!/#REF!*90%</formula>
    </cfRule>
  </conditionalFormatting>
  <conditionalFormatting sqref="O32:P33">
    <cfRule type="cellIs" dxfId="1986" priority="6551" stopIfTrue="1" operator="lessThan">
      <formula>$N$1/$N$1*60%</formula>
    </cfRule>
    <cfRule type="cellIs" dxfId="1985" priority="6552" stopIfTrue="1" operator="between">
      <formula>$N$1/$N$1*60%</formula>
      <formula>$N$1/$N$1*89%</formula>
    </cfRule>
    <cfRule type="cellIs" dxfId="1984" priority="6553" stopIfTrue="1" operator="greaterThanOrEqual">
      <formula>$N$1/$N$1*90%</formula>
    </cfRule>
  </conditionalFormatting>
  <conditionalFormatting sqref="J34">
    <cfRule type="cellIs" dxfId="1983" priority="6512" stopIfTrue="1" operator="lessThan">
      <formula>$H$1/$H$1*50</formula>
    </cfRule>
    <cfRule type="cellIs" dxfId="1982" priority="6513" stopIfTrue="1" operator="between">
      <formula>$H$1/$H$1*50</formula>
      <formula>$H$1/$H$1*89</formula>
    </cfRule>
    <cfRule type="cellIs" dxfId="1981" priority="6514" stopIfTrue="1" operator="greaterThanOrEqual">
      <formula>$H$1/$H$1*90</formula>
    </cfRule>
  </conditionalFormatting>
  <conditionalFormatting sqref="N34">
    <cfRule type="cellIs" dxfId="1980" priority="6527" stopIfTrue="1" operator="lessThan">
      <formula>#REF!/#REF!*60%</formula>
    </cfRule>
    <cfRule type="cellIs" dxfId="1979" priority="6528" stopIfTrue="1" operator="between">
      <formula>#REF!/#REF!*60%</formula>
      <formula>#REF!/#REF!*89%</formula>
    </cfRule>
    <cfRule type="cellIs" dxfId="1978" priority="6529" stopIfTrue="1" operator="greaterThanOrEqual">
      <formula>#REF!/#REF!*90%</formula>
    </cfRule>
  </conditionalFormatting>
  <conditionalFormatting sqref="O34:P34">
    <cfRule type="cellIs" dxfId="1977" priority="6530" stopIfTrue="1" operator="lessThan">
      <formula>$N$1/$N$1*60%</formula>
    </cfRule>
    <cfRule type="cellIs" dxfId="1976" priority="6531" stopIfTrue="1" operator="between">
      <formula>$N$1/$N$1*60%</formula>
      <formula>$N$1/$N$1*89%</formula>
    </cfRule>
    <cfRule type="cellIs" dxfId="1975" priority="6532" stopIfTrue="1" operator="greaterThanOrEqual">
      <formula>$N$1/$N$1*90%</formula>
    </cfRule>
  </conditionalFormatting>
  <conditionalFormatting sqref="H42">
    <cfRule type="cellIs" dxfId="1974" priority="6491" stopIfTrue="1" operator="lessThan">
      <formula>$H$1/$H$1*50</formula>
    </cfRule>
    <cfRule type="cellIs" dxfId="1973" priority="6492" stopIfTrue="1" operator="between">
      <formula>$H$1/$H$1*50</formula>
      <formula>$H$1/$H$1*89</formula>
    </cfRule>
    <cfRule type="cellIs" dxfId="1972" priority="6493" stopIfTrue="1" operator="greaterThanOrEqual">
      <formula>$H$1/$H$1*90</formula>
    </cfRule>
  </conditionalFormatting>
  <conditionalFormatting sqref="N42">
    <cfRule type="cellIs" dxfId="1971" priority="6506" stopIfTrue="1" operator="lessThan">
      <formula>#REF!/#REF!*60%</formula>
    </cfRule>
    <cfRule type="cellIs" dxfId="1970" priority="6507" stopIfTrue="1" operator="between">
      <formula>#REF!/#REF!*60%</formula>
      <formula>#REF!/#REF!*89%</formula>
    </cfRule>
    <cfRule type="cellIs" dxfId="1969" priority="6508" stopIfTrue="1" operator="greaterThanOrEqual">
      <formula>#REF!/#REF!*90%</formula>
    </cfRule>
  </conditionalFormatting>
  <conditionalFormatting sqref="O42:P42">
    <cfRule type="cellIs" dxfId="1968" priority="6509" stopIfTrue="1" operator="lessThan">
      <formula>$N$1/$N$1*60%</formula>
    </cfRule>
    <cfRule type="cellIs" dxfId="1967" priority="6510" stopIfTrue="1" operator="between">
      <formula>$N$1/$N$1*60%</formula>
      <formula>$N$1/$N$1*89%</formula>
    </cfRule>
    <cfRule type="cellIs" dxfId="1966" priority="6511" stopIfTrue="1" operator="greaterThanOrEqual">
      <formula>$N$1/$N$1*90%</formula>
    </cfRule>
  </conditionalFormatting>
  <conditionalFormatting sqref="H37">
    <cfRule type="cellIs" dxfId="1965" priority="6422" stopIfTrue="1" operator="lessThan">
      <formula>$H$1/$H$1*50</formula>
    </cfRule>
    <cfRule type="cellIs" dxfId="1964" priority="6423" stopIfTrue="1" operator="between">
      <formula>$H$1/$H$1*50</formula>
      <formula>$H$1/$H$1*89</formula>
    </cfRule>
    <cfRule type="cellIs" dxfId="1963" priority="6424" stopIfTrue="1" operator="greaterThanOrEqual">
      <formula>$H$1/$H$1*90</formula>
    </cfRule>
  </conditionalFormatting>
  <conditionalFormatting sqref="N37">
    <cfRule type="cellIs" dxfId="1962" priority="6437" stopIfTrue="1" operator="lessThan">
      <formula>#REF!/#REF!*60%</formula>
    </cfRule>
    <cfRule type="cellIs" dxfId="1961" priority="6438" stopIfTrue="1" operator="between">
      <formula>#REF!/#REF!*60%</formula>
      <formula>#REF!/#REF!*89%</formula>
    </cfRule>
    <cfRule type="cellIs" dxfId="1960" priority="6439" stopIfTrue="1" operator="greaterThanOrEqual">
      <formula>#REF!/#REF!*90%</formula>
    </cfRule>
  </conditionalFormatting>
  <conditionalFormatting sqref="O37:P37">
    <cfRule type="cellIs" dxfId="1959" priority="6440" stopIfTrue="1" operator="lessThan">
      <formula>$N$1/$N$1*60%</formula>
    </cfRule>
    <cfRule type="cellIs" dxfId="1958" priority="6441" stopIfTrue="1" operator="between">
      <formula>$N$1/$N$1*60%</formula>
      <formula>$N$1/$N$1*89%</formula>
    </cfRule>
    <cfRule type="cellIs" dxfId="1957" priority="6442" stopIfTrue="1" operator="greaterThanOrEqual">
      <formula>$N$1/$N$1*90%</formula>
    </cfRule>
  </conditionalFormatting>
  <conditionalFormatting sqref="J76:J77">
    <cfRule type="cellIs" dxfId="1956" priority="6224" stopIfTrue="1" operator="lessThan">
      <formula>$H$1/$H$1*50</formula>
    </cfRule>
    <cfRule type="cellIs" dxfId="1955" priority="6225" stopIfTrue="1" operator="between">
      <formula>$H$1/$H$1*50</formula>
      <formula>$H$1/$H$1*89</formula>
    </cfRule>
    <cfRule type="cellIs" dxfId="1954" priority="6226" stopIfTrue="1" operator="greaterThanOrEqual">
      <formula>$H$1/$H$1*90</formula>
    </cfRule>
  </conditionalFormatting>
  <conditionalFormatting sqref="N76:N77">
    <cfRule type="cellIs" dxfId="1953" priority="6239" stopIfTrue="1" operator="lessThan">
      <formula>#REF!/#REF!*60%</formula>
    </cfRule>
    <cfRule type="cellIs" dxfId="1952" priority="6240" stopIfTrue="1" operator="between">
      <formula>#REF!/#REF!*60%</formula>
      <formula>#REF!/#REF!*89%</formula>
    </cfRule>
    <cfRule type="cellIs" dxfId="1951" priority="6241" stopIfTrue="1" operator="greaterThanOrEqual">
      <formula>#REF!/#REF!*90%</formula>
    </cfRule>
  </conditionalFormatting>
  <conditionalFormatting sqref="O76:P77">
    <cfRule type="cellIs" dxfId="1950" priority="6242" stopIfTrue="1" operator="lessThan">
      <formula>$N$1/$N$1*60%</formula>
    </cfRule>
    <cfRule type="cellIs" dxfId="1949" priority="6243" stopIfTrue="1" operator="between">
      <formula>$N$1/$N$1*60%</formula>
      <formula>$N$1/$N$1*89%</formula>
    </cfRule>
    <cfRule type="cellIs" dxfId="1948" priority="6244" stopIfTrue="1" operator="greaterThanOrEqual">
      <formula>$N$1/$N$1*90%</formula>
    </cfRule>
  </conditionalFormatting>
  <conditionalFormatting sqref="H90:H91">
    <cfRule type="cellIs" dxfId="1947" priority="6311" stopIfTrue="1" operator="lessThan">
      <formula>$H$1/$H$1*50</formula>
    </cfRule>
    <cfRule type="cellIs" dxfId="1946" priority="6312" stopIfTrue="1" operator="between">
      <formula>$H$1/$H$1*50</formula>
      <formula>$H$1/$H$1*89</formula>
    </cfRule>
    <cfRule type="cellIs" dxfId="1945" priority="6313" stopIfTrue="1" operator="greaterThanOrEqual">
      <formula>$H$1/$H$1*90</formula>
    </cfRule>
  </conditionalFormatting>
  <conditionalFormatting sqref="N90:N91">
    <cfRule type="cellIs" dxfId="1944" priority="6326" stopIfTrue="1" operator="lessThan">
      <formula>#REF!/#REF!*60%</formula>
    </cfRule>
    <cfRule type="cellIs" dxfId="1943" priority="6327" stopIfTrue="1" operator="between">
      <formula>#REF!/#REF!*60%</formula>
      <formula>#REF!/#REF!*89%</formula>
    </cfRule>
    <cfRule type="cellIs" dxfId="1942" priority="6328" stopIfTrue="1" operator="greaterThanOrEqual">
      <formula>#REF!/#REF!*90%</formula>
    </cfRule>
  </conditionalFormatting>
  <conditionalFormatting sqref="O90:P91">
    <cfRule type="cellIs" dxfId="1941" priority="6329" stopIfTrue="1" operator="lessThan">
      <formula>$N$1/$N$1*60%</formula>
    </cfRule>
    <cfRule type="cellIs" dxfId="1940" priority="6330" stopIfTrue="1" operator="between">
      <formula>$N$1/$N$1*60%</formula>
      <formula>$N$1/$N$1*89%</formula>
    </cfRule>
    <cfRule type="cellIs" dxfId="1939" priority="6331" stopIfTrue="1" operator="greaterThanOrEqual">
      <formula>$N$1/$N$1*90%</formula>
    </cfRule>
  </conditionalFormatting>
  <conditionalFormatting sqref="H52">
    <cfRule type="cellIs" dxfId="1938" priority="6287" stopIfTrue="1" operator="lessThan">
      <formula>$H$1/$H$1*50</formula>
    </cfRule>
    <cfRule type="cellIs" dxfId="1937" priority="6288" stopIfTrue="1" operator="between">
      <formula>$H$1/$H$1*50</formula>
      <formula>$H$1/$H$1*89</formula>
    </cfRule>
    <cfRule type="cellIs" dxfId="1936" priority="6289" stopIfTrue="1" operator="greaterThanOrEqual">
      <formula>$H$1/$H$1*90</formula>
    </cfRule>
  </conditionalFormatting>
  <conditionalFormatting sqref="M50:M51">
    <cfRule type="cellIs" dxfId="1935" priority="6296" stopIfTrue="1" operator="lessThan">
      <formula>#REF!/#REF!*60</formula>
    </cfRule>
    <cfRule type="cellIs" dxfId="1934" priority="6297" stopIfTrue="1" operator="between">
      <formula>#REF!/#REF!*60</formula>
      <formula>#REF!/#REF!*89</formula>
    </cfRule>
    <cfRule type="cellIs" dxfId="1933" priority="6298" stopIfTrue="1" operator="greaterThanOrEqual">
      <formula>#REF!/#REF!*90</formula>
    </cfRule>
  </conditionalFormatting>
  <conditionalFormatting sqref="N50 N52 N55:N57">
    <cfRule type="cellIs" dxfId="1932" priority="6302" stopIfTrue="1" operator="lessThan">
      <formula>#REF!/#REF!*60%</formula>
    </cfRule>
    <cfRule type="cellIs" dxfId="1931" priority="6303" stopIfTrue="1" operator="between">
      <formula>#REF!/#REF!*60%</formula>
      <formula>#REF!/#REF!*89%</formula>
    </cfRule>
    <cfRule type="cellIs" dxfId="1930" priority="6304" stopIfTrue="1" operator="greaterThanOrEqual">
      <formula>#REF!/#REF!*90%</formula>
    </cfRule>
  </conditionalFormatting>
  <conditionalFormatting sqref="L50:L51">
    <cfRule type="cellIs" dxfId="1929" priority="6305" stopIfTrue="1" operator="lessThan">
      <formula>#REF!/#REF!*9%</formula>
    </cfRule>
    <cfRule type="cellIs" dxfId="1928" priority="6306" stopIfTrue="1" operator="between">
      <formula>#REF!/#REF!*9%</formula>
      <formula>#REF!/#REF!*13.4%</formula>
    </cfRule>
    <cfRule type="cellIs" dxfId="1927" priority="6307" stopIfTrue="1" operator="greaterThanOrEqual">
      <formula>#REF!/#REF!*13.5%</formula>
    </cfRule>
  </conditionalFormatting>
  <conditionalFormatting sqref="O48:P52">
    <cfRule type="cellIs" dxfId="1926" priority="6308" stopIfTrue="1" operator="lessThan">
      <formula>$N$1/$N$1*60%</formula>
    </cfRule>
    <cfRule type="cellIs" dxfId="1925" priority="6309" stopIfTrue="1" operator="between">
      <formula>$N$1/$N$1*60%</formula>
      <formula>$N$1/$N$1*89%</formula>
    </cfRule>
    <cfRule type="cellIs" dxfId="1924" priority="6310" stopIfTrue="1" operator="greaterThanOrEqual">
      <formula>$N$1/$N$1*90%</formula>
    </cfRule>
  </conditionalFormatting>
  <conditionalFormatting sqref="J54">
    <cfRule type="cellIs" dxfId="1923" priority="6266" stopIfTrue="1" operator="lessThan">
      <formula>$H$1/$H$1*50</formula>
    </cfRule>
    <cfRule type="cellIs" dxfId="1922" priority="6267" stopIfTrue="1" operator="between">
      <formula>$H$1/$H$1*50</formula>
      <formula>$H$1/$H$1*89</formula>
    </cfRule>
    <cfRule type="cellIs" dxfId="1921" priority="6268" stopIfTrue="1" operator="greaterThanOrEqual">
      <formula>$H$1/$H$1*90</formula>
    </cfRule>
  </conditionalFormatting>
  <conditionalFormatting sqref="N54">
    <cfRule type="cellIs" dxfId="1920" priority="6281" stopIfTrue="1" operator="lessThan">
      <formula>#REF!/#REF!*60%</formula>
    </cfRule>
    <cfRule type="cellIs" dxfId="1919" priority="6282" stopIfTrue="1" operator="between">
      <formula>#REF!/#REF!*60%</formula>
      <formula>#REF!/#REF!*89%</formula>
    </cfRule>
    <cfRule type="cellIs" dxfId="1918" priority="6283" stopIfTrue="1" operator="greaterThanOrEqual">
      <formula>#REF!/#REF!*90%</formula>
    </cfRule>
  </conditionalFormatting>
  <conditionalFormatting sqref="O54:P54">
    <cfRule type="cellIs" dxfId="1917" priority="6284" stopIfTrue="1" operator="lessThan">
      <formula>$N$1/$N$1*60%</formula>
    </cfRule>
    <cfRule type="cellIs" dxfId="1916" priority="6285" stopIfTrue="1" operator="between">
      <formula>$N$1/$N$1*60%</formula>
      <formula>$N$1/$N$1*89%</formula>
    </cfRule>
    <cfRule type="cellIs" dxfId="1915" priority="6286" stopIfTrue="1" operator="greaterThanOrEqual">
      <formula>$N$1/$N$1*90%</formula>
    </cfRule>
  </conditionalFormatting>
  <conditionalFormatting sqref="J75">
    <cfRule type="cellIs" dxfId="1914" priority="6245" stopIfTrue="1" operator="lessThan">
      <formula>$H$1/$H$1*50</formula>
    </cfRule>
    <cfRule type="cellIs" dxfId="1913" priority="6246" stopIfTrue="1" operator="between">
      <formula>$H$1/$H$1*50</formula>
      <formula>$H$1/$H$1*89</formula>
    </cfRule>
    <cfRule type="cellIs" dxfId="1912" priority="6247" stopIfTrue="1" operator="greaterThanOrEqual">
      <formula>$H$1/$H$1*90</formula>
    </cfRule>
  </conditionalFormatting>
  <conditionalFormatting sqref="N75">
    <cfRule type="cellIs" dxfId="1911" priority="6260" stopIfTrue="1" operator="lessThan">
      <formula>#REF!/#REF!*60%</formula>
    </cfRule>
    <cfRule type="cellIs" dxfId="1910" priority="6261" stopIfTrue="1" operator="between">
      <formula>#REF!/#REF!*60%</formula>
      <formula>#REF!/#REF!*89%</formula>
    </cfRule>
    <cfRule type="cellIs" dxfId="1909" priority="6262" stopIfTrue="1" operator="greaterThanOrEqual">
      <formula>#REF!/#REF!*90%</formula>
    </cfRule>
  </conditionalFormatting>
  <conditionalFormatting sqref="O75:P75">
    <cfRule type="cellIs" dxfId="1908" priority="6263" stopIfTrue="1" operator="lessThan">
      <formula>$N$1/$N$1*60%</formula>
    </cfRule>
    <cfRule type="cellIs" dxfId="1907" priority="6264" stopIfTrue="1" operator="between">
      <formula>$N$1/$N$1*60%</formula>
      <formula>$N$1/$N$1*89%</formula>
    </cfRule>
    <cfRule type="cellIs" dxfId="1906" priority="6265" stopIfTrue="1" operator="greaterThanOrEqual">
      <formula>$N$1/$N$1*90%</formula>
    </cfRule>
  </conditionalFormatting>
  <conditionalFormatting sqref="J78">
    <cfRule type="cellIs" dxfId="1905" priority="6203" stopIfTrue="1" operator="lessThan">
      <formula>$H$1/$H$1*50</formula>
    </cfRule>
    <cfRule type="cellIs" dxfId="1904" priority="6204" stopIfTrue="1" operator="between">
      <formula>$H$1/$H$1*50</formula>
      <formula>$H$1/$H$1*89</formula>
    </cfRule>
    <cfRule type="cellIs" dxfId="1903" priority="6205" stopIfTrue="1" operator="greaterThanOrEqual">
      <formula>$H$1/$H$1*90</formula>
    </cfRule>
  </conditionalFormatting>
  <conditionalFormatting sqref="N78">
    <cfRule type="cellIs" dxfId="1902" priority="6218" stopIfTrue="1" operator="lessThan">
      <formula>#REF!/#REF!*60%</formula>
    </cfRule>
    <cfRule type="cellIs" dxfId="1901" priority="6219" stopIfTrue="1" operator="between">
      <formula>#REF!/#REF!*60%</formula>
      <formula>#REF!/#REF!*89%</formula>
    </cfRule>
    <cfRule type="cellIs" dxfId="1900" priority="6220" stopIfTrue="1" operator="greaterThanOrEqual">
      <formula>#REF!/#REF!*90%</formula>
    </cfRule>
  </conditionalFormatting>
  <conditionalFormatting sqref="O78:P78">
    <cfRule type="cellIs" dxfId="1899" priority="6221" stopIfTrue="1" operator="lessThan">
      <formula>$N$1/$N$1*60%</formula>
    </cfRule>
    <cfRule type="cellIs" dxfId="1898" priority="6222" stopIfTrue="1" operator="between">
      <formula>$N$1/$N$1*60%</formula>
      <formula>$N$1/$N$1*89%</formula>
    </cfRule>
    <cfRule type="cellIs" dxfId="1897" priority="6223" stopIfTrue="1" operator="greaterThanOrEqual">
      <formula>$N$1/$N$1*90%</formula>
    </cfRule>
  </conditionalFormatting>
  <conditionalFormatting sqref="J83">
    <cfRule type="cellIs" dxfId="1896" priority="6092" stopIfTrue="1" operator="lessThan">
      <formula>$H$1/$H$1*50</formula>
    </cfRule>
    <cfRule type="cellIs" dxfId="1895" priority="6093" stopIfTrue="1" operator="between">
      <formula>$H$1/$H$1*50</formula>
      <formula>$H$1/$H$1*89</formula>
    </cfRule>
    <cfRule type="cellIs" dxfId="1894" priority="6094" stopIfTrue="1" operator="greaterThanOrEqual">
      <formula>$H$1/$H$1*90</formula>
    </cfRule>
  </conditionalFormatting>
  <conditionalFormatting sqref="N83">
    <cfRule type="cellIs" dxfId="1893" priority="6107" stopIfTrue="1" operator="lessThan">
      <formula>#REF!/#REF!*60%</formula>
    </cfRule>
    <cfRule type="cellIs" dxfId="1892" priority="6108" stopIfTrue="1" operator="between">
      <formula>#REF!/#REF!*60%</formula>
      <formula>#REF!/#REF!*89%</formula>
    </cfRule>
    <cfRule type="cellIs" dxfId="1891" priority="6109" stopIfTrue="1" operator="greaterThanOrEqual">
      <formula>#REF!/#REF!*90%</formula>
    </cfRule>
  </conditionalFormatting>
  <conditionalFormatting sqref="O83:P83">
    <cfRule type="cellIs" dxfId="1890" priority="6110" stopIfTrue="1" operator="lessThan">
      <formula>$N$1/$N$1*60%</formula>
    </cfRule>
    <cfRule type="cellIs" dxfId="1889" priority="6111" stopIfTrue="1" operator="between">
      <formula>$N$1/$N$1*60%</formula>
      <formula>$N$1/$N$1*89%</formula>
    </cfRule>
    <cfRule type="cellIs" dxfId="1888" priority="6112" stopIfTrue="1" operator="greaterThanOrEqual">
      <formula>$N$1/$N$1*90%</formula>
    </cfRule>
  </conditionalFormatting>
  <conditionalFormatting sqref="H53">
    <cfRule type="cellIs" dxfId="1887" priority="6113" stopIfTrue="1" operator="lessThan">
      <formula>$H$1/$H$1*50</formula>
    </cfRule>
    <cfRule type="cellIs" dxfId="1886" priority="6114" stopIfTrue="1" operator="between">
      <formula>$H$1/$H$1*50</formula>
      <formula>$H$1/$H$1*89</formula>
    </cfRule>
    <cfRule type="cellIs" dxfId="1885" priority="6115" stopIfTrue="1" operator="greaterThanOrEqual">
      <formula>$H$1/$H$1*90</formula>
    </cfRule>
  </conditionalFormatting>
  <conditionalFormatting sqref="N53">
    <cfRule type="cellIs" dxfId="1884" priority="6128" stopIfTrue="1" operator="lessThan">
      <formula>#REF!/#REF!*60%</formula>
    </cfRule>
    <cfRule type="cellIs" dxfId="1883" priority="6129" stopIfTrue="1" operator="between">
      <formula>#REF!/#REF!*60%</formula>
      <formula>#REF!/#REF!*89%</formula>
    </cfRule>
    <cfRule type="cellIs" dxfId="1882" priority="6130" stopIfTrue="1" operator="greaterThanOrEqual">
      <formula>#REF!/#REF!*90%</formula>
    </cfRule>
  </conditionalFormatting>
  <conditionalFormatting sqref="O53:P53">
    <cfRule type="cellIs" dxfId="1881" priority="6131" stopIfTrue="1" operator="lessThan">
      <formula>$N$1/$N$1*60%</formula>
    </cfRule>
    <cfRule type="cellIs" dxfId="1880" priority="6132" stopIfTrue="1" operator="between">
      <formula>$N$1/$N$1*60%</formula>
      <formula>$N$1/$N$1*89%</formula>
    </cfRule>
    <cfRule type="cellIs" dxfId="1879" priority="6133" stopIfTrue="1" operator="greaterThanOrEqual">
      <formula>$N$1/$N$1*90%</formula>
    </cfRule>
  </conditionalFormatting>
  <conditionalFormatting sqref="J227:J228">
    <cfRule type="cellIs" dxfId="1878" priority="5708" stopIfTrue="1" operator="lessThan">
      <formula>$H$1/$H$1*50</formula>
    </cfRule>
    <cfRule type="cellIs" dxfId="1877" priority="5709" stopIfTrue="1" operator="between">
      <formula>$H$1/$H$1*50</formula>
      <formula>$H$1/$H$1*89</formula>
    </cfRule>
    <cfRule type="cellIs" dxfId="1876" priority="5710" stopIfTrue="1" operator="greaterThanOrEqual">
      <formula>$H$1/$H$1*90</formula>
    </cfRule>
  </conditionalFormatting>
  <conditionalFormatting sqref="M224:M225">
    <cfRule type="cellIs" dxfId="1875" priority="5717" stopIfTrue="1" operator="lessThan">
      <formula>#REF!/#REF!*60</formula>
    </cfRule>
    <cfRule type="cellIs" dxfId="1874" priority="5718" stopIfTrue="1" operator="between">
      <formula>#REF!/#REF!*60</formula>
      <formula>#REF!/#REF!*89</formula>
    </cfRule>
    <cfRule type="cellIs" dxfId="1873" priority="5719" stopIfTrue="1" operator="greaterThanOrEqual">
      <formula>#REF!/#REF!*90</formula>
    </cfRule>
  </conditionalFormatting>
  <conditionalFormatting sqref="N224 O221:P221 N227:N228 N232:N233">
    <cfRule type="cellIs" dxfId="1872" priority="5723" stopIfTrue="1" operator="lessThan">
      <formula>#REF!/#REF!*60%</formula>
    </cfRule>
    <cfRule type="cellIs" dxfId="1871" priority="5724" stopIfTrue="1" operator="between">
      <formula>#REF!/#REF!*60%</formula>
      <formula>#REF!/#REF!*89%</formula>
    </cfRule>
    <cfRule type="cellIs" dxfId="1870" priority="5725" stopIfTrue="1" operator="greaterThanOrEqual">
      <formula>#REF!/#REF!*90%</formula>
    </cfRule>
  </conditionalFormatting>
  <conditionalFormatting sqref="L224:L225">
    <cfRule type="cellIs" dxfId="1869" priority="5726" stopIfTrue="1" operator="lessThan">
      <formula>#REF!/#REF!*9%</formula>
    </cfRule>
    <cfRule type="cellIs" dxfId="1868" priority="5727" stopIfTrue="1" operator="between">
      <formula>#REF!/#REF!*9%</formula>
      <formula>#REF!/#REF!*13.4%</formula>
    </cfRule>
    <cfRule type="cellIs" dxfId="1867" priority="5728" stopIfTrue="1" operator="greaterThanOrEqual">
      <formula>#REF!/#REF!*13.5%</formula>
    </cfRule>
  </conditionalFormatting>
  <conditionalFormatting sqref="O222:P226">
    <cfRule type="cellIs" dxfId="1866" priority="5729" stopIfTrue="1" operator="lessThan">
      <formula>$N$1/$N$1*60%</formula>
    </cfRule>
    <cfRule type="cellIs" dxfId="1865" priority="5730" stopIfTrue="1" operator="between">
      <formula>$N$1/$N$1*60%</formula>
      <formula>$N$1/$N$1*89%</formula>
    </cfRule>
    <cfRule type="cellIs" dxfId="1864" priority="5731" stopIfTrue="1" operator="greaterThanOrEqual">
      <formula>$N$1/$N$1*90%</formula>
    </cfRule>
  </conditionalFormatting>
  <conditionalFormatting sqref="J231">
    <cfRule type="cellIs" dxfId="1863" priority="5672" stopIfTrue="1" operator="lessThan">
      <formula>$H$1/$H$1*50</formula>
    </cfRule>
    <cfRule type="cellIs" dxfId="1862" priority="5673" stopIfTrue="1" operator="between">
      <formula>$H$1/$H$1*50</formula>
      <formula>$H$1/$H$1*89</formula>
    </cfRule>
    <cfRule type="cellIs" dxfId="1861" priority="5674" stopIfTrue="1" operator="greaterThanOrEqual">
      <formula>$H$1/$H$1*90</formula>
    </cfRule>
  </conditionalFormatting>
  <conditionalFormatting sqref="N231">
    <cfRule type="cellIs" dxfId="1860" priority="5684" stopIfTrue="1" operator="lessThan">
      <formula>#REF!/#REF!*60%</formula>
    </cfRule>
    <cfRule type="cellIs" dxfId="1859" priority="5685" stopIfTrue="1" operator="between">
      <formula>#REF!/#REF!*60%</formula>
      <formula>#REF!/#REF!*89%</formula>
    </cfRule>
    <cfRule type="cellIs" dxfId="1858" priority="5686" stopIfTrue="1" operator="greaterThanOrEqual">
      <formula>#REF!/#REF!*90%</formula>
    </cfRule>
  </conditionalFormatting>
  <conditionalFormatting sqref="J230">
    <cfRule type="cellIs" dxfId="1857" priority="5690" stopIfTrue="1" operator="lessThan">
      <formula>$H$1/$H$1*50</formula>
    </cfRule>
    <cfRule type="cellIs" dxfId="1856" priority="5691" stopIfTrue="1" operator="between">
      <formula>$H$1/$H$1*50</formula>
      <formula>$H$1/$H$1*89</formula>
    </cfRule>
    <cfRule type="cellIs" dxfId="1855" priority="5692" stopIfTrue="1" operator="greaterThanOrEqual">
      <formula>$H$1/$H$1*90</formula>
    </cfRule>
  </conditionalFormatting>
  <conditionalFormatting sqref="N230">
    <cfRule type="cellIs" dxfId="1854" priority="5702" stopIfTrue="1" operator="lessThan">
      <formula>#REF!/#REF!*60%</formula>
    </cfRule>
    <cfRule type="cellIs" dxfId="1853" priority="5703" stopIfTrue="1" operator="between">
      <formula>#REF!/#REF!*60%</formula>
      <formula>#REF!/#REF!*89%</formula>
    </cfRule>
    <cfRule type="cellIs" dxfId="1852" priority="5704" stopIfTrue="1" operator="greaterThanOrEqual">
      <formula>#REF!/#REF!*90%</formula>
    </cfRule>
  </conditionalFormatting>
  <conditionalFormatting sqref="O231:P231">
    <cfRule type="cellIs" dxfId="1851" priority="5705" stopIfTrue="1" operator="lessThan">
      <formula>$N$1/$N$1*60%</formula>
    </cfRule>
    <cfRule type="cellIs" dxfId="1850" priority="5706" stopIfTrue="1" operator="between">
      <formula>$N$1/$N$1*60%</formula>
      <formula>$N$1/$N$1*89%</formula>
    </cfRule>
    <cfRule type="cellIs" dxfId="1849" priority="5707" stopIfTrue="1" operator="greaterThanOrEqual">
      <formula>$N$1/$N$1*90%</formula>
    </cfRule>
  </conditionalFormatting>
  <conditionalFormatting sqref="O232:P232">
    <cfRule type="cellIs" dxfId="1848" priority="5687" stopIfTrue="1" operator="lessThan">
      <formula>$N$1/$N$1*60%</formula>
    </cfRule>
    <cfRule type="cellIs" dxfId="1847" priority="5688" stopIfTrue="1" operator="between">
      <formula>$N$1/$N$1*60%</formula>
      <formula>$N$1/$N$1*89%</formula>
    </cfRule>
    <cfRule type="cellIs" dxfId="1846" priority="5689" stopIfTrue="1" operator="greaterThanOrEqual">
      <formula>$N$1/$N$1*90%</formula>
    </cfRule>
  </conditionalFormatting>
  <conditionalFormatting sqref="H231">
    <cfRule type="cellIs" dxfId="1845" priority="5669" stopIfTrue="1" operator="lessThan">
      <formula>$H$1/$H$1*50</formula>
    </cfRule>
    <cfRule type="cellIs" dxfId="1844" priority="5670" stopIfTrue="1" operator="between">
      <formula>$H$1/$H$1*50</formula>
      <formula>$H$1/$H$1*89</formula>
    </cfRule>
    <cfRule type="cellIs" dxfId="1843" priority="5671" stopIfTrue="1" operator="greaterThanOrEqual">
      <formula>$H$1/$H$1*90</formula>
    </cfRule>
  </conditionalFormatting>
  <conditionalFormatting sqref="H231">
    <cfRule type="cellIs" dxfId="1842" priority="5666" stopIfTrue="1" operator="lessThan">
      <formula>$H$1/$H$1*50</formula>
    </cfRule>
    <cfRule type="cellIs" dxfId="1841" priority="5667" stopIfTrue="1" operator="between">
      <formula>$H$1/$H$1*50</formula>
      <formula>$H$1/$H$1*89</formula>
    </cfRule>
    <cfRule type="cellIs" dxfId="1840" priority="5668" stopIfTrue="1" operator="greaterThanOrEqual">
      <formula>$H$1/$H$1*90</formula>
    </cfRule>
  </conditionalFormatting>
  <conditionalFormatting sqref="H229">
    <cfRule type="cellIs" dxfId="1839" priority="5642" stopIfTrue="1" operator="lessThan">
      <formula>$H$1/$H$1*50</formula>
    </cfRule>
    <cfRule type="cellIs" dxfId="1838" priority="5643" stopIfTrue="1" operator="between">
      <formula>$H$1/$H$1*50</formula>
      <formula>$H$1/$H$1*89</formula>
    </cfRule>
    <cfRule type="cellIs" dxfId="1837" priority="5644" stopIfTrue="1" operator="greaterThanOrEqual">
      <formula>$H$1/$H$1*90</formula>
    </cfRule>
  </conditionalFormatting>
  <conditionalFormatting sqref="H229">
    <cfRule type="cellIs" dxfId="1836" priority="5639" stopIfTrue="1" operator="lessThan">
      <formula>$H$1/$H$1*50</formula>
    </cfRule>
    <cfRule type="cellIs" dxfId="1835" priority="5640" stopIfTrue="1" operator="between">
      <formula>$H$1/$H$1*50</formula>
      <formula>$H$1/$H$1*89</formula>
    </cfRule>
    <cfRule type="cellIs" dxfId="1834" priority="5641" stopIfTrue="1" operator="greaterThanOrEqual">
      <formula>$H$1/$H$1*90</formula>
    </cfRule>
  </conditionalFormatting>
  <conditionalFormatting sqref="H229">
    <cfRule type="cellIs" dxfId="1833" priority="5636" stopIfTrue="1" operator="lessThan">
      <formula>$H$1/$H$1*50</formula>
    </cfRule>
    <cfRule type="cellIs" dxfId="1832" priority="5637" stopIfTrue="1" operator="between">
      <formula>$H$1/$H$1*50</formula>
      <formula>$H$1/$H$1*89</formula>
    </cfRule>
    <cfRule type="cellIs" dxfId="1831" priority="5638" stopIfTrue="1" operator="greaterThanOrEqual">
      <formula>$H$1/$H$1*90</formula>
    </cfRule>
  </conditionalFormatting>
  <conditionalFormatting sqref="J229">
    <cfRule type="cellIs" dxfId="1830" priority="5645" stopIfTrue="1" operator="lessThan">
      <formula>$H$1/$H$1*50</formula>
    </cfRule>
    <cfRule type="cellIs" dxfId="1829" priority="5646" stopIfTrue="1" operator="between">
      <formula>$H$1/$H$1*50</formula>
      <formula>$H$1/$H$1*89</formula>
    </cfRule>
    <cfRule type="cellIs" dxfId="1828" priority="5647" stopIfTrue="1" operator="greaterThanOrEqual">
      <formula>$H$1/$H$1*90</formula>
    </cfRule>
  </conditionalFormatting>
  <conditionalFormatting sqref="N229">
    <cfRule type="cellIs" dxfId="1827" priority="5660" stopIfTrue="1" operator="lessThan">
      <formula>#REF!/#REF!*60%</formula>
    </cfRule>
    <cfRule type="cellIs" dxfId="1826" priority="5661" stopIfTrue="1" operator="between">
      <formula>#REF!/#REF!*60%</formula>
      <formula>#REF!/#REF!*89%</formula>
    </cfRule>
    <cfRule type="cellIs" dxfId="1825" priority="5662" stopIfTrue="1" operator="greaterThanOrEqual">
      <formula>#REF!/#REF!*90%</formula>
    </cfRule>
  </conditionalFormatting>
  <conditionalFormatting sqref="O230:P230">
    <cfRule type="cellIs" dxfId="1824" priority="5663" stopIfTrue="1" operator="lessThan">
      <formula>$N$1/$N$1*60%</formula>
    </cfRule>
    <cfRule type="cellIs" dxfId="1823" priority="5664" stopIfTrue="1" operator="between">
      <formula>$N$1/$N$1*60%</formula>
      <formula>$N$1/$N$1*89%</formula>
    </cfRule>
    <cfRule type="cellIs" dxfId="1822" priority="5665" stopIfTrue="1" operator="greaterThanOrEqual">
      <formula>$N$1/$N$1*90%</formula>
    </cfRule>
  </conditionalFormatting>
  <conditionalFormatting sqref="J226">
    <cfRule type="cellIs" dxfId="1821" priority="5615" stopIfTrue="1" operator="lessThan">
      <formula>$H$1/$H$1*50</formula>
    </cfRule>
    <cfRule type="cellIs" dxfId="1820" priority="5616" stopIfTrue="1" operator="between">
      <formula>$H$1/$H$1*50</formula>
      <formula>$H$1/$H$1*89</formula>
    </cfRule>
    <cfRule type="cellIs" dxfId="1819" priority="5617" stopIfTrue="1" operator="greaterThanOrEqual">
      <formula>$H$1/$H$1*90</formula>
    </cfRule>
  </conditionalFormatting>
  <conditionalFormatting sqref="N226">
    <cfRule type="cellIs" dxfId="1818" priority="5630" stopIfTrue="1" operator="lessThan">
      <formula>#REF!/#REF!*60%</formula>
    </cfRule>
    <cfRule type="cellIs" dxfId="1817" priority="5631" stopIfTrue="1" operator="between">
      <formula>#REF!/#REF!*60%</formula>
      <formula>#REF!/#REF!*89%</formula>
    </cfRule>
    <cfRule type="cellIs" dxfId="1816" priority="5632" stopIfTrue="1" operator="greaterThanOrEqual">
      <formula>#REF!/#REF!*90%</formula>
    </cfRule>
  </conditionalFormatting>
  <conditionalFormatting sqref="O227:P227">
    <cfRule type="cellIs" dxfId="1815" priority="5633" stopIfTrue="1" operator="lessThan">
      <formula>$N$1/$N$1*60%</formula>
    </cfRule>
    <cfRule type="cellIs" dxfId="1814" priority="5634" stopIfTrue="1" operator="between">
      <formula>$N$1/$N$1*60%</formula>
      <formula>$N$1/$N$1*89%</formula>
    </cfRule>
    <cfRule type="cellIs" dxfId="1813" priority="5635" stopIfTrue="1" operator="greaterThanOrEqual">
      <formula>$N$1/$N$1*90%</formula>
    </cfRule>
  </conditionalFormatting>
  <conditionalFormatting sqref="H232">
    <cfRule type="cellIs" dxfId="1812" priority="5612" stopIfTrue="1" operator="lessThan">
      <formula>$H$1/$H$1*50</formula>
    </cfRule>
    <cfRule type="cellIs" dxfId="1811" priority="5613" stopIfTrue="1" operator="between">
      <formula>$H$1/$H$1*50</formula>
      <formula>$H$1/$H$1*89</formula>
    </cfRule>
    <cfRule type="cellIs" dxfId="1810" priority="5614" stopIfTrue="1" operator="greaterThanOrEqual">
      <formula>$H$1/$H$1*90</formula>
    </cfRule>
  </conditionalFormatting>
  <conditionalFormatting sqref="H226">
    <cfRule type="cellIs" dxfId="1809" priority="5609" stopIfTrue="1" operator="lessThan">
      <formula>$H$1/$H$1*50</formula>
    </cfRule>
    <cfRule type="cellIs" dxfId="1808" priority="5610" stopIfTrue="1" operator="between">
      <formula>$H$1/$H$1*50</formula>
      <formula>$H$1/$H$1*89</formula>
    </cfRule>
    <cfRule type="cellIs" dxfId="1807" priority="5611" stopIfTrue="1" operator="greaterThanOrEqual">
      <formula>$H$1/$H$1*90</formula>
    </cfRule>
  </conditionalFormatting>
  <conditionalFormatting sqref="O238:P239">
    <cfRule type="cellIs" dxfId="1806" priority="5606" stopIfTrue="1" operator="lessThan">
      <formula>$N$1/$N$1*60%</formula>
    </cfRule>
    <cfRule type="cellIs" dxfId="1805" priority="5607" stopIfTrue="1" operator="between">
      <formula>$N$1/$N$1*60%</formula>
      <formula>$N$1/$N$1*89%</formula>
    </cfRule>
    <cfRule type="cellIs" dxfId="1804" priority="5608" stopIfTrue="1" operator="greaterThanOrEqual">
      <formula>$N$1/$N$1*90%</formula>
    </cfRule>
  </conditionalFormatting>
  <conditionalFormatting sqref="J237:J238">
    <cfRule type="cellIs" dxfId="1803" priority="5588" stopIfTrue="1" operator="lessThan">
      <formula>$H$1/$H$1*50</formula>
    </cfRule>
    <cfRule type="cellIs" dxfId="1802" priority="5589" stopIfTrue="1" operator="between">
      <formula>$H$1/$H$1*50</formula>
      <formula>$H$1/$H$1*89</formula>
    </cfRule>
    <cfRule type="cellIs" dxfId="1801" priority="5590" stopIfTrue="1" operator="greaterThanOrEqual">
      <formula>$H$1/$H$1*90</formula>
    </cfRule>
  </conditionalFormatting>
  <conditionalFormatting sqref="N237:N238">
    <cfRule type="cellIs" dxfId="1800" priority="5603" stopIfTrue="1" operator="lessThan">
      <formula>#REF!/#REF!*60%</formula>
    </cfRule>
    <cfRule type="cellIs" dxfId="1799" priority="5604" stopIfTrue="1" operator="between">
      <formula>#REF!/#REF!*60%</formula>
      <formula>#REF!/#REF!*89%</formula>
    </cfRule>
    <cfRule type="cellIs" dxfId="1798" priority="5605" stopIfTrue="1" operator="greaterThanOrEqual">
      <formula>#REF!/#REF!*90%</formula>
    </cfRule>
  </conditionalFormatting>
  <conditionalFormatting sqref="J235">
    <cfRule type="cellIs" dxfId="1797" priority="5570" stopIfTrue="1" operator="lessThan">
      <formula>$H$1/$H$1*50</formula>
    </cfRule>
    <cfRule type="cellIs" dxfId="1796" priority="5571" stopIfTrue="1" operator="between">
      <formula>$H$1/$H$1*50</formula>
      <formula>$H$1/$H$1*89</formula>
    </cfRule>
    <cfRule type="cellIs" dxfId="1795" priority="5572" stopIfTrue="1" operator="greaterThanOrEqual">
      <formula>$H$1/$H$1*90</formula>
    </cfRule>
  </conditionalFormatting>
  <conditionalFormatting sqref="N235">
    <cfRule type="cellIs" dxfId="1794" priority="5582" stopIfTrue="1" operator="lessThan">
      <formula>#REF!/#REF!*60%</formula>
    </cfRule>
    <cfRule type="cellIs" dxfId="1793" priority="5583" stopIfTrue="1" operator="between">
      <formula>#REF!/#REF!*60%</formula>
      <formula>#REF!/#REF!*89%</formula>
    </cfRule>
    <cfRule type="cellIs" dxfId="1792" priority="5584" stopIfTrue="1" operator="greaterThanOrEqual">
      <formula>#REF!/#REF!*90%</formula>
    </cfRule>
  </conditionalFormatting>
  <conditionalFormatting sqref="O236:P236">
    <cfRule type="cellIs" dxfId="1791" priority="5585" stopIfTrue="1" operator="lessThan">
      <formula>$N$1/$N$1*60%</formula>
    </cfRule>
    <cfRule type="cellIs" dxfId="1790" priority="5586" stopIfTrue="1" operator="between">
      <formula>$N$1/$N$1*60%</formula>
      <formula>$N$1/$N$1*89%</formula>
    </cfRule>
    <cfRule type="cellIs" dxfId="1789" priority="5587" stopIfTrue="1" operator="greaterThanOrEqual">
      <formula>$N$1/$N$1*90%</formula>
    </cfRule>
  </conditionalFormatting>
  <conditionalFormatting sqref="J240">
    <cfRule type="cellIs" dxfId="1788" priority="5549" stopIfTrue="1" operator="lessThan">
      <formula>$H$1/$H$1*50</formula>
    </cfRule>
    <cfRule type="cellIs" dxfId="1787" priority="5550" stopIfTrue="1" operator="between">
      <formula>$H$1/$H$1*50</formula>
      <formula>$H$1/$H$1*89</formula>
    </cfRule>
    <cfRule type="cellIs" dxfId="1786" priority="5551" stopIfTrue="1" operator="greaterThanOrEqual">
      <formula>$H$1/$H$1*90</formula>
    </cfRule>
  </conditionalFormatting>
  <conditionalFormatting sqref="N240">
    <cfRule type="cellIs" dxfId="1785" priority="5564" stopIfTrue="1" operator="lessThan">
      <formula>#REF!/#REF!*60%</formula>
    </cfRule>
    <cfRule type="cellIs" dxfId="1784" priority="5565" stopIfTrue="1" operator="between">
      <formula>#REF!/#REF!*60%</formula>
      <formula>#REF!/#REF!*89%</formula>
    </cfRule>
    <cfRule type="cellIs" dxfId="1783" priority="5566" stopIfTrue="1" operator="greaterThanOrEqual">
      <formula>#REF!/#REF!*90%</formula>
    </cfRule>
  </conditionalFormatting>
  <conditionalFormatting sqref="O241:P241">
    <cfRule type="cellIs" dxfId="1782" priority="5567" stopIfTrue="1" operator="lessThan">
      <formula>$N$1/$N$1*60%</formula>
    </cfRule>
    <cfRule type="cellIs" dxfId="1781" priority="5568" stopIfTrue="1" operator="between">
      <formula>$N$1/$N$1*60%</formula>
      <formula>$N$1/$N$1*89%</formula>
    </cfRule>
    <cfRule type="cellIs" dxfId="1780" priority="5569" stopIfTrue="1" operator="greaterThanOrEqual">
      <formula>$N$1/$N$1*90%</formula>
    </cfRule>
  </conditionalFormatting>
  <conditionalFormatting sqref="H238">
    <cfRule type="cellIs" dxfId="1779" priority="5546" stopIfTrue="1" operator="lessThan">
      <formula>$H$1/$H$1*50</formula>
    </cfRule>
    <cfRule type="cellIs" dxfId="1778" priority="5547" stopIfTrue="1" operator="between">
      <formula>$H$1/$H$1*50</formula>
      <formula>$H$1/$H$1*89</formula>
    </cfRule>
    <cfRule type="cellIs" dxfId="1777" priority="5548" stopIfTrue="1" operator="greaterThanOrEqual">
      <formula>$H$1/$H$1*90</formula>
    </cfRule>
  </conditionalFormatting>
  <conditionalFormatting sqref="H240">
    <cfRule type="cellIs" dxfId="1776" priority="5543" stopIfTrue="1" operator="lessThan">
      <formula>$H$1/$H$1*50</formula>
    </cfRule>
    <cfRule type="cellIs" dxfId="1775" priority="5544" stopIfTrue="1" operator="between">
      <formula>$H$1/$H$1*50</formula>
      <formula>$H$1/$H$1*89</formula>
    </cfRule>
    <cfRule type="cellIs" dxfId="1774" priority="5545" stopIfTrue="1" operator="greaterThanOrEqual">
      <formula>$H$1/$H$1*90</formula>
    </cfRule>
  </conditionalFormatting>
  <conditionalFormatting sqref="H240">
    <cfRule type="cellIs" dxfId="1773" priority="5540" stopIfTrue="1" operator="lessThan">
      <formula>$H$1/$H$1*50</formula>
    </cfRule>
    <cfRule type="cellIs" dxfId="1772" priority="5541" stopIfTrue="1" operator="between">
      <formula>$H$1/$H$1*50</formula>
      <formula>$H$1/$H$1*89</formula>
    </cfRule>
    <cfRule type="cellIs" dxfId="1771" priority="5542" stopIfTrue="1" operator="greaterThanOrEqual">
      <formula>$H$1/$H$1*90</formula>
    </cfRule>
  </conditionalFormatting>
  <conditionalFormatting sqref="H235">
    <cfRule type="cellIs" dxfId="1770" priority="5537" stopIfTrue="1" operator="lessThan">
      <formula>$H$1/$H$1*50</formula>
    </cfRule>
    <cfRule type="cellIs" dxfId="1769" priority="5538" stopIfTrue="1" operator="between">
      <formula>$H$1/$H$1*50</formula>
      <formula>$H$1/$H$1*89</formula>
    </cfRule>
    <cfRule type="cellIs" dxfId="1768" priority="5539" stopIfTrue="1" operator="greaterThanOrEqual">
      <formula>$H$1/$H$1*90</formula>
    </cfRule>
  </conditionalFormatting>
  <conditionalFormatting sqref="H240">
    <cfRule type="cellIs" dxfId="1767" priority="5534" stopIfTrue="1" operator="lessThan">
      <formula>$H$1/$H$1*50</formula>
    </cfRule>
    <cfRule type="cellIs" dxfId="1766" priority="5535" stopIfTrue="1" operator="between">
      <formula>$H$1/$H$1*50</formula>
      <formula>$H$1/$H$1*89</formula>
    </cfRule>
    <cfRule type="cellIs" dxfId="1765" priority="5536" stopIfTrue="1" operator="greaterThanOrEqual">
      <formula>$H$1/$H$1*90</formula>
    </cfRule>
  </conditionalFormatting>
  <conditionalFormatting sqref="J234">
    <cfRule type="cellIs" dxfId="1764" priority="5513" stopIfTrue="1" operator="lessThan">
      <formula>$H$1/$H$1*50</formula>
    </cfRule>
    <cfRule type="cellIs" dxfId="1763" priority="5514" stopIfTrue="1" operator="between">
      <formula>$H$1/$H$1*50</formula>
      <formula>$H$1/$H$1*89</formula>
    </cfRule>
    <cfRule type="cellIs" dxfId="1762" priority="5515" stopIfTrue="1" operator="greaterThanOrEqual">
      <formula>$H$1/$H$1*90</formula>
    </cfRule>
  </conditionalFormatting>
  <conditionalFormatting sqref="N234">
    <cfRule type="cellIs" dxfId="1761" priority="5528" stopIfTrue="1" operator="lessThan">
      <formula>#REF!/#REF!*60%</formula>
    </cfRule>
    <cfRule type="cellIs" dxfId="1760" priority="5529" stopIfTrue="1" operator="between">
      <formula>#REF!/#REF!*60%</formula>
      <formula>#REF!/#REF!*89%</formula>
    </cfRule>
    <cfRule type="cellIs" dxfId="1759" priority="5530" stopIfTrue="1" operator="greaterThanOrEqual">
      <formula>#REF!/#REF!*90%</formula>
    </cfRule>
  </conditionalFormatting>
  <conditionalFormatting sqref="O235:P235">
    <cfRule type="cellIs" dxfId="1758" priority="5531" stopIfTrue="1" operator="lessThan">
      <formula>$N$1/$N$1*60%</formula>
    </cfRule>
    <cfRule type="cellIs" dxfId="1757" priority="5532" stopIfTrue="1" operator="between">
      <formula>$N$1/$N$1*60%</formula>
      <formula>$N$1/$N$1*89%</formula>
    </cfRule>
    <cfRule type="cellIs" dxfId="1756" priority="5533" stopIfTrue="1" operator="greaterThanOrEqual">
      <formula>$N$1/$N$1*90%</formula>
    </cfRule>
  </conditionalFormatting>
  <conditionalFormatting sqref="H234">
    <cfRule type="cellIs" dxfId="1755" priority="5510" stopIfTrue="1" operator="lessThan">
      <formula>$H$1/$H$1*50</formula>
    </cfRule>
    <cfRule type="cellIs" dxfId="1754" priority="5511" stopIfTrue="1" operator="between">
      <formula>$H$1/$H$1*50</formula>
      <formula>$H$1/$H$1*89</formula>
    </cfRule>
    <cfRule type="cellIs" dxfId="1753" priority="5512" stopIfTrue="1" operator="greaterThanOrEqual">
      <formula>$H$1/$H$1*90</formula>
    </cfRule>
  </conditionalFormatting>
  <conditionalFormatting sqref="H234">
    <cfRule type="cellIs" dxfId="1752" priority="5507" stopIfTrue="1" operator="lessThan">
      <formula>$H$1/$H$1*50</formula>
    </cfRule>
    <cfRule type="cellIs" dxfId="1751" priority="5508" stopIfTrue="1" operator="between">
      <formula>$H$1/$H$1*50</formula>
      <formula>$H$1/$H$1*89</formula>
    </cfRule>
    <cfRule type="cellIs" dxfId="1750" priority="5509" stopIfTrue="1" operator="greaterThanOrEqual">
      <formula>$H$1/$H$1*90</formula>
    </cfRule>
  </conditionalFormatting>
  <conditionalFormatting sqref="H234">
    <cfRule type="cellIs" dxfId="1749" priority="5504" stopIfTrue="1" operator="lessThan">
      <formula>$H$1/$H$1*50</formula>
    </cfRule>
    <cfRule type="cellIs" dxfId="1748" priority="5505" stopIfTrue="1" operator="between">
      <formula>$H$1/$H$1*50</formula>
      <formula>$H$1/$H$1*89</formula>
    </cfRule>
    <cfRule type="cellIs" dxfId="1747" priority="5506" stopIfTrue="1" operator="greaterThanOrEqual">
      <formula>$H$1/$H$1*90</formula>
    </cfRule>
  </conditionalFormatting>
  <conditionalFormatting sqref="J241">
    <cfRule type="cellIs" dxfId="1746" priority="5405" stopIfTrue="1" operator="lessThan">
      <formula>$H$1/$H$1*50</formula>
    </cfRule>
    <cfRule type="cellIs" dxfId="1745" priority="5406" stopIfTrue="1" operator="between">
      <formula>$H$1/$H$1*50</formula>
      <formula>$H$1/$H$1*89</formula>
    </cfRule>
    <cfRule type="cellIs" dxfId="1744" priority="5407" stopIfTrue="1" operator="greaterThanOrEqual">
      <formula>$H$1/$H$1*90</formula>
    </cfRule>
  </conditionalFormatting>
  <conditionalFormatting sqref="N241">
    <cfRule type="cellIs" dxfId="1743" priority="5417" stopIfTrue="1" operator="lessThan">
      <formula>#REF!/#REF!*60%</formula>
    </cfRule>
    <cfRule type="cellIs" dxfId="1742" priority="5418" stopIfTrue="1" operator="between">
      <formula>#REF!/#REF!*60%</formula>
      <formula>#REF!/#REF!*89%</formula>
    </cfRule>
    <cfRule type="cellIs" dxfId="1741" priority="5419" stopIfTrue="1" operator="greaterThanOrEqual">
      <formula>#REF!/#REF!*90%</formula>
    </cfRule>
  </conditionalFormatting>
  <conditionalFormatting sqref="H242">
    <cfRule type="cellIs" dxfId="1740" priority="5429" stopIfTrue="1" operator="lessThan">
      <formula>$H$1/$H$1*50</formula>
    </cfRule>
    <cfRule type="cellIs" dxfId="1739" priority="5430" stopIfTrue="1" operator="between">
      <formula>$H$1/$H$1*50</formula>
      <formula>$H$1/$H$1*89</formula>
    </cfRule>
    <cfRule type="cellIs" dxfId="1738" priority="5431" stopIfTrue="1" operator="greaterThanOrEqual">
      <formula>$H$1/$H$1*90</formula>
    </cfRule>
  </conditionalFormatting>
  <conditionalFormatting sqref="H241">
    <cfRule type="cellIs" dxfId="1737" priority="5423" stopIfTrue="1" operator="lessThan">
      <formula>$H$1/$H$1*50</formula>
    </cfRule>
    <cfRule type="cellIs" dxfId="1736" priority="5424" stopIfTrue="1" operator="between">
      <formula>$H$1/$H$1*50</formula>
      <formula>$H$1/$H$1*89</formula>
    </cfRule>
    <cfRule type="cellIs" dxfId="1735" priority="5425" stopIfTrue="1" operator="greaterThanOrEqual">
      <formula>$H$1/$H$1*90</formula>
    </cfRule>
  </conditionalFormatting>
  <conditionalFormatting sqref="O242:P242">
    <cfRule type="cellIs" dxfId="1734" priority="5420" stopIfTrue="1" operator="lessThan">
      <formula>$N$1/$N$1*60%</formula>
    </cfRule>
    <cfRule type="cellIs" dxfId="1733" priority="5421" stopIfTrue="1" operator="between">
      <formula>$N$1/$N$1*60%</formula>
      <formula>$N$1/$N$1*89%</formula>
    </cfRule>
    <cfRule type="cellIs" dxfId="1732" priority="5422" stopIfTrue="1" operator="greaterThanOrEqual">
      <formula>$N$1/$N$1*90%</formula>
    </cfRule>
  </conditionalFormatting>
  <conditionalFormatting sqref="H241">
    <cfRule type="cellIs" dxfId="1731" priority="5402" stopIfTrue="1" operator="lessThan">
      <formula>$H$1/$H$1*50</formula>
    </cfRule>
    <cfRule type="cellIs" dxfId="1730" priority="5403" stopIfTrue="1" operator="between">
      <formula>$H$1/$H$1*50</formula>
      <formula>$H$1/$H$1*89</formula>
    </cfRule>
    <cfRule type="cellIs" dxfId="1729" priority="5404" stopIfTrue="1" operator="greaterThanOrEqual">
      <formula>$H$1/$H$1*90</formula>
    </cfRule>
  </conditionalFormatting>
  <conditionalFormatting sqref="H18">
    <cfRule type="cellIs" dxfId="1728" priority="5378" stopIfTrue="1" operator="lessThan">
      <formula>$H$1/$H$1*50</formula>
    </cfRule>
    <cfRule type="cellIs" dxfId="1727" priority="5379" stopIfTrue="1" operator="between">
      <formula>$H$1/$H$1*50</formula>
      <formula>$H$1/$H$1*89</formula>
    </cfRule>
    <cfRule type="cellIs" dxfId="1726" priority="5380" stopIfTrue="1" operator="greaterThanOrEqual">
      <formula>$H$1/$H$1*90</formula>
    </cfRule>
  </conditionalFormatting>
  <conditionalFormatting sqref="N18">
    <cfRule type="cellIs" dxfId="1725" priority="5393" stopIfTrue="1" operator="lessThan">
      <formula>#REF!/#REF!*60%</formula>
    </cfRule>
    <cfRule type="cellIs" dxfId="1724" priority="5394" stopIfTrue="1" operator="between">
      <formula>#REF!/#REF!*60%</formula>
      <formula>#REF!/#REF!*89%</formula>
    </cfRule>
    <cfRule type="cellIs" dxfId="1723" priority="5395" stopIfTrue="1" operator="greaterThanOrEqual">
      <formula>#REF!/#REF!*90%</formula>
    </cfRule>
  </conditionalFormatting>
  <conditionalFormatting sqref="O18:P18">
    <cfRule type="cellIs" dxfId="1722" priority="5399" stopIfTrue="1" operator="lessThan">
      <formula>$N$1/$N$1*60%</formula>
    </cfRule>
    <cfRule type="cellIs" dxfId="1721" priority="5400" stopIfTrue="1" operator="between">
      <formula>$N$1/$N$1*60%</formula>
      <formula>$N$1/$N$1*89%</formula>
    </cfRule>
    <cfRule type="cellIs" dxfId="1720" priority="5401" stopIfTrue="1" operator="greaterThanOrEqual">
      <formula>$N$1/$N$1*90%</formula>
    </cfRule>
  </conditionalFormatting>
  <conditionalFormatting sqref="J20">
    <cfRule type="cellIs" dxfId="1719" priority="5354" stopIfTrue="1" operator="lessThan">
      <formula>$H$1/$H$1*50</formula>
    </cfRule>
    <cfRule type="cellIs" dxfId="1718" priority="5355" stopIfTrue="1" operator="between">
      <formula>$H$1/$H$1*50</formula>
      <formula>$H$1/$H$1*89</formula>
    </cfRule>
    <cfRule type="cellIs" dxfId="1717" priority="5356" stopIfTrue="1" operator="greaterThanOrEqual">
      <formula>$H$1/$H$1*90</formula>
    </cfRule>
  </conditionalFormatting>
  <conditionalFormatting sqref="N20">
    <cfRule type="cellIs" dxfId="1716" priority="5369" stopIfTrue="1" operator="lessThan">
      <formula>#REF!/#REF!*60%</formula>
    </cfRule>
    <cfRule type="cellIs" dxfId="1715" priority="5370" stopIfTrue="1" operator="between">
      <formula>#REF!/#REF!*60%</formula>
      <formula>#REF!/#REF!*89%</formula>
    </cfRule>
    <cfRule type="cellIs" dxfId="1714" priority="5371" stopIfTrue="1" operator="greaterThanOrEqual">
      <formula>#REF!/#REF!*90%</formula>
    </cfRule>
  </conditionalFormatting>
  <conditionalFormatting sqref="O20:P20">
    <cfRule type="cellIs" dxfId="1713" priority="5375" stopIfTrue="1" operator="lessThan">
      <formula>$N$1/$N$1*60%</formula>
    </cfRule>
    <cfRule type="cellIs" dxfId="1712" priority="5376" stopIfTrue="1" operator="between">
      <formula>$N$1/$N$1*60%</formula>
      <formula>$N$1/$N$1*89%</formula>
    </cfRule>
    <cfRule type="cellIs" dxfId="1711" priority="5377" stopIfTrue="1" operator="greaterThanOrEqual">
      <formula>$N$1/$N$1*90%</formula>
    </cfRule>
  </conditionalFormatting>
  <conditionalFormatting sqref="H385">
    <cfRule type="cellIs" dxfId="1710" priority="4922" stopIfTrue="1" operator="lessThan">
      <formula>$H$1/$H$1*50</formula>
    </cfRule>
    <cfRule type="cellIs" dxfId="1709" priority="4923" stopIfTrue="1" operator="between">
      <formula>$H$1/$H$1*50</formula>
      <formula>$H$1/$H$1*89</formula>
    </cfRule>
    <cfRule type="cellIs" dxfId="1708" priority="4924" stopIfTrue="1" operator="greaterThanOrEqual">
      <formula>$H$1/$H$1*90</formula>
    </cfRule>
  </conditionalFormatting>
  <conditionalFormatting sqref="O240:P240">
    <cfRule type="cellIs" dxfId="1707" priority="4511" stopIfTrue="1" operator="lessThan">
      <formula>$N$1/$N$1*60%</formula>
    </cfRule>
    <cfRule type="cellIs" dxfId="1706" priority="4512" stopIfTrue="1" operator="between">
      <formula>$N$1/$N$1*60%</formula>
      <formula>$N$1/$N$1*89%</formula>
    </cfRule>
    <cfRule type="cellIs" dxfId="1705" priority="4513" stopIfTrue="1" operator="greaterThanOrEqual">
      <formula>$N$1/$N$1*90%</formula>
    </cfRule>
  </conditionalFormatting>
  <conditionalFormatting sqref="H387:H389">
    <cfRule type="cellIs" dxfId="1704" priority="4895" stopIfTrue="1" operator="lessThan">
      <formula>$H$1/$H$1*50</formula>
    </cfRule>
    <cfRule type="cellIs" dxfId="1703" priority="4896" stopIfTrue="1" operator="between">
      <formula>$H$1/$H$1*50</formula>
      <formula>$H$1/$H$1*89</formula>
    </cfRule>
    <cfRule type="cellIs" dxfId="1702" priority="4897" stopIfTrue="1" operator="greaterThanOrEqual">
      <formula>$H$1/$H$1*90</formula>
    </cfRule>
  </conditionalFormatting>
  <conditionalFormatting sqref="H249">
    <cfRule type="cellIs" dxfId="1701" priority="4469" stopIfTrue="1" operator="lessThan">
      <formula>$H$1/$H$1*50</formula>
    </cfRule>
    <cfRule type="cellIs" dxfId="1700" priority="4470" stopIfTrue="1" operator="between">
      <formula>$H$1/$H$1*50</formula>
      <formula>$H$1/$H$1*89</formula>
    </cfRule>
    <cfRule type="cellIs" dxfId="1699" priority="4471" stopIfTrue="1" operator="greaterThanOrEqual">
      <formula>$H$1/$H$1*90</formula>
    </cfRule>
  </conditionalFormatting>
  <conditionalFormatting sqref="N287">
    <cfRule type="cellIs" dxfId="1698" priority="4139" stopIfTrue="1" operator="lessThan">
      <formula>#REF!/#REF!*60%</formula>
    </cfRule>
    <cfRule type="cellIs" dxfId="1697" priority="4140" stopIfTrue="1" operator="between">
      <formula>#REF!/#REF!*60%</formula>
      <formula>#REF!/#REF!*89%</formula>
    </cfRule>
    <cfRule type="cellIs" dxfId="1696" priority="4141" stopIfTrue="1" operator="greaterThanOrEqual">
      <formula>#REF!/#REF!*90%</formula>
    </cfRule>
  </conditionalFormatting>
  <conditionalFormatting sqref="O288:P288">
    <cfRule type="cellIs" dxfId="1695" priority="4142" stopIfTrue="1" operator="lessThan">
      <formula>$N$1/$N$1*60%</formula>
    </cfRule>
    <cfRule type="cellIs" dxfId="1694" priority="4143" stopIfTrue="1" operator="between">
      <formula>$N$1/$N$1*60%</formula>
      <formula>$N$1/$N$1*89%</formula>
    </cfRule>
    <cfRule type="cellIs" dxfId="1693" priority="4144" stopIfTrue="1" operator="greaterThanOrEqual">
      <formula>$N$1/$N$1*90%</formula>
    </cfRule>
  </conditionalFormatting>
  <conditionalFormatting sqref="J18">
    <cfRule type="cellIs" dxfId="1692" priority="5300" stopIfTrue="1" operator="lessThan">
      <formula>$H$1/$H$1*50</formula>
    </cfRule>
    <cfRule type="cellIs" dxfId="1691" priority="5301" stopIfTrue="1" operator="between">
      <formula>$H$1/$H$1*50</formula>
      <formula>$H$1/$H$1*89</formula>
    </cfRule>
    <cfRule type="cellIs" dxfId="1690" priority="5302" stopIfTrue="1" operator="greaterThanOrEqual">
      <formula>$H$1/$H$1*90</formula>
    </cfRule>
  </conditionalFormatting>
  <conditionalFormatting sqref="H19">
    <cfRule type="cellIs" dxfId="1689" priority="5276" stopIfTrue="1" operator="lessThan">
      <formula>$H$1/$H$1*50</formula>
    </cfRule>
    <cfRule type="cellIs" dxfId="1688" priority="5277" stopIfTrue="1" operator="between">
      <formula>$H$1/$H$1*50</formula>
      <formula>$H$1/$H$1*89</formula>
    </cfRule>
    <cfRule type="cellIs" dxfId="1687" priority="5278" stopIfTrue="1" operator="greaterThanOrEqual">
      <formula>$H$1/$H$1*90</formula>
    </cfRule>
  </conditionalFormatting>
  <conditionalFormatting sqref="N19">
    <cfRule type="cellIs" dxfId="1686" priority="5291" stopIfTrue="1" operator="lessThan">
      <formula>#REF!/#REF!*60%</formula>
    </cfRule>
    <cfRule type="cellIs" dxfId="1685" priority="5292" stopIfTrue="1" operator="between">
      <formula>#REF!/#REF!*60%</formula>
      <formula>#REF!/#REF!*89%</formula>
    </cfRule>
    <cfRule type="cellIs" dxfId="1684" priority="5293" stopIfTrue="1" operator="greaterThanOrEqual">
      <formula>#REF!/#REF!*90%</formula>
    </cfRule>
  </conditionalFormatting>
  <conditionalFormatting sqref="O19:P19">
    <cfRule type="cellIs" dxfId="1683" priority="5297" stopIfTrue="1" operator="lessThan">
      <formula>$N$1/$N$1*60%</formula>
    </cfRule>
    <cfRule type="cellIs" dxfId="1682" priority="5298" stopIfTrue="1" operator="between">
      <formula>$N$1/$N$1*60%</formula>
      <formula>$N$1/$N$1*89%</formula>
    </cfRule>
    <cfRule type="cellIs" dxfId="1681" priority="5299" stopIfTrue="1" operator="greaterThanOrEqual">
      <formula>$N$1/$N$1*90%</formula>
    </cfRule>
  </conditionalFormatting>
  <conditionalFormatting sqref="J19">
    <cfRule type="cellIs" dxfId="1680" priority="5273" stopIfTrue="1" operator="lessThan">
      <formula>$H$1/$H$1*50</formula>
    </cfRule>
    <cfRule type="cellIs" dxfId="1679" priority="5274" stopIfTrue="1" operator="between">
      <formula>$H$1/$H$1*50</formula>
      <formula>$H$1/$H$1*89</formula>
    </cfRule>
    <cfRule type="cellIs" dxfId="1678" priority="5275" stopIfTrue="1" operator="greaterThanOrEqual">
      <formula>$H$1/$H$1*90</formula>
    </cfRule>
  </conditionalFormatting>
  <conditionalFormatting sqref="H239">
    <cfRule type="cellIs" dxfId="1677" priority="4514" stopIfTrue="1" operator="lessThan">
      <formula>$H$1/$H$1*50</formula>
    </cfRule>
    <cfRule type="cellIs" dxfId="1676" priority="4515" stopIfTrue="1" operator="between">
      <formula>$H$1/$H$1*50</formula>
      <formula>$H$1/$H$1*89</formula>
    </cfRule>
    <cfRule type="cellIs" dxfId="1675" priority="4516" stopIfTrue="1" operator="greaterThanOrEqual">
      <formula>$H$1/$H$1*90</formula>
    </cfRule>
  </conditionalFormatting>
  <conditionalFormatting sqref="H250">
    <cfRule type="cellIs" dxfId="1674" priority="4403" stopIfTrue="1" operator="lessThan">
      <formula>$H$1/$H$1*50</formula>
    </cfRule>
    <cfRule type="cellIs" dxfId="1673" priority="4404" stopIfTrue="1" operator="between">
      <formula>$H$1/$H$1*50</formula>
      <formula>$H$1/$H$1*89</formula>
    </cfRule>
    <cfRule type="cellIs" dxfId="1672" priority="4405" stopIfTrue="1" operator="greaterThanOrEqual">
      <formula>$H$1/$H$1*90</formula>
    </cfRule>
  </conditionalFormatting>
  <conditionalFormatting sqref="H321">
    <cfRule type="cellIs" dxfId="1671" priority="4994" stopIfTrue="1" operator="lessThan">
      <formula>$H$1/$H$1*50</formula>
    </cfRule>
    <cfRule type="cellIs" dxfId="1670" priority="4995" stopIfTrue="1" operator="between">
      <formula>$H$1/$H$1*50</formula>
      <formula>$H$1/$H$1*89</formula>
    </cfRule>
    <cfRule type="cellIs" dxfId="1669" priority="4996" stopIfTrue="1" operator="greaterThanOrEqual">
      <formula>$H$1/$H$1*90</formula>
    </cfRule>
  </conditionalFormatting>
  <conditionalFormatting sqref="N321">
    <cfRule type="cellIs" dxfId="1668" priority="5009" stopIfTrue="1" operator="lessThan">
      <formula>#REF!/#REF!*60%</formula>
    </cfRule>
    <cfRule type="cellIs" dxfId="1667" priority="5010" stopIfTrue="1" operator="between">
      <formula>#REF!/#REF!*60%</formula>
      <formula>#REF!/#REF!*89%</formula>
    </cfRule>
    <cfRule type="cellIs" dxfId="1666" priority="5011" stopIfTrue="1" operator="greaterThanOrEqual">
      <formula>#REF!/#REF!*90%</formula>
    </cfRule>
  </conditionalFormatting>
  <conditionalFormatting sqref="H349">
    <cfRule type="cellIs" dxfId="1665" priority="4280" stopIfTrue="1" operator="lessThan">
      <formula>$H$1/$H$1*50</formula>
    </cfRule>
    <cfRule type="cellIs" dxfId="1664" priority="4281" stopIfTrue="1" operator="between">
      <formula>$H$1/$H$1*50</formula>
      <formula>$H$1/$H$1*89</formula>
    </cfRule>
    <cfRule type="cellIs" dxfId="1663" priority="4282" stopIfTrue="1" operator="greaterThanOrEqual">
      <formula>$H$1/$H$1*90</formula>
    </cfRule>
  </conditionalFormatting>
  <conditionalFormatting sqref="N349">
    <cfRule type="cellIs" dxfId="1662" priority="4295" stopIfTrue="1" operator="lessThan">
      <formula>#REF!/#REF!*60%</formula>
    </cfRule>
    <cfRule type="cellIs" dxfId="1661" priority="4296" stopIfTrue="1" operator="between">
      <formula>#REF!/#REF!*60%</formula>
      <formula>#REF!/#REF!*89%</formula>
    </cfRule>
    <cfRule type="cellIs" dxfId="1660" priority="4297" stopIfTrue="1" operator="greaterThanOrEqual">
      <formula>#REF!/#REF!*90%</formula>
    </cfRule>
  </conditionalFormatting>
  <conditionalFormatting sqref="H319">
    <cfRule type="cellIs" dxfId="1659" priority="4970" stopIfTrue="1" operator="lessThan">
      <formula>$H$1/$H$1*50</formula>
    </cfRule>
    <cfRule type="cellIs" dxfId="1658" priority="4971" stopIfTrue="1" operator="between">
      <formula>$H$1/$H$1*50</formula>
      <formula>$H$1/$H$1*89</formula>
    </cfRule>
    <cfRule type="cellIs" dxfId="1657" priority="4972" stopIfTrue="1" operator="greaterThanOrEqual">
      <formula>$H$1/$H$1*90</formula>
    </cfRule>
  </conditionalFormatting>
  <conditionalFormatting sqref="J321">
    <cfRule type="cellIs" dxfId="1656" priority="4991" stopIfTrue="1" operator="lessThan">
      <formula>$H$1/$H$1*50</formula>
    </cfRule>
    <cfRule type="cellIs" dxfId="1655" priority="4992" stopIfTrue="1" operator="between">
      <formula>$H$1/$H$1*50</formula>
      <formula>$H$1/$H$1*89</formula>
    </cfRule>
    <cfRule type="cellIs" dxfId="1654" priority="4993" stopIfTrue="1" operator="greaterThanOrEqual">
      <formula>$H$1/$H$1*90</formula>
    </cfRule>
  </conditionalFormatting>
  <conditionalFormatting sqref="N319">
    <cfRule type="cellIs" dxfId="1653" priority="4985" stopIfTrue="1" operator="lessThan">
      <formula>#REF!/#REF!*60%</formula>
    </cfRule>
    <cfRule type="cellIs" dxfId="1652" priority="4986" stopIfTrue="1" operator="between">
      <formula>#REF!/#REF!*60%</formula>
      <formula>#REF!/#REF!*89%</formula>
    </cfRule>
    <cfRule type="cellIs" dxfId="1651" priority="4987" stopIfTrue="1" operator="greaterThanOrEqual">
      <formula>#REF!/#REF!*90%</formula>
    </cfRule>
  </conditionalFormatting>
  <conditionalFormatting sqref="H236">
    <cfRule type="cellIs" dxfId="1650" priority="4301" stopIfTrue="1" operator="lessThan">
      <formula>$H$1/$H$1*50</formula>
    </cfRule>
    <cfRule type="cellIs" dxfId="1649" priority="4302" stopIfTrue="1" operator="between">
      <formula>$H$1/$H$1*50</formula>
      <formula>$H$1/$H$1*89</formula>
    </cfRule>
    <cfRule type="cellIs" dxfId="1648" priority="4303" stopIfTrue="1" operator="greaterThanOrEqual">
      <formula>$H$1/$H$1*90</formula>
    </cfRule>
  </conditionalFormatting>
  <conditionalFormatting sqref="J386">
    <cfRule type="cellIs" dxfId="1647" priority="4949" stopIfTrue="1" operator="lessThan">
      <formula>$H$1/$H$1*50</formula>
    </cfRule>
    <cfRule type="cellIs" dxfId="1646" priority="4950" stopIfTrue="1" operator="between">
      <formula>$H$1/$H$1*50</formula>
      <formula>$H$1/$H$1*89</formula>
    </cfRule>
    <cfRule type="cellIs" dxfId="1645" priority="4951" stopIfTrue="1" operator="greaterThanOrEqual">
      <formula>$H$1/$H$1*90</formula>
    </cfRule>
  </conditionalFormatting>
  <conditionalFormatting sqref="N386">
    <cfRule type="cellIs" dxfId="1644" priority="4964" stopIfTrue="1" operator="lessThan">
      <formula>#REF!/#REF!*60%</formula>
    </cfRule>
    <cfRule type="cellIs" dxfId="1643" priority="4965" stopIfTrue="1" operator="between">
      <formula>#REF!/#REF!*60%</formula>
      <formula>#REF!/#REF!*89%</formula>
    </cfRule>
    <cfRule type="cellIs" dxfId="1642" priority="4966" stopIfTrue="1" operator="greaterThanOrEqual">
      <formula>#REF!/#REF!*90%</formula>
    </cfRule>
  </conditionalFormatting>
  <conditionalFormatting sqref="H386">
    <cfRule type="cellIs" dxfId="1641" priority="4946" stopIfTrue="1" operator="lessThan">
      <formula>$H$1/$H$1*50</formula>
    </cfRule>
    <cfRule type="cellIs" dxfId="1640" priority="4947" stopIfTrue="1" operator="between">
      <formula>$H$1/$H$1*50</formula>
      <formula>$H$1/$H$1*89</formula>
    </cfRule>
    <cfRule type="cellIs" dxfId="1639" priority="4948" stopIfTrue="1" operator="greaterThanOrEqual">
      <formula>$H$1/$H$1*90</formula>
    </cfRule>
  </conditionalFormatting>
  <conditionalFormatting sqref="J385">
    <cfRule type="cellIs" dxfId="1638" priority="4925" stopIfTrue="1" operator="lessThan">
      <formula>$H$1/$H$1*50</formula>
    </cfRule>
    <cfRule type="cellIs" dxfId="1637" priority="4926" stopIfTrue="1" operator="between">
      <formula>$H$1/$H$1*50</formula>
      <formula>$H$1/$H$1*89</formula>
    </cfRule>
    <cfRule type="cellIs" dxfId="1636" priority="4927" stopIfTrue="1" operator="greaterThanOrEqual">
      <formula>$H$1/$H$1*90</formula>
    </cfRule>
  </conditionalFormatting>
  <conditionalFormatting sqref="N385">
    <cfRule type="cellIs" dxfId="1635" priority="4940" stopIfTrue="1" operator="lessThan">
      <formula>#REF!/#REF!*60%</formula>
    </cfRule>
    <cfRule type="cellIs" dxfId="1634" priority="4941" stopIfTrue="1" operator="between">
      <formula>#REF!/#REF!*60%</formula>
      <formula>#REF!/#REF!*89%</formula>
    </cfRule>
    <cfRule type="cellIs" dxfId="1633" priority="4942" stopIfTrue="1" operator="greaterThanOrEqual">
      <formula>#REF!/#REF!*90%</formula>
    </cfRule>
  </conditionalFormatting>
  <conditionalFormatting sqref="H236">
    <cfRule type="cellIs" dxfId="1632" priority="4307" stopIfTrue="1" operator="lessThan">
      <formula>$H$1/$H$1*50</formula>
    </cfRule>
    <cfRule type="cellIs" dxfId="1631" priority="4308" stopIfTrue="1" operator="between">
      <formula>$H$1/$H$1*50</formula>
      <formula>$H$1/$H$1*89</formula>
    </cfRule>
    <cfRule type="cellIs" dxfId="1630" priority="4309" stopIfTrue="1" operator="greaterThanOrEqual">
      <formula>$H$1/$H$1*90</formula>
    </cfRule>
  </conditionalFormatting>
  <conditionalFormatting sqref="J387:J389">
    <cfRule type="cellIs" dxfId="1629" priority="4898" stopIfTrue="1" operator="lessThan">
      <formula>$H$1/$H$1*50</formula>
    </cfRule>
    <cfRule type="cellIs" dxfId="1628" priority="4899" stopIfTrue="1" operator="between">
      <formula>$H$1/$H$1*50</formula>
      <formula>$H$1/$H$1*89</formula>
    </cfRule>
    <cfRule type="cellIs" dxfId="1627" priority="4900" stopIfTrue="1" operator="greaterThanOrEqual">
      <formula>$H$1/$H$1*90</formula>
    </cfRule>
  </conditionalFormatting>
  <conditionalFormatting sqref="N387:N389">
    <cfRule type="cellIs" dxfId="1626" priority="4913" stopIfTrue="1" operator="lessThan">
      <formula>#REF!/#REF!*60%</formula>
    </cfRule>
    <cfRule type="cellIs" dxfId="1625" priority="4914" stopIfTrue="1" operator="between">
      <formula>#REF!/#REF!*60%</formula>
      <formula>#REF!/#REF!*89%</formula>
    </cfRule>
    <cfRule type="cellIs" dxfId="1624" priority="4915" stopIfTrue="1" operator="greaterThanOrEqual">
      <formula>#REF!/#REF!*90%</formula>
    </cfRule>
  </conditionalFormatting>
  <conditionalFormatting sqref="H249">
    <cfRule type="cellIs" dxfId="1623" priority="4463" stopIfTrue="1" operator="lessThan">
      <formula>$H$1/$H$1*50</formula>
    </cfRule>
    <cfRule type="cellIs" dxfId="1622" priority="4464" stopIfTrue="1" operator="between">
      <formula>$H$1/$H$1*50</formula>
      <formula>$H$1/$H$1*89</formula>
    </cfRule>
    <cfRule type="cellIs" dxfId="1621" priority="4465" stopIfTrue="1" operator="greaterThanOrEqual">
      <formula>$H$1/$H$1*90</formula>
    </cfRule>
  </conditionalFormatting>
  <conditionalFormatting sqref="J239">
    <cfRule type="cellIs" dxfId="1620" priority="4496" stopIfTrue="1" operator="lessThan">
      <formula>$H$1/$H$1*50</formula>
    </cfRule>
    <cfRule type="cellIs" dxfId="1619" priority="4497" stopIfTrue="1" operator="between">
      <formula>$H$1/$H$1*50</formula>
      <formula>$H$1/$H$1*89</formula>
    </cfRule>
    <cfRule type="cellIs" dxfId="1618" priority="4498" stopIfTrue="1" operator="greaterThanOrEqual">
      <formula>$H$1/$H$1*90</formula>
    </cfRule>
  </conditionalFormatting>
  <conditionalFormatting sqref="J249">
    <cfRule type="cellIs" dxfId="1617" priority="4475" stopIfTrue="1" operator="lessThan">
      <formula>$H$1/$H$1*50</formula>
    </cfRule>
    <cfRule type="cellIs" dxfId="1616" priority="4476" stopIfTrue="1" operator="between">
      <formula>$H$1/$H$1*50</formula>
      <formula>$H$1/$H$1*89</formula>
    </cfRule>
    <cfRule type="cellIs" dxfId="1615" priority="4477" stopIfTrue="1" operator="greaterThanOrEqual">
      <formula>$H$1/$H$1*90</formula>
    </cfRule>
  </conditionalFormatting>
  <conditionalFormatting sqref="N249">
    <cfRule type="cellIs" dxfId="1614" priority="4490" stopIfTrue="1" operator="lessThan">
      <formula>#REF!/#REF!*60%</formula>
    </cfRule>
    <cfRule type="cellIs" dxfId="1613" priority="4491" stopIfTrue="1" operator="between">
      <formula>#REF!/#REF!*60%</formula>
      <formula>#REF!/#REF!*89%</formula>
    </cfRule>
    <cfRule type="cellIs" dxfId="1612" priority="4492" stopIfTrue="1" operator="greaterThanOrEqual">
      <formula>#REF!/#REF!*90%</formula>
    </cfRule>
  </conditionalFormatting>
  <conditionalFormatting sqref="J373:J375">
    <cfRule type="cellIs" dxfId="1611" priority="4694" stopIfTrue="1" operator="lessThan">
      <formula>$H$1/$H$1*50</formula>
    </cfRule>
    <cfRule type="cellIs" dxfId="1610" priority="4695" stopIfTrue="1" operator="between">
      <formula>$H$1/$H$1*50</formula>
      <formula>$H$1/$H$1*89</formula>
    </cfRule>
    <cfRule type="cellIs" dxfId="1609" priority="4696" stopIfTrue="1" operator="greaterThanOrEqual">
      <formula>$H$1/$H$1*90</formula>
    </cfRule>
  </conditionalFormatting>
  <conditionalFormatting sqref="N373:N375">
    <cfRule type="cellIs" dxfId="1608" priority="4706" stopIfTrue="1" operator="lessThan">
      <formula>#REF!/#REF!*60%</formula>
    </cfRule>
    <cfRule type="cellIs" dxfId="1607" priority="4707" stopIfTrue="1" operator="between">
      <formula>#REF!/#REF!*60%</formula>
      <formula>#REF!/#REF!*89%</formula>
    </cfRule>
    <cfRule type="cellIs" dxfId="1606" priority="4708" stopIfTrue="1" operator="greaterThanOrEqual">
      <formula>#REF!/#REF!*90%</formula>
    </cfRule>
  </conditionalFormatting>
  <conditionalFormatting sqref="O287:P287">
    <cfRule type="cellIs" dxfId="1605" priority="4157" stopIfTrue="1" operator="lessThan">
      <formula>$N$1/$N$1*60%</formula>
    </cfRule>
    <cfRule type="cellIs" dxfId="1604" priority="4158" stopIfTrue="1" operator="between">
      <formula>$N$1/$N$1*60%</formula>
      <formula>$N$1/$N$1*89%</formula>
    </cfRule>
    <cfRule type="cellIs" dxfId="1603" priority="4159" stopIfTrue="1" operator="greaterThanOrEqual">
      <formula>$N$1/$N$1*90%</formula>
    </cfRule>
  </conditionalFormatting>
  <conditionalFormatting sqref="H249">
    <cfRule type="cellIs" dxfId="1602" priority="4472" stopIfTrue="1" operator="lessThan">
      <formula>$H$1/$H$1*50</formula>
    </cfRule>
    <cfRule type="cellIs" dxfId="1601" priority="4473" stopIfTrue="1" operator="between">
      <formula>$H$1/$H$1*50</formula>
      <formula>$H$1/$H$1*89</formula>
    </cfRule>
    <cfRule type="cellIs" dxfId="1600" priority="4474" stopIfTrue="1" operator="greaterThanOrEqual">
      <formula>$H$1/$H$1*90</formula>
    </cfRule>
  </conditionalFormatting>
  <conditionalFormatting sqref="H239">
    <cfRule type="cellIs" dxfId="1599" priority="4466" stopIfTrue="1" operator="lessThan">
      <formula>$H$1/$H$1*50</formula>
    </cfRule>
    <cfRule type="cellIs" dxfId="1598" priority="4467" stopIfTrue="1" operator="between">
      <formula>$H$1/$H$1*50</formula>
      <formula>$H$1/$H$1*89</formula>
    </cfRule>
    <cfRule type="cellIs" dxfId="1597" priority="4468" stopIfTrue="1" operator="greaterThanOrEqual">
      <formula>$H$1/$H$1*90</formula>
    </cfRule>
  </conditionalFormatting>
  <conditionalFormatting sqref="J251:J252">
    <cfRule type="cellIs" dxfId="1596" priority="4412" stopIfTrue="1" operator="lessThan">
      <formula>$H$1/$H$1*50</formula>
    </cfRule>
    <cfRule type="cellIs" dxfId="1595" priority="4413" stopIfTrue="1" operator="between">
      <formula>$H$1/$H$1*50</formula>
      <formula>$H$1/$H$1*89</formula>
    </cfRule>
    <cfRule type="cellIs" dxfId="1594" priority="4414" stopIfTrue="1" operator="greaterThanOrEqual">
      <formula>$H$1/$H$1*90</formula>
    </cfRule>
  </conditionalFormatting>
  <conditionalFormatting sqref="H253">
    <cfRule type="cellIs" dxfId="1593" priority="4439" stopIfTrue="1" operator="lessThan">
      <formula>$H$1/$H$1*50</formula>
    </cfRule>
    <cfRule type="cellIs" dxfId="1592" priority="4440" stopIfTrue="1" operator="between">
      <formula>$H$1/$H$1*50</formula>
      <formula>$H$1/$H$1*89</formula>
    </cfRule>
    <cfRule type="cellIs" dxfId="1591" priority="4441" stopIfTrue="1" operator="greaterThanOrEqual">
      <formula>$H$1/$H$1*90</formula>
    </cfRule>
  </conditionalFormatting>
  <conditionalFormatting sqref="H253">
    <cfRule type="cellIs" dxfId="1590" priority="4436" stopIfTrue="1" operator="lessThan">
      <formula>$H$1/$H$1*50</formula>
    </cfRule>
    <cfRule type="cellIs" dxfId="1589" priority="4437" stopIfTrue="1" operator="between">
      <formula>$H$1/$H$1*50</formula>
      <formula>$H$1/$H$1*89</formula>
    </cfRule>
    <cfRule type="cellIs" dxfId="1588" priority="4438" stopIfTrue="1" operator="greaterThanOrEqual">
      <formula>$H$1/$H$1*90</formula>
    </cfRule>
  </conditionalFormatting>
  <conditionalFormatting sqref="H251">
    <cfRule type="cellIs" dxfId="1587" priority="4409" stopIfTrue="1" operator="lessThan">
      <formula>$H$1/$H$1*50</formula>
    </cfRule>
    <cfRule type="cellIs" dxfId="1586" priority="4410" stopIfTrue="1" operator="between">
      <formula>$H$1/$H$1*50</formula>
      <formula>$H$1/$H$1*89</formula>
    </cfRule>
    <cfRule type="cellIs" dxfId="1585" priority="4411" stopIfTrue="1" operator="greaterThanOrEqual">
      <formula>$H$1/$H$1*90</formula>
    </cfRule>
  </conditionalFormatting>
  <conditionalFormatting sqref="J250">
    <cfRule type="cellIs" dxfId="1584" priority="4385" stopIfTrue="1" operator="lessThan">
      <formula>$H$1/$H$1*50</formula>
    </cfRule>
    <cfRule type="cellIs" dxfId="1583" priority="4386" stopIfTrue="1" operator="between">
      <formula>$H$1/$H$1*50</formula>
      <formula>$H$1/$H$1*89</formula>
    </cfRule>
    <cfRule type="cellIs" dxfId="1582" priority="4387" stopIfTrue="1" operator="greaterThanOrEqual">
      <formula>$H$1/$H$1*90</formula>
    </cfRule>
  </conditionalFormatting>
  <conditionalFormatting sqref="N302">
    <cfRule type="cellIs" dxfId="1581" priority="4043" stopIfTrue="1" operator="lessThan">
      <formula>#REF!/#REF!*60%</formula>
    </cfRule>
    <cfRule type="cellIs" dxfId="1580" priority="4044" stopIfTrue="1" operator="between">
      <formula>#REF!/#REF!*60%</formula>
      <formula>#REF!/#REF!*89%</formula>
    </cfRule>
    <cfRule type="cellIs" dxfId="1579" priority="4045" stopIfTrue="1" operator="greaterThanOrEqual">
      <formula>#REF!/#REF!*90%</formula>
    </cfRule>
  </conditionalFormatting>
  <conditionalFormatting sqref="O303:P303">
    <cfRule type="cellIs" dxfId="1578" priority="4046" stopIfTrue="1" operator="lessThan">
      <formula>$N$1/$N$1*60%</formula>
    </cfRule>
    <cfRule type="cellIs" dxfId="1577" priority="4047" stopIfTrue="1" operator="between">
      <formula>$N$1/$N$1*60%</formula>
      <formula>$N$1/$N$1*89%</formula>
    </cfRule>
    <cfRule type="cellIs" dxfId="1576" priority="4048" stopIfTrue="1" operator="greaterThanOrEqual">
      <formula>$N$1/$N$1*90%</formula>
    </cfRule>
  </conditionalFormatting>
  <conditionalFormatting sqref="N239">
    <cfRule type="cellIs" dxfId="1575" priority="4508" stopIfTrue="1" operator="lessThan">
      <formula>#REF!/#REF!*60%</formula>
    </cfRule>
    <cfRule type="cellIs" dxfId="1574" priority="4509" stopIfTrue="1" operator="between">
      <formula>#REF!/#REF!*60%</formula>
      <formula>#REF!/#REF!*89%</formula>
    </cfRule>
    <cfRule type="cellIs" dxfId="1573" priority="4510" stopIfTrue="1" operator="greaterThanOrEqual">
      <formula>#REF!/#REF!*90%</formula>
    </cfRule>
  </conditionalFormatting>
  <conditionalFormatting sqref="O237:P237">
    <cfRule type="cellIs" dxfId="1572" priority="4328" stopIfTrue="1" operator="lessThan">
      <formula>$N$1/$N$1*60%</formula>
    </cfRule>
    <cfRule type="cellIs" dxfId="1571" priority="4329" stopIfTrue="1" operator="between">
      <formula>$N$1/$N$1*60%</formula>
      <formula>$N$1/$N$1*89%</formula>
    </cfRule>
    <cfRule type="cellIs" dxfId="1570" priority="4330" stopIfTrue="1" operator="greaterThanOrEqual">
      <formula>$N$1/$N$1*90%</formula>
    </cfRule>
  </conditionalFormatting>
  <conditionalFormatting sqref="O250:P250">
    <cfRule type="cellIs" dxfId="1569" priority="4493" stopIfTrue="1" operator="lessThan">
      <formula>$N$1/$N$1*60%</formula>
    </cfRule>
    <cfRule type="cellIs" dxfId="1568" priority="4494" stopIfTrue="1" operator="between">
      <formula>$N$1/$N$1*60%</formula>
      <formula>$N$1/$N$1*89%</formula>
    </cfRule>
    <cfRule type="cellIs" dxfId="1567" priority="4495" stopIfTrue="1" operator="greaterThanOrEqual">
      <formula>$N$1/$N$1*90%</formula>
    </cfRule>
  </conditionalFormatting>
  <conditionalFormatting sqref="J288">
    <cfRule type="cellIs" dxfId="1566" priority="4115" stopIfTrue="1" operator="lessThan">
      <formula>$H$1/$H$1*50</formula>
    </cfRule>
    <cfRule type="cellIs" dxfId="1565" priority="4116" stopIfTrue="1" operator="between">
      <formula>$H$1/$H$1*50</formula>
      <formula>$H$1/$H$1*89</formula>
    </cfRule>
    <cfRule type="cellIs" dxfId="1564" priority="4117" stopIfTrue="1" operator="greaterThanOrEqual">
      <formula>$H$1/$H$1*90</formula>
    </cfRule>
  </conditionalFormatting>
  <conditionalFormatting sqref="J302">
    <cfRule type="cellIs" dxfId="1563" priority="4034" stopIfTrue="1" operator="lessThan">
      <formula>$H$1/$H$1*50</formula>
    </cfRule>
    <cfRule type="cellIs" dxfId="1562" priority="4035" stopIfTrue="1" operator="between">
      <formula>$H$1/$H$1*50</formula>
      <formula>$H$1/$H$1*89</formula>
    </cfRule>
    <cfRule type="cellIs" dxfId="1561" priority="4036" stopIfTrue="1" operator="greaterThanOrEqual">
      <formula>$H$1/$H$1*90</formula>
    </cfRule>
  </conditionalFormatting>
  <conditionalFormatting sqref="N250">
    <cfRule type="cellIs" dxfId="1560" priority="4397" stopIfTrue="1" operator="lessThan">
      <formula>#REF!/#REF!*60%</formula>
    </cfRule>
    <cfRule type="cellIs" dxfId="1559" priority="4398" stopIfTrue="1" operator="between">
      <formula>#REF!/#REF!*60%</formula>
      <formula>#REF!/#REF!*89%</formula>
    </cfRule>
    <cfRule type="cellIs" dxfId="1558" priority="4399" stopIfTrue="1" operator="greaterThanOrEqual">
      <formula>#REF!/#REF!*90%</formula>
    </cfRule>
  </conditionalFormatting>
  <conditionalFormatting sqref="J253">
    <cfRule type="cellIs" dxfId="1557" priority="4442" stopIfTrue="1" operator="lessThan">
      <formula>$H$1/$H$1*50</formula>
    </cfRule>
    <cfRule type="cellIs" dxfId="1556" priority="4443" stopIfTrue="1" operator="between">
      <formula>$H$1/$H$1*50</formula>
      <formula>$H$1/$H$1*89</formula>
    </cfRule>
    <cfRule type="cellIs" dxfId="1555" priority="4444" stopIfTrue="1" operator="greaterThanOrEqual">
      <formula>$H$1/$H$1*90</formula>
    </cfRule>
  </conditionalFormatting>
  <conditionalFormatting sqref="N253">
    <cfRule type="cellIs" dxfId="1554" priority="4457" stopIfTrue="1" operator="lessThan">
      <formula>#REF!/#REF!*60%</formula>
    </cfRule>
    <cfRule type="cellIs" dxfId="1553" priority="4458" stopIfTrue="1" operator="between">
      <formula>#REF!/#REF!*60%</formula>
      <formula>#REF!/#REF!*89%</formula>
    </cfRule>
    <cfRule type="cellIs" dxfId="1552" priority="4459" stopIfTrue="1" operator="greaterThanOrEqual">
      <formula>#REF!/#REF!*90%</formula>
    </cfRule>
  </conditionalFormatting>
  <conditionalFormatting sqref="O254:P254">
    <cfRule type="cellIs" dxfId="1551" priority="4460" stopIfTrue="1" operator="lessThan">
      <formula>$N$1/$N$1*60%</formula>
    </cfRule>
    <cfRule type="cellIs" dxfId="1550" priority="4461" stopIfTrue="1" operator="between">
      <formula>$N$1/$N$1*60%</formula>
      <formula>$N$1/$N$1*89%</formula>
    </cfRule>
    <cfRule type="cellIs" dxfId="1549" priority="4462" stopIfTrue="1" operator="greaterThanOrEqual">
      <formula>$N$1/$N$1*90%</formula>
    </cfRule>
  </conditionalFormatting>
  <conditionalFormatting sqref="H253">
    <cfRule type="cellIs" dxfId="1548" priority="4433" stopIfTrue="1" operator="lessThan">
      <formula>$H$1/$H$1*50</formula>
    </cfRule>
    <cfRule type="cellIs" dxfId="1547" priority="4434" stopIfTrue="1" operator="between">
      <formula>$H$1/$H$1*50</formula>
      <formula>$H$1/$H$1*89</formula>
    </cfRule>
    <cfRule type="cellIs" dxfId="1546" priority="4435" stopIfTrue="1" operator="greaterThanOrEqual">
      <formula>$H$1/$H$1*90</formula>
    </cfRule>
  </conditionalFormatting>
  <conditionalFormatting sqref="H300">
    <cfRule type="cellIs" dxfId="1545" priority="4082" stopIfTrue="1" operator="lessThan">
      <formula>$H$1/$H$1*50</formula>
    </cfRule>
    <cfRule type="cellIs" dxfId="1544" priority="4083" stopIfTrue="1" operator="between">
      <formula>$H$1/$H$1*50</formula>
      <formula>$H$1/$H$1*89</formula>
    </cfRule>
    <cfRule type="cellIs" dxfId="1543" priority="4084" stopIfTrue="1" operator="greaterThanOrEqual">
      <formula>$H$1/$H$1*90</formula>
    </cfRule>
  </conditionalFormatting>
  <conditionalFormatting sqref="N251:N252">
    <cfRule type="cellIs" dxfId="1542" priority="4427" stopIfTrue="1" operator="lessThan">
      <formula>#REF!/#REF!*60%</formula>
    </cfRule>
    <cfRule type="cellIs" dxfId="1541" priority="4428" stopIfTrue="1" operator="between">
      <formula>#REF!/#REF!*60%</formula>
      <formula>#REF!/#REF!*89%</formula>
    </cfRule>
    <cfRule type="cellIs" dxfId="1540" priority="4429" stopIfTrue="1" operator="greaterThanOrEqual">
      <formula>#REF!/#REF!*90%</formula>
    </cfRule>
  </conditionalFormatting>
  <conditionalFormatting sqref="O252:P253">
    <cfRule type="cellIs" dxfId="1539" priority="4430" stopIfTrue="1" operator="lessThan">
      <formula>$N$1/$N$1*60%</formula>
    </cfRule>
    <cfRule type="cellIs" dxfId="1538" priority="4431" stopIfTrue="1" operator="between">
      <formula>$N$1/$N$1*60%</formula>
      <formula>$N$1/$N$1*89%</formula>
    </cfRule>
    <cfRule type="cellIs" dxfId="1537" priority="4432" stopIfTrue="1" operator="greaterThanOrEqual">
      <formula>$N$1/$N$1*90%</formula>
    </cfRule>
  </conditionalFormatting>
  <conditionalFormatting sqref="O251:P251">
    <cfRule type="cellIs" dxfId="1536" priority="4400" stopIfTrue="1" operator="lessThan">
      <formula>$N$1/$N$1*60%</formula>
    </cfRule>
    <cfRule type="cellIs" dxfId="1535" priority="4401" stopIfTrue="1" operator="between">
      <formula>$N$1/$N$1*60%</formula>
      <formula>$N$1/$N$1*89%</formula>
    </cfRule>
    <cfRule type="cellIs" dxfId="1534" priority="4402" stopIfTrue="1" operator="greaterThanOrEqual">
      <formula>$N$1/$N$1*90%</formula>
    </cfRule>
  </conditionalFormatting>
  <conditionalFormatting sqref="H250">
    <cfRule type="cellIs" dxfId="1533" priority="4382" stopIfTrue="1" operator="lessThan">
      <formula>$H$1/$H$1*50</formula>
    </cfRule>
    <cfRule type="cellIs" dxfId="1532" priority="4383" stopIfTrue="1" operator="between">
      <formula>$H$1/$H$1*50</formula>
      <formula>$H$1/$H$1*89</formula>
    </cfRule>
    <cfRule type="cellIs" dxfId="1531" priority="4384" stopIfTrue="1" operator="greaterThanOrEqual">
      <formula>$H$1/$H$1*90</formula>
    </cfRule>
  </conditionalFormatting>
  <conditionalFormatting sqref="O301:P301">
    <cfRule type="cellIs" dxfId="1530" priority="4094" stopIfTrue="1" operator="lessThan">
      <formula>$N$1/$N$1*60%</formula>
    </cfRule>
    <cfRule type="cellIs" dxfId="1529" priority="4095" stopIfTrue="1" operator="between">
      <formula>$N$1/$N$1*60%</formula>
      <formula>$N$1/$N$1*89%</formula>
    </cfRule>
    <cfRule type="cellIs" dxfId="1528" priority="4096" stopIfTrue="1" operator="greaterThanOrEqual">
      <formula>$N$1/$N$1*90%</formula>
    </cfRule>
  </conditionalFormatting>
  <conditionalFormatting sqref="N305">
    <cfRule type="cellIs" dxfId="1527" priority="4076" stopIfTrue="1" operator="lessThan">
      <formula>#REF!/#REF!*60%</formula>
    </cfRule>
    <cfRule type="cellIs" dxfId="1526" priority="4077" stopIfTrue="1" operator="between">
      <formula>#REF!/#REF!*60%</formula>
      <formula>#REF!/#REF!*89%</formula>
    </cfRule>
    <cfRule type="cellIs" dxfId="1525" priority="4078" stopIfTrue="1" operator="greaterThanOrEqual">
      <formula>#REF!/#REF!*90%</formula>
    </cfRule>
  </conditionalFormatting>
  <conditionalFormatting sqref="H236">
    <cfRule type="cellIs" dxfId="1524" priority="4304" stopIfTrue="1" operator="lessThan">
      <formula>$H$1/$H$1*50</formula>
    </cfRule>
    <cfRule type="cellIs" dxfId="1523" priority="4305" stopIfTrue="1" operator="between">
      <formula>$H$1/$H$1*50</formula>
      <formula>$H$1/$H$1*89</formula>
    </cfRule>
    <cfRule type="cellIs" dxfId="1522" priority="4306" stopIfTrue="1" operator="greaterThanOrEqual">
      <formula>$H$1/$H$1*90</formula>
    </cfRule>
  </conditionalFormatting>
  <conditionalFormatting sqref="J236">
    <cfRule type="cellIs" dxfId="1521" priority="4310" stopIfTrue="1" operator="lessThan">
      <formula>$H$1/$H$1*50</formula>
    </cfRule>
    <cfRule type="cellIs" dxfId="1520" priority="4311" stopIfTrue="1" operator="between">
      <formula>$H$1/$H$1*50</formula>
      <formula>$H$1/$H$1*89</formula>
    </cfRule>
    <cfRule type="cellIs" dxfId="1519" priority="4312" stopIfTrue="1" operator="greaterThanOrEqual">
      <formula>$H$1/$H$1*90</formula>
    </cfRule>
  </conditionalFormatting>
  <conditionalFormatting sqref="J286">
    <cfRule type="cellIs" dxfId="1518" priority="4145" stopIfTrue="1" operator="lessThan">
      <formula>$H$1/$H$1*50</formula>
    </cfRule>
    <cfRule type="cellIs" dxfId="1517" priority="4146" stopIfTrue="1" operator="between">
      <formula>$H$1/$H$1*50</formula>
      <formula>$H$1/$H$1*89</formula>
    </cfRule>
    <cfRule type="cellIs" dxfId="1516" priority="4147" stopIfTrue="1" operator="greaterThanOrEqual">
      <formula>$H$1/$H$1*90</formula>
    </cfRule>
  </conditionalFormatting>
  <conditionalFormatting sqref="N236">
    <cfRule type="cellIs" dxfId="1515" priority="4253" stopIfTrue="1" operator="lessThan">
      <formula>#REF!/#REF!*60%</formula>
    </cfRule>
    <cfRule type="cellIs" dxfId="1514" priority="4254" stopIfTrue="1" operator="between">
      <formula>#REF!/#REF!*60%</formula>
      <formula>#REF!/#REF!*89%</formula>
    </cfRule>
    <cfRule type="cellIs" dxfId="1513" priority="4255" stopIfTrue="1" operator="greaterThanOrEqual">
      <formula>#REF!/#REF!*90%</formula>
    </cfRule>
  </conditionalFormatting>
  <conditionalFormatting sqref="M283:M284">
    <cfRule type="cellIs" dxfId="1512" priority="4169" stopIfTrue="1" operator="lessThan">
      <formula>#REF!/#REF!*60</formula>
    </cfRule>
    <cfRule type="cellIs" dxfId="1511" priority="4170" stopIfTrue="1" operator="between">
      <formula>#REF!/#REF!*60</formula>
      <formula>#REF!/#REF!*89</formula>
    </cfRule>
    <cfRule type="cellIs" dxfId="1510" priority="4171" stopIfTrue="1" operator="greaterThanOrEqual">
      <formula>#REF!/#REF!*90</formula>
    </cfRule>
  </conditionalFormatting>
  <conditionalFormatting sqref="N283 N301 N285">
    <cfRule type="cellIs" dxfId="1509" priority="4175" stopIfTrue="1" operator="lessThan">
      <formula>#REF!/#REF!*60%</formula>
    </cfRule>
    <cfRule type="cellIs" dxfId="1508" priority="4176" stopIfTrue="1" operator="between">
      <formula>#REF!/#REF!*60%</formula>
      <formula>#REF!/#REF!*89%</formula>
    </cfRule>
    <cfRule type="cellIs" dxfId="1507" priority="4177" stopIfTrue="1" operator="greaterThanOrEqual">
      <formula>#REF!/#REF!*90%</formula>
    </cfRule>
  </conditionalFormatting>
  <conditionalFormatting sqref="L283:L284">
    <cfRule type="cellIs" dxfId="1506" priority="4178" stopIfTrue="1" operator="lessThan">
      <formula>#REF!/#REF!*9%</formula>
    </cfRule>
    <cfRule type="cellIs" dxfId="1505" priority="4179" stopIfTrue="1" operator="between">
      <formula>#REF!/#REF!*9%</formula>
      <formula>#REF!/#REF!*13.4%</formula>
    </cfRule>
    <cfRule type="cellIs" dxfId="1504" priority="4180" stopIfTrue="1" operator="greaterThanOrEqual">
      <formula>#REF!/#REF!*13.5%</formula>
    </cfRule>
  </conditionalFormatting>
  <conditionalFormatting sqref="N286 N308">
    <cfRule type="cellIs" dxfId="1503" priority="4154" stopIfTrue="1" operator="lessThan">
      <formula>#REF!/#REF!*60%</formula>
    </cfRule>
    <cfRule type="cellIs" dxfId="1502" priority="4155" stopIfTrue="1" operator="between">
      <formula>#REF!/#REF!*60%</formula>
      <formula>#REF!/#REF!*89%</formula>
    </cfRule>
    <cfRule type="cellIs" dxfId="1501" priority="4156" stopIfTrue="1" operator="greaterThanOrEqual">
      <formula>#REF!/#REF!*90%</formula>
    </cfRule>
  </conditionalFormatting>
  <conditionalFormatting sqref="J287">
    <cfRule type="cellIs" dxfId="1500" priority="4130" stopIfTrue="1" operator="lessThan">
      <formula>$H$1/$H$1*50</formula>
    </cfRule>
    <cfRule type="cellIs" dxfId="1499" priority="4131" stopIfTrue="1" operator="between">
      <formula>$H$1/$H$1*50</formula>
      <formula>$H$1/$H$1*89</formula>
    </cfRule>
    <cfRule type="cellIs" dxfId="1498" priority="4132" stopIfTrue="1" operator="greaterThanOrEqual">
      <formula>$H$1/$H$1*90</formula>
    </cfRule>
  </conditionalFormatting>
  <conditionalFormatting sqref="N288 N299">
    <cfRule type="cellIs" dxfId="1497" priority="4124" stopIfTrue="1" operator="lessThan">
      <formula>#REF!/#REF!*60%</formula>
    </cfRule>
    <cfRule type="cellIs" dxfId="1496" priority="4125" stopIfTrue="1" operator="between">
      <formula>#REF!/#REF!*60%</formula>
      <formula>#REF!/#REF!*89%</formula>
    </cfRule>
    <cfRule type="cellIs" dxfId="1495" priority="4126" stopIfTrue="1" operator="greaterThanOrEqual">
      <formula>#REF!/#REF!*90%</formula>
    </cfRule>
  </conditionalFormatting>
  <conditionalFormatting sqref="O289:P289">
    <cfRule type="cellIs" dxfId="1494" priority="4127" stopIfTrue="1" operator="lessThan">
      <formula>$N$1/$N$1*60%</formula>
    </cfRule>
    <cfRule type="cellIs" dxfId="1493" priority="4128" stopIfTrue="1" operator="between">
      <formula>$N$1/$N$1*60%</formula>
      <formula>$N$1/$N$1*89%</formula>
    </cfRule>
    <cfRule type="cellIs" dxfId="1492" priority="4129" stopIfTrue="1" operator="greaterThanOrEqual">
      <formula>$N$1/$N$1*90%</formula>
    </cfRule>
  </conditionalFormatting>
  <conditionalFormatting sqref="H307">
    <cfRule type="cellIs" dxfId="1491" priority="4100" stopIfTrue="1" operator="lessThan">
      <formula>$H$1/$H$1*50</formula>
    </cfRule>
    <cfRule type="cellIs" dxfId="1490" priority="4101" stopIfTrue="1" operator="between">
      <formula>$H$1/$H$1*50</formula>
      <formula>$H$1/$H$1*89</formula>
    </cfRule>
    <cfRule type="cellIs" dxfId="1489" priority="4102" stopIfTrue="1" operator="greaterThanOrEqual">
      <formula>$H$1/$H$1*90</formula>
    </cfRule>
  </conditionalFormatting>
  <conditionalFormatting sqref="N307">
    <cfRule type="cellIs" dxfId="1488" priority="4109" stopIfTrue="1" operator="lessThan">
      <formula>#REF!/#REF!*60%</formula>
    </cfRule>
    <cfRule type="cellIs" dxfId="1487" priority="4110" stopIfTrue="1" operator="between">
      <formula>#REF!/#REF!*60%</formula>
      <formula>#REF!/#REF!*89%</formula>
    </cfRule>
    <cfRule type="cellIs" dxfId="1486" priority="4111" stopIfTrue="1" operator="greaterThanOrEqual">
      <formula>#REF!/#REF!*90%</formula>
    </cfRule>
  </conditionalFormatting>
  <conditionalFormatting sqref="O308:P308">
    <cfRule type="cellIs" dxfId="1485" priority="4112" stopIfTrue="1" operator="lessThan">
      <formula>$N$1/$N$1*60%</formula>
    </cfRule>
    <cfRule type="cellIs" dxfId="1484" priority="4113" stopIfTrue="1" operator="between">
      <formula>$N$1/$N$1*60%</formula>
      <formula>$N$1/$N$1*89%</formula>
    </cfRule>
    <cfRule type="cellIs" dxfId="1483" priority="4114" stopIfTrue="1" operator="greaterThanOrEqual">
      <formula>$N$1/$N$1*90%</formula>
    </cfRule>
  </conditionalFormatting>
  <conditionalFormatting sqref="N300">
    <cfRule type="cellIs" dxfId="1482" priority="4091" stopIfTrue="1" operator="lessThan">
      <formula>#REF!/#REF!*60%</formula>
    </cfRule>
    <cfRule type="cellIs" dxfId="1481" priority="4092" stopIfTrue="1" operator="between">
      <formula>#REF!/#REF!*60%</formula>
      <formula>#REF!/#REF!*89%</formula>
    </cfRule>
    <cfRule type="cellIs" dxfId="1480" priority="4093" stopIfTrue="1" operator="greaterThanOrEqual">
      <formula>#REF!/#REF!*90%</formula>
    </cfRule>
  </conditionalFormatting>
  <conditionalFormatting sqref="H305">
    <cfRule type="cellIs" dxfId="1479" priority="4067" stopIfTrue="1" operator="lessThan">
      <formula>$H$1/$H$1*50</formula>
    </cfRule>
    <cfRule type="cellIs" dxfId="1478" priority="4068" stopIfTrue="1" operator="between">
      <formula>$H$1/$H$1*50</formula>
      <formula>$H$1/$H$1*89</formula>
    </cfRule>
    <cfRule type="cellIs" dxfId="1477" priority="4069" stopIfTrue="1" operator="greaterThanOrEqual">
      <formula>$H$1/$H$1*90</formula>
    </cfRule>
  </conditionalFormatting>
  <conditionalFormatting sqref="O306:P306">
    <cfRule type="cellIs" dxfId="1476" priority="4079" stopIfTrue="1" operator="lessThan">
      <formula>$N$1/$N$1*60%</formula>
    </cfRule>
    <cfRule type="cellIs" dxfId="1475" priority="4080" stopIfTrue="1" operator="between">
      <formula>$N$1/$N$1*60%</formula>
      <formula>$N$1/$N$1*89%</formula>
    </cfRule>
    <cfRule type="cellIs" dxfId="1474" priority="4081" stopIfTrue="1" operator="greaterThanOrEqual">
      <formula>$N$1/$N$1*90%</formula>
    </cfRule>
  </conditionalFormatting>
  <conditionalFormatting sqref="O304:P305">
    <cfRule type="cellIs" dxfId="1473" priority="4061" stopIfTrue="1" operator="lessThan">
      <formula>$N$1/$N$1*60%</formula>
    </cfRule>
    <cfRule type="cellIs" dxfId="1472" priority="4062" stopIfTrue="1" operator="between">
      <formula>$N$1/$N$1*60%</formula>
      <formula>$N$1/$N$1*89%</formula>
    </cfRule>
    <cfRule type="cellIs" dxfId="1471" priority="4063" stopIfTrue="1" operator="greaterThanOrEqual">
      <formula>$N$1/$N$1*90%</formula>
    </cfRule>
  </conditionalFormatting>
  <conditionalFormatting sqref="H303:H304">
    <cfRule type="cellIs" dxfId="1470" priority="4049" stopIfTrue="1" operator="lessThan">
      <formula>$H$1/$H$1*50</formula>
    </cfRule>
    <cfRule type="cellIs" dxfId="1469" priority="4050" stopIfTrue="1" operator="between">
      <formula>$H$1/$H$1*50</formula>
      <formula>$H$1/$H$1*89</formula>
    </cfRule>
    <cfRule type="cellIs" dxfId="1468" priority="4051" stopIfTrue="1" operator="greaterThanOrEqual">
      <formula>$H$1/$H$1*90</formula>
    </cfRule>
  </conditionalFormatting>
  <conditionalFormatting sqref="N303:N304">
    <cfRule type="cellIs" dxfId="1467" priority="4058" stopIfTrue="1" operator="lessThan">
      <formula>#REF!/#REF!*60%</formula>
    </cfRule>
    <cfRule type="cellIs" dxfId="1466" priority="4059" stopIfTrue="1" operator="between">
      <formula>#REF!/#REF!*60%</formula>
      <formula>#REF!/#REF!*89%</formula>
    </cfRule>
    <cfRule type="cellIs" dxfId="1465" priority="4060" stopIfTrue="1" operator="greaterThanOrEqual">
      <formula>#REF!/#REF!*90%</formula>
    </cfRule>
  </conditionalFormatting>
  <conditionalFormatting sqref="J310:J312">
    <cfRule type="cellIs" dxfId="1464" priority="4010" stopIfTrue="1" operator="lessThan">
      <formula>$H$1/$H$1*50</formula>
    </cfRule>
    <cfRule type="cellIs" dxfId="1463" priority="4011" stopIfTrue="1" operator="between">
      <formula>$H$1/$H$1*50</formula>
      <formula>$H$1/$H$1*89</formula>
    </cfRule>
    <cfRule type="cellIs" dxfId="1462" priority="4012" stopIfTrue="1" operator="greaterThanOrEqual">
      <formula>$H$1/$H$1*90</formula>
    </cfRule>
  </conditionalFormatting>
  <conditionalFormatting sqref="N310:N312">
    <cfRule type="cellIs" dxfId="1461" priority="4022" stopIfTrue="1" operator="lessThan">
      <formula>#REF!/#REF!*60%</formula>
    </cfRule>
    <cfRule type="cellIs" dxfId="1460" priority="4023" stopIfTrue="1" operator="between">
      <formula>#REF!/#REF!*60%</formula>
      <formula>#REF!/#REF!*89%</formula>
    </cfRule>
    <cfRule type="cellIs" dxfId="1459" priority="4024" stopIfTrue="1" operator="greaterThanOrEqual">
      <formula>#REF!/#REF!*90%</formula>
    </cfRule>
  </conditionalFormatting>
  <conditionalFormatting sqref="H70">
    <cfRule type="cellIs" dxfId="1458" priority="3632" stopIfTrue="1" operator="lessThan">
      <formula>$H$1/$H$1*50</formula>
    </cfRule>
    <cfRule type="cellIs" dxfId="1457" priority="3633" stopIfTrue="1" operator="between">
      <formula>$H$1/$H$1*50</formula>
      <formula>$H$1/$H$1*89</formula>
    </cfRule>
    <cfRule type="cellIs" dxfId="1456" priority="3634" stopIfTrue="1" operator="greaterThanOrEqual">
      <formula>$H$1/$H$1*90</formula>
    </cfRule>
  </conditionalFormatting>
  <conditionalFormatting sqref="N70 N72:N73">
    <cfRule type="cellIs" dxfId="1455" priority="3647" stopIfTrue="1" operator="lessThan">
      <formula>#REF!/#REF!*60%</formula>
    </cfRule>
    <cfRule type="cellIs" dxfId="1454" priority="3648" stopIfTrue="1" operator="between">
      <formula>#REF!/#REF!*60%</formula>
      <formula>#REF!/#REF!*89%</formula>
    </cfRule>
    <cfRule type="cellIs" dxfId="1453" priority="3649" stopIfTrue="1" operator="greaterThanOrEqual">
      <formula>#REF!/#REF!*90%</formula>
    </cfRule>
  </conditionalFormatting>
  <conditionalFormatting sqref="O70:P70">
    <cfRule type="cellIs" dxfId="1452" priority="3650" stopIfTrue="1" operator="lessThan">
      <formula>$N$1/$N$1*60%</formula>
    </cfRule>
    <cfRule type="cellIs" dxfId="1451" priority="3651" stopIfTrue="1" operator="between">
      <formula>$N$1/$N$1*60%</formula>
      <formula>$N$1/$N$1*89%</formula>
    </cfRule>
    <cfRule type="cellIs" dxfId="1450" priority="3652" stopIfTrue="1" operator="greaterThanOrEqual">
      <formula>$N$1/$N$1*90%</formula>
    </cfRule>
  </conditionalFormatting>
  <conditionalFormatting sqref="J58">
    <cfRule type="cellIs" dxfId="1449" priority="3608" stopIfTrue="1" operator="lessThan">
      <formula>$H$1/$H$1*50</formula>
    </cfRule>
    <cfRule type="cellIs" dxfId="1448" priority="3609" stopIfTrue="1" operator="between">
      <formula>$H$1/$H$1*50</formula>
      <formula>$H$1/$H$1*89</formula>
    </cfRule>
    <cfRule type="cellIs" dxfId="1447" priority="3610" stopIfTrue="1" operator="greaterThanOrEqual">
      <formula>$H$1/$H$1*90</formula>
    </cfRule>
  </conditionalFormatting>
  <conditionalFormatting sqref="N58">
    <cfRule type="cellIs" dxfId="1446" priority="3623" stopIfTrue="1" operator="lessThan">
      <formula>#REF!/#REF!*60%</formula>
    </cfRule>
    <cfRule type="cellIs" dxfId="1445" priority="3624" stopIfTrue="1" operator="between">
      <formula>#REF!/#REF!*60%</formula>
      <formula>#REF!/#REF!*89%</formula>
    </cfRule>
    <cfRule type="cellIs" dxfId="1444" priority="3625" stopIfTrue="1" operator="greaterThanOrEqual">
      <formula>#REF!/#REF!*90%</formula>
    </cfRule>
  </conditionalFormatting>
  <conditionalFormatting sqref="O58:P58">
    <cfRule type="cellIs" dxfId="1443" priority="3626" stopIfTrue="1" operator="lessThan">
      <formula>$N$1/$N$1*60%</formula>
    </cfRule>
    <cfRule type="cellIs" dxfId="1442" priority="3627" stopIfTrue="1" operator="between">
      <formula>$N$1/$N$1*60%</formula>
      <formula>$N$1/$N$1*89%</formula>
    </cfRule>
    <cfRule type="cellIs" dxfId="1441" priority="3628" stopIfTrue="1" operator="greaterThanOrEqual">
      <formula>$N$1/$N$1*90%</formula>
    </cfRule>
  </conditionalFormatting>
  <conditionalFormatting sqref="J66:J67">
    <cfRule type="cellIs" dxfId="1440" priority="3587" stopIfTrue="1" operator="lessThan">
      <formula>$H$1/$H$1*50</formula>
    </cfRule>
    <cfRule type="cellIs" dxfId="1439" priority="3588" stopIfTrue="1" operator="between">
      <formula>$H$1/$H$1*50</formula>
      <formula>$H$1/$H$1*89</formula>
    </cfRule>
    <cfRule type="cellIs" dxfId="1438" priority="3589" stopIfTrue="1" operator="greaterThanOrEqual">
      <formula>$H$1/$H$1*90</formula>
    </cfRule>
  </conditionalFormatting>
  <conditionalFormatting sqref="N66:N67">
    <cfRule type="cellIs" dxfId="1437" priority="3602" stopIfTrue="1" operator="lessThan">
      <formula>#REF!/#REF!*60%</formula>
    </cfRule>
    <cfRule type="cellIs" dxfId="1436" priority="3603" stopIfTrue="1" operator="between">
      <formula>#REF!/#REF!*60%</formula>
      <formula>#REF!/#REF!*89%</formula>
    </cfRule>
    <cfRule type="cellIs" dxfId="1435" priority="3604" stopIfTrue="1" operator="greaterThanOrEqual">
      <formula>#REF!/#REF!*90%</formula>
    </cfRule>
  </conditionalFormatting>
  <conditionalFormatting sqref="O66:P67">
    <cfRule type="cellIs" dxfId="1434" priority="3605" stopIfTrue="1" operator="lessThan">
      <formula>$N$1/$N$1*60%</formula>
    </cfRule>
    <cfRule type="cellIs" dxfId="1433" priority="3606" stopIfTrue="1" operator="between">
      <formula>$N$1/$N$1*60%</formula>
      <formula>$N$1/$N$1*89%</formula>
    </cfRule>
    <cfRule type="cellIs" dxfId="1432" priority="3607" stopIfTrue="1" operator="greaterThanOrEqual">
      <formula>$N$1/$N$1*90%</formula>
    </cfRule>
  </conditionalFormatting>
  <conditionalFormatting sqref="J68">
    <cfRule type="cellIs" dxfId="1431" priority="3566" stopIfTrue="1" operator="lessThan">
      <formula>$H$1/$H$1*50</formula>
    </cfRule>
    <cfRule type="cellIs" dxfId="1430" priority="3567" stopIfTrue="1" operator="between">
      <formula>$H$1/$H$1*50</formula>
      <formula>$H$1/$H$1*89</formula>
    </cfRule>
    <cfRule type="cellIs" dxfId="1429" priority="3568" stopIfTrue="1" operator="greaterThanOrEqual">
      <formula>$H$1/$H$1*90</formula>
    </cfRule>
  </conditionalFormatting>
  <conditionalFormatting sqref="N68">
    <cfRule type="cellIs" dxfId="1428" priority="3581" stopIfTrue="1" operator="lessThan">
      <formula>#REF!/#REF!*60%</formula>
    </cfRule>
    <cfRule type="cellIs" dxfId="1427" priority="3582" stopIfTrue="1" operator="between">
      <formula>#REF!/#REF!*60%</formula>
      <formula>#REF!/#REF!*89%</formula>
    </cfRule>
    <cfRule type="cellIs" dxfId="1426" priority="3583" stopIfTrue="1" operator="greaterThanOrEqual">
      <formula>#REF!/#REF!*90%</formula>
    </cfRule>
  </conditionalFormatting>
  <conditionalFormatting sqref="O68:P68">
    <cfRule type="cellIs" dxfId="1425" priority="3584" stopIfTrue="1" operator="lessThan">
      <formula>$N$1/$N$1*60%</formula>
    </cfRule>
    <cfRule type="cellIs" dxfId="1424" priority="3585" stopIfTrue="1" operator="between">
      <formula>$N$1/$N$1*60%</formula>
      <formula>$N$1/$N$1*89%</formula>
    </cfRule>
    <cfRule type="cellIs" dxfId="1423" priority="3586" stopIfTrue="1" operator="greaterThanOrEqual">
      <formula>$N$1/$N$1*90%</formula>
    </cfRule>
  </conditionalFormatting>
  <conditionalFormatting sqref="J69">
    <cfRule type="cellIs" dxfId="1422" priority="3545" stopIfTrue="1" operator="lessThan">
      <formula>$H$1/$H$1*50</formula>
    </cfRule>
    <cfRule type="cellIs" dxfId="1421" priority="3546" stopIfTrue="1" operator="between">
      <formula>$H$1/$H$1*50</formula>
      <formula>$H$1/$H$1*89</formula>
    </cfRule>
    <cfRule type="cellIs" dxfId="1420" priority="3547" stopIfTrue="1" operator="greaterThanOrEqual">
      <formula>$H$1/$H$1*90</formula>
    </cfRule>
  </conditionalFormatting>
  <conditionalFormatting sqref="N69">
    <cfRule type="cellIs" dxfId="1419" priority="3560" stopIfTrue="1" operator="lessThan">
      <formula>#REF!/#REF!*60%</formula>
    </cfRule>
    <cfRule type="cellIs" dxfId="1418" priority="3561" stopIfTrue="1" operator="between">
      <formula>#REF!/#REF!*60%</formula>
      <formula>#REF!/#REF!*89%</formula>
    </cfRule>
    <cfRule type="cellIs" dxfId="1417" priority="3562" stopIfTrue="1" operator="greaterThanOrEqual">
      <formula>#REF!/#REF!*90%</formula>
    </cfRule>
  </conditionalFormatting>
  <conditionalFormatting sqref="O69:P69">
    <cfRule type="cellIs" dxfId="1416" priority="3563" stopIfTrue="1" operator="lessThan">
      <formula>$N$1/$N$1*60%</formula>
    </cfRule>
    <cfRule type="cellIs" dxfId="1415" priority="3564" stopIfTrue="1" operator="between">
      <formula>$N$1/$N$1*60%</formula>
      <formula>$N$1/$N$1*89%</formula>
    </cfRule>
    <cfRule type="cellIs" dxfId="1414" priority="3565" stopIfTrue="1" operator="greaterThanOrEqual">
      <formula>$N$1/$N$1*90%</formula>
    </cfRule>
  </conditionalFormatting>
  <conditionalFormatting sqref="H74">
    <cfRule type="cellIs" dxfId="1413" priority="3521" stopIfTrue="1" operator="lessThan">
      <formula>$H$1/$H$1*50</formula>
    </cfRule>
    <cfRule type="cellIs" dxfId="1412" priority="3522" stopIfTrue="1" operator="between">
      <formula>$H$1/$H$1*50</formula>
      <formula>$H$1/$H$1*89</formula>
    </cfRule>
    <cfRule type="cellIs" dxfId="1411" priority="3523" stopIfTrue="1" operator="greaterThanOrEqual">
      <formula>$H$1/$H$1*90</formula>
    </cfRule>
  </conditionalFormatting>
  <conditionalFormatting sqref="N74">
    <cfRule type="cellIs" dxfId="1410" priority="3536" stopIfTrue="1" operator="lessThan">
      <formula>#REF!/#REF!*60%</formula>
    </cfRule>
    <cfRule type="cellIs" dxfId="1409" priority="3537" stopIfTrue="1" operator="between">
      <formula>#REF!/#REF!*60%</formula>
      <formula>#REF!/#REF!*89%</formula>
    </cfRule>
    <cfRule type="cellIs" dxfId="1408" priority="3538" stopIfTrue="1" operator="greaterThanOrEqual">
      <formula>#REF!/#REF!*90%</formula>
    </cfRule>
  </conditionalFormatting>
  <conditionalFormatting sqref="O74:P74">
    <cfRule type="cellIs" dxfId="1407" priority="3539" stopIfTrue="1" operator="lessThan">
      <formula>$N$1/$N$1*60%</formula>
    </cfRule>
    <cfRule type="cellIs" dxfId="1406" priority="3540" stopIfTrue="1" operator="between">
      <formula>$N$1/$N$1*60%</formula>
      <formula>$N$1/$N$1*89%</formula>
    </cfRule>
    <cfRule type="cellIs" dxfId="1405" priority="3541" stopIfTrue="1" operator="greaterThanOrEqual">
      <formula>$N$1/$N$1*90%</formula>
    </cfRule>
  </conditionalFormatting>
  <conditionalFormatting sqref="J71">
    <cfRule type="cellIs" dxfId="1404" priority="3497" stopIfTrue="1" operator="lessThan">
      <formula>$H$1/$H$1*50</formula>
    </cfRule>
    <cfRule type="cellIs" dxfId="1403" priority="3498" stopIfTrue="1" operator="between">
      <formula>$H$1/$H$1*50</formula>
      <formula>$H$1/$H$1*89</formula>
    </cfRule>
    <cfRule type="cellIs" dxfId="1402" priority="3499" stopIfTrue="1" operator="greaterThanOrEqual">
      <formula>$H$1/$H$1*90</formula>
    </cfRule>
  </conditionalFormatting>
  <conditionalFormatting sqref="N71">
    <cfRule type="cellIs" dxfId="1401" priority="3512" stopIfTrue="1" operator="lessThan">
      <formula>#REF!/#REF!*60%</formula>
    </cfRule>
    <cfRule type="cellIs" dxfId="1400" priority="3513" stopIfTrue="1" operator="between">
      <formula>#REF!/#REF!*60%</formula>
      <formula>#REF!/#REF!*89%</formula>
    </cfRule>
    <cfRule type="cellIs" dxfId="1399" priority="3514" stopIfTrue="1" operator="greaterThanOrEqual">
      <formula>#REF!/#REF!*90%</formula>
    </cfRule>
  </conditionalFormatting>
  <conditionalFormatting sqref="O71:P71">
    <cfRule type="cellIs" dxfId="1398" priority="3515" stopIfTrue="1" operator="lessThan">
      <formula>$N$1/$N$1*60%</formula>
    </cfRule>
    <cfRule type="cellIs" dxfId="1397" priority="3516" stopIfTrue="1" operator="between">
      <formula>$N$1/$N$1*60%</formula>
      <formula>$N$1/$N$1*89%</formula>
    </cfRule>
    <cfRule type="cellIs" dxfId="1396" priority="3517" stopIfTrue="1" operator="greaterThanOrEqual">
      <formula>$N$1/$N$1*90%</formula>
    </cfRule>
  </conditionalFormatting>
  <conditionalFormatting sqref="H63">
    <cfRule type="cellIs" dxfId="1395" priority="3431" stopIfTrue="1" operator="lessThan">
      <formula>$H$1/$H$1*50</formula>
    </cfRule>
    <cfRule type="cellIs" dxfId="1394" priority="3432" stopIfTrue="1" operator="between">
      <formula>$H$1/$H$1*50</formula>
      <formula>$H$1/$H$1*89</formula>
    </cfRule>
    <cfRule type="cellIs" dxfId="1393" priority="3433" stopIfTrue="1" operator="greaterThanOrEqual">
      <formula>$H$1/$H$1*90</formula>
    </cfRule>
  </conditionalFormatting>
  <conditionalFormatting sqref="N63">
    <cfRule type="cellIs" dxfId="1392" priority="3446" stopIfTrue="1" operator="lessThan">
      <formula>#REF!/#REF!*60%</formula>
    </cfRule>
    <cfRule type="cellIs" dxfId="1391" priority="3447" stopIfTrue="1" operator="between">
      <formula>#REF!/#REF!*60%</formula>
      <formula>#REF!/#REF!*89%</formula>
    </cfRule>
    <cfRule type="cellIs" dxfId="1390" priority="3448" stopIfTrue="1" operator="greaterThanOrEqual">
      <formula>#REF!/#REF!*90%</formula>
    </cfRule>
  </conditionalFormatting>
  <conditionalFormatting sqref="O63:P63">
    <cfRule type="cellIs" dxfId="1389" priority="3449" stopIfTrue="1" operator="lessThan">
      <formula>$N$1/$N$1*60%</formula>
    </cfRule>
    <cfRule type="cellIs" dxfId="1388" priority="3450" stopIfTrue="1" operator="between">
      <formula>$N$1/$N$1*60%</formula>
      <formula>$N$1/$N$1*89%</formula>
    </cfRule>
    <cfRule type="cellIs" dxfId="1387" priority="3451" stopIfTrue="1" operator="greaterThanOrEqual">
      <formula>$N$1/$N$1*90%</formula>
    </cfRule>
  </conditionalFormatting>
  <conditionalFormatting sqref="J59:J60">
    <cfRule type="cellIs" dxfId="1386" priority="3407" stopIfTrue="1" operator="lessThan">
      <formula>$H$1/$H$1*50</formula>
    </cfRule>
    <cfRule type="cellIs" dxfId="1385" priority="3408" stopIfTrue="1" operator="between">
      <formula>$H$1/$H$1*50</formula>
      <formula>$H$1/$H$1*89</formula>
    </cfRule>
    <cfRule type="cellIs" dxfId="1384" priority="3409" stopIfTrue="1" operator="greaterThanOrEqual">
      <formula>$H$1/$H$1*90</formula>
    </cfRule>
  </conditionalFormatting>
  <conditionalFormatting sqref="N59:N60">
    <cfRule type="cellIs" dxfId="1383" priority="3422" stopIfTrue="1" operator="lessThan">
      <formula>#REF!/#REF!*60%</formula>
    </cfRule>
    <cfRule type="cellIs" dxfId="1382" priority="3423" stopIfTrue="1" operator="between">
      <formula>#REF!/#REF!*60%</formula>
      <formula>#REF!/#REF!*89%</formula>
    </cfRule>
    <cfRule type="cellIs" dxfId="1381" priority="3424" stopIfTrue="1" operator="greaterThanOrEqual">
      <formula>#REF!/#REF!*90%</formula>
    </cfRule>
  </conditionalFormatting>
  <conditionalFormatting sqref="O59:P60">
    <cfRule type="cellIs" dxfId="1380" priority="3425" stopIfTrue="1" operator="lessThan">
      <formula>$N$1/$N$1*60%</formula>
    </cfRule>
    <cfRule type="cellIs" dxfId="1379" priority="3426" stopIfTrue="1" operator="between">
      <formula>$N$1/$N$1*60%</formula>
      <formula>$N$1/$N$1*89%</formula>
    </cfRule>
    <cfRule type="cellIs" dxfId="1378" priority="3427" stopIfTrue="1" operator="greaterThanOrEqual">
      <formula>$N$1/$N$1*90%</formula>
    </cfRule>
  </conditionalFormatting>
  <conditionalFormatting sqref="J61">
    <cfRule type="cellIs" dxfId="1377" priority="3386" stopIfTrue="1" operator="lessThan">
      <formula>$H$1/$H$1*50</formula>
    </cfRule>
    <cfRule type="cellIs" dxfId="1376" priority="3387" stopIfTrue="1" operator="between">
      <formula>$H$1/$H$1*50</formula>
      <formula>$H$1/$H$1*89</formula>
    </cfRule>
    <cfRule type="cellIs" dxfId="1375" priority="3388" stopIfTrue="1" operator="greaterThanOrEqual">
      <formula>$H$1/$H$1*90</formula>
    </cfRule>
  </conditionalFormatting>
  <conditionalFormatting sqref="N61">
    <cfRule type="cellIs" dxfId="1374" priority="3401" stopIfTrue="1" operator="lessThan">
      <formula>#REF!/#REF!*60%</formula>
    </cfRule>
    <cfRule type="cellIs" dxfId="1373" priority="3402" stopIfTrue="1" operator="between">
      <formula>#REF!/#REF!*60%</formula>
      <formula>#REF!/#REF!*89%</formula>
    </cfRule>
    <cfRule type="cellIs" dxfId="1372" priority="3403" stopIfTrue="1" operator="greaterThanOrEqual">
      <formula>#REF!/#REF!*90%</formula>
    </cfRule>
  </conditionalFormatting>
  <conditionalFormatting sqref="O61:P61">
    <cfRule type="cellIs" dxfId="1371" priority="3404" stopIfTrue="1" operator="lessThan">
      <formula>$N$1/$N$1*60%</formula>
    </cfRule>
    <cfRule type="cellIs" dxfId="1370" priority="3405" stopIfTrue="1" operator="between">
      <formula>$N$1/$N$1*60%</formula>
      <formula>$N$1/$N$1*89%</formula>
    </cfRule>
    <cfRule type="cellIs" dxfId="1369" priority="3406" stopIfTrue="1" operator="greaterThanOrEqual">
      <formula>$N$1/$N$1*90%</formula>
    </cfRule>
  </conditionalFormatting>
  <conditionalFormatting sqref="J62">
    <cfRule type="cellIs" dxfId="1368" priority="3365" stopIfTrue="1" operator="lessThan">
      <formula>$H$1/$H$1*50</formula>
    </cfRule>
    <cfRule type="cellIs" dxfId="1367" priority="3366" stopIfTrue="1" operator="between">
      <formula>$H$1/$H$1*50</formula>
      <formula>$H$1/$H$1*89</formula>
    </cfRule>
    <cfRule type="cellIs" dxfId="1366" priority="3367" stopIfTrue="1" operator="greaterThanOrEqual">
      <formula>$H$1/$H$1*90</formula>
    </cfRule>
  </conditionalFormatting>
  <conditionalFormatting sqref="N62">
    <cfRule type="cellIs" dxfId="1365" priority="3380" stopIfTrue="1" operator="lessThan">
      <formula>#REF!/#REF!*60%</formula>
    </cfRule>
    <cfRule type="cellIs" dxfId="1364" priority="3381" stopIfTrue="1" operator="between">
      <formula>#REF!/#REF!*60%</formula>
      <formula>#REF!/#REF!*89%</formula>
    </cfRule>
    <cfRule type="cellIs" dxfId="1363" priority="3382" stopIfTrue="1" operator="greaterThanOrEqual">
      <formula>#REF!/#REF!*90%</formula>
    </cfRule>
  </conditionalFormatting>
  <conditionalFormatting sqref="O62:P62">
    <cfRule type="cellIs" dxfId="1362" priority="3383" stopIfTrue="1" operator="lessThan">
      <formula>$N$1/$N$1*60%</formula>
    </cfRule>
    <cfRule type="cellIs" dxfId="1361" priority="3384" stopIfTrue="1" operator="between">
      <formula>$N$1/$N$1*60%</formula>
      <formula>$N$1/$N$1*89%</formula>
    </cfRule>
    <cfRule type="cellIs" dxfId="1360" priority="3385" stopIfTrue="1" operator="greaterThanOrEqual">
      <formula>$N$1/$N$1*90%</formula>
    </cfRule>
  </conditionalFormatting>
  <conditionalFormatting sqref="J64">
    <cfRule type="cellIs" dxfId="1359" priority="3317" stopIfTrue="1" operator="lessThan">
      <formula>$H$1/$H$1*50</formula>
    </cfRule>
    <cfRule type="cellIs" dxfId="1358" priority="3318" stopIfTrue="1" operator="between">
      <formula>$H$1/$H$1*50</formula>
      <formula>$H$1/$H$1*89</formula>
    </cfRule>
    <cfRule type="cellIs" dxfId="1357" priority="3319" stopIfTrue="1" operator="greaterThanOrEqual">
      <formula>$H$1/$H$1*90</formula>
    </cfRule>
  </conditionalFormatting>
  <conditionalFormatting sqref="N64">
    <cfRule type="cellIs" dxfId="1356" priority="3332" stopIfTrue="1" operator="lessThan">
      <formula>#REF!/#REF!*60%</formula>
    </cfRule>
    <cfRule type="cellIs" dxfId="1355" priority="3333" stopIfTrue="1" operator="between">
      <formula>#REF!/#REF!*60%</formula>
      <formula>#REF!/#REF!*89%</formula>
    </cfRule>
    <cfRule type="cellIs" dxfId="1354" priority="3334" stopIfTrue="1" operator="greaterThanOrEqual">
      <formula>#REF!/#REF!*90%</formula>
    </cfRule>
  </conditionalFormatting>
  <conditionalFormatting sqref="O64:P64">
    <cfRule type="cellIs" dxfId="1353" priority="3335" stopIfTrue="1" operator="lessThan">
      <formula>$N$1/$N$1*60%</formula>
    </cfRule>
    <cfRule type="cellIs" dxfId="1352" priority="3336" stopIfTrue="1" operator="between">
      <formula>$N$1/$N$1*60%</formula>
      <formula>$N$1/$N$1*89%</formula>
    </cfRule>
    <cfRule type="cellIs" dxfId="1351" priority="3337" stopIfTrue="1" operator="greaterThanOrEqual">
      <formula>$N$1/$N$1*90%</formula>
    </cfRule>
  </conditionalFormatting>
  <conditionalFormatting sqref="H185">
    <cfRule type="cellIs" dxfId="1350" priority="3299" stopIfTrue="1" operator="lessThan">
      <formula>$H$1/$H$1*50</formula>
    </cfRule>
    <cfRule type="cellIs" dxfId="1349" priority="3300" stopIfTrue="1" operator="between">
      <formula>$H$1/$H$1*50</formula>
      <formula>$H$1/$H$1*89</formula>
    </cfRule>
    <cfRule type="cellIs" dxfId="1348" priority="3301" stopIfTrue="1" operator="greaterThanOrEqual">
      <formula>$H$1/$H$1*90</formula>
    </cfRule>
  </conditionalFormatting>
  <conditionalFormatting sqref="N185">
    <cfRule type="cellIs" dxfId="1347" priority="3314" stopIfTrue="1" operator="lessThan">
      <formula>#REF!/#REF!*60%</formula>
    </cfRule>
    <cfRule type="cellIs" dxfId="1346" priority="3315" stopIfTrue="1" operator="between">
      <formula>#REF!/#REF!*60%</formula>
      <formula>#REF!/#REF!*89%</formula>
    </cfRule>
    <cfRule type="cellIs" dxfId="1345" priority="3316" stopIfTrue="1" operator="greaterThanOrEqual">
      <formula>#REF!/#REF!*90%</formula>
    </cfRule>
  </conditionalFormatting>
  <conditionalFormatting sqref="H188">
    <cfRule type="cellIs" dxfId="1344" priority="3275" stopIfTrue="1" operator="lessThan">
      <formula>$H$1/$H$1*50</formula>
    </cfRule>
    <cfRule type="cellIs" dxfId="1343" priority="3276" stopIfTrue="1" operator="between">
      <formula>$H$1/$H$1*50</formula>
      <formula>$H$1/$H$1*89</formula>
    </cfRule>
    <cfRule type="cellIs" dxfId="1342" priority="3277" stopIfTrue="1" operator="greaterThanOrEqual">
      <formula>$H$1/$H$1*90</formula>
    </cfRule>
  </conditionalFormatting>
  <conditionalFormatting sqref="N188:P188">
    <cfRule type="cellIs" dxfId="1341" priority="3290" stopIfTrue="1" operator="lessThan">
      <formula>#REF!/#REF!*60%</formula>
    </cfRule>
    <cfRule type="cellIs" dxfId="1340" priority="3291" stopIfTrue="1" operator="between">
      <formula>#REF!/#REF!*60%</formula>
      <formula>#REF!/#REF!*89%</formula>
    </cfRule>
    <cfRule type="cellIs" dxfId="1339" priority="3292" stopIfTrue="1" operator="greaterThanOrEqual">
      <formula>#REF!/#REF!*90%</formula>
    </cfRule>
  </conditionalFormatting>
  <conditionalFormatting sqref="O188:P188">
    <cfRule type="cellIs" dxfId="1338" priority="3293" stopIfTrue="1" operator="lessThan">
      <formula>$N$1/$N$1*60%</formula>
    </cfRule>
    <cfRule type="cellIs" dxfId="1337" priority="3294" stopIfTrue="1" operator="between">
      <formula>$N$1/$N$1*60%</formula>
      <formula>$N$1/$N$1*89%</formula>
    </cfRule>
    <cfRule type="cellIs" dxfId="1336" priority="3295" stopIfTrue="1" operator="greaterThanOrEqual">
      <formula>$N$1/$N$1*90%</formula>
    </cfRule>
  </conditionalFormatting>
  <conditionalFormatting sqref="O185:P185">
    <cfRule type="cellIs" dxfId="1335" priority="3272" stopIfTrue="1" operator="lessThan">
      <formula>#REF!/#REF!*60%</formula>
    </cfRule>
    <cfRule type="cellIs" dxfId="1334" priority="3273" stopIfTrue="1" operator="between">
      <formula>#REF!/#REF!*60%</formula>
      <formula>#REF!/#REF!*89%</formula>
    </cfRule>
    <cfRule type="cellIs" dxfId="1333" priority="3274" stopIfTrue="1" operator="greaterThanOrEqual">
      <formula>#REF!/#REF!*90%</formula>
    </cfRule>
  </conditionalFormatting>
  <conditionalFormatting sqref="O186:P186">
    <cfRule type="cellIs" dxfId="1332" priority="3266" stopIfTrue="1" operator="lessThan">
      <formula>$N$1/$N$1*60%</formula>
    </cfRule>
    <cfRule type="cellIs" dxfId="1331" priority="3267" stopIfTrue="1" operator="between">
      <formula>$N$1/$N$1*60%</formula>
      <formula>$N$1/$N$1*89%</formula>
    </cfRule>
    <cfRule type="cellIs" dxfId="1330" priority="3268" stopIfTrue="1" operator="greaterThanOrEqual">
      <formula>$N$1/$N$1*90%</formula>
    </cfRule>
  </conditionalFormatting>
  <conditionalFormatting sqref="J186">
    <cfRule type="cellIs" dxfId="1329" priority="3251" stopIfTrue="1" operator="lessThan">
      <formula>$H$1/$H$1*50</formula>
    </cfRule>
    <cfRule type="cellIs" dxfId="1328" priority="3252" stopIfTrue="1" operator="between">
      <formula>$H$1/$H$1*50</formula>
      <formula>$H$1/$H$1*89</formula>
    </cfRule>
    <cfRule type="cellIs" dxfId="1327" priority="3253" stopIfTrue="1" operator="greaterThanOrEqual">
      <formula>$H$1/$H$1*90</formula>
    </cfRule>
  </conditionalFormatting>
  <conditionalFormatting sqref="N186">
    <cfRule type="cellIs" dxfId="1326" priority="3248" stopIfTrue="1" operator="lessThan">
      <formula>#REF!/#REF!*60%</formula>
    </cfRule>
    <cfRule type="cellIs" dxfId="1325" priority="3249" stopIfTrue="1" operator="between">
      <formula>#REF!/#REF!*60%</formula>
      <formula>#REF!/#REF!*89%</formula>
    </cfRule>
    <cfRule type="cellIs" dxfId="1324" priority="3250" stopIfTrue="1" operator="greaterThanOrEqual">
      <formula>#REF!/#REF!*90%</formula>
    </cfRule>
  </conditionalFormatting>
  <conditionalFormatting sqref="H187">
    <cfRule type="cellIs" dxfId="1323" priority="3230" stopIfTrue="1" operator="lessThan">
      <formula>$H$1/$H$1*50</formula>
    </cfRule>
    <cfRule type="cellIs" dxfId="1322" priority="3231" stopIfTrue="1" operator="between">
      <formula>$H$1/$H$1*50</formula>
      <formula>$H$1/$H$1*89</formula>
    </cfRule>
    <cfRule type="cellIs" dxfId="1321" priority="3232" stopIfTrue="1" operator="greaterThanOrEqual">
      <formula>$H$1/$H$1*90</formula>
    </cfRule>
  </conditionalFormatting>
  <conditionalFormatting sqref="O187:P187">
    <cfRule type="cellIs" dxfId="1320" priority="3245" stopIfTrue="1" operator="lessThan">
      <formula>$N$1/$N$1*60%</formula>
    </cfRule>
    <cfRule type="cellIs" dxfId="1319" priority="3246" stopIfTrue="1" operator="between">
      <formula>$N$1/$N$1*60%</formula>
      <formula>$N$1/$N$1*89%</formula>
    </cfRule>
    <cfRule type="cellIs" dxfId="1318" priority="3247" stopIfTrue="1" operator="greaterThanOrEqual">
      <formula>$N$1/$N$1*90%</formula>
    </cfRule>
  </conditionalFormatting>
  <conditionalFormatting sqref="N187:P187">
    <cfRule type="cellIs" dxfId="1317" priority="3227" stopIfTrue="1" operator="lessThan">
      <formula>#REF!/#REF!*60%</formula>
    </cfRule>
    <cfRule type="cellIs" dxfId="1316" priority="3228" stopIfTrue="1" operator="between">
      <formula>#REF!/#REF!*60%</formula>
      <formula>#REF!/#REF!*89%</formula>
    </cfRule>
    <cfRule type="cellIs" dxfId="1315" priority="3229" stopIfTrue="1" operator="greaterThanOrEqual">
      <formula>#REF!/#REF!*90%</formula>
    </cfRule>
  </conditionalFormatting>
  <conditionalFormatting sqref="H189:H190">
    <cfRule type="cellIs" dxfId="1314" priority="3209" stopIfTrue="1" operator="lessThan">
      <formula>$H$1/$H$1*50</formula>
    </cfRule>
    <cfRule type="cellIs" dxfId="1313" priority="3210" stopIfTrue="1" operator="between">
      <formula>$H$1/$H$1*50</formula>
      <formula>$H$1/$H$1*89</formula>
    </cfRule>
    <cfRule type="cellIs" dxfId="1312" priority="3211" stopIfTrue="1" operator="greaterThanOrEqual">
      <formula>$H$1/$H$1*90</formula>
    </cfRule>
  </conditionalFormatting>
  <conditionalFormatting sqref="O189:P190">
    <cfRule type="cellIs" dxfId="1311" priority="3224" stopIfTrue="1" operator="lessThan">
      <formula>$N$1/$N$1*60%</formula>
    </cfRule>
    <cfRule type="cellIs" dxfId="1310" priority="3225" stopIfTrue="1" operator="between">
      <formula>$N$1/$N$1*60%</formula>
      <formula>$N$1/$N$1*89%</formula>
    </cfRule>
    <cfRule type="cellIs" dxfId="1309" priority="3226" stopIfTrue="1" operator="greaterThanOrEqual">
      <formula>$N$1/$N$1*90%</formula>
    </cfRule>
  </conditionalFormatting>
  <conditionalFormatting sqref="N189:P190">
    <cfRule type="cellIs" dxfId="1308" priority="3206" stopIfTrue="1" operator="lessThan">
      <formula>#REF!/#REF!*60%</formula>
    </cfRule>
    <cfRule type="cellIs" dxfId="1307" priority="3207" stopIfTrue="1" operator="between">
      <formula>#REF!/#REF!*60%</formula>
      <formula>#REF!/#REF!*89%</formula>
    </cfRule>
    <cfRule type="cellIs" dxfId="1306" priority="3208" stopIfTrue="1" operator="greaterThanOrEqual">
      <formula>#REF!/#REF!*90%</formula>
    </cfRule>
  </conditionalFormatting>
  <conditionalFormatting sqref="H191">
    <cfRule type="cellIs" dxfId="1305" priority="3185" stopIfTrue="1" operator="lessThan">
      <formula>$H$1/$H$1*50</formula>
    </cfRule>
    <cfRule type="cellIs" dxfId="1304" priority="3186" stopIfTrue="1" operator="between">
      <formula>$H$1/$H$1*50</formula>
      <formula>$H$1/$H$1*89</formula>
    </cfRule>
    <cfRule type="cellIs" dxfId="1303" priority="3187" stopIfTrue="1" operator="greaterThanOrEqual">
      <formula>$H$1/$H$1*90</formula>
    </cfRule>
  </conditionalFormatting>
  <conditionalFormatting sqref="O191:P191">
    <cfRule type="cellIs" dxfId="1302" priority="3200" stopIfTrue="1" operator="lessThan">
      <formula>$N$1/$N$1*60%</formula>
    </cfRule>
    <cfRule type="cellIs" dxfId="1301" priority="3201" stopIfTrue="1" operator="between">
      <formula>$N$1/$N$1*60%</formula>
      <formula>$N$1/$N$1*89%</formula>
    </cfRule>
    <cfRule type="cellIs" dxfId="1300" priority="3202" stopIfTrue="1" operator="greaterThanOrEqual">
      <formula>$N$1/$N$1*90%</formula>
    </cfRule>
  </conditionalFormatting>
  <conditionalFormatting sqref="N191:P191">
    <cfRule type="cellIs" dxfId="1299" priority="3182" stopIfTrue="1" operator="lessThan">
      <formula>#REF!/#REF!*60%</formula>
    </cfRule>
    <cfRule type="cellIs" dxfId="1298" priority="3183" stopIfTrue="1" operator="between">
      <formula>#REF!/#REF!*60%</formula>
      <formula>#REF!/#REF!*89%</formula>
    </cfRule>
    <cfRule type="cellIs" dxfId="1297" priority="3184" stopIfTrue="1" operator="greaterThanOrEqual">
      <formula>#REF!/#REF!*90%</formula>
    </cfRule>
  </conditionalFormatting>
  <conditionalFormatting sqref="J248">
    <cfRule type="cellIs" dxfId="1296" priority="3152" stopIfTrue="1" operator="lessThan">
      <formula>$H$1/$H$1*50</formula>
    </cfRule>
    <cfRule type="cellIs" dxfId="1295" priority="3153" stopIfTrue="1" operator="between">
      <formula>$H$1/$H$1*50</formula>
      <formula>$H$1/$H$1*89</formula>
    </cfRule>
    <cfRule type="cellIs" dxfId="1294" priority="3154" stopIfTrue="1" operator="greaterThanOrEqual">
      <formula>$H$1/$H$1*90</formula>
    </cfRule>
  </conditionalFormatting>
  <conditionalFormatting sqref="N248">
    <cfRule type="cellIs" dxfId="1293" priority="3167" stopIfTrue="1" operator="lessThan">
      <formula>#REF!/#REF!*60%</formula>
    </cfRule>
    <cfRule type="cellIs" dxfId="1292" priority="3168" stopIfTrue="1" operator="between">
      <formula>#REF!/#REF!*60%</formula>
      <formula>#REF!/#REF!*89%</formula>
    </cfRule>
    <cfRule type="cellIs" dxfId="1291" priority="3169" stopIfTrue="1" operator="greaterThanOrEqual">
      <formula>#REF!/#REF!*90%</formula>
    </cfRule>
  </conditionalFormatting>
  <conditionalFormatting sqref="O249:P249">
    <cfRule type="cellIs" dxfId="1290" priority="3170" stopIfTrue="1" operator="lessThan">
      <formula>$N$1/$N$1*60%</formula>
    </cfRule>
    <cfRule type="cellIs" dxfId="1289" priority="3171" stopIfTrue="1" operator="between">
      <formula>$N$1/$N$1*60%</formula>
      <formula>$N$1/$N$1*89%</formula>
    </cfRule>
    <cfRule type="cellIs" dxfId="1288" priority="3172" stopIfTrue="1" operator="greaterThanOrEqual">
      <formula>$N$1/$N$1*90%</formula>
    </cfRule>
  </conditionalFormatting>
  <conditionalFormatting sqref="H244">
    <cfRule type="cellIs" dxfId="1287" priority="3059" stopIfTrue="1" operator="lessThan">
      <formula>$H$1/$H$1*50</formula>
    </cfRule>
    <cfRule type="cellIs" dxfId="1286" priority="3060" stopIfTrue="1" operator="between">
      <formula>$H$1/$H$1*50</formula>
      <formula>$H$1/$H$1*89</formula>
    </cfRule>
    <cfRule type="cellIs" dxfId="1285" priority="3061" stopIfTrue="1" operator="greaterThanOrEqual">
      <formula>$H$1/$H$1*90</formula>
    </cfRule>
  </conditionalFormatting>
  <conditionalFormatting sqref="J243">
    <cfRule type="cellIs" dxfId="1284" priority="3128" stopIfTrue="1" operator="lessThan">
      <formula>$H$1/$H$1*50</formula>
    </cfRule>
    <cfRule type="cellIs" dxfId="1283" priority="3129" stopIfTrue="1" operator="between">
      <formula>$H$1/$H$1*50</formula>
      <formula>$H$1/$H$1*89</formula>
    </cfRule>
    <cfRule type="cellIs" dxfId="1282" priority="3130" stopIfTrue="1" operator="greaterThanOrEqual">
      <formula>$H$1/$H$1*90</formula>
    </cfRule>
  </conditionalFormatting>
  <conditionalFormatting sqref="N243">
    <cfRule type="cellIs" dxfId="1281" priority="3143" stopIfTrue="1" operator="lessThan">
      <formula>#REF!/#REF!*60%</formula>
    </cfRule>
    <cfRule type="cellIs" dxfId="1280" priority="3144" stopIfTrue="1" operator="between">
      <formula>#REF!/#REF!*60%</formula>
      <formula>#REF!/#REF!*89%</formula>
    </cfRule>
    <cfRule type="cellIs" dxfId="1279" priority="3145" stopIfTrue="1" operator="greaterThanOrEqual">
      <formula>#REF!/#REF!*90%</formula>
    </cfRule>
  </conditionalFormatting>
  <conditionalFormatting sqref="H243">
    <cfRule type="cellIs" dxfId="1278" priority="3119" stopIfTrue="1" operator="lessThan">
      <formula>$H$1/$H$1*50</formula>
    </cfRule>
    <cfRule type="cellIs" dxfId="1277" priority="3120" stopIfTrue="1" operator="between">
      <formula>$H$1/$H$1*50</formula>
      <formula>$H$1/$H$1*89</formula>
    </cfRule>
    <cfRule type="cellIs" dxfId="1276" priority="3121" stopIfTrue="1" operator="greaterThanOrEqual">
      <formula>$H$1/$H$1*90</formula>
    </cfRule>
  </conditionalFormatting>
  <conditionalFormatting sqref="H243">
    <cfRule type="cellIs" dxfId="1275" priority="3125" stopIfTrue="1" operator="lessThan">
      <formula>$H$1/$H$1*50</formula>
    </cfRule>
    <cfRule type="cellIs" dxfId="1274" priority="3126" stopIfTrue="1" operator="between">
      <formula>$H$1/$H$1*50</formula>
      <formula>$H$1/$H$1*89</formula>
    </cfRule>
    <cfRule type="cellIs" dxfId="1273" priority="3127" stopIfTrue="1" operator="greaterThanOrEqual">
      <formula>$H$1/$H$1*90</formula>
    </cfRule>
  </conditionalFormatting>
  <conditionalFormatting sqref="H243">
    <cfRule type="cellIs" dxfId="1272" priority="3122" stopIfTrue="1" operator="lessThan">
      <formula>$H$1/$H$1*50</formula>
    </cfRule>
    <cfRule type="cellIs" dxfId="1271" priority="3123" stopIfTrue="1" operator="between">
      <formula>$H$1/$H$1*50</formula>
      <formula>$H$1/$H$1*89</formula>
    </cfRule>
    <cfRule type="cellIs" dxfId="1270" priority="3124" stopIfTrue="1" operator="greaterThanOrEqual">
      <formula>$H$1/$H$1*90</formula>
    </cfRule>
  </conditionalFormatting>
  <conditionalFormatting sqref="J245:J246">
    <cfRule type="cellIs" dxfId="1269" priority="3068" stopIfTrue="1" operator="lessThan">
      <formula>$H$1/$H$1*50</formula>
    </cfRule>
    <cfRule type="cellIs" dxfId="1268" priority="3069" stopIfTrue="1" operator="between">
      <formula>$H$1/$H$1*50</formula>
      <formula>$H$1/$H$1*89</formula>
    </cfRule>
    <cfRule type="cellIs" dxfId="1267" priority="3070" stopIfTrue="1" operator="greaterThanOrEqual">
      <formula>$H$1/$H$1*90</formula>
    </cfRule>
  </conditionalFormatting>
  <conditionalFormatting sqref="H247">
    <cfRule type="cellIs" dxfId="1266" priority="3095" stopIfTrue="1" operator="lessThan">
      <formula>$H$1/$H$1*50</formula>
    </cfRule>
    <cfRule type="cellIs" dxfId="1265" priority="3096" stopIfTrue="1" operator="between">
      <formula>$H$1/$H$1*50</formula>
      <formula>$H$1/$H$1*89</formula>
    </cfRule>
    <cfRule type="cellIs" dxfId="1264" priority="3097" stopIfTrue="1" operator="greaterThanOrEqual">
      <formula>$H$1/$H$1*90</formula>
    </cfRule>
  </conditionalFormatting>
  <conditionalFormatting sqref="H247">
    <cfRule type="cellIs" dxfId="1263" priority="3092" stopIfTrue="1" operator="lessThan">
      <formula>$H$1/$H$1*50</formula>
    </cfRule>
    <cfRule type="cellIs" dxfId="1262" priority="3093" stopIfTrue="1" operator="between">
      <formula>$H$1/$H$1*50</formula>
      <formula>$H$1/$H$1*89</formula>
    </cfRule>
    <cfRule type="cellIs" dxfId="1261" priority="3094" stopIfTrue="1" operator="greaterThanOrEqual">
      <formula>$H$1/$H$1*90</formula>
    </cfRule>
  </conditionalFormatting>
  <conditionalFormatting sqref="H245">
    <cfRule type="cellIs" dxfId="1260" priority="3065" stopIfTrue="1" operator="lessThan">
      <formula>$H$1/$H$1*50</formula>
    </cfRule>
    <cfRule type="cellIs" dxfId="1259" priority="3066" stopIfTrue="1" operator="between">
      <formula>$H$1/$H$1*50</formula>
      <formula>$H$1/$H$1*89</formula>
    </cfRule>
    <cfRule type="cellIs" dxfId="1258" priority="3067" stopIfTrue="1" operator="greaterThanOrEqual">
      <formula>$H$1/$H$1*90</formula>
    </cfRule>
  </conditionalFormatting>
  <conditionalFormatting sqref="J244">
    <cfRule type="cellIs" dxfId="1257" priority="3041" stopIfTrue="1" operator="lessThan">
      <formula>$H$1/$H$1*50</formula>
    </cfRule>
    <cfRule type="cellIs" dxfId="1256" priority="3042" stopIfTrue="1" operator="between">
      <formula>$H$1/$H$1*50</formula>
      <formula>$H$1/$H$1*89</formula>
    </cfRule>
    <cfRule type="cellIs" dxfId="1255" priority="3043" stopIfTrue="1" operator="greaterThanOrEqual">
      <formula>$H$1/$H$1*90</formula>
    </cfRule>
  </conditionalFormatting>
  <conditionalFormatting sqref="O244:P244">
    <cfRule type="cellIs" dxfId="1254" priority="3146" stopIfTrue="1" operator="lessThan">
      <formula>$N$1/$N$1*60%</formula>
    </cfRule>
    <cfRule type="cellIs" dxfId="1253" priority="3147" stopIfTrue="1" operator="between">
      <formula>$N$1/$N$1*60%</formula>
      <formula>$N$1/$N$1*89%</formula>
    </cfRule>
    <cfRule type="cellIs" dxfId="1252" priority="3148" stopIfTrue="1" operator="greaterThanOrEqual">
      <formula>$N$1/$N$1*90%</formula>
    </cfRule>
  </conditionalFormatting>
  <conditionalFormatting sqref="N244">
    <cfRule type="cellIs" dxfId="1251" priority="3053" stopIfTrue="1" operator="lessThan">
      <formula>#REF!/#REF!*60%</formula>
    </cfRule>
    <cfRule type="cellIs" dxfId="1250" priority="3054" stopIfTrue="1" operator="between">
      <formula>#REF!/#REF!*60%</formula>
      <formula>#REF!/#REF!*89%</formula>
    </cfRule>
    <cfRule type="cellIs" dxfId="1249" priority="3055" stopIfTrue="1" operator="greaterThanOrEqual">
      <formula>#REF!/#REF!*90%</formula>
    </cfRule>
  </conditionalFormatting>
  <conditionalFormatting sqref="J247">
    <cfRule type="cellIs" dxfId="1248" priority="3098" stopIfTrue="1" operator="lessThan">
      <formula>$H$1/$H$1*50</formula>
    </cfRule>
    <cfRule type="cellIs" dxfId="1247" priority="3099" stopIfTrue="1" operator="between">
      <formula>$H$1/$H$1*50</formula>
      <formula>$H$1/$H$1*89</formula>
    </cfRule>
    <cfRule type="cellIs" dxfId="1246" priority="3100" stopIfTrue="1" operator="greaterThanOrEqual">
      <formula>$H$1/$H$1*90</formula>
    </cfRule>
  </conditionalFormatting>
  <conditionalFormatting sqref="N247">
    <cfRule type="cellIs" dxfId="1245" priority="3113" stopIfTrue="1" operator="lessThan">
      <formula>#REF!/#REF!*60%</formula>
    </cfRule>
    <cfRule type="cellIs" dxfId="1244" priority="3114" stopIfTrue="1" operator="between">
      <formula>#REF!/#REF!*60%</formula>
      <formula>#REF!/#REF!*89%</formula>
    </cfRule>
    <cfRule type="cellIs" dxfId="1243" priority="3115" stopIfTrue="1" operator="greaterThanOrEqual">
      <formula>#REF!/#REF!*90%</formula>
    </cfRule>
  </conditionalFormatting>
  <conditionalFormatting sqref="O248:P248">
    <cfRule type="cellIs" dxfId="1242" priority="3116" stopIfTrue="1" operator="lessThan">
      <formula>$N$1/$N$1*60%</formula>
    </cfRule>
    <cfRule type="cellIs" dxfId="1241" priority="3117" stopIfTrue="1" operator="between">
      <formula>$N$1/$N$1*60%</formula>
      <formula>$N$1/$N$1*89%</formula>
    </cfRule>
    <cfRule type="cellIs" dxfId="1240" priority="3118" stopIfTrue="1" operator="greaterThanOrEqual">
      <formula>$N$1/$N$1*90%</formula>
    </cfRule>
  </conditionalFormatting>
  <conditionalFormatting sqref="H247">
    <cfRule type="cellIs" dxfId="1239" priority="3089" stopIfTrue="1" operator="lessThan">
      <formula>$H$1/$H$1*50</formula>
    </cfRule>
    <cfRule type="cellIs" dxfId="1238" priority="3090" stopIfTrue="1" operator="between">
      <formula>$H$1/$H$1*50</formula>
      <formula>$H$1/$H$1*89</formula>
    </cfRule>
    <cfRule type="cellIs" dxfId="1237" priority="3091" stopIfTrue="1" operator="greaterThanOrEqual">
      <formula>$H$1/$H$1*90</formula>
    </cfRule>
  </conditionalFormatting>
  <conditionalFormatting sqref="N245:N246">
    <cfRule type="cellIs" dxfId="1236" priority="3083" stopIfTrue="1" operator="lessThan">
      <formula>#REF!/#REF!*60%</formula>
    </cfRule>
    <cfRule type="cellIs" dxfId="1235" priority="3084" stopIfTrue="1" operator="between">
      <formula>#REF!/#REF!*60%</formula>
      <formula>#REF!/#REF!*89%</formula>
    </cfRule>
    <cfRule type="cellIs" dxfId="1234" priority="3085" stopIfTrue="1" operator="greaterThanOrEqual">
      <formula>#REF!/#REF!*90%</formula>
    </cfRule>
  </conditionalFormatting>
  <conditionalFormatting sqref="O246:P247">
    <cfRule type="cellIs" dxfId="1233" priority="3086" stopIfTrue="1" operator="lessThan">
      <formula>$N$1/$N$1*60%</formula>
    </cfRule>
    <cfRule type="cellIs" dxfId="1232" priority="3087" stopIfTrue="1" operator="between">
      <formula>$N$1/$N$1*60%</formula>
      <formula>$N$1/$N$1*89%</formula>
    </cfRule>
    <cfRule type="cellIs" dxfId="1231" priority="3088" stopIfTrue="1" operator="greaterThanOrEqual">
      <formula>$N$1/$N$1*90%</formula>
    </cfRule>
  </conditionalFormatting>
  <conditionalFormatting sqref="O245:P245">
    <cfRule type="cellIs" dxfId="1230" priority="3056" stopIfTrue="1" operator="lessThan">
      <formula>$N$1/$N$1*60%</formula>
    </cfRule>
    <cfRule type="cellIs" dxfId="1229" priority="3057" stopIfTrue="1" operator="between">
      <formula>$N$1/$N$1*60%</formula>
      <formula>$N$1/$N$1*89%</formula>
    </cfRule>
    <cfRule type="cellIs" dxfId="1228" priority="3058" stopIfTrue="1" operator="greaterThanOrEqual">
      <formula>$N$1/$N$1*90%</formula>
    </cfRule>
  </conditionalFormatting>
  <conditionalFormatting sqref="H244">
    <cfRule type="cellIs" dxfId="1227" priority="3038" stopIfTrue="1" operator="lessThan">
      <formula>$H$1/$H$1*50</formula>
    </cfRule>
    <cfRule type="cellIs" dxfId="1226" priority="3039" stopIfTrue="1" operator="between">
      <formula>$H$1/$H$1*50</formula>
      <formula>$H$1/$H$1*89</formula>
    </cfRule>
    <cfRule type="cellIs" dxfId="1225" priority="3040" stopIfTrue="1" operator="greaterThanOrEqual">
      <formula>$H$1/$H$1*90</formula>
    </cfRule>
  </conditionalFormatting>
  <conditionalFormatting sqref="J254">
    <cfRule type="cellIs" dxfId="1224" priority="3017" stopIfTrue="1" operator="lessThan">
      <formula>$H$1/$H$1*50</formula>
    </cfRule>
    <cfRule type="cellIs" dxfId="1223" priority="3018" stopIfTrue="1" operator="between">
      <formula>$H$1/$H$1*50</formula>
      <formula>$H$1/$H$1*89</formula>
    </cfRule>
    <cfRule type="cellIs" dxfId="1222" priority="3019" stopIfTrue="1" operator="greaterThanOrEqual">
      <formula>$H$1/$H$1*90</formula>
    </cfRule>
  </conditionalFormatting>
  <conditionalFormatting sqref="N254">
    <cfRule type="cellIs" dxfId="1221" priority="3032" stopIfTrue="1" operator="lessThan">
      <formula>#REF!/#REF!*60%</formula>
    </cfRule>
    <cfRule type="cellIs" dxfId="1220" priority="3033" stopIfTrue="1" operator="between">
      <formula>#REF!/#REF!*60%</formula>
      <formula>#REF!/#REF!*89%</formula>
    </cfRule>
    <cfRule type="cellIs" dxfId="1219" priority="3034" stopIfTrue="1" operator="greaterThanOrEqual">
      <formula>#REF!/#REF!*90%</formula>
    </cfRule>
  </conditionalFormatting>
  <conditionalFormatting sqref="O255:P255">
    <cfRule type="cellIs" dxfId="1218" priority="3035" stopIfTrue="1" operator="lessThan">
      <formula>$N$1/$N$1*60%</formula>
    </cfRule>
    <cfRule type="cellIs" dxfId="1217" priority="3036" stopIfTrue="1" operator="between">
      <formula>$N$1/$N$1*60%</formula>
      <formula>$N$1/$N$1*89%</formula>
    </cfRule>
    <cfRule type="cellIs" dxfId="1216" priority="3037" stopIfTrue="1" operator="greaterThanOrEqual">
      <formula>$N$1/$N$1*90%</formula>
    </cfRule>
  </conditionalFormatting>
  <conditionalFormatting sqref="H255">
    <cfRule type="cellIs" dxfId="1215" priority="2987" stopIfTrue="1" operator="lessThan">
      <formula>$H$1/$H$1*50</formula>
    </cfRule>
    <cfRule type="cellIs" dxfId="1214" priority="2988" stopIfTrue="1" operator="between">
      <formula>$H$1/$H$1*50</formula>
      <formula>$H$1/$H$1*89</formula>
    </cfRule>
    <cfRule type="cellIs" dxfId="1213" priority="2989" stopIfTrue="1" operator="greaterThanOrEqual">
      <formula>$H$1/$H$1*90</formula>
    </cfRule>
  </conditionalFormatting>
  <conditionalFormatting sqref="H255">
    <cfRule type="cellIs" dxfId="1212" priority="2990" stopIfTrue="1" operator="lessThan">
      <formula>$H$1/$H$1*50</formula>
    </cfRule>
    <cfRule type="cellIs" dxfId="1211" priority="2991" stopIfTrue="1" operator="between">
      <formula>$H$1/$H$1*50</formula>
      <formula>$H$1/$H$1*89</formula>
    </cfRule>
    <cfRule type="cellIs" dxfId="1210" priority="2992" stopIfTrue="1" operator="greaterThanOrEqual">
      <formula>$H$1/$H$1*90</formula>
    </cfRule>
  </conditionalFormatting>
  <conditionalFormatting sqref="J255">
    <cfRule type="cellIs" dxfId="1209" priority="2996" stopIfTrue="1" operator="lessThan">
      <formula>$H$1/$H$1*50</formula>
    </cfRule>
    <cfRule type="cellIs" dxfId="1208" priority="2997" stopIfTrue="1" operator="between">
      <formula>$H$1/$H$1*50</formula>
      <formula>$H$1/$H$1*89</formula>
    </cfRule>
    <cfRule type="cellIs" dxfId="1207" priority="2998" stopIfTrue="1" operator="greaterThanOrEqual">
      <formula>$H$1/$H$1*90</formula>
    </cfRule>
  </conditionalFormatting>
  <conditionalFormatting sqref="O256:P256">
    <cfRule type="cellIs" dxfId="1206" priority="3011" stopIfTrue="1" operator="lessThan">
      <formula>$N$1/$N$1*60%</formula>
    </cfRule>
    <cfRule type="cellIs" dxfId="1205" priority="3012" stopIfTrue="1" operator="between">
      <formula>$N$1/$N$1*60%</formula>
      <formula>$N$1/$N$1*89%</formula>
    </cfRule>
    <cfRule type="cellIs" dxfId="1204" priority="3013" stopIfTrue="1" operator="greaterThanOrEqual">
      <formula>$N$1/$N$1*90%</formula>
    </cfRule>
  </conditionalFormatting>
  <conditionalFormatting sqref="H255">
    <cfRule type="cellIs" dxfId="1203" priority="2993" stopIfTrue="1" operator="lessThan">
      <formula>$H$1/$H$1*50</formula>
    </cfRule>
    <cfRule type="cellIs" dxfId="1202" priority="2994" stopIfTrue="1" operator="between">
      <formula>$H$1/$H$1*50</formula>
      <formula>$H$1/$H$1*89</formula>
    </cfRule>
    <cfRule type="cellIs" dxfId="1201" priority="2995" stopIfTrue="1" operator="greaterThanOrEqual">
      <formula>$H$1/$H$1*90</formula>
    </cfRule>
  </conditionalFormatting>
  <conditionalFormatting sqref="N255">
    <cfRule type="cellIs" dxfId="1200" priority="2984" stopIfTrue="1" operator="lessThan">
      <formula>#REF!/#REF!*60%</formula>
    </cfRule>
    <cfRule type="cellIs" dxfId="1199" priority="2985" stopIfTrue="1" operator="between">
      <formula>#REF!/#REF!*60%</formula>
      <formula>#REF!/#REF!*89%</formula>
    </cfRule>
    <cfRule type="cellIs" dxfId="1198" priority="2986" stopIfTrue="1" operator="greaterThanOrEqual">
      <formula>#REF!/#REF!*90%</formula>
    </cfRule>
  </conditionalFormatting>
  <conditionalFormatting sqref="O268:P268">
    <cfRule type="cellIs" dxfId="1197" priority="2978" stopIfTrue="1" operator="lessThan">
      <formula>$N$1/$N$1*60%</formula>
    </cfRule>
    <cfRule type="cellIs" dxfId="1196" priority="2979" stopIfTrue="1" operator="between">
      <formula>$N$1/$N$1*60%</formula>
      <formula>$N$1/$N$1*89%</formula>
    </cfRule>
    <cfRule type="cellIs" dxfId="1195" priority="2980" stopIfTrue="1" operator="greaterThanOrEqual">
      <formula>$N$1/$N$1*90%</formula>
    </cfRule>
  </conditionalFormatting>
  <conditionalFormatting sqref="J267">
    <cfRule type="cellIs" dxfId="1194" priority="2960" stopIfTrue="1" operator="lessThan">
      <formula>$H$1/$H$1*50</formula>
    </cfRule>
    <cfRule type="cellIs" dxfId="1193" priority="2961" stopIfTrue="1" operator="between">
      <formula>$H$1/$H$1*50</formula>
      <formula>$H$1/$H$1*89</formula>
    </cfRule>
    <cfRule type="cellIs" dxfId="1192" priority="2962" stopIfTrue="1" operator="greaterThanOrEqual">
      <formula>$H$1/$H$1*90</formula>
    </cfRule>
  </conditionalFormatting>
  <conditionalFormatting sqref="N267">
    <cfRule type="cellIs" dxfId="1191" priority="2975" stopIfTrue="1" operator="lessThan">
      <formula>#REF!/#REF!*60%</formula>
    </cfRule>
    <cfRule type="cellIs" dxfId="1190" priority="2976" stopIfTrue="1" operator="between">
      <formula>#REF!/#REF!*60%</formula>
      <formula>#REF!/#REF!*89%</formula>
    </cfRule>
    <cfRule type="cellIs" dxfId="1189" priority="2977" stopIfTrue="1" operator="greaterThanOrEqual">
      <formula>#REF!/#REF!*90%</formula>
    </cfRule>
  </conditionalFormatting>
  <conditionalFormatting sqref="J278:J280">
    <cfRule type="cellIs" dxfId="1188" priority="2918" stopIfTrue="1" operator="lessThan">
      <formula>$H$1/$H$1*50</formula>
    </cfRule>
    <cfRule type="cellIs" dxfId="1187" priority="2919" stopIfTrue="1" operator="between">
      <formula>$H$1/$H$1*50</formula>
      <formula>$H$1/$H$1*89</formula>
    </cfRule>
    <cfRule type="cellIs" dxfId="1186" priority="2920" stopIfTrue="1" operator="greaterThanOrEqual">
      <formula>$H$1/$H$1*90</formula>
    </cfRule>
  </conditionalFormatting>
  <conditionalFormatting sqref="J277">
    <cfRule type="cellIs" dxfId="1185" priority="2891" stopIfTrue="1" operator="lessThan">
      <formula>$H$1/$H$1*50</formula>
    </cfRule>
    <cfRule type="cellIs" dxfId="1184" priority="2892" stopIfTrue="1" operator="between">
      <formula>$H$1/$H$1*50</formula>
      <formula>$H$1/$H$1*89</formula>
    </cfRule>
    <cfRule type="cellIs" dxfId="1183" priority="2893" stopIfTrue="1" operator="greaterThanOrEqual">
      <formula>$H$1/$H$1*90</formula>
    </cfRule>
  </conditionalFormatting>
  <conditionalFormatting sqref="O276:P276">
    <cfRule type="cellIs" dxfId="1182" priority="2951" stopIfTrue="1" operator="lessThan">
      <formula>$N$1/$N$1*60%</formula>
    </cfRule>
    <cfRule type="cellIs" dxfId="1181" priority="2952" stopIfTrue="1" operator="between">
      <formula>$N$1/$N$1*60%</formula>
      <formula>$N$1/$N$1*89%</formula>
    </cfRule>
    <cfRule type="cellIs" dxfId="1180" priority="2953" stopIfTrue="1" operator="greaterThanOrEqual">
      <formula>$N$1/$N$1*90%</formula>
    </cfRule>
  </conditionalFormatting>
  <conditionalFormatting sqref="J275">
    <cfRule type="cellIs" dxfId="1179" priority="2936" stopIfTrue="1" operator="lessThan">
      <formula>$H$1/$H$1*50</formula>
    </cfRule>
    <cfRule type="cellIs" dxfId="1178" priority="2937" stopIfTrue="1" operator="between">
      <formula>$H$1/$H$1*50</formula>
      <formula>$H$1/$H$1*89</formula>
    </cfRule>
    <cfRule type="cellIs" dxfId="1177" priority="2938" stopIfTrue="1" operator="greaterThanOrEqual">
      <formula>$H$1/$H$1*90</formula>
    </cfRule>
  </conditionalFormatting>
  <conditionalFormatting sqref="N275">
    <cfRule type="cellIs" dxfId="1176" priority="2948" stopIfTrue="1" operator="lessThan">
      <formula>#REF!/#REF!*60%</formula>
    </cfRule>
    <cfRule type="cellIs" dxfId="1175" priority="2949" stopIfTrue="1" operator="between">
      <formula>#REF!/#REF!*60%</formula>
      <formula>#REF!/#REF!*89%</formula>
    </cfRule>
    <cfRule type="cellIs" dxfId="1174" priority="2950" stopIfTrue="1" operator="greaterThanOrEqual">
      <formula>#REF!/#REF!*90%</formula>
    </cfRule>
  </conditionalFormatting>
  <conditionalFormatting sqref="N278:N280">
    <cfRule type="cellIs" dxfId="1173" priority="2930" stopIfTrue="1" operator="lessThan">
      <formula>#REF!/#REF!*60%</formula>
    </cfRule>
    <cfRule type="cellIs" dxfId="1172" priority="2931" stopIfTrue="1" operator="between">
      <formula>#REF!/#REF!*60%</formula>
      <formula>#REF!/#REF!*89%</formula>
    </cfRule>
    <cfRule type="cellIs" dxfId="1171" priority="2932" stopIfTrue="1" operator="greaterThanOrEqual">
      <formula>#REF!/#REF!*90%</formula>
    </cfRule>
  </conditionalFormatting>
  <conditionalFormatting sqref="N277">
    <cfRule type="cellIs" dxfId="1170" priority="2903" stopIfTrue="1" operator="lessThan">
      <formula>#REF!/#REF!*60%</formula>
    </cfRule>
    <cfRule type="cellIs" dxfId="1169" priority="2904" stopIfTrue="1" operator="between">
      <formula>#REF!/#REF!*60%</formula>
      <formula>#REF!/#REF!*89%</formula>
    </cfRule>
    <cfRule type="cellIs" dxfId="1168" priority="2905" stopIfTrue="1" operator="greaterThanOrEqual">
      <formula>#REF!/#REF!*90%</formula>
    </cfRule>
  </conditionalFormatting>
  <conditionalFormatting sqref="O278:P280">
    <cfRule type="cellIs" dxfId="1167" priority="2906" stopIfTrue="1" operator="lessThan">
      <formula>$N$1/$N$1*60%</formula>
    </cfRule>
    <cfRule type="cellIs" dxfId="1166" priority="2907" stopIfTrue="1" operator="between">
      <formula>$N$1/$N$1*60%</formula>
      <formula>$N$1/$N$1*89%</formula>
    </cfRule>
    <cfRule type="cellIs" dxfId="1165" priority="2908" stopIfTrue="1" operator="greaterThanOrEqual">
      <formula>$N$1/$N$1*90%</formula>
    </cfRule>
  </conditionalFormatting>
  <conditionalFormatting sqref="H306">
    <cfRule type="cellIs" dxfId="1164" priority="2870" stopIfTrue="1" operator="lessThan">
      <formula>$H$1/$H$1*50</formula>
    </cfRule>
    <cfRule type="cellIs" dxfId="1163" priority="2871" stopIfTrue="1" operator="between">
      <formula>$H$1/$H$1*50</formula>
      <formula>$H$1/$H$1*89</formula>
    </cfRule>
    <cfRule type="cellIs" dxfId="1162" priority="2872" stopIfTrue="1" operator="greaterThanOrEqual">
      <formula>$H$1/$H$1*90</formula>
    </cfRule>
  </conditionalFormatting>
  <conditionalFormatting sqref="N306">
    <cfRule type="cellIs" dxfId="1161" priority="2879" stopIfTrue="1" operator="lessThan">
      <formula>#REF!/#REF!*60%</formula>
    </cfRule>
    <cfRule type="cellIs" dxfId="1160" priority="2880" stopIfTrue="1" operator="between">
      <formula>#REF!/#REF!*60%</formula>
      <formula>#REF!/#REF!*89%</formula>
    </cfRule>
    <cfRule type="cellIs" dxfId="1159" priority="2881" stopIfTrue="1" operator="greaterThanOrEqual">
      <formula>#REF!/#REF!*90%</formula>
    </cfRule>
  </conditionalFormatting>
  <conditionalFormatting sqref="O307:P307">
    <cfRule type="cellIs" dxfId="1158" priority="2882" stopIfTrue="1" operator="lessThan">
      <formula>$N$1/$N$1*60%</formula>
    </cfRule>
    <cfRule type="cellIs" dxfId="1157" priority="2883" stopIfTrue="1" operator="between">
      <formula>$N$1/$N$1*60%</formula>
      <formula>$N$1/$N$1*89%</formula>
    </cfRule>
    <cfRule type="cellIs" dxfId="1156" priority="2884" stopIfTrue="1" operator="greaterThanOrEqual">
      <formula>$N$1/$N$1*90%</formula>
    </cfRule>
  </conditionalFormatting>
  <conditionalFormatting sqref="H320">
    <cfRule type="cellIs" dxfId="1155" priority="2738" stopIfTrue="1" operator="lessThan">
      <formula>$H$1/$H$1*50</formula>
    </cfRule>
    <cfRule type="cellIs" dxfId="1154" priority="2739" stopIfTrue="1" operator="between">
      <formula>$H$1/$H$1*50</formula>
      <formula>$H$1/$H$1*89</formula>
    </cfRule>
    <cfRule type="cellIs" dxfId="1153" priority="2740" stopIfTrue="1" operator="greaterThanOrEqual">
      <formula>$H$1/$H$1*90</formula>
    </cfRule>
  </conditionalFormatting>
  <conditionalFormatting sqref="N320">
    <cfRule type="cellIs" dxfId="1152" priority="2753" stopIfTrue="1" operator="lessThan">
      <formula>#REF!/#REF!*60%</formula>
    </cfRule>
    <cfRule type="cellIs" dxfId="1151" priority="2754" stopIfTrue="1" operator="between">
      <formula>#REF!/#REF!*60%</formula>
      <formula>#REF!/#REF!*89%</formula>
    </cfRule>
    <cfRule type="cellIs" dxfId="1150" priority="2755" stopIfTrue="1" operator="greaterThanOrEqual">
      <formula>#REF!/#REF!*90%</formula>
    </cfRule>
  </conditionalFormatting>
  <conditionalFormatting sqref="J320">
    <cfRule type="cellIs" dxfId="1149" priority="2735" stopIfTrue="1" operator="lessThan">
      <formula>$H$1/$H$1*50</formula>
    </cfRule>
    <cfRule type="cellIs" dxfId="1148" priority="2736" stopIfTrue="1" operator="between">
      <formula>$H$1/$H$1*50</formula>
      <formula>$H$1/$H$1*89</formula>
    </cfRule>
    <cfRule type="cellIs" dxfId="1147" priority="2737" stopIfTrue="1" operator="greaterThanOrEqual">
      <formula>$H$1/$H$1*90</formula>
    </cfRule>
  </conditionalFormatting>
  <conditionalFormatting sqref="J371">
    <cfRule type="cellIs" dxfId="1146" priority="2717" stopIfTrue="1" operator="lessThan">
      <formula>$H$1/$H$1*50</formula>
    </cfRule>
    <cfRule type="cellIs" dxfId="1145" priority="2718" stopIfTrue="1" operator="between">
      <formula>$H$1/$H$1*50</formula>
      <formula>$H$1/$H$1*89</formula>
    </cfRule>
    <cfRule type="cellIs" dxfId="1144" priority="2719" stopIfTrue="1" operator="greaterThanOrEqual">
      <formula>$H$1/$H$1*90</formula>
    </cfRule>
  </conditionalFormatting>
  <conditionalFormatting sqref="N371">
    <cfRule type="cellIs" dxfId="1143" priority="2729" stopIfTrue="1" operator="lessThan">
      <formula>#REF!/#REF!*60%</formula>
    </cfRule>
    <cfRule type="cellIs" dxfId="1142" priority="2730" stopIfTrue="1" operator="between">
      <formula>#REF!/#REF!*60%</formula>
      <formula>#REF!/#REF!*89%</formula>
    </cfRule>
    <cfRule type="cellIs" dxfId="1141" priority="2731" stopIfTrue="1" operator="greaterThanOrEqual">
      <formula>#REF!/#REF!*90%</formula>
    </cfRule>
  </conditionalFormatting>
  <conditionalFormatting sqref="H353:H355">
    <cfRule type="cellIs" dxfId="1140" priority="2609" stopIfTrue="1" operator="lessThan">
      <formula>$H$1/$H$1*50</formula>
    </cfRule>
    <cfRule type="cellIs" dxfId="1139" priority="2610" stopIfTrue="1" operator="between">
      <formula>$H$1/$H$1*50</formula>
      <formula>$H$1/$H$1*89</formula>
    </cfRule>
    <cfRule type="cellIs" dxfId="1138" priority="2611" stopIfTrue="1" operator="greaterThanOrEqual">
      <formula>$H$1/$H$1*90</formula>
    </cfRule>
  </conditionalFormatting>
  <conditionalFormatting sqref="N353:N355">
    <cfRule type="cellIs" dxfId="1137" priority="2624" stopIfTrue="1" operator="lessThan">
      <formula>#REF!/#REF!*60%</formula>
    </cfRule>
    <cfRule type="cellIs" dxfId="1136" priority="2625" stopIfTrue="1" operator="between">
      <formula>#REF!/#REF!*60%</formula>
      <formula>#REF!/#REF!*89%</formula>
    </cfRule>
    <cfRule type="cellIs" dxfId="1135" priority="2626" stopIfTrue="1" operator="greaterThanOrEqual">
      <formula>#REF!/#REF!*90%</formula>
    </cfRule>
  </conditionalFormatting>
  <conditionalFormatting sqref="J353:J355">
    <cfRule type="cellIs" dxfId="1134" priority="2606" stopIfTrue="1" operator="lessThan">
      <formula>$H$1/$H$1*50</formula>
    </cfRule>
    <cfRule type="cellIs" dxfId="1133" priority="2607" stopIfTrue="1" operator="between">
      <formula>$H$1/$H$1*50</formula>
      <formula>$H$1/$H$1*89</formula>
    </cfRule>
    <cfRule type="cellIs" dxfId="1132" priority="2608" stopIfTrue="1" operator="greaterThanOrEqual">
      <formula>$H$1/$H$1*90</formula>
    </cfRule>
  </conditionalFormatting>
  <conditionalFormatting sqref="H257:H259">
    <cfRule type="cellIs" dxfId="1131" priority="2576" stopIfTrue="1" operator="lessThan">
      <formula>$H$1/$H$1*50</formula>
    </cfRule>
    <cfRule type="cellIs" dxfId="1130" priority="2577" stopIfTrue="1" operator="between">
      <formula>$H$1/$H$1*50</formula>
      <formula>$H$1/$H$1*89</formula>
    </cfRule>
    <cfRule type="cellIs" dxfId="1129" priority="2578" stopIfTrue="1" operator="greaterThanOrEqual">
      <formula>$H$1/$H$1*90</formula>
    </cfRule>
  </conditionalFormatting>
  <conditionalFormatting sqref="H257:H259">
    <cfRule type="cellIs" dxfId="1128" priority="2579" stopIfTrue="1" operator="lessThan">
      <formula>$H$1/$H$1*50</formula>
    </cfRule>
    <cfRule type="cellIs" dxfId="1127" priority="2580" stopIfTrue="1" operator="between">
      <formula>$H$1/$H$1*50</formula>
      <formula>$H$1/$H$1*89</formula>
    </cfRule>
    <cfRule type="cellIs" dxfId="1126" priority="2581" stopIfTrue="1" operator="greaterThanOrEqual">
      <formula>$H$1/$H$1*90</formula>
    </cfRule>
  </conditionalFormatting>
  <conditionalFormatting sqref="J257:J259">
    <cfRule type="cellIs" dxfId="1125" priority="2585" stopIfTrue="1" operator="lessThan">
      <formula>$H$1/$H$1*50</formula>
    </cfRule>
    <cfRule type="cellIs" dxfId="1124" priority="2586" stopIfTrue="1" operator="between">
      <formula>$H$1/$H$1*50</formula>
      <formula>$H$1/$H$1*89</formula>
    </cfRule>
    <cfRule type="cellIs" dxfId="1123" priority="2587" stopIfTrue="1" operator="greaterThanOrEqual">
      <formula>$H$1/$H$1*90</formula>
    </cfRule>
  </conditionalFormatting>
  <conditionalFormatting sqref="H257:H259">
    <cfRule type="cellIs" dxfId="1122" priority="2582" stopIfTrue="1" operator="lessThan">
      <formula>$H$1/$H$1*50</formula>
    </cfRule>
    <cfRule type="cellIs" dxfId="1121" priority="2583" stopIfTrue="1" operator="between">
      <formula>$H$1/$H$1*50</formula>
      <formula>$H$1/$H$1*89</formula>
    </cfRule>
    <cfRule type="cellIs" dxfId="1120" priority="2584" stopIfTrue="1" operator="greaterThanOrEqual">
      <formula>$H$1/$H$1*90</formula>
    </cfRule>
  </conditionalFormatting>
  <conditionalFormatting sqref="N257:N259">
    <cfRule type="cellIs" dxfId="1119" priority="2573" stopIfTrue="1" operator="lessThan">
      <formula>#REF!/#REF!*60%</formula>
    </cfRule>
    <cfRule type="cellIs" dxfId="1118" priority="2574" stopIfTrue="1" operator="between">
      <formula>#REF!/#REF!*60%</formula>
      <formula>#REF!/#REF!*89%</formula>
    </cfRule>
    <cfRule type="cellIs" dxfId="1117" priority="2575" stopIfTrue="1" operator="greaterThanOrEqual">
      <formula>#REF!/#REF!*90%</formula>
    </cfRule>
  </conditionalFormatting>
  <conditionalFormatting sqref="H89">
    <cfRule type="cellIs" dxfId="1116" priority="2552" stopIfTrue="1" operator="lessThan">
      <formula>$H$1/$H$1*50</formula>
    </cfRule>
    <cfRule type="cellIs" dxfId="1115" priority="2553" stopIfTrue="1" operator="between">
      <formula>$H$1/$H$1*50</formula>
      <formula>$H$1/$H$1*89</formula>
    </cfRule>
    <cfRule type="cellIs" dxfId="1114" priority="2554" stopIfTrue="1" operator="greaterThanOrEqual">
      <formula>$H$1/$H$1*90</formula>
    </cfRule>
  </conditionalFormatting>
  <conditionalFormatting sqref="N89">
    <cfRule type="cellIs" dxfId="1113" priority="2567" stopIfTrue="1" operator="lessThan">
      <formula>#REF!/#REF!*60%</formula>
    </cfRule>
    <cfRule type="cellIs" dxfId="1112" priority="2568" stopIfTrue="1" operator="between">
      <formula>#REF!/#REF!*60%</formula>
      <formula>#REF!/#REF!*89%</formula>
    </cfRule>
    <cfRule type="cellIs" dxfId="1111" priority="2569" stopIfTrue="1" operator="greaterThanOrEqual">
      <formula>#REF!/#REF!*90%</formula>
    </cfRule>
  </conditionalFormatting>
  <conditionalFormatting sqref="O89:P89">
    <cfRule type="cellIs" dxfId="1110" priority="2570" stopIfTrue="1" operator="lessThan">
      <formula>$N$1/$N$1*60%</formula>
    </cfRule>
    <cfRule type="cellIs" dxfId="1109" priority="2571" stopIfTrue="1" operator="between">
      <formula>$N$1/$N$1*60%</formula>
      <formula>$N$1/$N$1*89%</formula>
    </cfRule>
    <cfRule type="cellIs" dxfId="1108" priority="2572" stopIfTrue="1" operator="greaterThanOrEqual">
      <formula>$N$1/$N$1*90%</formula>
    </cfRule>
  </conditionalFormatting>
  <conditionalFormatting sqref="H16">
    <cfRule type="cellIs" dxfId="1107" priority="2534" stopIfTrue="1" operator="lessThan">
      <formula>$H$1/$H$1*50</formula>
    </cfRule>
    <cfRule type="cellIs" dxfId="1106" priority="2535" stopIfTrue="1" operator="between">
      <formula>$H$1/$H$1*50</formula>
      <formula>$H$1/$H$1*89</formula>
    </cfRule>
    <cfRule type="cellIs" dxfId="1105" priority="2536" stopIfTrue="1" operator="greaterThanOrEqual">
      <formula>$H$1/$H$1*90</formula>
    </cfRule>
  </conditionalFormatting>
  <conditionalFormatting sqref="O16:P16">
    <cfRule type="cellIs" dxfId="1104" priority="2528" stopIfTrue="1" operator="lessThan">
      <formula>$N$1/$N$1*60%</formula>
    </cfRule>
    <cfRule type="cellIs" dxfId="1103" priority="2529" stopIfTrue="1" operator="between">
      <formula>$N$1/$N$1*60%</formula>
      <formula>$N$1/$N$1*89%</formula>
    </cfRule>
    <cfRule type="cellIs" dxfId="1102" priority="2530" stopIfTrue="1" operator="greaterThanOrEqual">
      <formula>$N$1/$N$1*90%</formula>
    </cfRule>
  </conditionalFormatting>
  <conditionalFormatting sqref="N16:P16">
    <cfRule type="cellIs" dxfId="1101" priority="2525" stopIfTrue="1" operator="lessThan">
      <formula>#REF!/#REF!*60%</formula>
    </cfRule>
    <cfRule type="cellIs" dxfId="1100" priority="2526" stopIfTrue="1" operator="between">
      <formula>#REF!/#REF!*60%</formula>
      <formula>#REF!/#REF!*89%</formula>
    </cfRule>
    <cfRule type="cellIs" dxfId="1099" priority="2527" stopIfTrue="1" operator="greaterThanOrEqual">
      <formula>#REF!/#REF!*90%</formula>
    </cfRule>
  </conditionalFormatting>
  <conditionalFormatting sqref="H88">
    <cfRule type="cellIs" dxfId="1098" priority="2504" stopIfTrue="1" operator="lessThan">
      <formula>$H$1/$H$1*50</formula>
    </cfRule>
    <cfRule type="cellIs" dxfId="1097" priority="2505" stopIfTrue="1" operator="between">
      <formula>$H$1/$H$1*50</formula>
      <formula>$H$1/$H$1*89</formula>
    </cfRule>
    <cfRule type="cellIs" dxfId="1096" priority="2506" stopIfTrue="1" operator="greaterThanOrEqual">
      <formula>$H$1/$H$1*90</formula>
    </cfRule>
  </conditionalFormatting>
  <conditionalFormatting sqref="N88">
    <cfRule type="cellIs" dxfId="1095" priority="2519" stopIfTrue="1" operator="lessThan">
      <formula>#REF!/#REF!*60%</formula>
    </cfRule>
    <cfRule type="cellIs" dxfId="1094" priority="2520" stopIfTrue="1" operator="between">
      <formula>#REF!/#REF!*60%</formula>
      <formula>#REF!/#REF!*89%</formula>
    </cfRule>
    <cfRule type="cellIs" dxfId="1093" priority="2521" stopIfTrue="1" operator="greaterThanOrEqual">
      <formula>#REF!/#REF!*90%</formula>
    </cfRule>
  </conditionalFormatting>
  <conditionalFormatting sqref="O88:P88">
    <cfRule type="cellIs" dxfId="1092" priority="2522" stopIfTrue="1" operator="lessThan">
      <formula>$N$1/$N$1*60%</formula>
    </cfRule>
    <cfRule type="cellIs" dxfId="1091" priority="2523" stopIfTrue="1" operator="between">
      <formula>$N$1/$N$1*60%</formula>
      <formula>$N$1/$N$1*89%</formula>
    </cfRule>
    <cfRule type="cellIs" dxfId="1090" priority="2524" stopIfTrue="1" operator="greaterThanOrEqual">
      <formula>$N$1/$N$1*90%</formula>
    </cfRule>
  </conditionalFormatting>
  <conditionalFormatting sqref="H84">
    <cfRule type="cellIs" dxfId="1089" priority="2480" stopIfTrue="1" operator="lessThan">
      <formula>$H$1/$H$1*50</formula>
    </cfRule>
    <cfRule type="cellIs" dxfId="1088" priority="2481" stopIfTrue="1" operator="between">
      <formula>$H$1/$H$1*50</formula>
      <formula>$H$1/$H$1*89</formula>
    </cfRule>
    <cfRule type="cellIs" dxfId="1087" priority="2482" stopIfTrue="1" operator="greaterThanOrEqual">
      <formula>$H$1/$H$1*90</formula>
    </cfRule>
  </conditionalFormatting>
  <conditionalFormatting sqref="N84">
    <cfRule type="cellIs" dxfId="1086" priority="2495" stopIfTrue="1" operator="lessThan">
      <formula>#REF!/#REF!*60%</formula>
    </cfRule>
    <cfRule type="cellIs" dxfId="1085" priority="2496" stopIfTrue="1" operator="between">
      <formula>#REF!/#REF!*60%</formula>
      <formula>#REF!/#REF!*89%</formula>
    </cfRule>
    <cfRule type="cellIs" dxfId="1084" priority="2497" stopIfTrue="1" operator="greaterThanOrEqual">
      <formula>#REF!/#REF!*90%</formula>
    </cfRule>
  </conditionalFormatting>
  <conditionalFormatting sqref="O84:P84">
    <cfRule type="cellIs" dxfId="1083" priority="2498" stopIfTrue="1" operator="lessThan">
      <formula>$N$1/$N$1*60%</formula>
    </cfRule>
    <cfRule type="cellIs" dxfId="1082" priority="2499" stopIfTrue="1" operator="between">
      <formula>$N$1/$N$1*60%</formula>
      <formula>$N$1/$N$1*89%</formula>
    </cfRule>
    <cfRule type="cellIs" dxfId="1081" priority="2500" stopIfTrue="1" operator="greaterThanOrEqual">
      <formula>$N$1/$N$1*90%</formula>
    </cfRule>
  </conditionalFormatting>
  <conditionalFormatting sqref="H43">
    <cfRule type="cellIs" dxfId="1080" priority="2456" stopIfTrue="1" operator="lessThan">
      <formula>$H$1/$H$1*50</formula>
    </cfRule>
    <cfRule type="cellIs" dxfId="1079" priority="2457" stopIfTrue="1" operator="between">
      <formula>$H$1/$H$1*50</formula>
      <formula>$H$1/$H$1*89</formula>
    </cfRule>
    <cfRule type="cellIs" dxfId="1078" priority="2458" stopIfTrue="1" operator="greaterThanOrEqual">
      <formula>$H$1/$H$1*90</formula>
    </cfRule>
  </conditionalFormatting>
  <conditionalFormatting sqref="N43">
    <cfRule type="cellIs" dxfId="1077" priority="2471" stopIfTrue="1" operator="lessThan">
      <formula>#REF!/#REF!*60%</formula>
    </cfRule>
    <cfRule type="cellIs" dxfId="1076" priority="2472" stopIfTrue="1" operator="between">
      <formula>#REF!/#REF!*60%</formula>
      <formula>#REF!/#REF!*89%</formula>
    </cfRule>
    <cfRule type="cellIs" dxfId="1075" priority="2473" stopIfTrue="1" operator="greaterThanOrEqual">
      <formula>#REF!/#REF!*90%</formula>
    </cfRule>
  </conditionalFormatting>
  <conditionalFormatting sqref="O43:P43">
    <cfRule type="cellIs" dxfId="1074" priority="2474" stopIfTrue="1" operator="lessThan">
      <formula>$N$1/$N$1*60%</formula>
    </cfRule>
    <cfRule type="cellIs" dxfId="1073" priority="2475" stopIfTrue="1" operator="between">
      <formula>$N$1/$N$1*60%</formula>
      <formula>$N$1/$N$1*89%</formula>
    </cfRule>
    <cfRule type="cellIs" dxfId="1072" priority="2476" stopIfTrue="1" operator="greaterThanOrEqual">
      <formula>$N$1/$N$1*90%</formula>
    </cfRule>
  </conditionalFormatting>
  <conditionalFormatting sqref="H166">
    <cfRule type="cellIs" dxfId="1071" priority="2432" stopIfTrue="1" operator="lessThan">
      <formula>$H$1/$H$1*50</formula>
    </cfRule>
    <cfRule type="cellIs" dxfId="1070" priority="2433" stopIfTrue="1" operator="between">
      <formula>$H$1/$H$1*50</formula>
      <formula>$H$1/$H$1*89</formula>
    </cfRule>
    <cfRule type="cellIs" dxfId="1069" priority="2434" stopIfTrue="1" operator="greaterThanOrEqual">
      <formula>$H$1/$H$1*90</formula>
    </cfRule>
  </conditionalFormatting>
  <conditionalFormatting sqref="K166">
    <cfRule type="cellIs" dxfId="1068" priority="2435" stopIfTrue="1" operator="lessThan">
      <formula>$I$1/$I$1*11.2%</formula>
    </cfRule>
    <cfRule type="cellIs" dxfId="1067" priority="2436" stopIfTrue="1" operator="between">
      <formula>$I$1/$I$1*11.25%</formula>
      <formula>$I$1/$I$1*20.03%</formula>
    </cfRule>
    <cfRule type="cellIs" dxfId="1066" priority="2437" stopIfTrue="1" operator="greaterThanOrEqual">
      <formula>$I$1/$I$1*13.5%</formula>
    </cfRule>
  </conditionalFormatting>
  <conditionalFormatting sqref="L166">
    <cfRule type="cellIs" dxfId="1065" priority="2438" stopIfTrue="1" operator="lessThan">
      <formula>$I$1/$I$1*50%</formula>
    </cfRule>
    <cfRule type="cellIs" dxfId="1064" priority="2439" stopIfTrue="1" operator="between">
      <formula>$I$1/$I$1*50%</formula>
      <formula>$I$1/$I$1*89.9%</formula>
    </cfRule>
    <cfRule type="cellIs" dxfId="1063" priority="2440" stopIfTrue="1" operator="greaterThanOrEqual">
      <formula>$I$1/$I$1*13.5%</formula>
    </cfRule>
  </conditionalFormatting>
  <conditionalFormatting sqref="M166">
    <cfRule type="cellIs" dxfId="1062" priority="2441" stopIfTrue="1" operator="lessThan">
      <formula>#REF!/#REF!*60</formula>
    </cfRule>
    <cfRule type="cellIs" dxfId="1061" priority="2442" stopIfTrue="1" operator="between">
      <formula>#REF!/#REF!*60</formula>
      <formula>#REF!/#REF!*89</formula>
    </cfRule>
    <cfRule type="cellIs" dxfId="1060" priority="2443" stopIfTrue="1" operator="greaterThanOrEqual">
      <formula>#REF!/#REF!*90</formula>
    </cfRule>
  </conditionalFormatting>
  <conditionalFormatting sqref="N162">
    <cfRule type="cellIs" dxfId="1059" priority="2447" stopIfTrue="1" operator="lessThan">
      <formula>#REF!/#REF!*60%</formula>
    </cfRule>
    <cfRule type="cellIs" dxfId="1058" priority="2448" stopIfTrue="1" operator="between">
      <formula>#REF!/#REF!*60%</formula>
      <formula>#REF!/#REF!*89%</formula>
    </cfRule>
    <cfRule type="cellIs" dxfId="1057" priority="2449" stopIfTrue="1" operator="greaterThanOrEqual">
      <formula>#REF!/#REF!*90%</formula>
    </cfRule>
  </conditionalFormatting>
  <conditionalFormatting sqref="O166:P166">
    <cfRule type="cellIs" dxfId="1056" priority="2450" stopIfTrue="1" operator="lessThan">
      <formula>$N$1/$N$1*60%</formula>
    </cfRule>
    <cfRule type="cellIs" dxfId="1055" priority="2451" stopIfTrue="1" operator="between">
      <formula>$N$1/$N$1*60%</formula>
      <formula>$N$1/$N$1*89%</formula>
    </cfRule>
    <cfRule type="cellIs" dxfId="1054" priority="2452" stopIfTrue="1" operator="greaterThanOrEqual">
      <formula>$N$1/$N$1*90%</formula>
    </cfRule>
  </conditionalFormatting>
  <conditionalFormatting sqref="H141">
    <cfRule type="cellIs" dxfId="1053" priority="2408" stopIfTrue="1" operator="lessThan">
      <formula>$H$1/$H$1*50</formula>
    </cfRule>
    <cfRule type="cellIs" dxfId="1052" priority="2409" stopIfTrue="1" operator="between">
      <formula>$H$1/$H$1*50</formula>
      <formula>$H$1/$H$1*89</formula>
    </cfRule>
    <cfRule type="cellIs" dxfId="1051" priority="2410" stopIfTrue="1" operator="greaterThanOrEqual">
      <formula>$H$1/$H$1*90</formula>
    </cfRule>
  </conditionalFormatting>
  <conditionalFormatting sqref="M137:M138">
    <cfRule type="cellIs" dxfId="1050" priority="2417" stopIfTrue="1" operator="lessThan">
      <formula>#REF!/#REF!*60</formula>
    </cfRule>
    <cfRule type="cellIs" dxfId="1049" priority="2418" stopIfTrue="1" operator="between">
      <formula>#REF!/#REF!*60</formula>
      <formula>#REF!/#REF!*89</formula>
    </cfRule>
    <cfRule type="cellIs" dxfId="1048" priority="2419" stopIfTrue="1" operator="greaterThanOrEqual">
      <formula>#REF!/#REF!*90</formula>
    </cfRule>
  </conditionalFormatting>
  <conditionalFormatting sqref="N137 O133:P133 N144:P144 N145 N166 N141 N146:P146">
    <cfRule type="cellIs" dxfId="1047" priority="2423" stopIfTrue="1" operator="lessThan">
      <formula>#REF!/#REF!*60%</formula>
    </cfRule>
    <cfRule type="cellIs" dxfId="1046" priority="2424" stopIfTrue="1" operator="between">
      <formula>#REF!/#REF!*60%</formula>
      <formula>#REF!/#REF!*89%</formula>
    </cfRule>
    <cfRule type="cellIs" dxfId="1045" priority="2425" stopIfTrue="1" operator="greaterThanOrEqual">
      <formula>#REF!/#REF!*90%</formula>
    </cfRule>
  </conditionalFormatting>
  <conditionalFormatting sqref="L137:L138">
    <cfRule type="cellIs" dxfId="1044" priority="2426" stopIfTrue="1" operator="lessThan">
      <formula>#REF!/#REF!*9%</formula>
    </cfRule>
    <cfRule type="cellIs" dxfId="1043" priority="2427" stopIfTrue="1" operator="between">
      <formula>#REF!/#REF!*9%</formula>
      <formula>#REF!/#REF!*13.4%</formula>
    </cfRule>
    <cfRule type="cellIs" dxfId="1042" priority="2428" stopIfTrue="1" operator="greaterThanOrEqual">
      <formula>#REF!/#REF!*13.5%</formula>
    </cfRule>
  </conditionalFormatting>
  <conditionalFormatting sqref="O134:P138">
    <cfRule type="cellIs" dxfId="1041" priority="2429" stopIfTrue="1" operator="lessThan">
      <formula>$N$1/$N$1*60%</formula>
    </cfRule>
    <cfRule type="cellIs" dxfId="1040" priority="2430" stopIfTrue="1" operator="between">
      <formula>$N$1/$N$1*60%</formula>
      <formula>$N$1/$N$1*89%</formula>
    </cfRule>
    <cfRule type="cellIs" dxfId="1039" priority="2431" stopIfTrue="1" operator="greaterThanOrEqual">
      <formula>$N$1/$N$1*90%</formula>
    </cfRule>
  </conditionalFormatting>
  <conditionalFormatting sqref="H140">
    <cfRule type="cellIs" dxfId="1038" priority="2390" stopIfTrue="1" operator="lessThan">
      <formula>$H$1/$H$1*50</formula>
    </cfRule>
    <cfRule type="cellIs" dxfId="1037" priority="2391" stopIfTrue="1" operator="between">
      <formula>$H$1/$H$1*50</formula>
      <formula>$H$1/$H$1*89</formula>
    </cfRule>
    <cfRule type="cellIs" dxfId="1036" priority="2392" stopIfTrue="1" operator="greaterThanOrEqual">
      <formula>$H$1/$H$1*90</formula>
    </cfRule>
  </conditionalFormatting>
  <conditionalFormatting sqref="O140:P140">
    <cfRule type="cellIs" dxfId="1035" priority="2402" stopIfTrue="1" operator="lessThan">
      <formula>$N$1/$N$1*60%</formula>
    </cfRule>
    <cfRule type="cellIs" dxfId="1034" priority="2403" stopIfTrue="1" operator="between">
      <formula>$N$1/$N$1*60%</formula>
      <formula>$N$1/$N$1*89%</formula>
    </cfRule>
    <cfRule type="cellIs" dxfId="1033" priority="2404" stopIfTrue="1" operator="greaterThanOrEqual">
      <formula>$N$1/$N$1*90%</formula>
    </cfRule>
  </conditionalFormatting>
  <conditionalFormatting sqref="N140:P140">
    <cfRule type="cellIs" dxfId="1032" priority="2387" stopIfTrue="1" operator="lessThan">
      <formula>#REF!/#REF!*60%</formula>
    </cfRule>
    <cfRule type="cellIs" dxfId="1031" priority="2388" stopIfTrue="1" operator="between">
      <formula>#REF!/#REF!*60%</formula>
      <formula>#REF!/#REF!*89%</formula>
    </cfRule>
    <cfRule type="cellIs" dxfId="1030" priority="2389" stopIfTrue="1" operator="greaterThanOrEqual">
      <formula>#REF!/#REF!*90%</formula>
    </cfRule>
  </conditionalFormatting>
  <conditionalFormatting sqref="H142">
    <cfRule type="cellIs" dxfId="1029" priority="2369" stopIfTrue="1" operator="lessThan">
      <formula>$H$1/$H$1*50</formula>
    </cfRule>
    <cfRule type="cellIs" dxfId="1028" priority="2370" stopIfTrue="1" operator="between">
      <formula>$H$1/$H$1*50</formula>
      <formula>$H$1/$H$1*89</formula>
    </cfRule>
    <cfRule type="cellIs" dxfId="1027" priority="2371" stopIfTrue="1" operator="greaterThanOrEqual">
      <formula>$H$1/$H$1*90</formula>
    </cfRule>
  </conditionalFormatting>
  <conditionalFormatting sqref="O142:P142">
    <cfRule type="cellIs" dxfId="1026" priority="2384" stopIfTrue="1" operator="lessThan">
      <formula>$N$1/$N$1*60%</formula>
    </cfRule>
    <cfRule type="cellIs" dxfId="1025" priority="2385" stopIfTrue="1" operator="between">
      <formula>$N$1/$N$1*60%</formula>
      <formula>$N$1/$N$1*89%</formula>
    </cfRule>
    <cfRule type="cellIs" dxfId="1024" priority="2386" stopIfTrue="1" operator="greaterThanOrEqual">
      <formula>$N$1/$N$1*90%</formula>
    </cfRule>
  </conditionalFormatting>
  <conditionalFormatting sqref="N142:P142">
    <cfRule type="cellIs" dxfId="1023" priority="2366" stopIfTrue="1" operator="lessThan">
      <formula>#REF!/#REF!*60%</formula>
    </cfRule>
    <cfRule type="cellIs" dxfId="1022" priority="2367" stopIfTrue="1" operator="between">
      <formula>#REF!/#REF!*60%</formula>
      <formula>#REF!/#REF!*89%</formula>
    </cfRule>
    <cfRule type="cellIs" dxfId="1021" priority="2368" stopIfTrue="1" operator="greaterThanOrEqual">
      <formula>#REF!/#REF!*90%</formula>
    </cfRule>
  </conditionalFormatting>
  <conditionalFormatting sqref="H139">
    <cfRule type="cellIs" dxfId="1020" priority="2348" stopIfTrue="1" operator="lessThan">
      <formula>$H$1/$H$1*50</formula>
    </cfRule>
    <cfRule type="cellIs" dxfId="1019" priority="2349" stopIfTrue="1" operator="between">
      <formula>$H$1/$H$1*50</formula>
      <formula>$H$1/$H$1*89</formula>
    </cfRule>
    <cfRule type="cellIs" dxfId="1018" priority="2350" stopIfTrue="1" operator="greaterThanOrEqual">
      <formula>$H$1/$H$1*90</formula>
    </cfRule>
  </conditionalFormatting>
  <conditionalFormatting sqref="O139:P139">
    <cfRule type="cellIs" dxfId="1017" priority="2363" stopIfTrue="1" operator="lessThan">
      <formula>$N$1/$N$1*60%</formula>
    </cfRule>
    <cfRule type="cellIs" dxfId="1016" priority="2364" stopIfTrue="1" operator="between">
      <formula>$N$1/$N$1*60%</formula>
      <formula>$N$1/$N$1*89%</formula>
    </cfRule>
    <cfRule type="cellIs" dxfId="1015" priority="2365" stopIfTrue="1" operator="greaterThanOrEqual">
      <formula>$N$1/$N$1*90%</formula>
    </cfRule>
  </conditionalFormatting>
  <conditionalFormatting sqref="N139:P139">
    <cfRule type="cellIs" dxfId="1014" priority="2345" stopIfTrue="1" operator="lessThan">
      <formula>#REF!/#REF!*60%</formula>
    </cfRule>
    <cfRule type="cellIs" dxfId="1013" priority="2346" stopIfTrue="1" operator="between">
      <formula>#REF!/#REF!*60%</formula>
      <formula>#REF!/#REF!*89%</formula>
    </cfRule>
    <cfRule type="cellIs" dxfId="1012" priority="2347" stopIfTrue="1" operator="greaterThanOrEqual">
      <formula>#REF!/#REF!*90%</formula>
    </cfRule>
  </conditionalFormatting>
  <conditionalFormatting sqref="O163:P163">
    <cfRule type="cellIs" dxfId="1011" priority="2342" stopIfTrue="1" operator="lessThan">
      <formula>$N$1/$N$1*60%</formula>
    </cfRule>
    <cfRule type="cellIs" dxfId="1010" priority="2343" stopIfTrue="1" operator="between">
      <formula>$N$1/$N$1*60%</formula>
      <formula>$N$1/$N$1*89%</formula>
    </cfRule>
    <cfRule type="cellIs" dxfId="1009" priority="2344" stopIfTrue="1" operator="greaterThanOrEqual">
      <formula>$N$1/$N$1*90%</formula>
    </cfRule>
  </conditionalFormatting>
  <conditionalFormatting sqref="J147">
    <cfRule type="cellIs" dxfId="1008" priority="2309" stopIfTrue="1" operator="lessThan">
      <formula>$H$1/$H$1*50</formula>
    </cfRule>
    <cfRule type="cellIs" dxfId="1007" priority="2310" stopIfTrue="1" operator="between">
      <formula>$H$1/$H$1*50</formula>
      <formula>$H$1/$H$1*89</formula>
    </cfRule>
    <cfRule type="cellIs" dxfId="1006" priority="2311" stopIfTrue="1" operator="greaterThanOrEqual">
      <formula>$H$1/$H$1*90</formula>
    </cfRule>
  </conditionalFormatting>
  <conditionalFormatting sqref="N147">
    <cfRule type="cellIs" dxfId="1005" priority="2321" stopIfTrue="1" operator="lessThan">
      <formula>#REF!/#REF!*60%</formula>
    </cfRule>
    <cfRule type="cellIs" dxfId="1004" priority="2322" stopIfTrue="1" operator="between">
      <formula>#REF!/#REF!*60%</formula>
      <formula>#REF!/#REF!*89%</formula>
    </cfRule>
    <cfRule type="cellIs" dxfId="1003" priority="2323" stopIfTrue="1" operator="greaterThanOrEqual">
      <formula>#REF!/#REF!*90%</formula>
    </cfRule>
  </conditionalFormatting>
  <conditionalFormatting sqref="O147:P147">
    <cfRule type="cellIs" dxfId="1002" priority="2324" stopIfTrue="1" operator="lessThan">
      <formula>$N$1/$N$1*60%</formula>
    </cfRule>
    <cfRule type="cellIs" dxfId="1001" priority="2325" stopIfTrue="1" operator="between">
      <formula>$N$1/$N$1*60%</formula>
      <formula>$N$1/$N$1*89%</formula>
    </cfRule>
    <cfRule type="cellIs" dxfId="1000" priority="2326" stopIfTrue="1" operator="greaterThanOrEqual">
      <formula>$N$1/$N$1*90%</formula>
    </cfRule>
  </conditionalFormatting>
  <conditionalFormatting sqref="O162:P162">
    <cfRule type="cellIs" dxfId="999" priority="2306" stopIfTrue="1" operator="lessThan">
      <formula>#REF!/#REF!*60%</formula>
    </cfRule>
    <cfRule type="cellIs" dxfId="998" priority="2307" stopIfTrue="1" operator="between">
      <formula>#REF!/#REF!*60%</formula>
      <formula>#REF!/#REF!*89%</formula>
    </cfRule>
    <cfRule type="cellIs" dxfId="997" priority="2308" stopIfTrue="1" operator="greaterThanOrEqual">
      <formula>#REF!/#REF!*90%</formula>
    </cfRule>
  </conditionalFormatting>
  <conditionalFormatting sqref="O164:P164">
    <cfRule type="cellIs" dxfId="996" priority="2300" stopIfTrue="1" operator="lessThan">
      <formula>$N$1/$N$1*60%</formula>
    </cfRule>
    <cfRule type="cellIs" dxfId="995" priority="2301" stopIfTrue="1" operator="between">
      <formula>$N$1/$N$1*60%</formula>
      <formula>$N$1/$N$1*89%</formula>
    </cfRule>
    <cfRule type="cellIs" dxfId="994" priority="2302" stopIfTrue="1" operator="greaterThanOrEqual">
      <formula>$N$1/$N$1*90%</formula>
    </cfRule>
  </conditionalFormatting>
  <conditionalFormatting sqref="N163:P163">
    <cfRule type="cellIs" dxfId="993" priority="2303" stopIfTrue="1" operator="lessThan">
      <formula>#REF!/#REF!*60%</formula>
    </cfRule>
    <cfRule type="cellIs" dxfId="992" priority="2304" stopIfTrue="1" operator="between">
      <formula>#REF!/#REF!*60%</formula>
      <formula>#REF!/#REF!*89%</formula>
    </cfRule>
    <cfRule type="cellIs" dxfId="991" priority="2305" stopIfTrue="1" operator="greaterThanOrEqual">
      <formula>#REF!/#REF!*90%</formula>
    </cfRule>
  </conditionalFormatting>
  <conditionalFormatting sqref="J164">
    <cfRule type="cellIs" dxfId="990" priority="2288" stopIfTrue="1" operator="lessThan">
      <formula>$H$1/$H$1*50</formula>
    </cfRule>
    <cfRule type="cellIs" dxfId="989" priority="2289" stopIfTrue="1" operator="between">
      <formula>$H$1/$H$1*50</formula>
      <formula>$H$1/$H$1*89</formula>
    </cfRule>
    <cfRule type="cellIs" dxfId="988" priority="2290" stopIfTrue="1" operator="greaterThanOrEqual">
      <formula>$H$1/$H$1*90</formula>
    </cfRule>
  </conditionalFormatting>
  <conditionalFormatting sqref="N164">
    <cfRule type="cellIs" dxfId="987" priority="2285" stopIfTrue="1" operator="lessThan">
      <formula>#REF!/#REF!*60%</formula>
    </cfRule>
    <cfRule type="cellIs" dxfId="986" priority="2286" stopIfTrue="1" operator="between">
      <formula>#REF!/#REF!*60%</formula>
      <formula>#REF!/#REF!*89%</formula>
    </cfRule>
    <cfRule type="cellIs" dxfId="985" priority="2287" stopIfTrue="1" operator="greaterThanOrEqual">
      <formula>#REF!/#REF!*90%</formula>
    </cfRule>
  </conditionalFormatting>
  <conditionalFormatting sqref="H165">
    <cfRule type="cellIs" dxfId="984" priority="2270" stopIfTrue="1" operator="lessThan">
      <formula>$H$1/$H$1*50</formula>
    </cfRule>
    <cfRule type="cellIs" dxfId="983" priority="2271" stopIfTrue="1" operator="between">
      <formula>$H$1/$H$1*50</formula>
      <formula>$H$1/$H$1*89</formula>
    </cfRule>
    <cfRule type="cellIs" dxfId="982" priority="2272" stopIfTrue="1" operator="greaterThanOrEqual">
      <formula>$H$1/$H$1*90</formula>
    </cfRule>
  </conditionalFormatting>
  <conditionalFormatting sqref="O165:P165">
    <cfRule type="cellIs" dxfId="981" priority="2282" stopIfTrue="1" operator="lessThan">
      <formula>$N$1/$N$1*60%</formula>
    </cfRule>
    <cfRule type="cellIs" dxfId="980" priority="2283" stopIfTrue="1" operator="between">
      <formula>$N$1/$N$1*60%</formula>
      <formula>$N$1/$N$1*89%</formula>
    </cfRule>
    <cfRule type="cellIs" dxfId="979" priority="2284" stopIfTrue="1" operator="greaterThanOrEqual">
      <formula>$N$1/$N$1*90%</formula>
    </cfRule>
  </conditionalFormatting>
  <conditionalFormatting sqref="N165:P165">
    <cfRule type="cellIs" dxfId="978" priority="2267" stopIfTrue="1" operator="lessThan">
      <formula>#REF!/#REF!*60%</formula>
    </cfRule>
    <cfRule type="cellIs" dxfId="977" priority="2268" stopIfTrue="1" operator="between">
      <formula>#REF!/#REF!*60%</formula>
      <formula>#REF!/#REF!*89%</formula>
    </cfRule>
    <cfRule type="cellIs" dxfId="976" priority="2269" stopIfTrue="1" operator="greaterThanOrEqual">
      <formula>#REF!/#REF!*90%</formula>
    </cfRule>
  </conditionalFormatting>
  <conditionalFormatting sqref="H143">
    <cfRule type="cellIs" dxfId="975" priority="2252" stopIfTrue="1" operator="lessThan">
      <formula>$H$1/$H$1*50</formula>
    </cfRule>
    <cfRule type="cellIs" dxfId="974" priority="2253" stopIfTrue="1" operator="between">
      <formula>$H$1/$H$1*50</formula>
      <formula>$H$1/$H$1*89</formula>
    </cfRule>
    <cfRule type="cellIs" dxfId="973" priority="2254" stopIfTrue="1" operator="greaterThanOrEqual">
      <formula>$H$1/$H$1*90</formula>
    </cfRule>
  </conditionalFormatting>
  <conditionalFormatting sqref="O143:P143">
    <cfRule type="cellIs" dxfId="972" priority="2264" stopIfTrue="1" operator="lessThan">
      <formula>$N$1/$N$1*60%</formula>
    </cfRule>
    <cfRule type="cellIs" dxfId="971" priority="2265" stopIfTrue="1" operator="between">
      <formula>$N$1/$N$1*60%</formula>
      <formula>$N$1/$N$1*89%</formula>
    </cfRule>
    <cfRule type="cellIs" dxfId="970" priority="2266" stopIfTrue="1" operator="greaterThanOrEqual">
      <formula>$N$1/$N$1*90%</formula>
    </cfRule>
  </conditionalFormatting>
  <conditionalFormatting sqref="N143:P143">
    <cfRule type="cellIs" dxfId="969" priority="2249" stopIfTrue="1" operator="lessThan">
      <formula>#REF!/#REF!*60%</formula>
    </cfRule>
    <cfRule type="cellIs" dxfId="968" priority="2250" stopIfTrue="1" operator="between">
      <formula>#REF!/#REF!*60%</formula>
      <formula>#REF!/#REF!*89%</formula>
    </cfRule>
    <cfRule type="cellIs" dxfId="967" priority="2251" stopIfTrue="1" operator="greaterThanOrEqual">
      <formula>#REF!/#REF!*90%</formula>
    </cfRule>
  </conditionalFormatting>
  <conditionalFormatting sqref="H148">
    <cfRule type="cellIs" dxfId="966" priority="2234" stopIfTrue="1" operator="lessThan">
      <formula>$H$1/$H$1*50</formula>
    </cfRule>
    <cfRule type="cellIs" dxfId="965" priority="2235" stopIfTrue="1" operator="between">
      <formula>$H$1/$H$1*50</formula>
      <formula>$H$1/$H$1*89</formula>
    </cfRule>
    <cfRule type="cellIs" dxfId="964" priority="2236" stopIfTrue="1" operator="greaterThanOrEqual">
      <formula>$H$1/$H$1*90</formula>
    </cfRule>
  </conditionalFormatting>
  <conditionalFormatting sqref="N148">
    <cfRule type="cellIs" dxfId="963" priority="2246" stopIfTrue="1" operator="lessThan">
      <formula>#REF!/#REF!*60%</formula>
    </cfRule>
    <cfRule type="cellIs" dxfId="962" priority="2247" stopIfTrue="1" operator="between">
      <formula>#REF!/#REF!*60%</formula>
      <formula>#REF!/#REF!*89%</formula>
    </cfRule>
    <cfRule type="cellIs" dxfId="961" priority="2248" stopIfTrue="1" operator="greaterThanOrEqual">
      <formula>#REF!/#REF!*90%</formula>
    </cfRule>
  </conditionalFormatting>
  <conditionalFormatting sqref="H151">
    <cfRule type="cellIs" dxfId="960" priority="2216" stopIfTrue="1" operator="lessThan">
      <formula>$H$1/$H$1*50</formula>
    </cfRule>
    <cfRule type="cellIs" dxfId="959" priority="2217" stopIfTrue="1" operator="between">
      <formula>$H$1/$H$1*50</formula>
      <formula>$H$1/$H$1*89</formula>
    </cfRule>
    <cfRule type="cellIs" dxfId="958" priority="2218" stopIfTrue="1" operator="greaterThanOrEqual">
      <formula>$H$1/$H$1*90</formula>
    </cfRule>
  </conditionalFormatting>
  <conditionalFormatting sqref="N151:P151">
    <cfRule type="cellIs" dxfId="957" priority="2228" stopIfTrue="1" operator="lessThan">
      <formula>#REF!/#REF!*60%</formula>
    </cfRule>
    <cfRule type="cellIs" dxfId="956" priority="2229" stopIfTrue="1" operator="between">
      <formula>#REF!/#REF!*60%</formula>
      <formula>#REF!/#REF!*89%</formula>
    </cfRule>
    <cfRule type="cellIs" dxfId="955" priority="2230" stopIfTrue="1" operator="greaterThanOrEqual">
      <formula>#REF!/#REF!*90%</formula>
    </cfRule>
  </conditionalFormatting>
  <conditionalFormatting sqref="O151:P151">
    <cfRule type="cellIs" dxfId="954" priority="2231" stopIfTrue="1" operator="lessThan">
      <formula>$N$1/$N$1*60%</formula>
    </cfRule>
    <cfRule type="cellIs" dxfId="953" priority="2232" stopIfTrue="1" operator="between">
      <formula>$N$1/$N$1*60%</formula>
      <formula>$N$1/$N$1*89%</formula>
    </cfRule>
    <cfRule type="cellIs" dxfId="952" priority="2233" stopIfTrue="1" operator="greaterThanOrEqual">
      <formula>$N$1/$N$1*90%</formula>
    </cfRule>
  </conditionalFormatting>
  <conditionalFormatting sqref="O148:P148">
    <cfRule type="cellIs" dxfId="951" priority="2213" stopIfTrue="1" operator="lessThan">
      <formula>#REF!/#REF!*60%</formula>
    </cfRule>
    <cfRule type="cellIs" dxfId="950" priority="2214" stopIfTrue="1" operator="between">
      <formula>#REF!/#REF!*60%</formula>
      <formula>#REF!/#REF!*89%</formula>
    </cfRule>
    <cfRule type="cellIs" dxfId="949" priority="2215" stopIfTrue="1" operator="greaterThanOrEqual">
      <formula>#REF!/#REF!*90%</formula>
    </cfRule>
  </conditionalFormatting>
  <conditionalFormatting sqref="O149:P149">
    <cfRule type="cellIs" dxfId="948" priority="2210" stopIfTrue="1" operator="lessThan">
      <formula>$N$1/$N$1*60%</formula>
    </cfRule>
    <cfRule type="cellIs" dxfId="947" priority="2211" stopIfTrue="1" operator="between">
      <formula>$N$1/$N$1*60%</formula>
      <formula>$N$1/$N$1*89%</formula>
    </cfRule>
    <cfRule type="cellIs" dxfId="946" priority="2212" stopIfTrue="1" operator="greaterThanOrEqual">
      <formula>$N$1/$N$1*90%</formula>
    </cfRule>
  </conditionalFormatting>
  <conditionalFormatting sqref="J149">
    <cfRule type="cellIs" dxfId="945" priority="2198" stopIfTrue="1" operator="lessThan">
      <formula>$H$1/$H$1*50</formula>
    </cfRule>
    <cfRule type="cellIs" dxfId="944" priority="2199" stopIfTrue="1" operator="between">
      <formula>$H$1/$H$1*50</formula>
      <formula>$H$1/$H$1*89</formula>
    </cfRule>
    <cfRule type="cellIs" dxfId="943" priority="2200" stopIfTrue="1" operator="greaterThanOrEqual">
      <formula>$H$1/$H$1*90</formula>
    </cfRule>
  </conditionalFormatting>
  <conditionalFormatting sqref="N149">
    <cfRule type="cellIs" dxfId="942" priority="2195" stopIfTrue="1" operator="lessThan">
      <formula>#REF!/#REF!*60%</formula>
    </cfRule>
    <cfRule type="cellIs" dxfId="941" priority="2196" stopIfTrue="1" operator="between">
      <formula>#REF!/#REF!*60%</formula>
      <formula>#REF!/#REF!*89%</formula>
    </cfRule>
    <cfRule type="cellIs" dxfId="940" priority="2197" stopIfTrue="1" operator="greaterThanOrEqual">
      <formula>#REF!/#REF!*90%</formula>
    </cfRule>
  </conditionalFormatting>
  <conditionalFormatting sqref="H150">
    <cfRule type="cellIs" dxfId="939" priority="2180" stopIfTrue="1" operator="lessThan">
      <formula>$H$1/$H$1*50</formula>
    </cfRule>
    <cfRule type="cellIs" dxfId="938" priority="2181" stopIfTrue="1" operator="between">
      <formula>$H$1/$H$1*50</formula>
      <formula>$H$1/$H$1*89</formula>
    </cfRule>
    <cfRule type="cellIs" dxfId="937" priority="2182" stopIfTrue="1" operator="greaterThanOrEqual">
      <formula>$H$1/$H$1*90</formula>
    </cfRule>
  </conditionalFormatting>
  <conditionalFormatting sqref="O150:P150">
    <cfRule type="cellIs" dxfId="936" priority="2192" stopIfTrue="1" operator="lessThan">
      <formula>$N$1/$N$1*60%</formula>
    </cfRule>
    <cfRule type="cellIs" dxfId="935" priority="2193" stopIfTrue="1" operator="between">
      <formula>$N$1/$N$1*60%</formula>
      <formula>$N$1/$N$1*89%</formula>
    </cfRule>
    <cfRule type="cellIs" dxfId="934" priority="2194" stopIfTrue="1" operator="greaterThanOrEqual">
      <formula>$N$1/$N$1*90%</formula>
    </cfRule>
  </conditionalFormatting>
  <conditionalFormatting sqref="N150:P150">
    <cfRule type="cellIs" dxfId="933" priority="2177" stopIfTrue="1" operator="lessThan">
      <formula>#REF!/#REF!*60%</formula>
    </cfRule>
    <cfRule type="cellIs" dxfId="932" priority="2178" stopIfTrue="1" operator="between">
      <formula>#REF!/#REF!*60%</formula>
      <formula>#REF!/#REF!*89%</formula>
    </cfRule>
    <cfRule type="cellIs" dxfId="931" priority="2179" stopIfTrue="1" operator="greaterThanOrEqual">
      <formula>#REF!/#REF!*90%</formula>
    </cfRule>
  </conditionalFormatting>
  <conditionalFormatting sqref="H152">
    <cfRule type="cellIs" dxfId="930" priority="2162" stopIfTrue="1" operator="lessThan">
      <formula>$H$1/$H$1*50</formula>
    </cfRule>
    <cfRule type="cellIs" dxfId="929" priority="2163" stopIfTrue="1" operator="between">
      <formula>$H$1/$H$1*50</formula>
      <formula>$H$1/$H$1*89</formula>
    </cfRule>
    <cfRule type="cellIs" dxfId="928" priority="2164" stopIfTrue="1" operator="greaterThanOrEqual">
      <formula>$H$1/$H$1*90</formula>
    </cfRule>
  </conditionalFormatting>
  <conditionalFormatting sqref="O152:P152">
    <cfRule type="cellIs" dxfId="927" priority="2174" stopIfTrue="1" operator="lessThan">
      <formula>$N$1/$N$1*60%</formula>
    </cfRule>
    <cfRule type="cellIs" dxfId="926" priority="2175" stopIfTrue="1" operator="between">
      <formula>$N$1/$N$1*60%</formula>
      <formula>$N$1/$N$1*89%</formula>
    </cfRule>
    <cfRule type="cellIs" dxfId="925" priority="2176" stopIfTrue="1" operator="greaterThanOrEqual">
      <formula>$N$1/$N$1*90%</formula>
    </cfRule>
  </conditionalFormatting>
  <conditionalFormatting sqref="N152:P152 N160:P160">
    <cfRule type="cellIs" dxfId="924" priority="2159" stopIfTrue="1" operator="lessThan">
      <formula>#REF!/#REF!*60%</formula>
    </cfRule>
    <cfRule type="cellIs" dxfId="923" priority="2160" stopIfTrue="1" operator="between">
      <formula>#REF!/#REF!*60%</formula>
      <formula>#REF!/#REF!*89%</formula>
    </cfRule>
    <cfRule type="cellIs" dxfId="922" priority="2161" stopIfTrue="1" operator="greaterThanOrEqual">
      <formula>#REF!/#REF!*90%</formula>
    </cfRule>
  </conditionalFormatting>
  <conditionalFormatting sqref="H161">
    <cfRule type="cellIs" dxfId="921" priority="2141" stopIfTrue="1" operator="lessThan">
      <formula>$H$1/$H$1*50</formula>
    </cfRule>
    <cfRule type="cellIs" dxfId="920" priority="2142" stopIfTrue="1" operator="between">
      <formula>$H$1/$H$1*50</formula>
      <formula>$H$1/$H$1*89</formula>
    </cfRule>
    <cfRule type="cellIs" dxfId="919" priority="2143" stopIfTrue="1" operator="greaterThanOrEqual">
      <formula>$H$1/$H$1*90</formula>
    </cfRule>
  </conditionalFormatting>
  <conditionalFormatting sqref="O161:P161">
    <cfRule type="cellIs" dxfId="918" priority="2153" stopIfTrue="1" operator="lessThan">
      <formula>$N$1/$N$1*60%</formula>
    </cfRule>
    <cfRule type="cellIs" dxfId="917" priority="2154" stopIfTrue="1" operator="between">
      <formula>$N$1/$N$1*60%</formula>
      <formula>$N$1/$N$1*89%</formula>
    </cfRule>
    <cfRule type="cellIs" dxfId="916" priority="2155" stopIfTrue="1" operator="greaterThanOrEqual">
      <formula>$N$1/$N$1*90%</formula>
    </cfRule>
  </conditionalFormatting>
  <conditionalFormatting sqref="N161:P161">
    <cfRule type="cellIs" dxfId="915" priority="2138" stopIfTrue="1" operator="lessThan">
      <formula>#REF!/#REF!*60%</formula>
    </cfRule>
    <cfRule type="cellIs" dxfId="914" priority="2139" stopIfTrue="1" operator="between">
      <formula>#REF!/#REF!*60%</formula>
      <formula>#REF!/#REF!*89%</formula>
    </cfRule>
    <cfRule type="cellIs" dxfId="913" priority="2140" stopIfTrue="1" operator="greaterThanOrEqual">
      <formula>#REF!/#REF!*90%</formula>
    </cfRule>
  </conditionalFormatting>
  <conditionalFormatting sqref="H41">
    <cfRule type="cellIs" dxfId="912" priority="2114" stopIfTrue="1" operator="lessThan">
      <formula>$H$1/$H$1*50</formula>
    </cfRule>
    <cfRule type="cellIs" dxfId="911" priority="2115" stopIfTrue="1" operator="between">
      <formula>$H$1/$H$1*50</formula>
      <formula>$H$1/$H$1*89</formula>
    </cfRule>
    <cfRule type="cellIs" dxfId="910" priority="2116" stopIfTrue="1" operator="greaterThanOrEqual">
      <formula>$H$1/$H$1*90</formula>
    </cfRule>
  </conditionalFormatting>
  <conditionalFormatting sqref="N41">
    <cfRule type="cellIs" dxfId="909" priority="2129" stopIfTrue="1" operator="lessThan">
      <formula>#REF!/#REF!*60%</formula>
    </cfRule>
    <cfRule type="cellIs" dxfId="908" priority="2130" stopIfTrue="1" operator="between">
      <formula>#REF!/#REF!*60%</formula>
      <formula>#REF!/#REF!*89%</formula>
    </cfRule>
    <cfRule type="cellIs" dxfId="907" priority="2131" stopIfTrue="1" operator="greaterThanOrEqual">
      <formula>#REF!/#REF!*90%</formula>
    </cfRule>
  </conditionalFormatting>
  <conditionalFormatting sqref="O41:P41">
    <cfRule type="cellIs" dxfId="906" priority="2132" stopIfTrue="1" operator="lessThan">
      <formula>$N$1/$N$1*60%</formula>
    </cfRule>
    <cfRule type="cellIs" dxfId="905" priority="2133" stopIfTrue="1" operator="between">
      <formula>$N$1/$N$1*60%</formula>
      <formula>$N$1/$N$1*89%</formula>
    </cfRule>
    <cfRule type="cellIs" dxfId="904" priority="2134" stopIfTrue="1" operator="greaterThanOrEqual">
      <formula>$N$1/$N$1*90%</formula>
    </cfRule>
  </conditionalFormatting>
  <conditionalFormatting sqref="H39">
    <cfRule type="cellIs" dxfId="903" priority="2090" stopIfTrue="1" operator="lessThan">
      <formula>$H$1/$H$1*50</formula>
    </cfRule>
    <cfRule type="cellIs" dxfId="902" priority="2091" stopIfTrue="1" operator="between">
      <formula>$H$1/$H$1*50</formula>
      <formula>$H$1/$H$1*89</formula>
    </cfRule>
    <cfRule type="cellIs" dxfId="901" priority="2092" stopIfTrue="1" operator="greaterThanOrEqual">
      <formula>$H$1/$H$1*90</formula>
    </cfRule>
  </conditionalFormatting>
  <conditionalFormatting sqref="N39">
    <cfRule type="cellIs" dxfId="900" priority="2105" stopIfTrue="1" operator="lessThan">
      <formula>#REF!/#REF!*60%</formula>
    </cfRule>
    <cfRule type="cellIs" dxfId="899" priority="2106" stopIfTrue="1" operator="between">
      <formula>#REF!/#REF!*60%</formula>
      <formula>#REF!/#REF!*89%</formula>
    </cfRule>
    <cfRule type="cellIs" dxfId="898" priority="2107" stopIfTrue="1" operator="greaterThanOrEqual">
      <formula>#REF!/#REF!*90%</formula>
    </cfRule>
  </conditionalFormatting>
  <conditionalFormatting sqref="O39:P39">
    <cfRule type="cellIs" dxfId="897" priority="2108" stopIfTrue="1" operator="lessThan">
      <formula>$N$1/$N$1*60%</formula>
    </cfRule>
    <cfRule type="cellIs" dxfId="896" priority="2109" stopIfTrue="1" operator="between">
      <formula>$N$1/$N$1*60%</formula>
      <formula>$N$1/$N$1*89%</formula>
    </cfRule>
    <cfRule type="cellIs" dxfId="895" priority="2110" stopIfTrue="1" operator="greaterThanOrEqual">
      <formula>$N$1/$N$1*90%</formula>
    </cfRule>
  </conditionalFormatting>
  <conditionalFormatting sqref="H40">
    <cfRule type="cellIs" dxfId="894" priority="2069" stopIfTrue="1" operator="lessThan">
      <formula>$H$1/$H$1*50</formula>
    </cfRule>
    <cfRule type="cellIs" dxfId="893" priority="2070" stopIfTrue="1" operator="between">
      <formula>$H$1/$H$1*50</formula>
      <formula>$H$1/$H$1*89</formula>
    </cfRule>
    <cfRule type="cellIs" dxfId="892" priority="2071" stopIfTrue="1" operator="greaterThanOrEqual">
      <formula>$H$1/$H$1*90</formula>
    </cfRule>
  </conditionalFormatting>
  <conditionalFormatting sqref="N40">
    <cfRule type="cellIs" dxfId="891" priority="2084" stopIfTrue="1" operator="lessThan">
      <formula>#REF!/#REF!*60%</formula>
    </cfRule>
    <cfRule type="cellIs" dxfId="890" priority="2085" stopIfTrue="1" operator="between">
      <formula>#REF!/#REF!*60%</formula>
      <formula>#REF!/#REF!*89%</formula>
    </cfRule>
    <cfRule type="cellIs" dxfId="889" priority="2086" stopIfTrue="1" operator="greaterThanOrEqual">
      <formula>#REF!/#REF!*90%</formula>
    </cfRule>
  </conditionalFormatting>
  <conditionalFormatting sqref="O40:P40">
    <cfRule type="cellIs" dxfId="888" priority="2087" stopIfTrue="1" operator="lessThan">
      <formula>$N$1/$N$1*60%</formula>
    </cfRule>
    <cfRule type="cellIs" dxfId="887" priority="2088" stopIfTrue="1" operator="between">
      <formula>$N$1/$N$1*60%</formula>
      <formula>$N$1/$N$1*89%</formula>
    </cfRule>
    <cfRule type="cellIs" dxfId="886" priority="2089" stopIfTrue="1" operator="greaterThanOrEqual">
      <formula>$N$1/$N$1*90%</formula>
    </cfRule>
  </conditionalFormatting>
  <conditionalFormatting sqref="H87">
    <cfRule type="cellIs" dxfId="885" priority="2045" stopIfTrue="1" operator="lessThan">
      <formula>$H$1/$H$1*50</formula>
    </cfRule>
    <cfRule type="cellIs" dxfId="884" priority="2046" stopIfTrue="1" operator="between">
      <formula>$H$1/$H$1*50</formula>
      <formula>$H$1/$H$1*89</formula>
    </cfRule>
    <cfRule type="cellIs" dxfId="883" priority="2047" stopIfTrue="1" operator="greaterThanOrEqual">
      <formula>$H$1/$H$1*90</formula>
    </cfRule>
  </conditionalFormatting>
  <conditionalFormatting sqref="N87">
    <cfRule type="cellIs" dxfId="882" priority="2057" stopIfTrue="1" operator="lessThan">
      <formula>#REF!/#REF!*60%</formula>
    </cfRule>
    <cfRule type="cellIs" dxfId="881" priority="2058" stopIfTrue="1" operator="between">
      <formula>#REF!/#REF!*60%</formula>
      <formula>#REF!/#REF!*89%</formula>
    </cfRule>
    <cfRule type="cellIs" dxfId="880" priority="2059" stopIfTrue="1" operator="greaterThanOrEqual">
      <formula>#REF!/#REF!*90%</formula>
    </cfRule>
  </conditionalFormatting>
  <conditionalFormatting sqref="O87:P87">
    <cfRule type="cellIs" dxfId="879" priority="2060" stopIfTrue="1" operator="lessThan">
      <formula>$N$1/$N$1*60%</formula>
    </cfRule>
    <cfRule type="cellIs" dxfId="878" priority="2061" stopIfTrue="1" operator="between">
      <formula>$N$1/$N$1*60%</formula>
      <formula>$N$1/$N$1*89%</formula>
    </cfRule>
    <cfRule type="cellIs" dxfId="877" priority="2062" stopIfTrue="1" operator="greaterThanOrEqual">
      <formula>$N$1/$N$1*90%</formula>
    </cfRule>
  </conditionalFormatting>
  <conditionalFormatting sqref="H86">
    <cfRule type="cellIs" dxfId="876" priority="2024" stopIfTrue="1" operator="lessThan">
      <formula>$H$1/$H$1*50</formula>
    </cfRule>
    <cfRule type="cellIs" dxfId="875" priority="2025" stopIfTrue="1" operator="between">
      <formula>$H$1/$H$1*50</formula>
      <formula>$H$1/$H$1*89</formula>
    </cfRule>
    <cfRule type="cellIs" dxfId="874" priority="2026" stopIfTrue="1" operator="greaterThanOrEqual">
      <formula>$H$1/$H$1*90</formula>
    </cfRule>
  </conditionalFormatting>
  <conditionalFormatting sqref="N86">
    <cfRule type="cellIs" dxfId="873" priority="2036" stopIfTrue="1" operator="lessThan">
      <formula>#REF!/#REF!*60%</formula>
    </cfRule>
    <cfRule type="cellIs" dxfId="872" priority="2037" stopIfTrue="1" operator="between">
      <formula>#REF!/#REF!*60%</formula>
      <formula>#REF!/#REF!*89%</formula>
    </cfRule>
    <cfRule type="cellIs" dxfId="871" priority="2038" stopIfTrue="1" operator="greaterThanOrEqual">
      <formula>#REF!/#REF!*90%</formula>
    </cfRule>
  </conditionalFormatting>
  <conditionalFormatting sqref="O86:P86">
    <cfRule type="cellIs" dxfId="870" priority="2039" stopIfTrue="1" operator="lessThan">
      <formula>$N$1/$N$1*60%</formula>
    </cfRule>
    <cfRule type="cellIs" dxfId="869" priority="2040" stopIfTrue="1" operator="between">
      <formula>$N$1/$N$1*60%</formula>
      <formula>$N$1/$N$1*89%</formula>
    </cfRule>
    <cfRule type="cellIs" dxfId="868" priority="2041" stopIfTrue="1" operator="greaterThanOrEqual">
      <formula>$N$1/$N$1*90%</formula>
    </cfRule>
  </conditionalFormatting>
  <conditionalFormatting sqref="H85">
    <cfRule type="cellIs" dxfId="867" priority="2003" stopIfTrue="1" operator="lessThan">
      <formula>$H$1/$H$1*50</formula>
    </cfRule>
    <cfRule type="cellIs" dxfId="866" priority="2004" stopIfTrue="1" operator="between">
      <formula>$H$1/$H$1*50</formula>
      <formula>$H$1/$H$1*89</formula>
    </cfRule>
    <cfRule type="cellIs" dxfId="865" priority="2005" stopIfTrue="1" operator="greaterThanOrEqual">
      <formula>$H$1/$H$1*90</formula>
    </cfRule>
  </conditionalFormatting>
  <conditionalFormatting sqref="N85">
    <cfRule type="cellIs" dxfId="864" priority="2015" stopIfTrue="1" operator="lessThan">
      <formula>#REF!/#REF!*60%</formula>
    </cfRule>
    <cfRule type="cellIs" dxfId="863" priority="2016" stopIfTrue="1" operator="between">
      <formula>#REF!/#REF!*60%</formula>
      <formula>#REF!/#REF!*89%</formula>
    </cfRule>
    <cfRule type="cellIs" dxfId="862" priority="2017" stopIfTrue="1" operator="greaterThanOrEqual">
      <formula>#REF!/#REF!*90%</formula>
    </cfRule>
  </conditionalFormatting>
  <conditionalFormatting sqref="O85:P85">
    <cfRule type="cellIs" dxfId="861" priority="2018" stopIfTrue="1" operator="lessThan">
      <formula>$N$1/$N$1*60%</formula>
    </cfRule>
    <cfRule type="cellIs" dxfId="860" priority="2019" stopIfTrue="1" operator="between">
      <formula>$N$1/$N$1*60%</formula>
      <formula>$N$1/$N$1*89%</formula>
    </cfRule>
    <cfRule type="cellIs" dxfId="859" priority="2020" stopIfTrue="1" operator="greaterThanOrEqual">
      <formula>$N$1/$N$1*90%</formula>
    </cfRule>
  </conditionalFormatting>
  <conditionalFormatting sqref="J79">
    <cfRule type="cellIs" dxfId="858" priority="1976" stopIfTrue="1" operator="lessThan">
      <formula>$H$1/$H$1*50</formula>
    </cfRule>
    <cfRule type="cellIs" dxfId="857" priority="1977" stopIfTrue="1" operator="between">
      <formula>$H$1/$H$1*50</formula>
      <formula>$H$1/$H$1*89</formula>
    </cfRule>
    <cfRule type="cellIs" dxfId="856" priority="1978" stopIfTrue="1" operator="greaterThanOrEqual">
      <formula>$H$1/$H$1*90</formula>
    </cfRule>
  </conditionalFormatting>
  <conditionalFormatting sqref="N79">
    <cfRule type="cellIs" dxfId="855" priority="1988" stopIfTrue="1" operator="lessThan">
      <formula>#REF!/#REF!*60%</formula>
    </cfRule>
    <cfRule type="cellIs" dxfId="854" priority="1989" stopIfTrue="1" operator="between">
      <formula>#REF!/#REF!*60%</formula>
      <formula>#REF!/#REF!*89%</formula>
    </cfRule>
    <cfRule type="cellIs" dxfId="853" priority="1990" stopIfTrue="1" operator="greaterThanOrEqual">
      <formula>#REF!/#REF!*90%</formula>
    </cfRule>
  </conditionalFormatting>
  <conditionalFormatting sqref="O79:P79">
    <cfRule type="cellIs" dxfId="852" priority="1991" stopIfTrue="1" operator="lessThan">
      <formula>$N$1/$N$1*60%</formula>
    </cfRule>
    <cfRule type="cellIs" dxfId="851" priority="1992" stopIfTrue="1" operator="between">
      <formula>$N$1/$N$1*60%</formula>
      <formula>$N$1/$N$1*89%</formula>
    </cfRule>
    <cfRule type="cellIs" dxfId="850" priority="1993" stopIfTrue="1" operator="greaterThanOrEqual">
      <formula>$N$1/$N$1*90%</formula>
    </cfRule>
  </conditionalFormatting>
  <conditionalFormatting sqref="H80">
    <cfRule type="cellIs" dxfId="849" priority="1958" stopIfTrue="1" operator="lessThan">
      <formula>$H$1/$H$1*50</formula>
    </cfRule>
    <cfRule type="cellIs" dxfId="848" priority="1959" stopIfTrue="1" operator="between">
      <formula>$H$1/$H$1*50</formula>
      <formula>$H$1/$H$1*89</formula>
    </cfRule>
    <cfRule type="cellIs" dxfId="847" priority="1960" stopIfTrue="1" operator="greaterThanOrEqual">
      <formula>$H$1/$H$1*90</formula>
    </cfRule>
  </conditionalFormatting>
  <conditionalFormatting sqref="N80">
    <cfRule type="cellIs" dxfId="846" priority="1970" stopIfTrue="1" operator="lessThan">
      <formula>#REF!/#REF!*60%</formula>
    </cfRule>
    <cfRule type="cellIs" dxfId="845" priority="1971" stopIfTrue="1" operator="between">
      <formula>#REF!/#REF!*60%</formula>
      <formula>#REF!/#REF!*89%</formula>
    </cfRule>
    <cfRule type="cellIs" dxfId="844" priority="1972" stopIfTrue="1" operator="greaterThanOrEqual">
      <formula>#REF!/#REF!*90%</formula>
    </cfRule>
  </conditionalFormatting>
  <conditionalFormatting sqref="O80:P80">
    <cfRule type="cellIs" dxfId="843" priority="1973" stopIfTrue="1" operator="lessThan">
      <formula>$N$1/$N$1*60%</formula>
    </cfRule>
    <cfRule type="cellIs" dxfId="842" priority="1974" stopIfTrue="1" operator="between">
      <formula>$N$1/$N$1*60%</formula>
      <formula>$N$1/$N$1*89%</formula>
    </cfRule>
    <cfRule type="cellIs" dxfId="841" priority="1975" stopIfTrue="1" operator="greaterThanOrEqual">
      <formula>$N$1/$N$1*90%</formula>
    </cfRule>
  </conditionalFormatting>
  <conditionalFormatting sqref="H82">
    <cfRule type="cellIs" dxfId="840" priority="1934" stopIfTrue="1" operator="lessThan">
      <formula>$H$1/$H$1*50</formula>
    </cfRule>
    <cfRule type="cellIs" dxfId="839" priority="1935" stopIfTrue="1" operator="between">
      <formula>$H$1/$H$1*50</formula>
      <formula>$H$1/$H$1*89</formula>
    </cfRule>
    <cfRule type="cellIs" dxfId="838" priority="1936" stopIfTrue="1" operator="greaterThanOrEqual">
      <formula>$H$1/$H$1*90</formula>
    </cfRule>
  </conditionalFormatting>
  <conditionalFormatting sqref="N82">
    <cfRule type="cellIs" dxfId="837" priority="1946" stopIfTrue="1" operator="lessThan">
      <formula>#REF!/#REF!*60%</formula>
    </cfRule>
    <cfRule type="cellIs" dxfId="836" priority="1947" stopIfTrue="1" operator="between">
      <formula>#REF!/#REF!*60%</formula>
      <formula>#REF!/#REF!*89%</formula>
    </cfRule>
    <cfRule type="cellIs" dxfId="835" priority="1948" stopIfTrue="1" operator="greaterThanOrEqual">
      <formula>#REF!/#REF!*90%</formula>
    </cfRule>
  </conditionalFormatting>
  <conditionalFormatting sqref="O82:P82">
    <cfRule type="cellIs" dxfId="834" priority="1949" stopIfTrue="1" operator="lessThan">
      <formula>$N$1/$N$1*60%</formula>
    </cfRule>
    <cfRule type="cellIs" dxfId="833" priority="1950" stopIfTrue="1" operator="between">
      <formula>$N$1/$N$1*60%</formula>
      <formula>$N$1/$N$1*89%</formula>
    </cfRule>
    <cfRule type="cellIs" dxfId="832" priority="1951" stopIfTrue="1" operator="greaterThanOrEqual">
      <formula>$N$1/$N$1*90%</formula>
    </cfRule>
  </conditionalFormatting>
  <conditionalFormatting sqref="H81">
    <cfRule type="cellIs" dxfId="831" priority="1913" stopIfTrue="1" operator="lessThan">
      <formula>$H$1/$H$1*50</formula>
    </cfRule>
    <cfRule type="cellIs" dxfId="830" priority="1914" stopIfTrue="1" operator="between">
      <formula>$H$1/$H$1*50</formula>
      <formula>$H$1/$H$1*89</formula>
    </cfRule>
    <cfRule type="cellIs" dxfId="829" priority="1915" stopIfTrue="1" operator="greaterThanOrEqual">
      <formula>$H$1/$H$1*90</formula>
    </cfRule>
  </conditionalFormatting>
  <conditionalFormatting sqref="N81">
    <cfRule type="cellIs" dxfId="828" priority="1925" stopIfTrue="1" operator="lessThan">
      <formula>#REF!/#REF!*60%</formula>
    </cfRule>
    <cfRule type="cellIs" dxfId="827" priority="1926" stopIfTrue="1" operator="between">
      <formula>#REF!/#REF!*60%</formula>
      <formula>#REF!/#REF!*89%</formula>
    </cfRule>
    <cfRule type="cellIs" dxfId="826" priority="1927" stopIfTrue="1" operator="greaterThanOrEqual">
      <formula>#REF!/#REF!*90%</formula>
    </cfRule>
  </conditionalFormatting>
  <conditionalFormatting sqref="O81:P81">
    <cfRule type="cellIs" dxfId="825" priority="1928" stopIfTrue="1" operator="lessThan">
      <formula>$N$1/$N$1*60%</formula>
    </cfRule>
    <cfRule type="cellIs" dxfId="824" priority="1929" stopIfTrue="1" operator="between">
      <formula>$N$1/$N$1*60%</formula>
      <formula>$N$1/$N$1*89%</formula>
    </cfRule>
    <cfRule type="cellIs" dxfId="823" priority="1930" stopIfTrue="1" operator="greaterThanOrEqual">
      <formula>$N$1/$N$1*90%</formula>
    </cfRule>
  </conditionalFormatting>
  <conditionalFormatting sqref="J116:J117">
    <cfRule type="cellIs" dxfId="822" priority="1886" stopIfTrue="1" operator="lessThan">
      <formula>$H$1/$H$1*50</formula>
    </cfRule>
    <cfRule type="cellIs" dxfId="821" priority="1887" stopIfTrue="1" operator="between">
      <formula>$H$1/$H$1*50</formula>
      <formula>$H$1/$H$1*89</formula>
    </cfRule>
    <cfRule type="cellIs" dxfId="820" priority="1888" stopIfTrue="1" operator="greaterThanOrEqual">
      <formula>$H$1/$H$1*90</formula>
    </cfRule>
  </conditionalFormatting>
  <conditionalFormatting sqref="N116:N117">
    <cfRule type="cellIs" dxfId="819" priority="1901" stopIfTrue="1" operator="lessThan">
      <formula>#REF!/#REF!*60%</formula>
    </cfRule>
    <cfRule type="cellIs" dxfId="818" priority="1902" stopIfTrue="1" operator="between">
      <formula>#REF!/#REF!*60%</formula>
      <formula>#REF!/#REF!*89%</formula>
    </cfRule>
    <cfRule type="cellIs" dxfId="817" priority="1903" stopIfTrue="1" operator="greaterThanOrEqual">
      <formula>#REF!/#REF!*90%</formula>
    </cfRule>
  </conditionalFormatting>
  <conditionalFormatting sqref="O116:P117">
    <cfRule type="cellIs" dxfId="816" priority="1907" stopIfTrue="1" operator="lessThan">
      <formula>$N$1/$N$1*60%</formula>
    </cfRule>
    <cfRule type="cellIs" dxfId="815" priority="1908" stopIfTrue="1" operator="between">
      <formula>$N$1/$N$1*60%</formula>
      <formula>$N$1/$N$1*89%</formula>
    </cfRule>
    <cfRule type="cellIs" dxfId="814" priority="1909" stopIfTrue="1" operator="greaterThanOrEqual">
      <formula>$N$1/$N$1*90%</formula>
    </cfRule>
  </conditionalFormatting>
  <conditionalFormatting sqref="H118">
    <cfRule type="cellIs" dxfId="813" priority="1790" stopIfTrue="1" operator="lessThan">
      <formula>$H$1/$H$1*50</formula>
    </cfRule>
    <cfRule type="cellIs" dxfId="812" priority="1791" stopIfTrue="1" operator="between">
      <formula>$H$1/$H$1*50</formula>
      <formula>$H$1/$H$1*89</formula>
    </cfRule>
    <cfRule type="cellIs" dxfId="811" priority="1792" stopIfTrue="1" operator="greaterThanOrEqual">
      <formula>$H$1/$H$1*90</formula>
    </cfRule>
  </conditionalFormatting>
  <conditionalFormatting sqref="H115">
    <cfRule type="cellIs" dxfId="810" priority="1760" stopIfTrue="1" operator="lessThan">
      <formula>$H$1/$H$1*50</formula>
    </cfRule>
    <cfRule type="cellIs" dxfId="809" priority="1761" stopIfTrue="1" operator="between">
      <formula>$H$1/$H$1*50</formula>
      <formula>$H$1/$H$1*89</formula>
    </cfRule>
    <cfRule type="cellIs" dxfId="808" priority="1762" stopIfTrue="1" operator="greaterThanOrEqual">
      <formula>$H$1/$H$1*90</formula>
    </cfRule>
  </conditionalFormatting>
  <conditionalFormatting sqref="N118">
    <cfRule type="cellIs" dxfId="807" priority="1802" stopIfTrue="1" operator="lessThan">
      <formula>#REF!/#REF!*60%</formula>
    </cfRule>
    <cfRule type="cellIs" dxfId="806" priority="1803" stopIfTrue="1" operator="between">
      <formula>#REF!/#REF!*60%</formula>
      <formula>#REF!/#REF!*89%</formula>
    </cfRule>
    <cfRule type="cellIs" dxfId="805" priority="1804" stopIfTrue="1" operator="greaterThanOrEqual">
      <formula>#REF!/#REF!*90%</formula>
    </cfRule>
  </conditionalFormatting>
  <conditionalFormatting sqref="H124">
    <cfRule type="cellIs" dxfId="804" priority="1862" stopIfTrue="1" operator="lessThan">
      <formula>$H$1/$H$1*50</formula>
    </cfRule>
    <cfRule type="cellIs" dxfId="803" priority="1863" stopIfTrue="1" operator="between">
      <formula>$H$1/$H$1*50</formula>
      <formula>$H$1/$H$1*89</formula>
    </cfRule>
    <cfRule type="cellIs" dxfId="802" priority="1864" stopIfTrue="1" operator="greaterThanOrEqual">
      <formula>$H$1/$H$1*90</formula>
    </cfRule>
  </conditionalFormatting>
  <conditionalFormatting sqref="N124">
    <cfRule type="cellIs" dxfId="801" priority="1877" stopIfTrue="1" operator="lessThan">
      <formula>#REF!/#REF!*60%</formula>
    </cfRule>
    <cfRule type="cellIs" dxfId="800" priority="1878" stopIfTrue="1" operator="between">
      <formula>#REF!/#REF!*60%</formula>
      <formula>#REF!/#REF!*89%</formula>
    </cfRule>
    <cfRule type="cellIs" dxfId="799" priority="1879" stopIfTrue="1" operator="greaterThanOrEqual">
      <formula>#REF!/#REF!*90%</formula>
    </cfRule>
  </conditionalFormatting>
  <conditionalFormatting sqref="O124:P124">
    <cfRule type="cellIs" dxfId="798" priority="1883" stopIfTrue="1" operator="lessThan">
      <formula>$N$1/$N$1*60%</formula>
    </cfRule>
    <cfRule type="cellIs" dxfId="797" priority="1884" stopIfTrue="1" operator="between">
      <formula>$N$1/$N$1*60%</formula>
      <formula>$N$1/$N$1*89%</formula>
    </cfRule>
    <cfRule type="cellIs" dxfId="796" priority="1885" stopIfTrue="1" operator="greaterThanOrEqual">
      <formula>$N$1/$N$1*90%</formula>
    </cfRule>
  </conditionalFormatting>
  <conditionalFormatting sqref="H99">
    <cfRule type="cellIs" dxfId="795" priority="1841" stopIfTrue="1" operator="lessThan">
      <formula>$H$1/$H$1*50</formula>
    </cfRule>
    <cfRule type="cellIs" dxfId="794" priority="1842" stopIfTrue="1" operator="between">
      <formula>$H$1/$H$1*50</formula>
      <formula>$H$1/$H$1*89</formula>
    </cfRule>
    <cfRule type="cellIs" dxfId="793" priority="1843" stopIfTrue="1" operator="greaterThanOrEqual">
      <formula>$H$1/$H$1*90</formula>
    </cfRule>
  </conditionalFormatting>
  <conditionalFormatting sqref="N99">
    <cfRule type="cellIs" dxfId="792" priority="1853" stopIfTrue="1" operator="lessThan">
      <formula>#REF!/#REF!*60%</formula>
    </cfRule>
    <cfRule type="cellIs" dxfId="791" priority="1854" stopIfTrue="1" operator="between">
      <formula>#REF!/#REF!*60%</formula>
      <formula>#REF!/#REF!*89%</formula>
    </cfRule>
    <cfRule type="cellIs" dxfId="790" priority="1855" stopIfTrue="1" operator="greaterThanOrEqual">
      <formula>#REF!/#REF!*90%</formula>
    </cfRule>
  </conditionalFormatting>
  <conditionalFormatting sqref="O99:P99">
    <cfRule type="cellIs" dxfId="789" priority="1859" stopIfTrue="1" operator="lessThan">
      <formula>$N$1/$N$1*60%</formula>
    </cfRule>
    <cfRule type="cellIs" dxfId="788" priority="1860" stopIfTrue="1" operator="between">
      <formula>$N$1/$N$1*60%</formula>
      <formula>$N$1/$N$1*89%</formula>
    </cfRule>
    <cfRule type="cellIs" dxfId="787" priority="1861" stopIfTrue="1" operator="greaterThanOrEqual">
      <formula>$N$1/$N$1*90%</formula>
    </cfRule>
  </conditionalFormatting>
  <conditionalFormatting sqref="H100">
    <cfRule type="cellIs" dxfId="786" priority="1811" stopIfTrue="1" operator="lessThan">
      <formula>$H$1/$H$1*50</formula>
    </cfRule>
    <cfRule type="cellIs" dxfId="785" priority="1812" stopIfTrue="1" operator="between">
      <formula>$H$1/$H$1*50</formula>
      <formula>$H$1/$H$1*89</formula>
    </cfRule>
    <cfRule type="cellIs" dxfId="784" priority="1813" stopIfTrue="1" operator="greaterThanOrEqual">
      <formula>$H$1/$H$1*90</formula>
    </cfRule>
  </conditionalFormatting>
  <conditionalFormatting sqref="N100">
    <cfRule type="cellIs" dxfId="783" priority="1826" stopIfTrue="1" operator="lessThan">
      <formula>#REF!/#REF!*60%</formula>
    </cfRule>
    <cfRule type="cellIs" dxfId="782" priority="1827" stopIfTrue="1" operator="between">
      <formula>#REF!/#REF!*60%</formula>
      <formula>#REF!/#REF!*89%</formula>
    </cfRule>
    <cfRule type="cellIs" dxfId="781" priority="1828" stopIfTrue="1" operator="greaterThanOrEqual">
      <formula>#REF!/#REF!*90%</formula>
    </cfRule>
  </conditionalFormatting>
  <conditionalFormatting sqref="O100:P100">
    <cfRule type="cellIs" dxfId="780" priority="1832" stopIfTrue="1" operator="lessThan">
      <formula>$N$1/$N$1*60%</formula>
    </cfRule>
    <cfRule type="cellIs" dxfId="779" priority="1833" stopIfTrue="1" operator="between">
      <formula>$N$1/$N$1*60%</formula>
      <formula>$N$1/$N$1*89%</formula>
    </cfRule>
    <cfRule type="cellIs" dxfId="778" priority="1834" stopIfTrue="1" operator="greaterThanOrEqual">
      <formula>$N$1/$N$1*90%</formula>
    </cfRule>
  </conditionalFormatting>
  <conditionalFormatting sqref="O118:P118">
    <cfRule type="cellIs" dxfId="777" priority="1808" stopIfTrue="1" operator="lessThan">
      <formula>$N$1/$N$1*60%</formula>
    </cfRule>
    <cfRule type="cellIs" dxfId="776" priority="1809" stopIfTrue="1" operator="between">
      <formula>$N$1/$N$1*60%</formula>
      <formula>$N$1/$N$1*89%</formula>
    </cfRule>
    <cfRule type="cellIs" dxfId="775" priority="1810" stopIfTrue="1" operator="greaterThanOrEqual">
      <formula>$N$1/$N$1*90%</formula>
    </cfRule>
  </conditionalFormatting>
  <conditionalFormatting sqref="N115">
    <cfRule type="cellIs" dxfId="774" priority="1772" stopIfTrue="1" operator="lessThan">
      <formula>#REF!/#REF!*60%</formula>
    </cfRule>
    <cfRule type="cellIs" dxfId="773" priority="1773" stopIfTrue="1" operator="between">
      <formula>#REF!/#REF!*60%</formula>
      <formula>#REF!/#REF!*89%</formula>
    </cfRule>
    <cfRule type="cellIs" dxfId="772" priority="1774" stopIfTrue="1" operator="greaterThanOrEqual">
      <formula>#REF!/#REF!*90%</formula>
    </cfRule>
  </conditionalFormatting>
  <conditionalFormatting sqref="O115:P115">
    <cfRule type="cellIs" dxfId="771" priority="1778" stopIfTrue="1" operator="lessThan">
      <formula>$N$1/$N$1*60%</formula>
    </cfRule>
    <cfRule type="cellIs" dxfId="770" priority="1779" stopIfTrue="1" operator="between">
      <formula>$N$1/$N$1*60%</formula>
      <formula>$N$1/$N$1*89%</formula>
    </cfRule>
    <cfRule type="cellIs" dxfId="769" priority="1780" stopIfTrue="1" operator="greaterThanOrEqual">
      <formula>$N$1/$N$1*90%</formula>
    </cfRule>
  </conditionalFormatting>
  <conditionalFormatting sqref="H114">
    <cfRule type="cellIs" dxfId="768" priority="1730" stopIfTrue="1" operator="lessThan">
      <formula>$H$1/$H$1*50</formula>
    </cfRule>
    <cfRule type="cellIs" dxfId="767" priority="1731" stopIfTrue="1" operator="between">
      <formula>$H$1/$H$1*50</formula>
      <formula>$H$1/$H$1*89</formula>
    </cfRule>
    <cfRule type="cellIs" dxfId="766" priority="1732" stopIfTrue="1" operator="greaterThanOrEqual">
      <formula>$H$1/$H$1*90</formula>
    </cfRule>
  </conditionalFormatting>
  <conditionalFormatting sqref="N114">
    <cfRule type="cellIs" dxfId="765" priority="1745" stopIfTrue="1" operator="lessThan">
      <formula>#REF!/#REF!*60%</formula>
    </cfRule>
    <cfRule type="cellIs" dxfId="764" priority="1746" stopIfTrue="1" operator="between">
      <formula>#REF!/#REF!*60%</formula>
      <formula>#REF!/#REF!*89%</formula>
    </cfRule>
    <cfRule type="cellIs" dxfId="763" priority="1747" stopIfTrue="1" operator="greaterThanOrEqual">
      <formula>#REF!/#REF!*90%</formula>
    </cfRule>
  </conditionalFormatting>
  <conditionalFormatting sqref="O114:P114">
    <cfRule type="cellIs" dxfId="762" priority="1751" stopIfTrue="1" operator="lessThan">
      <formula>$N$1/$N$1*60%</formula>
    </cfRule>
    <cfRule type="cellIs" dxfId="761" priority="1752" stopIfTrue="1" operator="between">
      <formula>$N$1/$N$1*60%</formula>
      <formula>$N$1/$N$1*89%</formula>
    </cfRule>
    <cfRule type="cellIs" dxfId="760" priority="1753" stopIfTrue="1" operator="greaterThanOrEqual">
      <formula>$N$1/$N$1*90%</formula>
    </cfRule>
  </conditionalFormatting>
  <conditionalFormatting sqref="J111:J112">
    <cfRule type="cellIs" dxfId="759" priority="1706" stopIfTrue="1" operator="lessThan">
      <formula>$H$1/$H$1*50</formula>
    </cfRule>
    <cfRule type="cellIs" dxfId="758" priority="1707" stopIfTrue="1" operator="between">
      <formula>$H$1/$H$1*50</formula>
      <formula>$H$1/$H$1*89</formula>
    </cfRule>
    <cfRule type="cellIs" dxfId="757" priority="1708" stopIfTrue="1" operator="greaterThanOrEqual">
      <formula>$H$1/$H$1*90</formula>
    </cfRule>
  </conditionalFormatting>
  <conditionalFormatting sqref="N111:N112">
    <cfRule type="cellIs" dxfId="756" priority="1721" stopIfTrue="1" operator="lessThan">
      <formula>#REF!/#REF!*60%</formula>
    </cfRule>
    <cfRule type="cellIs" dxfId="755" priority="1722" stopIfTrue="1" operator="between">
      <formula>#REF!/#REF!*60%</formula>
      <formula>#REF!/#REF!*89%</formula>
    </cfRule>
    <cfRule type="cellIs" dxfId="754" priority="1723" stopIfTrue="1" operator="greaterThanOrEqual">
      <formula>#REF!/#REF!*90%</formula>
    </cfRule>
  </conditionalFormatting>
  <conditionalFormatting sqref="O111:P112">
    <cfRule type="cellIs" dxfId="753" priority="1727" stopIfTrue="1" operator="lessThan">
      <formula>$N$1/$N$1*60%</formula>
    </cfRule>
    <cfRule type="cellIs" dxfId="752" priority="1728" stopIfTrue="1" operator="between">
      <formula>$N$1/$N$1*60%</formula>
      <formula>$N$1/$N$1*89%</formula>
    </cfRule>
    <cfRule type="cellIs" dxfId="751" priority="1729" stopIfTrue="1" operator="greaterThanOrEqual">
      <formula>$N$1/$N$1*90%</formula>
    </cfRule>
  </conditionalFormatting>
  <conditionalFormatting sqref="H113">
    <cfRule type="cellIs" dxfId="750" priority="1634" stopIfTrue="1" operator="lessThan">
      <formula>$H$1/$H$1*50</formula>
    </cfRule>
    <cfRule type="cellIs" dxfId="749" priority="1635" stopIfTrue="1" operator="between">
      <formula>$H$1/$H$1*50</formula>
      <formula>$H$1/$H$1*89</formula>
    </cfRule>
    <cfRule type="cellIs" dxfId="748" priority="1636" stopIfTrue="1" operator="greaterThanOrEqual">
      <formula>$H$1/$H$1*90</formula>
    </cfRule>
  </conditionalFormatting>
  <conditionalFormatting sqref="H110">
    <cfRule type="cellIs" dxfId="747" priority="1604" stopIfTrue="1" operator="lessThan">
      <formula>$H$1/$H$1*50</formula>
    </cfRule>
    <cfRule type="cellIs" dxfId="746" priority="1605" stopIfTrue="1" operator="between">
      <formula>$H$1/$H$1*50</formula>
      <formula>$H$1/$H$1*89</formula>
    </cfRule>
    <cfRule type="cellIs" dxfId="745" priority="1606" stopIfTrue="1" operator="greaterThanOrEqual">
      <formula>$H$1/$H$1*90</formula>
    </cfRule>
  </conditionalFormatting>
  <conditionalFormatting sqref="N113">
    <cfRule type="cellIs" dxfId="744" priority="1646" stopIfTrue="1" operator="lessThan">
      <formula>#REF!/#REF!*60%</formula>
    </cfRule>
    <cfRule type="cellIs" dxfId="743" priority="1647" stopIfTrue="1" operator="between">
      <formula>#REF!/#REF!*60%</formula>
      <formula>#REF!/#REF!*89%</formula>
    </cfRule>
    <cfRule type="cellIs" dxfId="742" priority="1648" stopIfTrue="1" operator="greaterThanOrEqual">
      <formula>#REF!/#REF!*90%</formula>
    </cfRule>
  </conditionalFormatting>
  <conditionalFormatting sqref="H107">
    <cfRule type="cellIs" dxfId="741" priority="1685" stopIfTrue="1" operator="lessThan">
      <formula>$H$1/$H$1*50</formula>
    </cfRule>
    <cfRule type="cellIs" dxfId="740" priority="1686" stopIfTrue="1" operator="between">
      <formula>$H$1/$H$1*50</formula>
      <formula>$H$1/$H$1*89</formula>
    </cfRule>
    <cfRule type="cellIs" dxfId="739" priority="1687" stopIfTrue="1" operator="greaterThanOrEqual">
      <formula>$H$1/$H$1*90</formula>
    </cfRule>
  </conditionalFormatting>
  <conditionalFormatting sqref="N107">
    <cfRule type="cellIs" dxfId="738" priority="1697" stopIfTrue="1" operator="lessThan">
      <formula>#REF!/#REF!*60%</formula>
    </cfRule>
    <cfRule type="cellIs" dxfId="737" priority="1698" stopIfTrue="1" operator="between">
      <formula>#REF!/#REF!*60%</formula>
      <formula>#REF!/#REF!*89%</formula>
    </cfRule>
    <cfRule type="cellIs" dxfId="736" priority="1699" stopIfTrue="1" operator="greaterThanOrEqual">
      <formula>#REF!/#REF!*90%</formula>
    </cfRule>
  </conditionalFormatting>
  <conditionalFormatting sqref="O107:P107">
    <cfRule type="cellIs" dxfId="735" priority="1703" stopIfTrue="1" operator="lessThan">
      <formula>$N$1/$N$1*60%</formula>
    </cfRule>
    <cfRule type="cellIs" dxfId="734" priority="1704" stopIfTrue="1" operator="between">
      <formula>$N$1/$N$1*60%</formula>
      <formula>$N$1/$N$1*89%</formula>
    </cfRule>
    <cfRule type="cellIs" dxfId="733" priority="1705" stopIfTrue="1" operator="greaterThanOrEqual">
      <formula>$N$1/$N$1*90%</formula>
    </cfRule>
  </conditionalFormatting>
  <conditionalFormatting sqref="H108">
    <cfRule type="cellIs" dxfId="732" priority="1655" stopIfTrue="1" operator="lessThan">
      <formula>$H$1/$H$1*50</formula>
    </cfRule>
    <cfRule type="cellIs" dxfId="731" priority="1656" stopIfTrue="1" operator="between">
      <formula>$H$1/$H$1*50</formula>
      <formula>$H$1/$H$1*89</formula>
    </cfRule>
    <cfRule type="cellIs" dxfId="730" priority="1657" stopIfTrue="1" operator="greaterThanOrEqual">
      <formula>$H$1/$H$1*90</formula>
    </cfRule>
  </conditionalFormatting>
  <conditionalFormatting sqref="N108">
    <cfRule type="cellIs" dxfId="729" priority="1670" stopIfTrue="1" operator="lessThan">
      <formula>#REF!/#REF!*60%</formula>
    </cfRule>
    <cfRule type="cellIs" dxfId="728" priority="1671" stopIfTrue="1" operator="between">
      <formula>#REF!/#REF!*60%</formula>
      <formula>#REF!/#REF!*89%</formula>
    </cfRule>
    <cfRule type="cellIs" dxfId="727" priority="1672" stopIfTrue="1" operator="greaterThanOrEqual">
      <formula>#REF!/#REF!*90%</formula>
    </cfRule>
  </conditionalFormatting>
  <conditionalFormatting sqref="O108:P108">
    <cfRule type="cellIs" dxfId="726" priority="1676" stopIfTrue="1" operator="lessThan">
      <formula>$N$1/$N$1*60%</formula>
    </cfRule>
    <cfRule type="cellIs" dxfId="725" priority="1677" stopIfTrue="1" operator="between">
      <formula>$N$1/$N$1*60%</formula>
      <formula>$N$1/$N$1*89%</formula>
    </cfRule>
    <cfRule type="cellIs" dxfId="724" priority="1678" stopIfTrue="1" operator="greaterThanOrEqual">
      <formula>$N$1/$N$1*90%</formula>
    </cfRule>
  </conditionalFormatting>
  <conditionalFormatting sqref="O113:P113">
    <cfRule type="cellIs" dxfId="723" priority="1652" stopIfTrue="1" operator="lessThan">
      <formula>$N$1/$N$1*60%</formula>
    </cfRule>
    <cfRule type="cellIs" dxfId="722" priority="1653" stopIfTrue="1" operator="between">
      <formula>$N$1/$N$1*60%</formula>
      <formula>$N$1/$N$1*89%</formula>
    </cfRule>
    <cfRule type="cellIs" dxfId="721" priority="1654" stopIfTrue="1" operator="greaterThanOrEqual">
      <formula>$N$1/$N$1*90%</formula>
    </cfRule>
  </conditionalFormatting>
  <conditionalFormatting sqref="N110">
    <cfRule type="cellIs" dxfId="720" priority="1616" stopIfTrue="1" operator="lessThan">
      <formula>#REF!/#REF!*60%</formula>
    </cfRule>
    <cfRule type="cellIs" dxfId="719" priority="1617" stopIfTrue="1" operator="between">
      <formula>#REF!/#REF!*60%</formula>
      <formula>#REF!/#REF!*89%</formula>
    </cfRule>
    <cfRule type="cellIs" dxfId="718" priority="1618" stopIfTrue="1" operator="greaterThanOrEqual">
      <formula>#REF!/#REF!*90%</formula>
    </cfRule>
  </conditionalFormatting>
  <conditionalFormatting sqref="O110:P110">
    <cfRule type="cellIs" dxfId="717" priority="1622" stopIfTrue="1" operator="lessThan">
      <formula>$N$1/$N$1*60%</formula>
    </cfRule>
    <cfRule type="cellIs" dxfId="716" priority="1623" stopIfTrue="1" operator="between">
      <formula>$N$1/$N$1*60%</formula>
      <formula>$N$1/$N$1*89%</formula>
    </cfRule>
    <cfRule type="cellIs" dxfId="715" priority="1624" stopIfTrue="1" operator="greaterThanOrEqual">
      <formula>$N$1/$N$1*90%</formula>
    </cfRule>
  </conditionalFormatting>
  <conditionalFormatting sqref="H109">
    <cfRule type="cellIs" dxfId="714" priority="1574" stopIfTrue="1" operator="lessThan">
      <formula>$H$1/$H$1*50</formula>
    </cfRule>
    <cfRule type="cellIs" dxfId="713" priority="1575" stopIfTrue="1" operator="between">
      <formula>$H$1/$H$1*50</formula>
      <formula>$H$1/$H$1*89</formula>
    </cfRule>
    <cfRule type="cellIs" dxfId="712" priority="1576" stopIfTrue="1" operator="greaterThanOrEqual">
      <formula>$H$1/$H$1*90</formula>
    </cfRule>
  </conditionalFormatting>
  <conditionalFormatting sqref="N109">
    <cfRule type="cellIs" dxfId="711" priority="1589" stopIfTrue="1" operator="lessThan">
      <formula>#REF!/#REF!*60%</formula>
    </cfRule>
    <cfRule type="cellIs" dxfId="710" priority="1590" stopIfTrue="1" operator="between">
      <formula>#REF!/#REF!*60%</formula>
      <formula>#REF!/#REF!*89%</formula>
    </cfRule>
    <cfRule type="cellIs" dxfId="709" priority="1591" stopIfTrue="1" operator="greaterThanOrEqual">
      <formula>#REF!/#REF!*90%</formula>
    </cfRule>
  </conditionalFormatting>
  <conditionalFormatting sqref="O109:P109">
    <cfRule type="cellIs" dxfId="708" priority="1595" stopIfTrue="1" operator="lessThan">
      <formula>$N$1/$N$1*60%</formula>
    </cfRule>
    <cfRule type="cellIs" dxfId="707" priority="1596" stopIfTrue="1" operator="between">
      <formula>$N$1/$N$1*60%</formula>
      <formula>$N$1/$N$1*89%</formula>
    </cfRule>
    <cfRule type="cellIs" dxfId="706" priority="1597" stopIfTrue="1" operator="greaterThanOrEqual">
      <formula>$N$1/$N$1*90%</formula>
    </cfRule>
  </conditionalFormatting>
  <conditionalFormatting sqref="J103:J104">
    <cfRule type="cellIs" dxfId="705" priority="1550" stopIfTrue="1" operator="lessThan">
      <formula>$H$1/$H$1*50</formula>
    </cfRule>
    <cfRule type="cellIs" dxfId="704" priority="1551" stopIfTrue="1" operator="between">
      <formula>$H$1/$H$1*50</formula>
      <formula>$H$1/$H$1*89</formula>
    </cfRule>
    <cfRule type="cellIs" dxfId="703" priority="1552" stopIfTrue="1" operator="greaterThanOrEqual">
      <formula>$H$1/$H$1*90</formula>
    </cfRule>
  </conditionalFormatting>
  <conditionalFormatting sqref="N103:N104">
    <cfRule type="cellIs" dxfId="702" priority="1565" stopIfTrue="1" operator="lessThan">
      <formula>#REF!/#REF!*60%</formula>
    </cfRule>
    <cfRule type="cellIs" dxfId="701" priority="1566" stopIfTrue="1" operator="between">
      <formula>#REF!/#REF!*60%</formula>
      <formula>#REF!/#REF!*89%</formula>
    </cfRule>
    <cfRule type="cellIs" dxfId="700" priority="1567" stopIfTrue="1" operator="greaterThanOrEqual">
      <formula>#REF!/#REF!*90%</formula>
    </cfRule>
  </conditionalFormatting>
  <conditionalFormatting sqref="O103:P104">
    <cfRule type="cellIs" dxfId="699" priority="1571" stopIfTrue="1" operator="lessThan">
      <formula>$N$1/$N$1*60%</formula>
    </cfRule>
    <cfRule type="cellIs" dxfId="698" priority="1572" stopIfTrue="1" operator="between">
      <formula>$N$1/$N$1*60%</formula>
      <formula>$N$1/$N$1*89%</formula>
    </cfRule>
    <cfRule type="cellIs" dxfId="697" priority="1573" stopIfTrue="1" operator="greaterThanOrEqual">
      <formula>$N$1/$N$1*90%</formula>
    </cfRule>
  </conditionalFormatting>
  <conditionalFormatting sqref="H105">
    <cfRule type="cellIs" dxfId="696" priority="1499" stopIfTrue="1" operator="lessThan">
      <formula>$H$1/$H$1*50</formula>
    </cfRule>
    <cfRule type="cellIs" dxfId="695" priority="1500" stopIfTrue="1" operator="between">
      <formula>$H$1/$H$1*50</formula>
      <formula>$H$1/$H$1*89</formula>
    </cfRule>
    <cfRule type="cellIs" dxfId="694" priority="1501" stopIfTrue="1" operator="greaterThanOrEqual">
      <formula>$H$1/$H$1*90</formula>
    </cfRule>
  </conditionalFormatting>
  <conditionalFormatting sqref="H102">
    <cfRule type="cellIs" dxfId="693" priority="1469" stopIfTrue="1" operator="lessThan">
      <formula>$H$1/$H$1*50</formula>
    </cfRule>
    <cfRule type="cellIs" dxfId="692" priority="1470" stopIfTrue="1" operator="between">
      <formula>$H$1/$H$1*50</formula>
      <formula>$H$1/$H$1*89</formula>
    </cfRule>
    <cfRule type="cellIs" dxfId="691" priority="1471" stopIfTrue="1" operator="greaterThanOrEqual">
      <formula>$H$1/$H$1*90</formula>
    </cfRule>
  </conditionalFormatting>
  <conditionalFormatting sqref="N105">
    <cfRule type="cellIs" dxfId="690" priority="1511" stopIfTrue="1" operator="lessThan">
      <formula>#REF!/#REF!*60%</formula>
    </cfRule>
    <cfRule type="cellIs" dxfId="689" priority="1512" stopIfTrue="1" operator="between">
      <formula>#REF!/#REF!*60%</formula>
      <formula>#REF!/#REF!*89%</formula>
    </cfRule>
    <cfRule type="cellIs" dxfId="688" priority="1513" stopIfTrue="1" operator="greaterThanOrEqual">
      <formula>#REF!/#REF!*90%</formula>
    </cfRule>
  </conditionalFormatting>
  <conditionalFormatting sqref="H106">
    <cfRule type="cellIs" dxfId="687" priority="1526" stopIfTrue="1" operator="lessThan">
      <formula>$H$1/$H$1*50</formula>
    </cfRule>
    <cfRule type="cellIs" dxfId="686" priority="1527" stopIfTrue="1" operator="between">
      <formula>$H$1/$H$1*50</formula>
      <formula>$H$1/$H$1*89</formula>
    </cfRule>
    <cfRule type="cellIs" dxfId="685" priority="1528" stopIfTrue="1" operator="greaterThanOrEqual">
      <formula>$H$1/$H$1*90</formula>
    </cfRule>
  </conditionalFormatting>
  <conditionalFormatting sqref="N106">
    <cfRule type="cellIs" dxfId="684" priority="1541" stopIfTrue="1" operator="lessThan">
      <formula>#REF!/#REF!*60%</formula>
    </cfRule>
    <cfRule type="cellIs" dxfId="683" priority="1542" stopIfTrue="1" operator="between">
      <formula>#REF!/#REF!*60%</formula>
      <formula>#REF!/#REF!*89%</formula>
    </cfRule>
    <cfRule type="cellIs" dxfId="682" priority="1543" stopIfTrue="1" operator="greaterThanOrEqual">
      <formula>#REF!/#REF!*90%</formula>
    </cfRule>
  </conditionalFormatting>
  <conditionalFormatting sqref="O106:P106">
    <cfRule type="cellIs" dxfId="681" priority="1547" stopIfTrue="1" operator="lessThan">
      <formula>$N$1/$N$1*60%</formula>
    </cfRule>
    <cfRule type="cellIs" dxfId="680" priority="1548" stopIfTrue="1" operator="between">
      <formula>$N$1/$N$1*60%</formula>
      <formula>$N$1/$N$1*89%</formula>
    </cfRule>
    <cfRule type="cellIs" dxfId="679" priority="1549" stopIfTrue="1" operator="greaterThanOrEqual">
      <formula>$N$1/$N$1*90%</formula>
    </cfRule>
  </conditionalFormatting>
  <conditionalFormatting sqref="O105:P105">
    <cfRule type="cellIs" dxfId="678" priority="1517" stopIfTrue="1" operator="lessThan">
      <formula>$N$1/$N$1*60%</formula>
    </cfRule>
    <cfRule type="cellIs" dxfId="677" priority="1518" stopIfTrue="1" operator="between">
      <formula>$N$1/$N$1*60%</formula>
      <formula>$N$1/$N$1*89%</formula>
    </cfRule>
    <cfRule type="cellIs" dxfId="676" priority="1519" stopIfTrue="1" operator="greaterThanOrEqual">
      <formula>$N$1/$N$1*90%</formula>
    </cfRule>
  </conditionalFormatting>
  <conditionalFormatting sqref="N102">
    <cfRule type="cellIs" dxfId="675" priority="1481" stopIfTrue="1" operator="lessThan">
      <formula>#REF!/#REF!*60%</formula>
    </cfRule>
    <cfRule type="cellIs" dxfId="674" priority="1482" stopIfTrue="1" operator="between">
      <formula>#REF!/#REF!*60%</formula>
      <formula>#REF!/#REF!*89%</formula>
    </cfRule>
    <cfRule type="cellIs" dxfId="673" priority="1483" stopIfTrue="1" operator="greaterThanOrEqual">
      <formula>#REF!/#REF!*90%</formula>
    </cfRule>
  </conditionalFormatting>
  <conditionalFormatting sqref="O102:P102">
    <cfRule type="cellIs" dxfId="672" priority="1487" stopIfTrue="1" operator="lessThan">
      <formula>$N$1/$N$1*60%</formula>
    </cfRule>
    <cfRule type="cellIs" dxfId="671" priority="1488" stopIfTrue="1" operator="between">
      <formula>$N$1/$N$1*60%</formula>
      <formula>$N$1/$N$1*89%</formula>
    </cfRule>
    <cfRule type="cellIs" dxfId="670" priority="1489" stopIfTrue="1" operator="greaterThanOrEqual">
      <formula>$N$1/$N$1*90%</formula>
    </cfRule>
  </conditionalFormatting>
  <conditionalFormatting sqref="H101">
    <cfRule type="cellIs" dxfId="669" priority="1439" stopIfTrue="1" operator="lessThan">
      <formula>$H$1/$H$1*50</formula>
    </cfRule>
    <cfRule type="cellIs" dxfId="668" priority="1440" stopIfTrue="1" operator="between">
      <formula>$H$1/$H$1*50</formula>
      <formula>$H$1/$H$1*89</formula>
    </cfRule>
    <cfRule type="cellIs" dxfId="667" priority="1441" stopIfTrue="1" operator="greaterThanOrEqual">
      <formula>$H$1/$H$1*90</formula>
    </cfRule>
  </conditionalFormatting>
  <conditionalFormatting sqref="N101">
    <cfRule type="cellIs" dxfId="666" priority="1454" stopIfTrue="1" operator="lessThan">
      <formula>#REF!/#REF!*60%</formula>
    </cfRule>
    <cfRule type="cellIs" dxfId="665" priority="1455" stopIfTrue="1" operator="between">
      <formula>#REF!/#REF!*60%</formula>
      <formula>#REF!/#REF!*89%</formula>
    </cfRule>
    <cfRule type="cellIs" dxfId="664" priority="1456" stopIfTrue="1" operator="greaterThanOrEqual">
      <formula>#REF!/#REF!*90%</formula>
    </cfRule>
  </conditionalFormatting>
  <conditionalFormatting sqref="O101:P101">
    <cfRule type="cellIs" dxfId="663" priority="1460" stopIfTrue="1" operator="lessThan">
      <formula>$N$1/$N$1*60%</formula>
    </cfRule>
    <cfRule type="cellIs" dxfId="662" priority="1461" stopIfTrue="1" operator="between">
      <formula>$N$1/$N$1*60%</formula>
      <formula>$N$1/$N$1*89%</formula>
    </cfRule>
    <cfRule type="cellIs" dxfId="661" priority="1462" stopIfTrue="1" operator="greaterThanOrEqual">
      <formula>$N$1/$N$1*90%</formula>
    </cfRule>
  </conditionalFormatting>
  <conditionalFormatting sqref="H123">
    <cfRule type="cellIs" dxfId="660" priority="1358" stopIfTrue="1" operator="lessThan">
      <formula>$H$1/$H$1*50</formula>
    </cfRule>
    <cfRule type="cellIs" dxfId="659" priority="1359" stopIfTrue="1" operator="between">
      <formula>$H$1/$H$1*50</formula>
      <formula>$H$1/$H$1*89</formula>
    </cfRule>
    <cfRule type="cellIs" dxfId="658" priority="1360" stopIfTrue="1" operator="greaterThanOrEqual">
      <formula>$H$1/$H$1*90</formula>
    </cfRule>
  </conditionalFormatting>
  <conditionalFormatting sqref="H120">
    <cfRule type="cellIs" dxfId="657" priority="1412" stopIfTrue="1" operator="lessThan">
      <formula>$H$1/$H$1*50</formula>
    </cfRule>
    <cfRule type="cellIs" dxfId="656" priority="1413" stopIfTrue="1" operator="between">
      <formula>$H$1/$H$1*50</formula>
      <formula>$H$1/$H$1*89</formula>
    </cfRule>
    <cfRule type="cellIs" dxfId="655" priority="1414" stopIfTrue="1" operator="greaterThanOrEqual">
      <formula>$H$1/$H$1*90</formula>
    </cfRule>
  </conditionalFormatting>
  <conditionalFormatting sqref="N120">
    <cfRule type="cellIs" dxfId="654" priority="1424" stopIfTrue="1" operator="lessThan">
      <formula>#REF!/#REF!*60%</formula>
    </cfRule>
    <cfRule type="cellIs" dxfId="653" priority="1425" stopIfTrue="1" operator="between">
      <formula>#REF!/#REF!*60%</formula>
      <formula>#REF!/#REF!*89%</formula>
    </cfRule>
    <cfRule type="cellIs" dxfId="652" priority="1426" stopIfTrue="1" operator="greaterThanOrEqual">
      <formula>#REF!/#REF!*90%</formula>
    </cfRule>
  </conditionalFormatting>
  <conditionalFormatting sqref="O120:P120">
    <cfRule type="cellIs" dxfId="651" priority="1430" stopIfTrue="1" operator="lessThan">
      <formula>$N$1/$N$1*60%</formula>
    </cfRule>
    <cfRule type="cellIs" dxfId="650" priority="1431" stopIfTrue="1" operator="between">
      <formula>$N$1/$N$1*60%</formula>
      <formula>$N$1/$N$1*89%</formula>
    </cfRule>
    <cfRule type="cellIs" dxfId="649" priority="1432" stopIfTrue="1" operator="greaterThanOrEqual">
      <formula>$N$1/$N$1*90%</formula>
    </cfRule>
  </conditionalFormatting>
  <conditionalFormatting sqref="H121">
    <cfRule type="cellIs" dxfId="648" priority="1382" stopIfTrue="1" operator="lessThan">
      <formula>$H$1/$H$1*50</formula>
    </cfRule>
    <cfRule type="cellIs" dxfId="647" priority="1383" stopIfTrue="1" operator="between">
      <formula>$H$1/$H$1*50</formula>
      <formula>$H$1/$H$1*89</formula>
    </cfRule>
    <cfRule type="cellIs" dxfId="646" priority="1384" stopIfTrue="1" operator="greaterThanOrEqual">
      <formula>$H$1/$H$1*90</formula>
    </cfRule>
  </conditionalFormatting>
  <conditionalFormatting sqref="N121">
    <cfRule type="cellIs" dxfId="645" priority="1397" stopIfTrue="1" operator="lessThan">
      <formula>#REF!/#REF!*60%</formula>
    </cfRule>
    <cfRule type="cellIs" dxfId="644" priority="1398" stopIfTrue="1" operator="between">
      <formula>#REF!/#REF!*60%</formula>
      <formula>#REF!/#REF!*89%</formula>
    </cfRule>
    <cfRule type="cellIs" dxfId="643" priority="1399" stopIfTrue="1" operator="greaterThanOrEqual">
      <formula>#REF!/#REF!*90%</formula>
    </cfRule>
  </conditionalFormatting>
  <conditionalFormatting sqref="O121:P121">
    <cfRule type="cellIs" dxfId="642" priority="1403" stopIfTrue="1" operator="lessThan">
      <formula>$N$1/$N$1*60%</formula>
    </cfRule>
    <cfRule type="cellIs" dxfId="641" priority="1404" stopIfTrue="1" operator="between">
      <formula>$N$1/$N$1*60%</formula>
      <formula>$N$1/$N$1*89%</formula>
    </cfRule>
    <cfRule type="cellIs" dxfId="640" priority="1405" stopIfTrue="1" operator="greaterThanOrEqual">
      <formula>$N$1/$N$1*90%</formula>
    </cfRule>
  </conditionalFormatting>
  <conditionalFormatting sqref="N123">
    <cfRule type="cellIs" dxfId="639" priority="1370" stopIfTrue="1" operator="lessThan">
      <formula>#REF!/#REF!*60%</formula>
    </cfRule>
    <cfRule type="cellIs" dxfId="638" priority="1371" stopIfTrue="1" operator="between">
      <formula>#REF!/#REF!*60%</formula>
      <formula>#REF!/#REF!*89%</formula>
    </cfRule>
    <cfRule type="cellIs" dxfId="637" priority="1372" stopIfTrue="1" operator="greaterThanOrEqual">
      <formula>#REF!/#REF!*90%</formula>
    </cfRule>
  </conditionalFormatting>
  <conditionalFormatting sqref="O123:P123">
    <cfRule type="cellIs" dxfId="636" priority="1376" stopIfTrue="1" operator="lessThan">
      <formula>$N$1/$N$1*60%</formula>
    </cfRule>
    <cfRule type="cellIs" dxfId="635" priority="1377" stopIfTrue="1" operator="between">
      <formula>$N$1/$N$1*60%</formula>
      <formula>$N$1/$N$1*89%</formula>
    </cfRule>
    <cfRule type="cellIs" dxfId="634" priority="1378" stopIfTrue="1" operator="greaterThanOrEqual">
      <formula>$N$1/$N$1*90%</formula>
    </cfRule>
  </conditionalFormatting>
  <conditionalFormatting sqref="H122">
    <cfRule type="cellIs" dxfId="633" priority="1328" stopIfTrue="1" operator="lessThan">
      <formula>$H$1/$H$1*50</formula>
    </cfRule>
    <cfRule type="cellIs" dxfId="632" priority="1329" stopIfTrue="1" operator="between">
      <formula>$H$1/$H$1*50</formula>
      <formula>$H$1/$H$1*89</formula>
    </cfRule>
    <cfRule type="cellIs" dxfId="631" priority="1330" stopIfTrue="1" operator="greaterThanOrEqual">
      <formula>$H$1/$H$1*90</formula>
    </cfRule>
  </conditionalFormatting>
  <conditionalFormatting sqref="N122">
    <cfRule type="cellIs" dxfId="630" priority="1343" stopIfTrue="1" operator="lessThan">
      <formula>#REF!/#REF!*60%</formula>
    </cfRule>
    <cfRule type="cellIs" dxfId="629" priority="1344" stopIfTrue="1" operator="between">
      <formula>#REF!/#REF!*60%</formula>
      <formula>#REF!/#REF!*89%</formula>
    </cfRule>
    <cfRule type="cellIs" dxfId="628" priority="1345" stopIfTrue="1" operator="greaterThanOrEqual">
      <formula>#REF!/#REF!*90%</formula>
    </cfRule>
  </conditionalFormatting>
  <conditionalFormatting sqref="O122:P122">
    <cfRule type="cellIs" dxfId="627" priority="1349" stopIfTrue="1" operator="lessThan">
      <formula>$N$1/$N$1*60%</formula>
    </cfRule>
    <cfRule type="cellIs" dxfId="626" priority="1350" stopIfTrue="1" operator="between">
      <formula>$N$1/$N$1*60%</formula>
      <formula>$N$1/$N$1*89%</formula>
    </cfRule>
    <cfRule type="cellIs" dxfId="625" priority="1351" stopIfTrue="1" operator="greaterThanOrEqual">
      <formula>$N$1/$N$1*90%</formula>
    </cfRule>
  </conditionalFormatting>
  <conditionalFormatting sqref="H119">
    <cfRule type="cellIs" dxfId="624" priority="1298" stopIfTrue="1" operator="lessThan">
      <formula>$H$1/$H$1*50</formula>
    </cfRule>
    <cfRule type="cellIs" dxfId="623" priority="1299" stopIfTrue="1" operator="between">
      <formula>$H$1/$H$1*50</formula>
      <formula>$H$1/$H$1*89</formula>
    </cfRule>
    <cfRule type="cellIs" dxfId="622" priority="1300" stopIfTrue="1" operator="greaterThanOrEqual">
      <formula>$H$1/$H$1*90</formula>
    </cfRule>
  </conditionalFormatting>
  <conditionalFormatting sqref="N119">
    <cfRule type="cellIs" dxfId="621" priority="1313" stopIfTrue="1" operator="lessThan">
      <formula>#REF!/#REF!*60%</formula>
    </cfRule>
    <cfRule type="cellIs" dxfId="620" priority="1314" stopIfTrue="1" operator="between">
      <formula>#REF!/#REF!*60%</formula>
      <formula>#REF!/#REF!*89%</formula>
    </cfRule>
    <cfRule type="cellIs" dxfId="619" priority="1315" stopIfTrue="1" operator="greaterThanOrEqual">
      <formula>#REF!/#REF!*90%</formula>
    </cfRule>
  </conditionalFormatting>
  <conditionalFormatting sqref="O119:P119">
    <cfRule type="cellIs" dxfId="618" priority="1319" stopIfTrue="1" operator="lessThan">
      <formula>$N$1/$N$1*60%</formula>
    </cfRule>
    <cfRule type="cellIs" dxfId="617" priority="1320" stopIfTrue="1" operator="between">
      <formula>$N$1/$N$1*60%</formula>
      <formula>$N$1/$N$1*89%</formula>
    </cfRule>
    <cfRule type="cellIs" dxfId="616" priority="1321" stopIfTrue="1" operator="greaterThanOrEqual">
      <formula>$N$1/$N$1*90%</formula>
    </cfRule>
  </conditionalFormatting>
  <conditionalFormatting sqref="H155:H156">
    <cfRule type="cellIs" dxfId="615" priority="1280" stopIfTrue="1" operator="lessThan">
      <formula>$H$1/$H$1*50</formula>
    </cfRule>
    <cfRule type="cellIs" dxfId="614" priority="1281" stopIfTrue="1" operator="between">
      <formula>$H$1/$H$1*50</formula>
      <formula>$H$1/$H$1*89</formula>
    </cfRule>
    <cfRule type="cellIs" dxfId="613" priority="1282" stopIfTrue="1" operator="greaterThanOrEqual">
      <formula>$H$1/$H$1*90</formula>
    </cfRule>
  </conditionalFormatting>
  <conditionalFormatting sqref="N155">
    <cfRule type="cellIs" dxfId="612" priority="1295" stopIfTrue="1" operator="lessThan">
      <formula>#REF!/#REF!*60%</formula>
    </cfRule>
    <cfRule type="cellIs" dxfId="611" priority="1296" stopIfTrue="1" operator="between">
      <formula>#REF!/#REF!*60%</formula>
      <formula>#REF!/#REF!*89%</formula>
    </cfRule>
    <cfRule type="cellIs" dxfId="610" priority="1297" stopIfTrue="1" operator="greaterThanOrEqual">
      <formula>#REF!/#REF!*90%</formula>
    </cfRule>
  </conditionalFormatting>
  <conditionalFormatting sqref="H159">
    <cfRule type="cellIs" dxfId="609" priority="1256" stopIfTrue="1" operator="lessThan">
      <formula>$H$1/$H$1*50</formula>
    </cfRule>
    <cfRule type="cellIs" dxfId="608" priority="1257" stopIfTrue="1" operator="between">
      <formula>$H$1/$H$1*50</formula>
      <formula>$H$1/$H$1*89</formula>
    </cfRule>
    <cfRule type="cellIs" dxfId="607" priority="1258" stopIfTrue="1" operator="greaterThanOrEqual">
      <formula>$H$1/$H$1*90</formula>
    </cfRule>
  </conditionalFormatting>
  <conditionalFormatting sqref="N159:P159">
    <cfRule type="cellIs" dxfId="606" priority="1268" stopIfTrue="1" operator="lessThan">
      <formula>#REF!/#REF!*60%</formula>
    </cfRule>
    <cfRule type="cellIs" dxfId="605" priority="1269" stopIfTrue="1" operator="between">
      <formula>#REF!/#REF!*60%</formula>
      <formula>#REF!/#REF!*89%</formula>
    </cfRule>
    <cfRule type="cellIs" dxfId="604" priority="1270" stopIfTrue="1" operator="greaterThanOrEqual">
      <formula>#REF!/#REF!*90%</formula>
    </cfRule>
  </conditionalFormatting>
  <conditionalFormatting sqref="O156:P156">
    <cfRule type="cellIs" dxfId="603" priority="1271" stopIfTrue="1" operator="lessThan">
      <formula>$N$1/$N$1*60%</formula>
    </cfRule>
    <cfRule type="cellIs" dxfId="602" priority="1272" stopIfTrue="1" operator="between">
      <formula>$N$1/$N$1*60%</formula>
      <formula>$N$1/$N$1*89%</formula>
    </cfRule>
    <cfRule type="cellIs" dxfId="601" priority="1273" stopIfTrue="1" operator="greaterThanOrEqual">
      <formula>$N$1/$N$1*90%</formula>
    </cfRule>
  </conditionalFormatting>
  <conditionalFormatting sqref="O155:P155">
    <cfRule type="cellIs" dxfId="600" priority="1253" stopIfTrue="1" operator="lessThan">
      <formula>#REF!/#REF!*60%</formula>
    </cfRule>
    <cfRule type="cellIs" dxfId="599" priority="1254" stopIfTrue="1" operator="between">
      <formula>#REF!/#REF!*60%</formula>
      <formula>#REF!/#REF!*89%</formula>
    </cfRule>
    <cfRule type="cellIs" dxfId="598" priority="1255" stopIfTrue="1" operator="greaterThanOrEqual">
      <formula>#REF!/#REF!*90%</formula>
    </cfRule>
  </conditionalFormatting>
  <conditionalFormatting sqref="O157:P157">
    <cfRule type="cellIs" dxfId="597" priority="1247" stopIfTrue="1" operator="lessThan">
      <formula>$N$1/$N$1*60%</formula>
    </cfRule>
    <cfRule type="cellIs" dxfId="596" priority="1248" stopIfTrue="1" operator="between">
      <formula>$N$1/$N$1*60%</formula>
      <formula>$N$1/$N$1*89%</formula>
    </cfRule>
    <cfRule type="cellIs" dxfId="595" priority="1249" stopIfTrue="1" operator="greaterThanOrEqual">
      <formula>$N$1/$N$1*90%</formula>
    </cfRule>
  </conditionalFormatting>
  <conditionalFormatting sqref="N156:P156">
    <cfRule type="cellIs" dxfId="594" priority="1250" stopIfTrue="1" operator="lessThan">
      <formula>#REF!/#REF!*60%</formula>
    </cfRule>
    <cfRule type="cellIs" dxfId="593" priority="1251" stopIfTrue="1" operator="between">
      <formula>#REF!/#REF!*60%</formula>
      <formula>#REF!/#REF!*89%</formula>
    </cfRule>
    <cfRule type="cellIs" dxfId="592" priority="1252" stopIfTrue="1" operator="greaterThanOrEqual">
      <formula>#REF!/#REF!*90%</formula>
    </cfRule>
  </conditionalFormatting>
  <conditionalFormatting sqref="J157">
    <cfRule type="cellIs" dxfId="591" priority="1235" stopIfTrue="1" operator="lessThan">
      <formula>$H$1/$H$1*50</formula>
    </cfRule>
    <cfRule type="cellIs" dxfId="590" priority="1236" stopIfTrue="1" operator="between">
      <formula>$H$1/$H$1*50</formula>
      <formula>$H$1/$H$1*89</formula>
    </cfRule>
    <cfRule type="cellIs" dxfId="589" priority="1237" stopIfTrue="1" operator="greaterThanOrEqual">
      <formula>$H$1/$H$1*90</formula>
    </cfRule>
  </conditionalFormatting>
  <conditionalFormatting sqref="N157">
    <cfRule type="cellIs" dxfId="588" priority="1232" stopIfTrue="1" operator="lessThan">
      <formula>#REF!/#REF!*60%</formula>
    </cfRule>
    <cfRule type="cellIs" dxfId="587" priority="1233" stopIfTrue="1" operator="between">
      <formula>#REF!/#REF!*60%</formula>
      <formula>#REF!/#REF!*89%</formula>
    </cfRule>
    <cfRule type="cellIs" dxfId="586" priority="1234" stopIfTrue="1" operator="greaterThanOrEqual">
      <formula>#REF!/#REF!*90%</formula>
    </cfRule>
  </conditionalFormatting>
  <conditionalFormatting sqref="H158">
    <cfRule type="cellIs" dxfId="585" priority="1217" stopIfTrue="1" operator="lessThan">
      <formula>$H$1/$H$1*50</formula>
    </cfRule>
    <cfRule type="cellIs" dxfId="584" priority="1218" stopIfTrue="1" operator="between">
      <formula>$H$1/$H$1*50</formula>
      <formula>$H$1/$H$1*89</formula>
    </cfRule>
    <cfRule type="cellIs" dxfId="583" priority="1219" stopIfTrue="1" operator="greaterThanOrEqual">
      <formula>$H$1/$H$1*90</formula>
    </cfRule>
  </conditionalFormatting>
  <conditionalFormatting sqref="O158:P158">
    <cfRule type="cellIs" dxfId="582" priority="1229" stopIfTrue="1" operator="lessThan">
      <formula>$N$1/$N$1*60%</formula>
    </cfRule>
    <cfRule type="cellIs" dxfId="581" priority="1230" stopIfTrue="1" operator="between">
      <formula>$N$1/$N$1*60%</formula>
      <formula>$N$1/$N$1*89%</formula>
    </cfRule>
    <cfRule type="cellIs" dxfId="580" priority="1231" stopIfTrue="1" operator="greaterThanOrEqual">
      <formula>$N$1/$N$1*90%</formula>
    </cfRule>
  </conditionalFormatting>
  <conditionalFormatting sqref="N158:P158">
    <cfRule type="cellIs" dxfId="579" priority="1214" stopIfTrue="1" operator="lessThan">
      <formula>#REF!/#REF!*60%</formula>
    </cfRule>
    <cfRule type="cellIs" dxfId="578" priority="1215" stopIfTrue="1" operator="between">
      <formula>#REF!/#REF!*60%</formula>
      <formula>#REF!/#REF!*89%</formula>
    </cfRule>
    <cfRule type="cellIs" dxfId="577" priority="1216" stopIfTrue="1" operator="greaterThanOrEqual">
      <formula>#REF!/#REF!*90%</formula>
    </cfRule>
  </conditionalFormatting>
  <conditionalFormatting sqref="J153">
    <cfRule type="cellIs" dxfId="576" priority="1199" stopIfTrue="1" operator="lessThan">
      <formula>$H$1/$H$1*50</formula>
    </cfRule>
    <cfRule type="cellIs" dxfId="575" priority="1200" stopIfTrue="1" operator="between">
      <formula>$H$1/$H$1*50</formula>
      <formula>$H$1/$H$1*89</formula>
    </cfRule>
    <cfRule type="cellIs" dxfId="574" priority="1201" stopIfTrue="1" operator="greaterThanOrEqual">
      <formula>$H$1/$H$1*90</formula>
    </cfRule>
  </conditionalFormatting>
  <conditionalFormatting sqref="O153:P153">
    <cfRule type="cellIs" dxfId="573" priority="1211" stopIfTrue="1" operator="lessThan">
      <formula>$N$1/$N$1*60%</formula>
    </cfRule>
    <cfRule type="cellIs" dxfId="572" priority="1212" stopIfTrue="1" operator="between">
      <formula>$N$1/$N$1*60%</formula>
      <formula>$N$1/$N$1*89%</formula>
    </cfRule>
    <cfRule type="cellIs" dxfId="571" priority="1213" stopIfTrue="1" operator="greaterThanOrEqual">
      <formula>$N$1/$N$1*90%</formula>
    </cfRule>
  </conditionalFormatting>
  <conditionalFormatting sqref="N153:P153">
    <cfRule type="cellIs" dxfId="570" priority="1196" stopIfTrue="1" operator="lessThan">
      <formula>#REF!/#REF!*60%</formula>
    </cfRule>
    <cfRule type="cellIs" dxfId="569" priority="1197" stopIfTrue="1" operator="between">
      <formula>#REF!/#REF!*60%</formula>
      <formula>#REF!/#REF!*89%</formula>
    </cfRule>
    <cfRule type="cellIs" dxfId="568" priority="1198" stopIfTrue="1" operator="greaterThanOrEqual">
      <formula>#REF!/#REF!*90%</formula>
    </cfRule>
  </conditionalFormatting>
  <conditionalFormatting sqref="H154">
    <cfRule type="cellIs" dxfId="567" priority="1178" stopIfTrue="1" operator="lessThan">
      <formula>$H$1/$H$1*50</formula>
    </cfRule>
    <cfRule type="cellIs" dxfId="566" priority="1179" stopIfTrue="1" operator="between">
      <formula>$H$1/$H$1*50</formula>
      <formula>$H$1/$H$1*89</formula>
    </cfRule>
    <cfRule type="cellIs" dxfId="565" priority="1180" stopIfTrue="1" operator="greaterThanOrEqual">
      <formula>$H$1/$H$1*90</formula>
    </cfRule>
  </conditionalFormatting>
  <conditionalFormatting sqref="O154:P154">
    <cfRule type="cellIs" dxfId="564" priority="1190" stopIfTrue="1" operator="lessThan">
      <formula>$N$1/$N$1*60%</formula>
    </cfRule>
    <cfRule type="cellIs" dxfId="563" priority="1191" stopIfTrue="1" operator="between">
      <formula>$N$1/$N$1*60%</formula>
      <formula>$N$1/$N$1*89%</formula>
    </cfRule>
    <cfRule type="cellIs" dxfId="562" priority="1192" stopIfTrue="1" operator="greaterThanOrEqual">
      <formula>$N$1/$N$1*90%</formula>
    </cfRule>
  </conditionalFormatting>
  <conditionalFormatting sqref="N154:P154">
    <cfRule type="cellIs" dxfId="561" priority="1175" stopIfTrue="1" operator="lessThan">
      <formula>#REF!/#REF!*60%</formula>
    </cfRule>
    <cfRule type="cellIs" dxfId="560" priority="1176" stopIfTrue="1" operator="between">
      <formula>#REF!/#REF!*60%</formula>
      <formula>#REF!/#REF!*89%</formula>
    </cfRule>
    <cfRule type="cellIs" dxfId="559" priority="1177" stopIfTrue="1" operator="greaterThanOrEqual">
      <formula>#REF!/#REF!*90%</formula>
    </cfRule>
  </conditionalFormatting>
  <conditionalFormatting sqref="J214">
    <cfRule type="cellIs" dxfId="558" priority="1118" stopIfTrue="1" operator="lessThan">
      <formula>$H$1/$H$1*50</formula>
    </cfRule>
    <cfRule type="cellIs" dxfId="557" priority="1119" stopIfTrue="1" operator="between">
      <formula>$H$1/$H$1*50</formula>
      <formula>$H$1/$H$1*89</formula>
    </cfRule>
    <cfRule type="cellIs" dxfId="556" priority="1120" stopIfTrue="1" operator="greaterThanOrEqual">
      <formula>$H$1/$H$1*90</formula>
    </cfRule>
  </conditionalFormatting>
  <conditionalFormatting sqref="J213">
    <cfRule type="cellIs" dxfId="555" priority="1151" stopIfTrue="1" operator="lessThan">
      <formula>$H$1/$H$1*50</formula>
    </cfRule>
    <cfRule type="cellIs" dxfId="554" priority="1152" stopIfTrue="1" operator="between">
      <formula>$H$1/$H$1*50</formula>
      <formula>$H$1/$H$1*89</formula>
    </cfRule>
    <cfRule type="cellIs" dxfId="553" priority="1153" stopIfTrue="1" operator="greaterThanOrEqual">
      <formula>$H$1/$H$1*90</formula>
    </cfRule>
  </conditionalFormatting>
  <conditionalFormatting sqref="N213">
    <cfRule type="cellIs" dxfId="552" priority="1166" stopIfTrue="1" operator="lessThan">
      <formula>#REF!/#REF!*60%</formula>
    </cfRule>
    <cfRule type="cellIs" dxfId="551" priority="1167" stopIfTrue="1" operator="between">
      <formula>#REF!/#REF!*60%</formula>
      <formula>#REF!/#REF!*89%</formula>
    </cfRule>
    <cfRule type="cellIs" dxfId="550" priority="1168" stopIfTrue="1" operator="greaterThanOrEqual">
      <formula>#REF!/#REF!*90%</formula>
    </cfRule>
  </conditionalFormatting>
  <conditionalFormatting sqref="O214:P214">
    <cfRule type="cellIs" dxfId="549" priority="1172" stopIfTrue="1" operator="lessThan">
      <formula>$N$1/$N$1*60%</formula>
    </cfRule>
    <cfRule type="cellIs" dxfId="548" priority="1173" stopIfTrue="1" operator="between">
      <formula>$N$1/$N$1*60%</formula>
      <formula>$N$1/$N$1*89%</formula>
    </cfRule>
    <cfRule type="cellIs" dxfId="547" priority="1174" stopIfTrue="1" operator="greaterThanOrEqual">
      <formula>$N$1/$N$1*90%</formula>
    </cfRule>
  </conditionalFormatting>
  <conditionalFormatting sqref="O215:P215">
    <cfRule type="cellIs" dxfId="546" priority="1133" stopIfTrue="1" operator="lessThan">
      <formula>$N$1/$N$1*60%</formula>
    </cfRule>
    <cfRule type="cellIs" dxfId="545" priority="1134" stopIfTrue="1" operator="between">
      <formula>$N$1/$N$1*60%</formula>
      <formula>$N$1/$N$1*89%</formula>
    </cfRule>
    <cfRule type="cellIs" dxfId="544" priority="1135" stopIfTrue="1" operator="greaterThanOrEqual">
      <formula>$N$1/$N$1*90%</formula>
    </cfRule>
  </conditionalFormatting>
  <conditionalFormatting sqref="N214">
    <cfRule type="cellIs" dxfId="543" priority="1130" stopIfTrue="1" operator="lessThan">
      <formula>#REF!/#REF!*60%</formula>
    </cfRule>
    <cfRule type="cellIs" dxfId="542" priority="1131" stopIfTrue="1" operator="between">
      <formula>#REF!/#REF!*60%</formula>
      <formula>#REF!/#REF!*89%</formula>
    </cfRule>
    <cfRule type="cellIs" dxfId="541" priority="1132" stopIfTrue="1" operator="greaterThanOrEqual">
      <formula>#REF!/#REF!*90%</formula>
    </cfRule>
  </conditionalFormatting>
  <conditionalFormatting sqref="O273:P273">
    <cfRule type="cellIs" dxfId="540" priority="1109" stopIfTrue="1" operator="lessThan">
      <formula>$N$1/$N$1*60%</formula>
    </cfRule>
    <cfRule type="cellIs" dxfId="539" priority="1110" stopIfTrue="1" operator="between">
      <formula>$N$1/$N$1*60%</formula>
      <formula>$N$1/$N$1*89%</formula>
    </cfRule>
    <cfRule type="cellIs" dxfId="538" priority="1111" stopIfTrue="1" operator="greaterThanOrEqual">
      <formula>$N$1/$N$1*90%</formula>
    </cfRule>
  </conditionalFormatting>
  <conditionalFormatting sqref="J272">
    <cfRule type="cellIs" dxfId="537" priority="1094" stopIfTrue="1" operator="lessThan">
      <formula>$H$1/$H$1*50</formula>
    </cfRule>
    <cfRule type="cellIs" dxfId="536" priority="1095" stopIfTrue="1" operator="between">
      <formula>$H$1/$H$1*50</formula>
      <formula>$H$1/$H$1*89</formula>
    </cfRule>
    <cfRule type="cellIs" dxfId="535" priority="1096" stopIfTrue="1" operator="greaterThanOrEqual">
      <formula>$H$1/$H$1*90</formula>
    </cfRule>
  </conditionalFormatting>
  <conditionalFormatting sqref="N272">
    <cfRule type="cellIs" dxfId="534" priority="1106" stopIfTrue="1" operator="lessThan">
      <formula>#REF!/#REF!*60%</formula>
    </cfRule>
    <cfRule type="cellIs" dxfId="533" priority="1107" stopIfTrue="1" operator="between">
      <formula>#REF!/#REF!*60%</formula>
      <formula>#REF!/#REF!*89%</formula>
    </cfRule>
    <cfRule type="cellIs" dxfId="532" priority="1108" stopIfTrue="1" operator="greaterThanOrEqual">
      <formula>#REF!/#REF!*90%</formula>
    </cfRule>
  </conditionalFormatting>
  <conditionalFormatting sqref="J274">
    <cfRule type="cellIs" dxfId="531" priority="1046" stopIfTrue="1" operator="lessThan">
      <formula>$H$1/$H$1*50</formula>
    </cfRule>
    <cfRule type="cellIs" dxfId="530" priority="1047" stopIfTrue="1" operator="between">
      <formula>$H$1/$H$1*50</formula>
      <formula>$H$1/$H$1*89</formula>
    </cfRule>
    <cfRule type="cellIs" dxfId="529" priority="1048" stopIfTrue="1" operator="greaterThanOrEqual">
      <formula>$H$1/$H$1*90</formula>
    </cfRule>
  </conditionalFormatting>
  <conditionalFormatting sqref="O274:P274">
    <cfRule type="cellIs" dxfId="528" priority="1088" stopIfTrue="1" operator="lessThan">
      <formula>$N$1/$N$1*60%</formula>
    </cfRule>
    <cfRule type="cellIs" dxfId="527" priority="1089" stopIfTrue="1" operator="between">
      <formula>$N$1/$N$1*60%</formula>
      <formula>$N$1/$N$1*89%</formula>
    </cfRule>
    <cfRule type="cellIs" dxfId="526" priority="1090" stopIfTrue="1" operator="greaterThanOrEqual">
      <formula>$N$1/$N$1*90%</formula>
    </cfRule>
  </conditionalFormatting>
  <conditionalFormatting sqref="J273">
    <cfRule type="cellIs" dxfId="525" priority="1073" stopIfTrue="1" operator="lessThan">
      <formula>$H$1/$H$1*50</formula>
    </cfRule>
    <cfRule type="cellIs" dxfId="524" priority="1074" stopIfTrue="1" operator="between">
      <formula>$H$1/$H$1*50</formula>
      <formula>$H$1/$H$1*89</formula>
    </cfRule>
    <cfRule type="cellIs" dxfId="523" priority="1075" stopIfTrue="1" operator="greaterThanOrEqual">
      <formula>$H$1/$H$1*90</formula>
    </cfRule>
  </conditionalFormatting>
  <conditionalFormatting sqref="N273">
    <cfRule type="cellIs" dxfId="522" priority="1085" stopIfTrue="1" operator="lessThan">
      <formula>#REF!/#REF!*60%</formula>
    </cfRule>
    <cfRule type="cellIs" dxfId="521" priority="1086" stopIfTrue="1" operator="between">
      <formula>#REF!/#REF!*60%</formula>
      <formula>#REF!/#REF!*89%</formula>
    </cfRule>
    <cfRule type="cellIs" dxfId="520" priority="1087" stopIfTrue="1" operator="greaterThanOrEqual">
      <formula>#REF!/#REF!*90%</formula>
    </cfRule>
  </conditionalFormatting>
  <conditionalFormatting sqref="N274">
    <cfRule type="cellIs" dxfId="519" priority="1058" stopIfTrue="1" operator="lessThan">
      <formula>#REF!/#REF!*60%</formula>
    </cfRule>
    <cfRule type="cellIs" dxfId="518" priority="1059" stopIfTrue="1" operator="between">
      <formula>#REF!/#REF!*60%</formula>
      <formula>#REF!/#REF!*89%</formula>
    </cfRule>
    <cfRule type="cellIs" dxfId="517" priority="1060" stopIfTrue="1" operator="greaterThanOrEqual">
      <formula>#REF!/#REF!*90%</formula>
    </cfRule>
  </conditionalFormatting>
  <conditionalFormatting sqref="O275:P275">
    <cfRule type="cellIs" dxfId="516" priority="1061" stopIfTrue="1" operator="lessThan">
      <formula>$N$1/$N$1*60%</formula>
    </cfRule>
    <cfRule type="cellIs" dxfId="515" priority="1062" stopIfTrue="1" operator="between">
      <formula>$N$1/$N$1*60%</formula>
      <formula>$N$1/$N$1*89%</formula>
    </cfRule>
    <cfRule type="cellIs" dxfId="514" priority="1063" stopIfTrue="1" operator="greaterThanOrEqual">
      <formula>$N$1/$N$1*90%</formula>
    </cfRule>
  </conditionalFormatting>
  <conditionalFormatting sqref="O272:P272">
    <cfRule type="cellIs" dxfId="513" priority="1040" stopIfTrue="1" operator="lessThan">
      <formula>$N$1/$N$1*60%</formula>
    </cfRule>
    <cfRule type="cellIs" dxfId="512" priority="1041" stopIfTrue="1" operator="between">
      <formula>$N$1/$N$1*60%</formula>
      <formula>$N$1/$N$1*89%</formula>
    </cfRule>
    <cfRule type="cellIs" dxfId="511" priority="1042" stopIfTrue="1" operator="greaterThanOrEqual">
      <formula>$N$1/$N$1*90%</formula>
    </cfRule>
  </conditionalFormatting>
  <conditionalFormatting sqref="J271">
    <cfRule type="cellIs" dxfId="510" priority="1022" stopIfTrue="1" operator="lessThan">
      <formula>$H$1/$H$1*50</formula>
    </cfRule>
    <cfRule type="cellIs" dxfId="509" priority="1023" stopIfTrue="1" operator="between">
      <formula>$H$1/$H$1*50</formula>
      <formula>$H$1/$H$1*89</formula>
    </cfRule>
    <cfRule type="cellIs" dxfId="508" priority="1024" stopIfTrue="1" operator="greaterThanOrEqual">
      <formula>$H$1/$H$1*90</formula>
    </cfRule>
  </conditionalFormatting>
  <conditionalFormatting sqref="N271">
    <cfRule type="cellIs" dxfId="507" priority="1037" stopIfTrue="1" operator="lessThan">
      <formula>#REF!/#REF!*60%</formula>
    </cfRule>
    <cfRule type="cellIs" dxfId="506" priority="1038" stopIfTrue="1" operator="between">
      <formula>#REF!/#REF!*60%</formula>
      <formula>#REF!/#REF!*89%</formula>
    </cfRule>
    <cfRule type="cellIs" dxfId="505" priority="1039" stopIfTrue="1" operator="greaterThanOrEqual">
      <formula>#REF!/#REF!*90%</formula>
    </cfRule>
  </conditionalFormatting>
  <conditionalFormatting sqref="J270">
    <cfRule type="cellIs" dxfId="504" priority="980" stopIfTrue="1" operator="lessThan">
      <formula>$H$1/$H$1*50</formula>
    </cfRule>
    <cfRule type="cellIs" dxfId="503" priority="981" stopIfTrue="1" operator="between">
      <formula>$H$1/$H$1*50</formula>
      <formula>$H$1/$H$1*89</formula>
    </cfRule>
    <cfRule type="cellIs" dxfId="502" priority="982" stopIfTrue="1" operator="greaterThanOrEqual">
      <formula>$H$1/$H$1*90</formula>
    </cfRule>
  </conditionalFormatting>
  <conditionalFormatting sqref="J269">
    <cfRule type="cellIs" dxfId="501" priority="953" stopIfTrue="1" operator="lessThan">
      <formula>$H$1/$H$1*50</formula>
    </cfRule>
    <cfRule type="cellIs" dxfId="500" priority="954" stopIfTrue="1" operator="between">
      <formula>$H$1/$H$1*50</formula>
      <formula>$H$1/$H$1*89</formula>
    </cfRule>
    <cfRule type="cellIs" dxfId="499" priority="955" stopIfTrue="1" operator="greaterThanOrEqual">
      <formula>$H$1/$H$1*90</formula>
    </cfRule>
  </conditionalFormatting>
  <conditionalFormatting sqref="O269:P269">
    <cfRule type="cellIs" dxfId="498" priority="1013" stopIfTrue="1" operator="lessThan">
      <formula>$N$1/$N$1*60%</formula>
    </cfRule>
    <cfRule type="cellIs" dxfId="497" priority="1014" stopIfTrue="1" operator="between">
      <formula>$N$1/$N$1*60%</formula>
      <formula>$N$1/$N$1*89%</formula>
    </cfRule>
    <cfRule type="cellIs" dxfId="496" priority="1015" stopIfTrue="1" operator="greaterThanOrEqual">
      <formula>$N$1/$N$1*90%</formula>
    </cfRule>
  </conditionalFormatting>
  <conditionalFormatting sqref="J268">
    <cfRule type="cellIs" dxfId="495" priority="998" stopIfTrue="1" operator="lessThan">
      <formula>$H$1/$H$1*50</formula>
    </cfRule>
    <cfRule type="cellIs" dxfId="494" priority="999" stopIfTrue="1" operator="between">
      <formula>$H$1/$H$1*50</formula>
      <formula>$H$1/$H$1*89</formula>
    </cfRule>
    <cfRule type="cellIs" dxfId="493" priority="1000" stopIfTrue="1" operator="greaterThanOrEqual">
      <formula>$H$1/$H$1*90</formula>
    </cfRule>
  </conditionalFormatting>
  <conditionalFormatting sqref="N268">
    <cfRule type="cellIs" dxfId="492" priority="1010" stopIfTrue="1" operator="lessThan">
      <formula>#REF!/#REF!*60%</formula>
    </cfRule>
    <cfRule type="cellIs" dxfId="491" priority="1011" stopIfTrue="1" operator="between">
      <formula>#REF!/#REF!*60%</formula>
      <formula>#REF!/#REF!*89%</formula>
    </cfRule>
    <cfRule type="cellIs" dxfId="490" priority="1012" stopIfTrue="1" operator="greaterThanOrEqual">
      <formula>#REF!/#REF!*90%</formula>
    </cfRule>
  </conditionalFormatting>
  <conditionalFormatting sqref="N270">
    <cfRule type="cellIs" dxfId="489" priority="992" stopIfTrue="1" operator="lessThan">
      <formula>#REF!/#REF!*60%</formula>
    </cfRule>
    <cfRule type="cellIs" dxfId="488" priority="993" stopIfTrue="1" operator="between">
      <formula>#REF!/#REF!*60%</formula>
      <formula>#REF!/#REF!*89%</formula>
    </cfRule>
    <cfRule type="cellIs" dxfId="487" priority="994" stopIfTrue="1" operator="greaterThanOrEqual">
      <formula>#REF!/#REF!*90%</formula>
    </cfRule>
  </conditionalFormatting>
  <conditionalFormatting sqref="O271:P271">
    <cfRule type="cellIs" dxfId="486" priority="995" stopIfTrue="1" operator="lessThan">
      <formula>$N$1/$N$1*60%</formula>
    </cfRule>
    <cfRule type="cellIs" dxfId="485" priority="996" stopIfTrue="1" operator="between">
      <formula>$N$1/$N$1*60%</formula>
      <formula>$N$1/$N$1*89%</formula>
    </cfRule>
    <cfRule type="cellIs" dxfId="484" priority="997" stopIfTrue="1" operator="greaterThanOrEqual">
      <formula>$N$1/$N$1*90%</formula>
    </cfRule>
  </conditionalFormatting>
  <conditionalFormatting sqref="N269">
    <cfRule type="cellIs" dxfId="483" priority="965" stopIfTrue="1" operator="lessThan">
      <formula>#REF!/#REF!*60%</formula>
    </cfRule>
    <cfRule type="cellIs" dxfId="482" priority="966" stopIfTrue="1" operator="between">
      <formula>#REF!/#REF!*60%</formula>
      <formula>#REF!/#REF!*89%</formula>
    </cfRule>
    <cfRule type="cellIs" dxfId="481" priority="967" stopIfTrue="1" operator="greaterThanOrEqual">
      <formula>#REF!/#REF!*90%</formula>
    </cfRule>
  </conditionalFormatting>
  <conditionalFormatting sqref="O270:P270">
    <cfRule type="cellIs" dxfId="480" priority="968" stopIfTrue="1" operator="lessThan">
      <formula>$N$1/$N$1*60%</formula>
    </cfRule>
    <cfRule type="cellIs" dxfId="479" priority="969" stopIfTrue="1" operator="between">
      <formula>$N$1/$N$1*60%</formula>
      <formula>$N$1/$N$1*89%</formula>
    </cfRule>
    <cfRule type="cellIs" dxfId="478" priority="970" stopIfTrue="1" operator="greaterThanOrEqual">
      <formula>$N$1/$N$1*90%</formula>
    </cfRule>
  </conditionalFormatting>
  <conditionalFormatting sqref="J276">
    <cfRule type="cellIs" dxfId="477" priority="926" stopIfTrue="1" operator="lessThan">
      <formula>$H$1/$H$1*50</formula>
    </cfRule>
    <cfRule type="cellIs" dxfId="476" priority="927" stopIfTrue="1" operator="between">
      <formula>$H$1/$H$1*50</formula>
      <formula>$H$1/$H$1*89</formula>
    </cfRule>
    <cfRule type="cellIs" dxfId="475" priority="928" stopIfTrue="1" operator="greaterThanOrEqual">
      <formula>$H$1/$H$1*90</formula>
    </cfRule>
  </conditionalFormatting>
  <conditionalFormatting sqref="N276">
    <cfRule type="cellIs" dxfId="474" priority="938" stopIfTrue="1" operator="lessThan">
      <formula>#REF!/#REF!*60%</formula>
    </cfRule>
    <cfRule type="cellIs" dxfId="473" priority="939" stopIfTrue="1" operator="between">
      <formula>#REF!/#REF!*60%</formula>
      <formula>#REF!/#REF!*89%</formula>
    </cfRule>
    <cfRule type="cellIs" dxfId="472" priority="940" stopIfTrue="1" operator="greaterThanOrEqual">
      <formula>#REF!/#REF!*90%</formula>
    </cfRule>
  </conditionalFormatting>
  <conditionalFormatting sqref="O277:P277">
    <cfRule type="cellIs" dxfId="471" priority="941" stopIfTrue="1" operator="lessThan">
      <formula>$N$1/$N$1*60%</formula>
    </cfRule>
    <cfRule type="cellIs" dxfId="470" priority="942" stopIfTrue="1" operator="between">
      <formula>$N$1/$N$1*60%</formula>
      <formula>$N$1/$N$1*89%</formula>
    </cfRule>
    <cfRule type="cellIs" dxfId="469" priority="943" stopIfTrue="1" operator="greaterThanOrEqual">
      <formula>$N$1/$N$1*90%</formula>
    </cfRule>
  </conditionalFormatting>
  <conditionalFormatting sqref="J291">
    <cfRule type="cellIs" dxfId="468" priority="905" stopIfTrue="1" operator="lessThan">
      <formula>$H$1/$H$1*50</formula>
    </cfRule>
    <cfRule type="cellIs" dxfId="467" priority="906" stopIfTrue="1" operator="between">
      <formula>$H$1/$H$1*50</formula>
      <formula>$H$1/$H$1*89</formula>
    </cfRule>
    <cfRule type="cellIs" dxfId="466" priority="907" stopIfTrue="1" operator="greaterThanOrEqual">
      <formula>$H$1/$H$1*90</formula>
    </cfRule>
  </conditionalFormatting>
  <conditionalFormatting sqref="N292">
    <cfRule type="cellIs" dxfId="465" priority="815" stopIfTrue="1" operator="lessThan">
      <formula>#REF!/#REF!*60%</formula>
    </cfRule>
    <cfRule type="cellIs" dxfId="464" priority="816" stopIfTrue="1" operator="between">
      <formula>#REF!/#REF!*60%</formula>
      <formula>#REF!/#REF!*89%</formula>
    </cfRule>
    <cfRule type="cellIs" dxfId="463" priority="817" stopIfTrue="1" operator="greaterThanOrEqual">
      <formula>#REF!/#REF!*90%</formula>
    </cfRule>
  </conditionalFormatting>
  <conditionalFormatting sqref="O293:P293">
    <cfRule type="cellIs" dxfId="462" priority="818" stopIfTrue="1" operator="lessThan">
      <formula>$N$1/$N$1*60%</formula>
    </cfRule>
    <cfRule type="cellIs" dxfId="461" priority="819" stopIfTrue="1" operator="between">
      <formula>$N$1/$N$1*60%</formula>
      <formula>$N$1/$N$1*89%</formula>
    </cfRule>
    <cfRule type="cellIs" dxfId="460" priority="820" stopIfTrue="1" operator="greaterThanOrEqual">
      <formula>$N$1/$N$1*90%</formula>
    </cfRule>
  </conditionalFormatting>
  <conditionalFormatting sqref="H289">
    <cfRule type="cellIs" dxfId="459" priority="887" stopIfTrue="1" operator="lessThan">
      <formula>$H$1/$H$1*50</formula>
    </cfRule>
    <cfRule type="cellIs" dxfId="458" priority="888" stopIfTrue="1" operator="between">
      <formula>$H$1/$H$1*50</formula>
      <formula>$H$1/$H$1*89</formula>
    </cfRule>
    <cfRule type="cellIs" dxfId="457" priority="889" stopIfTrue="1" operator="greaterThanOrEqual">
      <formula>$H$1/$H$1*90</formula>
    </cfRule>
  </conditionalFormatting>
  <conditionalFormatting sqref="J292">
    <cfRule type="cellIs" dxfId="456" priority="806" stopIfTrue="1" operator="lessThan">
      <formula>$H$1/$H$1*50</formula>
    </cfRule>
    <cfRule type="cellIs" dxfId="455" priority="807" stopIfTrue="1" operator="between">
      <formula>$H$1/$H$1*50</formula>
      <formula>$H$1/$H$1*89</formula>
    </cfRule>
    <cfRule type="cellIs" dxfId="454" priority="808" stopIfTrue="1" operator="greaterThanOrEqual">
      <formula>$H$1/$H$1*90</formula>
    </cfRule>
  </conditionalFormatting>
  <conditionalFormatting sqref="H290">
    <cfRule type="cellIs" dxfId="453" priority="854" stopIfTrue="1" operator="lessThan">
      <formula>$H$1/$H$1*50</formula>
    </cfRule>
    <cfRule type="cellIs" dxfId="452" priority="855" stopIfTrue="1" operator="between">
      <formula>$H$1/$H$1*50</formula>
      <formula>$H$1/$H$1*89</formula>
    </cfRule>
    <cfRule type="cellIs" dxfId="451" priority="856" stopIfTrue="1" operator="greaterThanOrEqual">
      <formula>$H$1/$H$1*90</formula>
    </cfRule>
  </conditionalFormatting>
  <conditionalFormatting sqref="O291:P291">
    <cfRule type="cellIs" dxfId="450" priority="866" stopIfTrue="1" operator="lessThan">
      <formula>$N$1/$N$1*60%</formula>
    </cfRule>
    <cfRule type="cellIs" dxfId="449" priority="867" stopIfTrue="1" operator="between">
      <formula>$N$1/$N$1*60%</formula>
      <formula>$N$1/$N$1*89%</formula>
    </cfRule>
    <cfRule type="cellIs" dxfId="448" priority="868" stopIfTrue="1" operator="greaterThanOrEqual">
      <formula>$N$1/$N$1*90%</formula>
    </cfRule>
  </conditionalFormatting>
  <conditionalFormatting sqref="N295">
    <cfRule type="cellIs" dxfId="447" priority="848" stopIfTrue="1" operator="lessThan">
      <formula>#REF!/#REF!*60%</formula>
    </cfRule>
    <cfRule type="cellIs" dxfId="446" priority="849" stopIfTrue="1" operator="between">
      <formula>#REF!/#REF!*60%</formula>
      <formula>#REF!/#REF!*89%</formula>
    </cfRule>
    <cfRule type="cellIs" dxfId="445" priority="850" stopIfTrue="1" operator="greaterThanOrEqual">
      <formula>#REF!/#REF!*90%</formula>
    </cfRule>
  </conditionalFormatting>
  <conditionalFormatting sqref="O292:P292">
    <cfRule type="cellIs" dxfId="444" priority="923" stopIfTrue="1" operator="lessThan">
      <formula>$N$1/$N$1*60%</formula>
    </cfRule>
    <cfRule type="cellIs" dxfId="443" priority="924" stopIfTrue="1" operator="between">
      <formula>$N$1/$N$1*60%</formula>
      <formula>$N$1/$N$1*89%</formula>
    </cfRule>
    <cfRule type="cellIs" dxfId="442" priority="925" stopIfTrue="1" operator="greaterThanOrEqual">
      <formula>$N$1/$N$1*90%</formula>
    </cfRule>
  </conditionalFormatting>
  <conditionalFormatting sqref="N291">
    <cfRule type="cellIs" dxfId="441" priority="920" stopIfTrue="1" operator="lessThan">
      <formula>#REF!/#REF!*60%</formula>
    </cfRule>
    <cfRule type="cellIs" dxfId="440" priority="921" stopIfTrue="1" operator="between">
      <formula>#REF!/#REF!*60%</formula>
      <formula>#REF!/#REF!*89%</formula>
    </cfRule>
    <cfRule type="cellIs" dxfId="439" priority="922" stopIfTrue="1" operator="greaterThanOrEqual">
      <formula>#REF!/#REF!*90%</formula>
    </cfRule>
  </conditionalFormatting>
  <conditionalFormatting sqref="N298">
    <cfRule type="cellIs" dxfId="438" priority="902" stopIfTrue="1" operator="lessThan">
      <formula>#REF!/#REF!*60%</formula>
    </cfRule>
    <cfRule type="cellIs" dxfId="437" priority="903" stopIfTrue="1" operator="between">
      <formula>#REF!/#REF!*60%</formula>
      <formula>#REF!/#REF!*89%</formula>
    </cfRule>
    <cfRule type="cellIs" dxfId="436" priority="904" stopIfTrue="1" operator="greaterThanOrEqual">
      <formula>#REF!/#REF!*90%</formula>
    </cfRule>
  </conditionalFormatting>
  <conditionalFormatting sqref="N289">
    <cfRule type="cellIs" dxfId="435" priority="896" stopIfTrue="1" operator="lessThan">
      <formula>#REF!/#REF!*60%</formula>
    </cfRule>
    <cfRule type="cellIs" dxfId="434" priority="897" stopIfTrue="1" operator="between">
      <formula>#REF!/#REF!*60%</formula>
      <formula>#REF!/#REF!*89%</formula>
    </cfRule>
    <cfRule type="cellIs" dxfId="433" priority="898" stopIfTrue="1" operator="greaterThanOrEqual">
      <formula>#REF!/#REF!*90%</formula>
    </cfRule>
  </conditionalFormatting>
  <conditionalFormatting sqref="O290:P290">
    <cfRule type="cellIs" dxfId="432" priority="899" stopIfTrue="1" operator="lessThan">
      <formula>$N$1/$N$1*60%</formula>
    </cfRule>
    <cfRule type="cellIs" dxfId="431" priority="900" stopIfTrue="1" operator="between">
      <formula>$N$1/$N$1*60%</formula>
      <formula>$N$1/$N$1*89%</formula>
    </cfRule>
    <cfRule type="cellIs" dxfId="430" priority="901" stopIfTrue="1" operator="greaterThanOrEqual">
      <formula>$N$1/$N$1*90%</formula>
    </cfRule>
  </conditionalFormatting>
  <conditionalFormatting sqref="H297">
    <cfRule type="cellIs" dxfId="429" priority="872" stopIfTrue="1" operator="lessThan">
      <formula>$H$1/$H$1*50</formula>
    </cfRule>
    <cfRule type="cellIs" dxfId="428" priority="873" stopIfTrue="1" operator="between">
      <formula>$H$1/$H$1*50</formula>
      <formula>$H$1/$H$1*89</formula>
    </cfRule>
    <cfRule type="cellIs" dxfId="427" priority="874" stopIfTrue="1" operator="greaterThanOrEqual">
      <formula>$H$1/$H$1*90</formula>
    </cfRule>
  </conditionalFormatting>
  <conditionalFormatting sqref="N297">
    <cfRule type="cellIs" dxfId="426" priority="881" stopIfTrue="1" operator="lessThan">
      <formula>#REF!/#REF!*60%</formula>
    </cfRule>
    <cfRule type="cellIs" dxfId="425" priority="882" stopIfTrue="1" operator="between">
      <formula>#REF!/#REF!*60%</formula>
      <formula>#REF!/#REF!*89%</formula>
    </cfRule>
    <cfRule type="cellIs" dxfId="424" priority="883" stopIfTrue="1" operator="greaterThanOrEqual">
      <formula>#REF!/#REF!*90%</formula>
    </cfRule>
  </conditionalFormatting>
  <conditionalFormatting sqref="O298:P298">
    <cfRule type="cellIs" dxfId="423" priority="884" stopIfTrue="1" operator="lessThan">
      <formula>$N$1/$N$1*60%</formula>
    </cfRule>
    <cfRule type="cellIs" dxfId="422" priority="885" stopIfTrue="1" operator="between">
      <formula>$N$1/$N$1*60%</formula>
      <formula>$N$1/$N$1*89%</formula>
    </cfRule>
    <cfRule type="cellIs" dxfId="421" priority="886" stopIfTrue="1" operator="greaterThanOrEqual">
      <formula>$N$1/$N$1*90%</formula>
    </cfRule>
  </conditionalFormatting>
  <conditionalFormatting sqref="N290">
    <cfRule type="cellIs" dxfId="420" priority="863" stopIfTrue="1" operator="lessThan">
      <formula>#REF!/#REF!*60%</formula>
    </cfRule>
    <cfRule type="cellIs" dxfId="419" priority="864" stopIfTrue="1" operator="between">
      <formula>#REF!/#REF!*60%</formula>
      <formula>#REF!/#REF!*89%</formula>
    </cfRule>
    <cfRule type="cellIs" dxfId="418" priority="865" stopIfTrue="1" operator="greaterThanOrEqual">
      <formula>#REF!/#REF!*90%</formula>
    </cfRule>
  </conditionalFormatting>
  <conditionalFormatting sqref="H295">
    <cfRule type="cellIs" dxfId="417" priority="839" stopIfTrue="1" operator="lessThan">
      <formula>$H$1/$H$1*50</formula>
    </cfRule>
    <cfRule type="cellIs" dxfId="416" priority="840" stopIfTrue="1" operator="between">
      <formula>$H$1/$H$1*50</formula>
      <formula>$H$1/$H$1*89</formula>
    </cfRule>
    <cfRule type="cellIs" dxfId="415" priority="841" stopIfTrue="1" operator="greaterThanOrEqual">
      <formula>$H$1/$H$1*90</formula>
    </cfRule>
  </conditionalFormatting>
  <conditionalFormatting sqref="O296:P296">
    <cfRule type="cellIs" dxfId="414" priority="851" stopIfTrue="1" operator="lessThan">
      <formula>$N$1/$N$1*60%</formula>
    </cfRule>
    <cfRule type="cellIs" dxfId="413" priority="852" stopIfTrue="1" operator="between">
      <formula>$N$1/$N$1*60%</formula>
      <formula>$N$1/$N$1*89%</formula>
    </cfRule>
    <cfRule type="cellIs" dxfId="412" priority="853" stopIfTrue="1" operator="greaterThanOrEqual">
      <formula>$N$1/$N$1*90%</formula>
    </cfRule>
  </conditionalFormatting>
  <conditionalFormatting sqref="O294:P295">
    <cfRule type="cellIs" dxfId="411" priority="833" stopIfTrue="1" operator="lessThan">
      <formula>$N$1/$N$1*60%</formula>
    </cfRule>
    <cfRule type="cellIs" dxfId="410" priority="834" stopIfTrue="1" operator="between">
      <formula>$N$1/$N$1*60%</formula>
      <formula>$N$1/$N$1*89%</formula>
    </cfRule>
    <cfRule type="cellIs" dxfId="409" priority="835" stopIfTrue="1" operator="greaterThanOrEqual">
      <formula>$N$1/$N$1*90%</formula>
    </cfRule>
  </conditionalFormatting>
  <conditionalFormatting sqref="H293:H294">
    <cfRule type="cellIs" dxfId="408" priority="821" stopIfTrue="1" operator="lessThan">
      <formula>$H$1/$H$1*50</formula>
    </cfRule>
    <cfRule type="cellIs" dxfId="407" priority="822" stopIfTrue="1" operator="between">
      <formula>$H$1/$H$1*50</formula>
      <formula>$H$1/$H$1*89</formula>
    </cfRule>
    <cfRule type="cellIs" dxfId="406" priority="823" stopIfTrue="1" operator="greaterThanOrEqual">
      <formula>$H$1/$H$1*90</formula>
    </cfRule>
  </conditionalFormatting>
  <conditionalFormatting sqref="N293:N294">
    <cfRule type="cellIs" dxfId="405" priority="830" stopIfTrue="1" operator="lessThan">
      <formula>#REF!/#REF!*60%</formula>
    </cfRule>
    <cfRule type="cellIs" dxfId="404" priority="831" stopIfTrue="1" operator="between">
      <formula>#REF!/#REF!*60%</formula>
      <formula>#REF!/#REF!*89%</formula>
    </cfRule>
    <cfRule type="cellIs" dxfId="403" priority="832" stopIfTrue="1" operator="greaterThanOrEqual">
      <formula>#REF!/#REF!*90%</formula>
    </cfRule>
  </conditionalFormatting>
  <conditionalFormatting sqref="H296">
    <cfRule type="cellIs" dxfId="402" priority="785" stopIfTrue="1" operator="lessThan">
      <formula>$H$1/$H$1*50</formula>
    </cfRule>
    <cfRule type="cellIs" dxfId="401" priority="786" stopIfTrue="1" operator="between">
      <formula>$H$1/$H$1*50</formula>
      <formula>$H$1/$H$1*89</formula>
    </cfRule>
    <cfRule type="cellIs" dxfId="400" priority="787" stopIfTrue="1" operator="greaterThanOrEqual">
      <formula>$H$1/$H$1*90</formula>
    </cfRule>
  </conditionalFormatting>
  <conditionalFormatting sqref="N296">
    <cfRule type="cellIs" dxfId="399" priority="794" stopIfTrue="1" operator="lessThan">
      <formula>#REF!/#REF!*60%</formula>
    </cfRule>
    <cfRule type="cellIs" dxfId="398" priority="795" stopIfTrue="1" operator="between">
      <formula>#REF!/#REF!*60%</formula>
      <formula>#REF!/#REF!*89%</formula>
    </cfRule>
    <cfRule type="cellIs" dxfId="397" priority="796" stopIfTrue="1" operator="greaterThanOrEqual">
      <formula>#REF!/#REF!*90%</formula>
    </cfRule>
  </conditionalFormatting>
  <conditionalFormatting sqref="O297:P297">
    <cfRule type="cellIs" dxfId="396" priority="797" stopIfTrue="1" operator="lessThan">
      <formula>$N$1/$N$1*60%</formula>
    </cfRule>
    <cfRule type="cellIs" dxfId="395" priority="798" stopIfTrue="1" operator="between">
      <formula>$N$1/$N$1*60%</formula>
      <formula>$N$1/$N$1*89%</formula>
    </cfRule>
    <cfRule type="cellIs" dxfId="394" priority="799" stopIfTrue="1" operator="greaterThanOrEqual">
      <formula>$N$1/$N$1*90%</formula>
    </cfRule>
  </conditionalFormatting>
  <conditionalFormatting sqref="H336:H337">
    <cfRule type="cellIs" dxfId="393" priority="764" stopIfTrue="1" operator="lessThan">
      <formula>$H$1/$H$1*50</formula>
    </cfRule>
    <cfRule type="cellIs" dxfId="392" priority="765" stopIfTrue="1" operator="between">
      <formula>$H$1/$H$1*50</formula>
      <formula>$H$1/$H$1*89</formula>
    </cfRule>
    <cfRule type="cellIs" dxfId="391" priority="766" stopIfTrue="1" operator="greaterThanOrEqual">
      <formula>$H$1/$H$1*90</formula>
    </cfRule>
  </conditionalFormatting>
  <conditionalFormatting sqref="N336:N337">
    <cfRule type="cellIs" dxfId="390" priority="779" stopIfTrue="1" operator="lessThan">
      <formula>#REF!/#REF!*60%</formula>
    </cfRule>
    <cfRule type="cellIs" dxfId="389" priority="780" stopIfTrue="1" operator="between">
      <formula>#REF!/#REF!*60%</formula>
      <formula>#REF!/#REF!*89%</formula>
    </cfRule>
    <cfRule type="cellIs" dxfId="388" priority="781" stopIfTrue="1" operator="greaterThanOrEqual">
      <formula>#REF!/#REF!*90%</formula>
    </cfRule>
  </conditionalFormatting>
  <conditionalFormatting sqref="H341">
    <cfRule type="cellIs" dxfId="387" priority="746" stopIfTrue="1" operator="lessThan">
      <formula>$H$1/$H$1*50</formula>
    </cfRule>
    <cfRule type="cellIs" dxfId="386" priority="747" stopIfTrue="1" operator="between">
      <formula>$H$1/$H$1*50</formula>
      <formula>$H$1/$H$1*89</formula>
    </cfRule>
    <cfRule type="cellIs" dxfId="385" priority="748" stopIfTrue="1" operator="greaterThanOrEqual">
      <formula>$H$1/$H$1*90</formula>
    </cfRule>
  </conditionalFormatting>
  <conditionalFormatting sqref="N341">
    <cfRule type="cellIs" dxfId="384" priority="761" stopIfTrue="1" operator="lessThan">
      <formula>#REF!/#REF!*60%</formula>
    </cfRule>
    <cfRule type="cellIs" dxfId="383" priority="762" stopIfTrue="1" operator="between">
      <formula>#REF!/#REF!*60%</formula>
      <formula>#REF!/#REF!*89%</formula>
    </cfRule>
    <cfRule type="cellIs" dxfId="382" priority="763" stopIfTrue="1" operator="greaterThanOrEqual">
      <formula>#REF!/#REF!*90%</formula>
    </cfRule>
  </conditionalFormatting>
  <conditionalFormatting sqref="H339">
    <cfRule type="cellIs" dxfId="381" priority="725" stopIfTrue="1" operator="lessThan">
      <formula>$H$1/$H$1*50</formula>
    </cfRule>
    <cfRule type="cellIs" dxfId="380" priority="726" stopIfTrue="1" operator="between">
      <formula>$H$1/$H$1*50</formula>
      <formula>$H$1/$H$1*89</formula>
    </cfRule>
    <cfRule type="cellIs" dxfId="379" priority="727" stopIfTrue="1" operator="greaterThanOrEqual">
      <formula>$H$1/$H$1*90</formula>
    </cfRule>
  </conditionalFormatting>
  <conditionalFormatting sqref="N339">
    <cfRule type="cellIs" dxfId="378" priority="740" stopIfTrue="1" operator="lessThan">
      <formula>#REF!/#REF!*60%</formula>
    </cfRule>
    <cfRule type="cellIs" dxfId="377" priority="741" stopIfTrue="1" operator="between">
      <formula>#REF!/#REF!*60%</formula>
      <formula>#REF!/#REF!*89%</formula>
    </cfRule>
    <cfRule type="cellIs" dxfId="376" priority="742" stopIfTrue="1" operator="greaterThanOrEqual">
      <formula>#REF!/#REF!*90%</formula>
    </cfRule>
  </conditionalFormatting>
  <conditionalFormatting sqref="J339">
    <cfRule type="cellIs" dxfId="375" priority="722" stopIfTrue="1" operator="lessThan">
      <formula>$H$1/$H$1*50</formula>
    </cfRule>
    <cfRule type="cellIs" dxfId="374" priority="723" stopIfTrue="1" operator="between">
      <formula>$H$1/$H$1*50</formula>
      <formula>$H$1/$H$1*89</formula>
    </cfRule>
    <cfRule type="cellIs" dxfId="373" priority="724" stopIfTrue="1" operator="greaterThanOrEqual">
      <formula>$H$1/$H$1*90</formula>
    </cfRule>
  </conditionalFormatting>
  <conditionalFormatting sqref="J341">
    <cfRule type="cellIs" dxfId="372" priority="719" stopIfTrue="1" operator="lessThan">
      <formula>$H$1/$H$1*50</formula>
    </cfRule>
    <cfRule type="cellIs" dxfId="371" priority="720" stopIfTrue="1" operator="between">
      <formula>$H$1/$H$1*50</formula>
      <formula>$H$1/$H$1*89</formula>
    </cfRule>
    <cfRule type="cellIs" dxfId="370" priority="721" stopIfTrue="1" operator="greaterThanOrEqual">
      <formula>$H$1/$H$1*90</formula>
    </cfRule>
  </conditionalFormatting>
  <conditionalFormatting sqref="H343">
    <cfRule type="cellIs" dxfId="369" priority="701" stopIfTrue="1" operator="lessThan">
      <formula>$H$1/$H$1*50</formula>
    </cfRule>
    <cfRule type="cellIs" dxfId="368" priority="702" stopIfTrue="1" operator="between">
      <formula>$H$1/$H$1*50</formula>
      <formula>$H$1/$H$1*89</formula>
    </cfRule>
    <cfRule type="cellIs" dxfId="367" priority="703" stopIfTrue="1" operator="greaterThanOrEqual">
      <formula>$H$1/$H$1*90</formula>
    </cfRule>
  </conditionalFormatting>
  <conditionalFormatting sqref="N343">
    <cfRule type="cellIs" dxfId="366" priority="716" stopIfTrue="1" operator="lessThan">
      <formula>#REF!/#REF!*60%</formula>
    </cfRule>
    <cfRule type="cellIs" dxfId="365" priority="717" stopIfTrue="1" operator="between">
      <formula>#REF!/#REF!*60%</formula>
      <formula>#REF!/#REF!*89%</formula>
    </cfRule>
    <cfRule type="cellIs" dxfId="364" priority="718" stopIfTrue="1" operator="greaterThanOrEqual">
      <formula>#REF!/#REF!*90%</formula>
    </cfRule>
  </conditionalFormatting>
  <conditionalFormatting sqref="J343">
    <cfRule type="cellIs" dxfId="363" priority="698" stopIfTrue="1" operator="lessThan">
      <formula>$H$1/$H$1*50</formula>
    </cfRule>
    <cfRule type="cellIs" dxfId="362" priority="699" stopIfTrue="1" operator="between">
      <formula>$H$1/$H$1*50</formula>
      <formula>$H$1/$H$1*89</formula>
    </cfRule>
    <cfRule type="cellIs" dxfId="361" priority="700" stopIfTrue="1" operator="greaterThanOrEqual">
      <formula>$H$1/$H$1*90</formula>
    </cfRule>
  </conditionalFormatting>
  <conditionalFormatting sqref="H334">
    <cfRule type="cellIs" dxfId="360" priority="680" stopIfTrue="1" operator="lessThan">
      <formula>$H$1/$H$1*50</formula>
    </cfRule>
    <cfRule type="cellIs" dxfId="359" priority="681" stopIfTrue="1" operator="between">
      <formula>$H$1/$H$1*50</formula>
      <formula>$H$1/$H$1*89</formula>
    </cfRule>
    <cfRule type="cellIs" dxfId="358" priority="682" stopIfTrue="1" operator="greaterThanOrEqual">
      <formula>$H$1/$H$1*90</formula>
    </cfRule>
  </conditionalFormatting>
  <conditionalFormatting sqref="N334">
    <cfRule type="cellIs" dxfId="357" priority="695" stopIfTrue="1" operator="lessThan">
      <formula>#REF!/#REF!*60%</formula>
    </cfRule>
    <cfRule type="cellIs" dxfId="356" priority="696" stopIfTrue="1" operator="between">
      <formula>#REF!/#REF!*60%</formula>
      <formula>#REF!/#REF!*89%</formula>
    </cfRule>
    <cfRule type="cellIs" dxfId="355" priority="697" stopIfTrue="1" operator="greaterThanOrEqual">
      <formula>#REF!/#REF!*90%</formula>
    </cfRule>
  </conditionalFormatting>
  <conditionalFormatting sqref="H333">
    <cfRule type="cellIs" dxfId="354" priority="659" stopIfTrue="1" operator="lessThan">
      <formula>$H$1/$H$1*50</formula>
    </cfRule>
    <cfRule type="cellIs" dxfId="353" priority="660" stopIfTrue="1" operator="between">
      <formula>$H$1/$H$1*50</formula>
      <formula>$H$1/$H$1*89</formula>
    </cfRule>
    <cfRule type="cellIs" dxfId="352" priority="661" stopIfTrue="1" operator="greaterThanOrEqual">
      <formula>$H$1/$H$1*90</formula>
    </cfRule>
  </conditionalFormatting>
  <conditionalFormatting sqref="N333">
    <cfRule type="cellIs" dxfId="351" priority="674" stopIfTrue="1" operator="lessThan">
      <formula>#REF!/#REF!*60%</formula>
    </cfRule>
    <cfRule type="cellIs" dxfId="350" priority="675" stopIfTrue="1" operator="between">
      <formula>#REF!/#REF!*60%</formula>
      <formula>#REF!/#REF!*89%</formula>
    </cfRule>
    <cfRule type="cellIs" dxfId="349" priority="676" stopIfTrue="1" operator="greaterThanOrEqual">
      <formula>#REF!/#REF!*90%</formula>
    </cfRule>
  </conditionalFormatting>
  <conditionalFormatting sqref="J333">
    <cfRule type="cellIs" dxfId="348" priority="656" stopIfTrue="1" operator="lessThan">
      <formula>$H$1/$H$1*50</formula>
    </cfRule>
    <cfRule type="cellIs" dxfId="347" priority="657" stopIfTrue="1" operator="between">
      <formula>$H$1/$H$1*50</formula>
      <formula>$H$1/$H$1*89</formula>
    </cfRule>
    <cfRule type="cellIs" dxfId="346" priority="658" stopIfTrue="1" operator="greaterThanOrEqual">
      <formula>$H$1/$H$1*90</formula>
    </cfRule>
  </conditionalFormatting>
  <conditionalFormatting sqref="J334">
    <cfRule type="cellIs" dxfId="345" priority="653" stopIfTrue="1" operator="lessThan">
      <formula>$H$1/$H$1*50</formula>
    </cfRule>
    <cfRule type="cellIs" dxfId="344" priority="654" stopIfTrue="1" operator="between">
      <formula>$H$1/$H$1*50</formula>
      <formula>$H$1/$H$1*89</formula>
    </cfRule>
    <cfRule type="cellIs" dxfId="343" priority="655" stopIfTrue="1" operator="greaterThanOrEqual">
      <formula>$H$1/$H$1*90</formula>
    </cfRule>
  </conditionalFormatting>
  <conditionalFormatting sqref="J335">
    <cfRule type="cellIs" dxfId="342" priority="629" stopIfTrue="1" operator="lessThan">
      <formula>$H$1/$H$1*50</formula>
    </cfRule>
    <cfRule type="cellIs" dxfId="341" priority="630" stopIfTrue="1" operator="between">
      <formula>$H$1/$H$1*50</formula>
      <formula>$H$1/$H$1*89</formula>
    </cfRule>
    <cfRule type="cellIs" dxfId="340" priority="631" stopIfTrue="1" operator="greaterThanOrEqual">
      <formula>$H$1/$H$1*90</formula>
    </cfRule>
  </conditionalFormatting>
  <conditionalFormatting sqref="N335">
    <cfRule type="cellIs" dxfId="339" priority="647" stopIfTrue="1" operator="lessThan">
      <formula>#REF!/#REF!*60%</formula>
    </cfRule>
    <cfRule type="cellIs" dxfId="338" priority="648" stopIfTrue="1" operator="between">
      <formula>#REF!/#REF!*60%</formula>
      <formula>#REF!/#REF!*89%</formula>
    </cfRule>
    <cfRule type="cellIs" dxfId="337" priority="649" stopIfTrue="1" operator="greaterThanOrEqual">
      <formula>#REF!/#REF!*90%</formula>
    </cfRule>
  </conditionalFormatting>
  <conditionalFormatting sqref="H335">
    <cfRule type="cellIs" dxfId="336" priority="632" stopIfTrue="1" operator="lessThan">
      <formula>$H$1/$H$1*50</formula>
    </cfRule>
    <cfRule type="cellIs" dxfId="335" priority="633" stopIfTrue="1" operator="between">
      <formula>$H$1/$H$1*50</formula>
      <formula>$H$1/$H$1*89</formula>
    </cfRule>
    <cfRule type="cellIs" dxfId="334" priority="634" stopIfTrue="1" operator="greaterThanOrEqual">
      <formula>$H$1/$H$1*90</formula>
    </cfRule>
  </conditionalFormatting>
  <conditionalFormatting sqref="H338">
    <cfRule type="cellIs" dxfId="333" priority="608" stopIfTrue="1" operator="lessThan">
      <formula>$H$1/$H$1*50</formula>
    </cfRule>
    <cfRule type="cellIs" dxfId="332" priority="609" stopIfTrue="1" operator="between">
      <formula>$H$1/$H$1*50</formula>
      <formula>$H$1/$H$1*89</formula>
    </cfRule>
    <cfRule type="cellIs" dxfId="331" priority="610" stopIfTrue="1" operator="greaterThanOrEqual">
      <formula>$H$1/$H$1*90</formula>
    </cfRule>
  </conditionalFormatting>
  <conditionalFormatting sqref="N338">
    <cfRule type="cellIs" dxfId="330" priority="623" stopIfTrue="1" operator="lessThan">
      <formula>#REF!/#REF!*60%</formula>
    </cfRule>
    <cfRule type="cellIs" dxfId="329" priority="624" stopIfTrue="1" operator="between">
      <formula>#REF!/#REF!*60%</formula>
      <formula>#REF!/#REF!*89%</formula>
    </cfRule>
    <cfRule type="cellIs" dxfId="328" priority="625" stopIfTrue="1" operator="greaterThanOrEqual">
      <formula>#REF!/#REF!*90%</formula>
    </cfRule>
  </conditionalFormatting>
  <conditionalFormatting sqref="H342">
    <cfRule type="cellIs" dxfId="327" priority="590" stopIfTrue="1" operator="lessThan">
      <formula>$H$1/$H$1*50</formula>
    </cfRule>
    <cfRule type="cellIs" dxfId="326" priority="591" stopIfTrue="1" operator="between">
      <formula>$H$1/$H$1*50</formula>
      <formula>$H$1/$H$1*89</formula>
    </cfRule>
    <cfRule type="cellIs" dxfId="325" priority="592" stopIfTrue="1" operator="greaterThanOrEqual">
      <formula>$H$1/$H$1*90</formula>
    </cfRule>
  </conditionalFormatting>
  <conditionalFormatting sqref="N342">
    <cfRule type="cellIs" dxfId="324" priority="605" stopIfTrue="1" operator="lessThan">
      <formula>#REF!/#REF!*60%</formula>
    </cfRule>
    <cfRule type="cellIs" dxfId="323" priority="606" stopIfTrue="1" operator="between">
      <formula>#REF!/#REF!*60%</formula>
      <formula>#REF!/#REF!*89%</formula>
    </cfRule>
    <cfRule type="cellIs" dxfId="322" priority="607" stopIfTrue="1" operator="greaterThanOrEqual">
      <formula>#REF!/#REF!*90%</formula>
    </cfRule>
  </conditionalFormatting>
  <conditionalFormatting sqref="J342">
    <cfRule type="cellIs" dxfId="321" priority="587" stopIfTrue="1" operator="lessThan">
      <formula>$H$1/$H$1*50</formula>
    </cfRule>
    <cfRule type="cellIs" dxfId="320" priority="588" stopIfTrue="1" operator="between">
      <formula>$H$1/$H$1*50</formula>
      <formula>$H$1/$H$1*89</formula>
    </cfRule>
    <cfRule type="cellIs" dxfId="319" priority="589" stopIfTrue="1" operator="greaterThanOrEqual">
      <formula>$H$1/$H$1*90</formula>
    </cfRule>
  </conditionalFormatting>
  <conditionalFormatting sqref="H351">
    <cfRule type="cellIs" dxfId="318" priority="569" stopIfTrue="1" operator="lessThan">
      <formula>$H$1/$H$1*50</formula>
    </cfRule>
    <cfRule type="cellIs" dxfId="317" priority="570" stopIfTrue="1" operator="between">
      <formula>$H$1/$H$1*50</formula>
      <formula>$H$1/$H$1*89</formula>
    </cfRule>
    <cfRule type="cellIs" dxfId="316" priority="571" stopIfTrue="1" operator="greaterThanOrEqual">
      <formula>$H$1/$H$1*90</formula>
    </cfRule>
  </conditionalFormatting>
  <conditionalFormatting sqref="N351">
    <cfRule type="cellIs" dxfId="315" priority="584" stopIfTrue="1" operator="lessThan">
      <formula>#REF!/#REF!*60%</formula>
    </cfRule>
    <cfRule type="cellIs" dxfId="314" priority="585" stopIfTrue="1" operator="between">
      <formula>#REF!/#REF!*60%</formula>
      <formula>#REF!/#REF!*89%</formula>
    </cfRule>
    <cfRule type="cellIs" dxfId="313" priority="586" stopIfTrue="1" operator="greaterThanOrEqual">
      <formula>#REF!/#REF!*90%</formula>
    </cfRule>
  </conditionalFormatting>
  <conditionalFormatting sqref="J351">
    <cfRule type="cellIs" dxfId="312" priority="566" stopIfTrue="1" operator="lessThan">
      <formula>$H$1/$H$1*50</formula>
    </cfRule>
    <cfRule type="cellIs" dxfId="311" priority="567" stopIfTrue="1" operator="between">
      <formula>$H$1/$H$1*50</formula>
      <formula>$H$1/$H$1*89</formula>
    </cfRule>
    <cfRule type="cellIs" dxfId="310" priority="568" stopIfTrue="1" operator="greaterThanOrEqual">
      <formula>$H$1/$H$1*90</formula>
    </cfRule>
  </conditionalFormatting>
  <conditionalFormatting sqref="H352">
    <cfRule type="cellIs" dxfId="309" priority="548" stopIfTrue="1" operator="lessThan">
      <formula>$H$1/$H$1*50</formula>
    </cfRule>
    <cfRule type="cellIs" dxfId="308" priority="549" stopIfTrue="1" operator="between">
      <formula>$H$1/$H$1*50</formula>
      <formula>$H$1/$H$1*89</formula>
    </cfRule>
    <cfRule type="cellIs" dxfId="307" priority="550" stopIfTrue="1" operator="greaterThanOrEqual">
      <formula>$H$1/$H$1*90</formula>
    </cfRule>
  </conditionalFormatting>
  <conditionalFormatting sqref="N352">
    <cfRule type="cellIs" dxfId="306" priority="563" stopIfTrue="1" operator="lessThan">
      <formula>#REF!/#REF!*60%</formula>
    </cfRule>
    <cfRule type="cellIs" dxfId="305" priority="564" stopIfTrue="1" operator="between">
      <formula>#REF!/#REF!*60%</formula>
      <formula>#REF!/#REF!*89%</formula>
    </cfRule>
    <cfRule type="cellIs" dxfId="304" priority="565" stopIfTrue="1" operator="greaterThanOrEqual">
      <formula>#REF!/#REF!*90%</formula>
    </cfRule>
  </conditionalFormatting>
  <conditionalFormatting sqref="J352">
    <cfRule type="cellIs" dxfId="303" priority="545" stopIfTrue="1" operator="lessThan">
      <formula>$H$1/$H$1*50</formula>
    </cfRule>
    <cfRule type="cellIs" dxfId="302" priority="546" stopIfTrue="1" operator="between">
      <formula>$H$1/$H$1*50</formula>
      <formula>$H$1/$H$1*89</formula>
    </cfRule>
    <cfRule type="cellIs" dxfId="301" priority="547" stopIfTrue="1" operator="greaterThanOrEqual">
      <formula>$H$1/$H$1*90</formula>
    </cfRule>
  </conditionalFormatting>
  <conditionalFormatting sqref="J193">
    <cfRule type="cellIs" dxfId="300" priority="533" stopIfTrue="1" operator="lessThan">
      <formula>$H$1/$H$1*50</formula>
    </cfRule>
    <cfRule type="cellIs" dxfId="299" priority="534" stopIfTrue="1" operator="between">
      <formula>$H$1/$H$1*50</formula>
      <formula>$H$1/$H$1*89</formula>
    </cfRule>
    <cfRule type="cellIs" dxfId="298" priority="535" stopIfTrue="1" operator="greaterThanOrEqual">
      <formula>$H$1/$H$1*90</formula>
    </cfRule>
  </conditionalFormatting>
  <conditionalFormatting sqref="O193:P193">
    <cfRule type="cellIs" dxfId="297" priority="524" stopIfTrue="1" operator="lessThan">
      <formula>$N$1/$N$1*60%</formula>
    </cfRule>
    <cfRule type="cellIs" dxfId="296" priority="525" stopIfTrue="1" operator="between">
      <formula>$N$1/$N$1*60%</formula>
      <formula>$N$1/$N$1*89%</formula>
    </cfRule>
    <cfRule type="cellIs" dxfId="295" priority="526" stopIfTrue="1" operator="greaterThanOrEqual">
      <formula>$N$1/$N$1*90%</formula>
    </cfRule>
  </conditionalFormatting>
  <conditionalFormatting sqref="O194:P194">
    <cfRule type="cellIs" dxfId="294" priority="518" stopIfTrue="1" operator="lessThan">
      <formula>$N$1/$N$1*60%</formula>
    </cfRule>
    <cfRule type="cellIs" dxfId="293" priority="519" stopIfTrue="1" operator="between">
      <formula>$N$1/$N$1*60%</formula>
      <formula>$N$1/$N$1*89%</formula>
    </cfRule>
    <cfRule type="cellIs" dxfId="292" priority="520" stopIfTrue="1" operator="greaterThanOrEqual">
      <formula>$N$1/$N$1*90%</formula>
    </cfRule>
  </conditionalFormatting>
  <conditionalFormatting sqref="N193:P193">
    <cfRule type="cellIs" dxfId="291" priority="521" stopIfTrue="1" operator="lessThan">
      <formula>#REF!/#REF!*60%</formula>
    </cfRule>
    <cfRule type="cellIs" dxfId="290" priority="522" stopIfTrue="1" operator="between">
      <formula>#REF!/#REF!*60%</formula>
      <formula>#REF!/#REF!*89%</formula>
    </cfRule>
    <cfRule type="cellIs" dxfId="289" priority="523" stopIfTrue="1" operator="greaterThanOrEqual">
      <formula>#REF!/#REF!*90%</formula>
    </cfRule>
  </conditionalFormatting>
  <conditionalFormatting sqref="J194">
    <cfRule type="cellIs" dxfId="288" priority="506" stopIfTrue="1" operator="lessThan">
      <formula>$H$1/$H$1*50</formula>
    </cfRule>
    <cfRule type="cellIs" dxfId="287" priority="507" stopIfTrue="1" operator="between">
      <formula>$H$1/$H$1*50</formula>
      <formula>$H$1/$H$1*89</formula>
    </cfRule>
    <cfRule type="cellIs" dxfId="286" priority="508" stopIfTrue="1" operator="greaterThanOrEqual">
      <formula>$H$1/$H$1*90</formula>
    </cfRule>
  </conditionalFormatting>
  <conditionalFormatting sqref="N194">
    <cfRule type="cellIs" dxfId="285" priority="503" stopIfTrue="1" operator="lessThan">
      <formula>#REF!/#REF!*60%</formula>
    </cfRule>
    <cfRule type="cellIs" dxfId="284" priority="504" stopIfTrue="1" operator="between">
      <formula>#REF!/#REF!*60%</formula>
      <formula>#REF!/#REF!*89%</formula>
    </cfRule>
    <cfRule type="cellIs" dxfId="283" priority="505" stopIfTrue="1" operator="greaterThanOrEqual">
      <formula>#REF!/#REF!*90%</formula>
    </cfRule>
  </conditionalFormatting>
  <conditionalFormatting sqref="H196">
    <cfRule type="cellIs" dxfId="282" priority="488" stopIfTrue="1" operator="lessThan">
      <formula>$H$1/$H$1*50</formula>
    </cfRule>
    <cfRule type="cellIs" dxfId="281" priority="489" stopIfTrue="1" operator="between">
      <formula>$H$1/$H$1*50</formula>
      <formula>$H$1/$H$1*89</formula>
    </cfRule>
    <cfRule type="cellIs" dxfId="280" priority="490" stopIfTrue="1" operator="greaterThanOrEqual">
      <formula>$H$1/$H$1*90</formula>
    </cfRule>
  </conditionalFormatting>
  <conditionalFormatting sqref="O196:P196">
    <cfRule type="cellIs" dxfId="279" priority="500" stopIfTrue="1" operator="lessThan">
      <formula>$N$1/$N$1*60%</formula>
    </cfRule>
    <cfRule type="cellIs" dxfId="278" priority="501" stopIfTrue="1" operator="between">
      <formula>$N$1/$N$1*60%</formula>
      <formula>$N$1/$N$1*89%</formula>
    </cfRule>
    <cfRule type="cellIs" dxfId="277" priority="502" stopIfTrue="1" operator="greaterThanOrEqual">
      <formula>$N$1/$N$1*90%</formula>
    </cfRule>
  </conditionalFormatting>
  <conditionalFormatting sqref="N196:P196">
    <cfRule type="cellIs" dxfId="276" priority="485" stopIfTrue="1" operator="lessThan">
      <formula>#REF!/#REF!*60%</formula>
    </cfRule>
    <cfRule type="cellIs" dxfId="275" priority="486" stopIfTrue="1" operator="between">
      <formula>#REF!/#REF!*60%</formula>
      <formula>#REF!/#REF!*89%</formula>
    </cfRule>
    <cfRule type="cellIs" dxfId="274" priority="487" stopIfTrue="1" operator="greaterThanOrEqual">
      <formula>#REF!/#REF!*90%</formula>
    </cfRule>
  </conditionalFormatting>
  <conditionalFormatting sqref="J309">
    <cfRule type="cellIs" dxfId="273" priority="458" stopIfTrue="1" operator="lessThan">
      <formula>$H$1/$H$1*50</formula>
    </cfRule>
    <cfRule type="cellIs" dxfId="272" priority="459" stopIfTrue="1" operator="between">
      <formula>$H$1/$H$1*50</formula>
      <formula>$H$1/$H$1*89</formula>
    </cfRule>
    <cfRule type="cellIs" dxfId="271" priority="460" stopIfTrue="1" operator="greaterThanOrEqual">
      <formula>$H$1/$H$1*90</formula>
    </cfRule>
  </conditionalFormatting>
  <conditionalFormatting sqref="N309">
    <cfRule type="cellIs" dxfId="270" priority="470" stopIfTrue="1" operator="lessThan">
      <formula>#REF!/#REF!*60%</formula>
    </cfRule>
    <cfRule type="cellIs" dxfId="269" priority="471" stopIfTrue="1" operator="between">
      <formula>#REF!/#REF!*60%</formula>
      <formula>#REF!/#REF!*89%</formula>
    </cfRule>
    <cfRule type="cellIs" dxfId="268" priority="472" stopIfTrue="1" operator="greaterThanOrEqual">
      <formula>#REF!/#REF!*90%</formula>
    </cfRule>
  </conditionalFormatting>
  <conditionalFormatting sqref="O310:P312">
    <cfRule type="cellIs" dxfId="267" priority="473" stopIfTrue="1" operator="lessThan">
      <formula>$N$1/$N$1*60%</formula>
    </cfRule>
    <cfRule type="cellIs" dxfId="266" priority="474" stopIfTrue="1" operator="between">
      <formula>$N$1/$N$1*60%</formula>
      <formula>$N$1/$N$1*89%</formula>
    </cfRule>
    <cfRule type="cellIs" dxfId="265" priority="475" stopIfTrue="1" operator="greaterThanOrEqual">
      <formula>$N$1/$N$1*90%</formula>
    </cfRule>
  </conditionalFormatting>
  <conditionalFormatting sqref="J322:J324">
    <cfRule type="cellIs" dxfId="264" priority="437" stopIfTrue="1" operator="lessThan">
      <formula>$H$1/$H$1*50</formula>
    </cfRule>
    <cfRule type="cellIs" dxfId="263" priority="438" stopIfTrue="1" operator="between">
      <formula>$H$1/$H$1*50</formula>
      <formula>$H$1/$H$1*89</formula>
    </cfRule>
    <cfRule type="cellIs" dxfId="262" priority="439" stopIfTrue="1" operator="greaterThanOrEqual">
      <formula>$H$1/$H$1*90</formula>
    </cfRule>
  </conditionalFormatting>
  <conditionalFormatting sqref="H322:H324">
    <cfRule type="cellIs" dxfId="261" priority="440" stopIfTrue="1" operator="lessThan">
      <formula>$H$1/$H$1*50</formula>
    </cfRule>
    <cfRule type="cellIs" dxfId="260" priority="441" stopIfTrue="1" operator="between">
      <formula>$H$1/$H$1*50</formula>
      <formula>$H$1/$H$1*89</formula>
    </cfRule>
    <cfRule type="cellIs" dxfId="259" priority="442" stopIfTrue="1" operator="greaterThanOrEqual">
      <formula>$H$1/$H$1*90</formula>
    </cfRule>
  </conditionalFormatting>
  <conditionalFormatting sqref="N322:N324">
    <cfRule type="cellIs" dxfId="258" priority="455" stopIfTrue="1" operator="lessThan">
      <formula>#REF!/#REF!*60%</formula>
    </cfRule>
    <cfRule type="cellIs" dxfId="257" priority="456" stopIfTrue="1" operator="between">
      <formula>#REF!/#REF!*60%</formula>
      <formula>#REF!/#REF!*89%</formula>
    </cfRule>
    <cfRule type="cellIs" dxfId="256" priority="457" stopIfTrue="1" operator="greaterThanOrEqual">
      <formula>#REF!/#REF!*90%</formula>
    </cfRule>
  </conditionalFormatting>
  <conditionalFormatting sqref="H44">
    <cfRule type="cellIs" dxfId="255" priority="416" stopIfTrue="1" operator="lessThan">
      <formula>$H$1/$H$1*50</formula>
    </cfRule>
    <cfRule type="cellIs" dxfId="254" priority="417" stopIfTrue="1" operator="between">
      <formula>$H$1/$H$1*50</formula>
      <formula>$H$1/$H$1*89</formula>
    </cfRule>
    <cfRule type="cellIs" dxfId="253" priority="418" stopIfTrue="1" operator="greaterThanOrEqual">
      <formula>$H$1/$H$1*90</formula>
    </cfRule>
  </conditionalFormatting>
  <conditionalFormatting sqref="N44">
    <cfRule type="cellIs" dxfId="252" priority="431" stopIfTrue="1" operator="lessThan">
      <formula>#REF!/#REF!*60%</formula>
    </cfRule>
    <cfRule type="cellIs" dxfId="251" priority="432" stopIfTrue="1" operator="between">
      <formula>#REF!/#REF!*60%</formula>
      <formula>#REF!/#REF!*89%</formula>
    </cfRule>
    <cfRule type="cellIs" dxfId="250" priority="433" stopIfTrue="1" operator="greaterThanOrEqual">
      <formula>#REF!/#REF!*90%</formula>
    </cfRule>
  </conditionalFormatting>
  <conditionalFormatting sqref="O44:P44">
    <cfRule type="cellIs" dxfId="249" priority="434" stopIfTrue="1" operator="lessThan">
      <formula>$N$1/$N$1*60%</formula>
    </cfRule>
    <cfRule type="cellIs" dxfId="248" priority="435" stopIfTrue="1" operator="between">
      <formula>$N$1/$N$1*60%</formula>
      <formula>$N$1/$N$1*89%</formula>
    </cfRule>
    <cfRule type="cellIs" dxfId="247" priority="436" stopIfTrue="1" operator="greaterThanOrEqual">
      <formula>$N$1/$N$1*90%</formula>
    </cfRule>
  </conditionalFormatting>
  <conditionalFormatting sqref="H179">
    <cfRule type="cellIs" dxfId="246" priority="395" stopIfTrue="1" operator="lessThan">
      <formula>$H$1/$H$1*50</formula>
    </cfRule>
    <cfRule type="cellIs" dxfId="245" priority="396" stopIfTrue="1" operator="between">
      <formula>$H$1/$H$1*50</formula>
      <formula>$H$1/$H$1*89</formula>
    </cfRule>
    <cfRule type="cellIs" dxfId="244" priority="397" stopIfTrue="1" operator="greaterThanOrEqual">
      <formula>$H$1/$H$1*90</formula>
    </cfRule>
  </conditionalFormatting>
  <conditionalFormatting sqref="N179:P179">
    <cfRule type="cellIs" dxfId="243" priority="407" stopIfTrue="1" operator="lessThan">
      <formula>#REF!/#REF!*60%</formula>
    </cfRule>
    <cfRule type="cellIs" dxfId="242" priority="408" stopIfTrue="1" operator="between">
      <formula>#REF!/#REF!*60%</formula>
      <formula>#REF!/#REF!*89%</formula>
    </cfRule>
    <cfRule type="cellIs" dxfId="241" priority="409" stopIfTrue="1" operator="greaterThanOrEqual">
      <formula>#REF!/#REF!*90%</formula>
    </cfRule>
  </conditionalFormatting>
  <conditionalFormatting sqref="O179:P179">
    <cfRule type="cellIs" dxfId="240" priority="410" stopIfTrue="1" operator="lessThan">
      <formula>$N$1/$N$1*60%</formula>
    </cfRule>
    <cfRule type="cellIs" dxfId="239" priority="411" stopIfTrue="1" operator="between">
      <formula>$N$1/$N$1*60%</formula>
      <formula>$N$1/$N$1*89%</formula>
    </cfRule>
    <cfRule type="cellIs" dxfId="238" priority="412" stopIfTrue="1" operator="greaterThanOrEqual">
      <formula>$N$1/$N$1*90%</formula>
    </cfRule>
  </conditionalFormatting>
  <conditionalFormatting sqref="I52:I91">
    <cfRule type="cellIs" dxfId="237" priority="245" stopIfTrue="1" operator="lessThan">
      <formula>$I$1/$I$1*11.2%</formula>
    </cfRule>
    <cfRule type="cellIs" dxfId="236" priority="246" stopIfTrue="1" operator="between">
      <formula>$I$1/$I$1*11.25%</formula>
      <formula>$I$1/$I$1*20.03%</formula>
    </cfRule>
    <cfRule type="cellIs" dxfId="235" priority="247" stopIfTrue="1" operator="greaterThanOrEqual">
      <formula>$I$1/$I$1*13.5%</formula>
    </cfRule>
  </conditionalFormatting>
  <conditionalFormatting sqref="K52:K91">
    <cfRule type="cellIs" dxfId="234" priority="242" stopIfTrue="1" operator="lessThan">
      <formula>$I$1/$I$1*11.2%</formula>
    </cfRule>
    <cfRule type="cellIs" dxfId="233" priority="243" stopIfTrue="1" operator="between">
      <formula>$I$1/$I$1*11.25%</formula>
      <formula>$I$1/$I$1*20.03%</formula>
    </cfRule>
    <cfRule type="cellIs" dxfId="232" priority="244" stopIfTrue="1" operator="greaterThanOrEqual">
      <formula>$I$1/$I$1*13.5%</formula>
    </cfRule>
  </conditionalFormatting>
  <conditionalFormatting sqref="I98:I131">
    <cfRule type="cellIs" dxfId="231" priority="239" stopIfTrue="1" operator="lessThan">
      <formula>$I$1/$I$1*11.2%</formula>
    </cfRule>
    <cfRule type="cellIs" dxfId="230" priority="240" stopIfTrue="1" operator="between">
      <formula>$I$1/$I$1*11.25%</formula>
      <formula>$I$1/$I$1*20.03%</formula>
    </cfRule>
    <cfRule type="cellIs" dxfId="229" priority="241" stopIfTrue="1" operator="greaterThanOrEqual">
      <formula>$I$1/$I$1*13.5%</formula>
    </cfRule>
  </conditionalFormatting>
  <conditionalFormatting sqref="K98:K131">
    <cfRule type="cellIs" dxfId="228" priority="236" stopIfTrue="1" operator="lessThan">
      <formula>$I$1/$I$1*11.2%</formula>
    </cfRule>
    <cfRule type="cellIs" dxfId="227" priority="237" stopIfTrue="1" operator="between">
      <formula>$I$1/$I$1*11.25%</formula>
      <formula>$I$1/$I$1*20.03%</formula>
    </cfRule>
    <cfRule type="cellIs" dxfId="226" priority="238" stopIfTrue="1" operator="greaterThanOrEqual">
      <formula>$I$1/$I$1*13.5%</formula>
    </cfRule>
  </conditionalFormatting>
  <conditionalFormatting sqref="I139:I165">
    <cfRule type="cellIs" dxfId="225" priority="233" stopIfTrue="1" operator="lessThan">
      <formula>$I$1/$I$1*11.2%</formula>
    </cfRule>
    <cfRule type="cellIs" dxfId="224" priority="234" stopIfTrue="1" operator="between">
      <formula>$I$1/$I$1*11.25%</formula>
      <formula>$I$1/$I$1*20.03%</formula>
    </cfRule>
    <cfRule type="cellIs" dxfId="223" priority="235" stopIfTrue="1" operator="greaterThanOrEqual">
      <formula>$I$1/$I$1*13.5%</formula>
    </cfRule>
  </conditionalFormatting>
  <conditionalFormatting sqref="K139:K165">
    <cfRule type="cellIs" dxfId="222" priority="230" stopIfTrue="1" operator="lessThan">
      <formula>$I$1/$I$1*11.2%</formula>
    </cfRule>
    <cfRule type="cellIs" dxfId="221" priority="231" stopIfTrue="1" operator="between">
      <formula>$I$1/$I$1*11.25%</formula>
      <formula>$I$1/$I$1*20.03%</formula>
    </cfRule>
    <cfRule type="cellIs" dxfId="220" priority="232" stopIfTrue="1" operator="greaterThanOrEqual">
      <formula>$I$1/$I$1*13.5%</formula>
    </cfRule>
  </conditionalFormatting>
  <conditionalFormatting sqref="I174:I198">
    <cfRule type="cellIs" dxfId="219" priority="227" stopIfTrue="1" operator="lessThan">
      <formula>$I$1/$I$1*11.2%</formula>
    </cfRule>
    <cfRule type="cellIs" dxfId="218" priority="228" stopIfTrue="1" operator="between">
      <formula>$I$1/$I$1*11.25%</formula>
      <formula>$I$1/$I$1*20.03%</formula>
    </cfRule>
    <cfRule type="cellIs" dxfId="217" priority="229" stopIfTrue="1" operator="greaterThanOrEqual">
      <formula>$I$1/$I$1*13.5%</formula>
    </cfRule>
  </conditionalFormatting>
  <conditionalFormatting sqref="K174:K198">
    <cfRule type="cellIs" dxfId="216" priority="224" stopIfTrue="1" operator="lessThan">
      <formula>$I$1/$I$1*11.2%</formula>
    </cfRule>
    <cfRule type="cellIs" dxfId="215" priority="225" stopIfTrue="1" operator="between">
      <formula>$I$1/$I$1*11.25%</formula>
      <formula>$I$1/$I$1*20.03%</formula>
    </cfRule>
    <cfRule type="cellIs" dxfId="214" priority="226" stopIfTrue="1" operator="greaterThanOrEqual">
      <formula>$I$1/$I$1*13.5%</formula>
    </cfRule>
  </conditionalFormatting>
  <conditionalFormatting sqref="I208:I216">
    <cfRule type="cellIs" dxfId="213" priority="221" stopIfTrue="1" operator="lessThan">
      <formula>$I$1/$I$1*11.2%</formula>
    </cfRule>
    <cfRule type="cellIs" dxfId="212" priority="222" stopIfTrue="1" operator="between">
      <formula>$I$1/$I$1*11.25%</formula>
      <formula>$I$1/$I$1*20.03%</formula>
    </cfRule>
    <cfRule type="cellIs" dxfId="211" priority="223" stopIfTrue="1" operator="greaterThanOrEqual">
      <formula>$I$1/$I$1*13.5%</formula>
    </cfRule>
  </conditionalFormatting>
  <conditionalFormatting sqref="K208:K216">
    <cfRule type="cellIs" dxfId="210" priority="218" stopIfTrue="1" operator="lessThan">
      <formula>$I$1/$I$1*11.2%</formula>
    </cfRule>
    <cfRule type="cellIs" dxfId="209" priority="219" stopIfTrue="1" operator="between">
      <formula>$I$1/$I$1*11.25%</formula>
      <formula>$I$1/$I$1*20.03%</formula>
    </cfRule>
    <cfRule type="cellIs" dxfId="208" priority="220" stopIfTrue="1" operator="greaterThanOrEqual">
      <formula>$I$1/$I$1*13.5%</formula>
    </cfRule>
  </conditionalFormatting>
  <conditionalFormatting sqref="I226:I259">
    <cfRule type="cellIs" dxfId="207" priority="215" stopIfTrue="1" operator="lessThan">
      <formula>$I$1/$I$1*11.2%</formula>
    </cfRule>
    <cfRule type="cellIs" dxfId="206" priority="216" stopIfTrue="1" operator="between">
      <formula>$I$1/$I$1*11.25%</formula>
      <formula>$I$1/$I$1*20.03%</formula>
    </cfRule>
    <cfRule type="cellIs" dxfId="205" priority="217" stopIfTrue="1" operator="greaterThanOrEqual">
      <formula>$I$1/$I$1*13.5%</formula>
    </cfRule>
  </conditionalFormatting>
  <conditionalFormatting sqref="K226:K259">
    <cfRule type="cellIs" dxfId="204" priority="212" stopIfTrue="1" operator="lessThan">
      <formula>$I$1/$I$1*11.2%</formula>
    </cfRule>
    <cfRule type="cellIs" dxfId="203" priority="213" stopIfTrue="1" operator="between">
      <formula>$I$1/$I$1*11.25%</formula>
      <formula>$I$1/$I$1*20.03%</formula>
    </cfRule>
    <cfRule type="cellIs" dxfId="202" priority="214" stopIfTrue="1" operator="greaterThanOrEqual">
      <formula>$I$1/$I$1*13.5%</formula>
    </cfRule>
  </conditionalFormatting>
  <conditionalFormatting sqref="I264:I280">
    <cfRule type="cellIs" dxfId="201" priority="209" stopIfTrue="1" operator="lessThan">
      <formula>$I$1/$I$1*11.2%</formula>
    </cfRule>
    <cfRule type="cellIs" dxfId="200" priority="210" stopIfTrue="1" operator="between">
      <formula>$I$1/$I$1*11.25%</formula>
      <formula>$I$1/$I$1*20.03%</formula>
    </cfRule>
    <cfRule type="cellIs" dxfId="199" priority="211" stopIfTrue="1" operator="greaterThanOrEqual">
      <formula>$I$1/$I$1*13.5%</formula>
    </cfRule>
  </conditionalFormatting>
  <conditionalFormatting sqref="K264:K280">
    <cfRule type="cellIs" dxfId="198" priority="206" stopIfTrue="1" operator="lessThan">
      <formula>$I$1/$I$1*11.2%</formula>
    </cfRule>
    <cfRule type="cellIs" dxfId="197" priority="207" stopIfTrue="1" operator="between">
      <formula>$I$1/$I$1*11.25%</formula>
      <formula>$I$1/$I$1*20.03%</formula>
    </cfRule>
    <cfRule type="cellIs" dxfId="196" priority="208" stopIfTrue="1" operator="greaterThanOrEqual">
      <formula>$I$1/$I$1*13.5%</formula>
    </cfRule>
  </conditionalFormatting>
  <conditionalFormatting sqref="I285:I312">
    <cfRule type="cellIs" dxfId="195" priority="203" stopIfTrue="1" operator="lessThan">
      <formula>$I$1/$I$1*11.2%</formula>
    </cfRule>
    <cfRule type="cellIs" dxfId="194" priority="204" stopIfTrue="1" operator="between">
      <formula>$I$1/$I$1*11.25%</formula>
      <formula>$I$1/$I$1*20.03%</formula>
    </cfRule>
    <cfRule type="cellIs" dxfId="193" priority="205" stopIfTrue="1" operator="greaterThanOrEqual">
      <formula>$I$1/$I$1*13.5%</formula>
    </cfRule>
  </conditionalFormatting>
  <conditionalFormatting sqref="K285:K312">
    <cfRule type="cellIs" dxfId="192" priority="200" stopIfTrue="1" operator="lessThan">
      <formula>$I$1/$I$1*11.2%</formula>
    </cfRule>
    <cfRule type="cellIs" dxfId="191" priority="201" stopIfTrue="1" operator="between">
      <formula>$I$1/$I$1*11.25%</formula>
      <formula>$I$1/$I$1*20.03%</formula>
    </cfRule>
    <cfRule type="cellIs" dxfId="190" priority="202" stopIfTrue="1" operator="greaterThanOrEqual">
      <formula>$I$1/$I$1*13.5%</formula>
    </cfRule>
  </conditionalFormatting>
  <conditionalFormatting sqref="I318:I324">
    <cfRule type="cellIs" dxfId="189" priority="197" stopIfTrue="1" operator="lessThan">
      <formula>$I$1/$I$1*11.2%</formula>
    </cfRule>
    <cfRule type="cellIs" dxfId="188" priority="198" stopIfTrue="1" operator="between">
      <formula>$I$1/$I$1*11.25%</formula>
      <formula>$I$1/$I$1*20.03%</formula>
    </cfRule>
    <cfRule type="cellIs" dxfId="187" priority="199" stopIfTrue="1" operator="greaterThanOrEqual">
      <formula>$I$1/$I$1*13.5%</formula>
    </cfRule>
  </conditionalFormatting>
  <conditionalFormatting sqref="K318:K324">
    <cfRule type="cellIs" dxfId="186" priority="194" stopIfTrue="1" operator="lessThan">
      <formula>$I$1/$I$1*11.2%</formula>
    </cfRule>
    <cfRule type="cellIs" dxfId="185" priority="195" stopIfTrue="1" operator="between">
      <formula>$I$1/$I$1*11.25%</formula>
      <formula>$I$1/$I$1*20.03%</formula>
    </cfRule>
    <cfRule type="cellIs" dxfId="184" priority="196" stopIfTrue="1" operator="greaterThanOrEqual">
      <formula>$I$1/$I$1*13.5%</formula>
    </cfRule>
  </conditionalFormatting>
  <conditionalFormatting sqref="I330:I355">
    <cfRule type="cellIs" dxfId="183" priority="191" stopIfTrue="1" operator="lessThan">
      <formula>$I$1/$I$1*11.2%</formula>
    </cfRule>
    <cfRule type="cellIs" dxfId="182" priority="192" stopIfTrue="1" operator="between">
      <formula>$I$1/$I$1*11.25%</formula>
      <formula>$I$1/$I$1*20.03%</formula>
    </cfRule>
    <cfRule type="cellIs" dxfId="181" priority="193" stopIfTrue="1" operator="greaterThanOrEqual">
      <formula>$I$1/$I$1*13.5%</formula>
    </cfRule>
  </conditionalFormatting>
  <conditionalFormatting sqref="K330:K355">
    <cfRule type="cellIs" dxfId="180" priority="188" stopIfTrue="1" operator="lessThan">
      <formula>$I$1/$I$1*11.2%</formula>
    </cfRule>
    <cfRule type="cellIs" dxfId="179" priority="189" stopIfTrue="1" operator="between">
      <formula>$I$1/$I$1*11.25%</formula>
      <formula>$I$1/$I$1*20.03%</formula>
    </cfRule>
    <cfRule type="cellIs" dxfId="178" priority="190" stopIfTrue="1" operator="greaterThanOrEqual">
      <formula>$I$1/$I$1*13.5%</formula>
    </cfRule>
  </conditionalFormatting>
  <conditionalFormatting sqref="I361:I375">
    <cfRule type="cellIs" dxfId="177" priority="185" stopIfTrue="1" operator="lessThan">
      <formula>$I$1/$I$1*11.2%</formula>
    </cfRule>
    <cfRule type="cellIs" dxfId="176" priority="186" stopIfTrue="1" operator="between">
      <formula>$I$1/$I$1*11.25%</formula>
      <formula>$I$1/$I$1*20.03%</formula>
    </cfRule>
    <cfRule type="cellIs" dxfId="175" priority="187" stopIfTrue="1" operator="greaterThanOrEqual">
      <formula>$I$1/$I$1*13.5%</formula>
    </cfRule>
  </conditionalFormatting>
  <conditionalFormatting sqref="K361:K375">
    <cfRule type="cellIs" dxfId="174" priority="182" stopIfTrue="1" operator="lessThan">
      <formula>$I$1/$I$1*11.2%</formula>
    </cfRule>
    <cfRule type="cellIs" dxfId="173" priority="183" stopIfTrue="1" operator="between">
      <formula>$I$1/$I$1*11.25%</formula>
      <formula>$I$1/$I$1*20.03%</formula>
    </cfRule>
    <cfRule type="cellIs" dxfId="172" priority="184" stopIfTrue="1" operator="greaterThanOrEqual">
      <formula>$I$1/$I$1*13.5%</formula>
    </cfRule>
  </conditionalFormatting>
  <conditionalFormatting sqref="I381:I389">
    <cfRule type="cellIs" dxfId="171" priority="179" stopIfTrue="1" operator="lessThan">
      <formula>$I$1/$I$1*11.2%</formula>
    </cfRule>
    <cfRule type="cellIs" dxfId="170" priority="180" stopIfTrue="1" operator="between">
      <formula>$I$1/$I$1*11.25%</formula>
      <formula>$I$1/$I$1*20.03%</formula>
    </cfRule>
    <cfRule type="cellIs" dxfId="169" priority="181" stopIfTrue="1" operator="greaterThanOrEqual">
      <formula>$I$1/$I$1*13.5%</formula>
    </cfRule>
  </conditionalFormatting>
  <conditionalFormatting sqref="K381:K389">
    <cfRule type="cellIs" dxfId="168" priority="176" stopIfTrue="1" operator="lessThan">
      <formula>$I$1/$I$1*11.2%</formula>
    </cfRule>
    <cfRule type="cellIs" dxfId="167" priority="177" stopIfTrue="1" operator="between">
      <formula>$I$1/$I$1*11.25%</formula>
      <formula>$I$1/$I$1*20.03%</formula>
    </cfRule>
    <cfRule type="cellIs" dxfId="166" priority="178" stopIfTrue="1" operator="greaterThanOrEqual">
      <formula>$I$1/$I$1*13.5%</formula>
    </cfRule>
  </conditionalFormatting>
  <conditionalFormatting sqref="I395:I400">
    <cfRule type="cellIs" dxfId="165" priority="173" stopIfTrue="1" operator="lessThan">
      <formula>$I$1/$I$1*11.2%</formula>
    </cfRule>
    <cfRule type="cellIs" dxfId="164" priority="174" stopIfTrue="1" operator="between">
      <formula>$I$1/$I$1*11.25%</formula>
      <formula>$I$1/$I$1*20.03%</formula>
    </cfRule>
    <cfRule type="cellIs" dxfId="163" priority="175" stopIfTrue="1" operator="greaterThanOrEqual">
      <formula>$I$1/$I$1*13.5%</formula>
    </cfRule>
  </conditionalFormatting>
  <conditionalFormatting sqref="K395:K400">
    <cfRule type="cellIs" dxfId="162" priority="170" stopIfTrue="1" operator="lessThan">
      <formula>$I$1/$I$1*11.2%</formula>
    </cfRule>
    <cfRule type="cellIs" dxfId="161" priority="171" stopIfTrue="1" operator="between">
      <formula>$I$1/$I$1*11.25%</formula>
      <formula>$I$1/$I$1*20.03%</formula>
    </cfRule>
    <cfRule type="cellIs" dxfId="160" priority="172" stopIfTrue="1" operator="greaterThanOrEqual">
      <formula>$I$1/$I$1*13.5%</formula>
    </cfRule>
  </conditionalFormatting>
  <conditionalFormatting sqref="L52:L91">
    <cfRule type="cellIs" dxfId="159" priority="155" stopIfTrue="1" operator="lessThan">
      <formula>$I$1/$I$1*50%</formula>
    </cfRule>
    <cfRule type="cellIs" dxfId="158" priority="156" stopIfTrue="1" operator="between">
      <formula>$I$1/$I$1*50%</formula>
      <formula>$I$1/$I$1*89.9%</formula>
    </cfRule>
    <cfRule type="cellIs" dxfId="157" priority="157" stopIfTrue="1" operator="greaterThanOrEqual">
      <formula>$I$1/$I$1*13.5%</formula>
    </cfRule>
  </conditionalFormatting>
  <conditionalFormatting sqref="M52:M91">
    <cfRule type="cellIs" dxfId="156" priority="158" stopIfTrue="1" operator="lessThan">
      <formula>#REF!/#REF!*60</formula>
    </cfRule>
    <cfRule type="cellIs" dxfId="155" priority="159" stopIfTrue="1" operator="between">
      <formula>#REF!/#REF!*60</formula>
      <formula>#REF!/#REF!*89</formula>
    </cfRule>
    <cfRule type="cellIs" dxfId="154" priority="160" stopIfTrue="1" operator="greaterThanOrEqual">
      <formula>#REF!/#REF!*90</formula>
    </cfRule>
  </conditionalFormatting>
  <conditionalFormatting sqref="L52:L91">
    <cfRule type="cellIs" dxfId="153" priority="152" stopIfTrue="1" operator="lessThan">
      <formula>#REF!/#REF!*9%</formula>
    </cfRule>
    <cfRule type="cellIs" dxfId="152" priority="153" stopIfTrue="1" operator="between">
      <formula>#REF!/#REF!*9%</formula>
      <formula>#REF!/#REF!*13.4%</formula>
    </cfRule>
    <cfRule type="cellIs" dxfId="151" priority="154" stopIfTrue="1" operator="greaterThanOrEqual">
      <formula>#REF!/#REF!*13.5%</formula>
    </cfRule>
  </conditionalFormatting>
  <conditionalFormatting sqref="L98:L131">
    <cfRule type="cellIs" dxfId="150" priority="146" stopIfTrue="1" operator="lessThan">
      <formula>$I$1/$I$1*50%</formula>
    </cfRule>
    <cfRule type="cellIs" dxfId="149" priority="147" stopIfTrue="1" operator="between">
      <formula>$I$1/$I$1*50%</formula>
      <formula>$I$1/$I$1*89.9%</formula>
    </cfRule>
    <cfRule type="cellIs" dxfId="148" priority="148" stopIfTrue="1" operator="greaterThanOrEqual">
      <formula>$I$1/$I$1*13.5%</formula>
    </cfRule>
  </conditionalFormatting>
  <conditionalFormatting sqref="M98:M131">
    <cfRule type="cellIs" dxfId="147" priority="149" stopIfTrue="1" operator="lessThan">
      <formula>#REF!/#REF!*60</formula>
    </cfRule>
    <cfRule type="cellIs" dxfId="146" priority="150" stopIfTrue="1" operator="between">
      <formula>#REF!/#REF!*60</formula>
      <formula>#REF!/#REF!*89</formula>
    </cfRule>
    <cfRule type="cellIs" dxfId="145" priority="151" stopIfTrue="1" operator="greaterThanOrEqual">
      <formula>#REF!/#REF!*90</formula>
    </cfRule>
  </conditionalFormatting>
  <conditionalFormatting sqref="L98:L131">
    <cfRule type="cellIs" dxfId="144" priority="143" stopIfTrue="1" operator="lessThan">
      <formula>#REF!/#REF!*9%</formula>
    </cfRule>
    <cfRule type="cellIs" dxfId="143" priority="144" stopIfTrue="1" operator="between">
      <formula>#REF!/#REF!*9%</formula>
      <formula>#REF!/#REF!*13.4%</formula>
    </cfRule>
    <cfRule type="cellIs" dxfId="142" priority="145" stopIfTrue="1" operator="greaterThanOrEqual">
      <formula>#REF!/#REF!*13.5%</formula>
    </cfRule>
  </conditionalFormatting>
  <conditionalFormatting sqref="L139:L165">
    <cfRule type="cellIs" dxfId="141" priority="137" stopIfTrue="1" operator="lessThan">
      <formula>$I$1/$I$1*50%</formula>
    </cfRule>
    <cfRule type="cellIs" dxfId="140" priority="138" stopIfTrue="1" operator="between">
      <formula>$I$1/$I$1*50%</formula>
      <formula>$I$1/$I$1*89.9%</formula>
    </cfRule>
    <cfRule type="cellIs" dxfId="139" priority="139" stopIfTrue="1" operator="greaterThanOrEqual">
      <formula>$I$1/$I$1*13.5%</formula>
    </cfRule>
  </conditionalFormatting>
  <conditionalFormatting sqref="M139:M165">
    <cfRule type="cellIs" dxfId="138" priority="140" stopIfTrue="1" operator="lessThan">
      <formula>#REF!/#REF!*60</formula>
    </cfRule>
    <cfRule type="cellIs" dxfId="137" priority="141" stopIfTrue="1" operator="between">
      <formula>#REF!/#REF!*60</formula>
      <formula>#REF!/#REF!*89</formula>
    </cfRule>
    <cfRule type="cellIs" dxfId="136" priority="142" stopIfTrue="1" operator="greaterThanOrEqual">
      <formula>#REF!/#REF!*90</formula>
    </cfRule>
  </conditionalFormatting>
  <conditionalFormatting sqref="L139:L165">
    <cfRule type="cellIs" dxfId="135" priority="134" stopIfTrue="1" operator="lessThan">
      <formula>#REF!/#REF!*9%</formula>
    </cfRule>
    <cfRule type="cellIs" dxfId="134" priority="135" stopIfTrue="1" operator="between">
      <formula>#REF!/#REF!*9%</formula>
      <formula>#REF!/#REF!*13.4%</formula>
    </cfRule>
    <cfRule type="cellIs" dxfId="133" priority="136" stopIfTrue="1" operator="greaterThanOrEqual">
      <formula>#REF!/#REF!*13.5%</formula>
    </cfRule>
  </conditionalFormatting>
  <conditionalFormatting sqref="L174:L198">
    <cfRule type="cellIs" dxfId="132" priority="128" stopIfTrue="1" operator="lessThan">
      <formula>$I$1/$I$1*50%</formula>
    </cfRule>
    <cfRule type="cellIs" dxfId="131" priority="129" stopIfTrue="1" operator="between">
      <formula>$I$1/$I$1*50%</formula>
      <formula>$I$1/$I$1*89.9%</formula>
    </cfRule>
    <cfRule type="cellIs" dxfId="130" priority="130" stopIfTrue="1" operator="greaterThanOrEqual">
      <formula>$I$1/$I$1*13.5%</formula>
    </cfRule>
  </conditionalFormatting>
  <conditionalFormatting sqref="M174:M198">
    <cfRule type="cellIs" dxfId="129" priority="131" stopIfTrue="1" operator="lessThan">
      <formula>#REF!/#REF!*60</formula>
    </cfRule>
    <cfRule type="cellIs" dxfId="128" priority="132" stopIfTrue="1" operator="between">
      <formula>#REF!/#REF!*60</formula>
      <formula>#REF!/#REF!*89</formula>
    </cfRule>
    <cfRule type="cellIs" dxfId="127" priority="133" stopIfTrue="1" operator="greaterThanOrEqual">
      <formula>#REF!/#REF!*90</formula>
    </cfRule>
  </conditionalFormatting>
  <conditionalFormatting sqref="L174:L198">
    <cfRule type="cellIs" dxfId="126" priority="125" stopIfTrue="1" operator="lessThan">
      <formula>#REF!/#REF!*9%</formula>
    </cfRule>
    <cfRule type="cellIs" dxfId="125" priority="126" stopIfTrue="1" operator="between">
      <formula>#REF!/#REF!*9%</formula>
      <formula>#REF!/#REF!*13.4%</formula>
    </cfRule>
    <cfRule type="cellIs" dxfId="124" priority="127" stopIfTrue="1" operator="greaterThanOrEqual">
      <formula>#REF!/#REF!*13.5%</formula>
    </cfRule>
  </conditionalFormatting>
  <conditionalFormatting sqref="L208:L216">
    <cfRule type="cellIs" dxfId="123" priority="119" stopIfTrue="1" operator="lessThan">
      <formula>$I$1/$I$1*50%</formula>
    </cfRule>
    <cfRule type="cellIs" dxfId="122" priority="120" stopIfTrue="1" operator="between">
      <formula>$I$1/$I$1*50%</formula>
      <formula>$I$1/$I$1*89.9%</formula>
    </cfRule>
    <cfRule type="cellIs" dxfId="121" priority="121" stopIfTrue="1" operator="greaterThanOrEqual">
      <formula>$I$1/$I$1*13.5%</formula>
    </cfRule>
  </conditionalFormatting>
  <conditionalFormatting sqref="M208:M216">
    <cfRule type="cellIs" dxfId="120" priority="122" stopIfTrue="1" operator="lessThan">
      <formula>#REF!/#REF!*60</formula>
    </cfRule>
    <cfRule type="cellIs" dxfId="119" priority="123" stopIfTrue="1" operator="between">
      <formula>#REF!/#REF!*60</formula>
      <formula>#REF!/#REF!*89</formula>
    </cfRule>
    <cfRule type="cellIs" dxfId="118" priority="124" stopIfTrue="1" operator="greaterThanOrEqual">
      <formula>#REF!/#REF!*90</formula>
    </cfRule>
  </conditionalFormatting>
  <conditionalFormatting sqref="L208:L216">
    <cfRule type="cellIs" dxfId="117" priority="116" stopIfTrue="1" operator="lessThan">
      <formula>#REF!/#REF!*9%</formula>
    </cfRule>
    <cfRule type="cellIs" dxfId="116" priority="117" stopIfTrue="1" operator="between">
      <formula>#REF!/#REF!*9%</formula>
      <formula>#REF!/#REF!*13.4%</formula>
    </cfRule>
    <cfRule type="cellIs" dxfId="115" priority="118" stopIfTrue="1" operator="greaterThanOrEqual">
      <formula>#REF!/#REF!*13.5%</formula>
    </cfRule>
  </conditionalFormatting>
  <conditionalFormatting sqref="L226:L259">
    <cfRule type="cellIs" dxfId="114" priority="110" stopIfTrue="1" operator="lessThan">
      <formula>$I$1/$I$1*50%</formula>
    </cfRule>
    <cfRule type="cellIs" dxfId="113" priority="111" stopIfTrue="1" operator="between">
      <formula>$I$1/$I$1*50%</formula>
      <formula>$I$1/$I$1*89.9%</formula>
    </cfRule>
    <cfRule type="cellIs" dxfId="112" priority="112" stopIfTrue="1" operator="greaterThanOrEqual">
      <formula>$I$1/$I$1*13.5%</formula>
    </cfRule>
  </conditionalFormatting>
  <conditionalFormatting sqref="M226:M259">
    <cfRule type="cellIs" dxfId="111" priority="113" stopIfTrue="1" operator="lessThan">
      <formula>#REF!/#REF!*60</formula>
    </cfRule>
    <cfRule type="cellIs" dxfId="110" priority="114" stopIfTrue="1" operator="between">
      <formula>#REF!/#REF!*60</formula>
      <formula>#REF!/#REF!*89</formula>
    </cfRule>
    <cfRule type="cellIs" dxfId="109" priority="115" stopIfTrue="1" operator="greaterThanOrEqual">
      <formula>#REF!/#REF!*90</formula>
    </cfRule>
  </conditionalFormatting>
  <conditionalFormatting sqref="L226:L259">
    <cfRule type="cellIs" dxfId="108" priority="107" stopIfTrue="1" operator="lessThan">
      <formula>#REF!/#REF!*9%</formula>
    </cfRule>
    <cfRule type="cellIs" dxfId="107" priority="108" stopIfTrue="1" operator="between">
      <formula>#REF!/#REF!*9%</formula>
      <formula>#REF!/#REF!*13.4%</formula>
    </cfRule>
    <cfRule type="cellIs" dxfId="106" priority="109" stopIfTrue="1" operator="greaterThanOrEqual">
      <formula>#REF!/#REF!*13.5%</formula>
    </cfRule>
  </conditionalFormatting>
  <conditionalFormatting sqref="L264:L280">
    <cfRule type="cellIs" dxfId="105" priority="101" stopIfTrue="1" operator="lessThan">
      <formula>$I$1/$I$1*50%</formula>
    </cfRule>
    <cfRule type="cellIs" dxfId="104" priority="102" stopIfTrue="1" operator="between">
      <formula>$I$1/$I$1*50%</formula>
      <formula>$I$1/$I$1*89.9%</formula>
    </cfRule>
    <cfRule type="cellIs" dxfId="103" priority="103" stopIfTrue="1" operator="greaterThanOrEqual">
      <formula>$I$1/$I$1*13.5%</formula>
    </cfRule>
  </conditionalFormatting>
  <conditionalFormatting sqref="M264:M280">
    <cfRule type="cellIs" dxfId="102" priority="104" stopIfTrue="1" operator="lessThan">
      <formula>#REF!/#REF!*60</formula>
    </cfRule>
    <cfRule type="cellIs" dxfId="101" priority="105" stopIfTrue="1" operator="between">
      <formula>#REF!/#REF!*60</formula>
      <formula>#REF!/#REF!*89</formula>
    </cfRule>
    <cfRule type="cellIs" dxfId="100" priority="106" stopIfTrue="1" operator="greaterThanOrEqual">
      <formula>#REF!/#REF!*90</formula>
    </cfRule>
  </conditionalFormatting>
  <conditionalFormatting sqref="L264:L280">
    <cfRule type="cellIs" dxfId="99" priority="98" stopIfTrue="1" operator="lessThan">
      <formula>#REF!/#REF!*9%</formula>
    </cfRule>
    <cfRule type="cellIs" dxfId="98" priority="99" stopIfTrue="1" operator="between">
      <formula>#REF!/#REF!*9%</formula>
      <formula>#REF!/#REF!*13.4%</formula>
    </cfRule>
    <cfRule type="cellIs" dxfId="97" priority="100" stopIfTrue="1" operator="greaterThanOrEqual">
      <formula>#REF!/#REF!*13.5%</formula>
    </cfRule>
  </conditionalFormatting>
  <conditionalFormatting sqref="L285:L312">
    <cfRule type="cellIs" dxfId="96" priority="92" stopIfTrue="1" operator="lessThan">
      <formula>$I$1/$I$1*50%</formula>
    </cfRule>
    <cfRule type="cellIs" dxfId="95" priority="93" stopIfTrue="1" operator="between">
      <formula>$I$1/$I$1*50%</formula>
      <formula>$I$1/$I$1*89.9%</formula>
    </cfRule>
    <cfRule type="cellIs" dxfId="94" priority="94" stopIfTrue="1" operator="greaterThanOrEqual">
      <formula>$I$1/$I$1*13.5%</formula>
    </cfRule>
  </conditionalFormatting>
  <conditionalFormatting sqref="M285:M312">
    <cfRule type="cellIs" dxfId="93" priority="95" stopIfTrue="1" operator="lessThan">
      <formula>#REF!/#REF!*60</formula>
    </cfRule>
    <cfRule type="cellIs" dxfId="92" priority="96" stopIfTrue="1" operator="between">
      <formula>#REF!/#REF!*60</formula>
      <formula>#REF!/#REF!*89</formula>
    </cfRule>
    <cfRule type="cellIs" dxfId="91" priority="97" stopIfTrue="1" operator="greaterThanOrEqual">
      <formula>#REF!/#REF!*90</formula>
    </cfRule>
  </conditionalFormatting>
  <conditionalFormatting sqref="L285:L312">
    <cfRule type="cellIs" dxfId="90" priority="89" stopIfTrue="1" operator="lessThan">
      <formula>#REF!/#REF!*9%</formula>
    </cfRule>
    <cfRule type="cellIs" dxfId="89" priority="90" stopIfTrue="1" operator="between">
      <formula>#REF!/#REF!*9%</formula>
      <formula>#REF!/#REF!*13.4%</formula>
    </cfRule>
    <cfRule type="cellIs" dxfId="88" priority="91" stopIfTrue="1" operator="greaterThanOrEqual">
      <formula>#REF!/#REF!*13.5%</formula>
    </cfRule>
  </conditionalFormatting>
  <conditionalFormatting sqref="L318:L324">
    <cfRule type="cellIs" dxfId="87" priority="83" stopIfTrue="1" operator="lessThan">
      <formula>$I$1/$I$1*50%</formula>
    </cfRule>
    <cfRule type="cellIs" dxfId="86" priority="84" stopIfTrue="1" operator="between">
      <formula>$I$1/$I$1*50%</formula>
      <formula>$I$1/$I$1*89.9%</formula>
    </cfRule>
    <cfRule type="cellIs" dxfId="85" priority="85" stopIfTrue="1" operator="greaterThanOrEqual">
      <formula>$I$1/$I$1*13.5%</formula>
    </cfRule>
  </conditionalFormatting>
  <conditionalFormatting sqref="M318:M324">
    <cfRule type="cellIs" dxfId="84" priority="86" stopIfTrue="1" operator="lessThan">
      <formula>#REF!/#REF!*60</formula>
    </cfRule>
    <cfRule type="cellIs" dxfId="83" priority="87" stopIfTrue="1" operator="between">
      <formula>#REF!/#REF!*60</formula>
      <formula>#REF!/#REF!*89</formula>
    </cfRule>
    <cfRule type="cellIs" dxfId="82" priority="88" stopIfTrue="1" operator="greaterThanOrEqual">
      <formula>#REF!/#REF!*90</formula>
    </cfRule>
  </conditionalFormatting>
  <conditionalFormatting sqref="L318:L324">
    <cfRule type="cellIs" dxfId="81" priority="80" stopIfTrue="1" operator="lessThan">
      <formula>#REF!/#REF!*9%</formula>
    </cfRule>
    <cfRule type="cellIs" dxfId="80" priority="81" stopIfTrue="1" operator="between">
      <formula>#REF!/#REF!*9%</formula>
      <formula>#REF!/#REF!*13.4%</formula>
    </cfRule>
    <cfRule type="cellIs" dxfId="79" priority="82" stopIfTrue="1" operator="greaterThanOrEqual">
      <formula>#REF!/#REF!*13.5%</formula>
    </cfRule>
  </conditionalFormatting>
  <conditionalFormatting sqref="L330:L355">
    <cfRule type="cellIs" dxfId="78" priority="74" stopIfTrue="1" operator="lessThan">
      <formula>$I$1/$I$1*50%</formula>
    </cfRule>
    <cfRule type="cellIs" dxfId="77" priority="75" stopIfTrue="1" operator="between">
      <formula>$I$1/$I$1*50%</formula>
      <formula>$I$1/$I$1*89.9%</formula>
    </cfRule>
    <cfRule type="cellIs" dxfId="76" priority="76" stopIfTrue="1" operator="greaterThanOrEqual">
      <formula>$I$1/$I$1*13.5%</formula>
    </cfRule>
  </conditionalFormatting>
  <conditionalFormatting sqref="M330:M355">
    <cfRule type="cellIs" dxfId="75" priority="77" stopIfTrue="1" operator="lessThan">
      <formula>#REF!/#REF!*60</formula>
    </cfRule>
    <cfRule type="cellIs" dxfId="74" priority="78" stopIfTrue="1" operator="between">
      <formula>#REF!/#REF!*60</formula>
      <formula>#REF!/#REF!*89</formula>
    </cfRule>
    <cfRule type="cellIs" dxfId="73" priority="79" stopIfTrue="1" operator="greaterThanOrEqual">
      <formula>#REF!/#REF!*90</formula>
    </cfRule>
  </conditionalFormatting>
  <conditionalFormatting sqref="L330:L355">
    <cfRule type="cellIs" dxfId="72" priority="71" stopIfTrue="1" operator="lessThan">
      <formula>#REF!/#REF!*9%</formula>
    </cfRule>
    <cfRule type="cellIs" dxfId="71" priority="72" stopIfTrue="1" operator="between">
      <formula>#REF!/#REF!*9%</formula>
      <formula>#REF!/#REF!*13.4%</formula>
    </cfRule>
    <cfRule type="cellIs" dxfId="70" priority="73" stopIfTrue="1" operator="greaterThanOrEqual">
      <formula>#REF!/#REF!*13.5%</formula>
    </cfRule>
  </conditionalFormatting>
  <conditionalFormatting sqref="L361:L375">
    <cfRule type="cellIs" dxfId="69" priority="65" stopIfTrue="1" operator="lessThan">
      <formula>$I$1/$I$1*50%</formula>
    </cfRule>
    <cfRule type="cellIs" dxfId="68" priority="66" stopIfTrue="1" operator="between">
      <formula>$I$1/$I$1*50%</formula>
      <formula>$I$1/$I$1*89.9%</formula>
    </cfRule>
    <cfRule type="cellIs" dxfId="67" priority="67" stopIfTrue="1" operator="greaterThanOrEqual">
      <formula>$I$1/$I$1*13.5%</formula>
    </cfRule>
  </conditionalFormatting>
  <conditionalFormatting sqref="M361:M375">
    <cfRule type="cellIs" dxfId="66" priority="68" stopIfTrue="1" operator="lessThan">
      <formula>#REF!/#REF!*60</formula>
    </cfRule>
    <cfRule type="cellIs" dxfId="65" priority="69" stopIfTrue="1" operator="between">
      <formula>#REF!/#REF!*60</formula>
      <formula>#REF!/#REF!*89</formula>
    </cfRule>
    <cfRule type="cellIs" dxfId="64" priority="70" stopIfTrue="1" operator="greaterThanOrEqual">
      <formula>#REF!/#REF!*90</formula>
    </cfRule>
  </conditionalFormatting>
  <conditionalFormatting sqref="L361:L375">
    <cfRule type="cellIs" dxfId="63" priority="62" stopIfTrue="1" operator="lessThan">
      <formula>#REF!/#REF!*9%</formula>
    </cfRule>
    <cfRule type="cellIs" dxfId="62" priority="63" stopIfTrue="1" operator="between">
      <formula>#REF!/#REF!*9%</formula>
      <formula>#REF!/#REF!*13.4%</formula>
    </cfRule>
    <cfRule type="cellIs" dxfId="61" priority="64" stopIfTrue="1" operator="greaterThanOrEqual">
      <formula>#REF!/#REF!*13.5%</formula>
    </cfRule>
  </conditionalFormatting>
  <conditionalFormatting sqref="L381:L389">
    <cfRule type="cellIs" dxfId="60" priority="56" stopIfTrue="1" operator="lessThan">
      <formula>$I$1/$I$1*50%</formula>
    </cfRule>
    <cfRule type="cellIs" dxfId="59" priority="57" stopIfTrue="1" operator="between">
      <formula>$I$1/$I$1*50%</formula>
      <formula>$I$1/$I$1*89.9%</formula>
    </cfRule>
    <cfRule type="cellIs" dxfId="58" priority="58" stopIfTrue="1" operator="greaterThanOrEqual">
      <formula>$I$1/$I$1*13.5%</formula>
    </cfRule>
  </conditionalFormatting>
  <conditionalFormatting sqref="M381:M389">
    <cfRule type="cellIs" dxfId="57" priority="59" stopIfTrue="1" operator="lessThan">
      <formula>#REF!/#REF!*60</formula>
    </cfRule>
    <cfRule type="cellIs" dxfId="56" priority="60" stopIfTrue="1" operator="between">
      <formula>#REF!/#REF!*60</formula>
      <formula>#REF!/#REF!*89</formula>
    </cfRule>
    <cfRule type="cellIs" dxfId="55" priority="61" stopIfTrue="1" operator="greaterThanOrEqual">
      <formula>#REF!/#REF!*90</formula>
    </cfRule>
  </conditionalFormatting>
  <conditionalFormatting sqref="L381:L389">
    <cfRule type="cellIs" dxfId="54" priority="53" stopIfTrue="1" operator="lessThan">
      <formula>#REF!/#REF!*9%</formula>
    </cfRule>
    <cfRule type="cellIs" dxfId="53" priority="54" stopIfTrue="1" operator="between">
      <formula>#REF!/#REF!*9%</formula>
      <formula>#REF!/#REF!*13.4%</formula>
    </cfRule>
    <cfRule type="cellIs" dxfId="52" priority="55" stopIfTrue="1" operator="greaterThanOrEqual">
      <formula>#REF!/#REF!*13.5%</formula>
    </cfRule>
  </conditionalFormatting>
  <conditionalFormatting sqref="L395:L400">
    <cfRule type="cellIs" dxfId="51" priority="47" stopIfTrue="1" operator="lessThan">
      <formula>$I$1/$I$1*50%</formula>
    </cfRule>
    <cfRule type="cellIs" dxfId="50" priority="48" stopIfTrue="1" operator="between">
      <formula>$I$1/$I$1*50%</formula>
      <formula>$I$1/$I$1*89.9%</formula>
    </cfRule>
    <cfRule type="cellIs" dxfId="49" priority="49" stopIfTrue="1" operator="greaterThanOrEqual">
      <formula>$I$1/$I$1*13.5%</formula>
    </cfRule>
  </conditionalFormatting>
  <conditionalFormatting sqref="M395:M400">
    <cfRule type="cellIs" dxfId="48" priority="50" stopIfTrue="1" operator="lessThan">
      <formula>#REF!/#REF!*60</formula>
    </cfRule>
    <cfRule type="cellIs" dxfId="47" priority="51" stopIfTrue="1" operator="between">
      <formula>#REF!/#REF!*60</formula>
      <formula>#REF!/#REF!*89</formula>
    </cfRule>
    <cfRule type="cellIs" dxfId="46" priority="52" stopIfTrue="1" operator="greaterThanOrEqual">
      <formula>#REF!/#REF!*90</formula>
    </cfRule>
  </conditionalFormatting>
  <conditionalFormatting sqref="L395:L400">
    <cfRule type="cellIs" dxfId="45" priority="44" stopIfTrue="1" operator="lessThan">
      <formula>#REF!/#REF!*9%</formula>
    </cfRule>
    <cfRule type="cellIs" dxfId="44" priority="45" stopIfTrue="1" operator="between">
      <formula>#REF!/#REF!*9%</formula>
      <formula>#REF!/#REF!*13.4%</formula>
    </cfRule>
    <cfRule type="cellIs" dxfId="43" priority="46" stopIfTrue="1" operator="greaterThanOrEqual">
      <formula>#REF!/#REF!*13.5%</formula>
    </cfRule>
  </conditionalFormatting>
  <conditionalFormatting sqref="H26">
    <cfRule type="cellIs" dxfId="42" priority="41" stopIfTrue="1" operator="lessThan">
      <formula>#REF!/#REF!*60</formula>
    </cfRule>
    <cfRule type="cellIs" dxfId="41" priority="42" stopIfTrue="1" operator="between">
      <formula>#REF!/#REF!*60</formula>
      <formula>#REF!/#REF!*89</formula>
    </cfRule>
    <cfRule type="cellIs" dxfId="40" priority="43" stopIfTrue="1" operator="greaterThanOrEqual">
      <formula>#REF!/#REF!*90</formula>
    </cfRule>
  </conditionalFormatting>
  <conditionalFormatting sqref="H50">
    <cfRule type="cellIs" dxfId="39" priority="38" stopIfTrue="1" operator="lessThan">
      <formula>#REF!/#REF!*60</formula>
    </cfRule>
    <cfRule type="cellIs" dxfId="38" priority="39" stopIfTrue="1" operator="between">
      <formula>#REF!/#REF!*60</formula>
      <formula>#REF!/#REF!*89</formula>
    </cfRule>
    <cfRule type="cellIs" dxfId="37" priority="40" stopIfTrue="1" operator="greaterThanOrEqual">
      <formula>#REF!/#REF!*90</formula>
    </cfRule>
  </conditionalFormatting>
  <conditionalFormatting sqref="H96">
    <cfRule type="cellIs" dxfId="36" priority="35" stopIfTrue="1" operator="lessThan">
      <formula>#REF!/#REF!*60</formula>
    </cfRule>
    <cfRule type="cellIs" dxfId="35" priority="36" stopIfTrue="1" operator="between">
      <formula>#REF!/#REF!*60</formula>
      <formula>#REF!/#REF!*89</formula>
    </cfRule>
    <cfRule type="cellIs" dxfId="34" priority="37" stopIfTrue="1" operator="greaterThanOrEqual">
      <formula>#REF!/#REF!*90</formula>
    </cfRule>
  </conditionalFormatting>
  <conditionalFormatting sqref="H137">
    <cfRule type="cellIs" dxfId="33" priority="32" stopIfTrue="1" operator="lessThan">
      <formula>#REF!/#REF!*60</formula>
    </cfRule>
    <cfRule type="cellIs" dxfId="32" priority="33" stopIfTrue="1" operator="between">
      <formula>#REF!/#REF!*60</formula>
      <formula>#REF!/#REF!*89</formula>
    </cfRule>
    <cfRule type="cellIs" dxfId="31" priority="34" stopIfTrue="1" operator="greaterThanOrEqual">
      <formula>#REF!/#REF!*90</formula>
    </cfRule>
  </conditionalFormatting>
  <conditionalFormatting sqref="H172">
    <cfRule type="cellIs" dxfId="30" priority="29" stopIfTrue="1" operator="lessThan">
      <formula>#REF!/#REF!*60</formula>
    </cfRule>
    <cfRule type="cellIs" dxfId="29" priority="30" stopIfTrue="1" operator="between">
      <formula>#REF!/#REF!*60</formula>
      <formula>#REF!/#REF!*89</formula>
    </cfRule>
    <cfRule type="cellIs" dxfId="28" priority="31" stopIfTrue="1" operator="greaterThanOrEqual">
      <formula>#REF!/#REF!*90</formula>
    </cfRule>
  </conditionalFormatting>
  <conditionalFormatting sqref="H206">
    <cfRule type="cellIs" dxfId="27" priority="26" stopIfTrue="1" operator="lessThan">
      <formula>#REF!/#REF!*60</formula>
    </cfRule>
    <cfRule type="cellIs" dxfId="26" priority="27" stopIfTrue="1" operator="between">
      <formula>#REF!/#REF!*60</formula>
      <formula>#REF!/#REF!*89</formula>
    </cfRule>
    <cfRule type="cellIs" dxfId="25" priority="28" stopIfTrue="1" operator="greaterThanOrEqual">
      <formula>#REF!/#REF!*90</formula>
    </cfRule>
  </conditionalFormatting>
  <conditionalFormatting sqref="H224">
    <cfRule type="cellIs" dxfId="24" priority="23" stopIfTrue="1" operator="lessThan">
      <formula>#REF!/#REF!*60</formula>
    </cfRule>
    <cfRule type="cellIs" dxfId="23" priority="24" stopIfTrue="1" operator="between">
      <formula>#REF!/#REF!*60</formula>
      <formula>#REF!/#REF!*89</formula>
    </cfRule>
    <cfRule type="cellIs" dxfId="22" priority="25" stopIfTrue="1" operator="greaterThanOrEqual">
      <formula>#REF!/#REF!*90</formula>
    </cfRule>
  </conditionalFormatting>
  <conditionalFormatting sqref="H262">
    <cfRule type="cellIs" dxfId="21" priority="20" stopIfTrue="1" operator="lessThan">
      <formula>#REF!/#REF!*60</formula>
    </cfRule>
    <cfRule type="cellIs" dxfId="20" priority="21" stopIfTrue="1" operator="between">
      <formula>#REF!/#REF!*60</formula>
      <formula>#REF!/#REF!*89</formula>
    </cfRule>
    <cfRule type="cellIs" dxfId="19" priority="22" stopIfTrue="1" operator="greaterThanOrEqual">
      <formula>#REF!/#REF!*90</formula>
    </cfRule>
  </conditionalFormatting>
  <conditionalFormatting sqref="H283">
    <cfRule type="cellIs" dxfId="18" priority="17" stopIfTrue="1" operator="lessThan">
      <formula>#REF!/#REF!*60</formula>
    </cfRule>
    <cfRule type="cellIs" dxfId="17" priority="18" stopIfTrue="1" operator="between">
      <formula>#REF!/#REF!*60</formula>
      <formula>#REF!/#REF!*89</formula>
    </cfRule>
    <cfRule type="cellIs" dxfId="16" priority="19" stopIfTrue="1" operator="greaterThanOrEqual">
      <formula>#REF!/#REF!*90</formula>
    </cfRule>
  </conditionalFormatting>
  <conditionalFormatting sqref="H316">
    <cfRule type="cellIs" dxfId="15" priority="14" stopIfTrue="1" operator="lessThan">
      <formula>#REF!/#REF!*60</formula>
    </cfRule>
    <cfRule type="cellIs" dxfId="14" priority="15" stopIfTrue="1" operator="between">
      <formula>#REF!/#REF!*60</formula>
      <formula>#REF!/#REF!*89</formula>
    </cfRule>
    <cfRule type="cellIs" dxfId="13" priority="16" stopIfTrue="1" operator="greaterThanOrEqual">
      <formula>#REF!/#REF!*90</formula>
    </cfRule>
  </conditionalFormatting>
  <conditionalFormatting sqref="H328">
    <cfRule type="cellIs" dxfId="12" priority="11" stopIfTrue="1" operator="lessThan">
      <formula>#REF!/#REF!*60</formula>
    </cfRule>
    <cfRule type="cellIs" dxfId="11" priority="12" stopIfTrue="1" operator="between">
      <formula>#REF!/#REF!*60</formula>
      <formula>#REF!/#REF!*89</formula>
    </cfRule>
    <cfRule type="cellIs" dxfId="10" priority="13" stopIfTrue="1" operator="greaterThanOrEqual">
      <formula>#REF!/#REF!*90</formula>
    </cfRule>
  </conditionalFormatting>
  <conditionalFormatting sqref="H359">
    <cfRule type="cellIs" dxfId="9" priority="8" stopIfTrue="1" operator="lessThan">
      <formula>#REF!/#REF!*60</formula>
    </cfRule>
    <cfRule type="cellIs" dxfId="8" priority="9" stopIfTrue="1" operator="between">
      <formula>#REF!/#REF!*60</formula>
      <formula>#REF!/#REF!*89</formula>
    </cfRule>
    <cfRule type="cellIs" dxfId="7" priority="10" stopIfTrue="1" operator="greaterThanOrEqual">
      <formula>#REF!/#REF!*90</formula>
    </cfRule>
  </conditionalFormatting>
  <conditionalFormatting sqref="H379">
    <cfRule type="cellIs" dxfId="6" priority="5" stopIfTrue="1" operator="lessThan">
      <formula>#REF!/#REF!*60</formula>
    </cfRule>
    <cfRule type="cellIs" dxfId="5" priority="6" stopIfTrue="1" operator="between">
      <formula>#REF!/#REF!*60</formula>
      <formula>#REF!/#REF!*89</formula>
    </cfRule>
    <cfRule type="cellIs" dxfId="4" priority="7" stopIfTrue="1" operator="greaterThanOrEqual">
      <formula>#REF!/#REF!*90</formula>
    </cfRule>
  </conditionalFormatting>
  <conditionalFormatting sqref="H393">
    <cfRule type="cellIs" dxfId="3" priority="2" stopIfTrue="1" operator="lessThan">
      <formula>#REF!/#REF!*60</formula>
    </cfRule>
    <cfRule type="cellIs" dxfId="2" priority="3" stopIfTrue="1" operator="between">
      <formula>#REF!/#REF!*60</formula>
      <formula>#REF!/#REF!*89</formula>
    </cfRule>
    <cfRule type="cellIs" dxfId="1" priority="4" stopIfTrue="1" operator="greaterThanOrEqual">
      <formula>#REF!/#REF!*90</formula>
    </cfRule>
  </conditionalFormatting>
  <conditionalFormatting sqref="E1:E1048576">
    <cfRule type="cellIs" dxfId="0" priority="1" operator="equal">
      <formula>"*FAIL"</formula>
    </cfRule>
  </conditionalFormatting>
  <printOptions horizontalCentered="1"/>
  <pageMargins left="0.25" right="0.25" top="0.5" bottom="0.5" header="0.17" footer="0.26"/>
  <pageSetup paperSize="9" orientation="portrait" r:id="rId1"/>
  <headerFooter alignWithMargins="0"/>
  <rowBreaks count="14" manualBreakCount="14">
    <brk id="21" max="16383" man="1"/>
    <brk id="45" max="16383" man="1"/>
    <brk id="90" max="16383" man="1"/>
    <brk id="131" max="16383" man="1"/>
    <brk id="166" max="16383" man="1"/>
    <brk id="200" max="16383" man="1"/>
    <brk id="218" max="16383" man="1"/>
    <brk id="257" max="16383" man="1"/>
    <brk id="278" max="16383" man="1"/>
    <brk id="310" max="16383" man="1"/>
    <brk id="322" max="16383" man="1"/>
    <brk id="353" max="16383" man="1"/>
    <brk id="373" max="16383" man="1"/>
    <brk id="38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GESL</vt:lpstr>
      <vt:lpstr>GESL!Print_Area</vt:lpstr>
    </vt:vector>
  </TitlesOfParts>
  <Company>NSTC 012995328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enrollment1</dc:creator>
  <cp:lastModifiedBy>enrollment2</cp:lastModifiedBy>
  <cp:lastPrinted>2020-03-29T09:10:34Z</cp:lastPrinted>
  <dcterms:created xsi:type="dcterms:W3CDTF">2010-01-12T09:51:56Z</dcterms:created>
  <dcterms:modified xsi:type="dcterms:W3CDTF">2020-04-07T01:12:39Z</dcterms:modified>
</cp:coreProperties>
</file>