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57FEAA31-13C3-1448-A471-35D2A646D7A8}" xr6:coauthVersionLast="47" xr6:coauthVersionMax="47" xr10:uidLastSave="{00000000-0000-0000-0000-000000000000}"/>
  <bookViews>
    <workbookView xWindow="400" yWindow="580" windowWidth="28980" windowHeight="26920" activeTab="1" xr2:uid="{00000000-000D-0000-FFFF-FFFF00000000}"/>
  </bookViews>
  <sheets>
    <sheet name="Grades" sheetId="1" r:id="rId1"/>
    <sheet name="EHSS-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H8" i="2"/>
  <c r="F44" i="2"/>
  <c r="H44" i="2"/>
  <c r="F72" i="2"/>
  <c r="H72" i="2"/>
  <c r="F55" i="2"/>
  <c r="H55" i="2"/>
  <c r="F74" i="2"/>
  <c r="H74" i="2"/>
  <c r="F65" i="2"/>
  <c r="H65" i="2"/>
  <c r="F75" i="2"/>
  <c r="H75" i="2"/>
  <c r="F66" i="2"/>
  <c r="H66" i="2"/>
  <c r="F77" i="2"/>
  <c r="H77" i="2"/>
  <c r="F69" i="2"/>
  <c r="H69" i="2"/>
  <c r="F13" i="2"/>
  <c r="H13" i="2"/>
  <c r="F11" i="2"/>
  <c r="H11" i="2"/>
  <c r="F12" i="2"/>
  <c r="H12" i="2"/>
  <c r="F54" i="2"/>
  <c r="H54" i="2"/>
  <c r="F45" i="2"/>
  <c r="H45" i="2"/>
  <c r="F78" i="2"/>
  <c r="H78" i="2"/>
  <c r="F58" i="2"/>
  <c r="H58" i="2"/>
  <c r="F23" i="2"/>
  <c r="H23" i="2"/>
  <c r="F35" i="2"/>
  <c r="H35" i="2"/>
  <c r="F19" i="2"/>
  <c r="H19" i="2"/>
  <c r="F76" i="2"/>
  <c r="H76" i="2"/>
  <c r="F42" i="2"/>
  <c r="H42" i="2"/>
  <c r="F59" i="2"/>
  <c r="H59" i="2"/>
  <c r="F52" i="2"/>
  <c r="H52" i="2"/>
  <c r="F48" i="2"/>
  <c r="H48" i="2"/>
  <c r="F38" i="2"/>
  <c r="H38" i="2"/>
  <c r="F6" i="2"/>
  <c r="H6" i="2"/>
  <c r="F53" i="2"/>
  <c r="H53" i="2"/>
  <c r="F50" i="2"/>
  <c r="H50" i="2"/>
  <c r="F51" i="2"/>
  <c r="H51" i="2"/>
  <c r="F46" i="2"/>
  <c r="H46" i="2"/>
  <c r="F32" i="2"/>
  <c r="H32" i="2"/>
  <c r="F33" i="2"/>
  <c r="H33" i="2"/>
  <c r="F70" i="2"/>
  <c r="H70" i="2"/>
  <c r="F25" i="2"/>
  <c r="H25" i="2"/>
  <c r="F71" i="2"/>
  <c r="H71" i="2"/>
  <c r="F27" i="2"/>
  <c r="H27" i="2"/>
  <c r="F29" i="2"/>
  <c r="H29" i="2"/>
  <c r="F63" i="2"/>
  <c r="H63" i="2"/>
  <c r="F49" i="2"/>
  <c r="H49" i="2"/>
  <c r="F41" i="2"/>
  <c r="H41" i="2"/>
  <c r="F30" i="2"/>
  <c r="H30" i="2"/>
  <c r="F60" i="2"/>
  <c r="H60" i="2"/>
  <c r="F57" i="2"/>
  <c r="H57" i="2"/>
  <c r="F28" i="2"/>
  <c r="H28" i="2"/>
  <c r="F22" i="2"/>
  <c r="H22" i="2"/>
  <c r="F7" i="2"/>
  <c r="H7" i="2"/>
  <c r="F31" i="2"/>
  <c r="H31" i="2"/>
  <c r="F24" i="2"/>
  <c r="H24" i="2"/>
  <c r="F16" i="2"/>
  <c r="H16" i="2"/>
  <c r="F18" i="2"/>
  <c r="H18" i="2"/>
  <c r="F68" i="2"/>
  <c r="H68" i="2"/>
  <c r="F56" i="2"/>
  <c r="H56" i="2"/>
  <c r="F43" i="2"/>
  <c r="H43" i="2"/>
  <c r="F79" i="2"/>
  <c r="H79" i="2"/>
  <c r="F39" i="2"/>
  <c r="H39" i="2"/>
  <c r="F21" i="2"/>
  <c r="H21" i="2"/>
  <c r="F40" i="2"/>
  <c r="H40" i="2"/>
  <c r="F37" i="2"/>
  <c r="H37" i="2"/>
  <c r="F20" i="2"/>
  <c r="H20" i="2"/>
  <c r="F64" i="2"/>
  <c r="H64" i="2"/>
  <c r="F62" i="2"/>
  <c r="H62" i="2"/>
  <c r="F47" i="2"/>
  <c r="H47" i="2"/>
  <c r="F26" i="2"/>
  <c r="H26" i="2"/>
  <c r="F9" i="2"/>
  <c r="H9" i="2"/>
  <c r="F61" i="2"/>
  <c r="H61" i="2"/>
  <c r="F10" i="2"/>
  <c r="H10" i="2"/>
  <c r="F17" i="2"/>
  <c r="H17" i="2"/>
  <c r="F67" i="2"/>
  <c r="H67" i="2"/>
  <c r="F73" i="2"/>
  <c r="H73" i="2"/>
  <c r="F34" i="2"/>
  <c r="H34" i="2"/>
  <c r="F14" i="2"/>
  <c r="H14" i="2"/>
  <c r="F15" i="2"/>
  <c r="H15" i="2"/>
  <c r="F36" i="2"/>
  <c r="H36" i="2"/>
  <c r="J44" i="2"/>
  <c r="J72" i="2"/>
  <c r="J55" i="2"/>
  <c r="J74" i="2"/>
  <c r="J65" i="2"/>
  <c r="J75" i="2"/>
  <c r="J66" i="2"/>
  <c r="J77" i="2"/>
  <c r="J69" i="2"/>
  <c r="J13" i="2"/>
  <c r="J11" i="2"/>
  <c r="J12" i="2"/>
  <c r="J54" i="2"/>
  <c r="J45" i="2"/>
  <c r="J78" i="2"/>
  <c r="J58" i="2"/>
  <c r="J23" i="2"/>
  <c r="J35" i="2"/>
  <c r="J19" i="2"/>
  <c r="J76" i="2"/>
  <c r="J42" i="2"/>
  <c r="J59" i="2"/>
  <c r="J52" i="2"/>
  <c r="J48" i="2"/>
  <c r="J38" i="2"/>
  <c r="J6" i="2"/>
  <c r="J53" i="2"/>
  <c r="J50" i="2"/>
  <c r="J51" i="2"/>
  <c r="J46" i="2"/>
  <c r="J32" i="2"/>
  <c r="J33" i="2"/>
  <c r="J70" i="2"/>
  <c r="J25" i="2"/>
  <c r="J71" i="2"/>
  <c r="J27" i="2"/>
  <c r="J29" i="2"/>
  <c r="J63" i="2"/>
  <c r="J49" i="2"/>
  <c r="J41" i="2"/>
  <c r="J30" i="2"/>
  <c r="J60" i="2"/>
  <c r="J57" i="2"/>
  <c r="J28" i="2"/>
  <c r="J22" i="2"/>
  <c r="J7" i="2"/>
  <c r="J31" i="2"/>
  <c r="J24" i="2"/>
  <c r="J16" i="2"/>
  <c r="J18" i="2"/>
  <c r="J68" i="2"/>
  <c r="J56" i="2"/>
  <c r="J43" i="2"/>
  <c r="J79" i="2"/>
  <c r="J39" i="2"/>
  <c r="J21" i="2"/>
  <c r="J40" i="2"/>
  <c r="J37" i="2"/>
  <c r="J20" i="2"/>
  <c r="J64" i="2"/>
  <c r="J62" i="2"/>
  <c r="J47" i="2"/>
  <c r="J26" i="2"/>
  <c r="J9" i="2"/>
  <c r="J61" i="2"/>
  <c r="J10" i="2"/>
  <c r="J17" i="2"/>
  <c r="J67" i="2"/>
  <c r="J73" i="2"/>
  <c r="J34" i="2"/>
  <c r="J14" i="2"/>
  <c r="J15" i="2"/>
  <c r="J36" i="2"/>
  <c r="J8" i="2" l="1"/>
  <c r="I44" i="2" l="1"/>
  <c r="K44" i="2" s="1"/>
  <c r="L44" i="2" s="1"/>
  <c r="I72" i="2"/>
  <c r="K72" i="2" s="1"/>
  <c r="L72" i="2" s="1"/>
  <c r="I65" i="2"/>
  <c r="K65" i="2" s="1"/>
  <c r="L65" i="2" s="1"/>
  <c r="I75" i="2"/>
  <c r="K75" i="2" s="1"/>
  <c r="L75" i="2" s="1"/>
  <c r="I69" i="2"/>
  <c r="K69" i="2" s="1"/>
  <c r="L69" i="2" s="1"/>
  <c r="I13" i="2"/>
  <c r="K13" i="2" s="1"/>
  <c r="L13" i="2" s="1"/>
  <c r="I54" i="2"/>
  <c r="K54" i="2" s="1"/>
  <c r="L54" i="2" s="1"/>
  <c r="I45" i="2"/>
  <c r="K45" i="2" s="1"/>
  <c r="L45" i="2" s="1"/>
  <c r="I23" i="2"/>
  <c r="K23" i="2" s="1"/>
  <c r="L23" i="2" s="1"/>
  <c r="I46" i="2"/>
  <c r="K46" i="2" s="1"/>
  <c r="L46" i="2" s="1"/>
  <c r="I70" i="2"/>
  <c r="K70" i="2" s="1"/>
  <c r="L70" i="2" s="1"/>
  <c r="I29" i="2"/>
  <c r="K29" i="2" s="1"/>
  <c r="L29" i="2" s="1"/>
  <c r="I41" i="2" l="1"/>
  <c r="K41" i="2" s="1"/>
  <c r="L41" i="2" s="1"/>
  <c r="I53" i="2"/>
  <c r="K53" i="2" s="1"/>
  <c r="L53" i="2" s="1"/>
  <c r="I36" i="2"/>
  <c r="K36" i="2" s="1"/>
  <c r="L36" i="2" s="1"/>
  <c r="I73" i="2"/>
  <c r="K73" i="2" s="1"/>
  <c r="L73" i="2" s="1"/>
  <c r="I61" i="2"/>
  <c r="K61" i="2" s="1"/>
  <c r="L61" i="2" s="1"/>
  <c r="I62" i="2"/>
  <c r="K62" i="2" s="1"/>
  <c r="L62" i="2" s="1"/>
  <c r="I40" i="2"/>
  <c r="K40" i="2" s="1"/>
  <c r="L40" i="2" s="1"/>
  <c r="I79" i="2"/>
  <c r="K79" i="2" s="1"/>
  <c r="L79" i="2" s="1"/>
  <c r="I18" i="2"/>
  <c r="K18" i="2" s="1"/>
  <c r="L18" i="2" s="1"/>
  <c r="I7" i="2"/>
  <c r="K7" i="2" s="1"/>
  <c r="L7" i="2" s="1"/>
  <c r="I57" i="2"/>
  <c r="K57" i="2" s="1"/>
  <c r="L57" i="2" s="1"/>
  <c r="I76" i="2"/>
  <c r="K76" i="2" s="1"/>
  <c r="L76" i="2" s="1"/>
  <c r="I58" i="2"/>
  <c r="K58" i="2" s="1"/>
  <c r="L58" i="2" s="1"/>
  <c r="I67" i="2"/>
  <c r="K67" i="2" s="1"/>
  <c r="L67" i="2" s="1"/>
  <c r="I64" i="2"/>
  <c r="K64" i="2" s="1"/>
  <c r="L64" i="2" s="1"/>
  <c r="I43" i="2"/>
  <c r="K43" i="2" s="1"/>
  <c r="L43" i="2" s="1"/>
  <c r="I22" i="2"/>
  <c r="K22" i="2" s="1"/>
  <c r="L22" i="2" s="1"/>
  <c r="I49" i="2"/>
  <c r="K49" i="2" s="1"/>
  <c r="L49" i="2" s="1"/>
  <c r="I33" i="2"/>
  <c r="K33" i="2" s="1"/>
  <c r="L33" i="2" s="1"/>
  <c r="I52" i="2"/>
  <c r="K52" i="2" s="1"/>
  <c r="L52" i="2" s="1"/>
  <c r="I15" i="2"/>
  <c r="K15" i="2" s="1"/>
  <c r="L15" i="2" s="1"/>
  <c r="I9" i="2"/>
  <c r="K9" i="2" s="1"/>
  <c r="L9" i="2" s="1"/>
  <c r="I16" i="2"/>
  <c r="K16" i="2" s="1"/>
  <c r="L16" i="2" s="1"/>
  <c r="I27" i="2"/>
  <c r="K27" i="2" s="1"/>
  <c r="L27" i="2" s="1"/>
  <c r="I6" i="2"/>
  <c r="K6" i="2" s="1"/>
  <c r="L6" i="2" s="1"/>
  <c r="I68" i="2"/>
  <c r="K68" i="2" s="1"/>
  <c r="L68" i="2" s="1"/>
  <c r="I60" i="2"/>
  <c r="K60" i="2" s="1"/>
  <c r="L60" i="2" s="1"/>
  <c r="I63" i="2"/>
  <c r="K63" i="2" s="1"/>
  <c r="L63" i="2" s="1"/>
  <c r="I51" i="2"/>
  <c r="K51" i="2" s="1"/>
  <c r="L51" i="2" s="1"/>
  <c r="I14" i="2"/>
  <c r="K14" i="2" s="1"/>
  <c r="L14" i="2" s="1"/>
  <c r="I48" i="2"/>
  <c r="K48" i="2" s="1"/>
  <c r="L48" i="2" s="1"/>
  <c r="I10" i="2"/>
  <c r="K10" i="2" s="1"/>
  <c r="L10" i="2" s="1"/>
  <c r="I21" i="2"/>
  <c r="K21" i="2" s="1"/>
  <c r="L21" i="2" s="1"/>
  <c r="I11" i="2"/>
  <c r="K11" i="2" s="1"/>
  <c r="L11" i="2" s="1"/>
  <c r="I34" i="2"/>
  <c r="K34" i="2" s="1"/>
  <c r="L34" i="2" s="1"/>
  <c r="I20" i="2"/>
  <c r="K20" i="2" s="1"/>
  <c r="L20" i="2" s="1"/>
  <c r="I39" i="2"/>
  <c r="K39" i="2" s="1"/>
  <c r="L39" i="2" s="1"/>
  <c r="I28" i="2"/>
  <c r="K28" i="2" s="1"/>
  <c r="L28" i="2" s="1"/>
  <c r="I30" i="2"/>
  <c r="K30" i="2" s="1"/>
  <c r="L30" i="2" s="1"/>
  <c r="I32" i="2"/>
  <c r="K32" i="2" s="1"/>
  <c r="L32" i="2" s="1"/>
  <c r="I50" i="2"/>
  <c r="K50" i="2" s="1"/>
  <c r="L50" i="2" s="1"/>
  <c r="I19" i="2"/>
  <c r="K19" i="2" s="1"/>
  <c r="L19" i="2" s="1"/>
  <c r="I78" i="2"/>
  <c r="K78" i="2" s="1"/>
  <c r="L78" i="2" s="1"/>
  <c r="I74" i="2"/>
  <c r="K74" i="2" s="1"/>
  <c r="L74" i="2" s="1"/>
  <c r="I8" i="2"/>
  <c r="K8" i="2" s="1"/>
  <c r="L8" i="2" s="1"/>
  <c r="I26" i="2"/>
  <c r="K26" i="2" s="1"/>
  <c r="L26" i="2" s="1"/>
  <c r="I37" i="2"/>
  <c r="K37" i="2" s="1"/>
  <c r="L37" i="2" s="1"/>
  <c r="I24" i="2"/>
  <c r="K24" i="2" s="1"/>
  <c r="L24" i="2" s="1"/>
  <c r="I71" i="2"/>
  <c r="K71" i="2" s="1"/>
  <c r="L71" i="2" s="1"/>
  <c r="I59" i="2"/>
  <c r="K59" i="2" s="1"/>
  <c r="L59" i="2" s="1"/>
  <c r="I35" i="2"/>
  <c r="K35" i="2" s="1"/>
  <c r="L35" i="2" s="1"/>
  <c r="I77" i="2"/>
  <c r="K77" i="2" s="1"/>
  <c r="L77" i="2" s="1"/>
  <c r="I55" i="2"/>
  <c r="K55" i="2" s="1"/>
  <c r="L55" i="2" s="1"/>
  <c r="I17" i="2"/>
  <c r="K17" i="2" s="1"/>
  <c r="L17" i="2" s="1"/>
  <c r="I47" i="2"/>
  <c r="K47" i="2" s="1"/>
  <c r="L47" i="2" s="1"/>
  <c r="I56" i="2"/>
  <c r="K56" i="2" s="1"/>
  <c r="L56" i="2" s="1"/>
  <c r="I31" i="2"/>
  <c r="K31" i="2" s="1"/>
  <c r="L31" i="2" s="1"/>
  <c r="I25" i="2"/>
  <c r="K25" i="2" s="1"/>
  <c r="L25" i="2" s="1"/>
  <c r="I38" i="2"/>
  <c r="K38" i="2" s="1"/>
  <c r="L38" i="2" s="1"/>
  <c r="I42" i="2"/>
  <c r="K42" i="2" s="1"/>
  <c r="L42" i="2" s="1"/>
  <c r="I12" i="2"/>
  <c r="K12" i="2" s="1"/>
  <c r="L12" i="2" s="1"/>
  <c r="I66" i="2"/>
  <c r="K66" i="2" s="1"/>
  <c r="L66" i="2" s="1"/>
</calcChain>
</file>

<file path=xl/sharedStrings.xml><?xml version="1.0" encoding="utf-8"?>
<sst xmlns="http://schemas.openxmlformats.org/spreadsheetml/2006/main" count="1135" uniqueCount="373">
  <si>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</si>
  <si>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</si>
  <si>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</si>
  <si>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</si>
  <si>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</si>
  <si>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</si>
  <si>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</si>
  <si>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</si>
  <si>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</si>
  <si>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</si>
  <si>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</si>
  <si>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</si>
  <si>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</si>
  <si>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</si>
  <si>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</si>
  <si>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</si>
  <si>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</si>
  <si>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</si>
  <si>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</si>
  <si>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</si>
  <si>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</si>
  <si>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</si>
  <si>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</si>
  <si>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</si>
  <si>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</si>
  <si>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</si>
  <si>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</si>
  <si>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</si>
  <si>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Art</t>
  </si>
  <si>
    <t>Kristian</t>
  </si>
  <si>
    <t>12332</t>
  </si>
  <si>
    <t>art.kristian@pucsr.edu.kh</t>
  </si>
  <si>
    <t>-</t>
  </si>
  <si>
    <t>1681266229</t>
  </si>
  <si>
    <t>Be</t>
  </si>
  <si>
    <t>Sovandetninapich</t>
  </si>
  <si>
    <t>14293</t>
  </si>
  <si>
    <t>be.sovandetninapich@pucsr.edu.kh</t>
  </si>
  <si>
    <t>Chea</t>
  </si>
  <si>
    <t>Panha</t>
  </si>
  <si>
    <t>15113</t>
  </si>
  <si>
    <t>chea.panha@pucsr.edu.kh</t>
  </si>
  <si>
    <t>Salin</t>
  </si>
  <si>
    <t>14549</t>
  </si>
  <si>
    <t>chea.salin@pucsr.edu.kh</t>
  </si>
  <si>
    <t>Thuk</t>
  </si>
  <si>
    <t>15135</t>
  </si>
  <si>
    <t>chea.thuk@pucsr.edu.kh</t>
  </si>
  <si>
    <t>Chhoeun</t>
  </si>
  <si>
    <t>Vannak</t>
  </si>
  <si>
    <t>14939</t>
  </si>
  <si>
    <t>chhoeun.vannak@pucsr.edu.kh</t>
  </si>
  <si>
    <t>Chhoeur</t>
  </si>
  <si>
    <t>Narong</t>
  </si>
  <si>
    <t>15166</t>
  </si>
  <si>
    <t>chhoeur.narong@pucsr.edu.kh</t>
  </si>
  <si>
    <t>Chhor</t>
  </si>
  <si>
    <t>Mouykheng</t>
  </si>
  <si>
    <t>14965</t>
  </si>
  <si>
    <t>chhor.mouykheng@pucsr.edu.kh</t>
  </si>
  <si>
    <t>Chhorb</t>
  </si>
  <si>
    <t>Hengchhun</t>
  </si>
  <si>
    <t>15216</t>
  </si>
  <si>
    <t>chhorb.hengchhun@pucsr.edu.kh</t>
  </si>
  <si>
    <t>Chhoun</t>
  </si>
  <si>
    <t>Chanchakriya</t>
  </si>
  <si>
    <t>15067</t>
  </si>
  <si>
    <t>chhoun.chanchakriya@pucsr.edu.kh</t>
  </si>
  <si>
    <t>Chhun</t>
  </si>
  <si>
    <t>Lyviravin</t>
  </si>
  <si>
    <t>13766</t>
  </si>
  <si>
    <t>chhun.lyviravin@pucsr.edu.kh</t>
  </si>
  <si>
    <t>Chhuy</t>
  </si>
  <si>
    <t>Sophanut</t>
  </si>
  <si>
    <t>13728</t>
  </si>
  <si>
    <t>chhuy.sophanut@pucsr.edu.kh</t>
  </si>
  <si>
    <t>Cho</t>
  </si>
  <si>
    <t>Sophearith</t>
  </si>
  <si>
    <t>13755</t>
  </si>
  <si>
    <t>cho.sophearith@pucsr.edu.kh</t>
  </si>
  <si>
    <t>Choeun</t>
  </si>
  <si>
    <t>Channavin</t>
  </si>
  <si>
    <t>14520</t>
  </si>
  <si>
    <t>choeun.channavin@pucsr.edu.kh</t>
  </si>
  <si>
    <t>Dy</t>
  </si>
  <si>
    <t>Bundith</t>
  </si>
  <si>
    <t>14302</t>
  </si>
  <si>
    <t>dy.bundith@pucsr.edu.kh</t>
  </si>
  <si>
    <t>Fat</t>
  </si>
  <si>
    <t>Samenta</t>
  </si>
  <si>
    <t>15220</t>
  </si>
  <si>
    <t>fat.samenta@pucsr.edu.kh</t>
  </si>
  <si>
    <t>Hai</t>
  </si>
  <si>
    <t>Sunteang</t>
  </si>
  <si>
    <t>14267</t>
  </si>
  <si>
    <t>hai.sunteang@pucsr.edu.kh</t>
  </si>
  <si>
    <t>Hean</t>
  </si>
  <si>
    <t>Hengly</t>
  </si>
  <si>
    <t>14681</t>
  </si>
  <si>
    <t>hean.hengly@pucsr.edu.kh</t>
  </si>
  <si>
    <t>Heu</t>
  </si>
  <si>
    <t>Chansomey</t>
  </si>
  <si>
    <t>13950</t>
  </si>
  <si>
    <t>heu.chansomey@pucsr.edu.kh</t>
  </si>
  <si>
    <t>Hun</t>
  </si>
  <si>
    <t>Sambathpanha</t>
  </si>
  <si>
    <t>14231</t>
  </si>
  <si>
    <t>hun.sambathpanha@pucsr.edu.kh</t>
  </si>
  <si>
    <t>Keng</t>
  </si>
  <si>
    <t>Sokun</t>
  </si>
  <si>
    <t>13854</t>
  </si>
  <si>
    <t>keng.sokun@pucsr.edu.kh</t>
  </si>
  <si>
    <t>Khan</t>
  </si>
  <si>
    <t>Sokha</t>
  </si>
  <si>
    <t>14308</t>
  </si>
  <si>
    <t>khan.sokha@pucsr.edu.kh</t>
  </si>
  <si>
    <t>Kheann</t>
  </si>
  <si>
    <t>Rithea</t>
  </si>
  <si>
    <t>15182</t>
  </si>
  <si>
    <t>kheann.rithea@pucsr.edu.kh</t>
  </si>
  <si>
    <t>Kheng</t>
  </si>
  <si>
    <t>Lyhorng</t>
  </si>
  <si>
    <t>14290</t>
  </si>
  <si>
    <t>kheng.lyhorng@pucsr.edu.kh</t>
  </si>
  <si>
    <t>Khoeng</t>
  </si>
  <si>
    <t>Panhaoudom</t>
  </si>
  <si>
    <t>14690</t>
  </si>
  <si>
    <t>khoeng.panhaoudom@pucsr.edu.kh</t>
  </si>
  <si>
    <t>Ki</t>
  </si>
  <si>
    <t>Songkea</t>
  </si>
  <si>
    <t>14474</t>
  </si>
  <si>
    <t>ki.songkea@pucsr.edu.kh</t>
  </si>
  <si>
    <t>Korn</t>
  </si>
  <si>
    <t>Chanroth</t>
  </si>
  <si>
    <t>14227</t>
  </si>
  <si>
    <t>korn.chanroth@pucsr.edu.kh</t>
  </si>
  <si>
    <t>Kuchseng</t>
  </si>
  <si>
    <t>Makararoth</t>
  </si>
  <si>
    <t>14323</t>
  </si>
  <si>
    <t>kuchseng.makararoth@pucsr.edu.kh</t>
  </si>
  <si>
    <t>Leng</t>
  </si>
  <si>
    <t>Sokpheap</t>
  </si>
  <si>
    <t>14259</t>
  </si>
  <si>
    <t>leng.sokpheap@pucsr.edu.kh</t>
  </si>
  <si>
    <t>Lis</t>
  </si>
  <si>
    <t>Mengkeang</t>
  </si>
  <si>
    <t>07615</t>
  </si>
  <si>
    <t>lis.mengkeang@pucsr.edu.kh</t>
  </si>
  <si>
    <t>Long</t>
  </si>
  <si>
    <t>Sedthamony</t>
  </si>
  <si>
    <t>14501</t>
  </si>
  <si>
    <t>long.sedthamony@pucsr.edu.kh</t>
  </si>
  <si>
    <t>Loun</t>
  </si>
  <si>
    <t>Lyhour</t>
  </si>
  <si>
    <t>14443</t>
  </si>
  <si>
    <t>loun.lyhour@pucsr.edu.kh</t>
  </si>
  <si>
    <t>Loung</t>
  </si>
  <si>
    <t>Yorfoeng</t>
  </si>
  <si>
    <t>14473</t>
  </si>
  <si>
    <t>loung.yorfoeng@pucsr.edu.kh</t>
  </si>
  <si>
    <t>Luon</t>
  </si>
  <si>
    <t>Sonita</t>
  </si>
  <si>
    <t>14463</t>
  </si>
  <si>
    <t>luon.sonita@pucsr.edu.kh</t>
  </si>
  <si>
    <t>Mak</t>
  </si>
  <si>
    <t>Sopanha</t>
  </si>
  <si>
    <t>14307</t>
  </si>
  <si>
    <t>mak.sopanha@pucsr.edu.kh</t>
  </si>
  <si>
    <t>Mao</t>
  </si>
  <si>
    <t>Chansovanra</t>
  </si>
  <si>
    <t>14219</t>
  </si>
  <si>
    <t>mao.chansovanra@pucsr.edu.kh</t>
  </si>
  <si>
    <t>Kolap</t>
  </si>
  <si>
    <t>14228</t>
  </si>
  <si>
    <t>mao.kolap@pucsr.edu.kh</t>
  </si>
  <si>
    <t>Mou</t>
  </si>
  <si>
    <t>Longg</t>
  </si>
  <si>
    <t>14229</t>
  </si>
  <si>
    <t>mou.longg@pucsr.edu.kh</t>
  </si>
  <si>
    <t>Muy</t>
  </si>
  <si>
    <t>Sophea</t>
  </si>
  <si>
    <t>15078</t>
  </si>
  <si>
    <t>muy.sophea@pucsr.edu.kh</t>
  </si>
  <si>
    <t>Na</t>
  </si>
  <si>
    <t>Changheang</t>
  </si>
  <si>
    <t>14153</t>
  </si>
  <si>
    <t>na.changheang@pucsr.edu.kh</t>
  </si>
  <si>
    <t>Ngor</t>
  </si>
  <si>
    <t>Gechmuy</t>
  </si>
  <si>
    <t>15102</t>
  </si>
  <si>
    <t>ngor.gechmuy@pucsr.edu.kh</t>
  </si>
  <si>
    <t>Nhek</t>
  </si>
  <si>
    <t>Soungmonika</t>
  </si>
  <si>
    <t>14170</t>
  </si>
  <si>
    <t>nhek.soungmonika@pucsr.edu.kh</t>
  </si>
  <si>
    <t>Nhem</t>
  </si>
  <si>
    <t>Kimhorng</t>
  </si>
  <si>
    <t>14195</t>
  </si>
  <si>
    <t>nhem.kimhorng@pucsr.edu.kh</t>
  </si>
  <si>
    <t>Nith</t>
  </si>
  <si>
    <t>Kamariden</t>
  </si>
  <si>
    <t>14750</t>
  </si>
  <si>
    <t>nith.kamariden@pucsr.edu.kh</t>
  </si>
  <si>
    <t>Nob</t>
  </si>
  <si>
    <t>Chansophea</t>
  </si>
  <si>
    <t>14166</t>
  </si>
  <si>
    <t>nob.chansophea@pucsr.edu.kh</t>
  </si>
  <si>
    <t>Nou</t>
  </si>
  <si>
    <t>Tevy</t>
  </si>
  <si>
    <t>14440</t>
  </si>
  <si>
    <t>nou.tevy@pucsr.edu.kh</t>
  </si>
  <si>
    <t>Ny</t>
  </si>
  <si>
    <t>Solydalin</t>
  </si>
  <si>
    <t>14284</t>
  </si>
  <si>
    <t>ny.solydalin@pucsr.edu.kh</t>
  </si>
  <si>
    <t>Oam</t>
  </si>
  <si>
    <t>Changkim</t>
  </si>
  <si>
    <t>14203</t>
  </si>
  <si>
    <t>oam.changkim@pucsr.edu.kh</t>
  </si>
  <si>
    <t>Ouk</t>
  </si>
  <si>
    <t>Vattanak</t>
  </si>
  <si>
    <t>14691</t>
  </si>
  <si>
    <t>ouk.vattanak@pucsr.edu.kh</t>
  </si>
  <si>
    <t>Oum</t>
  </si>
  <si>
    <t>Siekounita</t>
  </si>
  <si>
    <t>11841</t>
  </si>
  <si>
    <t>oum.siekounita@pucsr.edu.kh</t>
  </si>
  <si>
    <t>Pat</t>
  </si>
  <si>
    <t>Sreyleak</t>
  </si>
  <si>
    <t>14575</t>
  </si>
  <si>
    <t>pat.sreyleak@pucsr.edu.kh</t>
  </si>
  <si>
    <t>Pha</t>
  </si>
  <si>
    <t>Sopheak</t>
  </si>
  <si>
    <t>14226</t>
  </si>
  <si>
    <t>pha.sopheak@pucsr.edu.kh</t>
  </si>
  <si>
    <t>Phan</t>
  </si>
  <si>
    <t>Bunleap</t>
  </si>
  <si>
    <t>14193</t>
  </si>
  <si>
    <t>phan.bunleap@pucsr.edu.kh</t>
  </si>
  <si>
    <t>Phat</t>
  </si>
  <si>
    <t>Sovannita</t>
  </si>
  <si>
    <t>13906</t>
  </si>
  <si>
    <t>phat.sovannita@pucsr.edu.kh</t>
  </si>
  <si>
    <t>Phut</t>
  </si>
  <si>
    <t>Samann</t>
  </si>
  <si>
    <t>12062</t>
  </si>
  <si>
    <t>phut.samann@pucsr.edu.kh</t>
  </si>
  <si>
    <t>Ren</t>
  </si>
  <si>
    <t>Menglong</t>
  </si>
  <si>
    <t>14207</t>
  </si>
  <si>
    <t>ren.menglong@pucsr.edu.kh</t>
  </si>
  <si>
    <t>Rom</t>
  </si>
  <si>
    <t>Ratha</t>
  </si>
  <si>
    <t>14145</t>
  </si>
  <si>
    <t>rom.ratha@pucsr.edu.kh</t>
  </si>
  <si>
    <t>San</t>
  </si>
  <si>
    <t>Sokmalai</t>
  </si>
  <si>
    <t>13793</t>
  </si>
  <si>
    <t>san.sokmalai@pucsr.edu.kh</t>
  </si>
  <si>
    <t>Sanh</t>
  </si>
  <si>
    <t>13822</t>
  </si>
  <si>
    <t>sanh.sopanha@pucsr.edu.kh</t>
  </si>
  <si>
    <t>Savoeut</t>
  </si>
  <si>
    <t>Visa</t>
  </si>
  <si>
    <t>15062</t>
  </si>
  <si>
    <t>savoeut.visa@pucsr.edu.kh</t>
  </si>
  <si>
    <t>Sela</t>
  </si>
  <si>
    <t>Sun</t>
  </si>
  <si>
    <t>14559</t>
  </si>
  <si>
    <t>sela.sun@pucsr.edu.kh</t>
  </si>
  <si>
    <t>Sin</t>
  </si>
  <si>
    <t>14292</t>
  </si>
  <si>
    <t>sin.sonita@pucsr.edu.kh</t>
  </si>
  <si>
    <t>David</t>
  </si>
  <si>
    <t>15259</t>
  </si>
  <si>
    <t>sokha.david@pucsr.edu.kh</t>
  </si>
  <si>
    <t>Sorn</t>
  </si>
  <si>
    <t>Sievmeng</t>
  </si>
  <si>
    <t>14266</t>
  </si>
  <si>
    <t>sorn.sievmeng@pucsr.edu.kh</t>
  </si>
  <si>
    <t>Sotsay</t>
  </si>
  <si>
    <t>Vancheng</t>
  </si>
  <si>
    <t>13893</t>
  </si>
  <si>
    <t>sotsay.vancheng@pucsr.edu.kh</t>
  </si>
  <si>
    <t>Sovann</t>
  </si>
  <si>
    <t>Phearama</t>
  </si>
  <si>
    <t>13907</t>
  </si>
  <si>
    <t>sovann.phearama@pucsr.edu.kh</t>
  </si>
  <si>
    <t>Soy</t>
  </si>
  <si>
    <t>Bungy</t>
  </si>
  <si>
    <t>14269</t>
  </si>
  <si>
    <t>soy.bungy@pucsr.edu.kh</t>
  </si>
  <si>
    <t>Sreang</t>
  </si>
  <si>
    <t>Lyseang</t>
  </si>
  <si>
    <t>14241</t>
  </si>
  <si>
    <t>sreang.lyseang@pucsr.edu.kh</t>
  </si>
  <si>
    <t>Then</t>
  </si>
  <si>
    <t>Sothea</t>
  </si>
  <si>
    <t>13864</t>
  </si>
  <si>
    <t>then.sothea@pucsr.edu.kh</t>
  </si>
  <si>
    <t>Thorng</t>
  </si>
  <si>
    <t>Soktheara</t>
  </si>
  <si>
    <t>14919</t>
  </si>
  <si>
    <t>thorng.soktheara@pucsr.edu.kh</t>
  </si>
  <si>
    <t>Thy</t>
  </si>
  <si>
    <t>Linna</t>
  </si>
  <si>
    <t>14749</t>
  </si>
  <si>
    <t>thy.linna@pucsr.edu.kh</t>
  </si>
  <si>
    <t>To</t>
  </si>
  <si>
    <t>Nhanh</t>
  </si>
  <si>
    <t>14318</t>
  </si>
  <si>
    <t>to.nhanh@pucsr.edu.kh</t>
  </si>
  <si>
    <t>Tom</t>
  </si>
  <si>
    <t>Vandany</t>
  </si>
  <si>
    <t>14169</t>
  </si>
  <si>
    <t>tom.vandany@pucsr.edu.kh</t>
  </si>
  <si>
    <t>Tuan</t>
  </si>
  <si>
    <t>Monynich</t>
  </si>
  <si>
    <t>13379</t>
  </si>
  <si>
    <t>tuan.monynich@pucsr.edu.kh</t>
  </si>
  <si>
    <t>Tuon</t>
  </si>
  <si>
    <t>Leakhena</t>
  </si>
  <si>
    <t>14716</t>
  </si>
  <si>
    <t>tuon.leakhena@pucsr.edu.kh</t>
  </si>
  <si>
    <t>Van</t>
  </si>
  <si>
    <t>Lida</t>
  </si>
  <si>
    <t>13668</t>
  </si>
  <si>
    <t>van.lida@pucsr.edu.kh</t>
  </si>
  <si>
    <t>Vanna</t>
  </si>
  <si>
    <t>Sodavin</t>
  </si>
  <si>
    <t>13815</t>
  </si>
  <si>
    <t>vanna.sodavin@pucsr.edu.kh</t>
  </si>
  <si>
    <t>Vannarith</t>
  </si>
  <si>
    <t>Sokvisal</t>
  </si>
  <si>
    <t>15009</t>
  </si>
  <si>
    <t>vannarith.sokvisal@pucsr.edu.kh</t>
  </si>
  <si>
    <t>Vannthorn</t>
  </si>
  <si>
    <t>Sokheng</t>
  </si>
  <si>
    <t>15126</t>
  </si>
  <si>
    <t>vannthorn.sokheng@pucsr.edu.kh</t>
  </si>
  <si>
    <t>Vorn</t>
  </si>
  <si>
    <t>Sophornpisey</t>
  </si>
  <si>
    <t>14230</t>
  </si>
  <si>
    <t>vorn.sophornpisey@pucsr.edu.kh</t>
  </si>
  <si>
    <t>Vuth</t>
  </si>
  <si>
    <t>Sokborey</t>
  </si>
  <si>
    <t>13783</t>
  </si>
  <si>
    <t>vuth.sokborey@pucsr.edu.kh</t>
  </si>
  <si>
    <t>Wat</t>
  </si>
  <si>
    <t>Disokvan</t>
  </si>
  <si>
    <t>13791</t>
  </si>
  <si>
    <t>wat.disokvan@pucsr.edu.kh</t>
  </si>
  <si>
    <t>Youn</t>
  </si>
  <si>
    <t>Kimeng</t>
  </si>
  <si>
    <t>14238</t>
  </si>
  <si>
    <t>youn.kimeng@pucsr.edu.kh</t>
  </si>
  <si>
    <t>Yuom</t>
  </si>
  <si>
    <t>Ok</t>
  </si>
  <si>
    <t>14321</t>
  </si>
  <si>
    <t>yuom.ok@pucsr.edu.kh</t>
  </si>
  <si>
    <t>SURNAME</t>
  </si>
  <si>
    <t>FIRST NAME</t>
  </si>
  <si>
    <t>ID</t>
  </si>
  <si>
    <t>2 DAYS</t>
  </si>
  <si>
    <t>3 DAYS</t>
  </si>
  <si>
    <t>GRADE</t>
  </si>
  <si>
    <t>EHSS-3</t>
  </si>
  <si>
    <t>SUBTOTAL</t>
  </si>
  <si>
    <t>ABSENCE PENALTY</t>
  </si>
  <si>
    <t>TOTAL AFTER PENALTY</t>
  </si>
  <si>
    <t>Column1</t>
  </si>
  <si>
    <t>Column2</t>
  </si>
  <si>
    <t>EHSS-3 -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</si>
</sst>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</font>
    <font>
      <b/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49" fontId="1" fillId="0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2" applyFont="1"/>
    <xf numFmtId="43" fontId="2" fillId="0" borderId="0" xfId="2" applyFont="1" applyAlignment="1">
      <alignment horizontal="center" vertical="center"/>
    </xf>
    <xf numFmtId="43" fontId="0" fillId="0" borderId="0" xfId="2" applyFont="1"/>
    <xf numFmtId="43" fontId="4" fillId="0" borderId="0" xfId="2" applyFont="1" applyAlignment="1">
      <alignment horizontal="center" vertical="center"/>
    </xf>
    <xf numFmtId="43" fontId="1" fillId="0" borderId="0" xfId="2" applyFont="1"/>
    <xf numFmtId="43" fontId="0" fillId="0" borderId="0" xfId="2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3"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C7EB2-CEE4-F74A-BCE0-01DDBE3501A4}" name="Table1" displayName="Table1" ref="D5:L79" totalsRowShown="0" headerRowDxfId="5" headerRowCellStyle="Comma">
  <autoFilter ref="D5:L79" xr:uid="{05BC7EB2-CEE4-F74A-BCE0-01DDBE3501A4}"/>
  <tableColumns count="9">
    <tableColumn id="1" xr3:uid="{8B117812-2BF1-3744-B112-31371C9822AC}" name="ID" dataDxfId="0"/>
    <tableColumn id="2" xr3:uid="{4D80CC52-4280-D449-9E83-8E425395AD57}" name="2 DAYS" dataDxfId="1" dataCellStyle="Comma"/>
    <tableColumn id="3" xr3:uid="{C8925395-69EA-7C48-93D9-1F785FE3385C}" name="Column1" dataDxfId="9" dataCellStyle="Comma">
      <calculatedColumnFormula>E6*0.4</calculatedColumnFormula>
    </tableColumn>
    <tableColumn id="4" xr3:uid="{A17B901B-EB70-E149-8A32-142FE5A62AF2}" name="3 DAYS" dataDxfId="8" dataCellStyle="Comma"/>
    <tableColumn id="5" xr3:uid="{BF55116A-901B-1E4C-A062-3F4DACB89EAF}" name="Column2" dataDxfId="7" dataCellStyle="Comma">
      <calculatedColumnFormula>G6*0.6</calculatedColumnFormula>
    </tableColumn>
    <tableColumn id="6" xr3:uid="{18E0A930-5096-4547-8E99-636FA30B983F}" name="SUBTOTAL" dataDxfId="6" dataCellStyle="Comma">
      <calculatedColumnFormula>F6+H6</calculatedColumnFormula>
    </tableColumn>
    <tableColumn id="7" xr3:uid="{151AB815-2CAF-2A4F-AAA7-09704BC04EE3}" name="ABSENCE PENALTY" dataDxfId="4" dataCellStyle="Comma">
      <calculatedColumnFormula>(SUM(N6:O6)*0.4*0.7*0.475)+(SUM(S6:T6)*0.6*0.7*0.475)</calculatedColumnFormula>
    </tableColumn>
    <tableColumn id="8" xr3:uid="{0182849C-BBEC-E945-AE43-633E361EB133}" name="TOTAL AFTER PENALTY" dataDxfId="3" dataCellStyle="Comma">
      <calculatedColumnFormula>I6-J6</calculatedColumnFormula>
    </tableColumn>
    <tableColumn id="9" xr3:uid="{C79D5959-B9D4-1C4D-9848-A345D4ECA8DA}" name="GRADE" dataDxfId="2" dataCellStyle="Comma">
      <calculatedColumnFormula>IF(K6&lt;50,"F",IF(K6&lt;65,"D",IF(K6&lt;80,"C",IF(K6&lt;90,"B",IF(K6&gt;=90,"A")))))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5"/>
  <sheetViews>
    <sheetView topLeftCell="H60" workbookViewId="0">
      <selection activeCell="Z1" sqref="Z1:AA85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59.58</v>
      </c>
      <c r="H2">
        <v>61.84</v>
      </c>
      <c r="I2">
        <v>10.92</v>
      </c>
      <c r="J2">
        <v>7.06</v>
      </c>
      <c r="K2">
        <v>7.5</v>
      </c>
      <c r="L2">
        <v>3.56</v>
      </c>
      <c r="M2">
        <v>2.38</v>
      </c>
      <c r="N2">
        <v>47.35</v>
      </c>
      <c r="O2">
        <v>6.76</v>
      </c>
      <c r="P2">
        <v>61.49</v>
      </c>
      <c r="Q2">
        <v>7.31</v>
      </c>
      <c r="R2">
        <v>6.24</v>
      </c>
      <c r="S2">
        <v>5.53</v>
      </c>
      <c r="T2">
        <v>2.85</v>
      </c>
      <c r="U2">
        <v>6.82</v>
      </c>
      <c r="V2">
        <v>4.55</v>
      </c>
      <c r="W2">
        <v>47.37</v>
      </c>
      <c r="X2">
        <v>6.77</v>
      </c>
      <c r="Y2">
        <v>1</v>
      </c>
      <c r="Z2">
        <v>10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78.209999999999994</v>
      </c>
      <c r="H3">
        <v>83.25</v>
      </c>
      <c r="I3">
        <v>13.13</v>
      </c>
      <c r="J3">
        <v>7.98</v>
      </c>
      <c r="K3">
        <v>9.52</v>
      </c>
      <c r="L3">
        <v>12.47</v>
      </c>
      <c r="M3">
        <v>8.32</v>
      </c>
      <c r="N3">
        <v>57.65</v>
      </c>
      <c r="O3">
        <v>8.24</v>
      </c>
      <c r="P3">
        <v>75.08</v>
      </c>
      <c r="Q3">
        <v>9.35</v>
      </c>
      <c r="R3">
        <v>6.87</v>
      </c>
      <c r="S3">
        <v>7.06</v>
      </c>
      <c r="T3">
        <v>4.78</v>
      </c>
      <c r="U3">
        <v>11.23</v>
      </c>
      <c r="V3">
        <v>7.49</v>
      </c>
      <c r="W3">
        <v>54.49</v>
      </c>
      <c r="X3">
        <v>7.78</v>
      </c>
      <c r="Y3">
        <v>3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71.66</v>
      </c>
      <c r="H4">
        <v>81.760000000000005</v>
      </c>
      <c r="I4">
        <v>10.8</v>
      </c>
      <c r="J4">
        <v>6.43</v>
      </c>
      <c r="K4">
        <v>7.98</v>
      </c>
      <c r="L4">
        <v>10.74</v>
      </c>
      <c r="M4">
        <v>7.16</v>
      </c>
      <c r="N4">
        <v>60.22</v>
      </c>
      <c r="O4">
        <v>8.6</v>
      </c>
      <c r="P4">
        <v>60.68</v>
      </c>
      <c r="Q4">
        <v>8.9499999999999993</v>
      </c>
      <c r="R4">
        <v>6.02</v>
      </c>
      <c r="S4">
        <v>6.59</v>
      </c>
      <c r="T4">
        <v>5.29</v>
      </c>
      <c r="U4">
        <v>5.62</v>
      </c>
      <c r="V4">
        <v>3.75</v>
      </c>
      <c r="W4">
        <v>46.11</v>
      </c>
      <c r="X4">
        <v>6.59</v>
      </c>
      <c r="Y4">
        <v>4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82.03</v>
      </c>
      <c r="H5">
        <v>89.51</v>
      </c>
      <c r="I5">
        <v>11.66</v>
      </c>
      <c r="J5">
        <v>6.21</v>
      </c>
      <c r="K5">
        <v>9.34</v>
      </c>
      <c r="L5">
        <v>13.51</v>
      </c>
      <c r="M5">
        <v>9.01</v>
      </c>
      <c r="N5">
        <v>64.34</v>
      </c>
      <c r="O5">
        <v>9.19</v>
      </c>
      <c r="P5">
        <v>72.66</v>
      </c>
      <c r="Q5">
        <v>10.42</v>
      </c>
      <c r="R5">
        <v>6.87</v>
      </c>
      <c r="S5">
        <v>7.53</v>
      </c>
      <c r="T5">
        <v>6.44</v>
      </c>
      <c r="U5">
        <v>9.84</v>
      </c>
      <c r="V5">
        <v>6.56</v>
      </c>
      <c r="W5">
        <v>52.4</v>
      </c>
      <c r="X5">
        <v>7.49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38</v>
      </c>
      <c r="B6" s="1" t="s">
        <v>45</v>
      </c>
      <c r="C6" s="1" t="s">
        <v>46</v>
      </c>
      <c r="D6" s="1"/>
      <c r="E6" s="1"/>
      <c r="F6" s="1" t="s">
        <v>47</v>
      </c>
      <c r="G6">
        <v>48.24</v>
      </c>
      <c r="H6">
        <v>95.44</v>
      </c>
      <c r="I6">
        <v>14.7</v>
      </c>
      <c r="J6">
        <v>9.7200000000000006</v>
      </c>
      <c r="K6">
        <v>9.8800000000000008</v>
      </c>
      <c r="L6">
        <v>14.85</v>
      </c>
      <c r="M6">
        <v>9.9</v>
      </c>
      <c r="N6">
        <v>65.88</v>
      </c>
      <c r="O6">
        <v>9.41</v>
      </c>
      <c r="P6">
        <v>4.01</v>
      </c>
      <c r="Q6">
        <v>4.01</v>
      </c>
      <c r="R6">
        <v>8.02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1" t="s">
        <v>32</v>
      </c>
      <c r="AA6">
        <v>50</v>
      </c>
      <c r="AB6" s="1" t="s">
        <v>33</v>
      </c>
    </row>
    <row r="7" spans="1:28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85.77</v>
      </c>
      <c r="H7">
        <v>89.28</v>
      </c>
      <c r="I7">
        <v>13.55</v>
      </c>
      <c r="J7">
        <v>8.9</v>
      </c>
      <c r="K7">
        <v>9.17</v>
      </c>
      <c r="L7">
        <v>12.42</v>
      </c>
      <c r="M7">
        <v>8.2799999999999994</v>
      </c>
      <c r="N7">
        <v>63.31</v>
      </c>
      <c r="O7">
        <v>9.0399999999999991</v>
      </c>
      <c r="P7">
        <v>82.88</v>
      </c>
      <c r="Q7">
        <v>12.12</v>
      </c>
      <c r="R7">
        <v>8.0299999999999994</v>
      </c>
      <c r="S7">
        <v>8.24</v>
      </c>
      <c r="T7">
        <v>7.98</v>
      </c>
      <c r="U7">
        <v>11.65</v>
      </c>
      <c r="V7">
        <v>7.77</v>
      </c>
      <c r="W7">
        <v>59.1</v>
      </c>
      <c r="X7">
        <v>8.44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41.43</v>
      </c>
      <c r="H8">
        <v>80.91</v>
      </c>
      <c r="I8">
        <v>11.31</v>
      </c>
      <c r="J8">
        <v>5.79</v>
      </c>
      <c r="K8">
        <v>9.2899999999999991</v>
      </c>
      <c r="L8">
        <v>11.44</v>
      </c>
      <c r="M8">
        <v>7.63</v>
      </c>
      <c r="N8">
        <v>58.16</v>
      </c>
      <c r="O8">
        <v>8.31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79.48</v>
      </c>
      <c r="H9">
        <v>87.45</v>
      </c>
      <c r="I9">
        <v>12.1</v>
      </c>
      <c r="J9">
        <v>6.97</v>
      </c>
      <c r="K9">
        <v>9.17</v>
      </c>
      <c r="L9">
        <v>13.06</v>
      </c>
      <c r="M9">
        <v>8.7100000000000009</v>
      </c>
      <c r="N9">
        <v>62.28</v>
      </c>
      <c r="O9">
        <v>8.9</v>
      </c>
      <c r="P9">
        <v>73.569999999999993</v>
      </c>
      <c r="Q9">
        <v>9.8000000000000007</v>
      </c>
      <c r="R9">
        <v>6.68</v>
      </c>
      <c r="S9">
        <v>8.1199999999999992</v>
      </c>
      <c r="T9">
        <v>4.8099999999999996</v>
      </c>
      <c r="U9">
        <v>6.76</v>
      </c>
      <c r="V9">
        <v>4.51</v>
      </c>
      <c r="W9">
        <v>57.01</v>
      </c>
      <c r="X9">
        <v>8.14</v>
      </c>
      <c r="Y9">
        <v>3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83.34</v>
      </c>
      <c r="H10">
        <v>90.58</v>
      </c>
      <c r="I10">
        <v>13.31</v>
      </c>
      <c r="J10">
        <v>7.98</v>
      </c>
      <c r="K10">
        <v>9.76</v>
      </c>
      <c r="L10">
        <v>14.48</v>
      </c>
      <c r="M10">
        <v>9.65</v>
      </c>
      <c r="N10">
        <v>62.79</v>
      </c>
      <c r="O10">
        <v>8.9700000000000006</v>
      </c>
      <c r="P10">
        <v>84.87</v>
      </c>
      <c r="Q10">
        <v>12.41</v>
      </c>
      <c r="R10">
        <v>8.2899999999999991</v>
      </c>
      <c r="S10">
        <v>9.06</v>
      </c>
      <c r="T10">
        <v>7.47</v>
      </c>
      <c r="U10">
        <v>12.1</v>
      </c>
      <c r="V10">
        <v>8.07</v>
      </c>
      <c r="W10">
        <v>60.36</v>
      </c>
      <c r="X10">
        <v>8.6199999999999992</v>
      </c>
      <c r="Y10">
        <v>0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62.05</v>
      </c>
      <c r="H11">
        <v>74</v>
      </c>
      <c r="I11">
        <v>12.24</v>
      </c>
      <c r="J11">
        <v>7.62</v>
      </c>
      <c r="K11">
        <v>8.69</v>
      </c>
      <c r="L11">
        <v>0</v>
      </c>
      <c r="M11">
        <v>0</v>
      </c>
      <c r="N11">
        <v>61.76</v>
      </c>
      <c r="O11">
        <v>8.82</v>
      </c>
      <c r="P11">
        <v>48.2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48.2</v>
      </c>
      <c r="X11">
        <v>6.89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61.16</v>
      </c>
      <c r="H12">
        <v>66.77</v>
      </c>
      <c r="I12">
        <v>10.35</v>
      </c>
      <c r="J12">
        <v>5.23</v>
      </c>
      <c r="K12">
        <v>8.57</v>
      </c>
      <c r="L12">
        <v>8.5500000000000007</v>
      </c>
      <c r="M12">
        <v>5.7</v>
      </c>
      <c r="N12">
        <v>47.87</v>
      </c>
      <c r="O12">
        <v>6.84</v>
      </c>
      <c r="P12">
        <v>59.87</v>
      </c>
      <c r="Q12">
        <v>8.31</v>
      </c>
      <c r="R12">
        <v>6.02</v>
      </c>
      <c r="S12">
        <v>6.94</v>
      </c>
      <c r="T12">
        <v>3.65</v>
      </c>
      <c r="U12">
        <v>6.72</v>
      </c>
      <c r="V12">
        <v>4.4800000000000004</v>
      </c>
      <c r="W12">
        <v>44.85</v>
      </c>
      <c r="X12">
        <v>6.41</v>
      </c>
      <c r="Y12">
        <v>1</v>
      </c>
      <c r="Z12">
        <v>10</v>
      </c>
      <c r="AA12" s="1" t="s">
        <v>32</v>
      </c>
      <c r="AB12" s="1" t="s">
        <v>33</v>
      </c>
    </row>
    <row r="13" spans="1:28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48.8</v>
      </c>
      <c r="H13">
        <v>53.73</v>
      </c>
      <c r="I13">
        <v>7.82</v>
      </c>
      <c r="J13">
        <v>3.76</v>
      </c>
      <c r="K13">
        <v>6.67</v>
      </c>
      <c r="L13">
        <v>9.8699999999999992</v>
      </c>
      <c r="M13">
        <v>6.58</v>
      </c>
      <c r="N13">
        <v>36.03</v>
      </c>
      <c r="O13">
        <v>5.15</v>
      </c>
      <c r="P13">
        <v>42.69</v>
      </c>
      <c r="Q13">
        <v>5.67</v>
      </c>
      <c r="R13">
        <v>4.29</v>
      </c>
      <c r="S13">
        <v>3.53</v>
      </c>
      <c r="T13">
        <v>3.53</v>
      </c>
      <c r="U13">
        <v>4.74</v>
      </c>
      <c r="V13">
        <v>3.16</v>
      </c>
      <c r="W13">
        <v>32.28</v>
      </c>
      <c r="X13">
        <v>4.6100000000000003</v>
      </c>
      <c r="Y13">
        <v>3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63.39</v>
      </c>
      <c r="H14">
        <v>68.150000000000006</v>
      </c>
      <c r="I14">
        <v>9.51</v>
      </c>
      <c r="J14">
        <v>4.2300000000000004</v>
      </c>
      <c r="K14">
        <v>8.4499999999999993</v>
      </c>
      <c r="L14">
        <v>8.7200000000000006</v>
      </c>
      <c r="M14">
        <v>5.81</v>
      </c>
      <c r="N14">
        <v>49.93</v>
      </c>
      <c r="O14">
        <v>7.13</v>
      </c>
      <c r="P14">
        <v>58.97</v>
      </c>
      <c r="Q14">
        <v>7.14</v>
      </c>
      <c r="R14">
        <v>5.81</v>
      </c>
      <c r="S14">
        <v>5.29</v>
      </c>
      <c r="T14">
        <v>3.17</v>
      </c>
      <c r="U14">
        <v>6.77</v>
      </c>
      <c r="V14">
        <v>4.5199999999999996</v>
      </c>
      <c r="W14">
        <v>45.06</v>
      </c>
      <c r="X14">
        <v>6.44</v>
      </c>
      <c r="Y14">
        <v>3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81.209999999999994</v>
      </c>
      <c r="H15">
        <v>83.6</v>
      </c>
      <c r="I15">
        <v>12.28</v>
      </c>
      <c r="J15">
        <v>6.97</v>
      </c>
      <c r="K15">
        <v>9.4</v>
      </c>
      <c r="L15">
        <v>11.87</v>
      </c>
      <c r="M15">
        <v>7.91</v>
      </c>
      <c r="N15">
        <v>59.45</v>
      </c>
      <c r="O15">
        <v>8.49</v>
      </c>
      <c r="P15">
        <v>76.83</v>
      </c>
      <c r="Q15">
        <v>10.94</v>
      </c>
      <c r="R15">
        <v>7.83</v>
      </c>
      <c r="S15">
        <v>8.1199999999999992</v>
      </c>
      <c r="T15">
        <v>5.93</v>
      </c>
      <c r="U15">
        <v>9.94</v>
      </c>
      <c r="V15">
        <v>6.63</v>
      </c>
      <c r="W15">
        <v>55.96</v>
      </c>
      <c r="X15">
        <v>7.99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90.22</v>
      </c>
      <c r="H16">
        <v>91.61</v>
      </c>
      <c r="I16">
        <v>14</v>
      </c>
      <c r="J16">
        <v>8.9</v>
      </c>
      <c r="K16">
        <v>9.76</v>
      </c>
      <c r="L16">
        <v>13.27</v>
      </c>
      <c r="M16">
        <v>8.85</v>
      </c>
      <c r="N16">
        <v>64.34</v>
      </c>
      <c r="O16">
        <v>9.19</v>
      </c>
      <c r="P16">
        <v>87.81</v>
      </c>
      <c r="Q16">
        <v>12.71</v>
      </c>
      <c r="R16">
        <v>8.49</v>
      </c>
      <c r="S16">
        <v>9.5299999999999994</v>
      </c>
      <c r="T16">
        <v>7.4</v>
      </c>
      <c r="U16">
        <v>13.06</v>
      </c>
      <c r="V16">
        <v>8.7100000000000009</v>
      </c>
      <c r="W16">
        <v>62.04</v>
      </c>
      <c r="X16">
        <v>8.86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61.78</v>
      </c>
      <c r="H17">
        <v>63.84</v>
      </c>
      <c r="I17">
        <v>10.86</v>
      </c>
      <c r="J17">
        <v>6.7</v>
      </c>
      <c r="K17">
        <v>7.79</v>
      </c>
      <c r="L17">
        <v>0.48</v>
      </c>
      <c r="M17">
        <v>0.32</v>
      </c>
      <c r="N17">
        <v>52.5</v>
      </c>
      <c r="O17">
        <v>7.5</v>
      </c>
      <c r="P17">
        <v>57.8</v>
      </c>
      <c r="Q17">
        <v>10.02</v>
      </c>
      <c r="R17">
        <v>6.57</v>
      </c>
      <c r="S17">
        <v>7.06</v>
      </c>
      <c r="T17">
        <v>6.41</v>
      </c>
      <c r="U17">
        <v>0</v>
      </c>
      <c r="V17">
        <v>0</v>
      </c>
      <c r="W17">
        <v>47.78</v>
      </c>
      <c r="X17">
        <v>6.83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75.930000000000007</v>
      </c>
      <c r="H19">
        <v>75.209999999999994</v>
      </c>
      <c r="I19">
        <v>10.48</v>
      </c>
      <c r="J19">
        <v>5.88</v>
      </c>
      <c r="K19">
        <v>8.1</v>
      </c>
      <c r="L19">
        <v>9.66</v>
      </c>
      <c r="M19">
        <v>6.44</v>
      </c>
      <c r="N19">
        <v>55.07</v>
      </c>
      <c r="O19">
        <v>7.87</v>
      </c>
      <c r="P19">
        <v>74.12</v>
      </c>
      <c r="Q19">
        <v>9.91</v>
      </c>
      <c r="R19">
        <v>7.05</v>
      </c>
      <c r="S19">
        <v>6.71</v>
      </c>
      <c r="T19">
        <v>6.06</v>
      </c>
      <c r="U19">
        <v>9.93</v>
      </c>
      <c r="V19">
        <v>6.62</v>
      </c>
      <c r="W19">
        <v>54.28</v>
      </c>
      <c r="X19">
        <v>7.75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72.510000000000005</v>
      </c>
      <c r="H20">
        <v>74.290000000000006</v>
      </c>
      <c r="I20">
        <v>12.35</v>
      </c>
      <c r="J20">
        <v>7.06</v>
      </c>
      <c r="K20">
        <v>9.4</v>
      </c>
      <c r="L20">
        <v>13.56</v>
      </c>
      <c r="M20">
        <v>9.0399999999999991</v>
      </c>
      <c r="N20">
        <v>48.38</v>
      </c>
      <c r="O20">
        <v>6.91</v>
      </c>
      <c r="P20">
        <v>69.930000000000007</v>
      </c>
      <c r="Q20">
        <v>11.09</v>
      </c>
      <c r="R20">
        <v>7.25</v>
      </c>
      <c r="S20">
        <v>8.59</v>
      </c>
      <c r="T20">
        <v>6.35</v>
      </c>
      <c r="U20">
        <v>9.3699999999999992</v>
      </c>
      <c r="V20">
        <v>6.25</v>
      </c>
      <c r="W20">
        <v>49.46</v>
      </c>
      <c r="X20">
        <v>7.07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71.63</v>
      </c>
      <c r="H21">
        <v>73.709999999999994</v>
      </c>
      <c r="I21">
        <v>11.62</v>
      </c>
      <c r="J21">
        <v>6.51</v>
      </c>
      <c r="K21">
        <v>8.98</v>
      </c>
      <c r="L21">
        <v>12.17</v>
      </c>
      <c r="M21">
        <v>8.11</v>
      </c>
      <c r="N21">
        <v>49.93</v>
      </c>
      <c r="O21">
        <v>7.13</v>
      </c>
      <c r="P21">
        <v>68.66</v>
      </c>
      <c r="Q21">
        <v>11.94</v>
      </c>
      <c r="R21">
        <v>7.71</v>
      </c>
      <c r="S21">
        <v>8</v>
      </c>
      <c r="T21">
        <v>8.17</v>
      </c>
      <c r="U21">
        <v>11.87</v>
      </c>
      <c r="V21">
        <v>7.91</v>
      </c>
      <c r="W21">
        <v>44.85</v>
      </c>
      <c r="X21">
        <v>6.41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68.989999999999995</v>
      </c>
      <c r="H22">
        <v>81.680000000000007</v>
      </c>
      <c r="I22">
        <v>10.55</v>
      </c>
      <c r="J22">
        <v>5.97</v>
      </c>
      <c r="K22">
        <v>8.1</v>
      </c>
      <c r="L22">
        <v>11.42</v>
      </c>
      <c r="M22">
        <v>7.62</v>
      </c>
      <c r="N22">
        <v>59.71</v>
      </c>
      <c r="O22">
        <v>8.5299999999999994</v>
      </c>
      <c r="P22">
        <v>61.46</v>
      </c>
      <c r="Q22">
        <v>8.7899999999999991</v>
      </c>
      <c r="R22">
        <v>6.25</v>
      </c>
      <c r="S22">
        <v>6.71</v>
      </c>
      <c r="T22">
        <v>4.62</v>
      </c>
      <c r="U22">
        <v>9.92</v>
      </c>
      <c r="V22">
        <v>6.61</v>
      </c>
      <c r="W22">
        <v>42.75</v>
      </c>
      <c r="X22">
        <v>6.11</v>
      </c>
      <c r="Y22">
        <v>1</v>
      </c>
      <c r="Z22">
        <v>10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80.53</v>
      </c>
      <c r="H24">
        <v>85.03</v>
      </c>
      <c r="I24">
        <v>13.33</v>
      </c>
      <c r="J24">
        <v>7.89</v>
      </c>
      <c r="K24">
        <v>9.8800000000000008</v>
      </c>
      <c r="L24">
        <v>12.51</v>
      </c>
      <c r="M24">
        <v>8.34</v>
      </c>
      <c r="N24">
        <v>59.19</v>
      </c>
      <c r="O24">
        <v>8.4600000000000009</v>
      </c>
      <c r="P24">
        <v>76.099999999999994</v>
      </c>
      <c r="Q24">
        <v>11.23</v>
      </c>
      <c r="R24">
        <v>7.71</v>
      </c>
      <c r="S24">
        <v>8.1199999999999992</v>
      </c>
      <c r="T24">
        <v>6.63</v>
      </c>
      <c r="U24">
        <v>11.21</v>
      </c>
      <c r="V24">
        <v>7.48</v>
      </c>
      <c r="W24">
        <v>53.65</v>
      </c>
      <c r="X24">
        <v>7.66</v>
      </c>
      <c r="Y24">
        <v>4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73.8</v>
      </c>
      <c r="H25">
        <v>78.8</v>
      </c>
      <c r="I25">
        <v>11.4</v>
      </c>
      <c r="J25">
        <v>6.15</v>
      </c>
      <c r="K25">
        <v>9.0500000000000007</v>
      </c>
      <c r="L25">
        <v>11.31</v>
      </c>
      <c r="M25">
        <v>7.54</v>
      </c>
      <c r="N25">
        <v>56.1</v>
      </c>
      <c r="O25">
        <v>8.01</v>
      </c>
      <c r="P25">
        <v>68.14</v>
      </c>
      <c r="Q25">
        <v>10.17</v>
      </c>
      <c r="R25">
        <v>7.24</v>
      </c>
      <c r="S25">
        <v>7.53</v>
      </c>
      <c r="T25">
        <v>5.58</v>
      </c>
      <c r="U25">
        <v>8.51</v>
      </c>
      <c r="V25">
        <v>5.67</v>
      </c>
      <c r="W25">
        <v>49.46</v>
      </c>
      <c r="X25">
        <v>7.07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70.2</v>
      </c>
      <c r="H26">
        <v>78.05</v>
      </c>
      <c r="I26">
        <v>11.77</v>
      </c>
      <c r="J26">
        <v>6.88</v>
      </c>
      <c r="K26">
        <v>8.81</v>
      </c>
      <c r="L26">
        <v>11.47</v>
      </c>
      <c r="M26">
        <v>7.65</v>
      </c>
      <c r="N26">
        <v>54.82</v>
      </c>
      <c r="O26">
        <v>7.83</v>
      </c>
      <c r="P26">
        <v>67.63</v>
      </c>
      <c r="Q26">
        <v>9.76</v>
      </c>
      <c r="R26">
        <v>7.57</v>
      </c>
      <c r="S26">
        <v>6.47</v>
      </c>
      <c r="T26">
        <v>5.48</v>
      </c>
      <c r="U26">
        <v>3.59</v>
      </c>
      <c r="V26">
        <v>2.39</v>
      </c>
      <c r="W26">
        <v>54.28</v>
      </c>
      <c r="X26">
        <v>7.75</v>
      </c>
      <c r="Y26">
        <v>1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60.98</v>
      </c>
      <c r="H27">
        <v>68.790000000000006</v>
      </c>
      <c r="I27">
        <v>11.1</v>
      </c>
      <c r="J27">
        <v>5.87</v>
      </c>
      <c r="K27">
        <v>8.93</v>
      </c>
      <c r="L27">
        <v>11.37</v>
      </c>
      <c r="M27">
        <v>7.58</v>
      </c>
      <c r="N27">
        <v>46.32</v>
      </c>
      <c r="O27">
        <v>6.62</v>
      </c>
      <c r="P27">
        <v>53.27</v>
      </c>
      <c r="Q27">
        <v>7.48</v>
      </c>
      <c r="R27">
        <v>5.19</v>
      </c>
      <c r="S27">
        <v>5.18</v>
      </c>
      <c r="T27">
        <v>4.58</v>
      </c>
      <c r="U27">
        <v>7.24</v>
      </c>
      <c r="V27">
        <v>4.82</v>
      </c>
      <c r="W27">
        <v>38.56</v>
      </c>
      <c r="X27">
        <v>5.51</v>
      </c>
      <c r="Y27">
        <v>3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74.19</v>
      </c>
      <c r="H29">
        <v>79.430000000000007</v>
      </c>
      <c r="I29">
        <v>11.49</v>
      </c>
      <c r="J29">
        <v>6.15</v>
      </c>
      <c r="K29">
        <v>9.17</v>
      </c>
      <c r="L29">
        <v>11.33</v>
      </c>
      <c r="M29">
        <v>7.55</v>
      </c>
      <c r="N29">
        <v>56.62</v>
      </c>
      <c r="O29">
        <v>8.09</v>
      </c>
      <c r="P29">
        <v>68.33</v>
      </c>
      <c r="Q29">
        <v>11.32</v>
      </c>
      <c r="R29">
        <v>7.33</v>
      </c>
      <c r="S29">
        <v>8</v>
      </c>
      <c r="T29">
        <v>7.31</v>
      </c>
      <c r="U29">
        <v>9.65</v>
      </c>
      <c r="V29">
        <v>6.43</v>
      </c>
      <c r="W29">
        <v>47.37</v>
      </c>
      <c r="X29">
        <v>6.77</v>
      </c>
      <c r="Y29">
        <v>4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75.459999999999994</v>
      </c>
      <c r="H30">
        <v>87.2</v>
      </c>
      <c r="I30">
        <v>12.23</v>
      </c>
      <c r="J30">
        <v>7.26</v>
      </c>
      <c r="K30">
        <v>9.0500000000000007</v>
      </c>
      <c r="L30">
        <v>12.23</v>
      </c>
      <c r="M30">
        <v>8.15</v>
      </c>
      <c r="N30">
        <v>62.74</v>
      </c>
      <c r="O30">
        <v>8.9600000000000009</v>
      </c>
      <c r="P30">
        <v>65.34</v>
      </c>
      <c r="Q30">
        <v>6</v>
      </c>
      <c r="R30">
        <v>6.6</v>
      </c>
      <c r="S30">
        <v>3.18</v>
      </c>
      <c r="T30">
        <v>2.21</v>
      </c>
      <c r="U30">
        <v>7.37</v>
      </c>
      <c r="V30">
        <v>4.91</v>
      </c>
      <c r="W30">
        <v>51.98</v>
      </c>
      <c r="X30">
        <v>7.43</v>
      </c>
      <c r="Y30">
        <v>3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97.78</v>
      </c>
      <c r="H31">
        <v>98.15</v>
      </c>
      <c r="I31">
        <v>14.84</v>
      </c>
      <c r="J31">
        <v>9.91</v>
      </c>
      <c r="K31">
        <v>9.8800000000000008</v>
      </c>
      <c r="L31">
        <v>14.33</v>
      </c>
      <c r="M31">
        <v>9.56</v>
      </c>
      <c r="N31">
        <v>68.97</v>
      </c>
      <c r="O31">
        <v>9.85</v>
      </c>
      <c r="P31">
        <v>97.19</v>
      </c>
      <c r="Q31">
        <v>14.86</v>
      </c>
      <c r="R31">
        <v>9.81</v>
      </c>
      <c r="S31">
        <v>10</v>
      </c>
      <c r="T31">
        <v>9.9</v>
      </c>
      <c r="U31">
        <v>14.42</v>
      </c>
      <c r="V31">
        <v>9.6199999999999992</v>
      </c>
      <c r="W31">
        <v>67.900000000000006</v>
      </c>
      <c r="X31">
        <v>9.6999999999999993</v>
      </c>
      <c r="Y31">
        <v>5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21.75</v>
      </c>
      <c r="H32">
        <v>45.79</v>
      </c>
      <c r="I32">
        <v>4.0999999999999996</v>
      </c>
      <c r="J32">
        <v>5.47</v>
      </c>
      <c r="K32">
        <v>0</v>
      </c>
      <c r="L32">
        <v>0</v>
      </c>
      <c r="M32">
        <v>0</v>
      </c>
      <c r="N32">
        <v>41.69</v>
      </c>
      <c r="O32">
        <v>5.96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10</v>
      </c>
      <c r="AA32" s="1" t="s">
        <v>32</v>
      </c>
      <c r="AB32" s="1" t="s">
        <v>33</v>
      </c>
    </row>
    <row r="33" spans="1:28" x14ac:dyDescent="0.2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67.11</v>
      </c>
      <c r="H33">
        <v>65.319999999999993</v>
      </c>
      <c r="I33">
        <v>9.48</v>
      </c>
      <c r="J33">
        <v>3.12</v>
      </c>
      <c r="K33">
        <v>9.52</v>
      </c>
      <c r="L33">
        <v>4.8899999999999997</v>
      </c>
      <c r="M33">
        <v>3.26</v>
      </c>
      <c r="N33">
        <v>50.96</v>
      </c>
      <c r="O33">
        <v>7.28</v>
      </c>
      <c r="P33">
        <v>69.650000000000006</v>
      </c>
      <c r="Q33">
        <v>10.28</v>
      </c>
      <c r="R33">
        <v>7.16</v>
      </c>
      <c r="S33">
        <v>7.53</v>
      </c>
      <c r="T33">
        <v>5.87</v>
      </c>
      <c r="U33">
        <v>10.75</v>
      </c>
      <c r="V33">
        <v>7.17</v>
      </c>
      <c r="W33">
        <v>48.62</v>
      </c>
      <c r="X33">
        <v>6.95</v>
      </c>
      <c r="Y33">
        <v>3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74.27</v>
      </c>
      <c r="H34">
        <v>78.459999999999994</v>
      </c>
      <c r="I34">
        <v>12.03</v>
      </c>
      <c r="J34">
        <v>6.7</v>
      </c>
      <c r="K34">
        <v>9.34</v>
      </c>
      <c r="L34">
        <v>11.36</v>
      </c>
      <c r="M34">
        <v>7.57</v>
      </c>
      <c r="N34">
        <v>55.07</v>
      </c>
      <c r="O34">
        <v>7.87</v>
      </c>
      <c r="P34">
        <v>69.48</v>
      </c>
      <c r="Q34">
        <v>9.4499999999999993</v>
      </c>
      <c r="R34">
        <v>6.35</v>
      </c>
      <c r="S34">
        <v>7.29</v>
      </c>
      <c r="T34">
        <v>5.26</v>
      </c>
      <c r="U34">
        <v>11.4</v>
      </c>
      <c r="V34">
        <v>7.6</v>
      </c>
      <c r="W34">
        <v>48.62</v>
      </c>
      <c r="X34">
        <v>6.95</v>
      </c>
      <c r="Y34">
        <v>4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61.35</v>
      </c>
      <c r="H36">
        <v>64.209999999999994</v>
      </c>
      <c r="I36">
        <v>11.54</v>
      </c>
      <c r="J36">
        <v>6.52</v>
      </c>
      <c r="K36">
        <v>8.86</v>
      </c>
      <c r="L36">
        <v>9.9499999999999993</v>
      </c>
      <c r="M36">
        <v>6.63</v>
      </c>
      <c r="N36">
        <v>42.72</v>
      </c>
      <c r="O36">
        <v>6.1</v>
      </c>
      <c r="P36">
        <v>56.52</v>
      </c>
      <c r="Q36">
        <v>9.52</v>
      </c>
      <c r="R36">
        <v>6.3</v>
      </c>
      <c r="S36">
        <v>7.06</v>
      </c>
      <c r="T36">
        <v>5.67</v>
      </c>
      <c r="U36">
        <v>8.44</v>
      </c>
      <c r="V36">
        <v>5.63</v>
      </c>
      <c r="W36">
        <v>38.56</v>
      </c>
      <c r="X36">
        <v>5.51</v>
      </c>
      <c r="Y36">
        <v>4</v>
      </c>
      <c r="Z36" s="1" t="s">
        <v>32</v>
      </c>
      <c r="AA36" s="1" t="s">
        <v>32</v>
      </c>
      <c r="AB36" s="1" t="s">
        <v>33</v>
      </c>
    </row>
    <row r="37" spans="1:28" x14ac:dyDescent="0.2">
      <c r="A37" s="1" t="s">
        <v>168</v>
      </c>
      <c r="B37" s="1" t="s">
        <v>169</v>
      </c>
      <c r="C37" s="1" t="s">
        <v>170</v>
      </c>
      <c r="D37" s="1"/>
      <c r="E37" s="1"/>
      <c r="F37" s="1" t="s">
        <v>171</v>
      </c>
      <c r="G37">
        <v>0.13</v>
      </c>
      <c r="H37">
        <v>0.28000000000000003</v>
      </c>
      <c r="I37">
        <v>0.28000000000000003</v>
      </c>
      <c r="J37">
        <v>0.37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168</v>
      </c>
      <c r="B38" s="1" t="s">
        <v>172</v>
      </c>
      <c r="C38" s="1" t="s">
        <v>173</v>
      </c>
      <c r="D38" s="1"/>
      <c r="E38" s="1"/>
      <c r="F38" s="1" t="s">
        <v>174</v>
      </c>
      <c r="G38">
        <v>69.650000000000006</v>
      </c>
      <c r="H38">
        <v>71.75</v>
      </c>
      <c r="I38">
        <v>10.9</v>
      </c>
      <c r="J38">
        <v>5.96</v>
      </c>
      <c r="K38">
        <v>8.57</v>
      </c>
      <c r="L38">
        <v>10.41</v>
      </c>
      <c r="M38">
        <v>6.94</v>
      </c>
      <c r="N38">
        <v>50.44</v>
      </c>
      <c r="O38">
        <v>7.21</v>
      </c>
      <c r="P38">
        <v>66.459999999999994</v>
      </c>
      <c r="Q38">
        <v>9.6999999999999993</v>
      </c>
      <c r="R38">
        <v>6.33</v>
      </c>
      <c r="S38">
        <v>6.24</v>
      </c>
      <c r="T38">
        <v>6.83</v>
      </c>
      <c r="U38">
        <v>8.9700000000000006</v>
      </c>
      <c r="V38">
        <v>5.98</v>
      </c>
      <c r="W38">
        <v>47.78</v>
      </c>
      <c r="X38">
        <v>6.83</v>
      </c>
      <c r="Y38">
        <v>4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175</v>
      </c>
      <c r="B39" s="1" t="s">
        <v>176</v>
      </c>
      <c r="C39" s="1" t="s">
        <v>177</v>
      </c>
      <c r="D39" s="1"/>
      <c r="E39" s="1"/>
      <c r="F39" s="1" t="s">
        <v>178</v>
      </c>
      <c r="G39">
        <v>61.18</v>
      </c>
      <c r="H39">
        <v>61.16</v>
      </c>
      <c r="I39">
        <v>10.48</v>
      </c>
      <c r="J39">
        <v>6.24</v>
      </c>
      <c r="K39">
        <v>7.74</v>
      </c>
      <c r="L39">
        <v>8.4700000000000006</v>
      </c>
      <c r="M39">
        <v>5.65</v>
      </c>
      <c r="N39">
        <v>42.21</v>
      </c>
      <c r="O39">
        <v>6.03</v>
      </c>
      <c r="P39">
        <v>57.1</v>
      </c>
      <c r="Q39">
        <v>8.85</v>
      </c>
      <c r="R39">
        <v>5.56</v>
      </c>
      <c r="S39">
        <v>6.47</v>
      </c>
      <c r="T39">
        <v>5.67</v>
      </c>
      <c r="U39">
        <v>8.01</v>
      </c>
      <c r="V39">
        <v>5.34</v>
      </c>
      <c r="W39">
        <v>40.24</v>
      </c>
      <c r="X39">
        <v>5.75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179</v>
      </c>
      <c r="B40" s="1" t="s">
        <v>180</v>
      </c>
      <c r="C40" s="1" t="s">
        <v>181</v>
      </c>
      <c r="D40" s="1"/>
      <c r="E40" s="1"/>
      <c r="F40" s="1" t="s">
        <v>182</v>
      </c>
      <c r="G40">
        <v>90.21</v>
      </c>
      <c r="H40">
        <v>88.21</v>
      </c>
      <c r="I40">
        <v>12.71</v>
      </c>
      <c r="J40">
        <v>7.66</v>
      </c>
      <c r="K40">
        <v>9.2899999999999991</v>
      </c>
      <c r="L40">
        <v>11.15</v>
      </c>
      <c r="M40">
        <v>7.44</v>
      </c>
      <c r="N40">
        <v>64.34</v>
      </c>
      <c r="O40">
        <v>9.19</v>
      </c>
      <c r="P40">
        <v>91.18</v>
      </c>
      <c r="Q40">
        <v>13.2</v>
      </c>
      <c r="R40">
        <v>8</v>
      </c>
      <c r="S40">
        <v>9.65</v>
      </c>
      <c r="T40">
        <v>8.75</v>
      </c>
      <c r="U40">
        <v>14.27</v>
      </c>
      <c r="V40">
        <v>9.51</v>
      </c>
      <c r="W40">
        <v>63.71</v>
      </c>
      <c r="X40">
        <v>9.1</v>
      </c>
      <c r="Y40">
        <v>5</v>
      </c>
      <c r="Z40" s="1" t="s">
        <v>32</v>
      </c>
      <c r="AA40" s="1" t="s">
        <v>32</v>
      </c>
      <c r="AB40" s="1" t="s">
        <v>33</v>
      </c>
    </row>
    <row r="41" spans="1:28" x14ac:dyDescent="0.2">
      <c r="A41" s="1" t="s">
        <v>183</v>
      </c>
      <c r="B41" s="1" t="s">
        <v>184</v>
      </c>
      <c r="C41" s="1" t="s">
        <v>185</v>
      </c>
      <c r="D41" s="1"/>
      <c r="E41" s="1"/>
      <c r="F41" s="1" t="s">
        <v>186</v>
      </c>
      <c r="G41">
        <v>60.43</v>
      </c>
      <c r="H41">
        <v>63.04</v>
      </c>
      <c r="I41">
        <v>10.5</v>
      </c>
      <c r="J41">
        <v>6.97</v>
      </c>
      <c r="K41">
        <v>7.02</v>
      </c>
      <c r="L41">
        <v>8.8000000000000007</v>
      </c>
      <c r="M41">
        <v>5.86</v>
      </c>
      <c r="N41">
        <v>43.75</v>
      </c>
      <c r="O41">
        <v>6.25</v>
      </c>
      <c r="P41">
        <v>53.65</v>
      </c>
      <c r="Q41">
        <v>8.33</v>
      </c>
      <c r="R41">
        <v>6.95</v>
      </c>
      <c r="S41">
        <v>5.76</v>
      </c>
      <c r="T41">
        <v>3.94</v>
      </c>
      <c r="U41">
        <v>7.18</v>
      </c>
      <c r="V41">
        <v>4.79</v>
      </c>
      <c r="W41">
        <v>38.14</v>
      </c>
      <c r="X41">
        <v>5.45</v>
      </c>
      <c r="Y41">
        <v>5</v>
      </c>
      <c r="Z41" s="1" t="s">
        <v>32</v>
      </c>
      <c r="AA41" s="1" t="s">
        <v>32</v>
      </c>
      <c r="AB41" s="1" t="s">
        <v>33</v>
      </c>
    </row>
    <row r="42" spans="1:28" x14ac:dyDescent="0.2">
      <c r="A42" s="1" t="s">
        <v>187</v>
      </c>
      <c r="B42" s="1" t="s">
        <v>188</v>
      </c>
      <c r="C42" s="1" t="s">
        <v>189</v>
      </c>
      <c r="D42" s="1"/>
      <c r="E42" s="1"/>
      <c r="F42" s="1" t="s">
        <v>190</v>
      </c>
      <c r="G42">
        <v>91.55</v>
      </c>
      <c r="H42">
        <v>96.19</v>
      </c>
      <c r="I42">
        <v>14.22</v>
      </c>
      <c r="J42">
        <v>9.27</v>
      </c>
      <c r="K42">
        <v>9.69</v>
      </c>
      <c r="L42">
        <v>14.03</v>
      </c>
      <c r="M42">
        <v>9.35</v>
      </c>
      <c r="N42">
        <v>67.94</v>
      </c>
      <c r="O42">
        <v>9.7100000000000009</v>
      </c>
      <c r="P42">
        <v>86.02</v>
      </c>
      <c r="Q42">
        <v>11.73</v>
      </c>
      <c r="R42">
        <v>7.83</v>
      </c>
      <c r="S42">
        <v>8.24</v>
      </c>
      <c r="T42">
        <v>7.4</v>
      </c>
      <c r="U42">
        <v>11.41</v>
      </c>
      <c r="V42">
        <v>7.61</v>
      </c>
      <c r="W42">
        <v>62.87</v>
      </c>
      <c r="X42">
        <v>8.98</v>
      </c>
      <c r="Y42">
        <v>5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191</v>
      </c>
      <c r="B43" s="1" t="s">
        <v>192</v>
      </c>
      <c r="C43" s="1" t="s">
        <v>193</v>
      </c>
      <c r="D43" s="1"/>
      <c r="E43" s="1"/>
      <c r="F43" s="1" t="s">
        <v>194</v>
      </c>
      <c r="G43">
        <v>69.09</v>
      </c>
      <c r="H43">
        <v>75.36</v>
      </c>
      <c r="I43">
        <v>11.99</v>
      </c>
      <c r="J43">
        <v>7.18</v>
      </c>
      <c r="K43">
        <v>8.81</v>
      </c>
      <c r="L43">
        <v>11.89</v>
      </c>
      <c r="M43">
        <v>7.93</v>
      </c>
      <c r="N43">
        <v>51.47</v>
      </c>
      <c r="O43">
        <v>7.35</v>
      </c>
      <c r="P43">
        <v>61.67</v>
      </c>
      <c r="Q43">
        <v>7.85</v>
      </c>
      <c r="R43">
        <v>6.08</v>
      </c>
      <c r="S43">
        <v>5.0599999999999996</v>
      </c>
      <c r="T43">
        <v>4.57</v>
      </c>
      <c r="U43">
        <v>7.29</v>
      </c>
      <c r="V43">
        <v>4.8600000000000003</v>
      </c>
      <c r="W43">
        <v>46.53</v>
      </c>
      <c r="X43">
        <v>6.65</v>
      </c>
      <c r="Y43">
        <v>4</v>
      </c>
      <c r="Z43" s="1" t="s">
        <v>32</v>
      </c>
      <c r="AA43" s="1" t="s">
        <v>32</v>
      </c>
      <c r="AB43" s="1" t="s">
        <v>33</v>
      </c>
    </row>
    <row r="44" spans="1:28" x14ac:dyDescent="0.2">
      <c r="A44" s="1" t="s">
        <v>195</v>
      </c>
      <c r="B44" s="1" t="s">
        <v>196</v>
      </c>
      <c r="C44" s="1" t="s">
        <v>197</v>
      </c>
      <c r="D44" s="1"/>
      <c r="E44" s="1"/>
      <c r="F44" s="1" t="s">
        <v>198</v>
      </c>
      <c r="G44">
        <v>86.89</v>
      </c>
      <c r="H44">
        <v>91.99</v>
      </c>
      <c r="I44">
        <v>13.95</v>
      </c>
      <c r="J44">
        <v>9.08</v>
      </c>
      <c r="K44">
        <v>9.52</v>
      </c>
      <c r="L44">
        <v>13.7</v>
      </c>
      <c r="M44">
        <v>9.1300000000000008</v>
      </c>
      <c r="N44">
        <v>64.34</v>
      </c>
      <c r="O44">
        <v>9.19</v>
      </c>
      <c r="P44">
        <v>80.41</v>
      </c>
      <c r="Q44">
        <v>12.63</v>
      </c>
      <c r="R44">
        <v>8.3800000000000008</v>
      </c>
      <c r="S44">
        <v>8.7100000000000009</v>
      </c>
      <c r="T44">
        <v>8.17</v>
      </c>
      <c r="U44">
        <v>12.03</v>
      </c>
      <c r="V44">
        <v>8.02</v>
      </c>
      <c r="W44">
        <v>55.75</v>
      </c>
      <c r="X44">
        <v>7.96</v>
      </c>
      <c r="Y44">
        <v>5</v>
      </c>
      <c r="Z44" s="1" t="s">
        <v>32</v>
      </c>
      <c r="AA44" s="1" t="s">
        <v>32</v>
      </c>
      <c r="AB44" s="1" t="s">
        <v>33</v>
      </c>
    </row>
    <row r="45" spans="1:28" x14ac:dyDescent="0.2">
      <c r="A45" s="1" t="s">
        <v>199</v>
      </c>
      <c r="B45" s="1" t="s">
        <v>200</v>
      </c>
      <c r="C45" s="1" t="s">
        <v>201</v>
      </c>
      <c r="D45" s="1"/>
      <c r="E45" s="1"/>
      <c r="F45" s="1" t="s">
        <v>202</v>
      </c>
      <c r="G45">
        <v>39.71</v>
      </c>
      <c r="H45">
        <v>71.790000000000006</v>
      </c>
      <c r="I45">
        <v>11.57</v>
      </c>
      <c r="J45">
        <v>6.15</v>
      </c>
      <c r="K45">
        <v>9.2899999999999991</v>
      </c>
      <c r="L45">
        <v>0</v>
      </c>
      <c r="M45">
        <v>0</v>
      </c>
      <c r="N45">
        <v>60.22</v>
      </c>
      <c r="O45">
        <v>8.6</v>
      </c>
      <c r="P45">
        <v>5.49</v>
      </c>
      <c r="Q45">
        <v>5.49</v>
      </c>
      <c r="R45">
        <v>8.4</v>
      </c>
      <c r="S45">
        <v>2.59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Z45" s="1" t="s">
        <v>32</v>
      </c>
      <c r="AA45" s="1" t="s">
        <v>32</v>
      </c>
      <c r="AB45" s="1" t="s">
        <v>33</v>
      </c>
    </row>
    <row r="46" spans="1:28" x14ac:dyDescent="0.2">
      <c r="A46" s="1" t="s">
        <v>203</v>
      </c>
      <c r="B46" s="1" t="s">
        <v>204</v>
      </c>
      <c r="C46" s="1" t="s">
        <v>205</v>
      </c>
      <c r="D46" s="1"/>
      <c r="E46" s="1"/>
      <c r="F46" s="1" t="s">
        <v>206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 t="s">
        <v>32</v>
      </c>
      <c r="AA46" s="1" t="s">
        <v>32</v>
      </c>
      <c r="AB46" s="1" t="s">
        <v>33</v>
      </c>
    </row>
    <row r="47" spans="1:28" x14ac:dyDescent="0.2">
      <c r="A47" s="1" t="s">
        <v>207</v>
      </c>
      <c r="B47" s="1" t="s">
        <v>208</v>
      </c>
      <c r="C47" s="1" t="s">
        <v>209</v>
      </c>
      <c r="D47" s="1"/>
      <c r="E47" s="1"/>
      <c r="F47" s="1" t="s">
        <v>210</v>
      </c>
      <c r="G47">
        <v>79.73</v>
      </c>
      <c r="H47">
        <v>83.37</v>
      </c>
      <c r="I47">
        <v>12.24</v>
      </c>
      <c r="J47">
        <v>7.16</v>
      </c>
      <c r="K47">
        <v>9.17</v>
      </c>
      <c r="L47">
        <v>11.32</v>
      </c>
      <c r="M47">
        <v>7.55</v>
      </c>
      <c r="N47">
        <v>59.81</v>
      </c>
      <c r="O47">
        <v>8.5399999999999991</v>
      </c>
      <c r="P47">
        <v>76.06</v>
      </c>
      <c r="Q47">
        <v>10.35</v>
      </c>
      <c r="R47">
        <v>7.46</v>
      </c>
      <c r="S47">
        <v>8.82</v>
      </c>
      <c r="T47">
        <v>4.42</v>
      </c>
      <c r="U47">
        <v>10.59</v>
      </c>
      <c r="V47">
        <v>7.06</v>
      </c>
      <c r="W47">
        <v>55.12</v>
      </c>
      <c r="X47">
        <v>7.87</v>
      </c>
      <c r="Y47">
        <v>4</v>
      </c>
      <c r="Z47" s="1" t="s">
        <v>32</v>
      </c>
      <c r="AA47" s="1" t="s">
        <v>32</v>
      </c>
      <c r="AB47" s="1" t="s">
        <v>33</v>
      </c>
    </row>
    <row r="48" spans="1:28" x14ac:dyDescent="0.2">
      <c r="A48" s="1" t="s">
        <v>211</v>
      </c>
      <c r="B48" s="1" t="s">
        <v>212</v>
      </c>
      <c r="C48" s="1" t="s">
        <v>213</v>
      </c>
      <c r="D48" s="1"/>
      <c r="E48" s="1"/>
      <c r="F48" s="1" t="s">
        <v>214</v>
      </c>
      <c r="G48">
        <v>46.79</v>
      </c>
      <c r="H48">
        <v>53.59</v>
      </c>
      <c r="I48">
        <v>8.56</v>
      </c>
      <c r="J48">
        <v>3.32</v>
      </c>
      <c r="K48">
        <v>8.1</v>
      </c>
      <c r="L48">
        <v>8.49</v>
      </c>
      <c r="M48">
        <v>5.66</v>
      </c>
      <c r="N48">
        <v>36.54</v>
      </c>
      <c r="O48">
        <v>5.22</v>
      </c>
      <c r="P48">
        <v>38.6</v>
      </c>
      <c r="Q48">
        <v>4.6500000000000004</v>
      </c>
      <c r="R48">
        <v>6.78</v>
      </c>
      <c r="S48">
        <v>1.18</v>
      </c>
      <c r="T48">
        <v>1.35</v>
      </c>
      <c r="U48">
        <v>0</v>
      </c>
      <c r="V48">
        <v>0</v>
      </c>
      <c r="W48">
        <v>33.950000000000003</v>
      </c>
      <c r="X48">
        <v>4.8499999999999996</v>
      </c>
      <c r="Y48">
        <v>3</v>
      </c>
      <c r="Z48" s="1" t="s">
        <v>32</v>
      </c>
      <c r="AA48" s="1" t="s">
        <v>32</v>
      </c>
      <c r="AB48" s="1" t="s">
        <v>33</v>
      </c>
    </row>
    <row r="49" spans="1:28" x14ac:dyDescent="0.2">
      <c r="A49" s="1" t="s">
        <v>215</v>
      </c>
      <c r="B49" s="1" t="s">
        <v>216</v>
      </c>
      <c r="C49" s="1" t="s">
        <v>217</v>
      </c>
      <c r="D49" s="1"/>
      <c r="E49" s="1"/>
      <c r="F49" s="1" t="s">
        <v>218</v>
      </c>
      <c r="G49">
        <v>86.83</v>
      </c>
      <c r="H49">
        <v>90.96</v>
      </c>
      <c r="I49">
        <v>13.84</v>
      </c>
      <c r="J49">
        <v>8.81</v>
      </c>
      <c r="K49">
        <v>9.64</v>
      </c>
      <c r="L49">
        <v>12.79</v>
      </c>
      <c r="M49">
        <v>8.5299999999999994</v>
      </c>
      <c r="N49">
        <v>64.34</v>
      </c>
      <c r="O49">
        <v>9.19</v>
      </c>
      <c r="P49">
        <v>81.3</v>
      </c>
      <c r="Q49">
        <v>11.3</v>
      </c>
      <c r="R49">
        <v>6.38</v>
      </c>
      <c r="S49">
        <v>8.1199999999999992</v>
      </c>
      <c r="T49">
        <v>8.11</v>
      </c>
      <c r="U49">
        <v>12.15</v>
      </c>
      <c r="V49">
        <v>8.1</v>
      </c>
      <c r="W49">
        <v>57.84</v>
      </c>
      <c r="X49">
        <v>8.26</v>
      </c>
      <c r="Y49">
        <v>5</v>
      </c>
      <c r="Z49" s="1" t="s">
        <v>32</v>
      </c>
      <c r="AA49" s="1" t="s">
        <v>32</v>
      </c>
      <c r="AB49" s="1" t="s">
        <v>33</v>
      </c>
    </row>
    <row r="50" spans="1:28" x14ac:dyDescent="0.2">
      <c r="A50" s="1" t="s">
        <v>219</v>
      </c>
      <c r="B50" s="1" t="s">
        <v>220</v>
      </c>
      <c r="C50" s="1" t="s">
        <v>221</v>
      </c>
      <c r="D50" s="1"/>
      <c r="E50" s="1"/>
      <c r="F50" s="1" t="s">
        <v>222</v>
      </c>
      <c r="G50">
        <v>88.32</v>
      </c>
      <c r="H50">
        <v>91.16</v>
      </c>
      <c r="I50">
        <v>14.38</v>
      </c>
      <c r="J50">
        <v>9.17</v>
      </c>
      <c r="K50">
        <v>10</v>
      </c>
      <c r="L50">
        <v>13.98</v>
      </c>
      <c r="M50">
        <v>9.32</v>
      </c>
      <c r="N50">
        <v>62.79</v>
      </c>
      <c r="O50">
        <v>8.9700000000000006</v>
      </c>
      <c r="P50">
        <v>88.47</v>
      </c>
      <c r="Q50">
        <v>13.27</v>
      </c>
      <c r="R50">
        <v>8.9499999999999993</v>
      </c>
      <c r="S50">
        <v>9.65</v>
      </c>
      <c r="T50">
        <v>7.95</v>
      </c>
      <c r="U50">
        <v>13.99</v>
      </c>
      <c r="V50">
        <v>9.33</v>
      </c>
      <c r="W50">
        <v>61.2</v>
      </c>
      <c r="X50">
        <v>8.74</v>
      </c>
      <c r="Y50">
        <v>3</v>
      </c>
      <c r="Z50" s="1" t="s">
        <v>32</v>
      </c>
      <c r="AA50" s="1" t="s">
        <v>32</v>
      </c>
      <c r="AB50" s="1" t="s">
        <v>33</v>
      </c>
    </row>
    <row r="51" spans="1:28" x14ac:dyDescent="0.2">
      <c r="A51" s="1" t="s">
        <v>223</v>
      </c>
      <c r="B51" s="1" t="s">
        <v>224</v>
      </c>
      <c r="C51" s="1" t="s">
        <v>225</v>
      </c>
      <c r="D51" s="1"/>
      <c r="E51" s="1"/>
      <c r="F51" s="1" t="s">
        <v>226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 t="s">
        <v>32</v>
      </c>
      <c r="AA51" s="1" t="s">
        <v>32</v>
      </c>
      <c r="AB51" s="1" t="s">
        <v>33</v>
      </c>
    </row>
    <row r="52" spans="1:28" x14ac:dyDescent="0.2">
      <c r="A52" s="1" t="s">
        <v>227</v>
      </c>
      <c r="B52" s="1" t="s">
        <v>228</v>
      </c>
      <c r="C52" s="1" t="s">
        <v>229</v>
      </c>
      <c r="D52" s="1"/>
      <c r="E52" s="1"/>
      <c r="F52" s="1" t="s">
        <v>230</v>
      </c>
      <c r="G52">
        <v>91.51</v>
      </c>
      <c r="H52">
        <v>92.02</v>
      </c>
      <c r="I52">
        <v>14.48</v>
      </c>
      <c r="J52">
        <v>9.5399999999999991</v>
      </c>
      <c r="K52">
        <v>9.76</v>
      </c>
      <c r="L52">
        <v>13.72</v>
      </c>
      <c r="M52">
        <v>9.15</v>
      </c>
      <c r="N52">
        <v>63.82</v>
      </c>
      <c r="O52">
        <v>9.1199999999999992</v>
      </c>
      <c r="P52">
        <v>90.11</v>
      </c>
      <c r="Q52">
        <v>13.55</v>
      </c>
      <c r="R52">
        <v>8.8699999999999992</v>
      </c>
      <c r="S52">
        <v>9.41</v>
      </c>
      <c r="T52">
        <v>8.81</v>
      </c>
      <c r="U52">
        <v>14.11</v>
      </c>
      <c r="V52">
        <v>9.41</v>
      </c>
      <c r="W52">
        <v>62.46</v>
      </c>
      <c r="X52">
        <v>8.92</v>
      </c>
      <c r="Y52">
        <v>5</v>
      </c>
      <c r="Z52" s="1" t="s">
        <v>32</v>
      </c>
      <c r="AA52" s="1" t="s">
        <v>32</v>
      </c>
      <c r="AB52" s="1" t="s">
        <v>33</v>
      </c>
    </row>
    <row r="53" spans="1:28" x14ac:dyDescent="0.2">
      <c r="A53" s="1" t="s">
        <v>231</v>
      </c>
      <c r="B53" s="1" t="s">
        <v>232</v>
      </c>
      <c r="C53" s="1" t="s">
        <v>233</v>
      </c>
      <c r="D53" s="1"/>
      <c r="E53" s="1"/>
      <c r="F53" s="1" t="s">
        <v>234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" t="s">
        <v>32</v>
      </c>
      <c r="AA53" s="1" t="s">
        <v>32</v>
      </c>
      <c r="AB53" s="1" t="s">
        <v>33</v>
      </c>
    </row>
    <row r="54" spans="1:28" x14ac:dyDescent="0.2">
      <c r="A54" s="1" t="s">
        <v>235</v>
      </c>
      <c r="B54" s="1" t="s">
        <v>236</v>
      </c>
      <c r="C54" s="1" t="s">
        <v>237</v>
      </c>
      <c r="D54" s="1"/>
      <c r="E54" s="1"/>
      <c r="F54" s="1" t="s">
        <v>238</v>
      </c>
      <c r="G54">
        <v>64.87</v>
      </c>
      <c r="H54">
        <v>79.5</v>
      </c>
      <c r="I54">
        <v>10.47</v>
      </c>
      <c r="J54">
        <v>5.15</v>
      </c>
      <c r="K54">
        <v>8.81</v>
      </c>
      <c r="L54">
        <v>12.92</v>
      </c>
      <c r="M54">
        <v>8.6199999999999992</v>
      </c>
      <c r="N54">
        <v>56.1</v>
      </c>
      <c r="O54">
        <v>8.01</v>
      </c>
      <c r="P54">
        <v>48.65</v>
      </c>
      <c r="Q54">
        <v>6.32</v>
      </c>
      <c r="R54">
        <v>5.6</v>
      </c>
      <c r="S54">
        <v>4.82</v>
      </c>
      <c r="T54">
        <v>2.21</v>
      </c>
      <c r="U54">
        <v>0</v>
      </c>
      <c r="V54">
        <v>0</v>
      </c>
      <c r="W54">
        <v>42.34</v>
      </c>
      <c r="X54">
        <v>6.05</v>
      </c>
      <c r="Y54">
        <v>4</v>
      </c>
      <c r="Z54" s="1" t="s">
        <v>32</v>
      </c>
      <c r="AA54" s="1" t="s">
        <v>32</v>
      </c>
      <c r="AB54" s="1" t="s">
        <v>33</v>
      </c>
    </row>
    <row r="55" spans="1:28" x14ac:dyDescent="0.2">
      <c r="A55" s="1" t="s">
        <v>239</v>
      </c>
      <c r="B55" s="1" t="s">
        <v>240</v>
      </c>
      <c r="C55" s="1" t="s">
        <v>241</v>
      </c>
      <c r="D55" s="1"/>
      <c r="E55" s="1"/>
      <c r="F55" s="1" t="s">
        <v>242</v>
      </c>
      <c r="G55">
        <v>58.77</v>
      </c>
      <c r="H55">
        <v>73.75</v>
      </c>
      <c r="I55">
        <v>10.44</v>
      </c>
      <c r="J55">
        <v>5.46</v>
      </c>
      <c r="K55">
        <v>8.4499999999999993</v>
      </c>
      <c r="L55">
        <v>11.33</v>
      </c>
      <c r="M55">
        <v>7.55</v>
      </c>
      <c r="N55">
        <v>51.99</v>
      </c>
      <c r="O55">
        <v>7.43</v>
      </c>
      <c r="P55">
        <v>41.55</v>
      </c>
      <c r="Q55">
        <v>4.24</v>
      </c>
      <c r="R55">
        <v>5.37</v>
      </c>
      <c r="S55">
        <v>1.29</v>
      </c>
      <c r="T55">
        <v>1.83</v>
      </c>
      <c r="U55">
        <v>0</v>
      </c>
      <c r="V55">
        <v>0</v>
      </c>
      <c r="W55">
        <v>37.31</v>
      </c>
      <c r="X55">
        <v>5.33</v>
      </c>
      <c r="Y55">
        <v>4</v>
      </c>
      <c r="Z55" s="1" t="s">
        <v>32</v>
      </c>
      <c r="AA55" s="1" t="s">
        <v>32</v>
      </c>
      <c r="AB55" s="1" t="s">
        <v>33</v>
      </c>
    </row>
    <row r="56" spans="1:28" x14ac:dyDescent="0.2">
      <c r="A56" s="1" t="s">
        <v>243</v>
      </c>
      <c r="B56" s="1" t="s">
        <v>244</v>
      </c>
      <c r="C56" s="1" t="s">
        <v>245</v>
      </c>
      <c r="D56" s="1"/>
      <c r="E56" s="1"/>
      <c r="F56" s="1" t="s">
        <v>246</v>
      </c>
      <c r="G56">
        <v>62.77</v>
      </c>
      <c r="H56">
        <v>69.2</v>
      </c>
      <c r="I56">
        <v>11.56</v>
      </c>
      <c r="J56">
        <v>6.43</v>
      </c>
      <c r="K56">
        <v>8.98</v>
      </c>
      <c r="L56">
        <v>0</v>
      </c>
      <c r="M56">
        <v>0</v>
      </c>
      <c r="N56">
        <v>57.65</v>
      </c>
      <c r="O56">
        <v>8.24</v>
      </c>
      <c r="P56">
        <v>56.63</v>
      </c>
      <c r="Q56">
        <v>6.54</v>
      </c>
      <c r="R56">
        <v>6.49</v>
      </c>
      <c r="S56">
        <v>6.59</v>
      </c>
      <c r="T56">
        <v>0</v>
      </c>
      <c r="U56">
        <v>0</v>
      </c>
      <c r="V56">
        <v>0</v>
      </c>
      <c r="W56">
        <v>50.09</v>
      </c>
      <c r="X56">
        <v>7.16</v>
      </c>
      <c r="Y56">
        <v>3</v>
      </c>
      <c r="Z56" s="1" t="s">
        <v>32</v>
      </c>
      <c r="AA56" s="1" t="s">
        <v>32</v>
      </c>
      <c r="AB56" s="1" t="s">
        <v>33</v>
      </c>
    </row>
    <row r="57" spans="1:28" x14ac:dyDescent="0.2">
      <c r="A57" s="1" t="s">
        <v>247</v>
      </c>
      <c r="B57" s="1" t="s">
        <v>248</v>
      </c>
      <c r="C57" s="1" t="s">
        <v>249</v>
      </c>
      <c r="D57" s="1"/>
      <c r="E57" s="1"/>
      <c r="F57" s="1" t="s">
        <v>250</v>
      </c>
      <c r="G57">
        <v>64</v>
      </c>
      <c r="H57">
        <v>67.98</v>
      </c>
      <c r="I57">
        <v>8</v>
      </c>
      <c r="J57">
        <v>4.5999999999999996</v>
      </c>
      <c r="K57">
        <v>6.07</v>
      </c>
      <c r="L57">
        <v>9.5399999999999991</v>
      </c>
      <c r="M57">
        <v>6.36</v>
      </c>
      <c r="N57">
        <v>50.44</v>
      </c>
      <c r="O57">
        <v>7.21</v>
      </c>
      <c r="P57">
        <v>60.43</v>
      </c>
      <c r="Q57">
        <v>10.4</v>
      </c>
      <c r="R57">
        <v>6.4</v>
      </c>
      <c r="S57">
        <v>6.94</v>
      </c>
      <c r="T57">
        <v>7.47</v>
      </c>
      <c r="U57">
        <v>9.3699999999999992</v>
      </c>
      <c r="V57">
        <v>6.24</v>
      </c>
      <c r="W57">
        <v>40.659999999999997</v>
      </c>
      <c r="X57">
        <v>5.81</v>
      </c>
      <c r="Y57">
        <v>3</v>
      </c>
      <c r="Z57" s="1" t="s">
        <v>32</v>
      </c>
      <c r="AA57">
        <v>10</v>
      </c>
      <c r="AB57" s="1" t="s">
        <v>33</v>
      </c>
    </row>
    <row r="58" spans="1:28" x14ac:dyDescent="0.2">
      <c r="A58" s="1" t="s">
        <v>251</v>
      </c>
      <c r="B58" s="1" t="s">
        <v>252</v>
      </c>
      <c r="C58" s="1" t="s">
        <v>253</v>
      </c>
      <c r="D58" s="1"/>
      <c r="E58" s="1"/>
      <c r="F58" s="1" t="s">
        <v>254</v>
      </c>
      <c r="G58">
        <v>65.39</v>
      </c>
      <c r="H58">
        <v>76.14</v>
      </c>
      <c r="I58">
        <v>12.45</v>
      </c>
      <c r="J58">
        <v>7.43</v>
      </c>
      <c r="K58">
        <v>9.17</v>
      </c>
      <c r="L58">
        <v>11.71</v>
      </c>
      <c r="M58">
        <v>7.81</v>
      </c>
      <c r="N58">
        <v>51.99</v>
      </c>
      <c r="O58">
        <v>7.43</v>
      </c>
      <c r="P58">
        <v>53.1</v>
      </c>
      <c r="Q58">
        <v>8.94</v>
      </c>
      <c r="R58">
        <v>6.98</v>
      </c>
      <c r="S58">
        <v>5.18</v>
      </c>
      <c r="T58">
        <v>5.72</v>
      </c>
      <c r="U58">
        <v>6.43</v>
      </c>
      <c r="V58">
        <v>4.29</v>
      </c>
      <c r="W58">
        <v>37.72</v>
      </c>
      <c r="X58">
        <v>5.39</v>
      </c>
      <c r="Y58">
        <v>4</v>
      </c>
      <c r="Z58" s="1" t="s">
        <v>32</v>
      </c>
      <c r="AA58" s="1" t="s">
        <v>32</v>
      </c>
      <c r="AB58" s="1" t="s">
        <v>33</v>
      </c>
    </row>
    <row r="59" spans="1:28" x14ac:dyDescent="0.2">
      <c r="A59" s="1" t="s">
        <v>255</v>
      </c>
      <c r="B59" s="1" t="s">
        <v>256</v>
      </c>
      <c r="C59" s="1" t="s">
        <v>257</v>
      </c>
      <c r="D59" s="1"/>
      <c r="E59" s="1"/>
      <c r="F59" s="1" t="s">
        <v>258</v>
      </c>
      <c r="G59">
        <v>45.15</v>
      </c>
      <c r="H59">
        <v>52.62</v>
      </c>
      <c r="I59">
        <v>8.32</v>
      </c>
      <c r="J59">
        <v>3.12</v>
      </c>
      <c r="K59">
        <v>7.98</v>
      </c>
      <c r="L59">
        <v>7.75</v>
      </c>
      <c r="M59">
        <v>5.17</v>
      </c>
      <c r="N59">
        <v>36.54</v>
      </c>
      <c r="O59">
        <v>5.22</v>
      </c>
      <c r="P59">
        <v>36.11</v>
      </c>
      <c r="Q59">
        <v>3.65</v>
      </c>
      <c r="R59">
        <v>4</v>
      </c>
      <c r="S59">
        <v>2</v>
      </c>
      <c r="T59">
        <v>1.3</v>
      </c>
      <c r="U59">
        <v>3.96</v>
      </c>
      <c r="V59">
        <v>2.64</v>
      </c>
      <c r="W59">
        <v>28.5</v>
      </c>
      <c r="X59">
        <v>4.07</v>
      </c>
      <c r="Y59">
        <v>3</v>
      </c>
      <c r="Z59" s="1" t="s">
        <v>32</v>
      </c>
      <c r="AA59" s="1" t="s">
        <v>32</v>
      </c>
      <c r="AB59" s="1" t="s">
        <v>33</v>
      </c>
    </row>
    <row r="60" spans="1:28" x14ac:dyDescent="0.2">
      <c r="A60" s="1" t="s">
        <v>259</v>
      </c>
      <c r="B60" s="1" t="s">
        <v>165</v>
      </c>
      <c r="C60" s="1" t="s">
        <v>260</v>
      </c>
      <c r="D60" s="1"/>
      <c r="E60" s="1"/>
      <c r="F60" s="1" t="s">
        <v>261</v>
      </c>
      <c r="G60">
        <v>63.73</v>
      </c>
      <c r="H60">
        <v>78.150000000000006</v>
      </c>
      <c r="I60">
        <v>10.42</v>
      </c>
      <c r="J60">
        <v>5.87</v>
      </c>
      <c r="K60">
        <v>8.0299999999999994</v>
      </c>
      <c r="L60">
        <v>11.63</v>
      </c>
      <c r="M60">
        <v>7.75</v>
      </c>
      <c r="N60">
        <v>56.1</v>
      </c>
      <c r="O60">
        <v>8.01</v>
      </c>
      <c r="P60">
        <v>49.7</v>
      </c>
      <c r="Q60">
        <v>8.2799999999999994</v>
      </c>
      <c r="R60">
        <v>5.89</v>
      </c>
      <c r="S60">
        <v>6.59</v>
      </c>
      <c r="T60">
        <v>4.09</v>
      </c>
      <c r="U60">
        <v>6.2</v>
      </c>
      <c r="V60">
        <v>4.1399999999999997</v>
      </c>
      <c r="W60">
        <v>35.21</v>
      </c>
      <c r="X60">
        <v>5.03</v>
      </c>
      <c r="Y60">
        <v>3</v>
      </c>
      <c r="Z60" s="1" t="s">
        <v>32</v>
      </c>
      <c r="AA60" s="1" t="s">
        <v>32</v>
      </c>
      <c r="AB60" s="1" t="s">
        <v>33</v>
      </c>
    </row>
    <row r="61" spans="1:28" x14ac:dyDescent="0.2">
      <c r="A61" s="1" t="s">
        <v>262</v>
      </c>
      <c r="B61" s="1" t="s">
        <v>263</v>
      </c>
      <c r="C61" s="1" t="s">
        <v>264</v>
      </c>
      <c r="D61" s="1"/>
      <c r="E61" s="1"/>
      <c r="F61" s="1" t="s">
        <v>265</v>
      </c>
      <c r="G61">
        <v>87.7</v>
      </c>
      <c r="H61">
        <v>93.22</v>
      </c>
      <c r="I61">
        <v>13.03</v>
      </c>
      <c r="J61">
        <v>8.4499999999999993</v>
      </c>
      <c r="K61">
        <v>8.93</v>
      </c>
      <c r="L61">
        <v>12.76</v>
      </c>
      <c r="M61">
        <v>8.5</v>
      </c>
      <c r="N61">
        <v>67.430000000000007</v>
      </c>
      <c r="O61">
        <v>9.6300000000000008</v>
      </c>
      <c r="P61">
        <v>80.900000000000006</v>
      </c>
      <c r="Q61">
        <v>11.95</v>
      </c>
      <c r="R61">
        <v>8.32</v>
      </c>
      <c r="S61">
        <v>8.4700000000000006</v>
      </c>
      <c r="T61">
        <v>7.12</v>
      </c>
      <c r="U61">
        <v>12.36</v>
      </c>
      <c r="V61">
        <v>8.24</v>
      </c>
      <c r="W61">
        <v>56.59</v>
      </c>
      <c r="X61">
        <v>8.08</v>
      </c>
      <c r="Y61">
        <v>5</v>
      </c>
      <c r="Z61" s="1" t="s">
        <v>32</v>
      </c>
      <c r="AA61" s="1" t="s">
        <v>32</v>
      </c>
      <c r="AB61" s="1" t="s">
        <v>33</v>
      </c>
    </row>
    <row r="62" spans="1:28" x14ac:dyDescent="0.2">
      <c r="A62" s="1" t="s">
        <v>266</v>
      </c>
      <c r="B62" s="1" t="s">
        <v>267</v>
      </c>
      <c r="C62" s="1" t="s">
        <v>268</v>
      </c>
      <c r="D62" s="1"/>
      <c r="E62" s="1"/>
      <c r="F62" s="1" t="s">
        <v>269</v>
      </c>
      <c r="G62">
        <v>69.3</v>
      </c>
      <c r="H62">
        <v>82.53</v>
      </c>
      <c r="I62">
        <v>12.21</v>
      </c>
      <c r="J62">
        <v>6.88</v>
      </c>
      <c r="K62">
        <v>9.4</v>
      </c>
      <c r="L62">
        <v>12.67</v>
      </c>
      <c r="M62">
        <v>8.4499999999999993</v>
      </c>
      <c r="N62">
        <v>57.65</v>
      </c>
      <c r="O62">
        <v>8.24</v>
      </c>
      <c r="P62">
        <v>54.94</v>
      </c>
      <c r="Q62">
        <v>2.97</v>
      </c>
      <c r="R62">
        <v>5.94</v>
      </c>
      <c r="S62">
        <v>0</v>
      </c>
      <c r="T62">
        <v>0</v>
      </c>
      <c r="U62">
        <v>0</v>
      </c>
      <c r="V62">
        <v>0</v>
      </c>
      <c r="W62">
        <v>51.98</v>
      </c>
      <c r="X62">
        <v>7.43</v>
      </c>
      <c r="Y62">
        <v>4</v>
      </c>
      <c r="Z62" s="1" t="s">
        <v>32</v>
      </c>
      <c r="AA62" s="1" t="s">
        <v>32</v>
      </c>
      <c r="AB62" s="1" t="s">
        <v>33</v>
      </c>
    </row>
    <row r="63" spans="1:28" x14ac:dyDescent="0.2">
      <c r="A63" s="1" t="s">
        <v>270</v>
      </c>
      <c r="B63" s="1" t="s">
        <v>161</v>
      </c>
      <c r="C63" s="1" t="s">
        <v>271</v>
      </c>
      <c r="D63" s="1"/>
      <c r="E63" s="1"/>
      <c r="F63" s="1" t="s">
        <v>272</v>
      </c>
      <c r="G63">
        <v>72.569999999999993</v>
      </c>
      <c r="H63">
        <v>79.400000000000006</v>
      </c>
      <c r="I63">
        <v>11.55</v>
      </c>
      <c r="J63">
        <v>6.24</v>
      </c>
      <c r="K63">
        <v>9.17</v>
      </c>
      <c r="L63">
        <v>12.77</v>
      </c>
      <c r="M63">
        <v>8.52</v>
      </c>
      <c r="N63">
        <v>55.07</v>
      </c>
      <c r="O63">
        <v>7.87</v>
      </c>
      <c r="P63">
        <v>67.06</v>
      </c>
      <c r="Q63">
        <v>9.6300000000000008</v>
      </c>
      <c r="R63">
        <v>6.6</v>
      </c>
      <c r="S63">
        <v>7.65</v>
      </c>
      <c r="T63">
        <v>5.0199999999999996</v>
      </c>
      <c r="U63">
        <v>7.55</v>
      </c>
      <c r="V63">
        <v>5.03</v>
      </c>
      <c r="W63">
        <v>49.88</v>
      </c>
      <c r="X63">
        <v>7.13</v>
      </c>
      <c r="Y63">
        <v>3</v>
      </c>
      <c r="Z63" s="1" t="s">
        <v>32</v>
      </c>
      <c r="AA63" s="1" t="s">
        <v>32</v>
      </c>
      <c r="AB63" s="1" t="s">
        <v>33</v>
      </c>
    </row>
    <row r="64" spans="1:28" x14ac:dyDescent="0.2">
      <c r="A64" s="1" t="s">
        <v>113</v>
      </c>
      <c r="B64" s="1" t="s">
        <v>273</v>
      </c>
      <c r="C64" s="1" t="s">
        <v>274</v>
      </c>
      <c r="D64" s="1"/>
      <c r="E64" s="1"/>
      <c r="F64" s="1" t="s">
        <v>275</v>
      </c>
      <c r="G64">
        <v>84.17</v>
      </c>
      <c r="H64">
        <v>91.42</v>
      </c>
      <c r="I64">
        <v>12.71</v>
      </c>
      <c r="J64">
        <v>7.61</v>
      </c>
      <c r="K64">
        <v>9.34</v>
      </c>
      <c r="L64">
        <v>13.85</v>
      </c>
      <c r="M64">
        <v>9.23</v>
      </c>
      <c r="N64">
        <v>64.849999999999994</v>
      </c>
      <c r="O64">
        <v>9.26</v>
      </c>
      <c r="P64">
        <v>75.260000000000005</v>
      </c>
      <c r="Q64">
        <v>10.24</v>
      </c>
      <c r="R64">
        <v>7.83</v>
      </c>
      <c r="S64">
        <v>7.65</v>
      </c>
      <c r="T64">
        <v>5.0199999999999996</v>
      </c>
      <c r="U64">
        <v>10.53</v>
      </c>
      <c r="V64">
        <v>7.02</v>
      </c>
      <c r="W64">
        <v>54.49</v>
      </c>
      <c r="X64">
        <v>7.78</v>
      </c>
      <c r="Y64">
        <v>5</v>
      </c>
      <c r="Z64" s="1" t="s">
        <v>32</v>
      </c>
      <c r="AA64" s="1" t="s">
        <v>32</v>
      </c>
      <c r="AB64" s="1" t="s">
        <v>33</v>
      </c>
    </row>
    <row r="65" spans="1:28" x14ac:dyDescent="0.2">
      <c r="A65" s="1" t="s">
        <v>276</v>
      </c>
      <c r="B65" s="1" t="s">
        <v>277</v>
      </c>
      <c r="C65" s="1" t="s">
        <v>278</v>
      </c>
      <c r="D65" s="1"/>
      <c r="E65" s="1"/>
      <c r="F65" s="1" t="s">
        <v>279</v>
      </c>
      <c r="G65">
        <v>58.8</v>
      </c>
      <c r="H65">
        <v>67.17</v>
      </c>
      <c r="I65">
        <v>9.92</v>
      </c>
      <c r="J65">
        <v>4.78</v>
      </c>
      <c r="K65">
        <v>8.4499999999999993</v>
      </c>
      <c r="L65">
        <v>10.92</v>
      </c>
      <c r="M65">
        <v>7.28</v>
      </c>
      <c r="N65">
        <v>46.32</v>
      </c>
      <c r="O65">
        <v>6.62</v>
      </c>
      <c r="P65">
        <v>50.31</v>
      </c>
      <c r="Q65">
        <v>6.48</v>
      </c>
      <c r="R65">
        <v>4.79</v>
      </c>
      <c r="S65">
        <v>6.24</v>
      </c>
      <c r="T65">
        <v>1.92</v>
      </c>
      <c r="U65">
        <v>6.11</v>
      </c>
      <c r="V65">
        <v>4.07</v>
      </c>
      <c r="W65">
        <v>37.72</v>
      </c>
      <c r="X65">
        <v>5.39</v>
      </c>
      <c r="Y65">
        <v>3</v>
      </c>
      <c r="Z65" s="1" t="s">
        <v>32</v>
      </c>
      <c r="AA65" s="1" t="s">
        <v>32</v>
      </c>
      <c r="AB65" s="1" t="s">
        <v>33</v>
      </c>
    </row>
    <row r="66" spans="1:28" x14ac:dyDescent="0.2">
      <c r="A66" s="1" t="s">
        <v>280</v>
      </c>
      <c r="B66" s="1" t="s">
        <v>281</v>
      </c>
      <c r="C66" s="1" t="s">
        <v>282</v>
      </c>
      <c r="D66" s="1"/>
      <c r="E66" s="1"/>
      <c r="F66" s="1" t="s">
        <v>283</v>
      </c>
      <c r="G66">
        <v>79.010000000000005</v>
      </c>
      <c r="H66">
        <v>81.900000000000006</v>
      </c>
      <c r="I66">
        <v>11.57</v>
      </c>
      <c r="J66">
        <v>6.15</v>
      </c>
      <c r="K66">
        <v>9.2899999999999991</v>
      </c>
      <c r="L66">
        <v>11.14</v>
      </c>
      <c r="M66">
        <v>7.43</v>
      </c>
      <c r="N66">
        <v>59.19</v>
      </c>
      <c r="O66">
        <v>8.4600000000000009</v>
      </c>
      <c r="P66">
        <v>76.010000000000005</v>
      </c>
      <c r="Q66">
        <v>10.76</v>
      </c>
      <c r="R66">
        <v>7.46</v>
      </c>
      <c r="S66">
        <v>8.59</v>
      </c>
      <c r="T66">
        <v>5.48</v>
      </c>
      <c r="U66">
        <v>11.17</v>
      </c>
      <c r="V66">
        <v>7.45</v>
      </c>
      <c r="W66">
        <v>54.07</v>
      </c>
      <c r="X66">
        <v>7.72</v>
      </c>
      <c r="Y66">
        <v>4</v>
      </c>
      <c r="Z66" s="1" t="s">
        <v>32</v>
      </c>
      <c r="AA66" s="1" t="s">
        <v>32</v>
      </c>
      <c r="AB66" s="1" t="s">
        <v>33</v>
      </c>
    </row>
    <row r="67" spans="1:28" x14ac:dyDescent="0.2">
      <c r="A67" s="1" t="s">
        <v>284</v>
      </c>
      <c r="B67" s="1" t="s">
        <v>285</v>
      </c>
      <c r="C67" s="1" t="s">
        <v>286</v>
      </c>
      <c r="D67" s="1"/>
      <c r="E67" s="1"/>
      <c r="F67" s="1" t="s">
        <v>287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" t="s">
        <v>32</v>
      </c>
      <c r="AA67" s="1" t="s">
        <v>32</v>
      </c>
      <c r="AB67" s="1" t="s">
        <v>33</v>
      </c>
    </row>
    <row r="68" spans="1:28" x14ac:dyDescent="0.2">
      <c r="A68" s="1" t="s">
        <v>288</v>
      </c>
      <c r="B68" s="1" t="s">
        <v>289</v>
      </c>
      <c r="C68" s="1" t="s">
        <v>290</v>
      </c>
      <c r="D68" s="1"/>
      <c r="E68" s="1"/>
      <c r="F68" s="1" t="s">
        <v>291</v>
      </c>
      <c r="G68">
        <v>75.16</v>
      </c>
      <c r="H68">
        <v>84.21</v>
      </c>
      <c r="I68">
        <v>13.54</v>
      </c>
      <c r="J68">
        <v>8.5299999999999994</v>
      </c>
      <c r="K68">
        <v>9.52</v>
      </c>
      <c r="L68">
        <v>13.03</v>
      </c>
      <c r="M68">
        <v>8.68</v>
      </c>
      <c r="N68">
        <v>57.65</v>
      </c>
      <c r="O68">
        <v>8.24</v>
      </c>
      <c r="P68">
        <v>63.48</v>
      </c>
      <c r="Q68">
        <v>8.98</v>
      </c>
      <c r="R68">
        <v>7.25</v>
      </c>
      <c r="S68">
        <v>5.18</v>
      </c>
      <c r="T68">
        <v>5.53</v>
      </c>
      <c r="U68">
        <v>10.07</v>
      </c>
      <c r="V68">
        <v>6.72</v>
      </c>
      <c r="W68">
        <v>44.43</v>
      </c>
      <c r="X68">
        <v>6.35</v>
      </c>
      <c r="Y68">
        <v>5</v>
      </c>
      <c r="Z68" s="1" t="s">
        <v>32</v>
      </c>
      <c r="AA68" s="1" t="s">
        <v>32</v>
      </c>
      <c r="AB68" s="1" t="s">
        <v>33</v>
      </c>
    </row>
    <row r="69" spans="1:28" x14ac:dyDescent="0.2">
      <c r="A69" s="1" t="s">
        <v>292</v>
      </c>
      <c r="B69" s="1" t="s">
        <v>293</v>
      </c>
      <c r="C69" s="1" t="s">
        <v>294</v>
      </c>
      <c r="D69" s="1"/>
      <c r="E69" s="1"/>
      <c r="F69" s="1" t="s">
        <v>295</v>
      </c>
      <c r="G69">
        <v>62.56</v>
      </c>
      <c r="H69">
        <v>62.84</v>
      </c>
      <c r="I69">
        <v>10.85</v>
      </c>
      <c r="J69">
        <v>5.66</v>
      </c>
      <c r="K69">
        <v>8.81</v>
      </c>
      <c r="L69">
        <v>0</v>
      </c>
      <c r="M69">
        <v>0</v>
      </c>
      <c r="N69">
        <v>51.99</v>
      </c>
      <c r="O69">
        <v>7.43</v>
      </c>
      <c r="P69">
        <v>60.45</v>
      </c>
      <c r="Q69">
        <v>6.45</v>
      </c>
      <c r="R69">
        <v>5.49</v>
      </c>
      <c r="S69">
        <v>4.24</v>
      </c>
      <c r="T69">
        <v>3.17</v>
      </c>
      <c r="U69">
        <v>6.63</v>
      </c>
      <c r="V69">
        <v>4.42</v>
      </c>
      <c r="W69">
        <v>47.37</v>
      </c>
      <c r="X69">
        <v>6.77</v>
      </c>
      <c r="Y69">
        <v>4</v>
      </c>
      <c r="Z69" s="1" t="s">
        <v>32</v>
      </c>
      <c r="AA69" s="1" t="s">
        <v>32</v>
      </c>
      <c r="AB69" s="1" t="s">
        <v>33</v>
      </c>
    </row>
    <row r="70" spans="1:28" x14ac:dyDescent="0.2">
      <c r="A70" s="1" t="s">
        <v>296</v>
      </c>
      <c r="B70" s="1" t="s">
        <v>297</v>
      </c>
      <c r="C70" s="1" t="s">
        <v>298</v>
      </c>
      <c r="D70" s="1"/>
      <c r="E70" s="1"/>
      <c r="F70" s="1" t="s">
        <v>299</v>
      </c>
      <c r="G70">
        <v>35.409999999999997</v>
      </c>
      <c r="H70">
        <v>48.95</v>
      </c>
      <c r="I70">
        <v>8.44</v>
      </c>
      <c r="J70">
        <v>3.04</v>
      </c>
      <c r="K70">
        <v>8.2100000000000009</v>
      </c>
      <c r="L70">
        <v>8.09</v>
      </c>
      <c r="M70">
        <v>5.39</v>
      </c>
      <c r="N70">
        <v>32.43</v>
      </c>
      <c r="O70">
        <v>4.63</v>
      </c>
      <c r="P70">
        <v>17.190000000000001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17.190000000000001</v>
      </c>
      <c r="X70">
        <v>2.46</v>
      </c>
      <c r="Y70">
        <v>4</v>
      </c>
      <c r="Z70" s="1" t="s">
        <v>32</v>
      </c>
      <c r="AA70" s="1" t="s">
        <v>32</v>
      </c>
      <c r="AB70" s="1" t="s">
        <v>33</v>
      </c>
    </row>
    <row r="71" spans="1:28" x14ac:dyDescent="0.2">
      <c r="A71" s="1" t="s">
        <v>300</v>
      </c>
      <c r="B71" s="1" t="s">
        <v>301</v>
      </c>
      <c r="C71" s="1" t="s">
        <v>302</v>
      </c>
      <c r="D71" s="1"/>
      <c r="E71" s="1"/>
      <c r="F71" s="1" t="s">
        <v>303</v>
      </c>
      <c r="G71">
        <v>88.6</v>
      </c>
      <c r="H71">
        <v>91.94</v>
      </c>
      <c r="I71">
        <v>14.38</v>
      </c>
      <c r="J71">
        <v>9.17</v>
      </c>
      <c r="K71">
        <v>10</v>
      </c>
      <c r="L71">
        <v>14.25</v>
      </c>
      <c r="M71">
        <v>9.5</v>
      </c>
      <c r="N71">
        <v>63.31</v>
      </c>
      <c r="O71">
        <v>9.0399999999999991</v>
      </c>
      <c r="P71">
        <v>84.06</v>
      </c>
      <c r="Q71">
        <v>11.81</v>
      </c>
      <c r="R71">
        <v>8.7100000000000009</v>
      </c>
      <c r="S71">
        <v>7.76</v>
      </c>
      <c r="T71">
        <v>7.15</v>
      </c>
      <c r="U71">
        <v>12.31</v>
      </c>
      <c r="V71">
        <v>8.2100000000000009</v>
      </c>
      <c r="W71">
        <v>59.94</v>
      </c>
      <c r="X71">
        <v>8.56</v>
      </c>
      <c r="Y71">
        <v>5</v>
      </c>
      <c r="Z71" s="1" t="s">
        <v>32</v>
      </c>
      <c r="AA71" s="1" t="s">
        <v>32</v>
      </c>
      <c r="AB71" s="1" t="s">
        <v>33</v>
      </c>
    </row>
    <row r="72" spans="1:28" x14ac:dyDescent="0.2">
      <c r="A72" s="1" t="s">
        <v>304</v>
      </c>
      <c r="B72" s="1" t="s">
        <v>305</v>
      </c>
      <c r="C72" s="1" t="s">
        <v>306</v>
      </c>
      <c r="D72" s="1"/>
      <c r="E72" s="1"/>
      <c r="F72" s="1" t="s">
        <v>307</v>
      </c>
      <c r="G72">
        <v>75.540000000000006</v>
      </c>
      <c r="H72">
        <v>78.73</v>
      </c>
      <c r="I72">
        <v>12.32</v>
      </c>
      <c r="J72">
        <v>6.97</v>
      </c>
      <c r="K72">
        <v>9.4600000000000009</v>
      </c>
      <c r="L72">
        <v>9.7899999999999991</v>
      </c>
      <c r="M72">
        <v>6.52</v>
      </c>
      <c r="N72">
        <v>56.62</v>
      </c>
      <c r="O72">
        <v>8.09</v>
      </c>
      <c r="P72">
        <v>73.98</v>
      </c>
      <c r="Q72">
        <v>9.8699999999999992</v>
      </c>
      <c r="R72">
        <v>7.14</v>
      </c>
      <c r="S72">
        <v>7.18</v>
      </c>
      <c r="T72">
        <v>5.42</v>
      </c>
      <c r="U72">
        <v>10.67</v>
      </c>
      <c r="V72">
        <v>7.11</v>
      </c>
      <c r="W72">
        <v>53.44</v>
      </c>
      <c r="X72">
        <v>7.63</v>
      </c>
      <c r="Y72">
        <v>3</v>
      </c>
      <c r="Z72" s="1" t="s">
        <v>32</v>
      </c>
      <c r="AA72" s="1" t="s">
        <v>32</v>
      </c>
      <c r="AB72" s="1" t="s">
        <v>33</v>
      </c>
    </row>
    <row r="73" spans="1:28" x14ac:dyDescent="0.2">
      <c r="A73" s="1" t="s">
        <v>308</v>
      </c>
      <c r="B73" s="1" t="s">
        <v>309</v>
      </c>
      <c r="C73" s="1" t="s">
        <v>310</v>
      </c>
      <c r="D73" s="1"/>
      <c r="E73" s="1"/>
      <c r="F73" s="1" t="s">
        <v>311</v>
      </c>
      <c r="G73">
        <v>56.73</v>
      </c>
      <c r="H73">
        <v>64.040000000000006</v>
      </c>
      <c r="I73">
        <v>10.77</v>
      </c>
      <c r="J73">
        <v>4.95</v>
      </c>
      <c r="K73">
        <v>9.4</v>
      </c>
      <c r="L73">
        <v>1.8</v>
      </c>
      <c r="M73">
        <v>1.2</v>
      </c>
      <c r="N73">
        <v>51.47</v>
      </c>
      <c r="O73">
        <v>7.35</v>
      </c>
      <c r="P73">
        <v>49.08</v>
      </c>
      <c r="Q73">
        <v>6.24</v>
      </c>
      <c r="R73">
        <v>2.95</v>
      </c>
      <c r="S73">
        <v>5.65</v>
      </c>
      <c r="T73">
        <v>3.88</v>
      </c>
      <c r="U73">
        <v>3.44</v>
      </c>
      <c r="V73">
        <v>2.29</v>
      </c>
      <c r="W73">
        <v>39.4</v>
      </c>
      <c r="X73">
        <v>5.63</v>
      </c>
      <c r="Y73">
        <v>3</v>
      </c>
      <c r="Z73" s="1" t="s">
        <v>32</v>
      </c>
      <c r="AA73" s="1" t="s">
        <v>32</v>
      </c>
      <c r="AB73" s="1" t="s">
        <v>33</v>
      </c>
    </row>
    <row r="74" spans="1:28" x14ac:dyDescent="0.2">
      <c r="A74" s="1" t="s">
        <v>312</v>
      </c>
      <c r="B74" s="1" t="s">
        <v>313</v>
      </c>
      <c r="C74" s="1" t="s">
        <v>314</v>
      </c>
      <c r="D74" s="1"/>
      <c r="E74" s="1"/>
      <c r="F74" s="1" t="s">
        <v>315</v>
      </c>
      <c r="G74">
        <v>61.02</v>
      </c>
      <c r="H74">
        <v>76.650000000000006</v>
      </c>
      <c r="I74">
        <v>11.75</v>
      </c>
      <c r="J74">
        <v>6.15</v>
      </c>
      <c r="K74">
        <v>9.52</v>
      </c>
      <c r="L74">
        <v>11.88</v>
      </c>
      <c r="M74">
        <v>7.92</v>
      </c>
      <c r="N74">
        <v>53.01</v>
      </c>
      <c r="O74">
        <v>7.57</v>
      </c>
      <c r="P74">
        <v>43.39</v>
      </c>
      <c r="Q74">
        <v>1.48</v>
      </c>
      <c r="R74">
        <v>1.43</v>
      </c>
      <c r="S74">
        <v>0.12</v>
      </c>
      <c r="T74">
        <v>1.41</v>
      </c>
      <c r="U74">
        <v>0</v>
      </c>
      <c r="V74">
        <v>0</v>
      </c>
      <c r="W74">
        <v>41.92</v>
      </c>
      <c r="X74">
        <v>5.99</v>
      </c>
      <c r="Y74">
        <v>4</v>
      </c>
      <c r="Z74" s="1" t="s">
        <v>32</v>
      </c>
      <c r="AA74" s="1" t="s">
        <v>32</v>
      </c>
      <c r="AB74" s="1" t="s">
        <v>33</v>
      </c>
    </row>
    <row r="75" spans="1:28" x14ac:dyDescent="0.2">
      <c r="A75" s="1" t="s">
        <v>316</v>
      </c>
      <c r="B75" s="1" t="s">
        <v>317</v>
      </c>
      <c r="C75" s="1" t="s">
        <v>318</v>
      </c>
      <c r="D75" s="1"/>
      <c r="E75" s="1"/>
      <c r="F75" s="1" t="s">
        <v>319</v>
      </c>
      <c r="G75">
        <v>16.59</v>
      </c>
      <c r="H75">
        <v>20.88</v>
      </c>
      <c r="I75">
        <v>10.1</v>
      </c>
      <c r="J75">
        <v>5.42</v>
      </c>
      <c r="K75">
        <v>8.0399999999999991</v>
      </c>
      <c r="L75">
        <v>10.78</v>
      </c>
      <c r="M75">
        <v>7.18</v>
      </c>
      <c r="N75">
        <v>0</v>
      </c>
      <c r="O75">
        <v>0</v>
      </c>
      <c r="P75">
        <v>14.06</v>
      </c>
      <c r="Q75">
        <v>7.24</v>
      </c>
      <c r="R75">
        <v>4.37</v>
      </c>
      <c r="S75">
        <v>5.76</v>
      </c>
      <c r="T75">
        <v>4.3600000000000003</v>
      </c>
      <c r="U75">
        <v>6.81</v>
      </c>
      <c r="V75">
        <v>4.54</v>
      </c>
      <c r="W75">
        <v>0</v>
      </c>
      <c r="X75" s="1" t="s">
        <v>32</v>
      </c>
      <c r="Y75">
        <v>0</v>
      </c>
      <c r="Z75" s="1" t="s">
        <v>32</v>
      </c>
      <c r="AA75" s="1" t="s">
        <v>32</v>
      </c>
      <c r="AB75" s="1" t="s">
        <v>33</v>
      </c>
    </row>
    <row r="76" spans="1:28" x14ac:dyDescent="0.2">
      <c r="A76" s="1" t="s">
        <v>320</v>
      </c>
      <c r="B76" s="1" t="s">
        <v>321</v>
      </c>
      <c r="C76" s="1" t="s">
        <v>322</v>
      </c>
      <c r="D76" s="1"/>
      <c r="E76" s="1"/>
      <c r="F76" s="1" t="s">
        <v>323</v>
      </c>
      <c r="G76">
        <v>91.4</v>
      </c>
      <c r="H76">
        <v>93.22</v>
      </c>
      <c r="I76">
        <v>13.85</v>
      </c>
      <c r="J76">
        <v>9.17</v>
      </c>
      <c r="K76">
        <v>9.2899999999999991</v>
      </c>
      <c r="L76">
        <v>13.75</v>
      </c>
      <c r="M76">
        <v>9.17</v>
      </c>
      <c r="N76">
        <v>65.63</v>
      </c>
      <c r="O76">
        <v>9.3800000000000008</v>
      </c>
      <c r="P76">
        <v>88.67</v>
      </c>
      <c r="Q76">
        <v>13.54</v>
      </c>
      <c r="R76">
        <v>8.68</v>
      </c>
      <c r="S76">
        <v>9.65</v>
      </c>
      <c r="T76">
        <v>8.75</v>
      </c>
      <c r="U76">
        <v>10.79</v>
      </c>
      <c r="V76">
        <v>7.19</v>
      </c>
      <c r="W76">
        <v>64.34</v>
      </c>
      <c r="X76">
        <v>9.19</v>
      </c>
      <c r="Y76">
        <v>5</v>
      </c>
      <c r="Z76" s="1" t="s">
        <v>32</v>
      </c>
      <c r="AA76" s="1" t="s">
        <v>32</v>
      </c>
      <c r="AB76" s="1" t="s">
        <v>33</v>
      </c>
    </row>
    <row r="77" spans="1:28" x14ac:dyDescent="0.2">
      <c r="A77" s="1" t="s">
        <v>324</v>
      </c>
      <c r="B77" s="1" t="s">
        <v>325</v>
      </c>
      <c r="C77" s="1" t="s">
        <v>326</v>
      </c>
      <c r="D77" s="1"/>
      <c r="E77" s="1"/>
      <c r="F77" s="1" t="s">
        <v>327</v>
      </c>
      <c r="G77">
        <v>18.09</v>
      </c>
      <c r="H77">
        <v>38.090000000000003</v>
      </c>
      <c r="I77">
        <v>0</v>
      </c>
      <c r="J77">
        <v>0</v>
      </c>
      <c r="K77">
        <v>0</v>
      </c>
      <c r="L77">
        <v>0</v>
      </c>
      <c r="M77">
        <v>0</v>
      </c>
      <c r="N77">
        <v>38.090000000000003</v>
      </c>
      <c r="O77">
        <v>5.44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1" t="s">
        <v>32</v>
      </c>
      <c r="AA77" s="1" t="s">
        <v>32</v>
      </c>
      <c r="AB77" s="1" t="s">
        <v>33</v>
      </c>
    </row>
    <row r="78" spans="1:28" x14ac:dyDescent="0.2">
      <c r="A78" s="1" t="s">
        <v>328</v>
      </c>
      <c r="B78" s="1" t="s">
        <v>329</v>
      </c>
      <c r="C78" s="1" t="s">
        <v>330</v>
      </c>
      <c r="D78" s="1"/>
      <c r="E78" s="1"/>
      <c r="F78" s="1" t="s">
        <v>331</v>
      </c>
      <c r="G78">
        <v>65.56</v>
      </c>
      <c r="H78">
        <v>72.45</v>
      </c>
      <c r="I78">
        <v>8.4499999999999993</v>
      </c>
      <c r="J78">
        <v>3.76</v>
      </c>
      <c r="K78">
        <v>7.5</v>
      </c>
      <c r="L78">
        <v>9.44</v>
      </c>
      <c r="M78">
        <v>6.29</v>
      </c>
      <c r="N78">
        <v>54.56</v>
      </c>
      <c r="O78">
        <v>7.79</v>
      </c>
      <c r="P78">
        <v>57.15</v>
      </c>
      <c r="Q78">
        <v>5.57</v>
      </c>
      <c r="R78">
        <v>4.38</v>
      </c>
      <c r="S78">
        <v>2.82</v>
      </c>
      <c r="T78">
        <v>3.94</v>
      </c>
      <c r="U78">
        <v>6.3</v>
      </c>
      <c r="V78">
        <v>4.2</v>
      </c>
      <c r="W78">
        <v>45.27</v>
      </c>
      <c r="X78">
        <v>6.47</v>
      </c>
      <c r="Y78">
        <v>4</v>
      </c>
      <c r="Z78" s="1" t="s">
        <v>32</v>
      </c>
      <c r="AA78" s="1" t="s">
        <v>32</v>
      </c>
      <c r="AB78" s="1" t="s">
        <v>33</v>
      </c>
    </row>
    <row r="79" spans="1:28" x14ac:dyDescent="0.2">
      <c r="A79" s="1" t="s">
        <v>332</v>
      </c>
      <c r="B79" s="1" t="s">
        <v>333</v>
      </c>
      <c r="C79" s="1" t="s">
        <v>334</v>
      </c>
      <c r="D79" s="1"/>
      <c r="E79" s="1"/>
      <c r="F79" s="1" t="s">
        <v>335</v>
      </c>
      <c r="G79">
        <v>74.62</v>
      </c>
      <c r="H79">
        <v>91.57</v>
      </c>
      <c r="I79">
        <v>12.63</v>
      </c>
      <c r="J79">
        <v>7.43</v>
      </c>
      <c r="K79">
        <v>9.4</v>
      </c>
      <c r="L79">
        <v>13.32</v>
      </c>
      <c r="M79">
        <v>8.8800000000000008</v>
      </c>
      <c r="N79">
        <v>65.63</v>
      </c>
      <c r="O79">
        <v>9.3800000000000008</v>
      </c>
      <c r="P79">
        <v>65.53</v>
      </c>
      <c r="Q79">
        <v>8.91</v>
      </c>
      <c r="R79">
        <v>6.68</v>
      </c>
      <c r="S79">
        <v>6.59</v>
      </c>
      <c r="T79">
        <v>4.55</v>
      </c>
      <c r="U79">
        <v>0.24</v>
      </c>
      <c r="V79">
        <v>0.16</v>
      </c>
      <c r="W79">
        <v>56.38</v>
      </c>
      <c r="X79">
        <v>8.0500000000000007</v>
      </c>
      <c r="Y79">
        <v>0</v>
      </c>
      <c r="Z79" s="1" t="s">
        <v>32</v>
      </c>
      <c r="AA79" s="1" t="s">
        <v>32</v>
      </c>
      <c r="AB79" s="1" t="s">
        <v>33</v>
      </c>
    </row>
    <row r="80" spans="1:28" x14ac:dyDescent="0.2">
      <c r="A80" s="1" t="s">
        <v>336</v>
      </c>
      <c r="B80" s="1" t="s">
        <v>337</v>
      </c>
      <c r="C80" s="1" t="s">
        <v>338</v>
      </c>
      <c r="D80" s="1"/>
      <c r="E80" s="1"/>
      <c r="F80" s="1" t="s">
        <v>339</v>
      </c>
      <c r="G80">
        <v>78.95</v>
      </c>
      <c r="H80">
        <v>88.81</v>
      </c>
      <c r="I80">
        <v>12.51</v>
      </c>
      <c r="J80">
        <v>7.16</v>
      </c>
      <c r="K80">
        <v>9.52</v>
      </c>
      <c r="L80">
        <v>13.36</v>
      </c>
      <c r="M80">
        <v>8.9</v>
      </c>
      <c r="N80">
        <v>62.95</v>
      </c>
      <c r="O80">
        <v>8.99</v>
      </c>
      <c r="P80">
        <v>77.400000000000006</v>
      </c>
      <c r="Q80">
        <v>9.1199999999999992</v>
      </c>
      <c r="R80">
        <v>6.75</v>
      </c>
      <c r="S80">
        <v>7.65</v>
      </c>
      <c r="T80">
        <v>3.85</v>
      </c>
      <c r="U80">
        <v>12.16</v>
      </c>
      <c r="V80">
        <v>8.1</v>
      </c>
      <c r="W80">
        <v>56.13</v>
      </c>
      <c r="X80">
        <v>8.02</v>
      </c>
      <c r="Y80">
        <v>0</v>
      </c>
      <c r="Z80" s="1" t="s">
        <v>32</v>
      </c>
      <c r="AA80" s="1" t="s">
        <v>32</v>
      </c>
      <c r="AB80" s="1" t="s">
        <v>33</v>
      </c>
    </row>
    <row r="81" spans="1:28" x14ac:dyDescent="0.2">
      <c r="A81" s="1" t="s">
        <v>340</v>
      </c>
      <c r="B81" s="1" t="s">
        <v>341</v>
      </c>
      <c r="C81" s="1" t="s">
        <v>342</v>
      </c>
      <c r="D81" s="1"/>
      <c r="E81" s="1"/>
      <c r="F81" s="1" t="s">
        <v>343</v>
      </c>
      <c r="G81">
        <v>81.83</v>
      </c>
      <c r="H81">
        <v>83.39</v>
      </c>
      <c r="I81">
        <v>12.59</v>
      </c>
      <c r="J81">
        <v>7.61</v>
      </c>
      <c r="K81">
        <v>9.17</v>
      </c>
      <c r="L81">
        <v>13.68</v>
      </c>
      <c r="M81">
        <v>9.1199999999999992</v>
      </c>
      <c r="N81">
        <v>57.13</v>
      </c>
      <c r="O81">
        <v>8.16</v>
      </c>
      <c r="P81">
        <v>78.36</v>
      </c>
      <c r="Q81">
        <v>10.87</v>
      </c>
      <c r="R81">
        <v>7.86</v>
      </c>
      <c r="S81">
        <v>8.1199999999999992</v>
      </c>
      <c r="T81">
        <v>5.77</v>
      </c>
      <c r="U81">
        <v>10.69</v>
      </c>
      <c r="V81">
        <v>7.13</v>
      </c>
      <c r="W81">
        <v>56.8</v>
      </c>
      <c r="X81">
        <v>8.11</v>
      </c>
      <c r="Y81">
        <v>5</v>
      </c>
      <c r="Z81" s="1" t="s">
        <v>32</v>
      </c>
      <c r="AA81" s="1" t="s">
        <v>32</v>
      </c>
      <c r="AB81" s="1" t="s">
        <v>33</v>
      </c>
    </row>
    <row r="82" spans="1:28" x14ac:dyDescent="0.2">
      <c r="A82" s="1" t="s">
        <v>344</v>
      </c>
      <c r="B82" s="1" t="s">
        <v>345</v>
      </c>
      <c r="C82" s="1" t="s">
        <v>346</v>
      </c>
      <c r="D82" s="1"/>
      <c r="E82" s="1"/>
      <c r="F82" s="1" t="s">
        <v>347</v>
      </c>
      <c r="G82">
        <v>51.34</v>
      </c>
      <c r="H82">
        <v>62.74</v>
      </c>
      <c r="I82">
        <v>8.33</v>
      </c>
      <c r="J82">
        <v>3.68</v>
      </c>
      <c r="K82">
        <v>7.43</v>
      </c>
      <c r="L82">
        <v>9.6199999999999992</v>
      </c>
      <c r="M82">
        <v>6.42</v>
      </c>
      <c r="N82">
        <v>44.78</v>
      </c>
      <c r="O82">
        <v>6.4</v>
      </c>
      <c r="P82">
        <v>36.93</v>
      </c>
      <c r="Q82">
        <v>4.66</v>
      </c>
      <c r="R82">
        <v>3.38</v>
      </c>
      <c r="S82">
        <v>4.24</v>
      </c>
      <c r="T82">
        <v>1.7</v>
      </c>
      <c r="U82">
        <v>0</v>
      </c>
      <c r="V82">
        <v>0</v>
      </c>
      <c r="W82">
        <v>32.28</v>
      </c>
      <c r="X82">
        <v>4.6100000000000003</v>
      </c>
      <c r="Y82">
        <v>4</v>
      </c>
      <c r="Z82" s="1" t="s">
        <v>32</v>
      </c>
      <c r="AA82" s="1" t="s">
        <v>32</v>
      </c>
      <c r="AB82" s="1" t="s">
        <v>33</v>
      </c>
    </row>
    <row r="83" spans="1:28" x14ac:dyDescent="0.2">
      <c r="A83" s="1" t="s">
        <v>348</v>
      </c>
      <c r="B83" s="1" t="s">
        <v>349</v>
      </c>
      <c r="C83" s="1" t="s">
        <v>350</v>
      </c>
      <c r="D83" s="1"/>
      <c r="E83" s="1"/>
      <c r="F83" s="1" t="s">
        <v>351</v>
      </c>
      <c r="G83">
        <v>61.77</v>
      </c>
      <c r="H83">
        <v>63.08</v>
      </c>
      <c r="I83">
        <v>9.26</v>
      </c>
      <c r="J83">
        <v>4.5</v>
      </c>
      <c r="K83">
        <v>7.86</v>
      </c>
      <c r="L83">
        <v>9.0299999999999994</v>
      </c>
      <c r="M83">
        <v>6.02</v>
      </c>
      <c r="N83">
        <v>44.78</v>
      </c>
      <c r="O83">
        <v>6.4</v>
      </c>
      <c r="P83">
        <v>58.54</v>
      </c>
      <c r="Q83">
        <v>9.75</v>
      </c>
      <c r="R83">
        <v>7.16</v>
      </c>
      <c r="S83">
        <v>7.06</v>
      </c>
      <c r="T83">
        <v>5.29</v>
      </c>
      <c r="U83">
        <v>9.39</v>
      </c>
      <c r="V83">
        <v>6.26</v>
      </c>
      <c r="W83">
        <v>39.4</v>
      </c>
      <c r="X83">
        <v>5.63</v>
      </c>
      <c r="Y83">
        <v>4</v>
      </c>
      <c r="Z83" s="1" t="s">
        <v>32</v>
      </c>
      <c r="AA83" s="1" t="s">
        <v>32</v>
      </c>
      <c r="AB83" s="1" t="s">
        <v>33</v>
      </c>
    </row>
    <row r="84" spans="1:28" x14ac:dyDescent="0.2">
      <c r="A84" s="1" t="s">
        <v>352</v>
      </c>
      <c r="B84" s="1" t="s">
        <v>353</v>
      </c>
      <c r="C84" s="1" t="s">
        <v>354</v>
      </c>
      <c r="D84" s="1"/>
      <c r="E84" s="1"/>
      <c r="F84" s="1" t="s">
        <v>355</v>
      </c>
      <c r="G84">
        <v>54.16</v>
      </c>
      <c r="H84">
        <v>59.37</v>
      </c>
      <c r="I84">
        <v>7.69</v>
      </c>
      <c r="J84">
        <v>2.75</v>
      </c>
      <c r="K84">
        <v>7.5</v>
      </c>
      <c r="L84">
        <v>8.44</v>
      </c>
      <c r="M84">
        <v>5.63</v>
      </c>
      <c r="N84">
        <v>43.24</v>
      </c>
      <c r="O84">
        <v>6.18</v>
      </c>
      <c r="P84">
        <v>46.22</v>
      </c>
      <c r="Q84">
        <v>4.45</v>
      </c>
      <c r="R84">
        <v>1.81</v>
      </c>
      <c r="S84">
        <v>4.59</v>
      </c>
      <c r="T84">
        <v>2.5</v>
      </c>
      <c r="U84">
        <v>4.47</v>
      </c>
      <c r="V84">
        <v>2.98</v>
      </c>
      <c r="W84">
        <v>37.31</v>
      </c>
      <c r="X84">
        <v>5.33</v>
      </c>
      <c r="Y84">
        <v>4</v>
      </c>
      <c r="Z84" s="1" t="s">
        <v>32</v>
      </c>
      <c r="AA84" s="1" t="s">
        <v>32</v>
      </c>
      <c r="AB84" s="1" t="s">
        <v>33</v>
      </c>
    </row>
    <row r="85" spans="1:28" x14ac:dyDescent="0.2">
      <c r="A85" s="1" t="s">
        <v>356</v>
      </c>
      <c r="B85" s="1" t="s">
        <v>357</v>
      </c>
      <c r="C85" s="1" t="s">
        <v>358</v>
      </c>
      <c r="D85" s="1"/>
      <c r="E85" s="1"/>
      <c r="F85" s="1" t="s">
        <v>359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" t="s">
        <v>32</v>
      </c>
      <c r="AA85" s="1" t="s">
        <v>32</v>
      </c>
      <c r="AB85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79"/>
  <sheetViews>
    <sheetView tabSelected="1" workbookViewId="0">
      <selection activeCell="Q30" sqref="Q30"/>
    </sheetView>
  </sheetViews>
  <sheetFormatPr baseColWidth="10" defaultColWidth="8.83203125" defaultRowHeight="15" x14ac:dyDescent="0.2"/>
  <cols>
    <col min="2" max="2" width="20.6640625" customWidth="1"/>
    <col min="3" max="3" width="18" customWidth="1"/>
    <col min="4" max="4" width="10.1640625" style="5" customWidth="1"/>
    <col min="5" max="8" width="0" style="12" hidden="1" customWidth="1"/>
    <col min="9" max="9" width="14.83203125" style="12" customWidth="1"/>
    <col min="10" max="10" width="14" style="12" customWidth="1"/>
    <col min="11" max="11" width="16.5" style="12" customWidth="1"/>
    <col min="12" max="12" width="12.5" style="12" bestFit="1" customWidth="1"/>
  </cols>
  <sheetData>
    <row r="2" spans="2:21" ht="24" x14ac:dyDescent="0.3">
      <c r="B2" s="3" t="s">
        <v>366</v>
      </c>
      <c r="C2" s="2"/>
      <c r="D2" s="4"/>
      <c r="E2" s="10"/>
      <c r="F2" s="10"/>
      <c r="G2" s="10"/>
      <c r="H2" s="10"/>
      <c r="I2" s="10"/>
      <c r="J2" s="10"/>
      <c r="K2" s="10"/>
      <c r="L2" s="10"/>
    </row>
    <row r="3" spans="2:21" ht="29" x14ac:dyDescent="0.35">
      <c r="B3" s="2"/>
      <c r="C3" s="2"/>
      <c r="D3" s="19" t="s">
        <v>372</v>
      </c>
      <c r="E3" s="10"/>
      <c r="F3" s="10"/>
      <c r="G3" s="10"/>
      <c r="H3" s="10"/>
      <c r="I3" s="10"/>
      <c r="J3" s="10"/>
      <c r="K3" s="10"/>
      <c r="L3" s="10"/>
    </row>
    <row r="4" spans="2:21" x14ac:dyDescent="0.2">
      <c r="B4" s="2"/>
      <c r="C4" s="2"/>
      <c r="D4" s="4"/>
      <c r="E4" s="10"/>
      <c r="F4" s="10"/>
      <c r="G4" s="10"/>
      <c r="H4" s="10"/>
      <c r="I4" s="10"/>
      <c r="J4" s="10"/>
      <c r="K4" s="10"/>
      <c r="L4" s="10"/>
      <c r="N4" s="8" t="s">
        <v>363</v>
      </c>
      <c r="O4" s="8"/>
      <c r="P4" s="8"/>
      <c r="Q4" s="8"/>
      <c r="S4" s="9" t="s">
        <v>364</v>
      </c>
      <c r="T4" s="9"/>
      <c r="U4" s="9"/>
    </row>
    <row r="5" spans="2:21" ht="55" customHeight="1" x14ac:dyDescent="0.2">
      <c r="B5" s="2" t="s">
        <v>360</v>
      </c>
      <c r="C5" s="2" t="s">
        <v>361</v>
      </c>
      <c r="D5" s="4" t="s">
        <v>362</v>
      </c>
      <c r="E5" s="16" t="s">
        <v>363</v>
      </c>
      <c r="F5" s="16" t="s">
        <v>370</v>
      </c>
      <c r="G5" s="11" t="s">
        <v>364</v>
      </c>
      <c r="H5" s="11" t="s">
        <v>371</v>
      </c>
      <c r="I5" s="11" t="s">
        <v>367</v>
      </c>
      <c r="J5" s="17" t="s">
        <v>368</v>
      </c>
      <c r="K5" s="17" t="s">
        <v>369</v>
      </c>
      <c r="L5" s="11" t="s">
        <v>365</v>
      </c>
      <c r="N5" s="1" t="s">
        <v>25</v>
      </c>
      <c r="O5" s="1" t="s">
        <v>26</v>
      </c>
      <c r="S5" s="7" t="s">
        <v>25</v>
      </c>
      <c r="T5" s="7" t="s">
        <v>26</v>
      </c>
    </row>
    <row r="6" spans="2:21" x14ac:dyDescent="0.2">
      <c r="B6" s="1" t="s">
        <v>144</v>
      </c>
      <c r="C6" s="1" t="s">
        <v>145</v>
      </c>
      <c r="D6" s="18" t="s">
        <v>146</v>
      </c>
      <c r="E6" s="12">
        <v>97.78</v>
      </c>
      <c r="F6" s="13">
        <f>E6*0.4</f>
        <v>39.112000000000002</v>
      </c>
      <c r="G6" s="14">
        <v>95.79</v>
      </c>
      <c r="H6" s="13">
        <f>G6*0.6</f>
        <v>57.474000000000004</v>
      </c>
      <c r="I6" s="15">
        <f>F6+H6</f>
        <v>96.586000000000013</v>
      </c>
      <c r="J6" s="15">
        <f>(SUM(N6:O6)*0.4*0.7*0.475)+(SUM(S6:T6)*0.6*0.7*0.475)</f>
        <v>0</v>
      </c>
      <c r="K6" s="15">
        <f>I6-J6</f>
        <v>96.586000000000013</v>
      </c>
      <c r="L6" s="16" t="str">
        <f>IF(K6&lt;50,"F",IF(K6&lt;65,"D",IF(K6&lt;80,"C",IF(K6&lt;90,"B",IF(K6&gt;=90,"A")))))</f>
        <v>A</v>
      </c>
      <c r="N6" s="1" t="s">
        <v>32</v>
      </c>
      <c r="O6" s="1" t="s">
        <v>32</v>
      </c>
      <c r="S6" s="7" t="s">
        <v>32</v>
      </c>
      <c r="T6" s="7" t="s">
        <v>32</v>
      </c>
    </row>
    <row r="7" spans="2:21" x14ac:dyDescent="0.2">
      <c r="B7" s="1" t="s">
        <v>243</v>
      </c>
      <c r="C7" s="1" t="s">
        <v>244</v>
      </c>
      <c r="D7" s="18" t="s">
        <v>245</v>
      </c>
      <c r="E7" s="12">
        <v>62.77</v>
      </c>
      <c r="F7" s="13">
        <f>E7*0.4</f>
        <v>25.108000000000004</v>
      </c>
      <c r="G7" s="14">
        <v>68.14</v>
      </c>
      <c r="H7" s="13">
        <f>G7*0.6</f>
        <v>40.884</v>
      </c>
      <c r="I7" s="15">
        <f>F7+H7</f>
        <v>65.992000000000004</v>
      </c>
      <c r="J7" s="15">
        <f>(SUM(N7:O7)*0.4*0.7*0.475)+(SUM(S7:T7)*0.6*0.7*0.475)</f>
        <v>0</v>
      </c>
      <c r="K7" s="15">
        <f>I7-J7</f>
        <v>65.992000000000004</v>
      </c>
      <c r="L7" s="16" t="str">
        <f>IF(K7&lt;50,"F",IF(K7&lt;65,"D",IF(K7&lt;80,"C",IF(K7&lt;90,"B",IF(K7&gt;=90,"A")))))</f>
        <v>C</v>
      </c>
      <c r="N7" s="1" t="s">
        <v>32</v>
      </c>
      <c r="O7" s="1" t="s">
        <v>32</v>
      </c>
      <c r="S7" s="7" t="s">
        <v>32</v>
      </c>
      <c r="T7" s="7" t="s">
        <v>32</v>
      </c>
    </row>
    <row r="8" spans="2:21" x14ac:dyDescent="0.2">
      <c r="B8" s="1" t="s">
        <v>28</v>
      </c>
      <c r="C8" s="1" t="s">
        <v>29</v>
      </c>
      <c r="D8" s="18" t="s">
        <v>30</v>
      </c>
      <c r="E8" s="12">
        <v>59.58</v>
      </c>
      <c r="F8" s="13">
        <f>E8*0.4</f>
        <v>23.832000000000001</v>
      </c>
      <c r="G8" s="14">
        <v>58.95</v>
      </c>
      <c r="H8" s="13">
        <f>G8*0.6</f>
        <v>35.369999999999997</v>
      </c>
      <c r="I8" s="15">
        <f>F8+H8</f>
        <v>59.201999999999998</v>
      </c>
      <c r="J8" s="15">
        <f>(SUM(N8:O8)*0.4*0.7*0.475)+(SUM(S8:T8)*0.6*0.7*0.475)</f>
        <v>6.3174999999999999</v>
      </c>
      <c r="K8" s="15">
        <f>I8-J8</f>
        <v>52.884499999999996</v>
      </c>
      <c r="L8" s="16" t="str">
        <f>IF(K8&lt;50,"F",IF(K8&lt;65,"D",IF(K8&lt;80,"C",IF(K8&lt;90,"B",IF(K8&gt;=90,"A")))))</f>
        <v>D</v>
      </c>
      <c r="N8">
        <v>10</v>
      </c>
      <c r="O8" s="1" t="s">
        <v>32</v>
      </c>
      <c r="S8" s="7" t="s">
        <v>32</v>
      </c>
      <c r="T8" s="6">
        <v>25</v>
      </c>
    </row>
    <row r="9" spans="2:21" x14ac:dyDescent="0.2">
      <c r="B9" s="1" t="s">
        <v>316</v>
      </c>
      <c r="C9" s="1" t="s">
        <v>317</v>
      </c>
      <c r="D9" s="18" t="s">
        <v>318</v>
      </c>
      <c r="E9" s="12">
        <v>16.59</v>
      </c>
      <c r="F9" s="13">
        <f>E9*0.4</f>
        <v>6.6360000000000001</v>
      </c>
      <c r="G9" s="14">
        <v>44.17</v>
      </c>
      <c r="H9" s="13">
        <f>G9*0.6</f>
        <v>26.501999999999999</v>
      </c>
      <c r="I9" s="15">
        <f>F9+H9</f>
        <v>33.137999999999998</v>
      </c>
      <c r="J9" s="15">
        <f>(SUM(N9:O9)*0.4*0.7*0.475)+(SUM(S9:T9)*0.6*0.7*0.475)</f>
        <v>0</v>
      </c>
      <c r="K9" s="15">
        <f>I9-J9</f>
        <v>33.137999999999998</v>
      </c>
      <c r="L9" s="16" t="str">
        <f>IF(K9&lt;50,"F",IF(K9&lt;65,"D",IF(K9&lt;80,"C",IF(K9&lt;90,"B",IF(K9&gt;=90,"A")))))</f>
        <v>F</v>
      </c>
      <c r="N9" s="1" t="s">
        <v>32</v>
      </c>
      <c r="O9" s="1" t="s">
        <v>32</v>
      </c>
      <c r="S9" s="7" t="s">
        <v>32</v>
      </c>
      <c r="T9" s="7" t="s">
        <v>32</v>
      </c>
    </row>
    <row r="10" spans="2:21" x14ac:dyDescent="0.2">
      <c r="B10" s="1" t="s">
        <v>324</v>
      </c>
      <c r="C10" s="1" t="s">
        <v>325</v>
      </c>
      <c r="D10" s="18" t="s">
        <v>326</v>
      </c>
      <c r="E10" s="12">
        <v>18.09</v>
      </c>
      <c r="F10" s="13">
        <f>E10*0.4</f>
        <v>7.2360000000000007</v>
      </c>
      <c r="G10" s="14">
        <v>15.47</v>
      </c>
      <c r="H10" s="13">
        <f>G10*0.6</f>
        <v>9.282</v>
      </c>
      <c r="I10" s="15">
        <f>F10+H10</f>
        <v>16.518000000000001</v>
      </c>
      <c r="J10" s="15">
        <f>(SUM(N10:O10)*0.4*0.7*0.475)+(SUM(S10:T10)*0.6*0.7*0.475)</f>
        <v>0</v>
      </c>
      <c r="K10" s="15">
        <f>I10-J10</f>
        <v>16.518000000000001</v>
      </c>
      <c r="L10" s="16" t="str">
        <f>IF(K10&lt;50,"F",IF(K10&lt;65,"D",IF(K10&lt;80,"C",IF(K10&lt;90,"B",IF(K10&gt;=90,"A")))))</f>
        <v>F</v>
      </c>
      <c r="N10" s="1" t="s">
        <v>32</v>
      </c>
      <c r="O10" s="1" t="s">
        <v>32</v>
      </c>
      <c r="S10" s="7" t="s">
        <v>32</v>
      </c>
      <c r="T10" s="7" t="s">
        <v>32</v>
      </c>
    </row>
    <row r="11" spans="2:21" x14ac:dyDescent="0.2">
      <c r="B11" s="1" t="s">
        <v>72</v>
      </c>
      <c r="C11" s="1" t="s">
        <v>73</v>
      </c>
      <c r="D11" s="18" t="s">
        <v>74</v>
      </c>
      <c r="E11" s="12">
        <v>48.8</v>
      </c>
      <c r="F11" s="13">
        <f>E11*0.4</f>
        <v>19.52</v>
      </c>
      <c r="G11" s="14">
        <v>41.07</v>
      </c>
      <c r="H11" s="13">
        <f>G11*0.6</f>
        <v>24.641999999999999</v>
      </c>
      <c r="I11" s="15">
        <f>F11+H11</f>
        <v>44.161999999999999</v>
      </c>
      <c r="J11" s="15">
        <f>(SUM(N11:O11)*0.4*0.7*0.475)+(SUM(S11:T11)*0.6*0.7*0.475)</f>
        <v>0</v>
      </c>
      <c r="K11" s="15">
        <f>I11-J11</f>
        <v>44.161999999999999</v>
      </c>
      <c r="L11" s="16" t="str">
        <f>IF(K11&lt;50,"F",IF(K11&lt;65,"D",IF(K11&lt;80,"C",IF(K11&lt;90,"B",IF(K11&gt;=90,"A")))))</f>
        <v>F</v>
      </c>
      <c r="N11" s="1" t="s">
        <v>32</v>
      </c>
      <c r="O11" s="1" t="s">
        <v>32</v>
      </c>
      <c r="S11" s="7" t="s">
        <v>32</v>
      </c>
      <c r="T11" s="7" t="s">
        <v>32</v>
      </c>
    </row>
    <row r="12" spans="2:21" x14ac:dyDescent="0.2">
      <c r="B12" s="1" t="s">
        <v>76</v>
      </c>
      <c r="C12" s="1" t="s">
        <v>77</v>
      </c>
      <c r="D12" s="18" t="s">
        <v>78</v>
      </c>
      <c r="E12" s="12">
        <v>63.39</v>
      </c>
      <c r="F12" s="13">
        <f>E12*0.4</f>
        <v>25.356000000000002</v>
      </c>
      <c r="G12" s="14">
        <v>53.24</v>
      </c>
      <c r="H12" s="13">
        <f>G12*0.6</f>
        <v>31.943999999999999</v>
      </c>
      <c r="I12" s="15">
        <f>F12+H12</f>
        <v>57.3</v>
      </c>
      <c r="J12" s="15">
        <f>(SUM(N12:O12)*0.4*0.7*0.475)+(SUM(S12:T12)*0.6*0.7*0.475)</f>
        <v>0</v>
      </c>
      <c r="K12" s="15">
        <f>I12-J12</f>
        <v>57.3</v>
      </c>
      <c r="L12" s="16" t="str">
        <f>IF(K12&lt;50,"F",IF(K12&lt;65,"D",IF(K12&lt;80,"C",IF(K12&lt;90,"B",IF(K12&gt;=90,"A")))))</f>
        <v>D</v>
      </c>
      <c r="N12" s="1" t="s">
        <v>32</v>
      </c>
      <c r="O12" s="1" t="s">
        <v>32</v>
      </c>
      <c r="S12" s="7" t="s">
        <v>32</v>
      </c>
      <c r="T12" s="7" t="s">
        <v>32</v>
      </c>
    </row>
    <row r="13" spans="2:21" x14ac:dyDescent="0.2">
      <c r="B13" s="1" t="s">
        <v>68</v>
      </c>
      <c r="C13" s="1" t="s">
        <v>69</v>
      </c>
      <c r="D13" s="18" t="s">
        <v>70</v>
      </c>
      <c r="E13" s="12">
        <v>61.16</v>
      </c>
      <c r="F13" s="13">
        <f>E13*0.4</f>
        <v>24.463999999999999</v>
      </c>
      <c r="G13" s="14">
        <v>61</v>
      </c>
      <c r="H13" s="13">
        <f>G13*0.6</f>
        <v>36.6</v>
      </c>
      <c r="I13" s="15">
        <f>F13+H13</f>
        <v>61.064</v>
      </c>
      <c r="J13" s="15">
        <f>(SUM(N13:O13)*0.4*0.7*0.475)+(SUM(S13:T13)*0.6*0.7*0.475)</f>
        <v>3.3249999999999993</v>
      </c>
      <c r="K13" s="15">
        <f>I13-J13</f>
        <v>57.739000000000004</v>
      </c>
      <c r="L13" s="16" t="str">
        <f>IF(K13&lt;50,"F",IF(K13&lt;65,"D",IF(K13&lt;80,"C",IF(K13&lt;90,"B",IF(K13&gt;=90,"A")))))</f>
        <v>D</v>
      </c>
      <c r="N13">
        <v>10</v>
      </c>
      <c r="O13" s="1" t="s">
        <v>32</v>
      </c>
      <c r="S13" s="7" t="s">
        <v>32</v>
      </c>
      <c r="T13" s="6">
        <v>10</v>
      </c>
    </row>
    <row r="14" spans="2:21" x14ac:dyDescent="0.2">
      <c r="B14" s="1" t="s">
        <v>344</v>
      </c>
      <c r="C14" s="1" t="s">
        <v>345</v>
      </c>
      <c r="D14" s="18" t="s">
        <v>346</v>
      </c>
      <c r="E14" s="12">
        <v>51.34</v>
      </c>
      <c r="F14" s="13">
        <f>E14*0.4</f>
        <v>20.536000000000001</v>
      </c>
      <c r="G14" s="14">
        <v>36.01</v>
      </c>
      <c r="H14" s="13">
        <f>G14*0.6</f>
        <v>21.605999999999998</v>
      </c>
      <c r="I14" s="15">
        <f>F14+H14</f>
        <v>42.141999999999996</v>
      </c>
      <c r="J14" s="15">
        <f>(SUM(N14:O14)*0.4*0.7*0.475)+(SUM(S14:T14)*0.6*0.7*0.475)</f>
        <v>0</v>
      </c>
      <c r="K14" s="15">
        <f>I14-J14</f>
        <v>42.141999999999996</v>
      </c>
      <c r="L14" s="16" t="str">
        <f>IF(K14&lt;50,"F",IF(K14&lt;65,"D",IF(K14&lt;80,"C",IF(K14&lt;90,"B",IF(K14&gt;=90,"A")))))</f>
        <v>F</v>
      </c>
      <c r="N14" s="1" t="s">
        <v>32</v>
      </c>
      <c r="O14" s="1" t="s">
        <v>32</v>
      </c>
      <c r="S14" s="7" t="s">
        <v>32</v>
      </c>
      <c r="T14" s="7" t="s">
        <v>32</v>
      </c>
    </row>
    <row r="15" spans="2:21" x14ac:dyDescent="0.2">
      <c r="B15" s="1" t="s">
        <v>348</v>
      </c>
      <c r="C15" s="1" t="s">
        <v>349</v>
      </c>
      <c r="D15" s="18" t="s">
        <v>350</v>
      </c>
      <c r="E15" s="12">
        <v>61.77</v>
      </c>
      <c r="F15" s="13">
        <f>E15*0.4</f>
        <v>24.708000000000002</v>
      </c>
      <c r="G15" s="14">
        <v>57.03</v>
      </c>
      <c r="H15" s="13">
        <f>G15*0.6</f>
        <v>34.217999999999996</v>
      </c>
      <c r="I15" s="15">
        <f>F15+H15</f>
        <v>58.926000000000002</v>
      </c>
      <c r="J15" s="15">
        <f>(SUM(N15:O15)*0.4*0.7*0.475)+(SUM(S15:T15)*0.6*0.7*0.475)</f>
        <v>0</v>
      </c>
      <c r="K15" s="15">
        <f>I15-J15</f>
        <v>58.926000000000002</v>
      </c>
      <c r="L15" s="16" t="str">
        <f>IF(K15&lt;50,"F",IF(K15&lt;65,"D",IF(K15&lt;80,"C",IF(K15&lt;90,"B",IF(K15&gt;=90,"A")))))</f>
        <v>D</v>
      </c>
      <c r="N15" s="1" t="s">
        <v>32</v>
      </c>
      <c r="O15" s="1" t="s">
        <v>32</v>
      </c>
      <c r="S15" s="7" t="s">
        <v>32</v>
      </c>
      <c r="T15" s="7" t="s">
        <v>32</v>
      </c>
    </row>
    <row r="16" spans="2:21" x14ac:dyDescent="0.2">
      <c r="B16" s="1" t="s">
        <v>255</v>
      </c>
      <c r="C16" s="1" t="s">
        <v>256</v>
      </c>
      <c r="D16" s="18" t="s">
        <v>257</v>
      </c>
      <c r="E16" s="12">
        <v>45.15</v>
      </c>
      <c r="F16" s="13">
        <f>E16*0.4</f>
        <v>18.059999999999999</v>
      </c>
      <c r="G16" s="14">
        <v>39.51</v>
      </c>
      <c r="H16" s="13">
        <f>G16*0.6</f>
        <v>23.706</v>
      </c>
      <c r="I16" s="15">
        <f>F16+H16</f>
        <v>41.765999999999998</v>
      </c>
      <c r="J16" s="15">
        <f>(SUM(N16:O16)*0.4*0.7*0.475)+(SUM(S16:T16)*0.6*0.7*0.475)</f>
        <v>0</v>
      </c>
      <c r="K16" s="15">
        <f>I16-J16</f>
        <v>41.765999999999998</v>
      </c>
      <c r="L16" s="16" t="str">
        <f>IF(K16&lt;50,"F",IF(K16&lt;65,"D",IF(K16&lt;80,"C",IF(K16&lt;90,"B",IF(K16&gt;=90,"A")))))</f>
        <v>F</v>
      </c>
      <c r="N16" s="1" t="s">
        <v>32</v>
      </c>
      <c r="O16" s="1" t="s">
        <v>32</v>
      </c>
      <c r="S16" s="7" t="s">
        <v>32</v>
      </c>
      <c r="T16" s="7" t="s">
        <v>32</v>
      </c>
    </row>
    <row r="17" spans="2:20" x14ac:dyDescent="0.2">
      <c r="B17" s="1" t="s">
        <v>328</v>
      </c>
      <c r="C17" s="1" t="s">
        <v>329</v>
      </c>
      <c r="D17" s="18" t="s">
        <v>330</v>
      </c>
      <c r="E17" s="12">
        <v>65.56</v>
      </c>
      <c r="F17" s="13">
        <f>E17*0.4</f>
        <v>26.224000000000004</v>
      </c>
      <c r="G17" s="14">
        <v>58.36</v>
      </c>
      <c r="H17" s="13">
        <f>G17*0.6</f>
        <v>35.015999999999998</v>
      </c>
      <c r="I17" s="15">
        <f>F17+H17</f>
        <v>61.24</v>
      </c>
      <c r="J17" s="15">
        <f>(SUM(N17:O17)*0.4*0.7*0.475)+(SUM(S17:T17)*0.6*0.7*0.475)</f>
        <v>0</v>
      </c>
      <c r="K17" s="15">
        <f>I17-J17</f>
        <v>61.24</v>
      </c>
      <c r="L17" s="16" t="str">
        <f>IF(K17&lt;50,"F",IF(K17&lt;65,"D",IF(K17&lt;80,"C",IF(K17&lt;90,"B",IF(K17&gt;=90,"A")))))</f>
        <v>D</v>
      </c>
      <c r="N17" s="1" t="s">
        <v>32</v>
      </c>
      <c r="O17" s="1" t="s">
        <v>32</v>
      </c>
      <c r="S17" s="7" t="s">
        <v>32</v>
      </c>
      <c r="T17" s="7" t="s">
        <v>32</v>
      </c>
    </row>
    <row r="18" spans="2:20" x14ac:dyDescent="0.2">
      <c r="B18" s="1" t="s">
        <v>259</v>
      </c>
      <c r="C18" s="1" t="s">
        <v>165</v>
      </c>
      <c r="D18" s="18" t="s">
        <v>260</v>
      </c>
      <c r="E18" s="12">
        <v>63.73</v>
      </c>
      <c r="F18" s="13">
        <f>E18*0.4</f>
        <v>25.492000000000001</v>
      </c>
      <c r="G18" s="14">
        <v>65.28</v>
      </c>
      <c r="H18" s="13">
        <f>G18*0.6</f>
        <v>39.167999999999999</v>
      </c>
      <c r="I18" s="15">
        <f>F18+H18</f>
        <v>64.66</v>
      </c>
      <c r="J18" s="15">
        <f>(SUM(N18:O18)*0.4*0.7*0.475)+(SUM(S18:T18)*0.6*0.7*0.475)</f>
        <v>0</v>
      </c>
      <c r="K18" s="15">
        <f>I18-J18</f>
        <v>64.66</v>
      </c>
      <c r="L18" s="16" t="str">
        <f>IF(K18&lt;50,"F",IF(K18&lt;65,"D",IF(K18&lt;80,"C",IF(K18&lt;90,"B",IF(K18&gt;=90,"A")))))</f>
        <v>D</v>
      </c>
      <c r="N18" s="1" t="s">
        <v>32</v>
      </c>
      <c r="O18" s="1" t="s">
        <v>32</v>
      </c>
      <c r="S18" s="7" t="s">
        <v>32</v>
      </c>
      <c r="T18" s="7" t="s">
        <v>32</v>
      </c>
    </row>
    <row r="19" spans="2:20" x14ac:dyDescent="0.2">
      <c r="B19" s="1" t="s">
        <v>108</v>
      </c>
      <c r="C19" s="1" t="s">
        <v>109</v>
      </c>
      <c r="D19" s="18" t="s">
        <v>110</v>
      </c>
      <c r="E19" s="12">
        <v>68.989999999999995</v>
      </c>
      <c r="F19" s="13">
        <f>E19*0.4</f>
        <v>27.596</v>
      </c>
      <c r="G19" s="14">
        <v>35.47</v>
      </c>
      <c r="H19" s="13">
        <f>G19*0.6</f>
        <v>21.282</v>
      </c>
      <c r="I19" s="15">
        <f>F19+H19</f>
        <v>48.878</v>
      </c>
      <c r="J19" s="15">
        <f>(SUM(N19:O19)*0.4*0.7*0.475)+(SUM(S19:T19)*0.6*0.7*0.475)</f>
        <v>6.3174999999999999</v>
      </c>
      <c r="K19" s="15">
        <f>I19-J19</f>
        <v>42.560499999999998</v>
      </c>
      <c r="L19" s="16" t="str">
        <f>IF(K19&lt;50,"F",IF(K19&lt;65,"D",IF(K19&lt;80,"C",IF(K19&lt;90,"B",IF(K19&gt;=90,"A")))))</f>
        <v>F</v>
      </c>
      <c r="N19">
        <v>10</v>
      </c>
      <c r="O19" s="1" t="s">
        <v>32</v>
      </c>
      <c r="S19" s="7" t="s">
        <v>32</v>
      </c>
      <c r="T19" s="6">
        <v>25</v>
      </c>
    </row>
    <row r="20" spans="2:20" x14ac:dyDescent="0.2">
      <c r="B20" s="1" t="s">
        <v>296</v>
      </c>
      <c r="C20" s="1" t="s">
        <v>297</v>
      </c>
      <c r="D20" s="18" t="s">
        <v>298</v>
      </c>
      <c r="E20" s="12">
        <v>35.409999999999997</v>
      </c>
      <c r="F20" s="13">
        <f>E20*0.4</f>
        <v>14.164</v>
      </c>
      <c r="G20" s="14">
        <v>30.85</v>
      </c>
      <c r="H20" s="13">
        <f>G20*0.6</f>
        <v>18.510000000000002</v>
      </c>
      <c r="I20" s="15">
        <f>F20+H20</f>
        <v>32.673999999999999</v>
      </c>
      <c r="J20" s="15">
        <f>(SUM(N20:O20)*0.4*0.7*0.475)+(SUM(S20:T20)*0.6*0.7*0.475)</f>
        <v>0</v>
      </c>
      <c r="K20" s="15">
        <f>I20-J20</f>
        <v>32.673999999999999</v>
      </c>
      <c r="L20" s="16" t="str">
        <f>IF(K20&lt;50,"F",IF(K20&lt;65,"D",IF(K20&lt;80,"C",IF(K20&lt;90,"B",IF(K20&gt;=90,"A")))))</f>
        <v>F</v>
      </c>
      <c r="N20" s="1" t="s">
        <v>32</v>
      </c>
      <c r="O20" s="1" t="s">
        <v>32</v>
      </c>
      <c r="S20" s="7" t="s">
        <v>32</v>
      </c>
      <c r="T20" s="7" t="s">
        <v>32</v>
      </c>
    </row>
    <row r="21" spans="2:20" x14ac:dyDescent="0.2">
      <c r="B21" s="1" t="s">
        <v>280</v>
      </c>
      <c r="C21" s="1" t="s">
        <v>281</v>
      </c>
      <c r="D21" s="18" t="s">
        <v>282</v>
      </c>
      <c r="E21" s="12">
        <v>79.010000000000005</v>
      </c>
      <c r="F21" s="13">
        <f>E21*0.4</f>
        <v>31.604000000000003</v>
      </c>
      <c r="G21" s="14">
        <v>72.760000000000005</v>
      </c>
      <c r="H21" s="13">
        <f>G21*0.6</f>
        <v>43.655999999999999</v>
      </c>
      <c r="I21" s="15">
        <f>F21+H21</f>
        <v>75.260000000000005</v>
      </c>
      <c r="J21" s="15">
        <f>(SUM(N21:O21)*0.4*0.7*0.475)+(SUM(S21:T21)*0.6*0.7*0.475)</f>
        <v>0</v>
      </c>
      <c r="K21" s="15">
        <f>I21-J21</f>
        <v>75.260000000000005</v>
      </c>
      <c r="L21" s="16" t="str">
        <f>IF(K21&lt;50,"F",IF(K21&lt;65,"D",IF(K21&lt;80,"C",IF(K21&lt;90,"B",IF(K21&gt;=90,"A")))))</f>
        <v>C</v>
      </c>
      <c r="N21" s="1" t="s">
        <v>32</v>
      </c>
      <c r="O21" s="1" t="s">
        <v>32</v>
      </c>
      <c r="S21" s="7" t="s">
        <v>32</v>
      </c>
      <c r="T21" s="7" t="s">
        <v>32</v>
      </c>
    </row>
    <row r="22" spans="2:20" x14ac:dyDescent="0.2">
      <c r="B22" s="1" t="s">
        <v>239</v>
      </c>
      <c r="C22" s="1" t="s">
        <v>240</v>
      </c>
      <c r="D22" s="18" t="s">
        <v>241</v>
      </c>
      <c r="E22" s="12">
        <v>58.77</v>
      </c>
      <c r="F22" s="13">
        <f>E22*0.4</f>
        <v>23.508000000000003</v>
      </c>
      <c r="G22" s="14">
        <v>37.9</v>
      </c>
      <c r="H22" s="13">
        <f>G22*0.6</f>
        <v>22.74</v>
      </c>
      <c r="I22" s="15">
        <f>F22+H22</f>
        <v>46.248000000000005</v>
      </c>
      <c r="J22" s="15">
        <f>(SUM(N22:O22)*0.4*0.7*0.475)+(SUM(S22:T22)*0.6*0.7*0.475)</f>
        <v>0</v>
      </c>
      <c r="K22" s="15">
        <f>I22-J22</f>
        <v>46.248000000000005</v>
      </c>
      <c r="L22" s="16" t="str">
        <f>IF(K22&lt;50,"F",IF(K22&lt;65,"D",IF(K22&lt;80,"C",IF(K22&lt;90,"B",IF(K22&gt;=90,"A")))))</f>
        <v>F</v>
      </c>
      <c r="N22" s="1" t="s">
        <v>32</v>
      </c>
      <c r="O22" s="1" t="s">
        <v>32</v>
      </c>
      <c r="S22" s="7" t="s">
        <v>32</v>
      </c>
      <c r="T22" s="7" t="s">
        <v>32</v>
      </c>
    </row>
    <row r="23" spans="2:20" x14ac:dyDescent="0.2">
      <c r="B23" s="1" t="s">
        <v>100</v>
      </c>
      <c r="C23" s="1" t="s">
        <v>101</v>
      </c>
      <c r="D23" s="18" t="s">
        <v>102</v>
      </c>
      <c r="E23" s="12">
        <v>72.510000000000005</v>
      </c>
      <c r="F23" s="13">
        <f>E23*0.4</f>
        <v>29.004000000000005</v>
      </c>
      <c r="G23" s="14">
        <v>61.43</v>
      </c>
      <c r="H23" s="13">
        <f>G23*0.6</f>
        <v>36.857999999999997</v>
      </c>
      <c r="I23" s="15">
        <f>F23+H23</f>
        <v>65.861999999999995</v>
      </c>
      <c r="J23" s="15">
        <f>(SUM(N23:O23)*0.4*0.7*0.475)+(SUM(S23:T23)*0.6*0.7*0.475)</f>
        <v>0</v>
      </c>
      <c r="K23" s="15">
        <f>I23-J23</f>
        <v>65.861999999999995</v>
      </c>
      <c r="L23" s="16" t="str">
        <f>IF(K23&lt;50,"F",IF(K23&lt;65,"D",IF(K23&lt;80,"C",IF(K23&lt;90,"B",IF(K23&gt;=90,"A")))))</f>
        <v>C</v>
      </c>
      <c r="N23" s="1" t="s">
        <v>32</v>
      </c>
      <c r="O23" s="1" t="s">
        <v>32</v>
      </c>
      <c r="S23" s="7" t="s">
        <v>32</v>
      </c>
      <c r="T23" s="7" t="s">
        <v>32</v>
      </c>
    </row>
    <row r="24" spans="2:20" x14ac:dyDescent="0.2">
      <c r="B24" s="1" t="s">
        <v>251</v>
      </c>
      <c r="C24" s="1" t="s">
        <v>252</v>
      </c>
      <c r="D24" s="18" t="s">
        <v>253</v>
      </c>
      <c r="E24" s="12">
        <v>65.39</v>
      </c>
      <c r="F24" s="13">
        <f>E24*0.4</f>
        <v>26.156000000000002</v>
      </c>
      <c r="G24" s="14">
        <v>60.32</v>
      </c>
      <c r="H24" s="13">
        <f>G24*0.6</f>
        <v>36.192</v>
      </c>
      <c r="I24" s="15">
        <f>F24+H24</f>
        <v>62.347999999999999</v>
      </c>
      <c r="J24" s="15">
        <f>(SUM(N24:O24)*0.4*0.7*0.475)+(SUM(S24:T24)*0.6*0.7*0.475)</f>
        <v>0</v>
      </c>
      <c r="K24" s="15">
        <f>I24-J24</f>
        <v>62.347999999999999</v>
      </c>
      <c r="L24" s="16" t="str">
        <f>IF(K24&lt;50,"F",IF(K24&lt;65,"D",IF(K24&lt;80,"C",IF(K24&lt;90,"B",IF(K24&gt;=90,"A")))))</f>
        <v>D</v>
      </c>
      <c r="N24" s="1" t="s">
        <v>32</v>
      </c>
      <c r="O24" s="1" t="s">
        <v>32</v>
      </c>
      <c r="S24" s="7" t="s">
        <v>32</v>
      </c>
      <c r="T24" s="7" t="s">
        <v>32</v>
      </c>
    </row>
    <row r="25" spans="2:20" x14ac:dyDescent="0.2">
      <c r="B25" s="1" t="s">
        <v>183</v>
      </c>
      <c r="C25" s="1" t="s">
        <v>184</v>
      </c>
      <c r="D25" s="18" t="s">
        <v>185</v>
      </c>
      <c r="E25" s="12">
        <v>60.43</v>
      </c>
      <c r="F25" s="13">
        <f>E25*0.4</f>
        <v>24.172000000000001</v>
      </c>
      <c r="G25" s="14">
        <v>56.1</v>
      </c>
      <c r="H25" s="13">
        <f>G25*0.6</f>
        <v>33.659999999999997</v>
      </c>
      <c r="I25" s="15">
        <f>F25+H25</f>
        <v>57.831999999999994</v>
      </c>
      <c r="J25" s="15">
        <f>(SUM(N25:O25)*0.4*0.7*0.475)+(SUM(S25:T25)*0.6*0.7*0.475)</f>
        <v>0</v>
      </c>
      <c r="K25" s="15">
        <f>I25-J25</f>
        <v>57.831999999999994</v>
      </c>
      <c r="L25" s="16" t="str">
        <f>IF(K25&lt;50,"F",IF(K25&lt;65,"D",IF(K25&lt;80,"C",IF(K25&lt;90,"B",IF(K25&gt;=90,"A")))))</f>
        <v>D</v>
      </c>
      <c r="N25" s="1" t="s">
        <v>32</v>
      </c>
      <c r="O25" s="1" t="s">
        <v>32</v>
      </c>
      <c r="S25" s="7" t="s">
        <v>32</v>
      </c>
      <c r="T25" s="7" t="s">
        <v>32</v>
      </c>
    </row>
    <row r="26" spans="2:20" x14ac:dyDescent="0.2">
      <c r="B26" s="1" t="s">
        <v>312</v>
      </c>
      <c r="C26" s="1" t="s">
        <v>313</v>
      </c>
      <c r="D26" s="18" t="s">
        <v>314</v>
      </c>
      <c r="E26" s="12">
        <v>61.02</v>
      </c>
      <c r="F26" s="13">
        <f>E26*0.4</f>
        <v>24.408000000000001</v>
      </c>
      <c r="G26" s="14">
        <v>54.41</v>
      </c>
      <c r="H26" s="13">
        <f>G26*0.6</f>
        <v>32.645999999999994</v>
      </c>
      <c r="I26" s="15">
        <f>F26+H26</f>
        <v>57.053999999999995</v>
      </c>
      <c r="J26" s="15">
        <f>(SUM(N26:O26)*0.4*0.7*0.475)+(SUM(S26:T26)*0.6*0.7*0.475)</f>
        <v>0</v>
      </c>
      <c r="K26" s="15">
        <f>I26-J26</f>
        <v>57.053999999999995</v>
      </c>
      <c r="L26" s="16" t="str">
        <f>IF(K26&lt;50,"F",IF(K26&lt;65,"D",IF(K26&lt;80,"C",IF(K26&lt;90,"B",IF(K26&gt;=90,"A")))))</f>
        <v>D</v>
      </c>
      <c r="N26" s="1" t="s">
        <v>32</v>
      </c>
      <c r="O26" s="1" t="s">
        <v>32</v>
      </c>
      <c r="S26" s="7" t="s">
        <v>32</v>
      </c>
      <c r="T26" s="7" t="s">
        <v>32</v>
      </c>
    </row>
    <row r="27" spans="2:20" x14ac:dyDescent="0.2">
      <c r="B27" s="1" t="s">
        <v>191</v>
      </c>
      <c r="C27" s="1" t="s">
        <v>192</v>
      </c>
      <c r="D27" s="18" t="s">
        <v>193</v>
      </c>
      <c r="E27" s="12">
        <v>69.09</v>
      </c>
      <c r="F27" s="13">
        <f>E27*0.4</f>
        <v>27.636000000000003</v>
      </c>
      <c r="G27" s="14">
        <v>64.12</v>
      </c>
      <c r="H27" s="13">
        <f>G27*0.6</f>
        <v>38.472000000000001</v>
      </c>
      <c r="I27" s="15">
        <f>F27+H27</f>
        <v>66.108000000000004</v>
      </c>
      <c r="J27" s="15">
        <f>(SUM(N27:O27)*0.4*0.7*0.475)+(SUM(S27:T27)*0.6*0.7*0.475)</f>
        <v>0</v>
      </c>
      <c r="K27" s="15">
        <f>I27-J27</f>
        <v>66.108000000000004</v>
      </c>
      <c r="L27" s="16" t="str">
        <f>IF(K27&lt;50,"F",IF(K27&lt;65,"D",IF(K27&lt;80,"C",IF(K27&lt;90,"B",IF(K27&gt;=90,"A")))))</f>
        <v>C</v>
      </c>
      <c r="N27" s="1" t="s">
        <v>32</v>
      </c>
      <c r="O27" s="1" t="s">
        <v>32</v>
      </c>
      <c r="S27" s="7" t="s">
        <v>32</v>
      </c>
      <c r="T27" s="7" t="s">
        <v>32</v>
      </c>
    </row>
    <row r="28" spans="2:20" x14ac:dyDescent="0.2">
      <c r="B28" s="1" t="s">
        <v>235</v>
      </c>
      <c r="C28" s="1" t="s">
        <v>236</v>
      </c>
      <c r="D28" s="18" t="s">
        <v>237</v>
      </c>
      <c r="E28" s="12">
        <v>64.87</v>
      </c>
      <c r="F28" s="13">
        <f>E28*0.4</f>
        <v>25.948000000000004</v>
      </c>
      <c r="G28" s="14">
        <v>55.58</v>
      </c>
      <c r="H28" s="13">
        <f>G28*0.6</f>
        <v>33.347999999999999</v>
      </c>
      <c r="I28" s="15">
        <f>F28+H28</f>
        <v>59.296000000000006</v>
      </c>
      <c r="J28" s="15">
        <f>(SUM(N28:O28)*0.4*0.7*0.475)+(SUM(S28:T28)*0.6*0.7*0.475)</f>
        <v>0</v>
      </c>
      <c r="K28" s="15">
        <f>I28-J28</f>
        <v>59.296000000000006</v>
      </c>
      <c r="L28" s="16" t="str">
        <f>IF(K28&lt;50,"F",IF(K28&lt;65,"D",IF(K28&lt;80,"C",IF(K28&lt;90,"B",IF(K28&gt;=90,"A")))))</f>
        <v>D</v>
      </c>
      <c r="N28" s="1" t="s">
        <v>32</v>
      </c>
      <c r="O28" s="1" t="s">
        <v>32</v>
      </c>
      <c r="S28" s="7" t="s">
        <v>32</v>
      </c>
      <c r="T28" s="7" t="s">
        <v>32</v>
      </c>
    </row>
    <row r="29" spans="2:20" x14ac:dyDescent="0.2">
      <c r="B29" s="1" t="s">
        <v>195</v>
      </c>
      <c r="C29" s="1" t="s">
        <v>196</v>
      </c>
      <c r="D29" s="18" t="s">
        <v>197</v>
      </c>
      <c r="E29" s="12">
        <v>86.89</v>
      </c>
      <c r="F29" s="13">
        <f>E29*0.4</f>
        <v>34.756</v>
      </c>
      <c r="G29" s="14">
        <v>84.74</v>
      </c>
      <c r="H29" s="13">
        <f>G29*0.6</f>
        <v>50.843999999999994</v>
      </c>
      <c r="I29" s="15">
        <f>F29+H29</f>
        <v>85.6</v>
      </c>
      <c r="J29" s="15">
        <f>(SUM(N29:O29)*0.4*0.7*0.475)+(SUM(S29:T29)*0.6*0.7*0.475)</f>
        <v>0</v>
      </c>
      <c r="K29" s="15">
        <f>I29-J29</f>
        <v>85.6</v>
      </c>
      <c r="L29" s="16" t="str">
        <f>IF(K29&lt;50,"F",IF(K29&lt;65,"D",IF(K29&lt;80,"C",IF(K29&lt;90,"B",IF(K29&gt;=90,"A")))))</f>
        <v>B</v>
      </c>
      <c r="N29" s="1" t="s">
        <v>32</v>
      </c>
      <c r="O29" s="1" t="s">
        <v>32</v>
      </c>
      <c r="S29" s="7" t="s">
        <v>32</v>
      </c>
      <c r="T29" s="7" t="s">
        <v>32</v>
      </c>
    </row>
    <row r="30" spans="2:20" x14ac:dyDescent="0.2">
      <c r="B30" s="1" t="s">
        <v>215</v>
      </c>
      <c r="C30" s="1" t="s">
        <v>216</v>
      </c>
      <c r="D30" s="18" t="s">
        <v>217</v>
      </c>
      <c r="E30" s="12">
        <v>86.83</v>
      </c>
      <c r="F30" s="13">
        <f>E30*0.4</f>
        <v>34.731999999999999</v>
      </c>
      <c r="G30" s="14">
        <v>82.4</v>
      </c>
      <c r="H30" s="13">
        <f>G30*0.6</f>
        <v>49.440000000000005</v>
      </c>
      <c r="I30" s="15">
        <f>F30+H30</f>
        <v>84.171999999999997</v>
      </c>
      <c r="J30" s="15">
        <f>(SUM(N30:O30)*0.4*0.7*0.475)+(SUM(S30:T30)*0.6*0.7*0.475)</f>
        <v>0</v>
      </c>
      <c r="K30" s="15">
        <f>I30-J30</f>
        <v>84.171999999999997</v>
      </c>
      <c r="L30" s="16" t="str">
        <f>IF(K30&lt;50,"F",IF(K30&lt;65,"D",IF(K30&lt;80,"C",IF(K30&lt;90,"B",IF(K30&gt;=90,"A")))))</f>
        <v>B</v>
      </c>
      <c r="N30" s="1" t="s">
        <v>32</v>
      </c>
      <c r="O30" s="1" t="s">
        <v>32</v>
      </c>
      <c r="S30" s="7" t="s">
        <v>32</v>
      </c>
      <c r="T30" s="7" t="s">
        <v>32</v>
      </c>
    </row>
    <row r="31" spans="2:20" x14ac:dyDescent="0.2">
      <c r="B31" s="1" t="s">
        <v>247</v>
      </c>
      <c r="C31" s="1" t="s">
        <v>248</v>
      </c>
      <c r="D31" s="18" t="s">
        <v>249</v>
      </c>
      <c r="E31" s="12">
        <v>64</v>
      </c>
      <c r="F31" s="13">
        <f>E31*0.4</f>
        <v>25.6</v>
      </c>
      <c r="G31" s="14">
        <v>60.74</v>
      </c>
      <c r="H31" s="13">
        <f>G31*0.6</f>
        <v>36.444000000000003</v>
      </c>
      <c r="I31" s="15">
        <f>F31+H31</f>
        <v>62.044000000000004</v>
      </c>
      <c r="J31" s="15">
        <f>(SUM(N31:O31)*0.4*0.7*0.475)+(SUM(S31:T31)*0.6*0.7*0.475)</f>
        <v>1.3299999999999998</v>
      </c>
      <c r="K31" s="15">
        <f>I31-J31</f>
        <v>60.714000000000006</v>
      </c>
      <c r="L31" s="16" t="str">
        <f>IF(K31&lt;50,"F",IF(K31&lt;65,"D",IF(K31&lt;80,"C",IF(K31&lt;90,"B",IF(K31&gt;=90,"A")))))</f>
        <v>D</v>
      </c>
      <c r="N31" s="1" t="s">
        <v>32</v>
      </c>
      <c r="O31">
        <v>10</v>
      </c>
      <c r="S31" s="7" t="s">
        <v>32</v>
      </c>
      <c r="T31" s="7" t="s">
        <v>32</v>
      </c>
    </row>
    <row r="32" spans="2:20" x14ac:dyDescent="0.2">
      <c r="B32" s="1" t="s">
        <v>168</v>
      </c>
      <c r="C32" s="1" t="s">
        <v>172</v>
      </c>
      <c r="D32" s="18" t="s">
        <v>173</v>
      </c>
      <c r="E32" s="12">
        <v>69.650000000000006</v>
      </c>
      <c r="F32" s="13">
        <f>E32*0.4</f>
        <v>27.860000000000003</v>
      </c>
      <c r="G32" s="14">
        <v>63.61</v>
      </c>
      <c r="H32" s="13">
        <f>G32*0.6</f>
        <v>38.165999999999997</v>
      </c>
      <c r="I32" s="15">
        <f>F32+H32</f>
        <v>66.025999999999996</v>
      </c>
      <c r="J32" s="15">
        <f>(SUM(N32:O32)*0.4*0.7*0.475)+(SUM(S32:T32)*0.6*0.7*0.475)</f>
        <v>0</v>
      </c>
      <c r="K32" s="15">
        <f>I32-J32</f>
        <v>66.025999999999996</v>
      </c>
      <c r="L32" s="16" t="str">
        <f>IF(K32&lt;50,"F",IF(K32&lt;65,"D",IF(K32&lt;80,"C",IF(K32&lt;90,"B",IF(K32&gt;=90,"A")))))</f>
        <v>C</v>
      </c>
      <c r="N32" s="1" t="s">
        <v>32</v>
      </c>
      <c r="O32" s="1" t="s">
        <v>32</v>
      </c>
      <c r="S32" s="7" t="s">
        <v>32</v>
      </c>
      <c r="T32" s="7" t="s">
        <v>32</v>
      </c>
    </row>
    <row r="33" spans="2:20" x14ac:dyDescent="0.2">
      <c r="B33" s="1" t="s">
        <v>175</v>
      </c>
      <c r="C33" s="1" t="s">
        <v>176</v>
      </c>
      <c r="D33" s="18" t="s">
        <v>177</v>
      </c>
      <c r="E33" s="12">
        <v>61.18</v>
      </c>
      <c r="F33" s="13">
        <f>E33*0.4</f>
        <v>24.472000000000001</v>
      </c>
      <c r="G33" s="14">
        <v>56.29</v>
      </c>
      <c r="H33" s="13">
        <f>G33*0.6</f>
        <v>33.774000000000001</v>
      </c>
      <c r="I33" s="15">
        <f>F33+H33</f>
        <v>58.246000000000002</v>
      </c>
      <c r="J33" s="15">
        <f>(SUM(N33:O33)*0.4*0.7*0.475)+(SUM(S33:T33)*0.6*0.7*0.475)</f>
        <v>0</v>
      </c>
      <c r="K33" s="15">
        <f>I33-J33</f>
        <v>58.246000000000002</v>
      </c>
      <c r="L33" s="16" t="str">
        <f>IF(K33&lt;50,"F",IF(K33&lt;65,"D",IF(K33&lt;80,"C",IF(K33&lt;90,"B",IF(K33&gt;=90,"A")))))</f>
        <v>D</v>
      </c>
      <c r="N33" s="1" t="s">
        <v>32</v>
      </c>
      <c r="O33" s="1" t="s">
        <v>32</v>
      </c>
      <c r="S33" s="7" t="s">
        <v>32</v>
      </c>
      <c r="T33" s="7" t="s">
        <v>32</v>
      </c>
    </row>
    <row r="34" spans="2:20" x14ac:dyDescent="0.2">
      <c r="B34" s="1" t="s">
        <v>340</v>
      </c>
      <c r="C34" s="1" t="s">
        <v>341</v>
      </c>
      <c r="D34" s="18" t="s">
        <v>342</v>
      </c>
      <c r="E34" s="12">
        <v>81.83</v>
      </c>
      <c r="F34" s="13">
        <f>E34*0.4</f>
        <v>32.731999999999999</v>
      </c>
      <c r="G34" s="14">
        <v>73.599999999999994</v>
      </c>
      <c r="H34" s="13">
        <f>G34*0.6</f>
        <v>44.16</v>
      </c>
      <c r="I34" s="15">
        <f>F34+H34</f>
        <v>76.891999999999996</v>
      </c>
      <c r="J34" s="15">
        <f>(SUM(N34:O34)*0.4*0.7*0.475)+(SUM(S34:T34)*0.6*0.7*0.475)</f>
        <v>0</v>
      </c>
      <c r="K34" s="15">
        <f>I34-J34</f>
        <v>76.891999999999996</v>
      </c>
      <c r="L34" s="16" t="str">
        <f>IF(K34&lt;50,"F",IF(K34&lt;65,"D",IF(K34&lt;80,"C",IF(K34&lt;90,"B",IF(K34&gt;=90,"A")))))</f>
        <v>C</v>
      </c>
      <c r="N34" s="1" t="s">
        <v>32</v>
      </c>
      <c r="O34" s="1" t="s">
        <v>32</v>
      </c>
      <c r="S34" s="7" t="s">
        <v>32</v>
      </c>
      <c r="T34" s="7" t="s">
        <v>32</v>
      </c>
    </row>
    <row r="35" spans="2:20" x14ac:dyDescent="0.2">
      <c r="B35" s="1" t="s">
        <v>104</v>
      </c>
      <c r="C35" s="1" t="s">
        <v>105</v>
      </c>
      <c r="D35" s="18" t="s">
        <v>106</v>
      </c>
      <c r="E35" s="12">
        <v>71.63</v>
      </c>
      <c r="F35" s="13">
        <f>E35*0.4</f>
        <v>28.652000000000001</v>
      </c>
      <c r="G35" s="14">
        <v>62.85</v>
      </c>
      <c r="H35" s="13">
        <f>G35*0.6</f>
        <v>37.71</v>
      </c>
      <c r="I35" s="15">
        <f>F35+H35</f>
        <v>66.361999999999995</v>
      </c>
      <c r="J35" s="15">
        <f>(SUM(N35:O35)*0.4*0.7*0.475)+(SUM(S35:T35)*0.6*0.7*0.475)</f>
        <v>0</v>
      </c>
      <c r="K35" s="15">
        <f>I35-J35</f>
        <v>66.361999999999995</v>
      </c>
      <c r="L35" s="16" t="str">
        <f>IF(K35&lt;50,"F",IF(K35&lt;65,"D",IF(K35&lt;80,"C",IF(K35&lt;90,"B",IF(K35&gt;=90,"A")))))</f>
        <v>C</v>
      </c>
      <c r="N35" s="1" t="s">
        <v>32</v>
      </c>
      <c r="O35" s="1" t="s">
        <v>32</v>
      </c>
      <c r="S35" s="7" t="s">
        <v>32</v>
      </c>
      <c r="T35" s="7" t="s">
        <v>32</v>
      </c>
    </row>
    <row r="36" spans="2:20" x14ac:dyDescent="0.2">
      <c r="B36" s="1" t="s">
        <v>352</v>
      </c>
      <c r="C36" s="1" t="s">
        <v>353</v>
      </c>
      <c r="D36" s="18" t="s">
        <v>354</v>
      </c>
      <c r="E36" s="12">
        <v>54.16</v>
      </c>
      <c r="F36" s="13">
        <f>E36*0.4</f>
        <v>21.664000000000001</v>
      </c>
      <c r="G36" s="14">
        <v>39.729999999999997</v>
      </c>
      <c r="H36" s="13">
        <f>G36*0.6</f>
        <v>23.837999999999997</v>
      </c>
      <c r="I36" s="15">
        <f>F36+H36</f>
        <v>45.501999999999995</v>
      </c>
      <c r="J36" s="15">
        <f>(SUM(N36:O36)*0.4*0.7*0.475)+(SUM(S36:T36)*0.6*0.7*0.475)</f>
        <v>0</v>
      </c>
      <c r="K36" s="15">
        <f>I36-J36</f>
        <v>45.501999999999995</v>
      </c>
      <c r="L36" s="16" t="str">
        <f>IF(K36&lt;50,"F",IF(K36&lt;65,"D",IF(K36&lt;80,"C",IF(K36&lt;90,"B",IF(K36&gt;=90,"A")))))</f>
        <v>F</v>
      </c>
      <c r="N36" s="1" t="s">
        <v>32</v>
      </c>
      <c r="O36" s="1" t="s">
        <v>32</v>
      </c>
      <c r="S36" s="7" t="s">
        <v>32</v>
      </c>
      <c r="T36" s="7" t="s">
        <v>32</v>
      </c>
    </row>
    <row r="37" spans="2:20" x14ac:dyDescent="0.2">
      <c r="B37" s="1" t="s">
        <v>292</v>
      </c>
      <c r="C37" s="1" t="s">
        <v>293</v>
      </c>
      <c r="D37" s="18" t="s">
        <v>294</v>
      </c>
      <c r="E37" s="12">
        <v>62.56</v>
      </c>
      <c r="F37" s="13">
        <f>E37*0.4</f>
        <v>25.024000000000001</v>
      </c>
      <c r="G37" s="14">
        <v>55.84</v>
      </c>
      <c r="H37" s="13">
        <f>G37*0.6</f>
        <v>33.503999999999998</v>
      </c>
      <c r="I37" s="15">
        <f>F37+H37</f>
        <v>58.527999999999999</v>
      </c>
      <c r="J37" s="15">
        <f>(SUM(N37:O37)*0.4*0.7*0.475)+(SUM(S37:T37)*0.6*0.7*0.475)</f>
        <v>0</v>
      </c>
      <c r="K37" s="15">
        <f>I37-J37</f>
        <v>58.527999999999999</v>
      </c>
      <c r="L37" s="16" t="str">
        <f>IF(K37&lt;50,"F",IF(K37&lt;65,"D",IF(K37&lt;80,"C",IF(K37&lt;90,"B",IF(K37&gt;=90,"A")))))</f>
        <v>D</v>
      </c>
      <c r="N37" s="1" t="s">
        <v>32</v>
      </c>
      <c r="O37" s="1" t="s">
        <v>32</v>
      </c>
      <c r="S37" s="7" t="s">
        <v>32</v>
      </c>
      <c r="T37" s="7" t="s">
        <v>32</v>
      </c>
    </row>
    <row r="38" spans="2:20" x14ac:dyDescent="0.2">
      <c r="B38" s="1" t="s">
        <v>140</v>
      </c>
      <c r="C38" s="1" t="s">
        <v>141</v>
      </c>
      <c r="D38" s="18" t="s">
        <v>142</v>
      </c>
      <c r="E38" s="12">
        <v>75.459999999999994</v>
      </c>
      <c r="F38" s="13">
        <f>E38*0.4</f>
        <v>30.183999999999997</v>
      </c>
      <c r="G38" s="14">
        <v>70.41</v>
      </c>
      <c r="H38" s="13">
        <f>G38*0.6</f>
        <v>42.245999999999995</v>
      </c>
      <c r="I38" s="15">
        <f>F38+H38</f>
        <v>72.429999999999993</v>
      </c>
      <c r="J38" s="15">
        <f>(SUM(N38:O38)*0.4*0.7*0.475)+(SUM(S38:T38)*0.6*0.7*0.475)</f>
        <v>0</v>
      </c>
      <c r="K38" s="15">
        <f>I38-J38</f>
        <v>72.429999999999993</v>
      </c>
      <c r="L38" s="16" t="str">
        <f>IF(K38&lt;50,"F",IF(K38&lt;65,"D",IF(K38&lt;80,"C",IF(K38&lt;90,"B",IF(K38&gt;=90,"A")))))</f>
        <v>C</v>
      </c>
      <c r="N38" s="1" t="s">
        <v>32</v>
      </c>
      <c r="O38" s="1" t="s">
        <v>32</v>
      </c>
      <c r="S38" s="7" t="s">
        <v>32</v>
      </c>
      <c r="T38" s="7" t="s">
        <v>32</v>
      </c>
    </row>
    <row r="39" spans="2:20" x14ac:dyDescent="0.2">
      <c r="B39" s="1" t="s">
        <v>276</v>
      </c>
      <c r="C39" s="1" t="s">
        <v>277</v>
      </c>
      <c r="D39" s="18" t="s">
        <v>278</v>
      </c>
      <c r="E39" s="12">
        <v>58.8</v>
      </c>
      <c r="F39" s="13">
        <f>E39*0.4</f>
        <v>23.52</v>
      </c>
      <c r="G39" s="14">
        <v>59.03</v>
      </c>
      <c r="H39" s="13">
        <f>G39*0.6</f>
        <v>35.417999999999999</v>
      </c>
      <c r="I39" s="15">
        <f>F39+H39</f>
        <v>58.938000000000002</v>
      </c>
      <c r="J39" s="15">
        <f>(SUM(N39:O39)*0.4*0.7*0.475)+(SUM(S39:T39)*0.6*0.7*0.475)</f>
        <v>0</v>
      </c>
      <c r="K39" s="15">
        <f>I39-J39</f>
        <v>58.938000000000002</v>
      </c>
      <c r="L39" s="16" t="str">
        <f>IF(K39&lt;50,"F",IF(K39&lt;65,"D",IF(K39&lt;80,"C",IF(K39&lt;90,"B",IF(K39&gt;=90,"A")))))</f>
        <v>D</v>
      </c>
      <c r="N39" s="1" t="s">
        <v>32</v>
      </c>
      <c r="O39" s="1" t="s">
        <v>32</v>
      </c>
      <c r="S39" s="7" t="s">
        <v>32</v>
      </c>
      <c r="T39" s="7" t="s">
        <v>32</v>
      </c>
    </row>
    <row r="40" spans="2:20" x14ac:dyDescent="0.2">
      <c r="B40" s="1" t="s">
        <v>288</v>
      </c>
      <c r="C40" s="1" t="s">
        <v>289</v>
      </c>
      <c r="D40" s="18" t="s">
        <v>290</v>
      </c>
      <c r="E40" s="12">
        <v>75.16</v>
      </c>
      <c r="F40" s="13">
        <f>E40*0.4</f>
        <v>30.064</v>
      </c>
      <c r="G40" s="14">
        <v>71.38</v>
      </c>
      <c r="H40" s="13">
        <f>G40*0.6</f>
        <v>42.827999999999996</v>
      </c>
      <c r="I40" s="15">
        <f>F40+H40</f>
        <v>72.891999999999996</v>
      </c>
      <c r="J40" s="15">
        <f>(SUM(N40:O40)*0.4*0.7*0.475)+(SUM(S40:T40)*0.6*0.7*0.475)</f>
        <v>0</v>
      </c>
      <c r="K40" s="15">
        <f>I40-J40</f>
        <v>72.891999999999996</v>
      </c>
      <c r="L40" s="16" t="str">
        <f>IF(K40&lt;50,"F",IF(K40&lt;65,"D",IF(K40&lt;80,"C",IF(K40&lt;90,"B",IF(K40&gt;=90,"A")))))</f>
        <v>C</v>
      </c>
      <c r="N40" s="1" t="s">
        <v>32</v>
      </c>
      <c r="O40" s="1" t="s">
        <v>32</v>
      </c>
      <c r="S40" s="7" t="s">
        <v>32</v>
      </c>
      <c r="T40" s="7" t="s">
        <v>32</v>
      </c>
    </row>
    <row r="41" spans="2:20" x14ac:dyDescent="0.2">
      <c r="B41" s="1" t="s">
        <v>211</v>
      </c>
      <c r="C41" s="1" t="s">
        <v>212</v>
      </c>
      <c r="D41" s="18" t="s">
        <v>213</v>
      </c>
      <c r="E41" s="12">
        <v>46.79</v>
      </c>
      <c r="F41" s="13">
        <f>E41*0.4</f>
        <v>18.716000000000001</v>
      </c>
      <c r="G41" s="14">
        <v>40.700000000000003</v>
      </c>
      <c r="H41" s="13">
        <f>G41*0.6</f>
        <v>24.42</v>
      </c>
      <c r="I41" s="15">
        <f>F41+H41</f>
        <v>43.136000000000003</v>
      </c>
      <c r="J41" s="15">
        <f>(SUM(N41:O41)*0.4*0.7*0.475)+(SUM(S41:T41)*0.6*0.7*0.475)</f>
        <v>0</v>
      </c>
      <c r="K41" s="15">
        <f>I41-J41</f>
        <v>43.136000000000003</v>
      </c>
      <c r="L41" s="16" t="str">
        <f>IF(K41&lt;50,"F",IF(K41&lt;65,"D",IF(K41&lt;80,"C",IF(K41&lt;90,"B",IF(K41&gt;=90,"A")))))</f>
        <v>F</v>
      </c>
      <c r="N41" s="1" t="s">
        <v>32</v>
      </c>
      <c r="O41" s="1" t="s">
        <v>32</v>
      </c>
      <c r="S41" s="7" t="s">
        <v>32</v>
      </c>
      <c r="T41" s="7" t="s">
        <v>32</v>
      </c>
    </row>
    <row r="42" spans="2:20" x14ac:dyDescent="0.2">
      <c r="B42" s="1" t="s">
        <v>120</v>
      </c>
      <c r="C42" s="1" t="s">
        <v>121</v>
      </c>
      <c r="D42" s="18" t="s">
        <v>122</v>
      </c>
      <c r="E42" s="12">
        <v>73.8</v>
      </c>
      <c r="F42" s="13">
        <f>E42*0.4</f>
        <v>29.52</v>
      </c>
      <c r="G42" s="14">
        <v>69.2</v>
      </c>
      <c r="H42" s="13">
        <f>G42*0.6</f>
        <v>41.52</v>
      </c>
      <c r="I42" s="15">
        <f>F42+H42</f>
        <v>71.040000000000006</v>
      </c>
      <c r="J42" s="15">
        <f>(SUM(N42:O42)*0.4*0.7*0.475)+(SUM(S42:T42)*0.6*0.7*0.475)</f>
        <v>0</v>
      </c>
      <c r="K42" s="15">
        <f>I42-J42</f>
        <v>71.040000000000006</v>
      </c>
      <c r="L42" s="16" t="str">
        <f>IF(K42&lt;50,"F",IF(K42&lt;65,"D",IF(K42&lt;80,"C",IF(K42&lt;90,"B",IF(K42&gt;=90,"A")))))</f>
        <v>C</v>
      </c>
      <c r="N42" s="1" t="s">
        <v>32</v>
      </c>
      <c r="O42" s="1" t="s">
        <v>32</v>
      </c>
      <c r="S42" s="7" t="s">
        <v>32</v>
      </c>
      <c r="T42" s="7" t="s">
        <v>32</v>
      </c>
    </row>
    <row r="43" spans="2:20" x14ac:dyDescent="0.2">
      <c r="B43" s="1" t="s">
        <v>270</v>
      </c>
      <c r="C43" s="1" t="s">
        <v>161</v>
      </c>
      <c r="D43" s="18" t="s">
        <v>271</v>
      </c>
      <c r="E43" s="12">
        <v>72.569999999999993</v>
      </c>
      <c r="F43" s="13">
        <f>E43*0.4</f>
        <v>29.027999999999999</v>
      </c>
      <c r="G43" s="14">
        <v>64.069999999999993</v>
      </c>
      <c r="H43" s="13">
        <f>G43*0.6</f>
        <v>38.441999999999993</v>
      </c>
      <c r="I43" s="15">
        <f>F43+H43</f>
        <v>67.47</v>
      </c>
      <c r="J43" s="15">
        <f>(SUM(N43:O43)*0.4*0.7*0.475)+(SUM(S43:T43)*0.6*0.7*0.475)</f>
        <v>0</v>
      </c>
      <c r="K43" s="15">
        <f>I43-J43</f>
        <v>67.47</v>
      </c>
      <c r="L43" s="16" t="str">
        <f>IF(K43&lt;50,"F",IF(K43&lt;65,"D",IF(K43&lt;80,"C",IF(K43&lt;90,"B",IF(K43&gt;=90,"A")))))</f>
        <v>C</v>
      </c>
      <c r="N43" s="1" t="s">
        <v>32</v>
      </c>
      <c r="O43" s="1" t="s">
        <v>32</v>
      </c>
      <c r="S43" s="7" t="s">
        <v>32</v>
      </c>
      <c r="T43" s="7" t="s">
        <v>32</v>
      </c>
    </row>
    <row r="44" spans="2:20" x14ac:dyDescent="0.2">
      <c r="B44" s="1" t="s">
        <v>34</v>
      </c>
      <c r="C44" s="1" t="s">
        <v>35</v>
      </c>
      <c r="D44" s="18" t="s">
        <v>36</v>
      </c>
      <c r="E44" s="12">
        <v>78.209999999999994</v>
      </c>
      <c r="F44" s="13">
        <f>E44*0.4</f>
        <v>31.283999999999999</v>
      </c>
      <c r="G44" s="14">
        <v>79.8</v>
      </c>
      <c r="H44" s="13">
        <f>G44*0.6</f>
        <v>47.879999999999995</v>
      </c>
      <c r="I44" s="15">
        <f>F44+H44</f>
        <v>79.163999999999987</v>
      </c>
      <c r="J44" s="15">
        <f>(SUM(N44:O44)*0.4*0.7*0.475)+(SUM(S44:T44)*0.6*0.7*0.475)</f>
        <v>0</v>
      </c>
      <c r="K44" s="15">
        <f>I44-J44</f>
        <v>79.163999999999987</v>
      </c>
      <c r="L44" s="16" t="str">
        <f>IF(K44&lt;50,"F",IF(K44&lt;65,"D",IF(K44&lt;80,"C",IF(K44&lt;90,"B",IF(K44&gt;=90,"A")))))</f>
        <v>C</v>
      </c>
      <c r="N44" s="1" t="s">
        <v>32</v>
      </c>
      <c r="O44" s="1" t="s">
        <v>32</v>
      </c>
      <c r="S44" s="7" t="s">
        <v>32</v>
      </c>
      <c r="T44" s="7" t="s">
        <v>32</v>
      </c>
    </row>
    <row r="45" spans="2:20" x14ac:dyDescent="0.2">
      <c r="B45" s="1" t="s">
        <v>84</v>
      </c>
      <c r="C45" s="1" t="s">
        <v>85</v>
      </c>
      <c r="D45" s="18" t="s">
        <v>86</v>
      </c>
      <c r="E45" s="12">
        <v>90.22</v>
      </c>
      <c r="F45" s="13">
        <f>E45*0.4</f>
        <v>36.088000000000001</v>
      </c>
      <c r="G45" s="14">
        <v>89.07</v>
      </c>
      <c r="H45" s="13">
        <f>G45*0.6</f>
        <v>53.441999999999993</v>
      </c>
      <c r="I45" s="15">
        <f>F45+H45</f>
        <v>89.53</v>
      </c>
      <c r="J45" s="15">
        <f>(SUM(N45:O45)*0.4*0.7*0.475)+(SUM(S45:T45)*0.6*0.7*0.475)</f>
        <v>0</v>
      </c>
      <c r="K45" s="15">
        <f>I45-J45</f>
        <v>89.53</v>
      </c>
      <c r="L45" s="16" t="str">
        <f>IF(K45&lt;50,"F",IF(K45&lt;65,"D",IF(K45&lt;80,"C",IF(K45&lt;90,"B",IF(K45&gt;=90,"A")))))</f>
        <v>B</v>
      </c>
      <c r="N45" s="1" t="s">
        <v>32</v>
      </c>
      <c r="O45" s="1" t="s">
        <v>32</v>
      </c>
      <c r="S45" s="7" t="s">
        <v>32</v>
      </c>
      <c r="T45" s="7" t="s">
        <v>32</v>
      </c>
    </row>
    <row r="46" spans="2:20" x14ac:dyDescent="0.2">
      <c r="B46" s="1" t="s">
        <v>164</v>
      </c>
      <c r="C46" s="1" t="s">
        <v>165</v>
      </c>
      <c r="D46" s="18" t="s">
        <v>166</v>
      </c>
      <c r="E46" s="12">
        <v>61.35</v>
      </c>
      <c r="F46" s="13">
        <f>E46*0.4</f>
        <v>24.540000000000003</v>
      </c>
      <c r="G46" s="14">
        <v>59.33</v>
      </c>
      <c r="H46" s="13">
        <f>G46*0.6</f>
        <v>35.597999999999999</v>
      </c>
      <c r="I46" s="15">
        <f>F46+H46</f>
        <v>60.138000000000005</v>
      </c>
      <c r="J46" s="15">
        <f>(SUM(N46:O46)*0.4*0.7*0.475)+(SUM(S46:T46)*0.6*0.7*0.475)</f>
        <v>0</v>
      </c>
      <c r="K46" s="15">
        <f>I46-J46</f>
        <v>60.138000000000005</v>
      </c>
      <c r="L46" s="16" t="str">
        <f>IF(K46&lt;50,"F",IF(K46&lt;65,"D",IF(K46&lt;80,"C",IF(K46&lt;90,"B",IF(K46&gt;=90,"A")))))</f>
        <v>D</v>
      </c>
      <c r="N46" s="1" t="s">
        <v>32</v>
      </c>
      <c r="O46" s="1" t="s">
        <v>32</v>
      </c>
      <c r="S46" s="7" t="s">
        <v>32</v>
      </c>
      <c r="T46" s="7" t="s">
        <v>32</v>
      </c>
    </row>
    <row r="47" spans="2:20" x14ac:dyDescent="0.2">
      <c r="B47" s="1" t="s">
        <v>308</v>
      </c>
      <c r="C47" s="1" t="s">
        <v>309</v>
      </c>
      <c r="D47" s="18" t="s">
        <v>310</v>
      </c>
      <c r="E47" s="12">
        <v>56.73</v>
      </c>
      <c r="F47" s="13">
        <f>E47*0.4</f>
        <v>22.692</v>
      </c>
      <c r="G47" s="14">
        <v>49.59</v>
      </c>
      <c r="H47" s="13">
        <f>G47*0.6</f>
        <v>29.754000000000001</v>
      </c>
      <c r="I47" s="15">
        <f>F47+H47</f>
        <v>52.445999999999998</v>
      </c>
      <c r="J47" s="15">
        <f>(SUM(N47:O47)*0.4*0.7*0.475)+(SUM(S47:T47)*0.6*0.7*0.475)</f>
        <v>1.9949999999999997</v>
      </c>
      <c r="K47" s="15">
        <f>I47-J47</f>
        <v>50.451000000000001</v>
      </c>
      <c r="L47" s="16" t="str">
        <f>IF(K47&lt;50,"F",IF(K47&lt;65,"D",IF(K47&lt;80,"C",IF(K47&lt;90,"B",IF(K47&gt;=90,"A")))))</f>
        <v>D</v>
      </c>
      <c r="N47" s="1" t="s">
        <v>32</v>
      </c>
      <c r="O47" s="1" t="s">
        <v>32</v>
      </c>
      <c r="S47" s="7" t="s">
        <v>32</v>
      </c>
      <c r="T47" s="6">
        <v>10</v>
      </c>
    </row>
    <row r="48" spans="2:20" x14ac:dyDescent="0.2">
      <c r="B48" s="1" t="s">
        <v>136</v>
      </c>
      <c r="C48" s="1" t="s">
        <v>137</v>
      </c>
      <c r="D48" s="18" t="s">
        <v>138</v>
      </c>
      <c r="E48" s="12">
        <v>74.19</v>
      </c>
      <c r="F48" s="13">
        <f>E48*0.4</f>
        <v>29.676000000000002</v>
      </c>
      <c r="G48" s="14">
        <v>79.849999999999994</v>
      </c>
      <c r="H48" s="13">
        <f>G48*0.6</f>
        <v>47.91</v>
      </c>
      <c r="I48" s="15">
        <f>F48+H48</f>
        <v>77.585999999999999</v>
      </c>
      <c r="J48" s="15">
        <f>(SUM(N48:O48)*0.4*0.7*0.475)+(SUM(S48:T48)*0.6*0.7*0.475)</f>
        <v>0</v>
      </c>
      <c r="K48" s="15">
        <f>I48-J48</f>
        <v>77.585999999999999</v>
      </c>
      <c r="L48" s="16" t="str">
        <f>IF(K48&lt;50,"F",IF(K48&lt;65,"D",IF(K48&lt;80,"C",IF(K48&lt;90,"B",IF(K48&gt;=90,"A")))))</f>
        <v>C</v>
      </c>
      <c r="N48" s="1" t="s">
        <v>32</v>
      </c>
      <c r="O48" s="1" t="s">
        <v>32</v>
      </c>
      <c r="S48" s="7" t="s">
        <v>32</v>
      </c>
      <c r="T48" s="7" t="s">
        <v>32</v>
      </c>
    </row>
    <row r="49" spans="2:20" x14ac:dyDescent="0.2">
      <c r="B49" s="1" t="s">
        <v>207</v>
      </c>
      <c r="C49" s="1" t="s">
        <v>208</v>
      </c>
      <c r="D49" s="18" t="s">
        <v>209</v>
      </c>
      <c r="E49" s="12">
        <v>79.73</v>
      </c>
      <c r="F49" s="13">
        <f>E49*0.4</f>
        <v>31.892000000000003</v>
      </c>
      <c r="G49" s="14">
        <v>62.69</v>
      </c>
      <c r="H49" s="13">
        <f>G49*0.6</f>
        <v>37.613999999999997</v>
      </c>
      <c r="I49" s="15">
        <f>F49+H49</f>
        <v>69.506</v>
      </c>
      <c r="J49" s="15">
        <f>(SUM(N49:O49)*0.4*0.7*0.475)+(SUM(S49:T49)*0.6*0.7*0.475)</f>
        <v>0</v>
      </c>
      <c r="K49" s="15">
        <f>I49-J49</f>
        <v>69.506</v>
      </c>
      <c r="L49" s="16" t="str">
        <f>IF(K49&lt;50,"F",IF(K49&lt;65,"D",IF(K49&lt;80,"C",IF(K49&lt;90,"B",IF(K49&gt;=90,"A")))))</f>
        <v>C</v>
      </c>
      <c r="N49" s="1" t="s">
        <v>32</v>
      </c>
      <c r="O49" s="1" t="s">
        <v>32</v>
      </c>
      <c r="S49" s="7" t="s">
        <v>32</v>
      </c>
      <c r="T49" s="7" t="s">
        <v>32</v>
      </c>
    </row>
    <row r="50" spans="2:20" x14ac:dyDescent="0.2">
      <c r="B50" s="1" t="s">
        <v>152</v>
      </c>
      <c r="C50" s="1" t="s">
        <v>153</v>
      </c>
      <c r="D50" s="18" t="s">
        <v>154</v>
      </c>
      <c r="E50" s="12">
        <v>67.11</v>
      </c>
      <c r="F50" s="13">
        <f>E50*0.4</f>
        <v>26.844000000000001</v>
      </c>
      <c r="G50" s="14">
        <v>49.42</v>
      </c>
      <c r="H50" s="13">
        <f>G50*0.6</f>
        <v>29.652000000000001</v>
      </c>
      <c r="I50" s="15">
        <f>F50+H50</f>
        <v>56.496000000000002</v>
      </c>
      <c r="J50" s="15">
        <f>(SUM(N50:O50)*0.4*0.7*0.475)+(SUM(S50:T50)*0.6*0.7*0.475)</f>
        <v>0</v>
      </c>
      <c r="K50" s="15">
        <f>I50-J50</f>
        <v>56.496000000000002</v>
      </c>
      <c r="L50" s="16" t="str">
        <f>IF(K50&lt;50,"F",IF(K50&lt;65,"D",IF(K50&lt;80,"C",IF(K50&lt;90,"B",IF(K50&gt;=90,"A")))))</f>
        <v>D</v>
      </c>
      <c r="N50" s="1" t="s">
        <v>32</v>
      </c>
      <c r="O50" s="1" t="s">
        <v>32</v>
      </c>
      <c r="S50" s="7" t="s">
        <v>32</v>
      </c>
      <c r="T50" s="7" t="s">
        <v>32</v>
      </c>
    </row>
    <row r="51" spans="2:20" x14ac:dyDescent="0.2">
      <c r="B51" s="1" t="s">
        <v>156</v>
      </c>
      <c r="C51" s="1" t="s">
        <v>157</v>
      </c>
      <c r="D51" s="18" t="s">
        <v>158</v>
      </c>
      <c r="E51" s="12">
        <v>74.27</v>
      </c>
      <c r="F51" s="13">
        <f>E51*0.4</f>
        <v>29.707999999999998</v>
      </c>
      <c r="G51" s="14">
        <v>70.39</v>
      </c>
      <c r="H51" s="13">
        <f>G51*0.6</f>
        <v>42.234000000000002</v>
      </c>
      <c r="I51" s="15">
        <f>F51+H51</f>
        <v>71.942000000000007</v>
      </c>
      <c r="J51" s="15">
        <f>(SUM(N51:O51)*0.4*0.7*0.475)+(SUM(S51:T51)*0.6*0.7*0.475)</f>
        <v>0</v>
      </c>
      <c r="K51" s="15">
        <f>I51-J51</f>
        <v>71.942000000000007</v>
      </c>
      <c r="L51" s="16" t="str">
        <f>IF(K51&lt;50,"F",IF(K51&lt;65,"D",IF(K51&lt;80,"C",IF(K51&lt;90,"B",IF(K51&gt;=90,"A")))))</f>
        <v>C</v>
      </c>
      <c r="N51" s="1" t="s">
        <v>32</v>
      </c>
      <c r="O51" s="1" t="s">
        <v>32</v>
      </c>
      <c r="S51" s="7" t="s">
        <v>32</v>
      </c>
      <c r="T51" s="7" t="s">
        <v>32</v>
      </c>
    </row>
    <row r="52" spans="2:20" x14ac:dyDescent="0.2">
      <c r="B52" s="1" t="s">
        <v>128</v>
      </c>
      <c r="C52" s="1" t="s">
        <v>129</v>
      </c>
      <c r="D52" s="18" t="s">
        <v>130</v>
      </c>
      <c r="E52" s="12">
        <v>60.98</v>
      </c>
      <c r="F52" s="13">
        <f>E52*0.4</f>
        <v>24.391999999999999</v>
      </c>
      <c r="G52" s="14">
        <v>49.71</v>
      </c>
      <c r="H52" s="13">
        <f>G52*0.6</f>
        <v>29.826000000000001</v>
      </c>
      <c r="I52" s="15">
        <f>F52+H52</f>
        <v>54.218000000000004</v>
      </c>
      <c r="J52" s="15">
        <f>(SUM(N52:O52)*0.4*0.7*0.475)+(SUM(S52:T52)*0.6*0.7*0.475)</f>
        <v>0</v>
      </c>
      <c r="K52" s="15">
        <f>I52-J52</f>
        <v>54.218000000000004</v>
      </c>
      <c r="L52" s="16" t="str">
        <f>IF(K52&lt;50,"F",IF(K52&lt;65,"D",IF(K52&lt;80,"C",IF(K52&lt;90,"B",IF(K52&gt;=90,"A")))))</f>
        <v>D</v>
      </c>
      <c r="N52" s="1" t="s">
        <v>32</v>
      </c>
      <c r="O52" s="1" t="s">
        <v>32</v>
      </c>
      <c r="S52" s="7" t="s">
        <v>32</v>
      </c>
      <c r="T52" s="7" t="s">
        <v>32</v>
      </c>
    </row>
    <row r="53" spans="2:20" x14ac:dyDescent="0.2">
      <c r="B53" s="1" t="s">
        <v>148</v>
      </c>
      <c r="C53" s="1" t="s">
        <v>149</v>
      </c>
      <c r="D53" s="18" t="s">
        <v>150</v>
      </c>
      <c r="E53" s="12">
        <v>21.75</v>
      </c>
      <c r="F53" s="13">
        <f>E53*0.4</f>
        <v>8.7000000000000011</v>
      </c>
      <c r="G53" s="14">
        <v>16.809999999999999</v>
      </c>
      <c r="H53" s="13">
        <f>G53*0.6</f>
        <v>10.085999999999999</v>
      </c>
      <c r="I53" s="15">
        <f>F53+H53</f>
        <v>18.786000000000001</v>
      </c>
      <c r="J53" s="15">
        <f>(SUM(N53:O53)*0.4*0.7*0.475)+(SUM(S53:T53)*0.6*0.7*0.475)</f>
        <v>11.305</v>
      </c>
      <c r="K53" s="15">
        <f>I53-J53</f>
        <v>7.4810000000000016</v>
      </c>
      <c r="L53" s="16" t="str">
        <f>IF(K53&lt;50,"F",IF(K53&lt;65,"D",IF(K53&lt;80,"C",IF(K53&lt;90,"B",IF(K53&gt;=90,"A")))))</f>
        <v>F</v>
      </c>
      <c r="N53">
        <v>10</v>
      </c>
      <c r="O53" s="1" t="s">
        <v>32</v>
      </c>
      <c r="S53" s="7" t="s">
        <v>32</v>
      </c>
      <c r="T53" s="6">
        <v>50</v>
      </c>
    </row>
    <row r="54" spans="2:20" x14ac:dyDescent="0.2">
      <c r="B54" s="1" t="s">
        <v>80</v>
      </c>
      <c r="C54" s="1" t="s">
        <v>81</v>
      </c>
      <c r="D54" s="18" t="s">
        <v>82</v>
      </c>
      <c r="E54" s="12">
        <v>81.209999999999994</v>
      </c>
      <c r="F54" s="13">
        <f>E54*0.4</f>
        <v>32.484000000000002</v>
      </c>
      <c r="G54" s="14">
        <v>74.180000000000007</v>
      </c>
      <c r="H54" s="13">
        <f>G54*0.6</f>
        <v>44.508000000000003</v>
      </c>
      <c r="I54" s="15">
        <f>F54+H54</f>
        <v>76.992000000000004</v>
      </c>
      <c r="J54" s="15">
        <f>(SUM(N54:O54)*0.4*0.7*0.475)+(SUM(S54:T54)*0.6*0.7*0.475)</f>
        <v>0</v>
      </c>
      <c r="K54" s="15">
        <f>I54-J54</f>
        <v>76.992000000000004</v>
      </c>
      <c r="L54" s="16" t="str">
        <f>IF(K54&lt;50,"F",IF(K54&lt;65,"D",IF(K54&lt;80,"C",IF(K54&lt;90,"B",IF(K54&gt;=90,"A")))))</f>
        <v>C</v>
      </c>
      <c r="N54" s="1" t="s">
        <v>32</v>
      </c>
      <c r="O54" s="1" t="s">
        <v>32</v>
      </c>
      <c r="S54" s="7" t="s">
        <v>32</v>
      </c>
      <c r="T54" s="7" t="s">
        <v>32</v>
      </c>
    </row>
    <row r="55" spans="2:20" x14ac:dyDescent="0.2">
      <c r="B55" s="1" t="s">
        <v>38</v>
      </c>
      <c r="C55" s="1" t="s">
        <v>42</v>
      </c>
      <c r="D55" s="18" t="s">
        <v>43</v>
      </c>
      <c r="E55" s="12">
        <v>82.03</v>
      </c>
      <c r="F55" s="13">
        <f>E55*0.4</f>
        <v>32.812000000000005</v>
      </c>
      <c r="G55" s="14">
        <v>71.12</v>
      </c>
      <c r="H55" s="13">
        <f>G55*0.6</f>
        <v>42.672000000000004</v>
      </c>
      <c r="I55" s="15">
        <f>F55+H55</f>
        <v>75.484000000000009</v>
      </c>
      <c r="J55" s="15">
        <f>(SUM(N55:O55)*0.4*0.7*0.475)+(SUM(S55:T55)*0.6*0.7*0.475)</f>
        <v>0</v>
      </c>
      <c r="K55" s="15">
        <f>I55-J55</f>
        <v>75.484000000000009</v>
      </c>
      <c r="L55" s="16" t="str">
        <f>IF(K55&lt;50,"F",IF(K55&lt;65,"D",IF(K55&lt;80,"C",IF(K55&lt;90,"B",IF(K55&gt;=90,"A")))))</f>
        <v>C</v>
      </c>
      <c r="N55" s="1" t="s">
        <v>32</v>
      </c>
      <c r="O55" s="1" t="s">
        <v>32</v>
      </c>
      <c r="S55" s="7" t="s">
        <v>32</v>
      </c>
      <c r="T55" s="7" t="s">
        <v>32</v>
      </c>
    </row>
    <row r="56" spans="2:20" x14ac:dyDescent="0.2">
      <c r="B56" s="1" t="s">
        <v>266</v>
      </c>
      <c r="C56" s="1" t="s">
        <v>267</v>
      </c>
      <c r="D56" s="18" t="s">
        <v>268</v>
      </c>
      <c r="E56" s="12">
        <v>69.3</v>
      </c>
      <c r="F56" s="13">
        <f>E56*0.4</f>
        <v>27.72</v>
      </c>
      <c r="G56" s="14">
        <v>69.86</v>
      </c>
      <c r="H56" s="13">
        <f>G56*0.6</f>
        <v>41.915999999999997</v>
      </c>
      <c r="I56" s="15">
        <f>F56+H56</f>
        <v>69.635999999999996</v>
      </c>
      <c r="J56" s="15">
        <f>(SUM(N56:O56)*0.4*0.7*0.475)+(SUM(S56:T56)*0.6*0.7*0.475)</f>
        <v>0</v>
      </c>
      <c r="K56" s="15">
        <f>I56-J56</f>
        <v>69.635999999999996</v>
      </c>
      <c r="L56" s="16" t="str">
        <f>IF(K56&lt;50,"F",IF(K56&lt;65,"D",IF(K56&lt;80,"C",IF(K56&lt;90,"B",IF(K56&gt;=90,"A")))))</f>
        <v>C</v>
      </c>
      <c r="N56" s="1" t="s">
        <v>32</v>
      </c>
      <c r="O56" s="1" t="s">
        <v>32</v>
      </c>
      <c r="S56" s="7" t="s">
        <v>32</v>
      </c>
      <c r="T56" s="7" t="s">
        <v>32</v>
      </c>
    </row>
    <row r="57" spans="2:20" x14ac:dyDescent="0.2">
      <c r="B57" s="1" t="s">
        <v>227</v>
      </c>
      <c r="C57" s="1" t="s">
        <v>228</v>
      </c>
      <c r="D57" s="18" t="s">
        <v>229</v>
      </c>
      <c r="E57" s="12">
        <v>91.51</v>
      </c>
      <c r="F57" s="13">
        <f>E57*0.4</f>
        <v>36.604000000000006</v>
      </c>
      <c r="G57" s="14">
        <v>84.45</v>
      </c>
      <c r="H57" s="13">
        <f>G57*0.6</f>
        <v>50.67</v>
      </c>
      <c r="I57" s="15">
        <f>F57+H57</f>
        <v>87.274000000000001</v>
      </c>
      <c r="J57" s="15">
        <f>(SUM(N57:O57)*0.4*0.7*0.475)+(SUM(S57:T57)*0.6*0.7*0.475)</f>
        <v>0</v>
      </c>
      <c r="K57" s="15">
        <f>I57-J57</f>
        <v>87.274000000000001</v>
      </c>
      <c r="L57" s="16" t="str">
        <f>IF(K57&lt;50,"F",IF(K57&lt;65,"D",IF(K57&lt;80,"C",IF(K57&lt;90,"B",IF(K57&gt;=90,"A")))))</f>
        <v>B</v>
      </c>
      <c r="N57" s="1" t="s">
        <v>32</v>
      </c>
      <c r="O57" s="1" t="s">
        <v>32</v>
      </c>
      <c r="S57" s="7" t="s">
        <v>32</v>
      </c>
      <c r="T57" s="7" t="s">
        <v>32</v>
      </c>
    </row>
    <row r="58" spans="2:20" x14ac:dyDescent="0.2">
      <c r="B58" s="1" t="s">
        <v>96</v>
      </c>
      <c r="C58" s="1" t="s">
        <v>97</v>
      </c>
      <c r="D58" s="18" t="s">
        <v>98</v>
      </c>
      <c r="E58" s="12">
        <v>75.930000000000007</v>
      </c>
      <c r="F58" s="13">
        <f>E58*0.4</f>
        <v>30.372000000000003</v>
      </c>
      <c r="G58" s="14">
        <v>72.17</v>
      </c>
      <c r="H58" s="13">
        <f>G58*0.6</f>
        <v>43.302</v>
      </c>
      <c r="I58" s="15">
        <f>F58+H58</f>
        <v>73.674000000000007</v>
      </c>
      <c r="J58" s="15">
        <f>(SUM(N58:O58)*0.4*0.7*0.475)+(SUM(S58:T58)*0.6*0.7*0.475)</f>
        <v>0</v>
      </c>
      <c r="K58" s="15">
        <f>I58-J58</f>
        <v>73.674000000000007</v>
      </c>
      <c r="L58" s="16" t="str">
        <f>IF(K58&lt;50,"F",IF(K58&lt;65,"D",IF(K58&lt;80,"C",IF(K58&lt;90,"B",IF(K58&gt;=90,"A")))))</f>
        <v>C</v>
      </c>
      <c r="N58" s="1" t="s">
        <v>32</v>
      </c>
      <c r="O58" s="1" t="s">
        <v>32</v>
      </c>
      <c r="S58" s="7" t="s">
        <v>32</v>
      </c>
      <c r="T58" s="7" t="s">
        <v>32</v>
      </c>
    </row>
    <row r="59" spans="2:20" x14ac:dyDescent="0.2">
      <c r="B59" s="1" t="s">
        <v>124</v>
      </c>
      <c r="C59" s="1" t="s">
        <v>125</v>
      </c>
      <c r="D59" s="18" t="s">
        <v>126</v>
      </c>
      <c r="E59" s="12">
        <v>70.2</v>
      </c>
      <c r="F59" s="13">
        <f>E59*0.4</f>
        <v>28.080000000000002</v>
      </c>
      <c r="G59" s="14">
        <v>67.069999999999993</v>
      </c>
      <c r="H59" s="13">
        <f>G59*0.6</f>
        <v>40.241999999999997</v>
      </c>
      <c r="I59" s="15">
        <f>F59+H59</f>
        <v>68.322000000000003</v>
      </c>
      <c r="J59" s="15">
        <f>(SUM(N59:O59)*0.4*0.7*0.475)+(SUM(S59:T59)*0.6*0.7*0.475)</f>
        <v>1.9949999999999997</v>
      </c>
      <c r="K59" s="15">
        <f>I59-J59</f>
        <v>66.326999999999998</v>
      </c>
      <c r="L59" s="16" t="str">
        <f>IF(K59&lt;50,"F",IF(K59&lt;65,"D",IF(K59&lt;80,"C",IF(K59&lt;90,"B",IF(K59&gt;=90,"A")))))</f>
        <v>C</v>
      </c>
      <c r="N59" s="1" t="s">
        <v>32</v>
      </c>
      <c r="O59" s="1" t="s">
        <v>32</v>
      </c>
      <c r="S59" s="7" t="s">
        <v>32</v>
      </c>
      <c r="T59" s="6">
        <v>10</v>
      </c>
    </row>
    <row r="60" spans="2:20" x14ac:dyDescent="0.2">
      <c r="B60" s="1" t="s">
        <v>219</v>
      </c>
      <c r="C60" s="1" t="s">
        <v>220</v>
      </c>
      <c r="D60" s="18" t="s">
        <v>221</v>
      </c>
      <c r="E60" s="12">
        <v>88.32</v>
      </c>
      <c r="F60" s="13">
        <f>E60*0.4</f>
        <v>35.327999999999996</v>
      </c>
      <c r="G60" s="14">
        <v>89.02</v>
      </c>
      <c r="H60" s="13">
        <f>G60*0.6</f>
        <v>53.411999999999999</v>
      </c>
      <c r="I60" s="15">
        <f>F60+H60</f>
        <v>88.74</v>
      </c>
      <c r="J60" s="15">
        <f>(SUM(N60:O60)*0.4*0.7*0.475)+(SUM(S60:T60)*0.6*0.7*0.475)</f>
        <v>0</v>
      </c>
      <c r="K60" s="15">
        <f>I60-J60</f>
        <v>88.74</v>
      </c>
      <c r="L60" s="16" t="str">
        <f>IF(K60&lt;50,"F",IF(K60&lt;65,"D",IF(K60&lt;80,"C",IF(K60&lt;90,"B",IF(K60&gt;=90,"A")))))</f>
        <v>B</v>
      </c>
      <c r="N60" s="1" t="s">
        <v>32</v>
      </c>
      <c r="O60" s="1" t="s">
        <v>32</v>
      </c>
      <c r="S60" s="7" t="s">
        <v>32</v>
      </c>
      <c r="T60" s="7" t="s">
        <v>32</v>
      </c>
    </row>
    <row r="61" spans="2:20" x14ac:dyDescent="0.2">
      <c r="B61" s="1" t="s">
        <v>320</v>
      </c>
      <c r="C61" s="1" t="s">
        <v>321</v>
      </c>
      <c r="D61" s="18" t="s">
        <v>322</v>
      </c>
      <c r="E61" s="12">
        <v>91.4</v>
      </c>
      <c r="F61" s="13">
        <f>E61*0.4</f>
        <v>36.56</v>
      </c>
      <c r="G61" s="14">
        <v>88.53</v>
      </c>
      <c r="H61" s="13">
        <f>G61*0.6</f>
        <v>53.118000000000002</v>
      </c>
      <c r="I61" s="15">
        <f>F61+H61</f>
        <v>89.677999999999997</v>
      </c>
      <c r="J61" s="15">
        <f>(SUM(N61:O61)*0.4*0.7*0.475)+(SUM(S61:T61)*0.6*0.7*0.475)</f>
        <v>0</v>
      </c>
      <c r="K61" s="15">
        <f>I61-J61</f>
        <v>89.677999999999997</v>
      </c>
      <c r="L61" s="16" t="str">
        <f>IF(K61&lt;50,"F",IF(K61&lt;65,"D",IF(K61&lt;80,"C",IF(K61&lt;90,"B",IF(K61&gt;=90,"A")))))</f>
        <v>B</v>
      </c>
      <c r="N61" s="1" t="s">
        <v>32</v>
      </c>
      <c r="O61" s="1" t="s">
        <v>32</v>
      </c>
      <c r="S61" s="7" t="s">
        <v>32</v>
      </c>
      <c r="T61" s="7" t="s">
        <v>32</v>
      </c>
    </row>
    <row r="62" spans="2:20" x14ac:dyDescent="0.2">
      <c r="B62" s="1" t="s">
        <v>304</v>
      </c>
      <c r="C62" s="1" t="s">
        <v>305</v>
      </c>
      <c r="D62" s="18" t="s">
        <v>306</v>
      </c>
      <c r="E62" s="12">
        <v>75.540000000000006</v>
      </c>
      <c r="F62" s="13">
        <f>E62*0.4</f>
        <v>30.216000000000005</v>
      </c>
      <c r="G62" s="14">
        <v>68.180000000000007</v>
      </c>
      <c r="H62" s="13">
        <f>G62*0.6</f>
        <v>40.908000000000001</v>
      </c>
      <c r="I62" s="15">
        <f>F62+H62</f>
        <v>71.124000000000009</v>
      </c>
      <c r="J62" s="15">
        <f>(SUM(N62:O62)*0.4*0.7*0.475)+(SUM(S62:T62)*0.6*0.7*0.475)</f>
        <v>0</v>
      </c>
      <c r="K62" s="15">
        <f>I62-J62</f>
        <v>71.124000000000009</v>
      </c>
      <c r="L62" s="16" t="str">
        <f>IF(K62&lt;50,"F",IF(K62&lt;65,"D",IF(K62&lt;80,"C",IF(K62&lt;90,"B",IF(K62&gt;=90,"A")))))</f>
        <v>C</v>
      </c>
      <c r="N62" s="1" t="s">
        <v>32</v>
      </c>
      <c r="O62" s="1" t="s">
        <v>32</v>
      </c>
      <c r="S62" s="7" t="s">
        <v>32</v>
      </c>
      <c r="T62" s="7" t="s">
        <v>32</v>
      </c>
    </row>
    <row r="63" spans="2:20" x14ac:dyDescent="0.2">
      <c r="B63" s="1" t="s">
        <v>199</v>
      </c>
      <c r="C63" s="1" t="s">
        <v>200</v>
      </c>
      <c r="D63" s="18" t="s">
        <v>201</v>
      </c>
      <c r="E63" s="12">
        <v>39.71</v>
      </c>
      <c r="F63" s="13">
        <f>E63*0.4</f>
        <v>15.884</v>
      </c>
      <c r="G63" s="14">
        <v>40.99</v>
      </c>
      <c r="H63" s="13">
        <f>G63*0.6</f>
        <v>24.594000000000001</v>
      </c>
      <c r="I63" s="15">
        <f>F63+H63</f>
        <v>40.478000000000002</v>
      </c>
      <c r="J63" s="15">
        <f>(SUM(N63:O63)*0.4*0.7*0.475)+(SUM(S63:T63)*0.6*0.7*0.475)</f>
        <v>0</v>
      </c>
      <c r="K63" s="15">
        <f>I63-J63</f>
        <v>40.478000000000002</v>
      </c>
      <c r="L63" s="16" t="str">
        <f>IF(K63&lt;50,"F",IF(K63&lt;65,"D",IF(K63&lt;80,"C",IF(K63&lt;90,"B",IF(K63&gt;=90,"A")))))</f>
        <v>F</v>
      </c>
      <c r="N63" s="1" t="s">
        <v>32</v>
      </c>
      <c r="O63" s="1" t="s">
        <v>32</v>
      </c>
      <c r="S63" s="7" t="s">
        <v>32</v>
      </c>
      <c r="T63" s="7" t="s">
        <v>32</v>
      </c>
    </row>
    <row r="64" spans="2:20" x14ac:dyDescent="0.2">
      <c r="B64" s="1" t="s">
        <v>300</v>
      </c>
      <c r="C64" s="1" t="s">
        <v>301</v>
      </c>
      <c r="D64" s="18" t="s">
        <v>302</v>
      </c>
      <c r="E64" s="12">
        <v>88.6</v>
      </c>
      <c r="F64" s="13">
        <f>E64*0.4</f>
        <v>35.44</v>
      </c>
      <c r="G64" s="14">
        <v>88.31</v>
      </c>
      <c r="H64" s="13">
        <f>G64*0.6</f>
        <v>52.985999999999997</v>
      </c>
      <c r="I64" s="15">
        <f>F64+H64</f>
        <v>88.425999999999988</v>
      </c>
      <c r="J64" s="15">
        <f>(SUM(N64:O64)*0.4*0.7*0.475)+(SUM(S64:T64)*0.6*0.7*0.475)</f>
        <v>0</v>
      </c>
      <c r="K64" s="15">
        <f>I64-J64</f>
        <v>88.425999999999988</v>
      </c>
      <c r="L64" s="16" t="str">
        <f>IF(K64&lt;50,"F",IF(K64&lt;65,"D",IF(K64&lt;80,"C",IF(K64&lt;90,"B",IF(K64&gt;=90,"A")))))</f>
        <v>B</v>
      </c>
      <c r="N64" s="1" t="s">
        <v>32</v>
      </c>
      <c r="O64" s="1" t="s">
        <v>32</v>
      </c>
      <c r="S64" s="7" t="s">
        <v>32</v>
      </c>
      <c r="T64" s="7" t="s">
        <v>32</v>
      </c>
    </row>
    <row r="65" spans="2:20" x14ac:dyDescent="0.2">
      <c r="B65" s="1" t="s">
        <v>48</v>
      </c>
      <c r="C65" s="1" t="s">
        <v>49</v>
      </c>
      <c r="D65" s="18" t="s">
        <v>50</v>
      </c>
      <c r="E65" s="12">
        <v>85.77</v>
      </c>
      <c r="F65" s="13">
        <f>E65*0.4</f>
        <v>34.308</v>
      </c>
      <c r="G65" s="14">
        <v>81.8</v>
      </c>
      <c r="H65" s="13">
        <f>G65*0.6</f>
        <v>49.08</v>
      </c>
      <c r="I65" s="15">
        <f>F65+H65</f>
        <v>83.388000000000005</v>
      </c>
      <c r="J65" s="15">
        <f>(SUM(N65:O65)*0.4*0.7*0.475)+(SUM(S65:T65)*0.6*0.7*0.475)</f>
        <v>0</v>
      </c>
      <c r="K65" s="15">
        <f>I65-J65</f>
        <v>83.388000000000005</v>
      </c>
      <c r="L65" s="16" t="str">
        <f>IF(K65&lt;50,"F",IF(K65&lt;65,"D",IF(K65&lt;80,"C",IF(K65&lt;90,"B",IF(K65&gt;=90,"A")))))</f>
        <v>B</v>
      </c>
      <c r="N65" s="1" t="s">
        <v>32</v>
      </c>
      <c r="O65" s="1" t="s">
        <v>32</v>
      </c>
      <c r="S65" s="7" t="s">
        <v>32</v>
      </c>
      <c r="T65" s="7" t="s">
        <v>32</v>
      </c>
    </row>
    <row r="66" spans="2:20" x14ac:dyDescent="0.2">
      <c r="B66" s="1" t="s">
        <v>56</v>
      </c>
      <c r="C66" s="1" t="s">
        <v>57</v>
      </c>
      <c r="D66" s="18" t="s">
        <v>58</v>
      </c>
      <c r="E66" s="12">
        <v>79.48</v>
      </c>
      <c r="F66" s="13">
        <f>E66*0.4</f>
        <v>31.792000000000002</v>
      </c>
      <c r="G66" s="14">
        <v>78.3</v>
      </c>
      <c r="H66" s="13">
        <f>G66*0.6</f>
        <v>46.98</v>
      </c>
      <c r="I66" s="15">
        <f>F66+H66</f>
        <v>78.771999999999991</v>
      </c>
      <c r="J66" s="15">
        <f>(SUM(N66:O66)*0.4*0.7*0.475)+(SUM(S66:T66)*0.6*0.7*0.475)</f>
        <v>0</v>
      </c>
      <c r="K66" s="15">
        <f>I66-J66</f>
        <v>78.771999999999991</v>
      </c>
      <c r="L66" s="16" t="str">
        <f>IF(K66&lt;50,"F",IF(K66&lt;65,"D",IF(K66&lt;80,"C",IF(K66&lt;90,"B",IF(K66&gt;=90,"A")))))</f>
        <v>C</v>
      </c>
      <c r="N66" s="1" t="s">
        <v>32</v>
      </c>
      <c r="O66" s="1" t="s">
        <v>32</v>
      </c>
      <c r="S66" s="7" t="s">
        <v>32</v>
      </c>
      <c r="T66" s="7" t="s">
        <v>32</v>
      </c>
    </row>
    <row r="67" spans="2:20" x14ac:dyDescent="0.2">
      <c r="B67" s="1" t="s">
        <v>332</v>
      </c>
      <c r="C67" s="1" t="s">
        <v>333</v>
      </c>
      <c r="D67" s="18" t="s">
        <v>334</v>
      </c>
      <c r="E67" s="12">
        <v>74.62</v>
      </c>
      <c r="F67" s="13">
        <f>E67*0.4</f>
        <v>29.848000000000003</v>
      </c>
      <c r="G67" s="14">
        <v>82.41</v>
      </c>
      <c r="H67" s="13">
        <f>G67*0.6</f>
        <v>49.445999999999998</v>
      </c>
      <c r="I67" s="15">
        <f>F67+H67</f>
        <v>79.293999999999997</v>
      </c>
      <c r="J67" s="15">
        <f>(SUM(N67:O67)*0.4*0.7*0.475)+(SUM(S67:T67)*0.6*0.7*0.475)</f>
        <v>0</v>
      </c>
      <c r="K67" s="15">
        <f>I67-J67</f>
        <v>79.293999999999997</v>
      </c>
      <c r="L67" s="16" t="str">
        <f>IF(K67&lt;50,"F",IF(K67&lt;65,"D",IF(K67&lt;80,"C",IF(K67&lt;90,"B",IF(K67&gt;=90,"A")))))</f>
        <v>C</v>
      </c>
      <c r="N67" s="1" t="s">
        <v>32</v>
      </c>
      <c r="O67" s="1" t="s">
        <v>32</v>
      </c>
      <c r="S67" s="7" t="s">
        <v>32</v>
      </c>
      <c r="T67" s="7" t="s">
        <v>32</v>
      </c>
    </row>
    <row r="68" spans="2:20" x14ac:dyDescent="0.2">
      <c r="B68" s="1" t="s">
        <v>262</v>
      </c>
      <c r="C68" s="1" t="s">
        <v>263</v>
      </c>
      <c r="D68" s="18" t="s">
        <v>264</v>
      </c>
      <c r="E68" s="12">
        <v>87.7</v>
      </c>
      <c r="F68" s="13">
        <f>E68*0.4</f>
        <v>35.080000000000005</v>
      </c>
      <c r="G68" s="14">
        <v>85.19</v>
      </c>
      <c r="H68" s="13">
        <f>G68*0.6</f>
        <v>51.113999999999997</v>
      </c>
      <c r="I68" s="15">
        <f>F68+H68</f>
        <v>86.194000000000003</v>
      </c>
      <c r="J68" s="15">
        <f>(SUM(N68:O68)*0.4*0.7*0.475)+(SUM(S68:T68)*0.6*0.7*0.475)</f>
        <v>0</v>
      </c>
      <c r="K68" s="15">
        <f>I68-J68</f>
        <v>86.194000000000003</v>
      </c>
      <c r="L68" s="16" t="str">
        <f>IF(K68&lt;50,"F",IF(K68&lt;65,"D",IF(K68&lt;80,"C",IF(K68&lt;90,"B",IF(K68&gt;=90,"A")))))</f>
        <v>B</v>
      </c>
      <c r="N68" s="1" t="s">
        <v>32</v>
      </c>
      <c r="O68" s="1" t="s">
        <v>32</v>
      </c>
      <c r="S68" s="7" t="s">
        <v>32</v>
      </c>
      <c r="T68" s="7" t="s">
        <v>32</v>
      </c>
    </row>
    <row r="69" spans="2:20" x14ac:dyDescent="0.2">
      <c r="B69" s="1" t="s">
        <v>64</v>
      </c>
      <c r="C69" s="1" t="s">
        <v>65</v>
      </c>
      <c r="D69" s="18" t="s">
        <v>66</v>
      </c>
      <c r="E69" s="12">
        <v>62.05</v>
      </c>
      <c r="F69" s="13">
        <f>E69*0.4</f>
        <v>24.82</v>
      </c>
      <c r="G69" s="14">
        <v>69.62</v>
      </c>
      <c r="H69" s="13">
        <f>G69*0.6</f>
        <v>41.771999999999998</v>
      </c>
      <c r="I69" s="15">
        <f>F69+H69</f>
        <v>66.591999999999999</v>
      </c>
      <c r="J69" s="15">
        <f>(SUM(N69:O69)*0.4*0.7*0.475)+(SUM(S69:T69)*0.6*0.7*0.475)</f>
        <v>0</v>
      </c>
      <c r="K69" s="15">
        <f>I69-J69</f>
        <v>66.591999999999999</v>
      </c>
      <c r="L69" s="16" t="str">
        <f>IF(K69&lt;50,"F",IF(K69&lt;65,"D",IF(K69&lt;80,"C",IF(K69&lt;90,"B",IF(K69&gt;=90,"A")))))</f>
        <v>C</v>
      </c>
      <c r="N69" s="1" t="s">
        <v>32</v>
      </c>
      <c r="O69" s="1" t="s">
        <v>32</v>
      </c>
      <c r="S69" s="7" t="s">
        <v>32</v>
      </c>
      <c r="T69" s="7" t="s">
        <v>32</v>
      </c>
    </row>
    <row r="70" spans="2:20" x14ac:dyDescent="0.2">
      <c r="B70" s="1" t="s">
        <v>179</v>
      </c>
      <c r="C70" s="1" t="s">
        <v>180</v>
      </c>
      <c r="D70" s="18" t="s">
        <v>181</v>
      </c>
      <c r="E70" s="12">
        <v>90.21</v>
      </c>
      <c r="F70" s="13">
        <f>E70*0.4</f>
        <v>36.083999999999996</v>
      </c>
      <c r="G70" s="14">
        <v>86.07</v>
      </c>
      <c r="H70" s="13">
        <f>G70*0.6</f>
        <v>51.641999999999996</v>
      </c>
      <c r="I70" s="15">
        <f>F70+H70</f>
        <v>87.725999999999999</v>
      </c>
      <c r="J70" s="15">
        <f>(SUM(N70:O70)*0.4*0.7*0.475)+(SUM(S70:T70)*0.6*0.7*0.475)</f>
        <v>0</v>
      </c>
      <c r="K70" s="15">
        <f>I70-J70</f>
        <v>87.725999999999999</v>
      </c>
      <c r="L70" s="16" t="str">
        <f>IF(K70&lt;50,"F",IF(K70&lt;65,"D",IF(K70&lt;80,"C",IF(K70&lt;90,"B",IF(K70&gt;=90,"A")))))</f>
        <v>B</v>
      </c>
      <c r="N70" s="1" t="s">
        <v>32</v>
      </c>
      <c r="O70" s="1" t="s">
        <v>32</v>
      </c>
      <c r="S70" s="7" t="s">
        <v>32</v>
      </c>
      <c r="T70" s="7" t="s">
        <v>32</v>
      </c>
    </row>
    <row r="71" spans="2:20" x14ac:dyDescent="0.2">
      <c r="B71" s="1" t="s">
        <v>187</v>
      </c>
      <c r="C71" s="1" t="s">
        <v>188</v>
      </c>
      <c r="D71" s="18" t="s">
        <v>189</v>
      </c>
      <c r="E71" s="12">
        <v>91.55</v>
      </c>
      <c r="F71" s="13">
        <f>E71*0.4</f>
        <v>36.619999999999997</v>
      </c>
      <c r="G71" s="14">
        <v>85.83</v>
      </c>
      <c r="H71" s="13">
        <f>G71*0.6</f>
        <v>51.497999999999998</v>
      </c>
      <c r="I71" s="15">
        <f>F71+H71</f>
        <v>88.117999999999995</v>
      </c>
      <c r="J71" s="15">
        <f>(SUM(N71:O71)*0.4*0.7*0.475)+(SUM(S71:T71)*0.6*0.7*0.475)</f>
        <v>0</v>
      </c>
      <c r="K71" s="15">
        <f>I71-J71</f>
        <v>88.117999999999995</v>
      </c>
      <c r="L71" s="16" t="str">
        <f>IF(K71&lt;50,"F",IF(K71&lt;65,"D",IF(K71&lt;80,"C",IF(K71&lt;90,"B",IF(K71&gt;=90,"A")))))</f>
        <v>B</v>
      </c>
      <c r="N71" s="1" t="s">
        <v>32</v>
      </c>
      <c r="O71" s="1" t="s">
        <v>32</v>
      </c>
      <c r="S71" s="7" t="s">
        <v>32</v>
      </c>
      <c r="T71" s="7" t="s">
        <v>32</v>
      </c>
    </row>
    <row r="72" spans="2:20" x14ac:dyDescent="0.2">
      <c r="B72" s="1" t="s">
        <v>38</v>
      </c>
      <c r="C72" s="1" t="s">
        <v>39</v>
      </c>
      <c r="D72" s="18" t="s">
        <v>40</v>
      </c>
      <c r="E72" s="12">
        <v>71.66</v>
      </c>
      <c r="F72" s="13">
        <f>E72*0.4</f>
        <v>28.664000000000001</v>
      </c>
      <c r="G72" s="14">
        <v>65.760000000000005</v>
      </c>
      <c r="H72" s="13">
        <f>G72*0.6</f>
        <v>39.456000000000003</v>
      </c>
      <c r="I72" s="15">
        <f>F72+H72</f>
        <v>68.12</v>
      </c>
      <c r="J72" s="15">
        <f>(SUM(N72:O72)*0.4*0.7*0.475)+(SUM(S72:T72)*0.6*0.7*0.475)</f>
        <v>0</v>
      </c>
      <c r="K72" s="15">
        <f>I72-J72</f>
        <v>68.12</v>
      </c>
      <c r="L72" s="16" t="str">
        <f>IF(K72&lt;50,"F",IF(K72&lt;65,"D",IF(K72&lt;80,"C",IF(K72&lt;90,"B",IF(K72&gt;=90,"A")))))</f>
        <v>C</v>
      </c>
      <c r="N72" s="1" t="s">
        <v>32</v>
      </c>
      <c r="O72" s="1" t="s">
        <v>32</v>
      </c>
      <c r="S72" s="7" t="s">
        <v>32</v>
      </c>
      <c r="T72" s="7" t="s">
        <v>32</v>
      </c>
    </row>
    <row r="73" spans="2:20" x14ac:dyDescent="0.2">
      <c r="B73" s="1" t="s">
        <v>336</v>
      </c>
      <c r="C73" s="1" t="s">
        <v>337</v>
      </c>
      <c r="D73" s="18" t="s">
        <v>338</v>
      </c>
      <c r="E73" s="12">
        <v>78.95</v>
      </c>
      <c r="F73" s="13">
        <f>E73*0.4</f>
        <v>31.580000000000002</v>
      </c>
      <c r="G73" s="14">
        <v>79.77</v>
      </c>
      <c r="H73" s="13">
        <f>G73*0.6</f>
        <v>47.861999999999995</v>
      </c>
      <c r="I73" s="15">
        <f>F73+H73</f>
        <v>79.441999999999993</v>
      </c>
      <c r="J73" s="15">
        <f>(SUM(N73:O73)*0.4*0.7*0.475)+(SUM(S73:T73)*0.6*0.7*0.475)</f>
        <v>0</v>
      </c>
      <c r="K73" s="15">
        <f>I73-J73</f>
        <v>79.441999999999993</v>
      </c>
      <c r="L73" s="16" t="str">
        <f>IF(K73&lt;50,"F",IF(K73&lt;65,"D",IF(K73&lt;80,"C",IF(K73&lt;90,"B",IF(K73&gt;=90,"A")))))</f>
        <v>C</v>
      </c>
      <c r="N73" s="1" t="s">
        <v>32</v>
      </c>
      <c r="O73" s="1" t="s">
        <v>32</v>
      </c>
      <c r="S73" s="7" t="s">
        <v>32</v>
      </c>
      <c r="T73" s="7" t="s">
        <v>32</v>
      </c>
    </row>
    <row r="74" spans="2:20" x14ac:dyDescent="0.2">
      <c r="B74" s="1" t="s">
        <v>38</v>
      </c>
      <c r="C74" s="1" t="s">
        <v>45</v>
      </c>
      <c r="D74" s="18" t="s">
        <v>46</v>
      </c>
      <c r="E74" s="12">
        <v>48.24</v>
      </c>
      <c r="F74" s="13">
        <f>E74*0.4</f>
        <v>19.296000000000003</v>
      </c>
      <c r="G74" s="14">
        <v>47.11</v>
      </c>
      <c r="H74" s="13">
        <f>G74*0.6</f>
        <v>28.265999999999998</v>
      </c>
      <c r="I74" s="15">
        <f>F74+H74</f>
        <v>47.561999999999998</v>
      </c>
      <c r="J74" s="15">
        <f>(SUM(N74:O74)*0.4*0.7*0.475)+(SUM(S74:T74)*0.6*0.7*0.475)</f>
        <v>16.625</v>
      </c>
      <c r="K74" s="15">
        <f>I74-J74</f>
        <v>30.936999999999998</v>
      </c>
      <c r="L74" s="16" t="str">
        <f>IF(K74&lt;50,"F",IF(K74&lt;65,"D",IF(K74&lt;80,"C",IF(K74&lt;90,"B",IF(K74&gt;=90,"A")))))</f>
        <v>F</v>
      </c>
      <c r="N74" s="1" t="s">
        <v>32</v>
      </c>
      <c r="O74">
        <v>50</v>
      </c>
      <c r="S74" s="7" t="s">
        <v>32</v>
      </c>
      <c r="T74" s="6">
        <v>50</v>
      </c>
    </row>
    <row r="75" spans="2:20" x14ac:dyDescent="0.2">
      <c r="B75" s="1" t="s">
        <v>52</v>
      </c>
      <c r="C75" s="1" t="s">
        <v>53</v>
      </c>
      <c r="D75" s="18" t="s">
        <v>54</v>
      </c>
      <c r="E75" s="12">
        <v>41.43</v>
      </c>
      <c r="F75" s="13">
        <f>E75*0.4</f>
        <v>16.571999999999999</v>
      </c>
      <c r="G75" s="14">
        <v>42.87</v>
      </c>
      <c r="H75" s="13">
        <f>G75*0.6</f>
        <v>25.721999999999998</v>
      </c>
      <c r="I75" s="15">
        <f>F75+H75</f>
        <v>42.293999999999997</v>
      </c>
      <c r="J75" s="15">
        <f>(SUM(N75:O75)*0.4*0.7*0.475)+(SUM(S75:T75)*0.6*0.7*0.475)</f>
        <v>0</v>
      </c>
      <c r="K75" s="15">
        <f>I75-J75</f>
        <v>42.293999999999997</v>
      </c>
      <c r="L75" s="16" t="str">
        <f>IF(K75&lt;50,"F",IF(K75&lt;65,"D",IF(K75&lt;80,"C",IF(K75&lt;90,"B",IF(K75&gt;=90,"A")))))</f>
        <v>F</v>
      </c>
      <c r="N75" s="1" t="s">
        <v>32</v>
      </c>
      <c r="O75" s="1" t="s">
        <v>32</v>
      </c>
      <c r="S75" s="7" t="s">
        <v>32</v>
      </c>
      <c r="T75" s="7" t="s">
        <v>32</v>
      </c>
    </row>
    <row r="76" spans="2:20" x14ac:dyDescent="0.2">
      <c r="B76" s="1" t="s">
        <v>116</v>
      </c>
      <c r="C76" s="1" t="s">
        <v>117</v>
      </c>
      <c r="D76" s="18" t="s">
        <v>118</v>
      </c>
      <c r="E76" s="12">
        <v>80.53</v>
      </c>
      <c r="F76" s="13">
        <f>E76*0.4</f>
        <v>32.212000000000003</v>
      </c>
      <c r="G76" s="14">
        <v>77.25</v>
      </c>
      <c r="H76" s="13">
        <f>G76*0.6</f>
        <v>46.35</v>
      </c>
      <c r="I76" s="15">
        <f>F76+H76</f>
        <v>78.562000000000012</v>
      </c>
      <c r="J76" s="15">
        <f>(SUM(N76:O76)*0.4*0.7*0.475)+(SUM(S76:T76)*0.6*0.7*0.475)</f>
        <v>0</v>
      </c>
      <c r="K76" s="15">
        <f>I76-J76</f>
        <v>78.562000000000012</v>
      </c>
      <c r="L76" s="16" t="str">
        <f>IF(K76&lt;50,"F",IF(K76&lt;65,"D",IF(K76&lt;80,"C",IF(K76&lt;90,"B",IF(K76&gt;=90,"A")))))</f>
        <v>C</v>
      </c>
      <c r="N76" s="1" t="s">
        <v>32</v>
      </c>
      <c r="O76" s="1" t="s">
        <v>32</v>
      </c>
      <c r="S76" s="7" t="s">
        <v>32</v>
      </c>
      <c r="T76" s="7" t="s">
        <v>32</v>
      </c>
    </row>
    <row r="77" spans="2:20" x14ac:dyDescent="0.2">
      <c r="B77" s="1" t="s">
        <v>60</v>
      </c>
      <c r="C77" s="1" t="s">
        <v>61</v>
      </c>
      <c r="D77" s="18" t="s">
        <v>62</v>
      </c>
      <c r="E77" s="12">
        <v>83.34</v>
      </c>
      <c r="F77" s="13">
        <f>E77*0.4</f>
        <v>33.336000000000006</v>
      </c>
      <c r="G77" s="14">
        <v>83.98</v>
      </c>
      <c r="H77" s="13">
        <f>G77*0.6</f>
        <v>50.387999999999998</v>
      </c>
      <c r="I77" s="15">
        <f>F77+H77</f>
        <v>83.724000000000004</v>
      </c>
      <c r="J77" s="15">
        <f>(SUM(N77:O77)*0.4*0.7*0.475)+(SUM(S77:T77)*0.6*0.7*0.475)</f>
        <v>0</v>
      </c>
      <c r="K77" s="15">
        <f>I77-J77</f>
        <v>83.724000000000004</v>
      </c>
      <c r="L77" s="16" t="str">
        <f>IF(K77&lt;50,"F",IF(K77&lt;65,"D",IF(K77&lt;80,"C",IF(K77&lt;90,"B",IF(K77&gt;=90,"A")))))</f>
        <v>B</v>
      </c>
      <c r="N77" s="1" t="s">
        <v>32</v>
      </c>
      <c r="O77" s="1" t="s">
        <v>32</v>
      </c>
      <c r="S77" s="7" t="s">
        <v>32</v>
      </c>
      <c r="T77" s="7" t="s">
        <v>32</v>
      </c>
    </row>
    <row r="78" spans="2:20" x14ac:dyDescent="0.2">
      <c r="B78" s="1" t="s">
        <v>88</v>
      </c>
      <c r="C78" s="1" t="s">
        <v>89</v>
      </c>
      <c r="D78" s="18" t="s">
        <v>90</v>
      </c>
      <c r="E78" s="12">
        <v>61.78</v>
      </c>
      <c r="F78" s="13">
        <f>E78*0.4</f>
        <v>24.712000000000003</v>
      </c>
      <c r="G78" s="14">
        <v>58.75</v>
      </c>
      <c r="H78" s="13">
        <f>G78*0.6</f>
        <v>35.25</v>
      </c>
      <c r="I78" s="15">
        <f>F78+H78</f>
        <v>59.962000000000003</v>
      </c>
      <c r="J78" s="15">
        <f>(SUM(N78:O78)*0.4*0.7*0.475)+(SUM(S78:T78)*0.6*0.7*0.475)</f>
        <v>0</v>
      </c>
      <c r="K78" s="15">
        <f>I78-J78</f>
        <v>59.962000000000003</v>
      </c>
      <c r="L78" s="16" t="str">
        <f>IF(K78&lt;50,"F",IF(K78&lt;65,"D",IF(K78&lt;80,"C",IF(K78&lt;90,"B",IF(K78&gt;=90,"A")))))</f>
        <v>D</v>
      </c>
      <c r="N78" s="1" t="s">
        <v>32</v>
      </c>
      <c r="O78" s="1" t="s">
        <v>32</v>
      </c>
      <c r="S78" s="7" t="s">
        <v>32</v>
      </c>
      <c r="T78" s="7" t="s">
        <v>32</v>
      </c>
    </row>
    <row r="79" spans="2:20" x14ac:dyDescent="0.2">
      <c r="B79" s="1" t="s">
        <v>113</v>
      </c>
      <c r="C79" s="1" t="s">
        <v>273</v>
      </c>
      <c r="D79" s="18" t="s">
        <v>274</v>
      </c>
      <c r="E79" s="12">
        <v>84.17</v>
      </c>
      <c r="F79" s="13">
        <f>E79*0.4</f>
        <v>33.667999999999999</v>
      </c>
      <c r="G79" s="14">
        <v>83.59</v>
      </c>
      <c r="H79" s="13">
        <f>G79*0.6</f>
        <v>50.154000000000003</v>
      </c>
      <c r="I79" s="15">
        <f>F79+H79</f>
        <v>83.822000000000003</v>
      </c>
      <c r="J79" s="15">
        <f>(SUM(N79:O79)*0.4*0.7*0.475)+(SUM(S79:T79)*0.6*0.7*0.475)</f>
        <v>0</v>
      </c>
      <c r="K79" s="15">
        <f>I79-J79</f>
        <v>83.822000000000003</v>
      </c>
      <c r="L79" s="16" t="str">
        <f>IF(K79&lt;50,"F",IF(K79&lt;65,"D",IF(K79&lt;80,"C",IF(K79&lt;90,"B",IF(K79&gt;=90,"A")))))</f>
        <v>B</v>
      </c>
      <c r="N79" s="1" t="s">
        <v>32</v>
      </c>
      <c r="O79" s="1" t="s">
        <v>32</v>
      </c>
      <c r="S79" s="7" t="s">
        <v>32</v>
      </c>
      <c r="T79" s="7" t="s">
        <v>32</v>
      </c>
    </row>
  </sheetData>
  <sortState xmlns:xlrd2="http://schemas.microsoft.com/office/spreadsheetml/2017/richdata2" ref="B6:U79">
    <sortCondition ref="D6:D79"/>
  </sortState>
  <mergeCells count="2">
    <mergeCell ref="N4:Q4"/>
    <mergeCell ref="S4:U4"/>
  </mergeCells>
  <pageMargins left="0.7" right="0.7" top="0.75" bottom="0.75" header="0.3" footer="0.3"/>
  <pageSetup paperSize="9" orientation="portrait" horizontalDpi="0" verticalDpi="0"/>
  <ignoredErrors>
    <ignoredError sqref="D6:D7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2023-04-12T05:23:30Z</cp:lastPrinted>
  <dcterms:created xsi:type="dcterms:W3CDTF">2023-04-12T02:23:49Z</dcterms:created>
  <dcterms:modified xsi:type="dcterms:W3CDTF">2023-04-12T05:23:43Z</dcterms:modified>
</cp:coreProperties>
</file>