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13_ncr:1_{D0F9EF00-2533-C54A-9562-5EDC886B7AB3}" xr6:coauthVersionLast="47" xr6:coauthVersionMax="47" xr10:uidLastSave="{00000000-0000-0000-0000-000000000000}"/>
  <bookViews>
    <workbookView xWindow="400" yWindow="580" windowWidth="35480" windowHeight="26920" activeTab="1" xr2:uid="{00000000-000D-0000-FFFF-FFFF00000000}"/>
  </bookViews>
  <sheets>
    <sheet name="Grades" sheetId="1" r:id="rId1"/>
    <sheet name="EHSS-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2" l="1"/>
  <c r="J15" i="2"/>
  <c r="J24" i="2"/>
  <c r="J34" i="2"/>
  <c r="J36" i="2"/>
  <c r="J7" i="2"/>
  <c r="J17" i="2"/>
  <c r="J35" i="2"/>
  <c r="J12" i="2"/>
  <c r="J14" i="2"/>
  <c r="J19" i="2"/>
  <c r="J20" i="2"/>
  <c r="J9" i="2"/>
  <c r="J46" i="2"/>
  <c r="J27" i="2"/>
  <c r="J45" i="2"/>
  <c r="J10" i="2"/>
  <c r="J32" i="2"/>
  <c r="J29" i="2"/>
  <c r="J8" i="2"/>
  <c r="J22" i="2"/>
  <c r="J13" i="2"/>
  <c r="J28" i="2"/>
  <c r="J42" i="2"/>
  <c r="J43" i="2"/>
  <c r="J44" i="2"/>
  <c r="J31" i="2"/>
  <c r="J38" i="2"/>
  <c r="J21" i="2"/>
  <c r="J23" i="2"/>
  <c r="J39" i="2"/>
  <c r="J47" i="2"/>
  <c r="J25" i="2"/>
  <c r="J26" i="2"/>
  <c r="J18" i="2"/>
  <c r="J40" i="2"/>
  <c r="J33" i="2"/>
  <c r="J30" i="2"/>
  <c r="J41" i="2"/>
  <c r="J16" i="2"/>
  <c r="J11" i="2"/>
  <c r="H37" i="2" l="1"/>
  <c r="H15" i="2"/>
  <c r="H24" i="2"/>
  <c r="H34" i="2"/>
  <c r="H36" i="2"/>
  <c r="H7" i="2"/>
  <c r="H17" i="2"/>
  <c r="H35" i="2"/>
  <c r="H12" i="2"/>
  <c r="H14" i="2"/>
  <c r="H19" i="2"/>
  <c r="H20" i="2"/>
  <c r="H9" i="2"/>
  <c r="H46" i="2"/>
  <c r="H27" i="2"/>
  <c r="H45" i="2"/>
  <c r="H10" i="2"/>
  <c r="H32" i="2"/>
  <c r="H29" i="2"/>
  <c r="H8" i="2"/>
  <c r="H22" i="2"/>
  <c r="H13" i="2"/>
  <c r="H28" i="2"/>
  <c r="H42" i="2"/>
  <c r="H43" i="2"/>
  <c r="H44" i="2"/>
  <c r="H31" i="2"/>
  <c r="H38" i="2"/>
  <c r="H21" i="2"/>
  <c r="H23" i="2"/>
  <c r="H39" i="2"/>
  <c r="H47" i="2"/>
  <c r="H25" i="2"/>
  <c r="H26" i="2"/>
  <c r="H18" i="2"/>
  <c r="H40" i="2"/>
  <c r="H33" i="2"/>
  <c r="H30" i="2"/>
  <c r="H41" i="2"/>
  <c r="H16" i="2"/>
  <c r="F37" i="2"/>
  <c r="I37" i="2" s="1"/>
  <c r="K37" i="2" s="1"/>
  <c r="L37" i="2" s="1"/>
  <c r="F15" i="2"/>
  <c r="F24" i="2"/>
  <c r="F34" i="2"/>
  <c r="I34" i="2" s="1"/>
  <c r="K34" i="2" s="1"/>
  <c r="L34" i="2" s="1"/>
  <c r="F36" i="2"/>
  <c r="I36" i="2" s="1"/>
  <c r="K36" i="2" s="1"/>
  <c r="L36" i="2" s="1"/>
  <c r="F7" i="2"/>
  <c r="F17" i="2"/>
  <c r="F35" i="2"/>
  <c r="I35" i="2" s="1"/>
  <c r="K35" i="2" s="1"/>
  <c r="L35" i="2" s="1"/>
  <c r="F12" i="2"/>
  <c r="I12" i="2" s="1"/>
  <c r="K12" i="2" s="1"/>
  <c r="L12" i="2" s="1"/>
  <c r="F14" i="2"/>
  <c r="F19" i="2"/>
  <c r="F20" i="2"/>
  <c r="I20" i="2" s="1"/>
  <c r="K20" i="2" s="1"/>
  <c r="L20" i="2" s="1"/>
  <c r="F9" i="2"/>
  <c r="I9" i="2" s="1"/>
  <c r="K9" i="2" s="1"/>
  <c r="L9" i="2" s="1"/>
  <c r="F46" i="2"/>
  <c r="F27" i="2"/>
  <c r="F45" i="2"/>
  <c r="F10" i="2"/>
  <c r="I10" i="2" s="1"/>
  <c r="K10" i="2" s="1"/>
  <c r="L10" i="2" s="1"/>
  <c r="F32" i="2"/>
  <c r="F29" i="2"/>
  <c r="F8" i="2"/>
  <c r="I8" i="2" s="1"/>
  <c r="K8" i="2" s="1"/>
  <c r="L8" i="2" s="1"/>
  <c r="F22" i="2"/>
  <c r="F13" i="2"/>
  <c r="F28" i="2"/>
  <c r="I28" i="2" s="1"/>
  <c r="K28" i="2" s="1"/>
  <c r="L28" i="2" s="1"/>
  <c r="F42" i="2"/>
  <c r="I42" i="2" s="1"/>
  <c r="K42" i="2" s="1"/>
  <c r="L42" i="2" s="1"/>
  <c r="F43" i="2"/>
  <c r="F44" i="2"/>
  <c r="F31" i="2"/>
  <c r="I31" i="2" s="1"/>
  <c r="K31" i="2" s="1"/>
  <c r="L31" i="2" s="1"/>
  <c r="F38" i="2"/>
  <c r="F21" i="2"/>
  <c r="F23" i="2"/>
  <c r="F39" i="2"/>
  <c r="I39" i="2" s="1"/>
  <c r="K39" i="2" s="1"/>
  <c r="L39" i="2" s="1"/>
  <c r="F47" i="2"/>
  <c r="I47" i="2" s="1"/>
  <c r="K47" i="2" s="1"/>
  <c r="L47" i="2" s="1"/>
  <c r="F25" i="2"/>
  <c r="F26" i="2"/>
  <c r="I26" i="2" s="1"/>
  <c r="K26" i="2" s="1"/>
  <c r="L26" i="2" s="1"/>
  <c r="F18" i="2"/>
  <c r="I18" i="2" s="1"/>
  <c r="K18" i="2" s="1"/>
  <c r="L18" i="2" s="1"/>
  <c r="F40" i="2"/>
  <c r="F33" i="2"/>
  <c r="F30" i="2"/>
  <c r="I30" i="2" s="1"/>
  <c r="K30" i="2" s="1"/>
  <c r="F41" i="2"/>
  <c r="I41" i="2" s="1"/>
  <c r="K41" i="2" s="1"/>
  <c r="L41" i="2" s="1"/>
  <c r="F16" i="2"/>
  <c r="I16" i="2" s="1"/>
  <c r="K16" i="2" s="1"/>
  <c r="L16" i="2" s="1"/>
  <c r="H11" i="2"/>
  <c r="F11" i="2"/>
  <c r="I43" i="2" l="1"/>
  <c r="K43" i="2" s="1"/>
  <c r="L43" i="2" s="1"/>
  <c r="I32" i="2"/>
  <c r="K32" i="2" s="1"/>
  <c r="L32" i="2" s="1"/>
  <c r="I14" i="2"/>
  <c r="K14" i="2" s="1"/>
  <c r="L14" i="2" s="1"/>
  <c r="I15" i="2"/>
  <c r="K15" i="2" s="1"/>
  <c r="L15" i="2" s="1"/>
  <c r="I40" i="2"/>
  <c r="K40" i="2" s="1"/>
  <c r="L40" i="2" s="1"/>
  <c r="I22" i="2"/>
  <c r="K22" i="2" s="1"/>
  <c r="L22" i="2" s="1"/>
  <c r="I7" i="2"/>
  <c r="K7" i="2" s="1"/>
  <c r="L7" i="2" s="1"/>
  <c r="I38" i="2"/>
  <c r="K38" i="2" s="1"/>
  <c r="L38" i="2" s="1"/>
  <c r="I44" i="2"/>
  <c r="K44" i="2" s="1"/>
  <c r="L44" i="2" s="1"/>
  <c r="I46" i="2"/>
  <c r="K46" i="2" s="1"/>
  <c r="L46" i="2" s="1"/>
  <c r="I19" i="2"/>
  <c r="K19" i="2" s="1"/>
  <c r="L19" i="2" s="1"/>
  <c r="I23" i="2"/>
  <c r="K23" i="2" s="1"/>
  <c r="L23" i="2" s="1"/>
  <c r="I45" i="2"/>
  <c r="K45" i="2" s="1"/>
  <c r="L45" i="2" s="1"/>
  <c r="I11" i="2"/>
  <c r="K11" i="2" s="1"/>
  <c r="L11" i="2" s="1"/>
  <c r="I33" i="2"/>
  <c r="K33" i="2" s="1"/>
  <c r="L33" i="2" s="1"/>
  <c r="I13" i="2"/>
  <c r="K13" i="2" s="1"/>
  <c r="L13" i="2" s="1"/>
  <c r="I17" i="2"/>
  <c r="K17" i="2" s="1"/>
  <c r="L17" i="2" s="1"/>
  <c r="I25" i="2"/>
  <c r="K25" i="2" s="1"/>
  <c r="L25" i="2" s="1"/>
  <c r="I29" i="2"/>
  <c r="K29" i="2" s="1"/>
  <c r="L29" i="2" s="1"/>
  <c r="I24" i="2"/>
  <c r="K24" i="2" s="1"/>
  <c r="L24" i="2" s="1"/>
  <c r="I21" i="2"/>
  <c r="K21" i="2" s="1"/>
  <c r="L21" i="2" s="1"/>
  <c r="I27" i="2"/>
  <c r="K27" i="2" s="1"/>
  <c r="L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JCS</author>
  </authors>
  <commentList>
    <comment ref="L30" authorId="0" shapeId="0" xr:uid="{8047B960-17BE-944F-A11D-3F5999539AC9}">
      <text>
        <r>
          <rPr>
            <b/>
            <sz val="10"/>
            <color rgb="FF000000"/>
            <rFont val="Tahoma"/>
            <family val="2"/>
          </rPr>
          <t>JCS:</t>
        </r>
        <r>
          <rPr>
            <sz val="10"/>
            <color rgb="FF000000"/>
            <rFont val="Tahoma"/>
            <family val="2"/>
          </rPr>
          <t xml:space="preserve">Passed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<sst xmlns="http://schemas.openxmlformats.org/spreadsheetml/2006/main" count="524" uniqueCount="212">
  <si>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</si>
  <si>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</si>
  <si>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</si>
  <si>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</si>
  <si>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</si>
  <si>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</si>
  <si>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</si>
  <si>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</si>
  <si>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</si>
  <si>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</si>
  <si>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</si>
  <si>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</si>
  <si>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</si>
  <si>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</si>
  <si>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</si>
  <si>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</si>
  <si>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</si>
  <si>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</si>
  <si>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</si>
  <si>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</si>
  <si>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</si>
  <si>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</si>
  <si>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</si>
  <si>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</si>
  <si>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</si>
  <si>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</si>
  <si>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</si>
  <si>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</si>
  <si>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</t>
  </si>
  <si>
    <t>Naroth</t>
  </si>
  <si>
    <t>13635</t>
  </si>
  <si>
    <t>an.naroth@pucsr.edu.kh</t>
  </si>
  <si>
    <t>-</t>
  </si>
  <si>
    <t>1681029322</t>
  </si>
  <si>
    <t>Cheang</t>
  </si>
  <si>
    <t>Anita</t>
  </si>
  <si>
    <t>14844</t>
  </si>
  <si>
    <t>cheang.anita@pucsr.edu.kh</t>
  </si>
  <si>
    <t>Chhat</t>
  </si>
  <si>
    <t>Lundy</t>
  </si>
  <si>
    <t>13776</t>
  </si>
  <si>
    <t>chhat.lundy@pucsr.edu.kh</t>
  </si>
  <si>
    <t>Chhay</t>
  </si>
  <si>
    <t>Sokleap</t>
  </si>
  <si>
    <t>14143</t>
  </si>
  <si>
    <t>chhay.sokleap@pucsr.edu.kh</t>
  </si>
  <si>
    <t>Chhin</t>
  </si>
  <si>
    <t>Monyboth</t>
  </si>
  <si>
    <t>14688</t>
  </si>
  <si>
    <t>chhin.monyboth@pucsr.edu.kh</t>
  </si>
  <si>
    <t>Chhoeun</t>
  </si>
  <si>
    <t>Monika</t>
  </si>
  <si>
    <t>14752</t>
  </si>
  <si>
    <t>chhoeun.monika@pucsr.edu.kh</t>
  </si>
  <si>
    <t>Chot</t>
  </si>
  <si>
    <t>Uddomony</t>
  </si>
  <si>
    <t>12321</t>
  </si>
  <si>
    <t>chot.uddomony@pucsr.edu.kh</t>
  </si>
  <si>
    <t>Chour</t>
  </si>
  <si>
    <t>Keorithea</t>
  </si>
  <si>
    <t>13798</t>
  </si>
  <si>
    <t>chour.keorithea@pucsr.edu.kh</t>
  </si>
  <si>
    <t>Hao</t>
  </si>
  <si>
    <t>Sangzona</t>
  </si>
  <si>
    <t>14709</t>
  </si>
  <si>
    <t>hao.sangzona@pucsr.edu.kh</t>
  </si>
  <si>
    <t>Heang</t>
  </si>
  <si>
    <t>Sovanrith</t>
  </si>
  <si>
    <t>13676</t>
  </si>
  <si>
    <t>heang.sovanrith@pucsr.edu.kh</t>
  </si>
  <si>
    <t>Heng</t>
  </si>
  <si>
    <t>Savorn</t>
  </si>
  <si>
    <t>13727</t>
  </si>
  <si>
    <t>heng.savorn@pucsr.edu.kh</t>
  </si>
  <si>
    <t>Vicheka</t>
  </si>
  <si>
    <t>13835</t>
  </si>
  <si>
    <t>heng.vicheka@pucsr.edu.kh</t>
  </si>
  <si>
    <t>Ho</t>
  </si>
  <si>
    <t>Filong</t>
  </si>
  <si>
    <t>13841</t>
  </si>
  <si>
    <t>ho.filong@pucsr.edu.kh</t>
  </si>
  <si>
    <t>Hout</t>
  </si>
  <si>
    <t>Hongseth</t>
  </si>
  <si>
    <t>13148</t>
  </si>
  <si>
    <t>hout.hongseth@pucsr.edu.kh</t>
  </si>
  <si>
    <t>Khun</t>
  </si>
  <si>
    <t>Mengchheang</t>
  </si>
  <si>
    <t>15115</t>
  </si>
  <si>
    <t>khun.mengchheang@pucsr.edu.kh</t>
  </si>
  <si>
    <t>Kim</t>
  </si>
  <si>
    <t>Socheata</t>
  </si>
  <si>
    <t>14304</t>
  </si>
  <si>
    <t>kim.socheata@pucsr.edu.kh</t>
  </si>
  <si>
    <t>Lim</t>
  </si>
  <si>
    <t>Sreykum</t>
  </si>
  <si>
    <t>15097</t>
  </si>
  <si>
    <t>lim.sreykum@pucsr.edu.kh</t>
  </si>
  <si>
    <t>Long</t>
  </si>
  <si>
    <t>Chanrotha</t>
  </si>
  <si>
    <t>13624</t>
  </si>
  <si>
    <t>long.chanrotha@pucsr.edu.kh</t>
  </si>
  <si>
    <t>Reaksa</t>
  </si>
  <si>
    <t>14528</t>
  </si>
  <si>
    <t>long.reaksa@pucsr.edu.kh</t>
  </si>
  <si>
    <t>Me</t>
  </si>
  <si>
    <t>Somethea</t>
  </si>
  <si>
    <t>14439</t>
  </si>
  <si>
    <t>me.somethea@pucsr.edu.kh</t>
  </si>
  <si>
    <t>Mith</t>
  </si>
  <si>
    <t>Lymeng</t>
  </si>
  <si>
    <t>12687</t>
  </si>
  <si>
    <t>mith.lymeng@pucsr.edu.kh</t>
  </si>
  <si>
    <t>Oeurn</t>
  </si>
  <si>
    <t>Sovandara</t>
  </si>
  <si>
    <t>14154</t>
  </si>
  <si>
    <t>oeurn.sovandara@pucsr.edu.kh</t>
  </si>
  <si>
    <t>Onn</t>
  </si>
  <si>
    <t>Chhengtich</t>
  </si>
  <si>
    <t>13873</t>
  </si>
  <si>
    <t>onn.chhengtich@pucsr.edu.kh</t>
  </si>
  <si>
    <t>Phal</t>
  </si>
  <si>
    <t>Sophanith</t>
  </si>
  <si>
    <t>13718</t>
  </si>
  <si>
    <t>phal.sophanith@pucsr.edu.kh</t>
  </si>
  <si>
    <t>Phorndy</t>
  </si>
  <si>
    <t>Vireak</t>
  </si>
  <si>
    <t>14312</t>
  </si>
  <si>
    <t>phorndy.vireak@pucsr.edu.kh</t>
  </si>
  <si>
    <t>Por</t>
  </si>
  <si>
    <t>Panchakvatey</t>
  </si>
  <si>
    <t>15056</t>
  </si>
  <si>
    <t>por.panchakvatey@pucsr.edu.kh</t>
  </si>
  <si>
    <t>Sopiseth</t>
  </si>
  <si>
    <t>15057</t>
  </si>
  <si>
    <t>por.sopiseth@pucsr.edu.kh</t>
  </si>
  <si>
    <t>Pov</t>
  </si>
  <si>
    <t>Sovanmakara</t>
  </si>
  <si>
    <t>15082</t>
  </si>
  <si>
    <t>pov.sovanmakara@pucsr.edu.kh</t>
  </si>
  <si>
    <t>Rin</t>
  </si>
  <si>
    <t>Preashors</t>
  </si>
  <si>
    <t>14200</t>
  </si>
  <si>
    <t>rin.preashors@pucsr.edu.kh</t>
  </si>
  <si>
    <t>Roath</t>
  </si>
  <si>
    <t>Theany</t>
  </si>
  <si>
    <t>14510</t>
  </si>
  <si>
    <t>roath.theany@pucsr.edu.kh</t>
  </si>
  <si>
    <t>Rout</t>
  </si>
  <si>
    <t>Ramonea</t>
  </si>
  <si>
    <t>14858</t>
  </si>
  <si>
    <t>rout.ramonea@pucsr.edu.kh</t>
  </si>
  <si>
    <t>Sao</t>
  </si>
  <si>
    <t>Siensocheata</t>
  </si>
  <si>
    <t>13843</t>
  </si>
  <si>
    <t>sao.siensocheata@pucsr.edu.kh</t>
  </si>
  <si>
    <t>Sen</t>
  </si>
  <si>
    <t>Seak</t>
  </si>
  <si>
    <t>13874</t>
  </si>
  <si>
    <t>sen.seak@pucsr.edu.kh</t>
  </si>
  <si>
    <t>Senh</t>
  </si>
  <si>
    <t>Sophearith</t>
  </si>
  <si>
    <t>14928</t>
  </si>
  <si>
    <t>senh.sophearith@pucsr.edu.kh</t>
  </si>
  <si>
    <t>Son</t>
  </si>
  <si>
    <t>Touchmouykea</t>
  </si>
  <si>
    <t>15161</t>
  </si>
  <si>
    <t>son.touchmouykea@pucsr.edu.kh</t>
  </si>
  <si>
    <t>Visal</t>
  </si>
  <si>
    <t>14188</t>
  </si>
  <si>
    <t>son.visal@pucsr.edu.kh</t>
  </si>
  <si>
    <t>Sovann</t>
  </si>
  <si>
    <t>Kakkada</t>
  </si>
  <si>
    <t>14213</t>
  </si>
  <si>
    <t>sovann.kakkada@pucsr.edu.kh</t>
  </si>
  <si>
    <t>Thourn</t>
  </si>
  <si>
    <t>Mengheak</t>
  </si>
  <si>
    <t>13829</t>
  </si>
  <si>
    <t>thourn.mengheak@pucsr.edu.kh</t>
  </si>
  <si>
    <t>Try</t>
  </si>
  <si>
    <t>Panhanoreak</t>
  </si>
  <si>
    <t>14948</t>
  </si>
  <si>
    <t>try.panhanoreak@pucsr.edu.kh</t>
  </si>
  <si>
    <t>Vat</t>
  </si>
  <si>
    <t>Sopov</t>
  </si>
  <si>
    <t>14684</t>
  </si>
  <si>
    <t>vat.sopov@pucsr.edu.kh</t>
  </si>
  <si>
    <t>Wong</t>
  </si>
  <si>
    <t>Sreychamron</t>
  </si>
  <si>
    <t>14506</t>
  </si>
  <si>
    <t>wong.sreychamron@pucsr.edu.kh</t>
  </si>
  <si>
    <t>Yim</t>
  </si>
  <si>
    <t>Sivatha</t>
  </si>
  <si>
    <t>14993</t>
  </si>
  <si>
    <t>yim.sivatha@pucsr.edu.kh</t>
  </si>
  <si>
    <t>Yun</t>
  </si>
  <si>
    <t>Buncheng</t>
  </si>
  <si>
    <t>13795</t>
  </si>
  <si>
    <t>yun.buncheng@pucsr.edu.kh</t>
  </si>
  <si>
    <t>SURNAME</t>
  </si>
  <si>
    <t>FIRST NAME</t>
  </si>
  <si>
    <t>ID</t>
  </si>
  <si>
    <t>2 DAYS</t>
  </si>
  <si>
    <t>3 DAYS</t>
  </si>
  <si>
    <t>EHSS-5</t>
  </si>
  <si>
    <t>D</t>
  </si>
  <si>
    <t>Column1</t>
  </si>
  <si>
    <t>Column2</t>
  </si>
  <si>
    <t>SUBTOTAL</t>
  </si>
  <si>
    <t>ABSENCE PENALTY</t>
  </si>
  <si>
    <t>TOTAL AFTER PENALTY</t>
  </si>
  <si>
    <t>FINAL GRADE</t>
  </si>
  <si>
    <t>EHSS-5 - Final Grades - January 23 Term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</si>
</sst>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  <font>
      <sz val="2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43" fontId="0" fillId="0" borderId="0" xfId="1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wrapText="1"/>
    </xf>
    <xf numFmtId="43" fontId="0" fillId="0" borderId="0" xfId="1" applyFont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Alignment="1"/>
    <xf numFmtId="43" fontId="7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30D63F-E199-284F-9453-E1385A866787}" name="Table2" displayName="Table2" ref="D6:L47" totalsRowShown="0" headerRowDxfId="4" dataDxfId="5" headerRowCellStyle="Comma" dataCellStyle="Comma">
  <autoFilter ref="D6:L47" xr:uid="{5830D63F-E199-284F-9453-E1385A866787}"/>
  <tableColumns count="9">
    <tableColumn id="1" xr3:uid="{F63DF33E-9EE0-9D47-84C6-3E9372C849E1}" name="ID" dataDxfId="2" dataCellStyle="Comma"/>
    <tableColumn id="2" xr3:uid="{8BE0BC4D-1676-DA47-BE4C-4CF85DECE8CC}" name="2 DAYS" dataDxfId="3" dataCellStyle="Comma"/>
    <tableColumn id="3" xr3:uid="{915AE8EE-C372-8846-80CC-47ACF638725E}" name="Column1" dataDxfId="10" dataCellStyle="Comma">
      <calculatedColumnFormula>E7*0.4</calculatedColumnFormula>
    </tableColumn>
    <tableColumn id="4" xr3:uid="{EDAD52FC-08C7-2B4B-8A0E-8D4178225A48}" name="3 DAYS" dataDxfId="9" dataCellStyle="Comma"/>
    <tableColumn id="5" xr3:uid="{4146C510-D404-1148-A556-A70A3DB57E9A}" name="Column2" dataDxfId="8" dataCellStyle="Comma">
      <calculatedColumnFormula>G7*0.6</calculatedColumnFormula>
    </tableColumn>
    <tableColumn id="6" xr3:uid="{FD305665-DE10-3F40-BF5C-409125E57E73}" name="SUBTOTAL" dataDxfId="7" dataCellStyle="Comma">
      <calculatedColumnFormula>F7+H7</calculatedColumnFormula>
    </tableColumn>
    <tableColumn id="7" xr3:uid="{1D9FE679-A490-9743-AB02-DF18C0B59401}" name="ABSENCE PENALTY" dataDxfId="6" dataCellStyle="Comma">
      <calculatedColumnFormula>(SUM(N7:O7)*0.4*0.7*0.475)+(SUM(S7:T7)*0.6*0.7*0.475)</calculatedColumnFormula>
    </tableColumn>
    <tableColumn id="8" xr3:uid="{933EB4F3-2B79-C842-B681-4FA25A0A2973}" name="TOTAL AFTER PENALTY" dataDxfId="1" dataCellStyle="Comma">
      <calculatedColumnFormula>I7-J7</calculatedColumnFormula>
    </tableColumn>
    <tableColumn id="9" xr3:uid="{16D6FA24-1FEF-7E4E-BA89-C689764AA87B}" name="FINAL GRADE" dataDxfId="0" dataCellStyle="Comma">
      <calculatedColumnFormula>IF(K7&lt;50,"F",IF(K7&lt;65,"D",IF(K7&lt;80,"C",IF(K7&lt;90,"B",IF(K7&gt;=90,"A")))))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opLeftCell="H19" workbookViewId="0">
      <selection activeCell="Z1" sqref="Z1:AA44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74.78</v>
      </c>
      <c r="H2">
        <v>72.55</v>
      </c>
      <c r="I2">
        <v>10</v>
      </c>
      <c r="J2">
        <v>8.08</v>
      </c>
      <c r="K2">
        <v>5.26</v>
      </c>
      <c r="L2">
        <v>9.5500000000000007</v>
      </c>
      <c r="M2">
        <v>6.37</v>
      </c>
      <c r="N2">
        <v>52.99</v>
      </c>
      <c r="O2">
        <v>7.57</v>
      </c>
      <c r="P2">
        <v>76.47</v>
      </c>
      <c r="Q2">
        <v>11.92</v>
      </c>
      <c r="R2">
        <v>8.6</v>
      </c>
      <c r="S2">
        <v>6.8</v>
      </c>
      <c r="T2">
        <v>8.43</v>
      </c>
      <c r="U2">
        <v>11.3</v>
      </c>
      <c r="V2">
        <v>7.53</v>
      </c>
      <c r="W2">
        <v>53.25</v>
      </c>
      <c r="X2">
        <v>7.61</v>
      </c>
      <c r="Y2">
        <v>4</v>
      </c>
      <c r="Z2" s="1" t="s">
        <v>32</v>
      </c>
      <c r="AA2" s="1" t="s">
        <v>32</v>
      </c>
      <c r="AB2" s="1" t="s">
        <v>33</v>
      </c>
    </row>
    <row r="3" spans="1:28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72.900000000000006</v>
      </c>
      <c r="H3">
        <v>73.09</v>
      </c>
      <c r="I3">
        <v>9.4700000000000006</v>
      </c>
      <c r="J3">
        <v>6.96</v>
      </c>
      <c r="K3">
        <v>5.68</v>
      </c>
      <c r="L3">
        <v>4.6900000000000004</v>
      </c>
      <c r="M3">
        <v>3.13</v>
      </c>
      <c r="N3">
        <v>58.93</v>
      </c>
      <c r="O3">
        <v>8.42</v>
      </c>
      <c r="P3">
        <v>69.86</v>
      </c>
      <c r="Q3">
        <v>9.99</v>
      </c>
      <c r="R3">
        <v>8.26</v>
      </c>
      <c r="S3">
        <v>6</v>
      </c>
      <c r="T3">
        <v>5.71</v>
      </c>
      <c r="U3">
        <v>9.64</v>
      </c>
      <c r="V3">
        <v>6.43</v>
      </c>
      <c r="W3">
        <v>50.24</v>
      </c>
      <c r="X3">
        <v>7.18</v>
      </c>
      <c r="Y3">
        <v>5</v>
      </c>
      <c r="Z3" s="1" t="s">
        <v>32</v>
      </c>
      <c r="AA3" s="1" t="s">
        <v>32</v>
      </c>
      <c r="AB3" s="1" t="s">
        <v>33</v>
      </c>
    </row>
    <row r="4" spans="1:28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61.87</v>
      </c>
      <c r="H4">
        <v>74.64</v>
      </c>
      <c r="I4">
        <v>9.19</v>
      </c>
      <c r="J4">
        <v>6.79</v>
      </c>
      <c r="K4">
        <v>5.46</v>
      </c>
      <c r="L4">
        <v>9.39</v>
      </c>
      <c r="M4">
        <v>6.26</v>
      </c>
      <c r="N4">
        <v>56.06</v>
      </c>
      <c r="O4">
        <v>8.01</v>
      </c>
      <c r="P4">
        <v>45.08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45.08</v>
      </c>
      <c r="X4">
        <v>6.44</v>
      </c>
      <c r="Y4">
        <v>5</v>
      </c>
      <c r="Z4">
        <v>10</v>
      </c>
      <c r="AA4">
        <v>10</v>
      </c>
      <c r="AB4" s="1" t="s">
        <v>33</v>
      </c>
    </row>
    <row r="5" spans="1:28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87.75</v>
      </c>
      <c r="H5">
        <v>91.17</v>
      </c>
      <c r="I5">
        <v>13.41</v>
      </c>
      <c r="J5">
        <v>9.49</v>
      </c>
      <c r="K5">
        <v>8.39</v>
      </c>
      <c r="L5">
        <v>13.85</v>
      </c>
      <c r="M5">
        <v>9.23</v>
      </c>
      <c r="N5">
        <v>63.91</v>
      </c>
      <c r="O5">
        <v>9.1300000000000008</v>
      </c>
      <c r="P5">
        <v>83.05</v>
      </c>
      <c r="Q5">
        <v>11.58</v>
      </c>
      <c r="R5">
        <v>8.26</v>
      </c>
      <c r="S5">
        <v>7.47</v>
      </c>
      <c r="T5">
        <v>7.43</v>
      </c>
      <c r="U5">
        <v>11.71</v>
      </c>
      <c r="V5">
        <v>7.81</v>
      </c>
      <c r="W5">
        <v>59.76</v>
      </c>
      <c r="X5">
        <v>8.5399999999999991</v>
      </c>
      <c r="Y5">
        <v>5</v>
      </c>
      <c r="Z5">
        <v>0</v>
      </c>
      <c r="AA5">
        <v>0</v>
      </c>
      <c r="AB5" s="1" t="s">
        <v>33</v>
      </c>
    </row>
    <row r="6" spans="1:28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73.05</v>
      </c>
      <c r="H6">
        <v>63.51</v>
      </c>
      <c r="I6">
        <v>5.29</v>
      </c>
      <c r="J6">
        <v>7.05</v>
      </c>
      <c r="K6">
        <v>0</v>
      </c>
      <c r="L6">
        <v>3.41</v>
      </c>
      <c r="M6">
        <v>2.27</v>
      </c>
      <c r="N6">
        <v>54.81</v>
      </c>
      <c r="O6">
        <v>7.83</v>
      </c>
      <c r="P6">
        <v>79.760000000000005</v>
      </c>
      <c r="Q6">
        <v>10.64</v>
      </c>
      <c r="R6">
        <v>7.44</v>
      </c>
      <c r="S6">
        <v>6.13</v>
      </c>
      <c r="T6">
        <v>7.71</v>
      </c>
      <c r="U6">
        <v>10.78</v>
      </c>
      <c r="V6">
        <v>7.19</v>
      </c>
      <c r="W6">
        <v>58.33</v>
      </c>
      <c r="X6">
        <v>8.33</v>
      </c>
      <c r="Y6">
        <v>5</v>
      </c>
      <c r="Z6">
        <v>0</v>
      </c>
      <c r="AA6">
        <v>0</v>
      </c>
      <c r="AB6" s="1" t="s">
        <v>33</v>
      </c>
    </row>
    <row r="7" spans="1:28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57.66</v>
      </c>
      <c r="H7">
        <v>88.43</v>
      </c>
      <c r="I7">
        <v>12.83</v>
      </c>
      <c r="J7">
        <v>8.7200000000000006</v>
      </c>
      <c r="K7">
        <v>8.39</v>
      </c>
      <c r="L7">
        <v>12.72</v>
      </c>
      <c r="M7">
        <v>8.48</v>
      </c>
      <c r="N7">
        <v>62.88</v>
      </c>
      <c r="O7">
        <v>8.98</v>
      </c>
      <c r="P7">
        <v>22.44</v>
      </c>
      <c r="Q7">
        <v>12</v>
      </c>
      <c r="R7">
        <v>8.9499999999999993</v>
      </c>
      <c r="S7">
        <v>7.47</v>
      </c>
      <c r="T7">
        <v>7.57</v>
      </c>
      <c r="U7">
        <v>10.44</v>
      </c>
      <c r="V7">
        <v>6.96</v>
      </c>
      <c r="W7">
        <v>0</v>
      </c>
      <c r="X7">
        <v>0</v>
      </c>
      <c r="Y7">
        <v>5</v>
      </c>
      <c r="Z7">
        <v>0</v>
      </c>
      <c r="AA7">
        <v>10</v>
      </c>
      <c r="AB7" s="1" t="s">
        <v>33</v>
      </c>
    </row>
    <row r="8" spans="1:28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68.17</v>
      </c>
      <c r="H8">
        <v>66.010000000000005</v>
      </c>
      <c r="I8">
        <v>9.5299999999999994</v>
      </c>
      <c r="J8">
        <v>6.73</v>
      </c>
      <c r="K8">
        <v>5.98</v>
      </c>
      <c r="L8">
        <v>10.44</v>
      </c>
      <c r="M8">
        <v>6.96</v>
      </c>
      <c r="N8">
        <v>46.03</v>
      </c>
      <c r="O8">
        <v>6.58</v>
      </c>
      <c r="P8">
        <v>66.989999999999995</v>
      </c>
      <c r="Q8">
        <v>9</v>
      </c>
      <c r="R8">
        <v>6.81</v>
      </c>
      <c r="S8">
        <v>5.33</v>
      </c>
      <c r="T8">
        <v>5.86</v>
      </c>
      <c r="U8">
        <v>9.1</v>
      </c>
      <c r="V8">
        <v>6.07</v>
      </c>
      <c r="W8">
        <v>48.89</v>
      </c>
      <c r="X8">
        <v>6.98</v>
      </c>
      <c r="Y8">
        <v>5</v>
      </c>
      <c r="Z8">
        <v>0</v>
      </c>
      <c r="AA8">
        <v>0</v>
      </c>
      <c r="AB8" s="1" t="s">
        <v>33</v>
      </c>
    </row>
    <row r="9" spans="1:28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74.27</v>
      </c>
      <c r="H9">
        <v>78.73</v>
      </c>
      <c r="I9">
        <v>10.64</v>
      </c>
      <c r="J9">
        <v>7.31</v>
      </c>
      <c r="K9">
        <v>6.88</v>
      </c>
      <c r="L9">
        <v>10.35</v>
      </c>
      <c r="M9">
        <v>6.9</v>
      </c>
      <c r="N9">
        <v>57.74</v>
      </c>
      <c r="O9">
        <v>8.25</v>
      </c>
      <c r="P9">
        <v>73.430000000000007</v>
      </c>
      <c r="Q9">
        <v>9.77</v>
      </c>
      <c r="R9">
        <v>6.98</v>
      </c>
      <c r="S9">
        <v>6</v>
      </c>
      <c r="T9">
        <v>6.57</v>
      </c>
      <c r="U9">
        <v>10.32</v>
      </c>
      <c r="V9">
        <v>6.88</v>
      </c>
      <c r="W9">
        <v>53.33</v>
      </c>
      <c r="X9">
        <v>7.62</v>
      </c>
      <c r="Y9">
        <v>2</v>
      </c>
      <c r="Z9">
        <v>10</v>
      </c>
      <c r="AA9" s="1" t="s">
        <v>32</v>
      </c>
      <c r="AB9" s="1" t="s">
        <v>33</v>
      </c>
    </row>
    <row r="10" spans="1:28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85.69</v>
      </c>
      <c r="H10">
        <v>80.569999999999993</v>
      </c>
      <c r="I10">
        <v>10.93</v>
      </c>
      <c r="J10">
        <v>7.69</v>
      </c>
      <c r="K10">
        <v>6.88</v>
      </c>
      <c r="L10">
        <v>11.11</v>
      </c>
      <c r="M10">
        <v>7.41</v>
      </c>
      <c r="N10">
        <v>58.53</v>
      </c>
      <c r="O10">
        <v>8.36</v>
      </c>
      <c r="P10">
        <v>89.31</v>
      </c>
      <c r="Q10">
        <v>12.74</v>
      </c>
      <c r="R10">
        <v>9.5299999999999994</v>
      </c>
      <c r="S10">
        <v>6.67</v>
      </c>
      <c r="T10">
        <v>9.2899999999999991</v>
      </c>
      <c r="U10">
        <v>11.49</v>
      </c>
      <c r="V10">
        <v>7.66</v>
      </c>
      <c r="W10">
        <v>65.08</v>
      </c>
      <c r="X10">
        <v>9.3000000000000007</v>
      </c>
      <c r="Y10">
        <v>5</v>
      </c>
      <c r="Z10" s="1" t="s">
        <v>32</v>
      </c>
      <c r="AA10">
        <v>10</v>
      </c>
      <c r="AB10" s="1" t="s">
        <v>33</v>
      </c>
    </row>
    <row r="11" spans="1:28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60.69</v>
      </c>
      <c r="H11">
        <v>74.39</v>
      </c>
      <c r="I11">
        <v>7.94</v>
      </c>
      <c r="J11">
        <v>5.32</v>
      </c>
      <c r="K11">
        <v>5.27</v>
      </c>
      <c r="L11">
        <v>10.29</v>
      </c>
      <c r="M11">
        <v>6.86</v>
      </c>
      <c r="N11">
        <v>56.16</v>
      </c>
      <c r="O11">
        <v>8.02</v>
      </c>
      <c r="P11">
        <v>42.86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42.86</v>
      </c>
      <c r="X11">
        <v>6.12</v>
      </c>
      <c r="Y11">
        <v>5</v>
      </c>
      <c r="Z11">
        <v>10</v>
      </c>
      <c r="AA11">
        <v>0</v>
      </c>
      <c r="AB11" s="1" t="s">
        <v>33</v>
      </c>
    </row>
    <row r="12" spans="1:28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71.87</v>
      </c>
      <c r="H12">
        <v>70.989999999999995</v>
      </c>
      <c r="I12">
        <v>10.99</v>
      </c>
      <c r="J12">
        <v>7.95</v>
      </c>
      <c r="K12">
        <v>6.7</v>
      </c>
      <c r="L12">
        <v>10</v>
      </c>
      <c r="M12">
        <v>6.67</v>
      </c>
      <c r="N12">
        <v>50</v>
      </c>
      <c r="O12">
        <v>7.14</v>
      </c>
      <c r="P12">
        <v>71.89</v>
      </c>
      <c r="Q12">
        <v>10</v>
      </c>
      <c r="R12">
        <v>7.09</v>
      </c>
      <c r="S12">
        <v>5.33</v>
      </c>
      <c r="T12">
        <v>7.57</v>
      </c>
      <c r="U12">
        <v>11.57</v>
      </c>
      <c r="V12">
        <v>7.72</v>
      </c>
      <c r="W12">
        <v>50.32</v>
      </c>
      <c r="X12">
        <v>7.19</v>
      </c>
      <c r="Y12">
        <v>4</v>
      </c>
      <c r="Z12" s="1" t="s">
        <v>32</v>
      </c>
      <c r="AA12">
        <v>10</v>
      </c>
      <c r="AB12" s="1" t="s">
        <v>33</v>
      </c>
    </row>
    <row r="13" spans="1:28" x14ac:dyDescent="0.2">
      <c r="A13" s="1" t="s">
        <v>70</v>
      </c>
      <c r="B13" s="1" t="s">
        <v>74</v>
      </c>
      <c r="C13" s="1" t="s">
        <v>75</v>
      </c>
      <c r="D13" s="1"/>
      <c r="E13" s="1"/>
      <c r="F13" s="1" t="s">
        <v>76</v>
      </c>
      <c r="G13">
        <v>77.36</v>
      </c>
      <c r="H13">
        <v>79.73</v>
      </c>
      <c r="I13">
        <v>11.57</v>
      </c>
      <c r="J13">
        <v>7.95</v>
      </c>
      <c r="K13">
        <v>7.48</v>
      </c>
      <c r="L13">
        <v>13.58</v>
      </c>
      <c r="M13">
        <v>9.0500000000000007</v>
      </c>
      <c r="N13">
        <v>54.58</v>
      </c>
      <c r="O13">
        <v>7.8</v>
      </c>
      <c r="P13">
        <v>72.61</v>
      </c>
      <c r="Q13">
        <v>11.21</v>
      </c>
      <c r="R13">
        <v>7.79</v>
      </c>
      <c r="S13">
        <v>7.2</v>
      </c>
      <c r="T13">
        <v>7.43</v>
      </c>
      <c r="U13">
        <v>10.77</v>
      </c>
      <c r="V13">
        <v>7.18</v>
      </c>
      <c r="W13">
        <v>50.63</v>
      </c>
      <c r="X13">
        <v>7.23</v>
      </c>
      <c r="Y13">
        <v>5</v>
      </c>
      <c r="Z13">
        <v>0</v>
      </c>
      <c r="AA13">
        <v>0</v>
      </c>
      <c r="AB13" s="1" t="s">
        <v>33</v>
      </c>
    </row>
    <row r="14" spans="1:28" x14ac:dyDescent="0.2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70.599999999999994</v>
      </c>
      <c r="H14">
        <v>73.78</v>
      </c>
      <c r="I14">
        <v>9.6300000000000008</v>
      </c>
      <c r="J14">
        <v>6.67</v>
      </c>
      <c r="K14">
        <v>6.17</v>
      </c>
      <c r="L14">
        <v>10.76</v>
      </c>
      <c r="M14">
        <v>7.18</v>
      </c>
      <c r="N14">
        <v>53.39</v>
      </c>
      <c r="O14">
        <v>7.63</v>
      </c>
      <c r="P14">
        <v>64.31</v>
      </c>
      <c r="Q14">
        <v>8.16</v>
      </c>
      <c r="R14">
        <v>6.12</v>
      </c>
      <c r="S14">
        <v>5.2</v>
      </c>
      <c r="T14">
        <v>5</v>
      </c>
      <c r="U14">
        <v>7.27</v>
      </c>
      <c r="V14">
        <v>4.84</v>
      </c>
      <c r="W14">
        <v>48.89</v>
      </c>
      <c r="X14">
        <v>6.98</v>
      </c>
      <c r="Y14">
        <v>5</v>
      </c>
      <c r="Z14">
        <v>0</v>
      </c>
      <c r="AA14">
        <v>0</v>
      </c>
      <c r="AB14" s="1" t="s">
        <v>33</v>
      </c>
    </row>
    <row r="15" spans="1:28" x14ac:dyDescent="0.2">
      <c r="A15" s="1" t="s">
        <v>81</v>
      </c>
      <c r="B15" s="1" t="s">
        <v>82</v>
      </c>
      <c r="C15" s="1" t="s">
        <v>83</v>
      </c>
      <c r="D15" s="1"/>
      <c r="E15" s="1"/>
      <c r="F15" s="1" t="s">
        <v>84</v>
      </c>
      <c r="G15">
        <v>71.989999999999995</v>
      </c>
      <c r="H15">
        <v>79.3</v>
      </c>
      <c r="I15">
        <v>10.1</v>
      </c>
      <c r="J15">
        <v>6.15</v>
      </c>
      <c r="K15">
        <v>7.31</v>
      </c>
      <c r="L15">
        <v>13.2</v>
      </c>
      <c r="M15">
        <v>8.8000000000000007</v>
      </c>
      <c r="N15">
        <v>56</v>
      </c>
      <c r="O15">
        <v>8</v>
      </c>
      <c r="P15">
        <v>68.040000000000006</v>
      </c>
      <c r="Q15">
        <v>11.75</v>
      </c>
      <c r="R15">
        <v>8.7200000000000006</v>
      </c>
      <c r="S15">
        <v>7.07</v>
      </c>
      <c r="T15">
        <v>7.71</v>
      </c>
      <c r="U15">
        <v>11.68</v>
      </c>
      <c r="V15">
        <v>7.79</v>
      </c>
      <c r="W15">
        <v>44.6</v>
      </c>
      <c r="X15">
        <v>6.37</v>
      </c>
      <c r="Y15">
        <v>2</v>
      </c>
      <c r="Z15">
        <v>25</v>
      </c>
      <c r="AA15">
        <v>50</v>
      </c>
      <c r="AB15" s="1" t="s">
        <v>33</v>
      </c>
    </row>
    <row r="16" spans="1:28" x14ac:dyDescent="0.2">
      <c r="A16" s="1" t="s">
        <v>85</v>
      </c>
      <c r="B16" s="1" t="s">
        <v>86</v>
      </c>
      <c r="C16" s="1" t="s">
        <v>87</v>
      </c>
      <c r="D16" s="1"/>
      <c r="E16" s="1"/>
      <c r="F16" s="1" t="s">
        <v>88</v>
      </c>
      <c r="G16">
        <v>30.86</v>
      </c>
      <c r="H16">
        <v>54.45</v>
      </c>
      <c r="I16">
        <v>7.62</v>
      </c>
      <c r="J16">
        <v>8.33</v>
      </c>
      <c r="K16">
        <v>1.83</v>
      </c>
      <c r="L16">
        <v>0</v>
      </c>
      <c r="M16">
        <v>0</v>
      </c>
      <c r="N16">
        <v>46.82</v>
      </c>
      <c r="O16">
        <v>6.69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</v>
      </c>
      <c r="Z16">
        <v>0</v>
      </c>
      <c r="AA16">
        <v>0</v>
      </c>
      <c r="AB16" s="1" t="s">
        <v>33</v>
      </c>
    </row>
    <row r="17" spans="1:28" x14ac:dyDescent="0.2">
      <c r="A17" s="1" t="s">
        <v>89</v>
      </c>
      <c r="B17" s="1" t="s">
        <v>90</v>
      </c>
      <c r="C17" s="1" t="s">
        <v>91</v>
      </c>
      <c r="D17" s="1"/>
      <c r="E17" s="1"/>
      <c r="F17" s="1" t="s">
        <v>92</v>
      </c>
      <c r="G17">
        <v>89.12</v>
      </c>
      <c r="H17">
        <v>86.62</v>
      </c>
      <c r="I17">
        <v>12.97</v>
      </c>
      <c r="J17">
        <v>8.59</v>
      </c>
      <c r="K17">
        <v>8.7100000000000009</v>
      </c>
      <c r="L17">
        <v>12.75</v>
      </c>
      <c r="M17">
        <v>8.5</v>
      </c>
      <c r="N17">
        <v>60.9</v>
      </c>
      <c r="O17">
        <v>8.6999999999999993</v>
      </c>
      <c r="P17">
        <v>90.46</v>
      </c>
      <c r="Q17">
        <v>12.82</v>
      </c>
      <c r="R17">
        <v>8.7899999999999991</v>
      </c>
      <c r="S17">
        <v>8</v>
      </c>
      <c r="T17">
        <v>8.86</v>
      </c>
      <c r="U17">
        <v>12.88</v>
      </c>
      <c r="V17">
        <v>8.58</v>
      </c>
      <c r="W17">
        <v>64.760000000000005</v>
      </c>
      <c r="X17">
        <v>9.25</v>
      </c>
      <c r="Y17">
        <v>5</v>
      </c>
      <c r="Z17">
        <v>10</v>
      </c>
      <c r="AA17">
        <v>0</v>
      </c>
      <c r="AB17" s="1" t="s">
        <v>33</v>
      </c>
    </row>
    <row r="18" spans="1:28" x14ac:dyDescent="0.2">
      <c r="A18" s="1" t="s">
        <v>93</v>
      </c>
      <c r="B18" s="1" t="s">
        <v>94</v>
      </c>
      <c r="C18" s="1" t="s">
        <v>95</v>
      </c>
      <c r="D18" s="1"/>
      <c r="E18" s="1"/>
      <c r="F18" s="1" t="s">
        <v>96</v>
      </c>
      <c r="G18">
        <v>86.01</v>
      </c>
      <c r="H18">
        <v>88.09</v>
      </c>
      <c r="I18">
        <v>11.99</v>
      </c>
      <c r="J18">
        <v>8.4600000000000009</v>
      </c>
      <c r="K18">
        <v>7.53</v>
      </c>
      <c r="L18">
        <v>12.03</v>
      </c>
      <c r="M18">
        <v>8.02</v>
      </c>
      <c r="N18">
        <v>64.069999999999993</v>
      </c>
      <c r="O18">
        <v>9.15</v>
      </c>
      <c r="P18">
        <v>84.55</v>
      </c>
      <c r="Q18">
        <v>9.39</v>
      </c>
      <c r="R18">
        <v>9.3000000000000007</v>
      </c>
      <c r="S18">
        <v>1.2</v>
      </c>
      <c r="T18">
        <v>8.2899999999999991</v>
      </c>
      <c r="U18">
        <v>13.73</v>
      </c>
      <c r="V18">
        <v>9.15</v>
      </c>
      <c r="W18">
        <v>61.43</v>
      </c>
      <c r="X18">
        <v>8.7799999999999994</v>
      </c>
      <c r="Y18">
        <v>4</v>
      </c>
      <c r="Z18" s="1" t="s">
        <v>32</v>
      </c>
      <c r="AA18">
        <v>10</v>
      </c>
      <c r="AB18" s="1" t="s">
        <v>33</v>
      </c>
    </row>
    <row r="19" spans="1:28" x14ac:dyDescent="0.2">
      <c r="A19" s="1" t="s">
        <v>97</v>
      </c>
      <c r="B19" s="1" t="s">
        <v>98</v>
      </c>
      <c r="C19" s="1" t="s">
        <v>99</v>
      </c>
      <c r="D19" s="1"/>
      <c r="E19" s="1"/>
      <c r="F19" s="1" t="s">
        <v>100</v>
      </c>
      <c r="G19">
        <v>69.8</v>
      </c>
      <c r="H19">
        <v>71.790000000000006</v>
      </c>
      <c r="I19">
        <v>10.02</v>
      </c>
      <c r="J19">
        <v>8.08</v>
      </c>
      <c r="K19">
        <v>5.28</v>
      </c>
      <c r="L19">
        <v>11.55</v>
      </c>
      <c r="M19">
        <v>7.7</v>
      </c>
      <c r="N19">
        <v>50.23</v>
      </c>
      <c r="O19">
        <v>7.18</v>
      </c>
      <c r="P19">
        <v>64.62</v>
      </c>
      <c r="Q19">
        <v>9.8000000000000007</v>
      </c>
      <c r="R19">
        <v>7.56</v>
      </c>
      <c r="S19">
        <v>5.33</v>
      </c>
      <c r="T19">
        <v>6.71</v>
      </c>
      <c r="U19">
        <v>9.26</v>
      </c>
      <c r="V19">
        <v>6.17</v>
      </c>
      <c r="W19">
        <v>45.56</v>
      </c>
      <c r="X19">
        <v>6.51</v>
      </c>
      <c r="Y19">
        <v>5</v>
      </c>
      <c r="Z19">
        <v>0</v>
      </c>
      <c r="AA19">
        <v>0</v>
      </c>
      <c r="AB19" s="1" t="s">
        <v>33</v>
      </c>
    </row>
    <row r="20" spans="1:28" x14ac:dyDescent="0.2">
      <c r="A20" s="1" t="s">
        <v>97</v>
      </c>
      <c r="B20" s="1" t="s">
        <v>101</v>
      </c>
      <c r="C20" s="1" t="s">
        <v>102</v>
      </c>
      <c r="D20" s="1"/>
      <c r="E20" s="1"/>
      <c r="F20" s="1" t="s">
        <v>103</v>
      </c>
      <c r="G20">
        <v>79.900000000000006</v>
      </c>
      <c r="H20">
        <v>79.27</v>
      </c>
      <c r="I20">
        <v>12.6</v>
      </c>
      <c r="J20">
        <v>8.85</v>
      </c>
      <c r="K20">
        <v>7.96</v>
      </c>
      <c r="L20">
        <v>11.7</v>
      </c>
      <c r="M20">
        <v>7.8</v>
      </c>
      <c r="N20">
        <v>54.97</v>
      </c>
      <c r="O20">
        <v>7.85</v>
      </c>
      <c r="P20">
        <v>80.52</v>
      </c>
      <c r="Q20">
        <v>11.96</v>
      </c>
      <c r="R20">
        <v>8.7200000000000006</v>
      </c>
      <c r="S20">
        <v>7.2</v>
      </c>
      <c r="T20">
        <v>8</v>
      </c>
      <c r="U20">
        <v>11.34</v>
      </c>
      <c r="V20">
        <v>7.56</v>
      </c>
      <c r="W20">
        <v>57.22</v>
      </c>
      <c r="X20">
        <v>8.17</v>
      </c>
      <c r="Y20">
        <v>4</v>
      </c>
      <c r="Z20" s="1" t="s">
        <v>32</v>
      </c>
      <c r="AA20" s="1" t="s">
        <v>32</v>
      </c>
      <c r="AB20" s="1" t="s">
        <v>33</v>
      </c>
    </row>
    <row r="21" spans="1:28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60.24</v>
      </c>
      <c r="H21">
        <v>65.39</v>
      </c>
      <c r="I21">
        <v>9</v>
      </c>
      <c r="J21">
        <v>6.15</v>
      </c>
      <c r="K21">
        <v>5.85</v>
      </c>
      <c r="L21">
        <v>8.5299999999999994</v>
      </c>
      <c r="M21">
        <v>5.69</v>
      </c>
      <c r="N21">
        <v>47.85</v>
      </c>
      <c r="O21">
        <v>6.84</v>
      </c>
      <c r="P21">
        <v>57.23</v>
      </c>
      <c r="Q21">
        <v>6.13</v>
      </c>
      <c r="R21">
        <v>0.35</v>
      </c>
      <c r="S21">
        <v>5.2</v>
      </c>
      <c r="T21">
        <v>6.71</v>
      </c>
      <c r="U21">
        <v>8</v>
      </c>
      <c r="V21">
        <v>5.33</v>
      </c>
      <c r="W21">
        <v>43.1</v>
      </c>
      <c r="X21">
        <v>6.16</v>
      </c>
      <c r="Y21">
        <v>2</v>
      </c>
      <c r="Z21">
        <v>10</v>
      </c>
      <c r="AA21">
        <v>10</v>
      </c>
      <c r="AB21" s="1" t="s">
        <v>33</v>
      </c>
    </row>
    <row r="22" spans="1:28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60.44</v>
      </c>
      <c r="H22">
        <v>56.54</v>
      </c>
      <c r="I22">
        <v>5.21</v>
      </c>
      <c r="J22">
        <v>1.28</v>
      </c>
      <c r="K22">
        <v>5.67</v>
      </c>
      <c r="L22">
        <v>9.7899999999999991</v>
      </c>
      <c r="M22">
        <v>6.53</v>
      </c>
      <c r="N22">
        <v>41.53</v>
      </c>
      <c r="O22">
        <v>5.93</v>
      </c>
      <c r="P22">
        <v>62.28</v>
      </c>
      <c r="Q22">
        <v>9.7799999999999994</v>
      </c>
      <c r="R22">
        <v>7.67</v>
      </c>
      <c r="S22">
        <v>5.73</v>
      </c>
      <c r="T22">
        <v>6.14</v>
      </c>
      <c r="U22">
        <v>9.1</v>
      </c>
      <c r="V22">
        <v>6.06</v>
      </c>
      <c r="W22">
        <v>43.41</v>
      </c>
      <c r="X22">
        <v>6.2</v>
      </c>
      <c r="Y22">
        <v>4</v>
      </c>
      <c r="Z22" s="1" t="s">
        <v>32</v>
      </c>
      <c r="AA22" s="1" t="s">
        <v>32</v>
      </c>
      <c r="AB22" s="1" t="s">
        <v>33</v>
      </c>
    </row>
    <row r="23" spans="1:28" x14ac:dyDescent="0.2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100</v>
      </c>
      <c r="AA23">
        <v>100</v>
      </c>
      <c r="AB23" s="1" t="s">
        <v>33</v>
      </c>
    </row>
    <row r="24" spans="1:28" x14ac:dyDescent="0.2">
      <c r="A24" s="1" t="s">
        <v>116</v>
      </c>
      <c r="B24" s="1" t="s">
        <v>117</v>
      </c>
      <c r="C24" s="1" t="s">
        <v>118</v>
      </c>
      <c r="D24" s="1"/>
      <c r="E24" s="1"/>
      <c r="F24" s="1" t="s">
        <v>119</v>
      </c>
      <c r="G24">
        <v>27.69</v>
      </c>
      <c r="H24">
        <v>54.08</v>
      </c>
      <c r="I24">
        <v>4.09</v>
      </c>
      <c r="J24">
        <v>5.45</v>
      </c>
      <c r="K24">
        <v>0</v>
      </c>
      <c r="L24">
        <v>9.09</v>
      </c>
      <c r="M24">
        <v>6.06</v>
      </c>
      <c r="N24">
        <v>40.9</v>
      </c>
      <c r="O24">
        <v>5.84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10</v>
      </c>
      <c r="AA24">
        <v>50</v>
      </c>
      <c r="AB24" s="1" t="s">
        <v>33</v>
      </c>
    </row>
    <row r="25" spans="1:28" x14ac:dyDescent="0.2">
      <c r="A25" s="1" t="s">
        <v>120</v>
      </c>
      <c r="B25" s="1" t="s">
        <v>121</v>
      </c>
      <c r="C25" s="1" t="s">
        <v>122</v>
      </c>
      <c r="D25" s="1"/>
      <c r="E25" s="1"/>
      <c r="F25" s="1" t="s">
        <v>123</v>
      </c>
      <c r="G25">
        <v>64.5</v>
      </c>
      <c r="H25">
        <v>70.959999999999994</v>
      </c>
      <c r="I25">
        <v>8.92</v>
      </c>
      <c r="J25">
        <v>6.03</v>
      </c>
      <c r="K25">
        <v>5.87</v>
      </c>
      <c r="L25">
        <v>10.07</v>
      </c>
      <c r="M25">
        <v>6.71</v>
      </c>
      <c r="N25">
        <v>51.97</v>
      </c>
      <c r="O25">
        <v>7.42</v>
      </c>
      <c r="P25">
        <v>56.41</v>
      </c>
      <c r="Q25">
        <v>5.74</v>
      </c>
      <c r="R25">
        <v>6.28</v>
      </c>
      <c r="S25">
        <v>5.2</v>
      </c>
      <c r="T25">
        <v>0</v>
      </c>
      <c r="U25">
        <v>3.68</v>
      </c>
      <c r="V25">
        <v>2.4500000000000002</v>
      </c>
      <c r="W25">
        <v>46.98</v>
      </c>
      <c r="X25">
        <v>6.71</v>
      </c>
      <c r="Y25">
        <v>4</v>
      </c>
      <c r="Z25" s="1" t="s">
        <v>32</v>
      </c>
      <c r="AA25" s="1" t="s">
        <v>32</v>
      </c>
      <c r="AB25" s="1" t="s">
        <v>33</v>
      </c>
    </row>
    <row r="26" spans="1:28" x14ac:dyDescent="0.2">
      <c r="A26" s="1" t="s">
        <v>124</v>
      </c>
      <c r="B26" s="1" t="s">
        <v>125</v>
      </c>
      <c r="C26" s="1" t="s">
        <v>126</v>
      </c>
      <c r="D26" s="1"/>
      <c r="E26" s="1"/>
      <c r="F26" s="1" t="s">
        <v>127</v>
      </c>
      <c r="G26">
        <v>57.86</v>
      </c>
      <c r="H26">
        <v>44.9</v>
      </c>
      <c r="I26">
        <v>9.14</v>
      </c>
      <c r="J26">
        <v>7.05</v>
      </c>
      <c r="K26">
        <v>5.13</v>
      </c>
      <c r="L26">
        <v>0</v>
      </c>
      <c r="M26">
        <v>0</v>
      </c>
      <c r="N26">
        <v>35.76</v>
      </c>
      <c r="O26">
        <v>5.1100000000000003</v>
      </c>
      <c r="P26">
        <v>66.38</v>
      </c>
      <c r="Q26">
        <v>9.93</v>
      </c>
      <c r="R26">
        <v>8.26</v>
      </c>
      <c r="S26">
        <v>5.6</v>
      </c>
      <c r="T26">
        <v>6</v>
      </c>
      <c r="U26">
        <v>8.68</v>
      </c>
      <c r="V26">
        <v>5.79</v>
      </c>
      <c r="W26">
        <v>47.78</v>
      </c>
      <c r="X26">
        <v>6.83</v>
      </c>
      <c r="Y26">
        <v>5</v>
      </c>
      <c r="Z26">
        <v>0</v>
      </c>
      <c r="AA26">
        <v>0</v>
      </c>
      <c r="AB26" s="1" t="s">
        <v>33</v>
      </c>
    </row>
    <row r="27" spans="1:28" x14ac:dyDescent="0.2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66.8</v>
      </c>
      <c r="H27">
        <v>63.69</v>
      </c>
      <c r="I27">
        <v>6.93</v>
      </c>
      <c r="J27">
        <v>5.22</v>
      </c>
      <c r="K27">
        <v>4.0199999999999996</v>
      </c>
      <c r="L27">
        <v>8.84</v>
      </c>
      <c r="M27">
        <v>5.89</v>
      </c>
      <c r="N27">
        <v>47.91</v>
      </c>
      <c r="O27">
        <v>6.84</v>
      </c>
      <c r="P27">
        <v>66.42</v>
      </c>
      <c r="Q27">
        <v>8.89</v>
      </c>
      <c r="R27">
        <v>6.58</v>
      </c>
      <c r="S27">
        <v>5.2</v>
      </c>
      <c r="T27">
        <v>6</v>
      </c>
      <c r="U27">
        <v>8.56</v>
      </c>
      <c r="V27">
        <v>5.71</v>
      </c>
      <c r="W27">
        <v>48.97</v>
      </c>
      <c r="X27">
        <v>7</v>
      </c>
      <c r="Y27">
        <v>5</v>
      </c>
      <c r="Z27" s="1" t="s">
        <v>32</v>
      </c>
      <c r="AA27" s="1" t="s">
        <v>32</v>
      </c>
      <c r="AB27" s="1" t="s">
        <v>33</v>
      </c>
    </row>
    <row r="28" spans="1:28" x14ac:dyDescent="0.2">
      <c r="A28" s="1" t="s">
        <v>128</v>
      </c>
      <c r="B28" s="1" t="s">
        <v>132</v>
      </c>
      <c r="C28" s="1" t="s">
        <v>133</v>
      </c>
      <c r="D28" s="1"/>
      <c r="E28" s="1"/>
      <c r="F28" s="1" t="s">
        <v>134</v>
      </c>
      <c r="G28">
        <v>81.03</v>
      </c>
      <c r="H28">
        <v>78.88</v>
      </c>
      <c r="I28">
        <v>10.02</v>
      </c>
      <c r="J28">
        <v>7.31</v>
      </c>
      <c r="K28">
        <v>6.06</v>
      </c>
      <c r="L28">
        <v>10.72</v>
      </c>
      <c r="M28">
        <v>7.14</v>
      </c>
      <c r="N28">
        <v>58.14</v>
      </c>
      <c r="O28">
        <v>8.31</v>
      </c>
      <c r="P28">
        <v>81.19</v>
      </c>
      <c r="Q28">
        <v>10.81</v>
      </c>
      <c r="R28">
        <v>8.3699999999999992</v>
      </c>
      <c r="S28">
        <v>6.4</v>
      </c>
      <c r="T28">
        <v>6.86</v>
      </c>
      <c r="U28">
        <v>10.45</v>
      </c>
      <c r="V28">
        <v>6.97</v>
      </c>
      <c r="W28">
        <v>59.92</v>
      </c>
      <c r="X28">
        <v>8.56</v>
      </c>
      <c r="Y28">
        <v>5</v>
      </c>
      <c r="Z28" s="1" t="s">
        <v>32</v>
      </c>
      <c r="AA28" s="1" t="s">
        <v>32</v>
      </c>
      <c r="AB28" s="1" t="s">
        <v>33</v>
      </c>
    </row>
    <row r="29" spans="1:28" x14ac:dyDescent="0.2">
      <c r="A29" s="1" t="s">
        <v>135</v>
      </c>
      <c r="B29" s="1" t="s">
        <v>136</v>
      </c>
      <c r="C29" s="1" t="s">
        <v>137</v>
      </c>
      <c r="D29" s="1"/>
      <c r="E29" s="1"/>
      <c r="F29" s="1" t="s">
        <v>138</v>
      </c>
      <c r="G29">
        <v>85.23</v>
      </c>
      <c r="H29">
        <v>84.7</v>
      </c>
      <c r="I29">
        <v>12.26</v>
      </c>
      <c r="J29">
        <v>8.7200000000000006</v>
      </c>
      <c r="K29">
        <v>7.63</v>
      </c>
      <c r="L29">
        <v>13.11</v>
      </c>
      <c r="M29">
        <v>8.74</v>
      </c>
      <c r="N29">
        <v>59.32</v>
      </c>
      <c r="O29">
        <v>8.4700000000000006</v>
      </c>
      <c r="P29">
        <v>84.21</v>
      </c>
      <c r="Q29">
        <v>12.3</v>
      </c>
      <c r="R29">
        <v>8.7200000000000006</v>
      </c>
      <c r="S29">
        <v>7.6</v>
      </c>
      <c r="T29">
        <v>8.2899999999999991</v>
      </c>
      <c r="U29">
        <v>11.82</v>
      </c>
      <c r="V29">
        <v>7.88</v>
      </c>
      <c r="W29">
        <v>60.08</v>
      </c>
      <c r="X29">
        <v>8.58</v>
      </c>
      <c r="Y29">
        <v>5</v>
      </c>
      <c r="Z29" s="1" t="s">
        <v>32</v>
      </c>
      <c r="AA29" s="1" t="s">
        <v>32</v>
      </c>
      <c r="AB29" s="1" t="s">
        <v>33</v>
      </c>
    </row>
    <row r="30" spans="1:28" x14ac:dyDescent="0.2">
      <c r="A30" s="1" t="s">
        <v>139</v>
      </c>
      <c r="B30" s="1" t="s">
        <v>140</v>
      </c>
      <c r="C30" s="1" t="s">
        <v>141</v>
      </c>
      <c r="D30" s="1"/>
      <c r="E30" s="1"/>
      <c r="F30" s="1" t="s">
        <v>142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" t="s">
        <v>32</v>
      </c>
      <c r="AA30" s="1" t="s">
        <v>32</v>
      </c>
      <c r="AB30" s="1" t="s">
        <v>33</v>
      </c>
    </row>
    <row r="31" spans="1:28" x14ac:dyDescent="0.2">
      <c r="A31" s="1" t="s">
        <v>143</v>
      </c>
      <c r="B31" s="1" t="s">
        <v>144</v>
      </c>
      <c r="C31" s="1" t="s">
        <v>145</v>
      </c>
      <c r="D31" s="1"/>
      <c r="E31" s="1"/>
      <c r="F31" s="1" t="s">
        <v>146</v>
      </c>
      <c r="G31">
        <v>75.48</v>
      </c>
      <c r="H31">
        <v>68.97</v>
      </c>
      <c r="I31">
        <v>5</v>
      </c>
      <c r="J31">
        <v>6.67</v>
      </c>
      <c r="K31">
        <v>0</v>
      </c>
      <c r="L31">
        <v>0</v>
      </c>
      <c r="M31">
        <v>0</v>
      </c>
      <c r="N31">
        <v>63.97</v>
      </c>
      <c r="O31">
        <v>9.14</v>
      </c>
      <c r="P31">
        <v>79.42</v>
      </c>
      <c r="Q31">
        <v>10.51</v>
      </c>
      <c r="R31">
        <v>7.86</v>
      </c>
      <c r="S31">
        <v>5.87</v>
      </c>
      <c r="T31">
        <v>7.29</v>
      </c>
      <c r="U31">
        <v>10.9</v>
      </c>
      <c r="V31">
        <v>7.26</v>
      </c>
      <c r="W31">
        <v>58.02</v>
      </c>
      <c r="X31">
        <v>8.2899999999999991</v>
      </c>
      <c r="Y31">
        <v>5</v>
      </c>
      <c r="Z31">
        <v>10</v>
      </c>
      <c r="AA31">
        <v>10</v>
      </c>
      <c r="AB31" s="1" t="s">
        <v>33</v>
      </c>
    </row>
    <row r="32" spans="1:28" x14ac:dyDescent="0.2">
      <c r="A32" s="1" t="s">
        <v>147</v>
      </c>
      <c r="B32" s="1" t="s">
        <v>148</v>
      </c>
      <c r="C32" s="1" t="s">
        <v>149</v>
      </c>
      <c r="D32" s="1"/>
      <c r="E32" s="1"/>
      <c r="F32" s="1" t="s">
        <v>150</v>
      </c>
      <c r="G32">
        <v>75.489999999999995</v>
      </c>
      <c r="H32">
        <v>72.16</v>
      </c>
      <c r="I32">
        <v>9.82</v>
      </c>
      <c r="J32">
        <v>8.2100000000000009</v>
      </c>
      <c r="K32">
        <v>4.88</v>
      </c>
      <c r="L32">
        <v>9.35</v>
      </c>
      <c r="M32">
        <v>6.23</v>
      </c>
      <c r="N32">
        <v>52.99</v>
      </c>
      <c r="O32">
        <v>7.57</v>
      </c>
      <c r="P32">
        <v>76.239999999999995</v>
      </c>
      <c r="Q32">
        <v>10.68</v>
      </c>
      <c r="R32">
        <v>8.26</v>
      </c>
      <c r="S32">
        <v>6.67</v>
      </c>
      <c r="T32">
        <v>6.43</v>
      </c>
      <c r="U32">
        <v>11.36</v>
      </c>
      <c r="V32">
        <v>7.57</v>
      </c>
      <c r="W32">
        <v>54.21</v>
      </c>
      <c r="X32">
        <v>7.74</v>
      </c>
      <c r="Y32">
        <v>5</v>
      </c>
      <c r="Z32" s="1" t="s">
        <v>32</v>
      </c>
      <c r="AA32" s="1" t="s">
        <v>32</v>
      </c>
      <c r="AB32" s="1" t="s">
        <v>33</v>
      </c>
    </row>
    <row r="33" spans="1:28" x14ac:dyDescent="0.2">
      <c r="A33" s="1" t="s">
        <v>151</v>
      </c>
      <c r="B33" s="1" t="s">
        <v>152</v>
      </c>
      <c r="C33" s="1" t="s">
        <v>153</v>
      </c>
      <c r="D33" s="1"/>
      <c r="E33" s="1"/>
      <c r="F33" s="1" t="s">
        <v>154</v>
      </c>
      <c r="G33">
        <v>58.86</v>
      </c>
      <c r="H33">
        <v>55.82</v>
      </c>
      <c r="I33">
        <v>7.44</v>
      </c>
      <c r="J33">
        <v>6.06</v>
      </c>
      <c r="K33">
        <v>3.86</v>
      </c>
      <c r="L33">
        <v>5.29</v>
      </c>
      <c r="M33">
        <v>3.53</v>
      </c>
      <c r="N33">
        <v>43.09</v>
      </c>
      <c r="O33">
        <v>6.16</v>
      </c>
      <c r="P33">
        <v>57.57</v>
      </c>
      <c r="Q33">
        <v>6.28</v>
      </c>
      <c r="R33">
        <v>6.16</v>
      </c>
      <c r="S33">
        <v>4.53</v>
      </c>
      <c r="T33">
        <v>1.86</v>
      </c>
      <c r="U33">
        <v>7.16</v>
      </c>
      <c r="V33">
        <v>4.78</v>
      </c>
      <c r="W33">
        <v>44.13</v>
      </c>
      <c r="X33">
        <v>6.3</v>
      </c>
      <c r="Y33">
        <v>5</v>
      </c>
      <c r="Z33" s="1" t="s">
        <v>32</v>
      </c>
      <c r="AA33" s="1" t="s">
        <v>32</v>
      </c>
      <c r="AB33" s="1" t="s">
        <v>33</v>
      </c>
    </row>
    <row r="34" spans="1:28" x14ac:dyDescent="0.2">
      <c r="A34" s="1" t="s">
        <v>155</v>
      </c>
      <c r="B34" s="1" t="s">
        <v>156</v>
      </c>
      <c r="C34" s="1" t="s">
        <v>157</v>
      </c>
      <c r="D34" s="1"/>
      <c r="E34" s="1"/>
      <c r="F34" s="1" t="s">
        <v>158</v>
      </c>
      <c r="G34">
        <v>76.19</v>
      </c>
      <c r="H34">
        <v>75.89</v>
      </c>
      <c r="I34">
        <v>11.14</v>
      </c>
      <c r="J34">
        <v>7.05</v>
      </c>
      <c r="K34">
        <v>7.81</v>
      </c>
      <c r="L34">
        <v>11.36</v>
      </c>
      <c r="M34">
        <v>7.57</v>
      </c>
      <c r="N34">
        <v>53.39</v>
      </c>
      <c r="O34">
        <v>7.63</v>
      </c>
      <c r="P34">
        <v>73.989999999999995</v>
      </c>
      <c r="Q34">
        <v>10.71</v>
      </c>
      <c r="R34">
        <v>7.33</v>
      </c>
      <c r="S34">
        <v>6.67</v>
      </c>
      <c r="T34">
        <v>7.43</v>
      </c>
      <c r="U34">
        <v>9.9499999999999993</v>
      </c>
      <c r="V34">
        <v>6.63</v>
      </c>
      <c r="W34">
        <v>53.33</v>
      </c>
      <c r="X34">
        <v>7.62</v>
      </c>
      <c r="Y34">
        <v>5</v>
      </c>
      <c r="Z34">
        <v>0</v>
      </c>
      <c r="AA34">
        <v>0</v>
      </c>
      <c r="AB34" s="1" t="s">
        <v>33</v>
      </c>
    </row>
    <row r="35" spans="1:28" x14ac:dyDescent="0.2">
      <c r="A35" s="1" t="s">
        <v>159</v>
      </c>
      <c r="B35" s="1" t="s">
        <v>160</v>
      </c>
      <c r="C35" s="1" t="s">
        <v>161</v>
      </c>
      <c r="D35" s="1"/>
      <c r="E35" s="1"/>
      <c r="F35" s="1" t="s">
        <v>162</v>
      </c>
      <c r="G35">
        <v>81.58</v>
      </c>
      <c r="H35">
        <v>81.900000000000006</v>
      </c>
      <c r="I35">
        <v>12.23</v>
      </c>
      <c r="J35">
        <v>9.23</v>
      </c>
      <c r="K35">
        <v>7.08</v>
      </c>
      <c r="L35">
        <v>12.33</v>
      </c>
      <c r="M35">
        <v>8.2200000000000006</v>
      </c>
      <c r="N35">
        <v>57.34</v>
      </c>
      <c r="O35">
        <v>8.19</v>
      </c>
      <c r="P35">
        <v>79.33</v>
      </c>
      <c r="Q35">
        <v>11.85</v>
      </c>
      <c r="R35">
        <v>9.19</v>
      </c>
      <c r="S35">
        <v>6.93</v>
      </c>
      <c r="T35">
        <v>7.57</v>
      </c>
      <c r="U35">
        <v>10.82</v>
      </c>
      <c r="V35">
        <v>7.21</v>
      </c>
      <c r="W35">
        <v>56.67</v>
      </c>
      <c r="X35">
        <v>8.1</v>
      </c>
      <c r="Y35">
        <v>5</v>
      </c>
      <c r="Z35" s="1" t="s">
        <v>32</v>
      </c>
      <c r="AA35" s="1" t="s">
        <v>32</v>
      </c>
      <c r="AB35" s="1" t="s">
        <v>33</v>
      </c>
    </row>
    <row r="36" spans="1:28" x14ac:dyDescent="0.2">
      <c r="A36" s="1" t="s">
        <v>163</v>
      </c>
      <c r="B36" s="1" t="s">
        <v>164</v>
      </c>
      <c r="C36" s="1" t="s">
        <v>165</v>
      </c>
      <c r="D36" s="1"/>
      <c r="E36" s="1"/>
      <c r="F36" s="1" t="s">
        <v>166</v>
      </c>
      <c r="G36">
        <v>85.19</v>
      </c>
      <c r="H36">
        <v>85.3</v>
      </c>
      <c r="I36">
        <v>11.12</v>
      </c>
      <c r="J36">
        <v>7.95</v>
      </c>
      <c r="K36">
        <v>6.88</v>
      </c>
      <c r="L36">
        <v>12.08</v>
      </c>
      <c r="M36">
        <v>8.0500000000000007</v>
      </c>
      <c r="N36">
        <v>62.1</v>
      </c>
      <c r="O36">
        <v>8.8699999999999992</v>
      </c>
      <c r="P36">
        <v>85.63</v>
      </c>
      <c r="Q36">
        <v>11.13</v>
      </c>
      <c r="R36">
        <v>7.51</v>
      </c>
      <c r="S36">
        <v>7.47</v>
      </c>
      <c r="T36">
        <v>7.29</v>
      </c>
      <c r="U36">
        <v>12.27</v>
      </c>
      <c r="V36">
        <v>8.18</v>
      </c>
      <c r="W36">
        <v>62.22</v>
      </c>
      <c r="X36">
        <v>8.89</v>
      </c>
      <c r="Y36">
        <v>4</v>
      </c>
      <c r="Z36" s="1" t="s">
        <v>32</v>
      </c>
      <c r="AA36">
        <v>10</v>
      </c>
      <c r="AB36" s="1" t="s">
        <v>33</v>
      </c>
    </row>
    <row r="37" spans="1:28" x14ac:dyDescent="0.2">
      <c r="A37" s="1" t="s">
        <v>163</v>
      </c>
      <c r="B37" s="1" t="s">
        <v>167</v>
      </c>
      <c r="C37" s="1" t="s">
        <v>168</v>
      </c>
      <c r="D37" s="1"/>
      <c r="E37" s="1"/>
      <c r="F37" s="1" t="s">
        <v>169</v>
      </c>
      <c r="G37">
        <v>73.3</v>
      </c>
      <c r="H37">
        <v>68.599999999999994</v>
      </c>
      <c r="I37">
        <v>10.77</v>
      </c>
      <c r="J37">
        <v>7.31</v>
      </c>
      <c r="K37">
        <v>7.05</v>
      </c>
      <c r="L37">
        <v>11.08</v>
      </c>
      <c r="M37">
        <v>7.39</v>
      </c>
      <c r="N37">
        <v>46.75</v>
      </c>
      <c r="O37">
        <v>6.68</v>
      </c>
      <c r="P37">
        <v>75.19</v>
      </c>
      <c r="Q37">
        <v>11.06</v>
      </c>
      <c r="R37">
        <v>8.0500000000000007</v>
      </c>
      <c r="S37">
        <v>7.07</v>
      </c>
      <c r="T37">
        <v>7</v>
      </c>
      <c r="U37">
        <v>10.48</v>
      </c>
      <c r="V37">
        <v>6.99</v>
      </c>
      <c r="W37">
        <v>53.65</v>
      </c>
      <c r="X37">
        <v>7.66</v>
      </c>
      <c r="Y37">
        <v>5</v>
      </c>
      <c r="Z37">
        <v>0</v>
      </c>
      <c r="AA37">
        <v>0</v>
      </c>
      <c r="AB37" s="1" t="s">
        <v>33</v>
      </c>
    </row>
    <row r="38" spans="1:28" x14ac:dyDescent="0.2">
      <c r="A38" s="1" t="s">
        <v>170</v>
      </c>
      <c r="B38" s="1" t="s">
        <v>171</v>
      </c>
      <c r="C38" s="1" t="s">
        <v>172</v>
      </c>
      <c r="D38" s="1"/>
      <c r="E38" s="1"/>
      <c r="F38" s="1" t="s">
        <v>173</v>
      </c>
      <c r="G38">
        <v>83.4</v>
      </c>
      <c r="H38">
        <v>81.239999999999995</v>
      </c>
      <c r="I38">
        <v>11.17</v>
      </c>
      <c r="J38">
        <v>7.69</v>
      </c>
      <c r="K38">
        <v>7.2</v>
      </c>
      <c r="L38">
        <v>12.16</v>
      </c>
      <c r="M38">
        <v>8.11</v>
      </c>
      <c r="N38">
        <v>57.9</v>
      </c>
      <c r="O38">
        <v>8.27</v>
      </c>
      <c r="P38">
        <v>83.82</v>
      </c>
      <c r="Q38">
        <v>11.46</v>
      </c>
      <c r="R38">
        <v>8.6</v>
      </c>
      <c r="S38">
        <v>7.47</v>
      </c>
      <c r="T38">
        <v>6.86</v>
      </c>
      <c r="U38">
        <v>12.99</v>
      </c>
      <c r="V38">
        <v>8.66</v>
      </c>
      <c r="W38">
        <v>59.37</v>
      </c>
      <c r="X38">
        <v>8.48</v>
      </c>
      <c r="Y38">
        <v>5</v>
      </c>
      <c r="Z38">
        <v>0</v>
      </c>
      <c r="AA38">
        <v>0</v>
      </c>
      <c r="AB38" s="1" t="s">
        <v>33</v>
      </c>
    </row>
    <row r="39" spans="1:28" x14ac:dyDescent="0.2">
      <c r="A39" s="1" t="s">
        <v>174</v>
      </c>
      <c r="B39" s="1" t="s">
        <v>175</v>
      </c>
      <c r="C39" s="1" t="s">
        <v>176</v>
      </c>
      <c r="D39" s="1"/>
      <c r="E39" s="1"/>
      <c r="F39" s="1" t="s">
        <v>177</v>
      </c>
      <c r="G39">
        <v>60.5</v>
      </c>
      <c r="H39">
        <v>58.89</v>
      </c>
      <c r="I39">
        <v>7.18</v>
      </c>
      <c r="J39">
        <v>4.2300000000000004</v>
      </c>
      <c r="K39">
        <v>5.35</v>
      </c>
      <c r="L39">
        <v>7.73</v>
      </c>
      <c r="M39">
        <v>5.15</v>
      </c>
      <c r="N39">
        <v>43.98</v>
      </c>
      <c r="O39">
        <v>6.28</v>
      </c>
      <c r="P39">
        <v>57.96</v>
      </c>
      <c r="Q39">
        <v>6.32</v>
      </c>
      <c r="R39">
        <v>5.33</v>
      </c>
      <c r="S39">
        <v>5.47</v>
      </c>
      <c r="T39">
        <v>1.86</v>
      </c>
      <c r="U39">
        <v>5.68</v>
      </c>
      <c r="V39">
        <v>3.79</v>
      </c>
      <c r="W39">
        <v>45.95</v>
      </c>
      <c r="X39">
        <v>6.56</v>
      </c>
      <c r="Y39">
        <v>5</v>
      </c>
      <c r="Z39">
        <v>0</v>
      </c>
      <c r="AA39">
        <v>0</v>
      </c>
      <c r="AB39" s="1" t="s">
        <v>33</v>
      </c>
    </row>
    <row r="40" spans="1:28" x14ac:dyDescent="0.2">
      <c r="A40" s="1" t="s">
        <v>178</v>
      </c>
      <c r="B40" s="1" t="s">
        <v>179</v>
      </c>
      <c r="C40" s="1" t="s">
        <v>180</v>
      </c>
      <c r="D40" s="1"/>
      <c r="E40" s="1"/>
      <c r="F40" s="1" t="s">
        <v>181</v>
      </c>
      <c r="G40">
        <v>76.47</v>
      </c>
      <c r="H40">
        <v>80.58</v>
      </c>
      <c r="I40">
        <v>11.3</v>
      </c>
      <c r="J40">
        <v>8.08</v>
      </c>
      <c r="K40">
        <v>6.99</v>
      </c>
      <c r="L40">
        <v>10.36</v>
      </c>
      <c r="M40">
        <v>6.91</v>
      </c>
      <c r="N40">
        <v>58.93</v>
      </c>
      <c r="O40">
        <v>8.42</v>
      </c>
      <c r="P40">
        <v>69.88</v>
      </c>
      <c r="Q40">
        <v>12.14</v>
      </c>
      <c r="R40">
        <v>8.9499999999999993</v>
      </c>
      <c r="S40">
        <v>7.33</v>
      </c>
      <c r="T40">
        <v>8</v>
      </c>
      <c r="U40">
        <v>8.3699999999999992</v>
      </c>
      <c r="V40">
        <v>5.58</v>
      </c>
      <c r="W40">
        <v>49.37</v>
      </c>
      <c r="X40">
        <v>7.05</v>
      </c>
      <c r="Y40">
        <v>5</v>
      </c>
      <c r="Z40" s="1" t="s">
        <v>32</v>
      </c>
      <c r="AA40" s="1" t="s">
        <v>32</v>
      </c>
      <c r="AB40" s="1" t="s">
        <v>33</v>
      </c>
    </row>
    <row r="41" spans="1:28" x14ac:dyDescent="0.2">
      <c r="A41" s="1" t="s">
        <v>182</v>
      </c>
      <c r="B41" s="1" t="s">
        <v>183</v>
      </c>
      <c r="C41" s="1" t="s">
        <v>184</v>
      </c>
      <c r="D41" s="1"/>
      <c r="E41" s="1"/>
      <c r="F41" s="1" t="s">
        <v>185</v>
      </c>
      <c r="G41">
        <v>83.4</v>
      </c>
      <c r="H41">
        <v>84.72</v>
      </c>
      <c r="I41">
        <v>11.16</v>
      </c>
      <c r="J41">
        <v>7.82</v>
      </c>
      <c r="K41">
        <v>7.05</v>
      </c>
      <c r="L41">
        <v>13.06</v>
      </c>
      <c r="M41">
        <v>8.7100000000000009</v>
      </c>
      <c r="N41">
        <v>60.51</v>
      </c>
      <c r="O41">
        <v>8.64</v>
      </c>
      <c r="P41">
        <v>83.48</v>
      </c>
      <c r="Q41">
        <v>12.36</v>
      </c>
      <c r="R41">
        <v>8.9499999999999993</v>
      </c>
      <c r="S41">
        <v>7.33</v>
      </c>
      <c r="T41">
        <v>8.43</v>
      </c>
      <c r="U41">
        <v>12.31</v>
      </c>
      <c r="V41">
        <v>8.2100000000000009</v>
      </c>
      <c r="W41">
        <v>58.81</v>
      </c>
      <c r="X41">
        <v>8.4</v>
      </c>
      <c r="Y41">
        <v>3.5</v>
      </c>
      <c r="Z41" s="1" t="s">
        <v>32</v>
      </c>
      <c r="AA41">
        <v>10</v>
      </c>
      <c r="AB41" s="1" t="s">
        <v>33</v>
      </c>
    </row>
    <row r="42" spans="1:28" x14ac:dyDescent="0.2">
      <c r="A42" s="1" t="s">
        <v>186</v>
      </c>
      <c r="B42" s="1" t="s">
        <v>187</v>
      </c>
      <c r="C42" s="1" t="s">
        <v>188</v>
      </c>
      <c r="D42" s="1"/>
      <c r="E42" s="1"/>
      <c r="F42" s="1" t="s">
        <v>189</v>
      </c>
      <c r="G42">
        <v>67.25</v>
      </c>
      <c r="H42">
        <v>66.42</v>
      </c>
      <c r="I42">
        <v>8.18</v>
      </c>
      <c r="J42">
        <v>6.54</v>
      </c>
      <c r="K42">
        <v>4.37</v>
      </c>
      <c r="L42">
        <v>4.8499999999999996</v>
      </c>
      <c r="M42">
        <v>3.23</v>
      </c>
      <c r="N42">
        <v>53.39</v>
      </c>
      <c r="O42">
        <v>7.63</v>
      </c>
      <c r="P42">
        <v>70.95</v>
      </c>
      <c r="Q42">
        <v>10.57</v>
      </c>
      <c r="R42">
        <v>7.74</v>
      </c>
      <c r="S42">
        <v>6.4</v>
      </c>
      <c r="T42">
        <v>7</v>
      </c>
      <c r="U42">
        <v>9.98</v>
      </c>
      <c r="V42">
        <v>6.66</v>
      </c>
      <c r="W42">
        <v>50.4</v>
      </c>
      <c r="X42">
        <v>7.2</v>
      </c>
      <c r="Y42">
        <v>2</v>
      </c>
      <c r="Z42">
        <v>10</v>
      </c>
      <c r="AA42">
        <v>10</v>
      </c>
      <c r="AB42" s="1" t="s">
        <v>33</v>
      </c>
    </row>
    <row r="43" spans="1:28" x14ac:dyDescent="0.2">
      <c r="A43" s="1" t="s">
        <v>190</v>
      </c>
      <c r="B43" s="1" t="s">
        <v>191</v>
      </c>
      <c r="C43" s="1" t="s">
        <v>192</v>
      </c>
      <c r="D43" s="1"/>
      <c r="E43" s="1"/>
      <c r="F43" s="1" t="s">
        <v>193</v>
      </c>
      <c r="G43">
        <v>45.28</v>
      </c>
      <c r="H43">
        <v>84.8</v>
      </c>
      <c r="I43">
        <v>12.73</v>
      </c>
      <c r="J43">
        <v>9.23</v>
      </c>
      <c r="K43">
        <v>7.74</v>
      </c>
      <c r="L43">
        <v>12.75</v>
      </c>
      <c r="M43">
        <v>8.5</v>
      </c>
      <c r="N43">
        <v>59.32</v>
      </c>
      <c r="O43">
        <v>8.4700000000000006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</v>
      </c>
      <c r="Z43">
        <v>0</v>
      </c>
      <c r="AA43">
        <v>0</v>
      </c>
      <c r="AB43" s="1" t="s">
        <v>33</v>
      </c>
    </row>
    <row r="44" spans="1:28" x14ac:dyDescent="0.2">
      <c r="A44" s="1" t="s">
        <v>194</v>
      </c>
      <c r="B44" s="1" t="s">
        <v>195</v>
      </c>
      <c r="C44" s="1" t="s">
        <v>196</v>
      </c>
      <c r="D44" s="1"/>
      <c r="E44" s="1"/>
      <c r="F44" s="1" t="s">
        <v>197</v>
      </c>
      <c r="G44">
        <v>78.010000000000005</v>
      </c>
      <c r="H44">
        <v>76.599999999999994</v>
      </c>
      <c r="I44">
        <v>9.0500000000000007</v>
      </c>
      <c r="J44">
        <v>5.77</v>
      </c>
      <c r="K44">
        <v>6.3</v>
      </c>
      <c r="L44">
        <v>11.28</v>
      </c>
      <c r="M44">
        <v>7.52</v>
      </c>
      <c r="N44">
        <v>56.26</v>
      </c>
      <c r="O44">
        <v>8.0399999999999991</v>
      </c>
      <c r="P44">
        <v>77.11</v>
      </c>
      <c r="Q44">
        <v>10.81</v>
      </c>
      <c r="R44">
        <v>8.23</v>
      </c>
      <c r="S44">
        <v>6.67</v>
      </c>
      <c r="T44">
        <v>6.71</v>
      </c>
      <c r="U44">
        <v>10.82</v>
      </c>
      <c r="V44">
        <v>7.22</v>
      </c>
      <c r="W44">
        <v>55.48</v>
      </c>
      <c r="X44">
        <v>7.93</v>
      </c>
      <c r="Y44">
        <v>5</v>
      </c>
      <c r="Z44">
        <v>0</v>
      </c>
      <c r="AA44">
        <v>0</v>
      </c>
      <c r="AB44" s="1" t="s">
        <v>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47"/>
  <sheetViews>
    <sheetView tabSelected="1" topLeftCell="B1" workbookViewId="0">
      <selection activeCell="O28" sqref="O28"/>
    </sheetView>
  </sheetViews>
  <sheetFormatPr baseColWidth="10" defaultColWidth="8.83203125" defaultRowHeight="15" x14ac:dyDescent="0.2"/>
  <cols>
    <col min="2" max="2" width="20.5" customWidth="1"/>
    <col min="3" max="3" width="19" customWidth="1"/>
    <col min="4" max="4" width="11.6640625" style="11" customWidth="1"/>
    <col min="5" max="7" width="0" hidden="1" customWidth="1"/>
    <col min="8" max="8" width="11.33203125" hidden="1" customWidth="1"/>
    <col min="9" max="9" width="13.6640625" customWidth="1"/>
    <col min="10" max="10" width="14.6640625" customWidth="1"/>
    <col min="11" max="11" width="16.6640625" customWidth="1"/>
    <col min="12" max="12" width="16" customWidth="1"/>
  </cols>
  <sheetData>
    <row r="3" spans="2:21" ht="26" x14ac:dyDescent="0.3">
      <c r="B3" s="2" t="s">
        <v>203</v>
      </c>
      <c r="C3" s="2"/>
      <c r="D3" s="9"/>
    </row>
    <row r="4" spans="2:21" ht="31" x14ac:dyDescent="0.35">
      <c r="D4" s="10" t="s">
        <v>211</v>
      </c>
    </row>
    <row r="5" spans="2:21" ht="16" x14ac:dyDescent="0.2">
      <c r="N5" s="5" t="s">
        <v>201</v>
      </c>
      <c r="O5" s="5"/>
      <c r="P5" s="5"/>
      <c r="Q5" s="5"/>
      <c r="T5" s="5" t="s">
        <v>202</v>
      </c>
      <c r="U5" s="5"/>
    </row>
    <row r="6" spans="2:21" ht="55" customHeight="1" x14ac:dyDescent="0.2">
      <c r="B6" s="3" t="s">
        <v>198</v>
      </c>
      <c r="C6" s="3" t="s">
        <v>199</v>
      </c>
      <c r="D6" s="8" t="s">
        <v>200</v>
      </c>
      <c r="E6" s="6" t="s">
        <v>201</v>
      </c>
      <c r="F6" s="6" t="s">
        <v>205</v>
      </c>
      <c r="G6" s="6" t="s">
        <v>202</v>
      </c>
      <c r="H6" s="6" t="s">
        <v>206</v>
      </c>
      <c r="I6" s="6" t="s">
        <v>207</v>
      </c>
      <c r="J6" s="7" t="s">
        <v>208</v>
      </c>
      <c r="K6" s="7" t="s">
        <v>209</v>
      </c>
      <c r="L6" s="7" t="s">
        <v>210</v>
      </c>
      <c r="N6" s="1" t="s">
        <v>25</v>
      </c>
      <c r="O6" s="1" t="s">
        <v>26</v>
      </c>
      <c r="S6" s="1" t="s">
        <v>25</v>
      </c>
      <c r="T6" s="1" t="s">
        <v>26</v>
      </c>
    </row>
    <row r="7" spans="2:21" x14ac:dyDescent="0.2">
      <c r="B7" s="1" t="s">
        <v>54</v>
      </c>
      <c r="C7" s="1" t="s">
        <v>55</v>
      </c>
      <c r="D7" s="4" t="s">
        <v>56</v>
      </c>
      <c r="E7" s="6">
        <v>68.17</v>
      </c>
      <c r="F7" s="6">
        <f>E7*0.4</f>
        <v>27.268000000000001</v>
      </c>
      <c r="G7" s="6">
        <v>68.88</v>
      </c>
      <c r="H7" s="6">
        <f>G7*0.6</f>
        <v>41.327999999999996</v>
      </c>
      <c r="I7" s="6">
        <f>F7+H7</f>
        <v>68.596000000000004</v>
      </c>
      <c r="J7" s="6">
        <f>(SUM(N7:O7)*0.4*0.7*0.475)+(SUM(S7:T7)*0.6*0.7*0.475)</f>
        <v>0</v>
      </c>
      <c r="K7" s="6">
        <f>I7-J7</f>
        <v>68.596000000000004</v>
      </c>
      <c r="L7" s="12" t="str">
        <f>IF(K7&lt;50,"F",IF(K7&lt;65,"D",IF(K7&lt;80,"C",IF(K7&lt;90,"B",IF(K7&gt;=90,"A")))))</f>
        <v>C</v>
      </c>
      <c r="N7">
        <v>0</v>
      </c>
      <c r="O7">
        <v>0</v>
      </c>
      <c r="S7" s="1" t="s">
        <v>32</v>
      </c>
      <c r="T7" s="1" t="s">
        <v>32</v>
      </c>
    </row>
    <row r="8" spans="2:21" x14ac:dyDescent="0.2">
      <c r="B8" s="1" t="s">
        <v>108</v>
      </c>
      <c r="C8" s="1" t="s">
        <v>109</v>
      </c>
      <c r="D8" s="4" t="s">
        <v>110</v>
      </c>
      <c r="E8" s="6">
        <v>60.44</v>
      </c>
      <c r="F8" s="6">
        <f>E8*0.4</f>
        <v>24.176000000000002</v>
      </c>
      <c r="G8" s="6">
        <v>44.54</v>
      </c>
      <c r="H8" s="6">
        <f>G8*0.6</f>
        <v>26.724</v>
      </c>
      <c r="I8" s="6">
        <f>F8+H8</f>
        <v>50.900000000000006</v>
      </c>
      <c r="J8" s="6">
        <f>(SUM(N8:O8)*0.4*0.7*0.475)+(SUM(S8:T8)*0.6*0.7*0.475)</f>
        <v>0</v>
      </c>
      <c r="K8" s="6">
        <f>I8-J8</f>
        <v>50.900000000000006</v>
      </c>
      <c r="L8" s="12" t="str">
        <f>IF(K8&lt;50,"F",IF(K8&lt;65,"D",IF(K8&lt;80,"C",IF(K8&lt;90,"B",IF(K8&gt;=90,"A")))))</f>
        <v>D</v>
      </c>
      <c r="N8" s="1" t="s">
        <v>32</v>
      </c>
      <c r="O8" s="1" t="s">
        <v>32</v>
      </c>
      <c r="S8" s="1" t="s">
        <v>32</v>
      </c>
      <c r="T8" s="1" t="s">
        <v>32</v>
      </c>
    </row>
    <row r="9" spans="2:21" x14ac:dyDescent="0.2">
      <c r="B9" s="1" t="s">
        <v>81</v>
      </c>
      <c r="C9" s="1" t="s">
        <v>82</v>
      </c>
      <c r="D9" s="4" t="s">
        <v>83</v>
      </c>
      <c r="E9" s="6">
        <v>71.989999999999995</v>
      </c>
      <c r="F9" s="6">
        <f>E9*0.4</f>
        <v>28.795999999999999</v>
      </c>
      <c r="G9" s="6">
        <v>69.59</v>
      </c>
      <c r="H9" s="6">
        <f>G9*0.6</f>
        <v>41.753999999999998</v>
      </c>
      <c r="I9" s="6">
        <f>F9+H9</f>
        <v>70.55</v>
      </c>
      <c r="J9" s="6">
        <f>(SUM(N9:O9)*0.4*0.7*0.475)+(SUM(S9:T9)*0.6*0.7*0.475)</f>
        <v>14.962499999999999</v>
      </c>
      <c r="K9" s="6">
        <f>I9-J9</f>
        <v>55.587499999999999</v>
      </c>
      <c r="L9" s="12" t="str">
        <f>IF(K9&lt;50,"F",IF(K9&lt;65,"D",IF(K9&lt;80,"C",IF(K9&lt;90,"B",IF(K9&gt;=90,"A")))))</f>
        <v>D</v>
      </c>
      <c r="N9">
        <v>25</v>
      </c>
      <c r="O9">
        <v>50</v>
      </c>
      <c r="S9" s="1" t="s">
        <v>32</v>
      </c>
      <c r="T9">
        <v>25</v>
      </c>
    </row>
    <row r="10" spans="2:21" x14ac:dyDescent="0.2">
      <c r="B10" s="1" t="s">
        <v>97</v>
      </c>
      <c r="C10" s="1" t="s">
        <v>98</v>
      </c>
      <c r="D10" s="4" t="s">
        <v>99</v>
      </c>
      <c r="E10" s="6">
        <v>69.8</v>
      </c>
      <c r="F10" s="6">
        <f>E10*0.4</f>
        <v>27.92</v>
      </c>
      <c r="G10" s="6">
        <v>66.7</v>
      </c>
      <c r="H10" s="6">
        <f>G10*0.6</f>
        <v>40.020000000000003</v>
      </c>
      <c r="I10" s="6">
        <f>F10+H10</f>
        <v>67.94</v>
      </c>
      <c r="J10" s="6">
        <f>(SUM(N10:O10)*0.4*0.7*0.475)+(SUM(S10:T10)*0.6*0.7*0.475)</f>
        <v>0</v>
      </c>
      <c r="K10" s="6">
        <f>I10-J10</f>
        <v>67.94</v>
      </c>
      <c r="L10" s="12" t="str">
        <f>IF(K10&lt;50,"F",IF(K10&lt;65,"D",IF(K10&lt;80,"C",IF(K10&lt;90,"B",IF(K10&gt;=90,"A")))))</f>
        <v>C</v>
      </c>
      <c r="N10">
        <v>0</v>
      </c>
      <c r="O10">
        <v>0</v>
      </c>
      <c r="S10" s="1" t="s">
        <v>32</v>
      </c>
      <c r="T10" s="1" t="s">
        <v>32</v>
      </c>
    </row>
    <row r="11" spans="2:21" x14ac:dyDescent="0.2">
      <c r="B11" s="1" t="s">
        <v>28</v>
      </c>
      <c r="C11" s="1" t="s">
        <v>29</v>
      </c>
      <c r="D11" s="4" t="s">
        <v>30</v>
      </c>
      <c r="E11" s="6">
        <v>74.78</v>
      </c>
      <c r="F11" s="6">
        <f>E11*0.4</f>
        <v>29.912000000000003</v>
      </c>
      <c r="G11" s="6">
        <v>63.89</v>
      </c>
      <c r="H11" s="6">
        <f>G11*0.6</f>
        <v>38.333999999999996</v>
      </c>
      <c r="I11" s="6">
        <f>F11+H11</f>
        <v>68.245999999999995</v>
      </c>
      <c r="J11" s="6">
        <f>(SUM(N11:O11)*0.4*0.7*0.475)+(SUM(S11:T11)*0.6*0.7*0.475)</f>
        <v>0</v>
      </c>
      <c r="K11" s="6">
        <f>I11-J11</f>
        <v>68.245999999999995</v>
      </c>
      <c r="L11" s="12" t="str">
        <f>IF(K11&lt;50,"F",IF(K11&lt;65,"D",IF(K11&lt;80,"C",IF(K11&lt;90,"B",IF(K11&gt;=90,"A")))))</f>
        <v>C</v>
      </c>
      <c r="N11" s="1" t="s">
        <v>32</v>
      </c>
      <c r="O11" s="1" t="s">
        <v>32</v>
      </c>
      <c r="S11" s="1" t="s">
        <v>32</v>
      </c>
      <c r="T11" s="1" t="s">
        <v>32</v>
      </c>
    </row>
    <row r="12" spans="2:21" x14ac:dyDescent="0.2">
      <c r="B12" s="1" t="s">
        <v>66</v>
      </c>
      <c r="C12" s="1" t="s">
        <v>67</v>
      </c>
      <c r="D12" s="4" t="s">
        <v>68</v>
      </c>
      <c r="E12" s="6">
        <v>60.69</v>
      </c>
      <c r="F12" s="6">
        <f>E12*0.4</f>
        <v>24.276</v>
      </c>
      <c r="G12" s="6">
        <v>59.01</v>
      </c>
      <c r="H12" s="6">
        <f>G12*0.6</f>
        <v>35.405999999999999</v>
      </c>
      <c r="I12" s="6">
        <f>F12+H12</f>
        <v>59.682000000000002</v>
      </c>
      <c r="J12" s="6">
        <f>(SUM(N12:O12)*0.4*0.7*0.475)+(SUM(S12:T12)*0.6*0.7*0.475)</f>
        <v>1.3299999999999998</v>
      </c>
      <c r="K12" s="6">
        <f>I12-J12</f>
        <v>58.352000000000004</v>
      </c>
      <c r="L12" s="12" t="str">
        <f>IF(K12&lt;50,"F",IF(K12&lt;65,"D",IF(K12&lt;80,"C",IF(K12&lt;90,"B",IF(K12&gt;=90,"A")))))</f>
        <v>D</v>
      </c>
      <c r="N12">
        <v>10</v>
      </c>
      <c r="O12">
        <v>0</v>
      </c>
      <c r="S12" s="1" t="s">
        <v>32</v>
      </c>
      <c r="T12" s="1" t="s">
        <v>32</v>
      </c>
    </row>
    <row r="13" spans="2:21" x14ac:dyDescent="0.2">
      <c r="B13" s="1" t="s">
        <v>120</v>
      </c>
      <c r="C13" s="1" t="s">
        <v>121</v>
      </c>
      <c r="D13" s="4" t="s">
        <v>122</v>
      </c>
      <c r="E13" s="6">
        <v>64.5</v>
      </c>
      <c r="F13" s="6">
        <f>E13*0.4</f>
        <v>25.8</v>
      </c>
      <c r="G13" s="6">
        <v>50.11</v>
      </c>
      <c r="H13" s="6">
        <f>G13*0.6</f>
        <v>30.065999999999999</v>
      </c>
      <c r="I13" s="6">
        <f>F13+H13</f>
        <v>55.866</v>
      </c>
      <c r="J13" s="6">
        <f>(SUM(N13:O13)*0.4*0.7*0.475)+(SUM(S13:T13)*0.6*0.7*0.475)</f>
        <v>0</v>
      </c>
      <c r="K13" s="6">
        <f>I13-J13</f>
        <v>55.866</v>
      </c>
      <c r="L13" s="12" t="str">
        <f>IF(K13&lt;50,"F",IF(K13&lt;65,"D",IF(K13&lt;80,"C",IF(K13&lt;90,"B",IF(K13&gt;=90,"A")))))</f>
        <v>D</v>
      </c>
      <c r="N13" s="1" t="s">
        <v>32</v>
      </c>
      <c r="O13" s="1" t="s">
        <v>32</v>
      </c>
      <c r="S13" s="1" t="s">
        <v>32</v>
      </c>
      <c r="T13" s="1" t="s">
        <v>32</v>
      </c>
    </row>
    <row r="14" spans="2:21" x14ac:dyDescent="0.2">
      <c r="B14" s="1" t="s">
        <v>70</v>
      </c>
      <c r="C14" s="1" t="s">
        <v>71</v>
      </c>
      <c r="D14" s="4" t="s">
        <v>72</v>
      </c>
      <c r="E14" s="6">
        <v>71.87</v>
      </c>
      <c r="F14" s="6">
        <f>E14*0.4</f>
        <v>28.748000000000005</v>
      </c>
      <c r="G14" s="6">
        <v>65.72</v>
      </c>
      <c r="H14" s="6">
        <f>G14*0.6</f>
        <v>39.431999999999995</v>
      </c>
      <c r="I14" s="6">
        <f>F14+H14</f>
        <v>68.180000000000007</v>
      </c>
      <c r="J14" s="6">
        <f>(SUM(N14:O14)*0.4*0.7*0.475)+(SUM(S14:T14)*0.6*0.7*0.475)</f>
        <v>1.3299999999999998</v>
      </c>
      <c r="K14" s="6">
        <f>I14-J14</f>
        <v>66.850000000000009</v>
      </c>
      <c r="L14" s="12" t="str">
        <f>IF(K14&lt;50,"F",IF(K14&lt;65,"D",IF(K14&lt;80,"C",IF(K14&lt;90,"B",IF(K14&gt;=90,"A")))))</f>
        <v>C</v>
      </c>
      <c r="N14" s="1" t="s">
        <v>32</v>
      </c>
      <c r="O14">
        <v>10</v>
      </c>
      <c r="S14" s="1" t="s">
        <v>32</v>
      </c>
      <c r="T14" s="1" t="s">
        <v>32</v>
      </c>
    </row>
    <row r="15" spans="2:21" x14ac:dyDescent="0.2">
      <c r="B15" s="1" t="s">
        <v>38</v>
      </c>
      <c r="C15" s="1" t="s">
        <v>39</v>
      </c>
      <c r="D15" s="4" t="s">
        <v>40</v>
      </c>
      <c r="E15" s="6">
        <v>61.87</v>
      </c>
      <c r="F15" s="6">
        <f>E15*0.4</f>
        <v>24.748000000000001</v>
      </c>
      <c r="G15" s="6">
        <v>38.770000000000003</v>
      </c>
      <c r="H15" s="6">
        <f>G15*0.6</f>
        <v>23.262</v>
      </c>
      <c r="I15" s="6">
        <f>F15+H15</f>
        <v>48.010000000000005</v>
      </c>
      <c r="J15" s="6">
        <f>(SUM(N15:O15)*0.4*0.7*0.475)+(SUM(S15:T15)*0.6*0.7*0.475)</f>
        <v>4.6549999999999994</v>
      </c>
      <c r="K15" s="6">
        <f>I15-J15</f>
        <v>43.355000000000004</v>
      </c>
      <c r="L15" s="12" t="str">
        <f>IF(K15&lt;50,"F",IF(K15&lt;65,"D",IF(K15&lt;80,"C",IF(K15&lt;90,"B",IF(K15&gt;=90,"A")))))</f>
        <v>F</v>
      </c>
      <c r="N15">
        <v>10</v>
      </c>
      <c r="O15">
        <v>10</v>
      </c>
      <c r="S15" s="1" t="s">
        <v>32</v>
      </c>
      <c r="T15">
        <v>10</v>
      </c>
    </row>
    <row r="16" spans="2:21" x14ac:dyDescent="0.2">
      <c r="B16" s="1" t="s">
        <v>194</v>
      </c>
      <c r="C16" s="1" t="s">
        <v>195</v>
      </c>
      <c r="D16" s="4" t="s">
        <v>196</v>
      </c>
      <c r="E16" s="6">
        <v>78.010000000000005</v>
      </c>
      <c r="F16" s="6">
        <f>E16*0.4</f>
        <v>31.204000000000004</v>
      </c>
      <c r="G16" s="6">
        <v>73.09</v>
      </c>
      <c r="H16" s="6">
        <f>G16*0.6</f>
        <v>43.853999999999999</v>
      </c>
      <c r="I16" s="6">
        <f>F16+H16</f>
        <v>75.058000000000007</v>
      </c>
      <c r="J16" s="6">
        <f>(SUM(N16:O16)*0.4*0.7*0.475)+(SUM(S16:T16)*0.6*0.7*0.475)</f>
        <v>0</v>
      </c>
      <c r="K16" s="6">
        <f>I16-J16</f>
        <v>75.058000000000007</v>
      </c>
      <c r="L16" s="12" t="str">
        <f>IF(K16&lt;50,"F",IF(K16&lt;65,"D",IF(K16&lt;80,"C",IF(K16&lt;90,"B",IF(K16&gt;=90,"A")))))</f>
        <v>C</v>
      </c>
      <c r="N16">
        <v>0</v>
      </c>
      <c r="O16">
        <v>0</v>
      </c>
      <c r="S16" s="1" t="s">
        <v>32</v>
      </c>
      <c r="T16" s="1" t="s">
        <v>32</v>
      </c>
    </row>
    <row r="17" spans="2:20" x14ac:dyDescent="0.2">
      <c r="B17" s="1" t="s">
        <v>58</v>
      </c>
      <c r="C17" s="1" t="s">
        <v>59</v>
      </c>
      <c r="D17" s="4" t="s">
        <v>60</v>
      </c>
      <c r="E17" s="6">
        <v>74.27</v>
      </c>
      <c r="F17" s="6">
        <f>E17*0.4</f>
        <v>29.707999999999998</v>
      </c>
      <c r="G17" s="6">
        <v>65.78</v>
      </c>
      <c r="H17" s="6">
        <f>G17*0.6</f>
        <v>39.467999999999996</v>
      </c>
      <c r="I17" s="6">
        <f>F17+H17</f>
        <v>69.175999999999988</v>
      </c>
      <c r="J17" s="6">
        <f>(SUM(N17:O17)*0.4*0.7*0.475)+(SUM(S17:T17)*0.6*0.7*0.475)</f>
        <v>1.3299999999999998</v>
      </c>
      <c r="K17" s="6">
        <f>I17-J17</f>
        <v>67.845999999999989</v>
      </c>
      <c r="L17" s="12" t="str">
        <f>IF(K17&lt;50,"F",IF(K17&lt;65,"D",IF(K17&lt;80,"C",IF(K17&lt;90,"B",IF(K17&gt;=90,"A")))))</f>
        <v>C</v>
      </c>
      <c r="N17">
        <v>10</v>
      </c>
      <c r="O17" s="1" t="s">
        <v>32</v>
      </c>
      <c r="S17" s="1" t="s">
        <v>32</v>
      </c>
      <c r="T17" s="1" t="s">
        <v>32</v>
      </c>
    </row>
    <row r="18" spans="2:20" x14ac:dyDescent="0.2">
      <c r="B18" s="1" t="s">
        <v>174</v>
      </c>
      <c r="C18" s="1" t="s">
        <v>175</v>
      </c>
      <c r="D18" s="4" t="s">
        <v>176</v>
      </c>
      <c r="E18" s="6">
        <v>60.5</v>
      </c>
      <c r="F18" s="6">
        <f>E18*0.4</f>
        <v>24.200000000000003</v>
      </c>
      <c r="G18" s="6">
        <v>65.53</v>
      </c>
      <c r="H18" s="6">
        <f>G18*0.6</f>
        <v>39.317999999999998</v>
      </c>
      <c r="I18" s="6">
        <f>F18+H18</f>
        <v>63.518000000000001</v>
      </c>
      <c r="J18" s="6">
        <f>(SUM(N18:O18)*0.4*0.7*0.475)+(SUM(S18:T18)*0.6*0.7*0.475)</f>
        <v>0</v>
      </c>
      <c r="K18" s="6">
        <f>I18-J18</f>
        <v>63.518000000000001</v>
      </c>
      <c r="L18" s="12" t="str">
        <f>IF(K18&lt;50,"F",IF(K18&lt;65,"D",IF(K18&lt;80,"C",IF(K18&lt;90,"B",IF(K18&gt;=90,"A")))))</f>
        <v>D</v>
      </c>
      <c r="N18">
        <v>0</v>
      </c>
      <c r="O18">
        <v>0</v>
      </c>
      <c r="S18" s="1" t="s">
        <v>32</v>
      </c>
      <c r="T18" s="1" t="s">
        <v>32</v>
      </c>
    </row>
    <row r="19" spans="2:20" x14ac:dyDescent="0.2">
      <c r="B19" s="1" t="s">
        <v>70</v>
      </c>
      <c r="C19" s="1" t="s">
        <v>74</v>
      </c>
      <c r="D19" s="4" t="s">
        <v>75</v>
      </c>
      <c r="E19" s="6">
        <v>77.36</v>
      </c>
      <c r="F19" s="6">
        <f>E19*0.4</f>
        <v>30.944000000000003</v>
      </c>
      <c r="G19" s="6">
        <v>77.069999999999993</v>
      </c>
      <c r="H19" s="6">
        <f>G19*0.6</f>
        <v>46.241999999999997</v>
      </c>
      <c r="I19" s="6">
        <f>F19+H19</f>
        <v>77.186000000000007</v>
      </c>
      <c r="J19" s="6">
        <f>(SUM(N19:O19)*0.4*0.7*0.475)+(SUM(S19:T19)*0.6*0.7*0.475)</f>
        <v>0</v>
      </c>
      <c r="K19" s="6">
        <f>I19-J19</f>
        <v>77.186000000000007</v>
      </c>
      <c r="L19" s="12" t="str">
        <f>IF(K19&lt;50,"F",IF(K19&lt;65,"D",IF(K19&lt;80,"C",IF(K19&lt;90,"B",IF(K19&gt;=90,"A")))))</f>
        <v>C</v>
      </c>
      <c r="N19">
        <v>0</v>
      </c>
      <c r="O19">
        <v>0</v>
      </c>
      <c r="S19" s="1" t="s">
        <v>32</v>
      </c>
      <c r="T19" s="1" t="s">
        <v>32</v>
      </c>
    </row>
    <row r="20" spans="2:20" x14ac:dyDescent="0.2">
      <c r="B20" s="1" t="s">
        <v>77</v>
      </c>
      <c r="C20" s="1" t="s">
        <v>78</v>
      </c>
      <c r="D20" s="4" t="s">
        <v>79</v>
      </c>
      <c r="E20" s="6">
        <v>70.599999999999994</v>
      </c>
      <c r="F20" s="6">
        <f>E20*0.4</f>
        <v>28.24</v>
      </c>
      <c r="G20" s="6">
        <v>65.2</v>
      </c>
      <c r="H20" s="6">
        <f>G20*0.6</f>
        <v>39.119999999999997</v>
      </c>
      <c r="I20" s="6">
        <f>F20+H20</f>
        <v>67.36</v>
      </c>
      <c r="J20" s="6">
        <f>(SUM(N20:O20)*0.4*0.7*0.475)+(SUM(S20:T20)*0.6*0.7*0.475)</f>
        <v>0</v>
      </c>
      <c r="K20" s="6">
        <f>I20-J20</f>
        <v>67.36</v>
      </c>
      <c r="L20" s="12" t="str">
        <f>IF(K20&lt;50,"F",IF(K20&lt;65,"D",IF(K20&lt;80,"C",IF(K20&lt;90,"B",IF(K20&gt;=90,"A")))))</f>
        <v>C</v>
      </c>
      <c r="N20">
        <v>0</v>
      </c>
      <c r="O20">
        <v>0</v>
      </c>
      <c r="S20" s="1" t="s">
        <v>32</v>
      </c>
      <c r="T20" s="1" t="s">
        <v>32</v>
      </c>
    </row>
    <row r="21" spans="2:20" x14ac:dyDescent="0.2">
      <c r="B21" s="1" t="s">
        <v>151</v>
      </c>
      <c r="C21" s="1" t="s">
        <v>152</v>
      </c>
      <c r="D21" s="4" t="s">
        <v>153</v>
      </c>
      <c r="E21" s="6">
        <v>58.86</v>
      </c>
      <c r="F21" s="6">
        <f>E21*0.4</f>
        <v>23.544</v>
      </c>
      <c r="G21" s="6">
        <v>39.32</v>
      </c>
      <c r="H21" s="6">
        <f>G21*0.6</f>
        <v>23.591999999999999</v>
      </c>
      <c r="I21" s="6">
        <f>F21+H21</f>
        <v>47.135999999999996</v>
      </c>
      <c r="J21" s="6">
        <f>(SUM(N21:O21)*0.4*0.7*0.475)+(SUM(S21:T21)*0.6*0.7*0.475)</f>
        <v>0</v>
      </c>
      <c r="K21" s="6">
        <f>I21-J21</f>
        <v>47.135999999999996</v>
      </c>
      <c r="L21" s="12" t="str">
        <f>IF(K21&lt;50,"F",IF(K21&lt;65,"D",IF(K21&lt;80,"C",IF(K21&lt;90,"B",IF(K21&gt;=90,"A")))))</f>
        <v>F</v>
      </c>
      <c r="N21" s="1" t="s">
        <v>32</v>
      </c>
      <c r="O21" s="1" t="s">
        <v>32</v>
      </c>
      <c r="S21" s="1" t="s">
        <v>32</v>
      </c>
      <c r="T21" s="1" t="s">
        <v>32</v>
      </c>
    </row>
    <row r="22" spans="2:20" x14ac:dyDescent="0.2">
      <c r="B22" s="1" t="s">
        <v>116</v>
      </c>
      <c r="C22" s="1" t="s">
        <v>117</v>
      </c>
      <c r="D22" s="4" t="s">
        <v>118</v>
      </c>
      <c r="E22" s="6">
        <v>27.69</v>
      </c>
      <c r="F22" s="6">
        <f>E22*0.4</f>
        <v>11.076000000000001</v>
      </c>
      <c r="G22" s="6">
        <v>25.49</v>
      </c>
      <c r="H22" s="6">
        <f>G22*0.6</f>
        <v>15.293999999999999</v>
      </c>
      <c r="I22" s="6">
        <f>F22+H22</f>
        <v>26.369999999999997</v>
      </c>
      <c r="J22" s="6">
        <f>(SUM(N22:O22)*0.4*0.7*0.475)+(SUM(S22:T22)*0.6*0.7*0.475)</f>
        <v>17.954999999999998</v>
      </c>
      <c r="K22" s="6">
        <f>I22-J22</f>
        <v>8.4149999999999991</v>
      </c>
      <c r="L22" s="12" t="str">
        <f>IF(K22&lt;50,"F",IF(K22&lt;65,"D",IF(K22&lt;80,"C",IF(K22&lt;90,"B",IF(K22&gt;=90,"A")))))</f>
        <v>F</v>
      </c>
      <c r="N22">
        <v>10</v>
      </c>
      <c r="O22">
        <v>50</v>
      </c>
      <c r="S22" s="1" t="s">
        <v>32</v>
      </c>
      <c r="T22">
        <v>50</v>
      </c>
    </row>
    <row r="23" spans="2:20" x14ac:dyDescent="0.2">
      <c r="B23" s="1" t="s">
        <v>155</v>
      </c>
      <c r="C23" s="1" t="s">
        <v>156</v>
      </c>
      <c r="D23" s="4" t="s">
        <v>157</v>
      </c>
      <c r="E23" s="6">
        <v>76.19</v>
      </c>
      <c r="F23" s="6">
        <f>E23*0.4</f>
        <v>30.475999999999999</v>
      </c>
      <c r="G23" s="6">
        <v>71.73</v>
      </c>
      <c r="H23" s="6">
        <f>G23*0.6</f>
        <v>43.038000000000004</v>
      </c>
      <c r="I23" s="6">
        <f>F23+H23</f>
        <v>73.51400000000001</v>
      </c>
      <c r="J23" s="6">
        <f>(SUM(N23:O23)*0.4*0.7*0.475)+(SUM(S23:T23)*0.6*0.7*0.475)</f>
        <v>0</v>
      </c>
      <c r="K23" s="6">
        <f>I23-J23</f>
        <v>73.51400000000001</v>
      </c>
      <c r="L23" s="12" t="str">
        <f>IF(K23&lt;50,"F",IF(K23&lt;65,"D",IF(K23&lt;80,"C",IF(K23&lt;90,"B",IF(K23&gt;=90,"A")))))</f>
        <v>C</v>
      </c>
      <c r="N23">
        <v>0</v>
      </c>
      <c r="O23">
        <v>0</v>
      </c>
      <c r="S23" s="1" t="s">
        <v>32</v>
      </c>
      <c r="T23" s="1" t="s">
        <v>32</v>
      </c>
    </row>
    <row r="24" spans="2:20" x14ac:dyDescent="0.2">
      <c r="B24" s="1" t="s">
        <v>42</v>
      </c>
      <c r="C24" s="1" t="s">
        <v>43</v>
      </c>
      <c r="D24" s="4" t="s">
        <v>44</v>
      </c>
      <c r="E24" s="6">
        <v>87.75</v>
      </c>
      <c r="F24" s="6">
        <f>E24*0.4</f>
        <v>35.1</v>
      </c>
      <c r="G24" s="6">
        <v>83.98</v>
      </c>
      <c r="H24" s="6">
        <f>G24*0.6</f>
        <v>50.387999999999998</v>
      </c>
      <c r="I24" s="6">
        <f>F24+H24</f>
        <v>85.488</v>
      </c>
      <c r="J24" s="6">
        <f>(SUM(N24:O24)*0.4*0.7*0.475)+(SUM(S24:T24)*0.6*0.7*0.475)</f>
        <v>0</v>
      </c>
      <c r="K24" s="6">
        <f>I24-J24</f>
        <v>85.488</v>
      </c>
      <c r="L24" s="12" t="str">
        <f>IF(K24&lt;50,"F",IF(K24&lt;65,"D",IF(K24&lt;80,"C",IF(K24&lt;90,"B",IF(K24&gt;=90,"A")))))</f>
        <v>B</v>
      </c>
      <c r="N24">
        <v>0</v>
      </c>
      <c r="O24">
        <v>0</v>
      </c>
      <c r="S24" s="1" t="s">
        <v>32</v>
      </c>
      <c r="T24" s="1" t="s">
        <v>32</v>
      </c>
    </row>
    <row r="25" spans="2:20" x14ac:dyDescent="0.2">
      <c r="B25" s="1" t="s">
        <v>163</v>
      </c>
      <c r="C25" s="1" t="s">
        <v>167</v>
      </c>
      <c r="D25" s="4" t="s">
        <v>168</v>
      </c>
      <c r="E25" s="6">
        <v>73.3</v>
      </c>
      <c r="F25" s="6">
        <f>E25*0.4</f>
        <v>29.32</v>
      </c>
      <c r="G25" s="6">
        <v>77.33</v>
      </c>
      <c r="H25" s="6">
        <f>G25*0.6</f>
        <v>46.397999999999996</v>
      </c>
      <c r="I25" s="6">
        <f>F25+H25</f>
        <v>75.717999999999989</v>
      </c>
      <c r="J25" s="6">
        <f>(SUM(N25:O25)*0.4*0.7*0.475)+(SUM(S25:T25)*0.6*0.7*0.475)</f>
        <v>0</v>
      </c>
      <c r="K25" s="6">
        <f>I25-J25</f>
        <v>75.717999999999989</v>
      </c>
      <c r="L25" s="12" t="str">
        <f>IF(K25&lt;50,"F",IF(K25&lt;65,"D",IF(K25&lt;80,"C",IF(K25&lt;90,"B",IF(K25&gt;=90,"A")))))</f>
        <v>C</v>
      </c>
      <c r="N25">
        <v>0</v>
      </c>
      <c r="O25">
        <v>0</v>
      </c>
      <c r="S25" s="1" t="s">
        <v>32</v>
      </c>
      <c r="T25" s="1" t="s">
        <v>32</v>
      </c>
    </row>
    <row r="26" spans="2:20" x14ac:dyDescent="0.2">
      <c r="B26" s="1" t="s">
        <v>170</v>
      </c>
      <c r="C26" s="1" t="s">
        <v>171</v>
      </c>
      <c r="D26" s="4" t="s">
        <v>172</v>
      </c>
      <c r="E26" s="6">
        <v>83.4</v>
      </c>
      <c r="F26" s="6">
        <f>E26*0.4</f>
        <v>33.360000000000007</v>
      </c>
      <c r="G26" s="6">
        <v>85.5</v>
      </c>
      <c r="H26" s="6">
        <f>G26*0.6</f>
        <v>51.3</v>
      </c>
      <c r="I26" s="6">
        <f>F26+H26</f>
        <v>84.66</v>
      </c>
      <c r="J26" s="6">
        <f>(SUM(N26:O26)*0.4*0.7*0.475)+(SUM(S26:T26)*0.6*0.7*0.475)</f>
        <v>0</v>
      </c>
      <c r="K26" s="6">
        <f>I26-J26</f>
        <v>84.66</v>
      </c>
      <c r="L26" s="12" t="str">
        <f>IF(K26&lt;50,"F",IF(K26&lt;65,"D",IF(K26&lt;80,"C",IF(K26&lt;90,"B",IF(K26&gt;=90,"A")))))</f>
        <v>B</v>
      </c>
      <c r="N26">
        <v>0</v>
      </c>
      <c r="O26">
        <v>0</v>
      </c>
      <c r="S26" s="1" t="s">
        <v>32</v>
      </c>
      <c r="T26" s="1" t="s">
        <v>32</v>
      </c>
    </row>
    <row r="27" spans="2:20" x14ac:dyDescent="0.2">
      <c r="B27" s="1" t="s">
        <v>89</v>
      </c>
      <c r="C27" s="1" t="s">
        <v>90</v>
      </c>
      <c r="D27" s="4" t="s">
        <v>91</v>
      </c>
      <c r="E27" s="6">
        <v>89.12</v>
      </c>
      <c r="F27" s="6">
        <f>E27*0.4</f>
        <v>35.648000000000003</v>
      </c>
      <c r="G27" s="6">
        <v>85.89</v>
      </c>
      <c r="H27" s="6">
        <f>G27*0.6</f>
        <v>51.533999999999999</v>
      </c>
      <c r="I27" s="6">
        <f>F27+H27</f>
        <v>87.182000000000002</v>
      </c>
      <c r="J27" s="6">
        <f>(SUM(N27:O27)*0.4*0.7*0.475)+(SUM(S27:T27)*0.6*0.7*0.475)</f>
        <v>1.3299999999999998</v>
      </c>
      <c r="K27" s="6">
        <f>I27-J27</f>
        <v>85.852000000000004</v>
      </c>
      <c r="L27" s="12" t="str">
        <f>IF(K27&lt;50,"F",IF(K27&lt;65,"D",IF(K27&lt;80,"C",IF(K27&lt;90,"B",IF(K27&gt;=90,"A")))))</f>
        <v>B</v>
      </c>
      <c r="N27">
        <v>10</v>
      </c>
      <c r="O27">
        <v>0</v>
      </c>
      <c r="S27" s="1" t="s">
        <v>32</v>
      </c>
      <c r="T27" s="1" t="s">
        <v>32</v>
      </c>
    </row>
    <row r="28" spans="2:20" x14ac:dyDescent="0.2">
      <c r="B28" s="1" t="s">
        <v>124</v>
      </c>
      <c r="C28" s="1" t="s">
        <v>125</v>
      </c>
      <c r="D28" s="4" t="s">
        <v>126</v>
      </c>
      <c r="E28" s="6">
        <v>57.86</v>
      </c>
      <c r="F28" s="6">
        <f>E28*0.4</f>
        <v>23.144000000000002</v>
      </c>
      <c r="G28" s="6">
        <v>68.14</v>
      </c>
      <c r="H28" s="6">
        <f>G28*0.6</f>
        <v>40.884</v>
      </c>
      <c r="I28" s="6">
        <f>F28+H28</f>
        <v>64.028000000000006</v>
      </c>
      <c r="J28" s="6">
        <f>(SUM(N28:O28)*0.4*0.7*0.475)+(SUM(S28:T28)*0.6*0.7*0.475)</f>
        <v>0</v>
      </c>
      <c r="K28" s="6">
        <f>I28-J28</f>
        <v>64.028000000000006</v>
      </c>
      <c r="L28" s="12" t="str">
        <f>IF(K28&lt;50,"F",IF(K28&lt;65,"D",IF(K28&lt;80,"C",IF(K28&lt;90,"B",IF(K28&gt;=90,"A")))))</f>
        <v>D</v>
      </c>
      <c r="N28">
        <v>0</v>
      </c>
      <c r="O28">
        <v>0</v>
      </c>
      <c r="S28" s="1" t="s">
        <v>32</v>
      </c>
      <c r="T28" s="1" t="s">
        <v>32</v>
      </c>
    </row>
    <row r="29" spans="2:20" x14ac:dyDescent="0.2">
      <c r="B29" s="1" t="s">
        <v>104</v>
      </c>
      <c r="C29" s="1" t="s">
        <v>105</v>
      </c>
      <c r="D29" s="4" t="s">
        <v>106</v>
      </c>
      <c r="E29" s="6">
        <v>60.24</v>
      </c>
      <c r="F29" s="6">
        <f>E29*0.4</f>
        <v>24.096000000000004</v>
      </c>
      <c r="G29" s="6">
        <v>50.94</v>
      </c>
      <c r="H29" s="6">
        <f>G29*0.6</f>
        <v>30.563999999999997</v>
      </c>
      <c r="I29" s="6">
        <f>F29+H29</f>
        <v>54.66</v>
      </c>
      <c r="J29" s="6">
        <f>(SUM(N29:O29)*0.4*0.7*0.475)+(SUM(S29:T29)*0.6*0.7*0.475)</f>
        <v>4.6549999999999994</v>
      </c>
      <c r="K29" s="6">
        <f>I29-J29</f>
        <v>50.004999999999995</v>
      </c>
      <c r="L29" s="12" t="str">
        <f>IF(K29&lt;50,"F",IF(K29&lt;65,"D",IF(K29&lt;80,"C",IF(K29&lt;90,"B",IF(K29&gt;=90,"A")))))</f>
        <v>D</v>
      </c>
      <c r="N29">
        <v>10</v>
      </c>
      <c r="O29">
        <v>10</v>
      </c>
      <c r="S29" s="1" t="s">
        <v>32</v>
      </c>
      <c r="T29">
        <v>10</v>
      </c>
    </row>
    <row r="30" spans="2:20" x14ac:dyDescent="0.2">
      <c r="B30" s="1" t="s">
        <v>186</v>
      </c>
      <c r="C30" s="1" t="s">
        <v>187</v>
      </c>
      <c r="D30" s="4" t="s">
        <v>188</v>
      </c>
      <c r="E30" s="6">
        <v>67.25</v>
      </c>
      <c r="F30" s="6">
        <f>E30*0.4</f>
        <v>26.900000000000002</v>
      </c>
      <c r="G30" s="6">
        <v>46.24</v>
      </c>
      <c r="H30" s="6">
        <f>G30*0.6</f>
        <v>27.744</v>
      </c>
      <c r="I30" s="6">
        <f>F30+H30</f>
        <v>54.644000000000005</v>
      </c>
      <c r="J30" s="6">
        <f>(SUM(N30:O30)*0.4*0.7*0.475)+(SUM(S30:T30)*0.6*0.7*0.475)</f>
        <v>4.6549999999999994</v>
      </c>
      <c r="K30" s="6">
        <f>I30-J30</f>
        <v>49.989000000000004</v>
      </c>
      <c r="L30" s="12" t="s">
        <v>204</v>
      </c>
      <c r="N30">
        <v>10</v>
      </c>
      <c r="O30">
        <v>10</v>
      </c>
      <c r="S30" s="1" t="s">
        <v>32</v>
      </c>
      <c r="T30">
        <v>10</v>
      </c>
    </row>
    <row r="31" spans="2:20" x14ac:dyDescent="0.2">
      <c r="B31" s="1" t="s">
        <v>143</v>
      </c>
      <c r="C31" s="1" t="s">
        <v>144</v>
      </c>
      <c r="D31" s="4" t="s">
        <v>145</v>
      </c>
      <c r="E31" s="6">
        <v>75.48</v>
      </c>
      <c r="F31" s="6">
        <f>E31*0.4</f>
        <v>30.192000000000004</v>
      </c>
      <c r="G31" s="6">
        <v>79.72</v>
      </c>
      <c r="H31" s="6">
        <f>G31*0.6</f>
        <v>47.832000000000001</v>
      </c>
      <c r="I31" s="6">
        <f>F31+H31</f>
        <v>78.024000000000001</v>
      </c>
      <c r="J31" s="6">
        <f>(SUM(N31:O31)*0.4*0.7*0.475)+(SUM(S31:T31)*0.6*0.7*0.475)</f>
        <v>2.6599999999999997</v>
      </c>
      <c r="K31" s="6">
        <f>I31-J31</f>
        <v>75.364000000000004</v>
      </c>
      <c r="L31" s="12" t="str">
        <f>IF(K31&lt;50,"F",IF(K31&lt;65,"D",IF(K31&lt;80,"C",IF(K31&lt;90,"B",IF(K31&gt;=90,"A")))))</f>
        <v>C</v>
      </c>
      <c r="N31">
        <v>10</v>
      </c>
      <c r="O31">
        <v>10</v>
      </c>
      <c r="S31" s="1" t="s">
        <v>32</v>
      </c>
      <c r="T31" s="1" t="s">
        <v>32</v>
      </c>
    </row>
    <row r="32" spans="2:20" x14ac:dyDescent="0.2">
      <c r="B32" s="1" t="s">
        <v>97</v>
      </c>
      <c r="C32" s="1" t="s">
        <v>101</v>
      </c>
      <c r="D32" s="4" t="s">
        <v>102</v>
      </c>
      <c r="E32" s="6">
        <v>79.900000000000006</v>
      </c>
      <c r="F32" s="6">
        <f>E32*0.4</f>
        <v>31.960000000000004</v>
      </c>
      <c r="G32" s="6">
        <v>72.44</v>
      </c>
      <c r="H32" s="6">
        <f>G32*0.6</f>
        <v>43.463999999999999</v>
      </c>
      <c r="I32" s="6">
        <f>F32+H32</f>
        <v>75.424000000000007</v>
      </c>
      <c r="J32" s="6">
        <f>(SUM(N32:O32)*0.4*0.7*0.475)+(SUM(S32:T32)*0.6*0.7*0.475)</f>
        <v>0</v>
      </c>
      <c r="K32" s="6">
        <f>I32-J32</f>
        <v>75.424000000000007</v>
      </c>
      <c r="L32" s="12" t="str">
        <f>IF(K32&lt;50,"F",IF(K32&lt;65,"D",IF(K32&lt;80,"C",IF(K32&lt;90,"B",IF(K32&gt;=90,"A")))))</f>
        <v>C</v>
      </c>
      <c r="N32" s="1" t="s">
        <v>32</v>
      </c>
      <c r="O32" s="1" t="s">
        <v>32</v>
      </c>
      <c r="S32" s="1" t="s">
        <v>32</v>
      </c>
      <c r="T32" s="1" t="s">
        <v>32</v>
      </c>
    </row>
    <row r="33" spans="2:20" x14ac:dyDescent="0.2">
      <c r="B33" s="1" t="s">
        <v>182</v>
      </c>
      <c r="C33" s="1" t="s">
        <v>183</v>
      </c>
      <c r="D33" s="4" t="s">
        <v>184</v>
      </c>
      <c r="E33" s="6">
        <v>83.4</v>
      </c>
      <c r="F33" s="6">
        <f>E33*0.4</f>
        <v>33.360000000000007</v>
      </c>
      <c r="G33" s="6">
        <v>79.75</v>
      </c>
      <c r="H33" s="6">
        <f>G33*0.6</f>
        <v>47.85</v>
      </c>
      <c r="I33" s="6">
        <f>F33+H33</f>
        <v>81.210000000000008</v>
      </c>
      <c r="J33" s="6">
        <f>(SUM(N33:O33)*0.4*0.7*0.475)+(SUM(S33:T33)*0.6*0.7*0.475)</f>
        <v>1.3299999999999998</v>
      </c>
      <c r="K33" s="6">
        <f>I33-J33</f>
        <v>79.88000000000001</v>
      </c>
      <c r="L33" s="12" t="str">
        <f>IF(K33&lt;50,"F",IF(K33&lt;65,"D",IF(K33&lt;80,"C",IF(K33&lt;90,"B",IF(K33&gt;=90,"A")))))</f>
        <v>C</v>
      </c>
      <c r="N33" s="1" t="s">
        <v>32</v>
      </c>
      <c r="O33">
        <v>10</v>
      </c>
      <c r="S33" s="1" t="s">
        <v>32</v>
      </c>
      <c r="T33" s="1" t="s">
        <v>32</v>
      </c>
    </row>
    <row r="34" spans="2:20" x14ac:dyDescent="0.2">
      <c r="B34" s="1" t="s">
        <v>46</v>
      </c>
      <c r="C34" s="1" t="s">
        <v>47</v>
      </c>
      <c r="D34" s="4" t="s">
        <v>48</v>
      </c>
      <c r="E34" s="6">
        <v>73.05</v>
      </c>
      <c r="F34" s="6">
        <f>E34*0.4</f>
        <v>29.22</v>
      </c>
      <c r="G34" s="6">
        <v>67.89</v>
      </c>
      <c r="H34" s="6">
        <f>G34*0.6</f>
        <v>40.734000000000002</v>
      </c>
      <c r="I34" s="6">
        <f>F34+H34</f>
        <v>69.954000000000008</v>
      </c>
      <c r="J34" s="6">
        <f>(SUM(N34:O34)*0.4*0.7*0.475)+(SUM(S34:T34)*0.6*0.7*0.475)</f>
        <v>0</v>
      </c>
      <c r="K34" s="6">
        <f>I34-J34</f>
        <v>69.954000000000008</v>
      </c>
      <c r="L34" s="12" t="str">
        <f>IF(K34&lt;50,"F",IF(K34&lt;65,"D",IF(K34&lt;80,"C",IF(K34&lt;90,"B",IF(K34&gt;=90,"A")))))</f>
        <v>C</v>
      </c>
      <c r="N34">
        <v>0</v>
      </c>
      <c r="O34">
        <v>0</v>
      </c>
      <c r="S34" s="1" t="s">
        <v>32</v>
      </c>
      <c r="T34" s="1" t="s">
        <v>32</v>
      </c>
    </row>
    <row r="35" spans="2:20" x14ac:dyDescent="0.2">
      <c r="B35" s="1" t="s">
        <v>62</v>
      </c>
      <c r="C35" s="1" t="s">
        <v>63</v>
      </c>
      <c r="D35" s="4" t="s">
        <v>64</v>
      </c>
      <c r="E35" s="6">
        <v>85.69</v>
      </c>
      <c r="F35" s="6">
        <f>E35*0.4</f>
        <v>34.276000000000003</v>
      </c>
      <c r="G35" s="6">
        <v>86.4</v>
      </c>
      <c r="H35" s="6">
        <f>G35*0.6</f>
        <v>51.84</v>
      </c>
      <c r="I35" s="6">
        <f>F35+H35</f>
        <v>86.116000000000014</v>
      </c>
      <c r="J35" s="6">
        <f>(SUM(N35:O35)*0.4*0.7*0.475)+(SUM(S35:T35)*0.6*0.7*0.475)</f>
        <v>1.3299999999999998</v>
      </c>
      <c r="K35" s="6">
        <f>I35-J35</f>
        <v>84.786000000000016</v>
      </c>
      <c r="L35" s="12" t="str">
        <f>IF(K35&lt;50,"F",IF(K35&lt;65,"D",IF(K35&lt;80,"C",IF(K35&lt;90,"B",IF(K35&gt;=90,"A")))))</f>
        <v>B</v>
      </c>
      <c r="N35" s="1" t="s">
        <v>32</v>
      </c>
      <c r="O35">
        <v>10</v>
      </c>
      <c r="S35" s="1" t="s">
        <v>32</v>
      </c>
      <c r="T35" s="1" t="s">
        <v>32</v>
      </c>
    </row>
    <row r="36" spans="2:20" x14ac:dyDescent="0.2">
      <c r="B36" s="1" t="s">
        <v>50</v>
      </c>
      <c r="C36" s="1" t="s">
        <v>51</v>
      </c>
      <c r="D36" s="4" t="s">
        <v>52</v>
      </c>
      <c r="E36" s="6">
        <v>57.66</v>
      </c>
      <c r="F36" s="6">
        <f>E36*0.4</f>
        <v>23.064</v>
      </c>
      <c r="G36" s="6">
        <v>56.99</v>
      </c>
      <c r="H36" s="6">
        <f>G36*0.6</f>
        <v>34.194000000000003</v>
      </c>
      <c r="I36" s="6">
        <f>F36+H36</f>
        <v>57.258000000000003</v>
      </c>
      <c r="J36" s="6">
        <f>(SUM(N36:O36)*0.4*0.7*0.475)+(SUM(S36:T36)*0.6*0.7*0.475)</f>
        <v>1.3299999999999998</v>
      </c>
      <c r="K36" s="6">
        <f>I36-J36</f>
        <v>55.928000000000004</v>
      </c>
      <c r="L36" s="12" t="str">
        <f>IF(K36&lt;50,"F",IF(K36&lt;65,"D",IF(K36&lt;80,"C",IF(K36&lt;90,"B",IF(K36&gt;=90,"A")))))</f>
        <v>D</v>
      </c>
      <c r="N36">
        <v>0</v>
      </c>
      <c r="O36">
        <v>10</v>
      </c>
      <c r="S36" s="1" t="s">
        <v>32</v>
      </c>
      <c r="T36" s="1" t="s">
        <v>32</v>
      </c>
    </row>
    <row r="37" spans="2:20" x14ac:dyDescent="0.2">
      <c r="B37" s="1" t="s">
        <v>34</v>
      </c>
      <c r="C37" s="1" t="s">
        <v>35</v>
      </c>
      <c r="D37" s="4" t="s">
        <v>36</v>
      </c>
      <c r="E37" s="6">
        <v>72.900000000000006</v>
      </c>
      <c r="F37" s="6">
        <f>E37*0.4</f>
        <v>29.160000000000004</v>
      </c>
      <c r="G37" s="6">
        <v>79.849999999999994</v>
      </c>
      <c r="H37" s="6">
        <f>G37*0.6</f>
        <v>47.91</v>
      </c>
      <c r="I37" s="6">
        <f>F37+H37</f>
        <v>77.069999999999993</v>
      </c>
      <c r="J37" s="6">
        <f>(SUM(N37:O37)*0.4*0.7*0.475)+(SUM(S37:T37)*0.6*0.7*0.475)</f>
        <v>0</v>
      </c>
      <c r="K37" s="6">
        <f>I37-J37</f>
        <v>77.069999999999993</v>
      </c>
      <c r="L37" s="12" t="str">
        <f>IF(K37&lt;50,"F",IF(K37&lt;65,"D",IF(K37&lt;80,"C",IF(K37&lt;90,"B",IF(K37&gt;=90,"A")))))</f>
        <v>C</v>
      </c>
      <c r="N37" s="1" t="s">
        <v>32</v>
      </c>
      <c r="O37" s="1" t="s">
        <v>32</v>
      </c>
      <c r="S37" s="1" t="s">
        <v>32</v>
      </c>
      <c r="T37" s="1" t="s">
        <v>32</v>
      </c>
    </row>
    <row r="38" spans="2:20" x14ac:dyDescent="0.2">
      <c r="B38" s="1" t="s">
        <v>147</v>
      </c>
      <c r="C38" s="1" t="s">
        <v>148</v>
      </c>
      <c r="D38" s="4" t="s">
        <v>149</v>
      </c>
      <c r="E38" s="6">
        <v>75.489999999999995</v>
      </c>
      <c r="F38" s="6">
        <f>E38*0.4</f>
        <v>30.195999999999998</v>
      </c>
      <c r="G38" s="6">
        <v>64.099999999999994</v>
      </c>
      <c r="H38" s="6">
        <f>G38*0.6</f>
        <v>38.459999999999994</v>
      </c>
      <c r="I38" s="6">
        <f>F38+H38</f>
        <v>68.655999999999992</v>
      </c>
      <c r="J38" s="6">
        <f>(SUM(N38:O38)*0.4*0.7*0.475)+(SUM(S38:T38)*0.6*0.7*0.475)</f>
        <v>0</v>
      </c>
      <c r="K38" s="6">
        <f>I38-J38</f>
        <v>68.655999999999992</v>
      </c>
      <c r="L38" s="12" t="str">
        <f>IF(K38&lt;50,"F",IF(K38&lt;65,"D",IF(K38&lt;80,"C",IF(K38&lt;90,"B",IF(K38&gt;=90,"A")))))</f>
        <v>C</v>
      </c>
      <c r="N38" s="1" t="s">
        <v>32</v>
      </c>
      <c r="O38" s="1" t="s">
        <v>32</v>
      </c>
      <c r="S38" s="1" t="s">
        <v>32</v>
      </c>
      <c r="T38" s="1" t="s">
        <v>32</v>
      </c>
    </row>
    <row r="39" spans="2:20" x14ac:dyDescent="0.2">
      <c r="B39" s="1" t="s">
        <v>159</v>
      </c>
      <c r="C39" s="1" t="s">
        <v>160</v>
      </c>
      <c r="D39" s="4" t="s">
        <v>161</v>
      </c>
      <c r="E39" s="6">
        <v>81.58</v>
      </c>
      <c r="F39" s="6">
        <f>E39*0.4</f>
        <v>32.631999999999998</v>
      </c>
      <c r="G39" s="6">
        <v>67.11</v>
      </c>
      <c r="H39" s="6">
        <f>G39*0.6</f>
        <v>40.265999999999998</v>
      </c>
      <c r="I39" s="6">
        <f>F39+H39</f>
        <v>72.897999999999996</v>
      </c>
      <c r="J39" s="6">
        <f>(SUM(N39:O39)*0.4*0.7*0.475)+(SUM(S39:T39)*0.6*0.7*0.475)</f>
        <v>0</v>
      </c>
      <c r="K39" s="6">
        <f>I39-J39</f>
        <v>72.897999999999996</v>
      </c>
      <c r="L39" s="12" t="str">
        <f>IF(K39&lt;50,"F",IF(K39&lt;65,"D",IF(K39&lt;80,"C",IF(K39&lt;90,"B",IF(K39&gt;=90,"A")))))</f>
        <v>C</v>
      </c>
      <c r="N39" s="1" t="s">
        <v>32</v>
      </c>
      <c r="O39" s="1" t="s">
        <v>32</v>
      </c>
      <c r="S39" s="1" t="s">
        <v>32</v>
      </c>
      <c r="T39" s="1" t="s">
        <v>32</v>
      </c>
    </row>
    <row r="40" spans="2:20" x14ac:dyDescent="0.2">
      <c r="B40" s="1" t="s">
        <v>178</v>
      </c>
      <c r="C40" s="1" t="s">
        <v>179</v>
      </c>
      <c r="D40" s="4" t="s">
        <v>180</v>
      </c>
      <c r="E40" s="6">
        <v>76.47</v>
      </c>
      <c r="F40" s="6">
        <f>E40*0.4</f>
        <v>30.588000000000001</v>
      </c>
      <c r="G40" s="6">
        <v>77.260000000000005</v>
      </c>
      <c r="H40" s="6">
        <f>G40*0.6</f>
        <v>46.356000000000002</v>
      </c>
      <c r="I40" s="6">
        <f>F40+H40</f>
        <v>76.944000000000003</v>
      </c>
      <c r="J40" s="6">
        <f>(SUM(N40:O40)*0.4*0.7*0.475)+(SUM(S40:T40)*0.6*0.7*0.475)</f>
        <v>0</v>
      </c>
      <c r="K40" s="6">
        <f>I40-J40</f>
        <v>76.944000000000003</v>
      </c>
      <c r="L40" s="12" t="str">
        <f>IF(K40&lt;50,"F",IF(K40&lt;65,"D",IF(K40&lt;80,"C",IF(K40&lt;90,"B",IF(K40&gt;=90,"A")))))</f>
        <v>C</v>
      </c>
      <c r="N40" s="1" t="s">
        <v>32</v>
      </c>
      <c r="O40" s="1" t="s">
        <v>32</v>
      </c>
      <c r="S40" s="1" t="s">
        <v>32</v>
      </c>
      <c r="T40" s="1" t="s">
        <v>32</v>
      </c>
    </row>
    <row r="41" spans="2:20" x14ac:dyDescent="0.2">
      <c r="B41" s="1" t="s">
        <v>190</v>
      </c>
      <c r="C41" s="1" t="s">
        <v>191</v>
      </c>
      <c r="D41" s="4" t="s">
        <v>192</v>
      </c>
      <c r="E41" s="6">
        <v>45.28</v>
      </c>
      <c r="F41" s="6">
        <f>E41*0.4</f>
        <v>18.112000000000002</v>
      </c>
      <c r="G41" s="6">
        <v>44.85</v>
      </c>
      <c r="H41" s="6">
        <f>G41*0.6</f>
        <v>26.91</v>
      </c>
      <c r="I41" s="6">
        <f>F41+H41</f>
        <v>45.022000000000006</v>
      </c>
      <c r="J41" s="6">
        <f>(SUM(N41:O41)*0.4*0.7*0.475)+(SUM(S41:T41)*0.6*0.7*0.475)</f>
        <v>0</v>
      </c>
      <c r="K41" s="6">
        <f>I41-J41</f>
        <v>45.022000000000006</v>
      </c>
      <c r="L41" s="12" t="str">
        <f>IF(K41&lt;50,"F",IF(K41&lt;65,"D",IF(K41&lt;80,"C",IF(K41&lt;90,"B",IF(K41&gt;=90,"A")))))</f>
        <v>F</v>
      </c>
      <c r="N41">
        <v>0</v>
      </c>
      <c r="O41">
        <v>0</v>
      </c>
      <c r="S41" s="1" t="s">
        <v>32</v>
      </c>
      <c r="T41" s="1" t="s">
        <v>32</v>
      </c>
    </row>
    <row r="42" spans="2:20" x14ac:dyDescent="0.2">
      <c r="B42" s="1" t="s">
        <v>128</v>
      </c>
      <c r="C42" s="1" t="s">
        <v>129</v>
      </c>
      <c r="D42" s="4" t="s">
        <v>130</v>
      </c>
      <c r="E42" s="6">
        <v>66.8</v>
      </c>
      <c r="F42" s="6">
        <f>E42*0.4</f>
        <v>26.72</v>
      </c>
      <c r="G42" s="6">
        <v>64.63</v>
      </c>
      <c r="H42" s="6">
        <f>G42*0.6</f>
        <v>38.777999999999999</v>
      </c>
      <c r="I42" s="6">
        <f>F42+H42</f>
        <v>65.49799999999999</v>
      </c>
      <c r="J42" s="6">
        <f>(SUM(N42:O42)*0.4*0.7*0.475)+(SUM(S42:T42)*0.6*0.7*0.475)</f>
        <v>0</v>
      </c>
      <c r="K42" s="6">
        <f>I42-J42</f>
        <v>65.49799999999999</v>
      </c>
      <c r="L42" s="12" t="str">
        <f>IF(K42&lt;50,"F",IF(K42&lt;65,"D",IF(K42&lt;80,"C",IF(K42&lt;90,"B",IF(K42&gt;=90,"A")))))</f>
        <v>C</v>
      </c>
      <c r="N42" s="1" t="s">
        <v>32</v>
      </c>
      <c r="O42" s="1" t="s">
        <v>32</v>
      </c>
      <c r="S42" s="1" t="s">
        <v>32</v>
      </c>
      <c r="T42" s="1" t="s">
        <v>32</v>
      </c>
    </row>
    <row r="43" spans="2:20" x14ac:dyDescent="0.2">
      <c r="B43" s="1" t="s">
        <v>128</v>
      </c>
      <c r="C43" s="1" t="s">
        <v>132</v>
      </c>
      <c r="D43" s="4" t="s">
        <v>133</v>
      </c>
      <c r="E43" s="6">
        <v>81.03</v>
      </c>
      <c r="F43" s="6">
        <f>E43*0.4</f>
        <v>32.411999999999999</v>
      </c>
      <c r="G43" s="6">
        <v>77.87</v>
      </c>
      <c r="H43" s="6">
        <f>G43*0.6</f>
        <v>46.722000000000001</v>
      </c>
      <c r="I43" s="6">
        <f>F43+H43</f>
        <v>79.134</v>
      </c>
      <c r="J43" s="6">
        <f>(SUM(N43:O43)*0.4*0.7*0.475)+(SUM(S43:T43)*0.6*0.7*0.475)</f>
        <v>0</v>
      </c>
      <c r="K43" s="6">
        <f>I43-J43</f>
        <v>79.134</v>
      </c>
      <c r="L43" s="12" t="str">
        <f>IF(K43&lt;50,"F",IF(K43&lt;65,"D",IF(K43&lt;80,"C",IF(K43&lt;90,"B",IF(K43&gt;=90,"A")))))</f>
        <v>C</v>
      </c>
      <c r="N43" s="1" t="s">
        <v>32</v>
      </c>
      <c r="O43" s="1" t="s">
        <v>32</v>
      </c>
      <c r="S43" s="1" t="s">
        <v>32</v>
      </c>
      <c r="T43" s="1" t="s">
        <v>32</v>
      </c>
    </row>
    <row r="44" spans="2:20" x14ac:dyDescent="0.2">
      <c r="B44" s="1" t="s">
        <v>135</v>
      </c>
      <c r="C44" s="1" t="s">
        <v>136</v>
      </c>
      <c r="D44" s="4" t="s">
        <v>137</v>
      </c>
      <c r="E44" s="6">
        <v>85.23</v>
      </c>
      <c r="F44" s="6">
        <f>E44*0.4</f>
        <v>34.092000000000006</v>
      </c>
      <c r="G44" s="6">
        <v>83.39</v>
      </c>
      <c r="H44" s="6">
        <f>G44*0.6</f>
        <v>50.033999999999999</v>
      </c>
      <c r="I44" s="6">
        <f>F44+H44</f>
        <v>84.126000000000005</v>
      </c>
      <c r="J44" s="6">
        <f>(SUM(N44:O44)*0.4*0.7*0.475)+(SUM(S44:T44)*0.6*0.7*0.475)</f>
        <v>0</v>
      </c>
      <c r="K44" s="6">
        <f>I44-J44</f>
        <v>84.126000000000005</v>
      </c>
      <c r="L44" s="12" t="str">
        <f>IF(K44&lt;50,"F",IF(K44&lt;65,"D",IF(K44&lt;80,"C",IF(K44&lt;90,"B",IF(K44&gt;=90,"A")))))</f>
        <v>B</v>
      </c>
      <c r="N44" s="1" t="s">
        <v>32</v>
      </c>
      <c r="O44" s="1" t="s">
        <v>32</v>
      </c>
      <c r="S44" s="1" t="s">
        <v>32</v>
      </c>
      <c r="T44" s="1" t="s">
        <v>32</v>
      </c>
    </row>
    <row r="45" spans="2:20" x14ac:dyDescent="0.2">
      <c r="B45" s="1" t="s">
        <v>93</v>
      </c>
      <c r="C45" s="1" t="s">
        <v>94</v>
      </c>
      <c r="D45" s="4" t="s">
        <v>95</v>
      </c>
      <c r="E45" s="6">
        <v>86.01</v>
      </c>
      <c r="F45" s="6">
        <f>E45*0.4</f>
        <v>34.404000000000003</v>
      </c>
      <c r="G45" s="6">
        <v>85.44</v>
      </c>
      <c r="H45" s="6">
        <f>G45*0.6</f>
        <v>51.263999999999996</v>
      </c>
      <c r="I45" s="6">
        <f>F45+H45</f>
        <v>85.668000000000006</v>
      </c>
      <c r="J45" s="6">
        <f>(SUM(N45:O45)*0.4*0.7*0.475)+(SUM(S45:T45)*0.6*0.7*0.475)</f>
        <v>1.3299999999999998</v>
      </c>
      <c r="K45" s="6">
        <f>I45-J45</f>
        <v>84.338000000000008</v>
      </c>
      <c r="L45" s="12" t="str">
        <f>IF(K45&lt;50,"F",IF(K45&lt;65,"D",IF(K45&lt;80,"C",IF(K45&lt;90,"B",IF(K45&gt;=90,"A")))))</f>
        <v>B</v>
      </c>
      <c r="N45" s="1" t="s">
        <v>32</v>
      </c>
      <c r="O45">
        <v>10</v>
      </c>
      <c r="S45" s="1" t="s">
        <v>32</v>
      </c>
      <c r="T45" s="1" t="s">
        <v>32</v>
      </c>
    </row>
    <row r="46" spans="2:20" x14ac:dyDescent="0.2">
      <c r="B46" s="1" t="s">
        <v>85</v>
      </c>
      <c r="C46" s="1" t="s">
        <v>86</v>
      </c>
      <c r="D46" s="4" t="s">
        <v>87</v>
      </c>
      <c r="E46" s="6">
        <v>30.86</v>
      </c>
      <c r="F46" s="6">
        <f>E46*0.4</f>
        <v>12.344000000000001</v>
      </c>
      <c r="G46" s="6">
        <v>25.21</v>
      </c>
      <c r="H46" s="6">
        <f>G46*0.6</f>
        <v>15.125999999999999</v>
      </c>
      <c r="I46" s="6">
        <f>F46+H46</f>
        <v>27.47</v>
      </c>
      <c r="J46" s="6">
        <f>(SUM(N46:O46)*0.4*0.7*0.475)+(SUM(S46:T46)*0.6*0.7*0.475)</f>
        <v>4.9874999999999998</v>
      </c>
      <c r="K46" s="6">
        <f>I46-J46</f>
        <v>22.482499999999998</v>
      </c>
      <c r="L46" s="12" t="str">
        <f>IF(K46&lt;50,"F",IF(K46&lt;65,"D",IF(K46&lt;80,"C",IF(K46&lt;90,"B",IF(K46&gt;=90,"A")))))</f>
        <v>F</v>
      </c>
      <c r="N46">
        <v>0</v>
      </c>
      <c r="O46">
        <v>0</v>
      </c>
      <c r="S46" s="1" t="s">
        <v>32</v>
      </c>
      <c r="T46">
        <v>25</v>
      </c>
    </row>
    <row r="47" spans="2:20" x14ac:dyDescent="0.2">
      <c r="B47" s="1" t="s">
        <v>163</v>
      </c>
      <c r="C47" s="1" t="s">
        <v>164</v>
      </c>
      <c r="D47" s="4" t="s">
        <v>165</v>
      </c>
      <c r="E47" s="6">
        <v>85.19</v>
      </c>
      <c r="F47" s="6">
        <f>E47*0.4</f>
        <v>34.076000000000001</v>
      </c>
      <c r="G47" s="6">
        <v>80.25</v>
      </c>
      <c r="H47" s="6">
        <f>G47*0.6</f>
        <v>48.15</v>
      </c>
      <c r="I47" s="6">
        <f>F47+H47</f>
        <v>82.225999999999999</v>
      </c>
      <c r="J47" s="6">
        <f>(SUM(N47:O47)*0.4*0.7*0.475)+(SUM(S47:T47)*0.6*0.7*0.475)</f>
        <v>1.3299999999999998</v>
      </c>
      <c r="K47" s="6">
        <f>I47-J47</f>
        <v>80.896000000000001</v>
      </c>
      <c r="L47" s="12" t="str">
        <f>IF(K47&lt;50,"F",IF(K47&lt;65,"D",IF(K47&lt;80,"C",IF(K47&lt;90,"B",IF(K47&gt;=90,"A")))))</f>
        <v>B</v>
      </c>
      <c r="N47" s="1" t="s">
        <v>32</v>
      </c>
      <c r="O47">
        <v>10</v>
      </c>
      <c r="S47" s="1" t="s">
        <v>32</v>
      </c>
      <c r="T47" s="1" t="s">
        <v>32</v>
      </c>
    </row>
  </sheetData>
  <sortState xmlns:xlrd2="http://schemas.microsoft.com/office/spreadsheetml/2017/richdata2" ref="B7:U47">
    <sortCondition ref="D7:D47"/>
  </sortState>
  <mergeCells count="2">
    <mergeCell ref="N5:Q5"/>
    <mergeCell ref="T5:U5"/>
  </mergeCells>
  <pageMargins left="0.7" right="0.7" top="0.75" bottom="0.75" header="0.3" footer="0.3"/>
  <pageSetup paperSize="9" orientation="portrait" horizontalDpi="0" verticalDpi="0"/>
  <ignoredErrors>
    <ignoredError sqref="D7:D47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2023-04-09T08:35:22Z</dcterms:created>
  <dcterms:modified xsi:type="dcterms:W3CDTF">2023-04-12T05:10:02Z</dcterms:modified>
</cp:coreProperties>
</file>