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ffreystark/Downloads/January 2023 A Final Grades/"/>
    </mc:Choice>
  </mc:AlternateContent>
  <xr:revisionPtr revIDLastSave="0" documentId="8_{189AA5F5-02F2-5847-A823-67F2F0482510}" xr6:coauthVersionLast="47" xr6:coauthVersionMax="47" xr10:uidLastSave="{00000000-0000-0000-0000-000000000000}"/>
  <bookViews>
    <workbookView xWindow="400" yWindow="580" windowWidth="37420" windowHeight="23980" activeTab="1" xr2:uid="{00000000-000D-0000-FFFF-FFFF00000000}"/>
  </bookViews>
  <sheets>
    <sheet name="Grades" sheetId="1" r:id="rId1"/>
    <sheet name="EHSS-6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2" l="1"/>
  <c r="J14" i="2"/>
  <c r="J31" i="2"/>
  <c r="J22" i="2"/>
  <c r="J25" i="2"/>
  <c r="J19" i="2"/>
  <c r="J13" i="2"/>
  <c r="J28" i="2"/>
  <c r="J6" i="2"/>
  <c r="J37" i="2"/>
  <c r="J29" i="2"/>
  <c r="J18" i="2"/>
  <c r="J16" i="2"/>
  <c r="J15" i="2"/>
  <c r="J33" i="2"/>
  <c r="J34" i="2"/>
  <c r="J27" i="2"/>
  <c r="J36" i="2"/>
  <c r="J7" i="2"/>
  <c r="J24" i="2"/>
  <c r="J8" i="2"/>
  <c r="J30" i="2"/>
  <c r="J17" i="2"/>
  <c r="J20" i="2"/>
  <c r="J32" i="2"/>
  <c r="J23" i="2"/>
  <c r="J12" i="2"/>
  <c r="J26" i="2"/>
  <c r="J35" i="2"/>
  <c r="J9" i="2"/>
  <c r="J10" i="2"/>
  <c r="J11" i="2"/>
  <c r="H21" i="2" l="1"/>
  <c r="H14" i="2"/>
  <c r="H31" i="2"/>
  <c r="H22" i="2"/>
  <c r="H25" i="2"/>
  <c r="H19" i="2"/>
  <c r="H13" i="2"/>
  <c r="H28" i="2"/>
  <c r="H6" i="2"/>
  <c r="H37" i="2"/>
  <c r="H29" i="2"/>
  <c r="H18" i="2"/>
  <c r="H16" i="2"/>
  <c r="H15" i="2"/>
  <c r="H33" i="2"/>
  <c r="H34" i="2"/>
  <c r="H27" i="2"/>
  <c r="H36" i="2"/>
  <c r="H7" i="2"/>
  <c r="H24" i="2"/>
  <c r="H8" i="2"/>
  <c r="H30" i="2"/>
  <c r="H17" i="2"/>
  <c r="H20" i="2"/>
  <c r="H32" i="2"/>
  <c r="H23" i="2"/>
  <c r="H12" i="2"/>
  <c r="H26" i="2"/>
  <c r="H35" i="2"/>
  <c r="H9" i="2"/>
  <c r="H10" i="2"/>
  <c r="H11" i="2"/>
  <c r="F21" i="2"/>
  <c r="I21" i="2" s="1"/>
  <c r="K21" i="2" s="1"/>
  <c r="L21" i="2" s="1"/>
  <c r="F14" i="2"/>
  <c r="F31" i="2"/>
  <c r="F22" i="2"/>
  <c r="F25" i="2"/>
  <c r="I25" i="2" s="1"/>
  <c r="K25" i="2" s="1"/>
  <c r="L25" i="2" s="1"/>
  <c r="F19" i="2"/>
  <c r="F13" i="2"/>
  <c r="F28" i="2"/>
  <c r="F6" i="2"/>
  <c r="I6" i="2" s="1"/>
  <c r="K6" i="2" s="1"/>
  <c r="L6" i="2" s="1"/>
  <c r="F37" i="2"/>
  <c r="F29" i="2"/>
  <c r="F18" i="2"/>
  <c r="F16" i="2"/>
  <c r="I16" i="2" s="1"/>
  <c r="K16" i="2" s="1"/>
  <c r="L16" i="2" s="1"/>
  <c r="F15" i="2"/>
  <c r="F33" i="2"/>
  <c r="F34" i="2"/>
  <c r="F27" i="2"/>
  <c r="I27" i="2" s="1"/>
  <c r="K27" i="2" s="1"/>
  <c r="L27" i="2" s="1"/>
  <c r="F36" i="2"/>
  <c r="F7" i="2"/>
  <c r="F24" i="2"/>
  <c r="F8" i="2"/>
  <c r="I8" i="2" s="1"/>
  <c r="K8" i="2" s="1"/>
  <c r="L8" i="2" s="1"/>
  <c r="F30" i="2"/>
  <c r="F17" i="2"/>
  <c r="F20" i="2"/>
  <c r="F32" i="2"/>
  <c r="F23" i="2"/>
  <c r="F12" i="2"/>
  <c r="F26" i="2"/>
  <c r="F35" i="2"/>
  <c r="F9" i="2"/>
  <c r="F10" i="2"/>
  <c r="F11" i="2"/>
  <c r="I20" i="2" l="1"/>
  <c r="K20" i="2" s="1"/>
  <c r="L20" i="2" s="1"/>
  <c r="I26" i="2"/>
  <c r="K26" i="2" s="1"/>
  <c r="L26" i="2" s="1"/>
  <c r="I11" i="2"/>
  <c r="K11" i="2" s="1"/>
  <c r="L11" i="2" s="1"/>
  <c r="I9" i="2"/>
  <c r="K9" i="2" s="1"/>
  <c r="L9" i="2" s="1"/>
  <c r="I12" i="2"/>
  <c r="K12" i="2" s="1"/>
  <c r="L12" i="2" s="1"/>
  <c r="I30" i="2"/>
  <c r="K30" i="2" s="1"/>
  <c r="L30" i="2" s="1"/>
  <c r="I36" i="2"/>
  <c r="K36" i="2" s="1"/>
  <c r="L36" i="2" s="1"/>
  <c r="I15" i="2"/>
  <c r="K15" i="2" s="1"/>
  <c r="L15" i="2" s="1"/>
  <c r="I37" i="2"/>
  <c r="K37" i="2" s="1"/>
  <c r="L37" i="2" s="1"/>
  <c r="I19" i="2"/>
  <c r="K19" i="2" s="1"/>
  <c r="L19" i="2" s="1"/>
  <c r="I14" i="2"/>
  <c r="K14" i="2" s="1"/>
  <c r="L14" i="2" s="1"/>
  <c r="I10" i="2"/>
  <c r="K10" i="2" s="1"/>
  <c r="L10" i="2" s="1"/>
  <c r="I35" i="2"/>
  <c r="K35" i="2" s="1"/>
  <c r="L35" i="2" s="1"/>
  <c r="I23" i="2"/>
  <c r="K23" i="2" s="1"/>
  <c r="L23" i="2" s="1"/>
  <c r="I24" i="2"/>
  <c r="K24" i="2" s="1"/>
  <c r="L24" i="2" s="1"/>
  <c r="I34" i="2"/>
  <c r="K34" i="2" s="1"/>
  <c r="L34" i="2" s="1"/>
  <c r="I18" i="2"/>
  <c r="K18" i="2" s="1"/>
  <c r="L18" i="2" s="1"/>
  <c r="I28" i="2"/>
  <c r="K28" i="2" s="1"/>
  <c r="L28" i="2" s="1"/>
  <c r="I22" i="2"/>
  <c r="K22" i="2" s="1"/>
  <c r="L22" i="2" s="1"/>
  <c r="I13" i="2"/>
  <c r="K13" i="2" s="1"/>
  <c r="L13" i="2" s="1"/>
  <c r="I17" i="2"/>
  <c r="K17" i="2" s="1"/>
  <c r="L17" i="2" s="1"/>
  <c r="I7" i="2"/>
  <c r="K7" i="2" s="1"/>
  <c r="L7" i="2" s="1"/>
  <c r="I31" i="2"/>
  <c r="K31" i="2" s="1"/>
  <c r="L31" i="2" s="1"/>
  <c r="I33" i="2"/>
  <c r="K33" i="2" s="1"/>
  <c r="L33" i="2" s="1"/>
  <c r="I32" i="2"/>
  <c r="K32" i="2" s="1"/>
  <c r="L32" i="2" s="1"/>
  <c r="I29" i="2"/>
  <c r="K29" i="2" s="1"/>
  <c r="L29" i="2" s="1"/>
</calcChain>
</file>

<file path=xl/sharedStrings.xml><?xml version="1.0" encoding="utf-8"?>
<sst xmlns="http://schemas.openxmlformats.org/spreadsheetml/2006/main" count="527" uniqueCount="193">
  <si>
    <t>Last 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</si>
  <si>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</si>
  <si>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</si>
  <si>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</si>
  <si>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</si>
  <si>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</si>
  <si>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</si>
  <si>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</si>
  <si>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</si>
  <si>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 UNIT 6 (Real)</t>
  </si>
  <si>
    <t>Quiz: Exercise UNIT 7 (Real)</t>
  </si>
  <si>
    <t>Quizzes I total (Real)</t>
  </si>
  <si>
    <t>Quiz: QUIZ I (Real)</t>
  </si>
  <si>
    <t>Exam I total (Real)</t>
  </si>
  <si>
    <t>Quiz: MID-TERM EXAM (Real)</t>
  </si>
  <si>
    <t>Part II total (Real)</t>
  </si>
  <si>
    <t>Exercises II total (Real)</t>
  </si>
  <si>
    <t>Quiz: Exercise UNIT 8 (Real)</t>
  </si>
  <si>
    <t>Quiz: Exercise UNIT 9 (Real)</t>
  </si>
  <si>
    <t>Quiz: Exercise UNIT 10 (Real)</t>
  </si>
  <si>
    <t>Quizzes II total (Real)</t>
  </si>
  <si>
    <t>Quiz: QUIZ II (Real)</t>
  </si>
  <si>
    <t>Exam II total (Real)</t>
  </si>
  <si>
    <t>Quiz: FINAL EXAM (Real)</t>
  </si>
  <si>
    <t>Class Participation total (Real)</t>
  </si>
  <si>
    <t>MID-TERM EXAM Penalty (Real)</t>
  </si>
  <si>
    <t>FINAL EXAM Penalty (Real)</t>
  </si>
  <si>
    <t>Last downloaded from this course</t>
  </si>
  <si>
    <t>Bun</t>
  </si>
  <si>
    <t>Somalidy</t>
  </si>
  <si>
    <t>13537</t>
  </si>
  <si>
    <t>bun.somalidy@pucsr.edu.kh</t>
  </si>
  <si>
    <t>-</t>
  </si>
  <si>
    <t>1681120113</t>
  </si>
  <si>
    <t>Chamrong</t>
  </si>
  <si>
    <t>Vichara</t>
  </si>
  <si>
    <t>13808</t>
  </si>
  <si>
    <t>chamrong.vichara@pucsr.edu.kh</t>
  </si>
  <si>
    <t>Chang</t>
  </si>
  <si>
    <t>Haksun</t>
  </si>
  <si>
    <t>13656</t>
  </si>
  <si>
    <t>chang.haksun@pucsr.edu.kh</t>
  </si>
  <si>
    <t>Cheng</t>
  </si>
  <si>
    <t>Venan</t>
  </si>
  <si>
    <t>14658</t>
  </si>
  <si>
    <t>cheng.venan@pucsr.edu.kh</t>
  </si>
  <si>
    <t>Chhan</t>
  </si>
  <si>
    <t>Philip</t>
  </si>
  <si>
    <t>13869</t>
  </si>
  <si>
    <t>chhan.philip@pucsr.edu.kh</t>
  </si>
  <si>
    <t>Choeung</t>
  </si>
  <si>
    <t>Sopov</t>
  </si>
  <si>
    <t>14206</t>
  </si>
  <si>
    <t>choeung.sopov@pucsr.edu.kh</t>
  </si>
  <si>
    <t>Chum</t>
  </si>
  <si>
    <t>Jessika</t>
  </si>
  <si>
    <t>13781</t>
  </si>
  <si>
    <t>chum.jessika@pucsr.edu.kh</t>
  </si>
  <si>
    <t>Dina</t>
  </si>
  <si>
    <t>Alyta</t>
  </si>
  <si>
    <t>13581</t>
  </si>
  <si>
    <t>dina.alyta@pucsr.edu.kh</t>
  </si>
  <si>
    <t>Ean</t>
  </si>
  <si>
    <t>Solina</t>
  </si>
  <si>
    <t>14448</t>
  </si>
  <si>
    <t>ean.solina@pucsr.edu.kh</t>
  </si>
  <si>
    <t>Ghov</t>
  </si>
  <si>
    <t>YouEy</t>
  </si>
  <si>
    <t>13316</t>
  </si>
  <si>
    <t>ghov.youey@pucsr.edu.kh</t>
  </si>
  <si>
    <t>Heang</t>
  </si>
  <si>
    <t>Ratha</t>
  </si>
  <si>
    <t>15060</t>
  </si>
  <si>
    <t>heang.ratha@pucsr.edu.kh</t>
  </si>
  <si>
    <t>In</t>
  </si>
  <si>
    <t>Nary</t>
  </si>
  <si>
    <t>14531</t>
  </si>
  <si>
    <t>in.nary@pucsr.edu.kh</t>
  </si>
  <si>
    <t>Keo</t>
  </si>
  <si>
    <t>Danin</t>
  </si>
  <si>
    <t>13764</t>
  </si>
  <si>
    <t>keo.danin@pucsr.edu.kh</t>
  </si>
  <si>
    <t>Khat</t>
  </si>
  <si>
    <t>Sokvanlyna</t>
  </si>
  <si>
    <t>13663</t>
  </si>
  <si>
    <t>khat.sokvanlyna@pucsr.edu.kh</t>
  </si>
  <si>
    <t>Kiv</t>
  </si>
  <si>
    <t>Khemrak</t>
  </si>
  <si>
    <t>13660</t>
  </si>
  <si>
    <t>kiv.khemrak@pucsr.edu.kh</t>
  </si>
  <si>
    <t>Koeur</t>
  </si>
  <si>
    <t>Kimvathana</t>
  </si>
  <si>
    <t>14701</t>
  </si>
  <si>
    <t>koeur.kimvathana@pucsr.edu.kh</t>
  </si>
  <si>
    <t>Lam</t>
  </si>
  <si>
    <t>Sourouttravattey</t>
  </si>
  <si>
    <t>14731</t>
  </si>
  <si>
    <t>lam.sourouttravattey@pucsr.edu.kh</t>
  </si>
  <si>
    <t>Leung</t>
  </si>
  <si>
    <t>Mana</t>
  </si>
  <si>
    <t>14278</t>
  </si>
  <si>
    <t>leung.mana@pucsr.edu.kh</t>
  </si>
  <si>
    <t>Lim</t>
  </si>
  <si>
    <t>Nyroth</t>
  </si>
  <si>
    <t>14865</t>
  </si>
  <si>
    <t>lim.nyroth@pucsr.edu.kh</t>
  </si>
  <si>
    <t>Loeung</t>
  </si>
  <si>
    <t>Reaksasithikun</t>
  </si>
  <si>
    <t>13340</t>
  </si>
  <si>
    <t>loeung.reaksasithikun@pucsr.edu.kh</t>
  </si>
  <si>
    <t>Ly</t>
  </si>
  <si>
    <t>Meychhinh</t>
  </si>
  <si>
    <t>14146</t>
  </si>
  <si>
    <t>ly.meychhinh@pucsr.edu.kh</t>
  </si>
  <si>
    <t>Mounsoeng</t>
  </si>
  <si>
    <t>13361</t>
  </si>
  <si>
    <t>ly.mounsoeng@pucsr.edu.kh</t>
  </si>
  <si>
    <t>Meas</t>
  </si>
  <si>
    <t>Sivmey</t>
  </si>
  <si>
    <t>14535</t>
  </si>
  <si>
    <t>meas.sivmey@pucsr.edu.kh</t>
  </si>
  <si>
    <t>Nov</t>
  </si>
  <si>
    <t>Chhunleang</t>
  </si>
  <si>
    <t>13686</t>
  </si>
  <si>
    <t>nov.chhunleang@pucsr.edu.kh</t>
  </si>
  <si>
    <t>Oeng</t>
  </si>
  <si>
    <t>Kimheak</t>
  </si>
  <si>
    <t>13871</t>
  </si>
  <si>
    <t>oeng.kimheak@pucsr.edu.kh</t>
  </si>
  <si>
    <t>Oum</t>
  </si>
  <si>
    <t>Siekuniza</t>
  </si>
  <si>
    <t>10309</t>
  </si>
  <si>
    <t>oum.siekuniza@pucsr.edu.kh</t>
  </si>
  <si>
    <t>Pheat</t>
  </si>
  <si>
    <t>Sophealita</t>
  </si>
  <si>
    <t>13806</t>
  </si>
  <si>
    <t>pheat.sophealita@pucsr.edu.kh</t>
  </si>
  <si>
    <t>Phin</t>
  </si>
  <si>
    <t>Lyhov</t>
  </si>
  <si>
    <t>14679</t>
  </si>
  <si>
    <t>phin.lyhov@pucsr.edu.kh</t>
  </si>
  <si>
    <t>Phreas</t>
  </si>
  <si>
    <t>Sophea</t>
  </si>
  <si>
    <t>13949</t>
  </si>
  <si>
    <t>phreas.sophea@pucsr.edu.kh</t>
  </si>
  <si>
    <t>Sam</t>
  </si>
  <si>
    <t>Keolinda</t>
  </si>
  <si>
    <t>13577</t>
  </si>
  <si>
    <t>sam.keolinda@pucsr.edu.kh</t>
  </si>
  <si>
    <t>Sin</t>
  </si>
  <si>
    <t>Sokhong</t>
  </si>
  <si>
    <t>14254</t>
  </si>
  <si>
    <t>sin.sokhong@pucsr.edu.kh</t>
  </si>
  <si>
    <t>Srun</t>
  </si>
  <si>
    <t>Seivyang</t>
  </si>
  <si>
    <t>14270</t>
  </si>
  <si>
    <t>srun.seivyang@pucsr.edu.kh</t>
  </si>
  <si>
    <t>Thorn</t>
  </si>
  <si>
    <t>Yangxing</t>
  </si>
  <si>
    <t>14739</t>
  </si>
  <si>
    <t>thorn.yangxing@pucsr.edu.kh</t>
  </si>
  <si>
    <t>Vong</t>
  </si>
  <si>
    <t>Sreypich</t>
  </si>
  <si>
    <t>13525</t>
  </si>
  <si>
    <t>vong.sreypich@pucsr.edu.kh</t>
  </si>
  <si>
    <t>Yet</t>
  </si>
  <si>
    <t>Sreyneth</t>
  </si>
  <si>
    <t>13417</t>
  </si>
  <si>
    <t>yet.sreyneth@pucsr.edu.kh</t>
  </si>
  <si>
    <t>Yim</t>
  </si>
  <si>
    <t>China</t>
  </si>
  <si>
    <t>14751</t>
  </si>
  <si>
    <t>yim.china@pucsr.edu.kh</t>
  </si>
  <si>
    <t>Yun</t>
  </si>
  <si>
    <t>Putheareach</t>
  </si>
  <si>
    <t>13566</t>
  </si>
  <si>
    <t>yun.putheareach@pucsr.edu.kh</t>
  </si>
  <si>
    <t>Puthearith</t>
  </si>
  <si>
    <t>13567</t>
  </si>
  <si>
    <t>yun.puthearith@pucsr.edu.kh</t>
  </si>
  <si>
    <t>SURNAME</t>
  </si>
  <si>
    <t>FIRST NAME</t>
  </si>
  <si>
    <t>ID</t>
  </si>
  <si>
    <t>2 DAYS</t>
  </si>
  <si>
    <t>3 DAYS</t>
  </si>
  <si>
    <t>GRADE</t>
  </si>
  <si>
    <t>EHSS-6</t>
  </si>
  <si>
    <t>SUBTOTAL</t>
  </si>
  <si>
    <t>ABSENCE PENALTY</t>
  </si>
  <si>
    <t>FINAL SCORE AFTER PENALTY</t>
  </si>
  <si>
    <t>Column1</t>
  </si>
  <si>
    <t>Column2</t>
  </si>
  <si>
    <t>EHSS-6 - Final Scores - January 23 A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</si>
</sst>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rgb="FF000000"/>
      <name val="Calibri"/>
    </font>
    <font>
      <b/>
      <sz val="20"/>
      <color rgb="FF000000"/>
      <name val="Calibri"/>
      <family val="2"/>
      <scheme val="minor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</font>
    <font>
      <b/>
      <sz val="11"/>
      <color rgb="FF000000"/>
      <name val="Calibri"/>
      <family val="2"/>
    </font>
    <font>
      <sz val="2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7">
    <xf numFmtId="0" fontId="0" fillId="0" borderId="0" xfId="0"/>
    <xf numFmtId="49" fontId="0" fillId="0" borderId="0" xfId="0" applyNumberFormat="1"/>
    <xf numFmtId="0" fontId="1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43" fontId="0" fillId="0" borderId="0" xfId="1" applyFont="1"/>
    <xf numFmtId="43" fontId="3" fillId="0" borderId="0" xfId="1" applyFont="1" applyAlignment="1">
      <alignment horizontal="center" vertical="center"/>
    </xf>
    <xf numFmtId="43" fontId="3" fillId="0" borderId="0" xfId="1" applyFont="1" applyAlignment="1">
      <alignment horizontal="center" vertical="center" wrapText="1"/>
    </xf>
    <xf numFmtId="43" fontId="4" fillId="0" borderId="0" xfId="1" applyFont="1" applyAlignment="1">
      <alignment horizontal="center" vertical="center"/>
    </xf>
    <xf numFmtId="43" fontId="0" fillId="0" borderId="0" xfId="1" applyFont="1" applyAlignment="1">
      <alignment horizontal="center"/>
    </xf>
    <xf numFmtId="43" fontId="6" fillId="0" borderId="0" xfId="1" applyFont="1" applyAlignment="1">
      <alignment horizontal="center"/>
    </xf>
    <xf numFmtId="0" fontId="2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7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13">
    <dxf>
      <numFmt numFmtId="30" formatCode="@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4FD791-654A-AC4A-802A-6EE7401718CE}" name="Table1" displayName="Table1" ref="D5:L37" totalsRowShown="0" headerRowDxfId="5" headerRowCellStyle="Comma">
  <autoFilter ref="D5:L37" xr:uid="{924FD791-654A-AC4A-802A-6EE7401718CE}"/>
  <tableColumns count="9">
    <tableColumn id="1" xr3:uid="{CD7A5A8C-2765-C242-9951-1D7AD45B3E8F}" name="ID" dataDxfId="0"/>
    <tableColumn id="2" xr3:uid="{4ED6FFC4-C1C3-3A48-ADDE-969AD27B2486}" name="2 DAYS" dataDxfId="1" dataCellStyle="Comma"/>
    <tableColumn id="3" xr3:uid="{DF6E580C-A3F4-9F44-94D7-C4DBE0FAF7DC}" name="Column1" dataDxfId="9" dataCellStyle="Comma">
      <calculatedColumnFormula>E6*0.4</calculatedColumnFormula>
    </tableColumn>
    <tableColumn id="4" xr3:uid="{55462CE0-6FB4-F543-A154-13DA78041D1B}" name="3 DAYS" dataDxfId="8" dataCellStyle="Comma"/>
    <tableColumn id="5" xr3:uid="{4AE608B4-C195-8843-857B-E65FC8492047}" name="Column2" dataDxfId="7" dataCellStyle="Comma">
      <calculatedColumnFormula>G6*0.6</calculatedColumnFormula>
    </tableColumn>
    <tableColumn id="6" xr3:uid="{2E80D289-6A49-7A45-9728-C838B8EDFB6E}" name="SUBTOTAL" dataDxfId="6" dataCellStyle="Comma">
      <calculatedColumnFormula>F6+H6</calculatedColumnFormula>
    </tableColumn>
    <tableColumn id="7" xr3:uid="{15A08302-BFFD-1C46-A005-6658DE8E686C}" name="ABSENCE PENALTY" dataDxfId="4" dataCellStyle="Comma">
      <calculatedColumnFormula>(SUM(N6:O6)*0.4*0.7*0.475)+(SUM(S6:T6)*0.6*0.7*0.475)</calculatedColumnFormula>
    </tableColumn>
    <tableColumn id="8" xr3:uid="{23A785E8-EE35-2B47-8CE7-56BD8A7FD710}" name="FINAL SCORE AFTER PENALTY" dataDxfId="3" dataCellStyle="Comma">
      <calculatedColumnFormula>I6-J6</calculatedColumnFormula>
    </tableColumn>
    <tableColumn id="9" xr3:uid="{7352B7EE-A3AD-484B-A776-F8D912F91FC2}" name="GRADE" dataDxfId="2" dataCellStyle="Comma">
      <calculatedColumnFormula>IF(K6&lt;50,"F",IF(K6&lt;=65,"D",IF(K6&lt;=80,"C",IF(K6&lt;90,"B",IF(K6&gt;=90,"A")))))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9"/>
  <sheetViews>
    <sheetView topLeftCell="H14" workbookViewId="0">
      <selection activeCell="Z1" sqref="Z1:AA39"/>
    </sheetView>
  </sheetViews>
  <sheetFormatPr baseColWidth="10" defaultColWidth="8.83203125" defaultRowHeight="15" x14ac:dyDescent="0.2"/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x14ac:dyDescent="0.2">
      <c r="A2" s="1" t="s">
        <v>28</v>
      </c>
      <c r="B2" s="1" t="s">
        <v>29</v>
      </c>
      <c r="C2" s="1" t="s">
        <v>30</v>
      </c>
      <c r="D2" s="1"/>
      <c r="E2" s="1"/>
      <c r="F2" s="1" t="s">
        <v>31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 s="1" t="s">
        <v>32</v>
      </c>
      <c r="AA2" s="1" t="s">
        <v>32</v>
      </c>
      <c r="AB2" s="1" t="s">
        <v>33</v>
      </c>
    </row>
    <row r="3" spans="1:28" x14ac:dyDescent="0.2">
      <c r="A3" s="1" t="s">
        <v>34</v>
      </c>
      <c r="B3" s="1" t="s">
        <v>35</v>
      </c>
      <c r="C3" s="1" t="s">
        <v>36</v>
      </c>
      <c r="D3" s="1"/>
      <c r="E3" s="1"/>
      <c r="F3" s="1" t="s">
        <v>37</v>
      </c>
      <c r="G3">
        <v>93.4</v>
      </c>
      <c r="H3">
        <v>93.31</v>
      </c>
      <c r="I3">
        <v>13.46</v>
      </c>
      <c r="J3">
        <v>8.41</v>
      </c>
      <c r="K3">
        <v>9.5399999999999991</v>
      </c>
      <c r="L3">
        <v>14.5</v>
      </c>
      <c r="M3">
        <v>9.67</v>
      </c>
      <c r="N3">
        <v>65.349999999999994</v>
      </c>
      <c r="O3">
        <v>9.34</v>
      </c>
      <c r="P3">
        <v>92.79</v>
      </c>
      <c r="Q3">
        <v>14.16</v>
      </c>
      <c r="R3">
        <v>9.51</v>
      </c>
      <c r="S3">
        <v>9.5</v>
      </c>
      <c r="T3">
        <v>9.31</v>
      </c>
      <c r="U3">
        <v>13.26</v>
      </c>
      <c r="V3">
        <v>8.84</v>
      </c>
      <c r="W3">
        <v>65.37</v>
      </c>
      <c r="X3">
        <v>9.34</v>
      </c>
      <c r="Y3">
        <v>5</v>
      </c>
      <c r="Z3" s="1" t="s">
        <v>32</v>
      </c>
      <c r="AA3" s="1" t="s">
        <v>32</v>
      </c>
      <c r="AB3" s="1" t="s">
        <v>33</v>
      </c>
    </row>
    <row r="4" spans="1:28" x14ac:dyDescent="0.2">
      <c r="A4" s="1" t="s">
        <v>38</v>
      </c>
      <c r="B4" s="1" t="s">
        <v>39</v>
      </c>
      <c r="C4" s="1" t="s">
        <v>40</v>
      </c>
      <c r="D4" s="1"/>
      <c r="E4" s="1"/>
      <c r="F4" s="1" t="s">
        <v>41</v>
      </c>
      <c r="G4">
        <v>73.569999999999993</v>
      </c>
      <c r="H4">
        <v>69.260000000000005</v>
      </c>
      <c r="I4">
        <v>10.6</v>
      </c>
      <c r="J4">
        <v>7.27</v>
      </c>
      <c r="K4">
        <v>6.86</v>
      </c>
      <c r="L4">
        <v>9.08</v>
      </c>
      <c r="M4">
        <v>6.05</v>
      </c>
      <c r="N4">
        <v>49.59</v>
      </c>
      <c r="O4">
        <v>7.08</v>
      </c>
      <c r="P4">
        <v>75.09</v>
      </c>
      <c r="Q4">
        <v>9.27</v>
      </c>
      <c r="R4">
        <v>5.44</v>
      </c>
      <c r="S4">
        <v>7.13</v>
      </c>
      <c r="T4">
        <v>5.98</v>
      </c>
      <c r="U4">
        <v>10.74</v>
      </c>
      <c r="V4">
        <v>7.16</v>
      </c>
      <c r="W4">
        <v>55.07</v>
      </c>
      <c r="X4">
        <v>7.87</v>
      </c>
      <c r="Y4">
        <v>5</v>
      </c>
      <c r="Z4" s="1" t="s">
        <v>32</v>
      </c>
      <c r="AA4" s="1" t="s">
        <v>32</v>
      </c>
      <c r="AB4" s="1" t="s">
        <v>33</v>
      </c>
    </row>
    <row r="5" spans="1:28" x14ac:dyDescent="0.2">
      <c r="A5" s="1" t="s">
        <v>42</v>
      </c>
      <c r="B5" s="1" t="s">
        <v>43</v>
      </c>
      <c r="C5" s="1" t="s">
        <v>44</v>
      </c>
      <c r="D5" s="1"/>
      <c r="E5" s="1"/>
      <c r="F5" s="1" t="s">
        <v>45</v>
      </c>
      <c r="G5">
        <v>65.63</v>
      </c>
      <c r="H5">
        <v>56.76</v>
      </c>
      <c r="I5">
        <v>8.11</v>
      </c>
      <c r="J5">
        <v>4.8099999999999996</v>
      </c>
      <c r="K5">
        <v>6</v>
      </c>
      <c r="L5">
        <v>6.56</v>
      </c>
      <c r="M5">
        <v>4.38</v>
      </c>
      <c r="N5">
        <v>42.09</v>
      </c>
      <c r="O5">
        <v>6.01</v>
      </c>
      <c r="P5">
        <v>72.98</v>
      </c>
      <c r="Q5">
        <v>11.34</v>
      </c>
      <c r="R5">
        <v>7.09</v>
      </c>
      <c r="S5">
        <v>7.75</v>
      </c>
      <c r="T5">
        <v>7.84</v>
      </c>
      <c r="U5">
        <v>9.14</v>
      </c>
      <c r="V5">
        <v>6.09</v>
      </c>
      <c r="W5">
        <v>52.5</v>
      </c>
      <c r="X5">
        <v>7.5</v>
      </c>
      <c r="Y5">
        <v>4</v>
      </c>
      <c r="Z5">
        <v>10</v>
      </c>
      <c r="AA5" s="1" t="s">
        <v>32</v>
      </c>
      <c r="AB5" s="1" t="s">
        <v>33</v>
      </c>
    </row>
    <row r="6" spans="1:28" x14ac:dyDescent="0.2">
      <c r="A6" s="1" t="s">
        <v>46</v>
      </c>
      <c r="B6" s="1" t="s">
        <v>47</v>
      </c>
      <c r="C6" s="1" t="s">
        <v>48</v>
      </c>
      <c r="D6" s="1"/>
      <c r="E6" s="1"/>
      <c r="F6" s="1" t="s">
        <v>49</v>
      </c>
      <c r="G6">
        <v>79.72</v>
      </c>
      <c r="H6">
        <v>76.2</v>
      </c>
      <c r="I6">
        <v>10.95</v>
      </c>
      <c r="J6">
        <v>7.27</v>
      </c>
      <c r="K6">
        <v>7.32</v>
      </c>
      <c r="L6">
        <v>12.04</v>
      </c>
      <c r="M6">
        <v>8.02</v>
      </c>
      <c r="N6">
        <v>53.22</v>
      </c>
      <c r="O6">
        <v>7.6</v>
      </c>
      <c r="P6">
        <v>81.09</v>
      </c>
      <c r="Q6">
        <v>11.7</v>
      </c>
      <c r="R6">
        <v>8.06</v>
      </c>
      <c r="S6">
        <v>7</v>
      </c>
      <c r="T6">
        <v>8.33</v>
      </c>
      <c r="U6">
        <v>12.78</v>
      </c>
      <c r="V6">
        <v>8.52</v>
      </c>
      <c r="W6">
        <v>56.62</v>
      </c>
      <c r="X6">
        <v>8.09</v>
      </c>
      <c r="Y6">
        <v>5</v>
      </c>
      <c r="Z6" s="1" t="s">
        <v>32</v>
      </c>
      <c r="AA6" s="1" t="s">
        <v>32</v>
      </c>
      <c r="AB6" s="1" t="s">
        <v>33</v>
      </c>
    </row>
    <row r="7" spans="1:28" x14ac:dyDescent="0.2">
      <c r="A7" s="1" t="s">
        <v>50</v>
      </c>
      <c r="B7" s="1" t="s">
        <v>51</v>
      </c>
      <c r="C7" s="1" t="s">
        <v>52</v>
      </c>
      <c r="D7" s="1"/>
      <c r="E7" s="1"/>
      <c r="F7" s="1" t="s">
        <v>53</v>
      </c>
      <c r="G7">
        <v>27.77</v>
      </c>
      <c r="H7">
        <v>48.01</v>
      </c>
      <c r="I7">
        <v>6.33</v>
      </c>
      <c r="J7">
        <v>3.61</v>
      </c>
      <c r="K7">
        <v>4.83</v>
      </c>
      <c r="L7">
        <v>0</v>
      </c>
      <c r="M7">
        <v>0</v>
      </c>
      <c r="N7">
        <v>41.68</v>
      </c>
      <c r="O7">
        <v>5.95</v>
      </c>
      <c r="P7">
        <v>2.04</v>
      </c>
      <c r="Q7">
        <v>2.04</v>
      </c>
      <c r="R7">
        <v>4.08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4</v>
      </c>
      <c r="Z7" s="1" t="s">
        <v>32</v>
      </c>
      <c r="AA7" s="1" t="s">
        <v>32</v>
      </c>
      <c r="AB7" s="1" t="s">
        <v>33</v>
      </c>
    </row>
    <row r="8" spans="1:28" x14ac:dyDescent="0.2">
      <c r="A8" s="1" t="s">
        <v>54</v>
      </c>
      <c r="B8" s="1" t="s">
        <v>55</v>
      </c>
      <c r="C8" s="1" t="s">
        <v>56</v>
      </c>
      <c r="D8" s="1"/>
      <c r="E8" s="1"/>
      <c r="F8" s="1" t="s">
        <v>57</v>
      </c>
      <c r="G8">
        <v>83.16</v>
      </c>
      <c r="H8">
        <v>81.13</v>
      </c>
      <c r="I8">
        <v>12.21</v>
      </c>
      <c r="J8">
        <v>7.42</v>
      </c>
      <c r="K8">
        <v>8.86</v>
      </c>
      <c r="L8">
        <v>13.08</v>
      </c>
      <c r="M8">
        <v>8.7200000000000006</v>
      </c>
      <c r="N8">
        <v>55.84</v>
      </c>
      <c r="O8">
        <v>7.98</v>
      </c>
      <c r="P8">
        <v>83.43</v>
      </c>
      <c r="Q8">
        <v>10.54</v>
      </c>
      <c r="R8">
        <v>6.8</v>
      </c>
      <c r="S8">
        <v>7.63</v>
      </c>
      <c r="T8">
        <v>6.67</v>
      </c>
      <c r="U8">
        <v>11.12</v>
      </c>
      <c r="V8">
        <v>7.41</v>
      </c>
      <c r="W8">
        <v>61.76</v>
      </c>
      <c r="X8">
        <v>8.82</v>
      </c>
      <c r="Y8">
        <v>5</v>
      </c>
      <c r="Z8" s="1" t="s">
        <v>32</v>
      </c>
      <c r="AA8" s="1" t="s">
        <v>32</v>
      </c>
      <c r="AB8" s="1" t="s">
        <v>33</v>
      </c>
    </row>
    <row r="9" spans="1:28" x14ac:dyDescent="0.2">
      <c r="A9" s="1" t="s">
        <v>58</v>
      </c>
      <c r="B9" s="1" t="s">
        <v>59</v>
      </c>
      <c r="C9" s="1" t="s">
        <v>60</v>
      </c>
      <c r="D9" s="1"/>
      <c r="E9" s="1"/>
      <c r="F9" s="1" t="s">
        <v>61</v>
      </c>
      <c r="G9">
        <v>71.67</v>
      </c>
      <c r="H9">
        <v>74.08</v>
      </c>
      <c r="I9">
        <v>11.56</v>
      </c>
      <c r="J9">
        <v>5.87</v>
      </c>
      <c r="K9">
        <v>9.5399999999999991</v>
      </c>
      <c r="L9">
        <v>11.31</v>
      </c>
      <c r="M9">
        <v>7.54</v>
      </c>
      <c r="N9">
        <v>51.21</v>
      </c>
      <c r="O9">
        <v>7.32</v>
      </c>
      <c r="P9">
        <v>68.38</v>
      </c>
      <c r="Q9">
        <v>9.57</v>
      </c>
      <c r="R9">
        <v>6.21</v>
      </c>
      <c r="S9">
        <v>7.25</v>
      </c>
      <c r="T9">
        <v>5.69</v>
      </c>
      <c r="U9">
        <v>9.65</v>
      </c>
      <c r="V9">
        <v>6.43</v>
      </c>
      <c r="W9">
        <v>49.15</v>
      </c>
      <c r="X9">
        <v>7.02</v>
      </c>
      <c r="Y9">
        <v>4</v>
      </c>
      <c r="Z9" s="1" t="s">
        <v>32</v>
      </c>
      <c r="AA9" s="1" t="s">
        <v>32</v>
      </c>
      <c r="AB9" s="1" t="s">
        <v>33</v>
      </c>
    </row>
    <row r="10" spans="1:28" x14ac:dyDescent="0.2">
      <c r="A10" s="1" t="s">
        <v>62</v>
      </c>
      <c r="B10" s="1" t="s">
        <v>63</v>
      </c>
      <c r="C10" s="1" t="s">
        <v>64</v>
      </c>
      <c r="D10" s="1"/>
      <c r="E10" s="1"/>
      <c r="F10" s="1" t="s">
        <v>65</v>
      </c>
      <c r="G10">
        <v>76.91</v>
      </c>
      <c r="H10">
        <v>78.88</v>
      </c>
      <c r="I10">
        <v>11.23</v>
      </c>
      <c r="J10">
        <v>6.82</v>
      </c>
      <c r="K10">
        <v>8.15</v>
      </c>
      <c r="L10">
        <v>13.15</v>
      </c>
      <c r="M10">
        <v>8.77</v>
      </c>
      <c r="N10">
        <v>54.5</v>
      </c>
      <c r="O10">
        <v>7.79</v>
      </c>
      <c r="P10">
        <v>74.61</v>
      </c>
      <c r="Q10">
        <v>10.06</v>
      </c>
      <c r="R10">
        <v>7.48</v>
      </c>
      <c r="S10">
        <v>6.38</v>
      </c>
      <c r="T10">
        <v>6.27</v>
      </c>
      <c r="U10">
        <v>12.05</v>
      </c>
      <c r="V10">
        <v>8.0299999999999994</v>
      </c>
      <c r="W10">
        <v>52.5</v>
      </c>
      <c r="X10">
        <v>7.5</v>
      </c>
      <c r="Y10">
        <v>4</v>
      </c>
      <c r="Z10" s="1" t="s">
        <v>32</v>
      </c>
      <c r="AA10" s="1" t="s">
        <v>32</v>
      </c>
      <c r="AB10" s="1" t="s">
        <v>33</v>
      </c>
    </row>
    <row r="11" spans="1:28" x14ac:dyDescent="0.2">
      <c r="A11" s="1" t="s">
        <v>66</v>
      </c>
      <c r="B11" s="1" t="s">
        <v>67</v>
      </c>
      <c r="C11" s="1" t="s">
        <v>68</v>
      </c>
      <c r="D11" s="1"/>
      <c r="E11" s="1"/>
      <c r="F11" s="1" t="s">
        <v>69</v>
      </c>
      <c r="G11">
        <v>77.87</v>
      </c>
      <c r="H11">
        <v>78.03</v>
      </c>
      <c r="I11">
        <v>13.8</v>
      </c>
      <c r="J11">
        <v>8.86</v>
      </c>
      <c r="K11">
        <v>9.5399999999999991</v>
      </c>
      <c r="L11">
        <v>9.19</v>
      </c>
      <c r="M11">
        <v>6.13</v>
      </c>
      <c r="N11">
        <v>55.04</v>
      </c>
      <c r="O11">
        <v>7.86</v>
      </c>
      <c r="P11">
        <v>77.48</v>
      </c>
      <c r="Q11">
        <v>10.7</v>
      </c>
      <c r="R11">
        <v>6.99</v>
      </c>
      <c r="S11">
        <v>6.38</v>
      </c>
      <c r="T11">
        <v>8.0399999999999991</v>
      </c>
      <c r="U11">
        <v>12.74</v>
      </c>
      <c r="V11">
        <v>8.49</v>
      </c>
      <c r="W11">
        <v>54.04</v>
      </c>
      <c r="X11">
        <v>7.72</v>
      </c>
      <c r="Y11">
        <v>4</v>
      </c>
      <c r="Z11">
        <v>10</v>
      </c>
      <c r="AA11">
        <v>10</v>
      </c>
      <c r="AB11" s="1" t="s">
        <v>33</v>
      </c>
    </row>
    <row r="12" spans="1:28" x14ac:dyDescent="0.2">
      <c r="A12" s="1" t="s">
        <v>70</v>
      </c>
      <c r="B12" s="1" t="s">
        <v>71</v>
      </c>
      <c r="C12" s="1" t="s">
        <v>72</v>
      </c>
      <c r="D12" s="1"/>
      <c r="E12" s="1"/>
      <c r="F12" s="1" t="s">
        <v>73</v>
      </c>
      <c r="G12">
        <v>83.73</v>
      </c>
      <c r="H12">
        <v>82.43</v>
      </c>
      <c r="I12">
        <v>12.19</v>
      </c>
      <c r="J12">
        <v>8.41</v>
      </c>
      <c r="K12">
        <v>7.85</v>
      </c>
      <c r="L12">
        <v>12.53</v>
      </c>
      <c r="M12">
        <v>8.35</v>
      </c>
      <c r="N12">
        <v>57.71</v>
      </c>
      <c r="O12">
        <v>8.24</v>
      </c>
      <c r="P12">
        <v>83.32</v>
      </c>
      <c r="Q12">
        <v>11.13</v>
      </c>
      <c r="R12">
        <v>8.16</v>
      </c>
      <c r="S12">
        <v>7.63</v>
      </c>
      <c r="T12">
        <v>6.47</v>
      </c>
      <c r="U12">
        <v>12.49</v>
      </c>
      <c r="V12">
        <v>8.32</v>
      </c>
      <c r="W12">
        <v>59.71</v>
      </c>
      <c r="X12">
        <v>8.5299999999999994</v>
      </c>
      <c r="Y12">
        <v>5</v>
      </c>
      <c r="Z12" s="1" t="s">
        <v>32</v>
      </c>
      <c r="AA12" s="1" t="s">
        <v>32</v>
      </c>
      <c r="AB12" s="1" t="s">
        <v>33</v>
      </c>
    </row>
    <row r="13" spans="1:28" x14ac:dyDescent="0.2">
      <c r="A13" s="1" t="s">
        <v>74</v>
      </c>
      <c r="B13" s="1" t="s">
        <v>75</v>
      </c>
      <c r="C13" s="1" t="s">
        <v>76</v>
      </c>
      <c r="D13" s="1"/>
      <c r="E13" s="1"/>
      <c r="F13" s="1" t="s">
        <v>77</v>
      </c>
      <c r="G13">
        <v>89.8</v>
      </c>
      <c r="H13">
        <v>90.15</v>
      </c>
      <c r="I13">
        <v>13.34</v>
      </c>
      <c r="J13">
        <v>8.86</v>
      </c>
      <c r="K13">
        <v>8.92</v>
      </c>
      <c r="L13">
        <v>12.69</v>
      </c>
      <c r="M13">
        <v>8.4600000000000009</v>
      </c>
      <c r="N13">
        <v>64.12</v>
      </c>
      <c r="O13">
        <v>9.16</v>
      </c>
      <c r="P13">
        <v>88.38</v>
      </c>
      <c r="Q13">
        <v>12.77</v>
      </c>
      <c r="R13">
        <v>7.67</v>
      </c>
      <c r="S13">
        <v>9.25</v>
      </c>
      <c r="T13">
        <v>8.6300000000000008</v>
      </c>
      <c r="U13">
        <v>13.84</v>
      </c>
      <c r="V13">
        <v>9.23</v>
      </c>
      <c r="W13">
        <v>61.76</v>
      </c>
      <c r="X13">
        <v>8.82</v>
      </c>
      <c r="Y13">
        <v>5</v>
      </c>
      <c r="Z13" s="1" t="s">
        <v>32</v>
      </c>
      <c r="AA13" s="1" t="s">
        <v>32</v>
      </c>
      <c r="AB13" s="1" t="s">
        <v>33</v>
      </c>
    </row>
    <row r="14" spans="1:28" x14ac:dyDescent="0.2">
      <c r="A14" s="1" t="s">
        <v>78</v>
      </c>
      <c r="B14" s="1" t="s">
        <v>79</v>
      </c>
      <c r="C14" s="1" t="s">
        <v>80</v>
      </c>
      <c r="D14" s="1"/>
      <c r="E14" s="1"/>
      <c r="F14" s="1" t="s">
        <v>81</v>
      </c>
      <c r="G14">
        <v>80.290000000000006</v>
      </c>
      <c r="H14">
        <v>86.04</v>
      </c>
      <c r="I14">
        <v>13.74</v>
      </c>
      <c r="J14">
        <v>9.09</v>
      </c>
      <c r="K14">
        <v>9.23</v>
      </c>
      <c r="L14">
        <v>12.45</v>
      </c>
      <c r="M14">
        <v>8.3000000000000007</v>
      </c>
      <c r="N14">
        <v>59.85</v>
      </c>
      <c r="O14">
        <v>8.5500000000000007</v>
      </c>
      <c r="P14">
        <v>72.459999999999994</v>
      </c>
      <c r="Q14">
        <v>12.22</v>
      </c>
      <c r="R14">
        <v>7.86</v>
      </c>
      <c r="S14">
        <v>8.25</v>
      </c>
      <c r="T14">
        <v>8.33</v>
      </c>
      <c r="U14">
        <v>13.14</v>
      </c>
      <c r="V14">
        <v>8.76</v>
      </c>
      <c r="W14">
        <v>47.1</v>
      </c>
      <c r="X14">
        <v>6.73</v>
      </c>
      <c r="Y14">
        <v>5</v>
      </c>
      <c r="Z14" s="1" t="s">
        <v>32</v>
      </c>
      <c r="AA14" s="1" t="s">
        <v>32</v>
      </c>
      <c r="AB14" s="1" t="s">
        <v>33</v>
      </c>
    </row>
    <row r="15" spans="1:28" x14ac:dyDescent="0.2">
      <c r="A15" s="1" t="s">
        <v>82</v>
      </c>
      <c r="B15" s="1" t="s">
        <v>83</v>
      </c>
      <c r="C15" s="1" t="s">
        <v>84</v>
      </c>
      <c r="D15" s="1"/>
      <c r="E15" s="1"/>
      <c r="F15" s="1" t="s">
        <v>85</v>
      </c>
      <c r="G15">
        <v>89.22</v>
      </c>
      <c r="H15">
        <v>90.25</v>
      </c>
      <c r="I15">
        <v>13.17</v>
      </c>
      <c r="J15">
        <v>8.18</v>
      </c>
      <c r="K15">
        <v>9.3800000000000008</v>
      </c>
      <c r="L15">
        <v>13.58</v>
      </c>
      <c r="M15">
        <v>9.0500000000000007</v>
      </c>
      <c r="N15">
        <v>63.5</v>
      </c>
      <c r="O15">
        <v>9.07</v>
      </c>
      <c r="P15">
        <v>87.06</v>
      </c>
      <c r="Q15">
        <v>12.29</v>
      </c>
      <c r="R15">
        <v>7.86</v>
      </c>
      <c r="S15">
        <v>8.3800000000000008</v>
      </c>
      <c r="T15">
        <v>8.33</v>
      </c>
      <c r="U15">
        <v>13.52</v>
      </c>
      <c r="V15">
        <v>9.01</v>
      </c>
      <c r="W15">
        <v>61.25</v>
      </c>
      <c r="X15">
        <v>8.75</v>
      </c>
      <c r="Y15">
        <v>5</v>
      </c>
      <c r="Z15" s="1" t="s">
        <v>32</v>
      </c>
      <c r="AA15" s="1" t="s">
        <v>32</v>
      </c>
      <c r="AB15" s="1" t="s">
        <v>33</v>
      </c>
    </row>
    <row r="16" spans="1:28" x14ac:dyDescent="0.2">
      <c r="A16" s="1" t="s">
        <v>86</v>
      </c>
      <c r="B16" s="1" t="s">
        <v>87</v>
      </c>
      <c r="C16" s="1" t="s">
        <v>88</v>
      </c>
      <c r="D16" s="1"/>
      <c r="E16" s="1"/>
      <c r="F16" s="1" t="s">
        <v>89</v>
      </c>
      <c r="G16">
        <v>55.01</v>
      </c>
      <c r="H16">
        <v>55.32</v>
      </c>
      <c r="I16">
        <v>9.6</v>
      </c>
      <c r="J16">
        <v>6.1</v>
      </c>
      <c r="K16">
        <v>6.71</v>
      </c>
      <c r="L16">
        <v>8.5</v>
      </c>
      <c r="M16">
        <v>5.67</v>
      </c>
      <c r="N16">
        <v>37.21</v>
      </c>
      <c r="O16">
        <v>5.32</v>
      </c>
      <c r="P16">
        <v>54.17</v>
      </c>
      <c r="Q16">
        <v>6.71</v>
      </c>
      <c r="R16">
        <v>4.8499999999999996</v>
      </c>
      <c r="S16">
        <v>4.25</v>
      </c>
      <c r="T16">
        <v>4.3099999999999996</v>
      </c>
      <c r="U16">
        <v>9.89</v>
      </c>
      <c r="V16">
        <v>6.59</v>
      </c>
      <c r="W16">
        <v>37.57</v>
      </c>
      <c r="X16">
        <v>5.37</v>
      </c>
      <c r="Y16">
        <v>3</v>
      </c>
      <c r="Z16" s="1" t="s">
        <v>32</v>
      </c>
      <c r="AA16" s="1" t="s">
        <v>32</v>
      </c>
      <c r="AB16" s="1" t="s">
        <v>33</v>
      </c>
    </row>
    <row r="17" spans="1:28" x14ac:dyDescent="0.2">
      <c r="A17" s="1" t="s">
        <v>90</v>
      </c>
      <c r="B17" s="1" t="s">
        <v>91</v>
      </c>
      <c r="C17" s="1" t="s">
        <v>92</v>
      </c>
      <c r="D17" s="1"/>
      <c r="E17" s="1"/>
      <c r="F17" s="1" t="s">
        <v>93</v>
      </c>
      <c r="G17">
        <v>80.62</v>
      </c>
      <c r="H17">
        <v>79.56</v>
      </c>
      <c r="I17">
        <v>10.29</v>
      </c>
      <c r="J17">
        <v>6.7</v>
      </c>
      <c r="K17">
        <v>7.02</v>
      </c>
      <c r="L17">
        <v>10.85</v>
      </c>
      <c r="M17">
        <v>7.23</v>
      </c>
      <c r="N17">
        <v>58.42</v>
      </c>
      <c r="O17">
        <v>8.35</v>
      </c>
      <c r="P17">
        <v>79.64</v>
      </c>
      <c r="Q17">
        <v>10.63</v>
      </c>
      <c r="R17">
        <v>6.99</v>
      </c>
      <c r="S17">
        <v>7.5</v>
      </c>
      <c r="T17">
        <v>6.76</v>
      </c>
      <c r="U17">
        <v>12.4</v>
      </c>
      <c r="V17">
        <v>8.27</v>
      </c>
      <c r="W17">
        <v>56.62</v>
      </c>
      <c r="X17">
        <v>8.09</v>
      </c>
      <c r="Y17">
        <v>5</v>
      </c>
      <c r="Z17" s="1" t="s">
        <v>32</v>
      </c>
      <c r="AA17" s="1" t="s">
        <v>32</v>
      </c>
      <c r="AB17" s="1" t="s">
        <v>33</v>
      </c>
    </row>
    <row r="18" spans="1:28" x14ac:dyDescent="0.2">
      <c r="A18" s="1" t="s">
        <v>94</v>
      </c>
      <c r="B18" s="1" t="s">
        <v>95</v>
      </c>
      <c r="C18" s="1" t="s">
        <v>96</v>
      </c>
      <c r="D18" s="1"/>
      <c r="E18" s="1"/>
      <c r="F18" s="1" t="s">
        <v>97</v>
      </c>
      <c r="G18">
        <v>81.99</v>
      </c>
      <c r="H18">
        <v>86.53</v>
      </c>
      <c r="I18">
        <v>12.02</v>
      </c>
      <c r="J18">
        <v>8.18</v>
      </c>
      <c r="K18">
        <v>7.85</v>
      </c>
      <c r="L18">
        <v>12.53</v>
      </c>
      <c r="M18">
        <v>8.35</v>
      </c>
      <c r="N18">
        <v>61.98</v>
      </c>
      <c r="O18">
        <v>8.85</v>
      </c>
      <c r="P18">
        <v>75.55</v>
      </c>
      <c r="Q18">
        <v>11.76</v>
      </c>
      <c r="R18">
        <v>8.06</v>
      </c>
      <c r="S18">
        <v>7.63</v>
      </c>
      <c r="T18">
        <v>7.84</v>
      </c>
      <c r="U18">
        <v>12.32</v>
      </c>
      <c r="V18">
        <v>8.2100000000000009</v>
      </c>
      <c r="W18">
        <v>51.47</v>
      </c>
      <c r="X18">
        <v>7.35</v>
      </c>
      <c r="Y18">
        <v>5</v>
      </c>
      <c r="Z18" s="1" t="s">
        <v>32</v>
      </c>
      <c r="AA18" s="1" t="s">
        <v>32</v>
      </c>
      <c r="AB18" s="1" t="s">
        <v>33</v>
      </c>
    </row>
    <row r="19" spans="1:28" x14ac:dyDescent="0.2">
      <c r="A19" s="1" t="s">
        <v>98</v>
      </c>
      <c r="B19" s="1" t="s">
        <v>99</v>
      </c>
      <c r="C19" s="1" t="s">
        <v>100</v>
      </c>
      <c r="D19" s="1"/>
      <c r="E19" s="1"/>
      <c r="F19" s="1" t="s">
        <v>101</v>
      </c>
      <c r="G19">
        <v>56.61</v>
      </c>
      <c r="H19">
        <v>60.88</v>
      </c>
      <c r="I19">
        <v>9.8800000000000008</v>
      </c>
      <c r="J19">
        <v>6.44</v>
      </c>
      <c r="K19">
        <v>6.74</v>
      </c>
      <c r="L19">
        <v>8.51</v>
      </c>
      <c r="M19">
        <v>5.68</v>
      </c>
      <c r="N19">
        <v>42.48</v>
      </c>
      <c r="O19">
        <v>6.07</v>
      </c>
      <c r="P19">
        <v>47.78</v>
      </c>
      <c r="Q19">
        <v>5.58</v>
      </c>
      <c r="R19">
        <v>0</v>
      </c>
      <c r="S19">
        <v>6.25</v>
      </c>
      <c r="T19">
        <v>4.9000000000000004</v>
      </c>
      <c r="U19">
        <v>0</v>
      </c>
      <c r="V19">
        <v>0</v>
      </c>
      <c r="W19">
        <v>42.21</v>
      </c>
      <c r="X19">
        <v>6.03</v>
      </c>
      <c r="Y19">
        <v>5</v>
      </c>
      <c r="Z19" s="1" t="s">
        <v>32</v>
      </c>
      <c r="AA19" s="1" t="s">
        <v>32</v>
      </c>
      <c r="AB19" s="1" t="s">
        <v>33</v>
      </c>
    </row>
    <row r="20" spans="1:28" x14ac:dyDescent="0.2">
      <c r="A20" s="1" t="s">
        <v>102</v>
      </c>
      <c r="B20" s="1" t="s">
        <v>103</v>
      </c>
      <c r="C20" s="1" t="s">
        <v>104</v>
      </c>
      <c r="D20" s="1"/>
      <c r="E20" s="1"/>
      <c r="F20" s="1" t="s">
        <v>105</v>
      </c>
      <c r="G20">
        <v>81.19</v>
      </c>
      <c r="H20">
        <v>78.14</v>
      </c>
      <c r="I20">
        <v>10.65</v>
      </c>
      <c r="J20">
        <v>6.51</v>
      </c>
      <c r="K20">
        <v>7.69</v>
      </c>
      <c r="L20">
        <v>11.48</v>
      </c>
      <c r="M20">
        <v>7.65</v>
      </c>
      <c r="N20">
        <v>56.02</v>
      </c>
      <c r="O20">
        <v>8</v>
      </c>
      <c r="P20">
        <v>84.35</v>
      </c>
      <c r="Q20">
        <v>11.43</v>
      </c>
      <c r="R20">
        <v>7.57</v>
      </c>
      <c r="S20">
        <v>8.1300000000000008</v>
      </c>
      <c r="T20">
        <v>7.16</v>
      </c>
      <c r="U20">
        <v>12.7</v>
      </c>
      <c r="V20">
        <v>8.4700000000000006</v>
      </c>
      <c r="W20">
        <v>60.22</v>
      </c>
      <c r="X20">
        <v>8.6</v>
      </c>
      <c r="Y20">
        <v>4</v>
      </c>
      <c r="Z20" s="1" t="s">
        <v>32</v>
      </c>
      <c r="AA20" s="1" t="s">
        <v>32</v>
      </c>
      <c r="AB20" s="1" t="s">
        <v>33</v>
      </c>
    </row>
    <row r="21" spans="1:28" x14ac:dyDescent="0.2">
      <c r="A21" s="1" t="s">
        <v>106</v>
      </c>
      <c r="B21" s="1" t="s">
        <v>107</v>
      </c>
      <c r="C21" s="1" t="s">
        <v>108</v>
      </c>
      <c r="D21" s="1"/>
      <c r="E21" s="1"/>
      <c r="F21" s="1" t="s">
        <v>109</v>
      </c>
      <c r="G21">
        <v>70.25</v>
      </c>
      <c r="H21">
        <v>73.08</v>
      </c>
      <c r="I21">
        <v>10.84</v>
      </c>
      <c r="J21">
        <v>6.52</v>
      </c>
      <c r="K21">
        <v>7.94</v>
      </c>
      <c r="L21">
        <v>9.43</v>
      </c>
      <c r="M21">
        <v>6.29</v>
      </c>
      <c r="N21">
        <v>52.81</v>
      </c>
      <c r="O21">
        <v>7.54</v>
      </c>
      <c r="P21">
        <v>64.290000000000006</v>
      </c>
      <c r="Q21">
        <v>11.6</v>
      </c>
      <c r="R21">
        <v>8.35</v>
      </c>
      <c r="S21">
        <v>7.5</v>
      </c>
      <c r="T21">
        <v>7.35</v>
      </c>
      <c r="U21">
        <v>11.51</v>
      </c>
      <c r="V21">
        <v>7.68</v>
      </c>
      <c r="W21">
        <v>41.18</v>
      </c>
      <c r="X21">
        <v>5.88</v>
      </c>
      <c r="Y21">
        <v>5</v>
      </c>
      <c r="Z21" s="1" t="s">
        <v>32</v>
      </c>
      <c r="AA21" s="1" t="s">
        <v>32</v>
      </c>
      <c r="AB21" s="1" t="s">
        <v>33</v>
      </c>
    </row>
    <row r="22" spans="1:28" x14ac:dyDescent="0.2">
      <c r="A22" s="1" t="s">
        <v>110</v>
      </c>
      <c r="B22" s="1" t="s">
        <v>111</v>
      </c>
      <c r="C22" s="1" t="s">
        <v>112</v>
      </c>
      <c r="D22" s="1"/>
      <c r="E22" s="1"/>
      <c r="F22" s="1" t="s">
        <v>113</v>
      </c>
      <c r="G22">
        <v>93.16</v>
      </c>
      <c r="H22">
        <v>95.47</v>
      </c>
      <c r="I22">
        <v>14.06</v>
      </c>
      <c r="J22">
        <v>9.5500000000000007</v>
      </c>
      <c r="K22">
        <v>9.1999999999999993</v>
      </c>
      <c r="L22">
        <v>13.55</v>
      </c>
      <c r="M22">
        <v>9.0299999999999994</v>
      </c>
      <c r="N22">
        <v>67.86</v>
      </c>
      <c r="O22">
        <v>9.69</v>
      </c>
      <c r="P22">
        <v>90.12</v>
      </c>
      <c r="Q22">
        <v>13.86</v>
      </c>
      <c r="R22">
        <v>9.2200000000000006</v>
      </c>
      <c r="S22">
        <v>9.3800000000000008</v>
      </c>
      <c r="T22">
        <v>9.1199999999999992</v>
      </c>
      <c r="U22">
        <v>13.73</v>
      </c>
      <c r="V22">
        <v>9.15</v>
      </c>
      <c r="W22">
        <v>62.54</v>
      </c>
      <c r="X22">
        <v>8.93</v>
      </c>
      <c r="Y22">
        <v>5</v>
      </c>
      <c r="Z22" s="1" t="s">
        <v>32</v>
      </c>
      <c r="AA22" s="1" t="s">
        <v>32</v>
      </c>
      <c r="AB22" s="1" t="s">
        <v>33</v>
      </c>
    </row>
    <row r="23" spans="1:28" x14ac:dyDescent="0.2">
      <c r="A23" s="1" t="s">
        <v>110</v>
      </c>
      <c r="B23" s="1" t="s">
        <v>114</v>
      </c>
      <c r="C23" s="1" t="s">
        <v>115</v>
      </c>
      <c r="D23" s="1"/>
      <c r="E23" s="1"/>
      <c r="F23" s="1" t="s">
        <v>116</v>
      </c>
      <c r="G23">
        <v>60.83</v>
      </c>
      <c r="H23">
        <v>60.34</v>
      </c>
      <c r="I23">
        <v>13</v>
      </c>
      <c r="J23">
        <v>9.09</v>
      </c>
      <c r="K23">
        <v>8.25</v>
      </c>
      <c r="L23">
        <v>7.59</v>
      </c>
      <c r="M23">
        <v>5.0599999999999996</v>
      </c>
      <c r="N23">
        <v>39.76</v>
      </c>
      <c r="O23">
        <v>5.68</v>
      </c>
      <c r="P23">
        <v>57.19</v>
      </c>
      <c r="Q23">
        <v>9.84</v>
      </c>
      <c r="R23">
        <v>6.7</v>
      </c>
      <c r="S23">
        <v>5.63</v>
      </c>
      <c r="T23">
        <v>7.35</v>
      </c>
      <c r="U23">
        <v>0</v>
      </c>
      <c r="V23">
        <v>0</v>
      </c>
      <c r="W23">
        <v>47.35</v>
      </c>
      <c r="X23">
        <v>6.76</v>
      </c>
      <c r="Y23">
        <v>5</v>
      </c>
      <c r="Z23" s="1" t="s">
        <v>32</v>
      </c>
      <c r="AA23" s="1" t="s">
        <v>32</v>
      </c>
      <c r="AB23" s="1" t="s">
        <v>33</v>
      </c>
    </row>
    <row r="24" spans="1:28" x14ac:dyDescent="0.2">
      <c r="A24" s="1" t="s">
        <v>117</v>
      </c>
      <c r="B24" s="1" t="s">
        <v>118</v>
      </c>
      <c r="C24" s="1" t="s">
        <v>119</v>
      </c>
      <c r="D24" s="1"/>
      <c r="E24" s="1"/>
      <c r="F24" s="1" t="s">
        <v>120</v>
      </c>
      <c r="G24">
        <v>73.75</v>
      </c>
      <c r="H24">
        <v>78.739999999999995</v>
      </c>
      <c r="I24">
        <v>10.07</v>
      </c>
      <c r="J24">
        <v>6.1</v>
      </c>
      <c r="K24">
        <v>7.32</v>
      </c>
      <c r="L24">
        <v>10.43</v>
      </c>
      <c r="M24">
        <v>6.95</v>
      </c>
      <c r="N24">
        <v>58.24</v>
      </c>
      <c r="O24">
        <v>8.32</v>
      </c>
      <c r="P24">
        <v>66</v>
      </c>
      <c r="Q24">
        <v>10.41</v>
      </c>
      <c r="R24">
        <v>7.18</v>
      </c>
      <c r="S24">
        <v>6.38</v>
      </c>
      <c r="T24">
        <v>7.25</v>
      </c>
      <c r="U24">
        <v>0</v>
      </c>
      <c r="V24">
        <v>0</v>
      </c>
      <c r="W24">
        <v>55.59</v>
      </c>
      <c r="X24">
        <v>7.94</v>
      </c>
      <c r="Y24">
        <v>5</v>
      </c>
      <c r="Z24" s="1" t="s">
        <v>32</v>
      </c>
      <c r="AA24" s="1" t="s">
        <v>32</v>
      </c>
      <c r="AB24" s="1" t="s">
        <v>33</v>
      </c>
    </row>
    <row r="25" spans="1:28" x14ac:dyDescent="0.2">
      <c r="A25" s="1" t="s">
        <v>121</v>
      </c>
      <c r="B25" s="1" t="s">
        <v>122</v>
      </c>
      <c r="C25" s="1" t="s">
        <v>123</v>
      </c>
      <c r="D25" s="1"/>
      <c r="E25" s="1"/>
      <c r="F25" s="1" t="s">
        <v>124</v>
      </c>
      <c r="G25">
        <v>52.27</v>
      </c>
      <c r="H25">
        <v>58.65</v>
      </c>
      <c r="I25">
        <v>8.9600000000000009</v>
      </c>
      <c r="J25">
        <v>5.76</v>
      </c>
      <c r="K25">
        <v>6.18</v>
      </c>
      <c r="L25">
        <v>9.0299999999999994</v>
      </c>
      <c r="M25">
        <v>6.02</v>
      </c>
      <c r="N25">
        <v>40.659999999999997</v>
      </c>
      <c r="O25">
        <v>5.81</v>
      </c>
      <c r="P25">
        <v>42.98</v>
      </c>
      <c r="Q25">
        <v>5.79</v>
      </c>
      <c r="R25">
        <v>4.2699999999999996</v>
      </c>
      <c r="S25">
        <v>4.75</v>
      </c>
      <c r="T25">
        <v>2.5499999999999998</v>
      </c>
      <c r="U25">
        <v>5.8</v>
      </c>
      <c r="V25">
        <v>3.87</v>
      </c>
      <c r="W25">
        <v>31.4</v>
      </c>
      <c r="X25">
        <v>4.49</v>
      </c>
      <c r="Y25">
        <v>4</v>
      </c>
      <c r="Z25" s="1" t="s">
        <v>32</v>
      </c>
      <c r="AA25" s="1" t="s">
        <v>32</v>
      </c>
      <c r="AB25" s="1" t="s">
        <v>33</v>
      </c>
    </row>
    <row r="26" spans="1:28" x14ac:dyDescent="0.2">
      <c r="A26" s="1" t="s">
        <v>125</v>
      </c>
      <c r="B26" s="1" t="s">
        <v>126</v>
      </c>
      <c r="C26" s="1" t="s">
        <v>127</v>
      </c>
      <c r="D26" s="1"/>
      <c r="E26" s="1"/>
      <c r="F26" s="1" t="s">
        <v>128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 s="1" t="s">
        <v>32</v>
      </c>
      <c r="AA26" s="1" t="s">
        <v>32</v>
      </c>
      <c r="AB26" s="1" t="s">
        <v>33</v>
      </c>
    </row>
    <row r="27" spans="1:28" x14ac:dyDescent="0.2">
      <c r="A27" s="1" t="s">
        <v>129</v>
      </c>
      <c r="B27" s="1" t="s">
        <v>130</v>
      </c>
      <c r="C27" s="1" t="s">
        <v>131</v>
      </c>
      <c r="D27" s="1"/>
      <c r="E27" s="1"/>
      <c r="F27" s="1" t="s">
        <v>132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 s="1" t="s">
        <v>32</v>
      </c>
      <c r="AA27" s="1" t="s">
        <v>32</v>
      </c>
      <c r="AB27" s="1" t="s">
        <v>33</v>
      </c>
    </row>
    <row r="28" spans="1:28" x14ac:dyDescent="0.2">
      <c r="A28" s="1" t="s">
        <v>133</v>
      </c>
      <c r="B28" s="1" t="s">
        <v>134</v>
      </c>
      <c r="C28" s="1" t="s">
        <v>135</v>
      </c>
      <c r="D28" s="1"/>
      <c r="E28" s="1"/>
      <c r="F28" s="1" t="s">
        <v>136</v>
      </c>
      <c r="G28">
        <v>83.3</v>
      </c>
      <c r="H28">
        <v>83.98</v>
      </c>
      <c r="I28">
        <v>13.05</v>
      </c>
      <c r="J28">
        <v>9.09</v>
      </c>
      <c r="K28">
        <v>8.31</v>
      </c>
      <c r="L28">
        <v>11.62</v>
      </c>
      <c r="M28">
        <v>7.75</v>
      </c>
      <c r="N28">
        <v>59.31</v>
      </c>
      <c r="O28">
        <v>8.4700000000000006</v>
      </c>
      <c r="P28">
        <v>82.95</v>
      </c>
      <c r="Q28">
        <v>11.29</v>
      </c>
      <c r="R28">
        <v>6.8</v>
      </c>
      <c r="S28">
        <v>7.75</v>
      </c>
      <c r="T28">
        <v>8.0399999999999991</v>
      </c>
      <c r="U28">
        <v>12.21</v>
      </c>
      <c r="V28">
        <v>8.14</v>
      </c>
      <c r="W28">
        <v>59.45</v>
      </c>
      <c r="X28">
        <v>8.49</v>
      </c>
      <c r="Y28">
        <v>4</v>
      </c>
      <c r="Z28" s="1" t="s">
        <v>32</v>
      </c>
      <c r="AA28" s="1" t="s">
        <v>32</v>
      </c>
      <c r="AB28" s="1" t="s">
        <v>33</v>
      </c>
    </row>
    <row r="29" spans="1:28" x14ac:dyDescent="0.2">
      <c r="A29" s="1" t="s">
        <v>137</v>
      </c>
      <c r="B29" s="1" t="s">
        <v>138</v>
      </c>
      <c r="C29" s="1" t="s">
        <v>139</v>
      </c>
      <c r="D29" s="1"/>
      <c r="E29" s="1"/>
      <c r="F29" s="1" t="s">
        <v>140</v>
      </c>
      <c r="G29">
        <v>64.47</v>
      </c>
      <c r="H29">
        <v>72.84</v>
      </c>
      <c r="I29">
        <v>11.17</v>
      </c>
      <c r="J29">
        <v>7.05</v>
      </c>
      <c r="K29">
        <v>7.85</v>
      </c>
      <c r="L29">
        <v>9.84</v>
      </c>
      <c r="M29">
        <v>6.56</v>
      </c>
      <c r="N29">
        <v>51.83</v>
      </c>
      <c r="O29">
        <v>7.4</v>
      </c>
      <c r="P29">
        <v>54.47</v>
      </c>
      <c r="Q29">
        <v>3.25</v>
      </c>
      <c r="R29">
        <v>6.5</v>
      </c>
      <c r="S29">
        <v>0</v>
      </c>
      <c r="T29">
        <v>0</v>
      </c>
      <c r="U29">
        <v>0</v>
      </c>
      <c r="V29">
        <v>0</v>
      </c>
      <c r="W29">
        <v>51.21</v>
      </c>
      <c r="X29">
        <v>7.32</v>
      </c>
      <c r="Y29">
        <v>4</v>
      </c>
      <c r="Z29" s="1" t="s">
        <v>32</v>
      </c>
      <c r="AA29" s="1" t="s">
        <v>32</v>
      </c>
      <c r="AB29" s="1" t="s">
        <v>33</v>
      </c>
    </row>
    <row r="30" spans="1:28" x14ac:dyDescent="0.2">
      <c r="A30" s="1" t="s">
        <v>141</v>
      </c>
      <c r="B30" s="1" t="s">
        <v>142</v>
      </c>
      <c r="C30" s="1" t="s">
        <v>143</v>
      </c>
      <c r="D30" s="1"/>
      <c r="E30" s="1"/>
      <c r="F30" s="1" t="s">
        <v>144</v>
      </c>
      <c r="G30">
        <v>52.8</v>
      </c>
      <c r="H30">
        <v>38.49</v>
      </c>
      <c r="I30">
        <v>0</v>
      </c>
      <c r="J30">
        <v>0</v>
      </c>
      <c r="K30">
        <v>0</v>
      </c>
      <c r="L30">
        <v>0</v>
      </c>
      <c r="M30">
        <v>0</v>
      </c>
      <c r="N30">
        <v>38.49</v>
      </c>
      <c r="O30">
        <v>5.5</v>
      </c>
      <c r="P30">
        <v>64.239999999999995</v>
      </c>
      <c r="Q30">
        <v>8.6199999999999992</v>
      </c>
      <c r="R30">
        <v>3.3</v>
      </c>
      <c r="S30">
        <v>7.38</v>
      </c>
      <c r="T30">
        <v>6.57</v>
      </c>
      <c r="U30">
        <v>10.33</v>
      </c>
      <c r="V30">
        <v>6.88</v>
      </c>
      <c r="W30">
        <v>45.29</v>
      </c>
      <c r="X30">
        <v>6.47</v>
      </c>
      <c r="Y30">
        <v>4</v>
      </c>
      <c r="Z30">
        <v>10</v>
      </c>
      <c r="AA30">
        <v>10</v>
      </c>
      <c r="AB30" s="1" t="s">
        <v>33</v>
      </c>
    </row>
    <row r="31" spans="1:28" x14ac:dyDescent="0.2">
      <c r="A31" s="1" t="s">
        <v>145</v>
      </c>
      <c r="B31" s="1" t="s">
        <v>146</v>
      </c>
      <c r="C31" s="1" t="s">
        <v>147</v>
      </c>
      <c r="D31" s="1"/>
      <c r="E31" s="1"/>
      <c r="F31" s="1" t="s">
        <v>148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 s="1" t="s">
        <v>32</v>
      </c>
      <c r="AA31" s="1" t="s">
        <v>32</v>
      </c>
      <c r="AB31" s="1" t="s">
        <v>33</v>
      </c>
    </row>
    <row r="32" spans="1:28" x14ac:dyDescent="0.2">
      <c r="A32" s="1" t="s">
        <v>149</v>
      </c>
      <c r="B32" s="1" t="s">
        <v>150</v>
      </c>
      <c r="C32" s="1" t="s">
        <v>151</v>
      </c>
      <c r="D32" s="1"/>
      <c r="E32" s="1"/>
      <c r="F32" s="1" t="s">
        <v>152</v>
      </c>
      <c r="G32">
        <v>69.569999999999993</v>
      </c>
      <c r="H32">
        <v>78.069999999999993</v>
      </c>
      <c r="I32">
        <v>11.07</v>
      </c>
      <c r="J32">
        <v>7.01</v>
      </c>
      <c r="K32">
        <v>7.75</v>
      </c>
      <c r="L32">
        <v>11.28</v>
      </c>
      <c r="M32">
        <v>7.52</v>
      </c>
      <c r="N32">
        <v>55.72</v>
      </c>
      <c r="O32">
        <v>7.96</v>
      </c>
      <c r="P32">
        <v>68.39</v>
      </c>
      <c r="Q32">
        <v>10.19</v>
      </c>
      <c r="R32">
        <v>7.86</v>
      </c>
      <c r="S32">
        <v>4.38</v>
      </c>
      <c r="T32">
        <v>8.14</v>
      </c>
      <c r="U32">
        <v>12.39</v>
      </c>
      <c r="V32">
        <v>8.26</v>
      </c>
      <c r="W32">
        <v>45.81</v>
      </c>
      <c r="X32">
        <v>6.54</v>
      </c>
      <c r="Y32">
        <v>0</v>
      </c>
      <c r="Z32" s="1" t="s">
        <v>32</v>
      </c>
      <c r="AA32" s="1" t="s">
        <v>32</v>
      </c>
      <c r="AB32" s="1" t="s">
        <v>33</v>
      </c>
    </row>
    <row r="33" spans="1:28" x14ac:dyDescent="0.2">
      <c r="A33" s="1" t="s">
        <v>153</v>
      </c>
      <c r="B33" s="1" t="s">
        <v>154</v>
      </c>
      <c r="C33" s="1" t="s">
        <v>155</v>
      </c>
      <c r="D33" s="1"/>
      <c r="E33" s="1"/>
      <c r="F33" s="1" t="s">
        <v>156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 s="1" t="s">
        <v>32</v>
      </c>
      <c r="AA33" s="1" t="s">
        <v>32</v>
      </c>
      <c r="AB33" s="1" t="s">
        <v>33</v>
      </c>
    </row>
    <row r="34" spans="1:28" x14ac:dyDescent="0.2">
      <c r="A34" s="1" t="s">
        <v>157</v>
      </c>
      <c r="B34" s="1" t="s">
        <v>158</v>
      </c>
      <c r="C34" s="1" t="s">
        <v>159</v>
      </c>
      <c r="D34" s="1"/>
      <c r="E34" s="1"/>
      <c r="F34" s="1" t="s">
        <v>160</v>
      </c>
      <c r="G34">
        <v>60.7</v>
      </c>
      <c r="H34">
        <v>62.65</v>
      </c>
      <c r="I34">
        <v>3.63</v>
      </c>
      <c r="J34">
        <v>4.83</v>
      </c>
      <c r="K34">
        <v>0</v>
      </c>
      <c r="L34">
        <v>7.94</v>
      </c>
      <c r="M34">
        <v>5.29</v>
      </c>
      <c r="N34">
        <v>51.08</v>
      </c>
      <c r="O34">
        <v>7.3</v>
      </c>
      <c r="P34">
        <v>56.71</v>
      </c>
      <c r="Q34">
        <v>8.33</v>
      </c>
      <c r="R34">
        <v>6.02</v>
      </c>
      <c r="S34">
        <v>6.13</v>
      </c>
      <c r="T34">
        <v>4.51</v>
      </c>
      <c r="U34">
        <v>0</v>
      </c>
      <c r="V34">
        <v>0</v>
      </c>
      <c r="W34">
        <v>48.38</v>
      </c>
      <c r="X34">
        <v>6.91</v>
      </c>
      <c r="Y34">
        <v>4</v>
      </c>
      <c r="Z34" s="1" t="s">
        <v>32</v>
      </c>
      <c r="AA34" s="1" t="s">
        <v>32</v>
      </c>
      <c r="AB34" s="1" t="s">
        <v>33</v>
      </c>
    </row>
    <row r="35" spans="1:28" x14ac:dyDescent="0.2">
      <c r="A35" s="1" t="s">
        <v>161</v>
      </c>
      <c r="B35" s="1" t="s">
        <v>162</v>
      </c>
      <c r="C35" s="1" t="s">
        <v>163</v>
      </c>
      <c r="D35" s="1"/>
      <c r="E35" s="1"/>
      <c r="F35" s="1" t="s">
        <v>164</v>
      </c>
      <c r="G35">
        <v>71.849999999999994</v>
      </c>
      <c r="H35">
        <v>73.33</v>
      </c>
      <c r="I35">
        <v>12</v>
      </c>
      <c r="J35">
        <v>7.84</v>
      </c>
      <c r="K35">
        <v>8.15</v>
      </c>
      <c r="L35">
        <v>11.28</v>
      </c>
      <c r="M35">
        <v>7.52</v>
      </c>
      <c r="N35">
        <v>50.05</v>
      </c>
      <c r="O35">
        <v>7.15</v>
      </c>
      <c r="P35">
        <v>69.52</v>
      </c>
      <c r="Q35">
        <v>10.45</v>
      </c>
      <c r="R35">
        <v>6.02</v>
      </c>
      <c r="S35">
        <v>8.1300000000000008</v>
      </c>
      <c r="T35">
        <v>6.76</v>
      </c>
      <c r="U35">
        <v>8.6199999999999992</v>
      </c>
      <c r="V35">
        <v>5.75</v>
      </c>
      <c r="W35">
        <v>50.44</v>
      </c>
      <c r="X35">
        <v>7.21</v>
      </c>
      <c r="Y35">
        <v>4</v>
      </c>
      <c r="Z35" s="1" t="s">
        <v>32</v>
      </c>
      <c r="AA35" s="1" t="s">
        <v>32</v>
      </c>
      <c r="AB35" s="1" t="s">
        <v>33</v>
      </c>
    </row>
    <row r="36" spans="1:28" x14ac:dyDescent="0.2">
      <c r="A36" s="1" t="s">
        <v>165</v>
      </c>
      <c r="B36" s="1" t="s">
        <v>166</v>
      </c>
      <c r="C36" s="1" t="s">
        <v>167</v>
      </c>
      <c r="D36" s="1"/>
      <c r="E36" s="1"/>
      <c r="F36" s="1" t="s">
        <v>168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 s="1" t="s">
        <v>32</v>
      </c>
      <c r="AA36" s="1" t="s">
        <v>32</v>
      </c>
      <c r="AB36" s="1" t="s">
        <v>33</v>
      </c>
    </row>
    <row r="37" spans="1:28" x14ac:dyDescent="0.2">
      <c r="A37" s="1" t="s">
        <v>169</v>
      </c>
      <c r="B37" s="1" t="s">
        <v>170</v>
      </c>
      <c r="C37" s="1" t="s">
        <v>171</v>
      </c>
      <c r="D37" s="1"/>
      <c r="E37" s="1"/>
      <c r="F37" s="1" t="s">
        <v>172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 s="1" t="s">
        <v>32</v>
      </c>
      <c r="AA37" s="1" t="s">
        <v>32</v>
      </c>
      <c r="AB37" s="1" t="s">
        <v>33</v>
      </c>
    </row>
    <row r="38" spans="1:28" x14ac:dyDescent="0.2">
      <c r="A38" s="1" t="s">
        <v>173</v>
      </c>
      <c r="B38" s="1" t="s">
        <v>174</v>
      </c>
      <c r="C38" s="1" t="s">
        <v>175</v>
      </c>
      <c r="D38" s="1"/>
      <c r="E38" s="1"/>
      <c r="F38" s="1" t="s">
        <v>176</v>
      </c>
      <c r="G38">
        <v>80.3</v>
      </c>
      <c r="H38">
        <v>79.69</v>
      </c>
      <c r="I38">
        <v>11.56</v>
      </c>
      <c r="J38">
        <v>8.18</v>
      </c>
      <c r="K38">
        <v>7.23</v>
      </c>
      <c r="L38">
        <v>10.51</v>
      </c>
      <c r="M38">
        <v>7.01</v>
      </c>
      <c r="N38">
        <v>57.62</v>
      </c>
      <c r="O38">
        <v>8.23</v>
      </c>
      <c r="P38">
        <v>80.94</v>
      </c>
      <c r="Q38">
        <v>11.42</v>
      </c>
      <c r="R38">
        <v>8.16</v>
      </c>
      <c r="S38">
        <v>8.1300000000000008</v>
      </c>
      <c r="T38">
        <v>6.57</v>
      </c>
      <c r="U38">
        <v>12.64</v>
      </c>
      <c r="V38">
        <v>8.43</v>
      </c>
      <c r="W38">
        <v>56.88</v>
      </c>
      <c r="X38">
        <v>8.1300000000000008</v>
      </c>
      <c r="Y38">
        <v>4</v>
      </c>
      <c r="Z38" s="1" t="s">
        <v>32</v>
      </c>
      <c r="AA38" s="1" t="s">
        <v>32</v>
      </c>
      <c r="AB38" s="1" t="s">
        <v>33</v>
      </c>
    </row>
    <row r="39" spans="1:28" x14ac:dyDescent="0.2">
      <c r="A39" s="1" t="s">
        <v>173</v>
      </c>
      <c r="B39" s="1" t="s">
        <v>177</v>
      </c>
      <c r="C39" s="1" t="s">
        <v>178</v>
      </c>
      <c r="D39" s="1"/>
      <c r="E39" s="1"/>
      <c r="F39" s="1" t="s">
        <v>179</v>
      </c>
      <c r="G39">
        <v>61.93</v>
      </c>
      <c r="H39">
        <v>54.42</v>
      </c>
      <c r="I39">
        <v>7.46</v>
      </c>
      <c r="J39">
        <v>6.05</v>
      </c>
      <c r="K39">
        <v>3.91</v>
      </c>
      <c r="L39">
        <v>7.32</v>
      </c>
      <c r="M39">
        <v>4.88</v>
      </c>
      <c r="N39">
        <v>39.630000000000003</v>
      </c>
      <c r="O39">
        <v>5.66</v>
      </c>
      <c r="P39">
        <v>67.540000000000006</v>
      </c>
      <c r="Q39">
        <v>7.97</v>
      </c>
      <c r="R39">
        <v>5.92</v>
      </c>
      <c r="S39">
        <v>6</v>
      </c>
      <c r="T39">
        <v>4.0199999999999996</v>
      </c>
      <c r="U39">
        <v>11.7</v>
      </c>
      <c r="V39">
        <v>7.8</v>
      </c>
      <c r="W39">
        <v>47.87</v>
      </c>
      <c r="X39">
        <v>6.84</v>
      </c>
      <c r="Y39">
        <v>4</v>
      </c>
      <c r="Z39" s="1" t="s">
        <v>32</v>
      </c>
      <c r="AA39" s="1" t="s">
        <v>32</v>
      </c>
      <c r="AB39" s="1" t="s">
        <v>33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V37"/>
  <sheetViews>
    <sheetView tabSelected="1" workbookViewId="0">
      <selection activeCell="AE28" sqref="AE28"/>
    </sheetView>
  </sheetViews>
  <sheetFormatPr baseColWidth="10" defaultColWidth="8.83203125" defaultRowHeight="15" x14ac:dyDescent="0.2"/>
  <cols>
    <col min="2" max="2" width="15.83203125" customWidth="1"/>
    <col min="3" max="3" width="14.6640625" customWidth="1"/>
    <col min="4" max="4" width="8.83203125" style="5"/>
    <col min="5" max="8" width="0" style="8" hidden="1" customWidth="1"/>
    <col min="9" max="9" width="13.6640625" style="8" customWidth="1"/>
    <col min="10" max="10" width="15.6640625" style="8" customWidth="1"/>
    <col min="11" max="11" width="16.33203125" style="8" customWidth="1"/>
    <col min="12" max="12" width="9.5" customWidth="1"/>
  </cols>
  <sheetData>
    <row r="2" spans="2:22" ht="26" x14ac:dyDescent="0.3">
      <c r="B2" s="2" t="s">
        <v>186</v>
      </c>
      <c r="C2" s="2"/>
      <c r="D2" s="14"/>
    </row>
    <row r="3" spans="2:22" ht="29" x14ac:dyDescent="0.35">
      <c r="D3" s="16" t="s">
        <v>192</v>
      </c>
    </row>
    <row r="4" spans="2:22" ht="16" x14ac:dyDescent="0.2">
      <c r="N4" s="6" t="s">
        <v>183</v>
      </c>
      <c r="O4" s="6"/>
      <c r="P4" s="6"/>
      <c r="Q4" s="6"/>
      <c r="S4" s="6" t="s">
        <v>184</v>
      </c>
      <c r="T4" s="6"/>
      <c r="U4" s="6"/>
      <c r="V4" s="6"/>
    </row>
    <row r="5" spans="2:22" ht="55" customHeight="1" x14ac:dyDescent="0.2">
      <c r="B5" s="3" t="s">
        <v>180</v>
      </c>
      <c r="C5" s="3" t="s">
        <v>181</v>
      </c>
      <c r="D5" s="4" t="s">
        <v>182</v>
      </c>
      <c r="E5" s="9" t="s">
        <v>183</v>
      </c>
      <c r="F5" s="9" t="s">
        <v>190</v>
      </c>
      <c r="G5" s="9" t="s">
        <v>184</v>
      </c>
      <c r="H5" s="9" t="s">
        <v>191</v>
      </c>
      <c r="I5" s="9" t="s">
        <v>187</v>
      </c>
      <c r="J5" s="10" t="s">
        <v>188</v>
      </c>
      <c r="K5" s="10" t="s">
        <v>189</v>
      </c>
      <c r="L5" s="7" t="s">
        <v>185</v>
      </c>
      <c r="N5" s="1" t="s">
        <v>25</v>
      </c>
      <c r="O5" s="1" t="s">
        <v>26</v>
      </c>
      <c r="S5" s="1" t="s">
        <v>25</v>
      </c>
      <c r="T5" s="1" t="s">
        <v>26</v>
      </c>
    </row>
    <row r="6" spans="2:22" x14ac:dyDescent="0.2">
      <c r="B6" s="1" t="s">
        <v>66</v>
      </c>
      <c r="C6" s="1" t="s">
        <v>67</v>
      </c>
      <c r="D6" s="15" t="s">
        <v>68</v>
      </c>
      <c r="E6" s="8">
        <v>77.87</v>
      </c>
      <c r="F6" s="11">
        <f>E6*0.4</f>
        <v>31.148000000000003</v>
      </c>
      <c r="G6" s="8">
        <v>65.41</v>
      </c>
      <c r="H6" s="11">
        <f>G6*0.6</f>
        <v>39.245999999999995</v>
      </c>
      <c r="I6" s="12">
        <f>F6+H6</f>
        <v>70.394000000000005</v>
      </c>
      <c r="J6" s="12">
        <f>(SUM(N6:O6)*0.4*0.7*0.475)+(SUM(S6:T6)*0.6*0.7*0.475)</f>
        <v>2.6599999999999997</v>
      </c>
      <c r="K6" s="12">
        <f>I6-J6</f>
        <v>67.734000000000009</v>
      </c>
      <c r="L6" s="13" t="str">
        <f>IF(K6&lt;50,"F",IF(K6&lt;=65,"D",IF(K6&lt;=80,"C",IF(K6&lt;90,"B",IF(K6&gt;=90,"A")))))</f>
        <v>C</v>
      </c>
      <c r="N6">
        <v>10</v>
      </c>
      <c r="O6">
        <v>10</v>
      </c>
      <c r="S6" s="1" t="s">
        <v>32</v>
      </c>
      <c r="T6" s="1" t="s">
        <v>32</v>
      </c>
    </row>
    <row r="7" spans="2:22" x14ac:dyDescent="0.2">
      <c r="B7" s="1" t="s">
        <v>106</v>
      </c>
      <c r="C7" s="1" t="s">
        <v>107</v>
      </c>
      <c r="D7" s="15" t="s">
        <v>108</v>
      </c>
      <c r="E7" s="8">
        <v>70.25</v>
      </c>
      <c r="F7" s="11">
        <f>E7*0.4</f>
        <v>28.1</v>
      </c>
      <c r="G7" s="8">
        <v>67.400000000000006</v>
      </c>
      <c r="H7" s="11">
        <f>G7*0.6</f>
        <v>40.440000000000005</v>
      </c>
      <c r="I7" s="12">
        <f>F7+H7</f>
        <v>68.540000000000006</v>
      </c>
      <c r="J7" s="12">
        <f>(SUM(N7:O7)*0.4*0.7*0.475)+(SUM(S7:T7)*0.6*0.7*0.475)</f>
        <v>0</v>
      </c>
      <c r="K7" s="12">
        <f>I7-J7</f>
        <v>68.540000000000006</v>
      </c>
      <c r="L7" s="13" t="str">
        <f>IF(K7&lt;50,"F",IF(K7&lt;=65,"D",IF(K7&lt;=80,"C",IF(K7&lt;90,"B",IF(K7&gt;=90,"A")))))</f>
        <v>C</v>
      </c>
      <c r="N7" s="1" t="s">
        <v>32</v>
      </c>
      <c r="O7" s="1" t="s">
        <v>32</v>
      </c>
      <c r="S7" s="1" t="s">
        <v>32</v>
      </c>
      <c r="T7" s="1" t="s">
        <v>32</v>
      </c>
    </row>
    <row r="8" spans="2:22" x14ac:dyDescent="0.2">
      <c r="B8" s="1" t="s">
        <v>110</v>
      </c>
      <c r="C8" s="1" t="s">
        <v>114</v>
      </c>
      <c r="D8" s="15" t="s">
        <v>115</v>
      </c>
      <c r="E8" s="8">
        <v>60.83</v>
      </c>
      <c r="F8" s="11">
        <f>E8*0.4</f>
        <v>24.332000000000001</v>
      </c>
      <c r="G8" s="8">
        <v>57.54</v>
      </c>
      <c r="H8" s="11">
        <f>G8*0.6</f>
        <v>34.524000000000001</v>
      </c>
      <c r="I8" s="12">
        <f>F8+H8</f>
        <v>58.856000000000002</v>
      </c>
      <c r="J8" s="12">
        <f>(SUM(N8:O8)*0.4*0.7*0.475)+(SUM(S8:T8)*0.6*0.7*0.475)</f>
        <v>0</v>
      </c>
      <c r="K8" s="12">
        <f>I8-J8</f>
        <v>58.856000000000002</v>
      </c>
      <c r="L8" s="13" t="str">
        <f>IF(K8&lt;50,"F",IF(K8&lt;=65,"D",IF(K8&lt;=80,"C",IF(K8&lt;90,"B",IF(K8&gt;=90,"A")))))</f>
        <v>D</v>
      </c>
      <c r="N8" s="1" t="s">
        <v>32</v>
      </c>
      <c r="O8" s="1" t="s">
        <v>32</v>
      </c>
      <c r="S8" s="1" t="s">
        <v>32</v>
      </c>
      <c r="T8" s="1" t="s">
        <v>32</v>
      </c>
    </row>
    <row r="9" spans="2:22" x14ac:dyDescent="0.2">
      <c r="B9" s="1" t="s">
        <v>161</v>
      </c>
      <c r="C9" s="1" t="s">
        <v>162</v>
      </c>
      <c r="D9" s="15" t="s">
        <v>163</v>
      </c>
      <c r="E9" s="8">
        <v>71.849999999999994</v>
      </c>
      <c r="F9" s="11">
        <f>E9*0.4</f>
        <v>28.74</v>
      </c>
      <c r="G9" s="8">
        <v>56.41</v>
      </c>
      <c r="H9" s="11">
        <f>G9*0.6</f>
        <v>33.845999999999997</v>
      </c>
      <c r="I9" s="12">
        <f>F9+H9</f>
        <v>62.585999999999999</v>
      </c>
      <c r="J9" s="12">
        <f>(SUM(N9:O9)*0.4*0.7*0.475)+(SUM(S9:T9)*0.6*0.7*0.475)</f>
        <v>0</v>
      </c>
      <c r="K9" s="12">
        <f>I9-J9</f>
        <v>62.585999999999999</v>
      </c>
      <c r="L9" s="13" t="str">
        <f>IF(K9&lt;50,"F",IF(K9&lt;=65,"D",IF(K9&lt;=80,"C",IF(K9&lt;90,"B",IF(K9&gt;=90,"A")))))</f>
        <v>D</v>
      </c>
      <c r="N9" s="1" t="s">
        <v>32</v>
      </c>
      <c r="O9" s="1" t="s">
        <v>32</v>
      </c>
      <c r="S9" s="1" t="s">
        <v>32</v>
      </c>
      <c r="T9" s="1" t="s">
        <v>32</v>
      </c>
    </row>
    <row r="10" spans="2:22" x14ac:dyDescent="0.2">
      <c r="B10" s="1" t="s">
        <v>173</v>
      </c>
      <c r="C10" s="1" t="s">
        <v>174</v>
      </c>
      <c r="D10" s="15" t="s">
        <v>175</v>
      </c>
      <c r="E10" s="8">
        <v>80.3</v>
      </c>
      <c r="F10" s="11">
        <f>E10*0.4</f>
        <v>32.119999999999997</v>
      </c>
      <c r="G10" s="8">
        <v>65.040000000000006</v>
      </c>
      <c r="H10" s="11">
        <f>G10*0.6</f>
        <v>39.024000000000001</v>
      </c>
      <c r="I10" s="12">
        <f>F10+H10</f>
        <v>71.144000000000005</v>
      </c>
      <c r="J10" s="12">
        <f>(SUM(N10:O10)*0.4*0.7*0.475)+(SUM(S10:T10)*0.6*0.7*0.475)</f>
        <v>0</v>
      </c>
      <c r="K10" s="12">
        <f>I10-J10</f>
        <v>71.144000000000005</v>
      </c>
      <c r="L10" s="13" t="str">
        <f>IF(K10&lt;50,"F",IF(K10&lt;=65,"D",IF(K10&lt;=80,"C",IF(K10&lt;90,"B",IF(K10&gt;=90,"A")))))</f>
        <v>C</v>
      </c>
      <c r="N10" s="1" t="s">
        <v>32</v>
      </c>
      <c r="O10" s="1" t="s">
        <v>32</v>
      </c>
      <c r="S10" s="1" t="s">
        <v>32</v>
      </c>
      <c r="T10" s="1" t="s">
        <v>32</v>
      </c>
    </row>
    <row r="11" spans="2:22" x14ac:dyDescent="0.2">
      <c r="B11" s="1" t="s">
        <v>173</v>
      </c>
      <c r="C11" s="1" t="s">
        <v>177</v>
      </c>
      <c r="D11" s="15" t="s">
        <v>178</v>
      </c>
      <c r="E11" s="8">
        <v>61.93</v>
      </c>
      <c r="F11" s="11">
        <f>E11*0.4</f>
        <v>24.772000000000002</v>
      </c>
      <c r="G11" s="8">
        <v>48.18</v>
      </c>
      <c r="H11" s="11">
        <f>G11*0.6</f>
        <v>28.907999999999998</v>
      </c>
      <c r="I11" s="12">
        <f>F11+H11</f>
        <v>53.68</v>
      </c>
      <c r="J11" s="12">
        <f>(SUM(N11:O11)*0.4*0.7*0.475)+(SUM(S11:T11)*0.6*0.7*0.475)</f>
        <v>0</v>
      </c>
      <c r="K11" s="12">
        <f>I11-J11</f>
        <v>53.68</v>
      </c>
      <c r="L11" s="13" t="str">
        <f>IF(K11&lt;50,"F",IF(K11&lt;=65,"D",IF(K11&lt;=80,"C",IF(K11&lt;90,"B",IF(K11&gt;=90,"A")))))</f>
        <v>D</v>
      </c>
      <c r="N11" s="1" t="s">
        <v>32</v>
      </c>
      <c r="O11" s="1" t="s">
        <v>32</v>
      </c>
      <c r="S11" s="1" t="s">
        <v>32</v>
      </c>
      <c r="T11" s="1" t="s">
        <v>32</v>
      </c>
    </row>
    <row r="12" spans="2:22" x14ac:dyDescent="0.2">
      <c r="B12" s="1" t="s">
        <v>145</v>
      </c>
      <c r="C12" s="1" t="s">
        <v>146</v>
      </c>
      <c r="D12" s="15" t="s">
        <v>147</v>
      </c>
      <c r="E12" s="8">
        <v>0</v>
      </c>
      <c r="F12" s="11">
        <f>E12*0.4</f>
        <v>0</v>
      </c>
      <c r="G12" s="8">
        <v>5</v>
      </c>
      <c r="H12" s="11">
        <f>G12*0.6</f>
        <v>3</v>
      </c>
      <c r="I12" s="12">
        <f>F12+H12</f>
        <v>3</v>
      </c>
      <c r="J12" s="12">
        <f>(SUM(N12:O12)*0.4*0.7*0.475)+(SUM(S12:T12)*0.6*0.7*0.475)</f>
        <v>0</v>
      </c>
      <c r="K12" s="12">
        <f>I12-J12</f>
        <v>3</v>
      </c>
      <c r="L12" s="13" t="str">
        <f>IF(K12&lt;50,"F",IF(K12&lt;=65,"D",IF(K12&lt;=80,"C",IF(K12&lt;90,"B",IF(K12&gt;=90,"A")))))</f>
        <v>F</v>
      </c>
      <c r="N12" s="1" t="s">
        <v>32</v>
      </c>
      <c r="O12" s="1" t="s">
        <v>32</v>
      </c>
      <c r="S12" s="1" t="s">
        <v>32</v>
      </c>
      <c r="T12" s="1" t="s">
        <v>32</v>
      </c>
    </row>
    <row r="13" spans="2:22" x14ac:dyDescent="0.2">
      <c r="B13" s="1" t="s">
        <v>58</v>
      </c>
      <c r="C13" s="1" t="s">
        <v>59</v>
      </c>
      <c r="D13" s="15" t="s">
        <v>60</v>
      </c>
      <c r="E13" s="8">
        <v>71.67</v>
      </c>
      <c r="F13" s="11">
        <f>E13*0.4</f>
        <v>28.668000000000003</v>
      </c>
      <c r="G13" s="8">
        <v>59.45</v>
      </c>
      <c r="H13" s="11">
        <f>G13*0.6</f>
        <v>35.67</v>
      </c>
      <c r="I13" s="12">
        <f>F13+H13</f>
        <v>64.338000000000008</v>
      </c>
      <c r="J13" s="12">
        <f>(SUM(N13:O13)*0.4*0.7*0.475)+(SUM(S13:T13)*0.6*0.7*0.475)</f>
        <v>0</v>
      </c>
      <c r="K13" s="12">
        <f>I13-J13</f>
        <v>64.338000000000008</v>
      </c>
      <c r="L13" s="13" t="str">
        <f>IF(K13&lt;50,"F",IF(K13&lt;=65,"D",IF(K13&lt;=80,"C",IF(K13&lt;90,"B",IF(K13&gt;=90,"A")))))</f>
        <v>D</v>
      </c>
      <c r="N13" s="1" t="s">
        <v>32</v>
      </c>
      <c r="O13" s="1" t="s">
        <v>32</v>
      </c>
      <c r="S13" s="1" t="s">
        <v>32</v>
      </c>
      <c r="T13" s="1" t="s">
        <v>32</v>
      </c>
    </row>
    <row r="14" spans="2:22" x14ac:dyDescent="0.2">
      <c r="B14" s="1" t="s">
        <v>38</v>
      </c>
      <c r="C14" s="1" t="s">
        <v>39</v>
      </c>
      <c r="D14" s="15" t="s">
        <v>40</v>
      </c>
      <c r="E14" s="8">
        <v>73.569999999999993</v>
      </c>
      <c r="F14" s="11">
        <f>E14*0.4</f>
        <v>29.427999999999997</v>
      </c>
      <c r="G14" s="8">
        <v>66.27</v>
      </c>
      <c r="H14" s="11">
        <f>G14*0.6</f>
        <v>39.761999999999993</v>
      </c>
      <c r="I14" s="12">
        <f>F14+H14</f>
        <v>69.19</v>
      </c>
      <c r="J14" s="12">
        <f>(SUM(N14:O14)*0.4*0.7*0.475)+(SUM(S14:T14)*0.6*0.7*0.475)</f>
        <v>0</v>
      </c>
      <c r="K14" s="12">
        <f>I14-J14</f>
        <v>69.19</v>
      </c>
      <c r="L14" s="13" t="str">
        <f>IF(K14&lt;50,"F",IF(K14&lt;=65,"D",IF(K14&lt;=80,"C",IF(K14&lt;90,"B",IF(K14&gt;=90,"A")))))</f>
        <v>C</v>
      </c>
      <c r="N14" s="1" t="s">
        <v>32</v>
      </c>
      <c r="O14" s="1" t="s">
        <v>32</v>
      </c>
      <c r="S14" s="1" t="s">
        <v>32</v>
      </c>
      <c r="T14" s="1" t="s">
        <v>32</v>
      </c>
    </row>
    <row r="15" spans="2:22" x14ac:dyDescent="0.2">
      <c r="B15" s="1" t="s">
        <v>86</v>
      </c>
      <c r="C15" s="1" t="s">
        <v>87</v>
      </c>
      <c r="D15" s="15" t="s">
        <v>88</v>
      </c>
      <c r="E15" s="8">
        <v>55.01</v>
      </c>
      <c r="F15" s="11">
        <f>E15*0.4</f>
        <v>22.004000000000001</v>
      </c>
      <c r="G15" s="8">
        <v>61.11</v>
      </c>
      <c r="H15" s="11">
        <f>G15*0.6</f>
        <v>36.665999999999997</v>
      </c>
      <c r="I15" s="12">
        <f>F15+H15</f>
        <v>58.67</v>
      </c>
      <c r="J15" s="12">
        <f>(SUM(N15:O15)*0.4*0.7*0.475)+(SUM(S15:T15)*0.6*0.7*0.475)</f>
        <v>0</v>
      </c>
      <c r="K15" s="12">
        <f>I15-J15</f>
        <v>58.67</v>
      </c>
      <c r="L15" s="13" t="str">
        <f>IF(K15&lt;50,"F",IF(K15&lt;=65,"D",IF(K15&lt;=80,"C",IF(K15&lt;90,"B",IF(K15&gt;=90,"A")))))</f>
        <v>D</v>
      </c>
      <c r="N15" s="1" t="s">
        <v>32</v>
      </c>
      <c r="O15" s="1" t="s">
        <v>32</v>
      </c>
      <c r="S15" s="1" t="s">
        <v>32</v>
      </c>
      <c r="T15" s="1" t="s">
        <v>32</v>
      </c>
    </row>
    <row r="16" spans="2:22" x14ac:dyDescent="0.2">
      <c r="B16" s="1" t="s">
        <v>82</v>
      </c>
      <c r="C16" s="1" t="s">
        <v>83</v>
      </c>
      <c r="D16" s="15" t="s">
        <v>84</v>
      </c>
      <c r="E16" s="8">
        <v>89.22</v>
      </c>
      <c r="F16" s="11">
        <f>E16*0.4</f>
        <v>35.688000000000002</v>
      </c>
      <c r="G16" s="8">
        <v>72.97</v>
      </c>
      <c r="H16" s="11">
        <f>G16*0.6</f>
        <v>43.781999999999996</v>
      </c>
      <c r="I16" s="12">
        <f>F16+H16</f>
        <v>79.47</v>
      </c>
      <c r="J16" s="12">
        <f>(SUM(N16:O16)*0.4*0.7*0.475)+(SUM(S16:T16)*0.6*0.7*0.475)</f>
        <v>0</v>
      </c>
      <c r="K16" s="12">
        <f>I16-J16</f>
        <v>79.47</v>
      </c>
      <c r="L16" s="13" t="str">
        <f>IF(K16&lt;50,"F",IF(K16&lt;=65,"D",IF(K16&lt;=80,"C",IF(K16&lt;90,"B",IF(K16&gt;=90,"A")))))</f>
        <v>C</v>
      </c>
      <c r="N16" s="1" t="s">
        <v>32</v>
      </c>
      <c r="O16" s="1" t="s">
        <v>32</v>
      </c>
      <c r="S16" s="1" t="s">
        <v>32</v>
      </c>
      <c r="T16" s="1" t="s">
        <v>32</v>
      </c>
    </row>
    <row r="17" spans="2:20" x14ac:dyDescent="0.2">
      <c r="B17" s="1" t="s">
        <v>121</v>
      </c>
      <c r="C17" s="1" t="s">
        <v>122</v>
      </c>
      <c r="D17" s="15" t="s">
        <v>123</v>
      </c>
      <c r="E17" s="8">
        <v>52.27</v>
      </c>
      <c r="F17" s="11">
        <f>E17*0.4</f>
        <v>20.908000000000001</v>
      </c>
      <c r="G17" s="8">
        <v>55.89</v>
      </c>
      <c r="H17" s="11">
        <f>G17*0.6</f>
        <v>33.533999999999999</v>
      </c>
      <c r="I17" s="12">
        <f>F17+H17</f>
        <v>54.442</v>
      </c>
      <c r="J17" s="12">
        <f>(SUM(N17:O17)*0.4*0.7*0.475)+(SUM(S17:T17)*0.6*0.7*0.475)</f>
        <v>0</v>
      </c>
      <c r="K17" s="12">
        <f>I17-J17</f>
        <v>54.442</v>
      </c>
      <c r="L17" s="13" t="str">
        <f>IF(K17&lt;50,"F",IF(K17&lt;=65,"D",IF(K17&lt;=80,"C",IF(K17&lt;90,"B",IF(K17&gt;=90,"A")))))</f>
        <v>D</v>
      </c>
      <c r="N17" s="1" t="s">
        <v>32</v>
      </c>
      <c r="O17" s="1" t="s">
        <v>32</v>
      </c>
      <c r="S17" s="1" t="s">
        <v>32</v>
      </c>
      <c r="T17" s="1" t="s">
        <v>32</v>
      </c>
    </row>
    <row r="18" spans="2:20" x14ac:dyDescent="0.2">
      <c r="B18" s="1" t="s">
        <v>78</v>
      </c>
      <c r="C18" s="1" t="s">
        <v>79</v>
      </c>
      <c r="D18" s="15" t="s">
        <v>80</v>
      </c>
      <c r="E18" s="8">
        <v>80.290000000000006</v>
      </c>
      <c r="F18" s="11">
        <f>E18*0.4</f>
        <v>32.116000000000007</v>
      </c>
      <c r="G18" s="8">
        <v>70.2</v>
      </c>
      <c r="H18" s="11">
        <f>G18*0.6</f>
        <v>42.12</v>
      </c>
      <c r="I18" s="12">
        <f>F18+H18</f>
        <v>74.236000000000004</v>
      </c>
      <c r="J18" s="12">
        <f>(SUM(N18:O18)*0.4*0.7*0.475)+(SUM(S18:T18)*0.6*0.7*0.475)</f>
        <v>0</v>
      </c>
      <c r="K18" s="12">
        <f>I18-J18</f>
        <v>74.236000000000004</v>
      </c>
      <c r="L18" s="13" t="str">
        <f>IF(K18&lt;50,"F",IF(K18&lt;=65,"D",IF(K18&lt;=80,"C",IF(K18&lt;90,"B",IF(K18&gt;=90,"A")))))</f>
        <v>C</v>
      </c>
      <c r="N18" s="1" t="s">
        <v>32</v>
      </c>
      <c r="O18" s="1" t="s">
        <v>32</v>
      </c>
      <c r="S18" s="1" t="s">
        <v>32</v>
      </c>
      <c r="T18" s="1" t="s">
        <v>32</v>
      </c>
    </row>
    <row r="19" spans="2:20" x14ac:dyDescent="0.2">
      <c r="B19" s="1" t="s">
        <v>54</v>
      </c>
      <c r="C19" s="1" t="s">
        <v>55</v>
      </c>
      <c r="D19" s="15" t="s">
        <v>56</v>
      </c>
      <c r="E19" s="8">
        <v>83.16</v>
      </c>
      <c r="F19" s="11">
        <f>E19*0.4</f>
        <v>33.264000000000003</v>
      </c>
      <c r="G19" s="8">
        <v>77.67</v>
      </c>
      <c r="H19" s="11">
        <f>G19*0.6</f>
        <v>46.601999999999997</v>
      </c>
      <c r="I19" s="12">
        <f>F19+H19</f>
        <v>79.866</v>
      </c>
      <c r="J19" s="12">
        <f>(SUM(N19:O19)*0.4*0.7*0.475)+(SUM(S19:T19)*0.6*0.7*0.475)</f>
        <v>0</v>
      </c>
      <c r="K19" s="12">
        <f>I19-J19</f>
        <v>79.866</v>
      </c>
      <c r="L19" s="13" t="str">
        <f>IF(K19&lt;50,"F",IF(K19&lt;=65,"D",IF(K19&lt;=80,"C",IF(K19&lt;90,"B",IF(K19&gt;=90,"A")))))</f>
        <v>C</v>
      </c>
      <c r="N19" s="1" t="s">
        <v>32</v>
      </c>
      <c r="O19" s="1" t="s">
        <v>32</v>
      </c>
      <c r="S19" s="1" t="s">
        <v>32</v>
      </c>
      <c r="T19" s="1" t="s">
        <v>32</v>
      </c>
    </row>
    <row r="20" spans="2:20" x14ac:dyDescent="0.2">
      <c r="B20" s="1" t="s">
        <v>133</v>
      </c>
      <c r="C20" s="1" t="s">
        <v>134</v>
      </c>
      <c r="D20" s="15" t="s">
        <v>135</v>
      </c>
      <c r="E20" s="8">
        <v>83.3</v>
      </c>
      <c r="F20" s="11">
        <f>E20*0.4</f>
        <v>33.32</v>
      </c>
      <c r="G20" s="8">
        <v>70.900000000000006</v>
      </c>
      <c r="H20" s="11">
        <f>G20*0.6</f>
        <v>42.54</v>
      </c>
      <c r="I20" s="12">
        <f>F20+H20</f>
        <v>75.86</v>
      </c>
      <c r="J20" s="12">
        <f>(SUM(N20:O20)*0.4*0.7*0.475)+(SUM(S20:T20)*0.6*0.7*0.475)</f>
        <v>0</v>
      </c>
      <c r="K20" s="12">
        <f>I20-J20</f>
        <v>75.86</v>
      </c>
      <c r="L20" s="13" t="str">
        <f>IF(K20&lt;50,"F",IF(K20&lt;=65,"D",IF(K20&lt;=80,"C",IF(K20&lt;90,"B",IF(K20&gt;=90,"A")))))</f>
        <v>C</v>
      </c>
      <c r="N20" s="1" t="s">
        <v>32</v>
      </c>
      <c r="O20" s="1" t="s">
        <v>32</v>
      </c>
      <c r="S20" s="1" t="s">
        <v>32</v>
      </c>
      <c r="T20" s="1" t="s">
        <v>32</v>
      </c>
    </row>
    <row r="21" spans="2:20" x14ac:dyDescent="0.2">
      <c r="B21" s="1" t="s">
        <v>34</v>
      </c>
      <c r="C21" s="1" t="s">
        <v>35</v>
      </c>
      <c r="D21" s="15" t="s">
        <v>36</v>
      </c>
      <c r="E21" s="8">
        <v>93.4</v>
      </c>
      <c r="F21" s="11">
        <f>E21*0.4</f>
        <v>37.360000000000007</v>
      </c>
      <c r="G21" s="8">
        <v>89.67</v>
      </c>
      <c r="H21" s="11">
        <f>G21*0.6</f>
        <v>53.802</v>
      </c>
      <c r="I21" s="12">
        <f>F21+H21</f>
        <v>91.162000000000006</v>
      </c>
      <c r="J21" s="12">
        <f>(SUM(N21:O21)*0.4*0.7*0.475)+(SUM(S21:T21)*0.6*0.7*0.475)</f>
        <v>0</v>
      </c>
      <c r="K21" s="12">
        <f>I21-J21</f>
        <v>91.162000000000006</v>
      </c>
      <c r="L21" s="13" t="str">
        <f>IF(K21&lt;50,"F",IF(K21&lt;=65,"D",IF(K21&lt;=80,"C",IF(K21&lt;90,"B",IF(K21&gt;=90,"A")))))</f>
        <v>A</v>
      </c>
      <c r="N21" s="1" t="s">
        <v>32</v>
      </c>
      <c r="O21" s="1" t="s">
        <v>32</v>
      </c>
      <c r="S21" s="1" t="s">
        <v>32</v>
      </c>
      <c r="T21" s="1" t="s">
        <v>32</v>
      </c>
    </row>
    <row r="22" spans="2:20" x14ac:dyDescent="0.2">
      <c r="B22" s="1" t="s">
        <v>46</v>
      </c>
      <c r="C22" s="1" t="s">
        <v>47</v>
      </c>
      <c r="D22" s="15" t="s">
        <v>48</v>
      </c>
      <c r="E22" s="8">
        <v>79.72</v>
      </c>
      <c r="F22" s="11">
        <f>E22*0.4</f>
        <v>31.888000000000002</v>
      </c>
      <c r="G22" s="8">
        <v>70.37</v>
      </c>
      <c r="H22" s="11">
        <f>G22*0.6</f>
        <v>42.222000000000001</v>
      </c>
      <c r="I22" s="12">
        <f>F22+H22</f>
        <v>74.11</v>
      </c>
      <c r="J22" s="12">
        <f>(SUM(N22:O22)*0.4*0.7*0.475)+(SUM(S22:T22)*0.6*0.7*0.475)</f>
        <v>0</v>
      </c>
      <c r="K22" s="12">
        <f>I22-J22</f>
        <v>74.11</v>
      </c>
      <c r="L22" s="13" t="str">
        <f>IF(K22&lt;50,"F",IF(K22&lt;=65,"D",IF(K22&lt;=80,"C",IF(K22&lt;90,"B",IF(K22&gt;=90,"A")))))</f>
        <v>C</v>
      </c>
      <c r="N22" s="1" t="s">
        <v>32</v>
      </c>
      <c r="O22" s="1" t="s">
        <v>32</v>
      </c>
      <c r="S22" s="1" t="s">
        <v>32</v>
      </c>
      <c r="T22" s="1" t="s">
        <v>32</v>
      </c>
    </row>
    <row r="23" spans="2:20" x14ac:dyDescent="0.2">
      <c r="B23" s="1" t="s">
        <v>141</v>
      </c>
      <c r="C23" s="1" t="s">
        <v>142</v>
      </c>
      <c r="D23" s="15" t="s">
        <v>143</v>
      </c>
      <c r="E23" s="8">
        <v>52.8</v>
      </c>
      <c r="F23" s="11">
        <f>E23*0.4</f>
        <v>21.12</v>
      </c>
      <c r="G23" s="8">
        <v>46.55</v>
      </c>
      <c r="H23" s="11">
        <f>G23*0.6</f>
        <v>27.929999999999996</v>
      </c>
      <c r="I23" s="12">
        <f>F23+H23</f>
        <v>49.05</v>
      </c>
      <c r="J23" s="12">
        <f>(SUM(N23:O23)*0.4*0.7*0.475)+(SUM(S23:T23)*0.6*0.7*0.475)</f>
        <v>2.6599999999999997</v>
      </c>
      <c r="K23" s="12">
        <f>I23-J23</f>
        <v>46.39</v>
      </c>
      <c r="L23" s="13" t="str">
        <f>IF(K23&lt;50,"F",IF(K23&lt;=65,"D",IF(K23&lt;=80,"C",IF(K23&lt;90,"B",IF(K23&gt;=90,"A")))))</f>
        <v>F</v>
      </c>
      <c r="N23">
        <v>10</v>
      </c>
      <c r="O23">
        <v>10</v>
      </c>
      <c r="S23" s="1" t="s">
        <v>32</v>
      </c>
      <c r="T23" s="1" t="s">
        <v>32</v>
      </c>
    </row>
    <row r="24" spans="2:20" x14ac:dyDescent="0.2">
      <c r="B24" s="1" t="s">
        <v>110</v>
      </c>
      <c r="C24" s="1" t="s">
        <v>111</v>
      </c>
      <c r="D24" s="15" t="s">
        <v>112</v>
      </c>
      <c r="E24" s="8">
        <v>93.16</v>
      </c>
      <c r="F24" s="11">
        <f>E24*0.4</f>
        <v>37.264000000000003</v>
      </c>
      <c r="G24" s="8">
        <v>79.63</v>
      </c>
      <c r="H24" s="11">
        <f>G24*0.6</f>
        <v>47.777999999999999</v>
      </c>
      <c r="I24" s="12">
        <f>F24+H24</f>
        <v>85.042000000000002</v>
      </c>
      <c r="J24" s="12">
        <f>(SUM(N24:O24)*0.4*0.7*0.475)+(SUM(S24:T24)*0.6*0.7*0.475)</f>
        <v>0</v>
      </c>
      <c r="K24" s="12">
        <f>I24-J24</f>
        <v>85.042000000000002</v>
      </c>
      <c r="L24" s="13" t="str">
        <f>IF(K24&lt;50,"F",IF(K24&lt;=65,"D",IF(K24&lt;=80,"C",IF(K24&lt;90,"B",IF(K24&gt;=90,"A")))))</f>
        <v>B</v>
      </c>
      <c r="N24" s="1" t="s">
        <v>32</v>
      </c>
      <c r="O24" s="1" t="s">
        <v>32</v>
      </c>
      <c r="S24" s="1" t="s">
        <v>32</v>
      </c>
      <c r="T24" s="1" t="s">
        <v>32</v>
      </c>
    </row>
    <row r="25" spans="2:20" x14ac:dyDescent="0.2">
      <c r="B25" s="1" t="s">
        <v>50</v>
      </c>
      <c r="C25" s="1" t="s">
        <v>51</v>
      </c>
      <c r="D25" s="15" t="s">
        <v>52</v>
      </c>
      <c r="E25" s="8">
        <v>27.77</v>
      </c>
      <c r="F25" s="11">
        <f>E25*0.4</f>
        <v>11.108000000000001</v>
      </c>
      <c r="G25" s="8">
        <v>33.409999999999997</v>
      </c>
      <c r="H25" s="11">
        <f>G25*0.6</f>
        <v>20.045999999999996</v>
      </c>
      <c r="I25" s="12">
        <f>F25+H25</f>
        <v>31.153999999999996</v>
      </c>
      <c r="J25" s="12">
        <f>(SUM(N25:O25)*0.4*0.7*0.475)+(SUM(S25:T25)*0.6*0.7*0.475)</f>
        <v>0</v>
      </c>
      <c r="K25" s="12">
        <f>I25-J25</f>
        <v>31.153999999999996</v>
      </c>
      <c r="L25" s="13" t="str">
        <f>IF(K25&lt;50,"F",IF(K25&lt;=65,"D",IF(K25&lt;=80,"C",IF(K25&lt;90,"B",IF(K25&gt;=90,"A")))))</f>
        <v>F</v>
      </c>
      <c r="N25" s="1" t="s">
        <v>32</v>
      </c>
      <c r="O25" s="1" t="s">
        <v>32</v>
      </c>
      <c r="S25" s="1" t="s">
        <v>32</v>
      </c>
      <c r="T25" s="1" t="s">
        <v>32</v>
      </c>
    </row>
    <row r="26" spans="2:20" x14ac:dyDescent="0.2">
      <c r="B26" s="1" t="s">
        <v>149</v>
      </c>
      <c r="C26" s="1" t="s">
        <v>150</v>
      </c>
      <c r="D26" s="15" t="s">
        <v>151</v>
      </c>
      <c r="E26" s="8">
        <v>69.569999999999993</v>
      </c>
      <c r="F26" s="11">
        <f>E26*0.4</f>
        <v>27.827999999999999</v>
      </c>
      <c r="G26" s="8">
        <v>66.12</v>
      </c>
      <c r="H26" s="11">
        <f>G26*0.6</f>
        <v>39.672000000000004</v>
      </c>
      <c r="I26" s="12">
        <f>F26+H26</f>
        <v>67.5</v>
      </c>
      <c r="J26" s="12">
        <f>(SUM(N26:O26)*0.4*0.7*0.475)+(SUM(S26:T26)*0.6*0.7*0.475)</f>
        <v>0</v>
      </c>
      <c r="K26" s="12">
        <f>I26-J26</f>
        <v>67.5</v>
      </c>
      <c r="L26" s="13" t="str">
        <f>IF(K26&lt;50,"F",IF(K26&lt;=65,"D",IF(K26&lt;=80,"C",IF(K26&lt;90,"B",IF(K26&gt;=90,"A")))))</f>
        <v>C</v>
      </c>
      <c r="N26" s="1" t="s">
        <v>32</v>
      </c>
      <c r="O26" s="1" t="s">
        <v>32</v>
      </c>
      <c r="S26" s="1" t="s">
        <v>32</v>
      </c>
      <c r="T26" s="1" t="s">
        <v>32</v>
      </c>
    </row>
    <row r="27" spans="2:20" x14ac:dyDescent="0.2">
      <c r="B27" s="1" t="s">
        <v>98</v>
      </c>
      <c r="C27" s="1" t="s">
        <v>99</v>
      </c>
      <c r="D27" s="15" t="s">
        <v>100</v>
      </c>
      <c r="E27" s="8">
        <v>56.61</v>
      </c>
      <c r="F27" s="11">
        <f>E27*0.4</f>
        <v>22.644000000000002</v>
      </c>
      <c r="G27" s="8">
        <v>51.88</v>
      </c>
      <c r="H27" s="11">
        <f>G27*0.6</f>
        <v>31.128</v>
      </c>
      <c r="I27" s="12">
        <f>F27+H27</f>
        <v>53.772000000000006</v>
      </c>
      <c r="J27" s="12">
        <f>(SUM(N27:O27)*0.4*0.7*0.475)+(SUM(S27:T27)*0.6*0.7*0.475)</f>
        <v>0</v>
      </c>
      <c r="K27" s="12">
        <f>I27-J27</f>
        <v>53.772000000000006</v>
      </c>
      <c r="L27" s="13" t="str">
        <f>IF(K27&lt;50,"F",IF(K27&lt;=65,"D",IF(K27&lt;=80,"C",IF(K27&lt;90,"B",IF(K27&gt;=90,"A")))))</f>
        <v>D</v>
      </c>
      <c r="N27" s="1" t="s">
        <v>32</v>
      </c>
      <c r="O27" s="1" t="s">
        <v>32</v>
      </c>
      <c r="S27" s="1" t="s">
        <v>32</v>
      </c>
      <c r="T27" s="1" t="s">
        <v>32</v>
      </c>
    </row>
    <row r="28" spans="2:20" x14ac:dyDescent="0.2">
      <c r="B28" s="1" t="s">
        <v>62</v>
      </c>
      <c r="C28" s="1" t="s">
        <v>63</v>
      </c>
      <c r="D28" s="15" t="s">
        <v>64</v>
      </c>
      <c r="E28" s="8">
        <v>76.91</v>
      </c>
      <c r="F28" s="11">
        <f>E28*0.4</f>
        <v>30.763999999999999</v>
      </c>
      <c r="G28" s="8">
        <v>53.33</v>
      </c>
      <c r="H28" s="11">
        <f>G28*0.6</f>
        <v>31.997999999999998</v>
      </c>
      <c r="I28" s="12">
        <f>F28+H28</f>
        <v>62.762</v>
      </c>
      <c r="J28" s="12">
        <f>(SUM(N28:O28)*0.4*0.7*0.475)+(SUM(S28:T28)*0.6*0.7*0.475)</f>
        <v>0</v>
      </c>
      <c r="K28" s="12">
        <f>I28-J28</f>
        <v>62.762</v>
      </c>
      <c r="L28" s="13" t="str">
        <f>IF(K28&lt;50,"F",IF(K28&lt;=65,"D",IF(K28&lt;=80,"C",IF(K28&lt;90,"B",IF(K28&gt;=90,"A")))))</f>
        <v>D</v>
      </c>
      <c r="N28" s="1" t="s">
        <v>32</v>
      </c>
      <c r="O28" s="1" t="s">
        <v>32</v>
      </c>
      <c r="S28" s="1" t="s">
        <v>32</v>
      </c>
      <c r="T28" s="1" t="s">
        <v>32</v>
      </c>
    </row>
    <row r="29" spans="2:20" x14ac:dyDescent="0.2">
      <c r="B29" s="1" t="s">
        <v>74</v>
      </c>
      <c r="C29" s="1" t="s">
        <v>75</v>
      </c>
      <c r="D29" s="15" t="s">
        <v>76</v>
      </c>
      <c r="E29" s="8">
        <v>89.8</v>
      </c>
      <c r="F29" s="11">
        <f>E29*0.4</f>
        <v>35.92</v>
      </c>
      <c r="G29" s="8">
        <v>88.25</v>
      </c>
      <c r="H29" s="11">
        <f>G29*0.6</f>
        <v>52.949999999999996</v>
      </c>
      <c r="I29" s="12">
        <f>F29+H29</f>
        <v>88.87</v>
      </c>
      <c r="J29" s="12">
        <f>(SUM(N29:O29)*0.4*0.7*0.475)+(SUM(S29:T29)*0.6*0.7*0.475)</f>
        <v>0</v>
      </c>
      <c r="K29" s="12">
        <f>I29-J29</f>
        <v>88.87</v>
      </c>
      <c r="L29" s="13" t="str">
        <f>IF(K29&lt;50,"F",IF(K29&lt;=65,"D",IF(K29&lt;=80,"C",IF(K29&lt;90,"B",IF(K29&gt;=90,"A")))))</f>
        <v>B</v>
      </c>
      <c r="N29" s="1" t="s">
        <v>32</v>
      </c>
      <c r="O29" s="1" t="s">
        <v>32</v>
      </c>
      <c r="S29" s="1" t="s">
        <v>32</v>
      </c>
      <c r="T29" s="1" t="s">
        <v>32</v>
      </c>
    </row>
    <row r="30" spans="2:20" x14ac:dyDescent="0.2">
      <c r="B30" s="1" t="s">
        <v>117</v>
      </c>
      <c r="C30" s="1" t="s">
        <v>118</v>
      </c>
      <c r="D30" s="15" t="s">
        <v>119</v>
      </c>
      <c r="E30" s="8">
        <v>73.75</v>
      </c>
      <c r="F30" s="11">
        <f>E30*0.4</f>
        <v>29.5</v>
      </c>
      <c r="G30" s="8">
        <v>73.989999999999995</v>
      </c>
      <c r="H30" s="11">
        <f>G30*0.6</f>
        <v>44.393999999999998</v>
      </c>
      <c r="I30" s="12">
        <f>F30+H30</f>
        <v>73.894000000000005</v>
      </c>
      <c r="J30" s="12">
        <f>(SUM(N30:O30)*0.4*0.7*0.475)+(SUM(S30:T30)*0.6*0.7*0.475)</f>
        <v>0</v>
      </c>
      <c r="K30" s="12">
        <f>I30-J30</f>
        <v>73.894000000000005</v>
      </c>
      <c r="L30" s="13" t="str">
        <f>IF(K30&lt;50,"F",IF(K30&lt;=65,"D",IF(K30&lt;=80,"C",IF(K30&lt;90,"B",IF(K30&gt;=90,"A")))))</f>
        <v>C</v>
      </c>
      <c r="N30" s="1" t="s">
        <v>32</v>
      </c>
      <c r="O30" s="1" t="s">
        <v>32</v>
      </c>
      <c r="S30" s="1" t="s">
        <v>32</v>
      </c>
      <c r="T30" s="1" t="s">
        <v>32</v>
      </c>
    </row>
    <row r="31" spans="2:20" x14ac:dyDescent="0.2">
      <c r="B31" s="1" t="s">
        <v>42</v>
      </c>
      <c r="C31" s="1" t="s">
        <v>43</v>
      </c>
      <c r="D31" s="15" t="s">
        <v>44</v>
      </c>
      <c r="E31" s="8">
        <v>65.63</v>
      </c>
      <c r="F31" s="11">
        <f>E31*0.4</f>
        <v>26.251999999999999</v>
      </c>
      <c r="G31" s="8">
        <v>52.99</v>
      </c>
      <c r="H31" s="11">
        <f>G31*0.6</f>
        <v>31.794</v>
      </c>
      <c r="I31" s="12">
        <f>F31+H31</f>
        <v>58.045999999999999</v>
      </c>
      <c r="J31" s="12">
        <f>(SUM(N31:O31)*0.4*0.7*0.475)+(SUM(S31:T31)*0.6*0.7*0.475)</f>
        <v>1.3299999999999998</v>
      </c>
      <c r="K31" s="12">
        <f>I31-J31</f>
        <v>56.716000000000001</v>
      </c>
      <c r="L31" s="13" t="str">
        <f>IF(K31&lt;50,"F",IF(K31&lt;=65,"D",IF(K31&lt;=80,"C",IF(K31&lt;90,"B",IF(K31&gt;=90,"A")))))</f>
        <v>D</v>
      </c>
      <c r="N31">
        <v>10</v>
      </c>
      <c r="O31" s="1" t="s">
        <v>32</v>
      </c>
      <c r="S31" s="1" t="s">
        <v>32</v>
      </c>
      <c r="T31" s="1" t="s">
        <v>32</v>
      </c>
    </row>
    <row r="32" spans="2:20" x14ac:dyDescent="0.2">
      <c r="B32" s="1" t="s">
        <v>137</v>
      </c>
      <c r="C32" s="1" t="s">
        <v>138</v>
      </c>
      <c r="D32" s="15" t="s">
        <v>139</v>
      </c>
      <c r="E32" s="8">
        <v>64.47</v>
      </c>
      <c r="F32" s="11">
        <f>E32*0.4</f>
        <v>25.788</v>
      </c>
      <c r="G32" s="8">
        <v>51.2</v>
      </c>
      <c r="H32" s="11">
        <f>G32*0.6</f>
        <v>30.72</v>
      </c>
      <c r="I32" s="12">
        <f>F32+H32</f>
        <v>56.507999999999996</v>
      </c>
      <c r="J32" s="12">
        <f>(SUM(N32:O32)*0.4*0.7*0.475)+(SUM(S32:T32)*0.6*0.7*0.475)</f>
        <v>0</v>
      </c>
      <c r="K32" s="12">
        <f>I32-J32</f>
        <v>56.507999999999996</v>
      </c>
      <c r="L32" s="13" t="str">
        <f>IF(K32&lt;50,"F",IF(K32&lt;=65,"D",IF(K32&lt;=80,"C",IF(K32&lt;90,"B",IF(K32&gt;=90,"A")))))</f>
        <v>D</v>
      </c>
      <c r="N32" s="1" t="s">
        <v>32</v>
      </c>
      <c r="O32" s="1" t="s">
        <v>32</v>
      </c>
      <c r="S32" s="1" t="s">
        <v>32</v>
      </c>
      <c r="T32" s="1" t="s">
        <v>32</v>
      </c>
    </row>
    <row r="33" spans="2:20" x14ac:dyDescent="0.2">
      <c r="B33" s="1" t="s">
        <v>90</v>
      </c>
      <c r="C33" s="1" t="s">
        <v>91</v>
      </c>
      <c r="D33" s="15" t="s">
        <v>92</v>
      </c>
      <c r="E33" s="8">
        <v>80.62</v>
      </c>
      <c r="F33" s="11">
        <f>E33*0.4</f>
        <v>32.248000000000005</v>
      </c>
      <c r="G33" s="8">
        <v>49.45</v>
      </c>
      <c r="H33" s="11">
        <f>G33*0.6</f>
        <v>29.67</v>
      </c>
      <c r="I33" s="12">
        <f>F33+H33</f>
        <v>61.918000000000006</v>
      </c>
      <c r="J33" s="12">
        <f>(SUM(N33:O33)*0.4*0.7*0.475)+(SUM(S33:T33)*0.6*0.7*0.475)</f>
        <v>0</v>
      </c>
      <c r="K33" s="12">
        <f>I33-J33</f>
        <v>61.918000000000006</v>
      </c>
      <c r="L33" s="13" t="str">
        <f>IF(K33&lt;50,"F",IF(K33&lt;=65,"D",IF(K33&lt;=80,"C",IF(K33&lt;90,"B",IF(K33&gt;=90,"A")))))</f>
        <v>D</v>
      </c>
      <c r="N33" s="1" t="s">
        <v>32</v>
      </c>
      <c r="O33" s="1" t="s">
        <v>32</v>
      </c>
      <c r="S33" s="1" t="s">
        <v>32</v>
      </c>
      <c r="T33" s="1" t="s">
        <v>32</v>
      </c>
    </row>
    <row r="34" spans="2:20" x14ac:dyDescent="0.2">
      <c r="B34" s="1" t="s">
        <v>94</v>
      </c>
      <c r="C34" s="1" t="s">
        <v>95</v>
      </c>
      <c r="D34" s="15" t="s">
        <v>96</v>
      </c>
      <c r="E34" s="8">
        <v>81.99</v>
      </c>
      <c r="F34" s="11">
        <f>E34*0.4</f>
        <v>32.795999999999999</v>
      </c>
      <c r="G34" s="8">
        <v>79.2</v>
      </c>
      <c r="H34" s="11">
        <f>G34*0.6</f>
        <v>47.52</v>
      </c>
      <c r="I34" s="12">
        <f>F34+H34</f>
        <v>80.316000000000003</v>
      </c>
      <c r="J34" s="12">
        <f>(SUM(N34:O34)*0.4*0.7*0.475)+(SUM(S34:T34)*0.6*0.7*0.475)</f>
        <v>0</v>
      </c>
      <c r="K34" s="12">
        <f>I34-J34</f>
        <v>80.316000000000003</v>
      </c>
      <c r="L34" s="13" t="str">
        <f>IF(K34&lt;50,"F",IF(K34&lt;=65,"D",IF(K34&lt;=80,"C",IF(K34&lt;90,"B",IF(K34&gt;=90,"A")))))</f>
        <v>B</v>
      </c>
      <c r="N34" s="1" t="s">
        <v>32</v>
      </c>
      <c r="O34" s="1" t="s">
        <v>32</v>
      </c>
      <c r="S34" s="1" t="s">
        <v>32</v>
      </c>
      <c r="T34" s="1" t="s">
        <v>32</v>
      </c>
    </row>
    <row r="35" spans="2:20" x14ac:dyDescent="0.2">
      <c r="B35" s="1" t="s">
        <v>157</v>
      </c>
      <c r="C35" s="1" t="s">
        <v>158</v>
      </c>
      <c r="D35" s="15" t="s">
        <v>159</v>
      </c>
      <c r="E35" s="8">
        <v>60.7</v>
      </c>
      <c r="F35" s="11">
        <f>E35*0.4</f>
        <v>24.28</v>
      </c>
      <c r="G35" s="8">
        <v>44.32</v>
      </c>
      <c r="H35" s="11">
        <f>G35*0.6</f>
        <v>26.591999999999999</v>
      </c>
      <c r="I35" s="12">
        <f>F35+H35</f>
        <v>50.872</v>
      </c>
      <c r="J35" s="12">
        <f>(SUM(N35:O35)*0.4*0.7*0.475)+(SUM(S35:T35)*0.6*0.7*0.475)</f>
        <v>0</v>
      </c>
      <c r="K35" s="12">
        <f>I35-J35</f>
        <v>50.872</v>
      </c>
      <c r="L35" s="13" t="str">
        <f>IF(K35&lt;50,"F",IF(K35&lt;=65,"D",IF(K35&lt;=80,"C",IF(K35&lt;90,"B",IF(K35&gt;=90,"A")))))</f>
        <v>D</v>
      </c>
      <c r="N35" s="1" t="s">
        <v>32</v>
      </c>
      <c r="O35" s="1" t="s">
        <v>32</v>
      </c>
      <c r="S35" s="1" t="s">
        <v>32</v>
      </c>
      <c r="T35" s="1" t="s">
        <v>32</v>
      </c>
    </row>
    <row r="36" spans="2:20" x14ac:dyDescent="0.2">
      <c r="B36" s="1" t="s">
        <v>102</v>
      </c>
      <c r="C36" s="1" t="s">
        <v>103</v>
      </c>
      <c r="D36" s="15" t="s">
        <v>104</v>
      </c>
      <c r="E36" s="8">
        <v>81.19</v>
      </c>
      <c r="F36" s="11">
        <f>E36*0.4</f>
        <v>32.475999999999999</v>
      </c>
      <c r="G36" s="8">
        <v>60.33</v>
      </c>
      <c r="H36" s="11">
        <f>G36*0.6</f>
        <v>36.198</v>
      </c>
      <c r="I36" s="12">
        <f>F36+H36</f>
        <v>68.674000000000007</v>
      </c>
      <c r="J36" s="12">
        <f>(SUM(N36:O36)*0.4*0.7*0.475)+(SUM(S36:T36)*0.6*0.7*0.475)</f>
        <v>0</v>
      </c>
      <c r="K36" s="12">
        <f>I36-J36</f>
        <v>68.674000000000007</v>
      </c>
      <c r="L36" s="13" t="str">
        <f>IF(K36&lt;50,"F",IF(K36&lt;=65,"D",IF(K36&lt;=80,"C",IF(K36&lt;90,"B",IF(K36&gt;=90,"A")))))</f>
        <v>C</v>
      </c>
      <c r="N36" s="1" t="s">
        <v>32</v>
      </c>
      <c r="O36" s="1" t="s">
        <v>32</v>
      </c>
      <c r="S36" s="1" t="s">
        <v>32</v>
      </c>
      <c r="T36" s="1" t="s">
        <v>32</v>
      </c>
    </row>
    <row r="37" spans="2:20" x14ac:dyDescent="0.2">
      <c r="B37" s="1" t="s">
        <v>70</v>
      </c>
      <c r="C37" s="1" t="s">
        <v>71</v>
      </c>
      <c r="D37" s="15" t="s">
        <v>72</v>
      </c>
      <c r="E37" s="8">
        <v>83.73</v>
      </c>
      <c r="F37" s="11">
        <f>E37*0.4</f>
        <v>33.492000000000004</v>
      </c>
      <c r="G37" s="8">
        <v>71.45</v>
      </c>
      <c r="H37" s="11">
        <f>G37*0.6</f>
        <v>42.87</v>
      </c>
      <c r="I37" s="12">
        <f>F37+H37</f>
        <v>76.361999999999995</v>
      </c>
      <c r="J37" s="12">
        <f>(SUM(N37:O37)*0.4*0.7*0.475)+(SUM(S37:T37)*0.6*0.7*0.475)</f>
        <v>0</v>
      </c>
      <c r="K37" s="12">
        <f>I37-J37</f>
        <v>76.361999999999995</v>
      </c>
      <c r="L37" s="13" t="str">
        <f>IF(K37&lt;50,"F",IF(K37&lt;=65,"D",IF(K37&lt;=80,"C",IF(K37&lt;90,"B",IF(K37&gt;=90,"A")))))</f>
        <v>C</v>
      </c>
      <c r="N37" s="1" t="s">
        <v>32</v>
      </c>
      <c r="O37" s="1" t="s">
        <v>32</v>
      </c>
      <c r="S37" s="1" t="s">
        <v>32</v>
      </c>
      <c r="T37" s="1" t="s">
        <v>32</v>
      </c>
    </row>
  </sheetData>
  <sortState xmlns:xlrd2="http://schemas.microsoft.com/office/spreadsheetml/2017/richdata2" ref="B6:V37">
    <sortCondition ref="D6:D37"/>
  </sortState>
  <mergeCells count="2">
    <mergeCell ref="N4:Q4"/>
    <mergeCell ref="S4:V4"/>
  </mergeCells>
  <pageMargins left="0.7" right="0.7" top="0.75" bottom="0.75" header="0.3" footer="0.3"/>
  <pageSetup paperSize="9" orientation="portrait" horizontalDpi="0" verticalDpi="0"/>
  <ignoredErrors>
    <ignoredError sqref="D6:D37" numberStoredAsText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EHSS-6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JCS</cp:lastModifiedBy>
  <dcterms:created xsi:type="dcterms:W3CDTF">2023-04-10T09:48:33Z</dcterms:created>
  <dcterms:modified xsi:type="dcterms:W3CDTF">2023-04-12T04:44:45Z</dcterms:modified>
</cp:coreProperties>
</file>