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BC42D0EA-42E5-F64F-956B-596B2AC12F5D}" xr6:coauthVersionLast="47" xr6:coauthVersionMax="47" xr10:uidLastSave="{00000000-0000-0000-0000-000000000000}"/>
  <bookViews>
    <workbookView xWindow="400" yWindow="1940" windowWidth="38520" windowHeight="24020" activeTab="1" xr2:uid="{00000000-000D-0000-FFFF-FFFF00000000}"/>
  </bookViews>
  <sheets>
    <sheet name="Grades" sheetId="1" r:id="rId1"/>
    <sheet name="EHSS-8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2" l="1"/>
  <c r="L34" i="2"/>
  <c r="L47" i="2"/>
  <c r="L48" i="2"/>
  <c r="L23" i="2"/>
  <c r="L46" i="2"/>
  <c r="L21" i="2"/>
  <c r="L6" i="2"/>
  <c r="L22" i="2"/>
  <c r="L25" i="2"/>
  <c r="L43" i="2"/>
  <c r="L26" i="2"/>
  <c r="L12" i="2"/>
  <c r="L11" i="2"/>
  <c r="L20" i="2"/>
  <c r="L24" i="2"/>
  <c r="L19" i="2"/>
  <c r="L10" i="2"/>
  <c r="L42" i="2"/>
  <c r="L29" i="2"/>
  <c r="J29" i="2"/>
  <c r="H29" i="2"/>
  <c r="F29" i="2"/>
  <c r="J42" i="2"/>
  <c r="H42" i="2"/>
  <c r="F42" i="2"/>
  <c r="J10" i="2"/>
  <c r="H10" i="2"/>
  <c r="F10" i="2"/>
  <c r="J19" i="2"/>
  <c r="H19" i="2"/>
  <c r="F19" i="2"/>
  <c r="J24" i="2"/>
  <c r="H24" i="2"/>
  <c r="F24" i="2"/>
  <c r="J20" i="2"/>
  <c r="H20" i="2"/>
  <c r="F20" i="2"/>
  <c r="J11" i="2"/>
  <c r="H11" i="2"/>
  <c r="F11" i="2"/>
  <c r="J12" i="2"/>
  <c r="H12" i="2"/>
  <c r="F12" i="2"/>
  <c r="J26" i="2"/>
  <c r="H26" i="2"/>
  <c r="F26" i="2"/>
  <c r="J43" i="2"/>
  <c r="H43" i="2"/>
  <c r="F43" i="2"/>
  <c r="J25" i="2"/>
  <c r="H25" i="2"/>
  <c r="F25" i="2"/>
  <c r="J22" i="2"/>
  <c r="H22" i="2"/>
  <c r="F22" i="2"/>
  <c r="J6" i="2"/>
  <c r="H6" i="2"/>
  <c r="F6" i="2"/>
  <c r="J21" i="2"/>
  <c r="H21" i="2"/>
  <c r="F21" i="2"/>
  <c r="J46" i="2"/>
  <c r="H46" i="2"/>
  <c r="F46" i="2"/>
  <c r="J23" i="2"/>
  <c r="H23" i="2"/>
  <c r="F23" i="2"/>
  <c r="J48" i="2"/>
  <c r="H48" i="2"/>
  <c r="F48" i="2"/>
  <c r="J47" i="2"/>
  <c r="H47" i="2"/>
  <c r="F47" i="2"/>
  <c r="J34" i="2"/>
  <c r="H34" i="2"/>
  <c r="F34" i="2"/>
  <c r="J41" i="2"/>
  <c r="H41" i="2"/>
  <c r="F41" i="2"/>
  <c r="L8" i="2"/>
  <c r="L9" i="2"/>
  <c r="L13" i="2"/>
  <c r="L14" i="2"/>
  <c r="L15" i="2"/>
  <c r="L16" i="2"/>
  <c r="L17" i="2"/>
  <c r="L18" i="2"/>
  <c r="L27" i="2"/>
  <c r="L28" i="2"/>
  <c r="L30" i="2"/>
  <c r="L31" i="2"/>
  <c r="L32" i="2"/>
  <c r="L33" i="2"/>
  <c r="L35" i="2"/>
  <c r="L36" i="2"/>
  <c r="L37" i="2"/>
  <c r="L38" i="2"/>
  <c r="L39" i="2"/>
  <c r="L40" i="2"/>
  <c r="L44" i="2"/>
  <c r="L45" i="2"/>
  <c r="L7" i="2"/>
  <c r="J35" i="2"/>
  <c r="J44" i="2"/>
  <c r="J14" i="2"/>
  <c r="J33" i="2"/>
  <c r="J30" i="2"/>
  <c r="J15" i="2"/>
  <c r="J31" i="2"/>
  <c r="J27" i="2"/>
  <c r="J45" i="2"/>
  <c r="J38" i="2"/>
  <c r="J28" i="2"/>
  <c r="J17" i="2"/>
  <c r="J37" i="2"/>
  <c r="J36" i="2"/>
  <c r="J39" i="2"/>
  <c r="J13" i="2"/>
  <c r="J16" i="2"/>
  <c r="J7" i="2"/>
  <c r="J9" i="2"/>
  <c r="J32" i="2"/>
  <c r="J40" i="2"/>
  <c r="J18" i="2"/>
  <c r="K41" i="2" l="1"/>
  <c r="M41" i="2" s="1"/>
  <c r="N41" i="2" s="1"/>
  <c r="K10" i="2"/>
  <c r="M10" i="2" s="1"/>
  <c r="N10" i="2" s="1"/>
  <c r="K29" i="2"/>
  <c r="M29" i="2" s="1"/>
  <c r="N29" i="2" s="1"/>
  <c r="K21" i="2"/>
  <c r="M21" i="2" s="1"/>
  <c r="N21" i="2" s="1"/>
  <c r="K20" i="2"/>
  <c r="M20" i="2" s="1"/>
  <c r="N20" i="2" s="1"/>
  <c r="K6" i="2"/>
  <c r="M6" i="2" s="1"/>
  <c r="N6" i="2" s="1"/>
  <c r="K25" i="2"/>
  <c r="M25" i="2" s="1"/>
  <c r="N25" i="2" s="1"/>
  <c r="K43" i="2"/>
  <c r="M43" i="2" s="1"/>
  <c r="N43" i="2" s="1"/>
  <c r="K22" i="2"/>
  <c r="M22" i="2" s="1"/>
  <c r="N22" i="2" s="1"/>
  <c r="K26" i="2"/>
  <c r="M26" i="2" s="1"/>
  <c r="N26" i="2" s="1"/>
  <c r="K11" i="2"/>
  <c r="M11" i="2" s="1"/>
  <c r="N11" i="2" s="1"/>
  <c r="K48" i="2"/>
  <c r="M48" i="2" s="1"/>
  <c r="N48" i="2" s="1"/>
  <c r="K24" i="2"/>
  <c r="M24" i="2" s="1"/>
  <c r="N24" i="2" s="1"/>
  <c r="K34" i="2"/>
  <c r="M34" i="2" s="1"/>
  <c r="N34" i="2" s="1"/>
  <c r="K12" i="2"/>
  <c r="M12" i="2" s="1"/>
  <c r="N12" i="2" s="1"/>
  <c r="K19" i="2"/>
  <c r="M19" i="2" s="1"/>
  <c r="N19" i="2" s="1"/>
  <c r="K47" i="2"/>
  <c r="M47" i="2" s="1"/>
  <c r="N47" i="2" s="1"/>
  <c r="K23" i="2"/>
  <c r="M23" i="2" s="1"/>
  <c r="N23" i="2" s="1"/>
  <c r="K46" i="2"/>
  <c r="M46" i="2" s="1"/>
  <c r="N46" i="2" s="1"/>
  <c r="K42" i="2"/>
  <c r="M42" i="2" s="1"/>
  <c r="N42" i="2" s="1"/>
  <c r="H35" i="2"/>
  <c r="H44" i="2"/>
  <c r="H14" i="2"/>
  <c r="H33" i="2"/>
  <c r="H30" i="2"/>
  <c r="H15" i="2"/>
  <c r="H31" i="2"/>
  <c r="H27" i="2"/>
  <c r="H45" i="2"/>
  <c r="H38" i="2"/>
  <c r="H28" i="2"/>
  <c r="H17" i="2"/>
  <c r="H37" i="2"/>
  <c r="H36" i="2"/>
  <c r="H39" i="2"/>
  <c r="H13" i="2"/>
  <c r="H16" i="2"/>
  <c r="H7" i="2"/>
  <c r="H9" i="2"/>
  <c r="H32" i="2"/>
  <c r="H40" i="2"/>
  <c r="H18" i="2"/>
  <c r="H8" i="2"/>
  <c r="F35" i="2"/>
  <c r="F44" i="2"/>
  <c r="F14" i="2"/>
  <c r="F33" i="2"/>
  <c r="F30" i="2"/>
  <c r="F15" i="2"/>
  <c r="F31" i="2"/>
  <c r="F27" i="2"/>
  <c r="F45" i="2"/>
  <c r="F38" i="2"/>
  <c r="F28" i="2"/>
  <c r="F17" i="2"/>
  <c r="F37" i="2"/>
  <c r="F36" i="2"/>
  <c r="F39" i="2"/>
  <c r="F13" i="2"/>
  <c r="F16" i="2"/>
  <c r="F7" i="2"/>
  <c r="F9" i="2"/>
  <c r="F32" i="2"/>
  <c r="F40" i="2"/>
  <c r="F18" i="2"/>
  <c r="J8" i="2"/>
  <c r="F8" i="2"/>
  <c r="K14" i="2" l="1"/>
  <c r="M14" i="2" s="1"/>
  <c r="N14" i="2" s="1"/>
  <c r="K18" i="2"/>
  <c r="M18" i="2" s="1"/>
  <c r="N18" i="2" s="1"/>
  <c r="K38" i="2"/>
  <c r="M38" i="2" s="1"/>
  <c r="N38" i="2" s="1"/>
  <c r="K7" i="2"/>
  <c r="M7" i="2" s="1"/>
  <c r="N7" i="2" s="1"/>
  <c r="K36" i="2"/>
  <c r="M36" i="2" s="1"/>
  <c r="N36" i="2" s="1"/>
  <c r="K13" i="2"/>
  <c r="M13" i="2" s="1"/>
  <c r="N13" i="2" s="1"/>
  <c r="K9" i="2"/>
  <c r="M9" i="2" s="1"/>
  <c r="N9" i="2" s="1"/>
  <c r="K31" i="2"/>
  <c r="M31" i="2" s="1"/>
  <c r="N31" i="2" s="1"/>
  <c r="K15" i="2"/>
  <c r="M15" i="2" s="1"/>
  <c r="N15" i="2" s="1"/>
  <c r="K44" i="2"/>
  <c r="M44" i="2" s="1"/>
  <c r="N44" i="2" s="1"/>
  <c r="K37" i="2"/>
  <c r="M37" i="2" s="1"/>
  <c r="N37" i="2" s="1"/>
  <c r="K39" i="2"/>
  <c r="M39" i="2" s="1"/>
  <c r="N39" i="2" s="1"/>
  <c r="K28" i="2"/>
  <c r="M28" i="2" s="1"/>
  <c r="N28" i="2" s="1"/>
  <c r="K40" i="2"/>
  <c r="M40" i="2" s="1"/>
  <c r="N40" i="2" s="1"/>
  <c r="K16" i="2"/>
  <c r="M16" i="2" s="1"/>
  <c r="N16" i="2" s="1"/>
  <c r="K45" i="2"/>
  <c r="M45" i="2" s="1"/>
  <c r="N45" i="2" s="1"/>
  <c r="K30" i="2"/>
  <c r="M30" i="2" s="1"/>
  <c r="N30" i="2" s="1"/>
  <c r="K35" i="2"/>
  <c r="M35" i="2" s="1"/>
  <c r="N35" i="2" s="1"/>
  <c r="K32" i="2"/>
  <c r="M32" i="2" s="1"/>
  <c r="N32" i="2" s="1"/>
  <c r="K17" i="2"/>
  <c r="M17" i="2" s="1"/>
  <c r="N17" i="2" s="1"/>
  <c r="K27" i="2"/>
  <c r="M27" i="2" s="1"/>
  <c r="N27" i="2" s="1"/>
  <c r="K33" i="2"/>
  <c r="M33" i="2" s="1"/>
  <c r="N33" i="2" s="1"/>
  <c r="K8" i="2"/>
  <c r="M8" i="2" s="1"/>
  <c r="N8" i="2" s="1"/>
</calcChain>
</file>

<file path=xl/sharedStrings.xml><?xml version="1.0" encoding="utf-8"?>
<sst xmlns="http://schemas.openxmlformats.org/spreadsheetml/2006/main" count="492" uniqueCount="197">
  <si>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</si>
  <si>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</si>
  <si>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</si>
  <si>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</si>
  <si>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</si>
  <si>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</si>
  <si>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</si>
  <si>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</si>
  <si>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</si>
  <si>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6 (Real)</t>
  </si>
  <si>
    <t>Quiz: Exercise UNIT 7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</si>
  <si>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</si>
  <si>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</si>
  <si>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</si>
  <si>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</si>
  <si>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</si>
  <si>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</si>
  <si>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8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</si>
  <si>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</si>
  <si>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</si>
  <si>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</si>
  <si>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</si>
  <si>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</si>
  <si>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</si>
  <si>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</si>
  <si>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</si>
  <si>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</si>
  <si>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</si>
  <si>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Bun</t>
  </si>
  <si>
    <t>Songlis</t>
  </si>
  <si>
    <t>11832</t>
  </si>
  <si>
    <t>bun.songlis@pucsr.edu.kh</t>
  </si>
  <si>
    <t>-</t>
  </si>
  <si>
    <t>1681176772</t>
  </si>
  <si>
    <t>Chheng</t>
  </si>
  <si>
    <t>Pichreasey</t>
  </si>
  <si>
    <t>13902</t>
  </si>
  <si>
    <t>chheng.pichreasey@pucsr.edu.kh</t>
  </si>
  <si>
    <t>Da</t>
  </si>
  <si>
    <t>David</t>
  </si>
  <si>
    <t>14668</t>
  </si>
  <si>
    <t>da.david@pucsr.edu.kh</t>
  </si>
  <si>
    <t>Em</t>
  </si>
  <si>
    <t>Chantara</t>
  </si>
  <si>
    <t>13217</t>
  </si>
  <si>
    <t>em.chantara@pucsr.edu.kh</t>
  </si>
  <si>
    <t>Hann</t>
  </si>
  <si>
    <t>Kimchhay</t>
  </si>
  <si>
    <t>13754</t>
  </si>
  <si>
    <t>hann.kimchhay@pucsr.edu.kh</t>
  </si>
  <si>
    <t>Heang</t>
  </si>
  <si>
    <t>Senghong</t>
  </si>
  <si>
    <t>13558</t>
  </si>
  <si>
    <t>heang.senghong@pucsr.edu.kh</t>
  </si>
  <si>
    <t>Heng</t>
  </si>
  <si>
    <t>Sovanvuthy</t>
  </si>
  <si>
    <t>13230</t>
  </si>
  <si>
    <t>heng.sovanvuthy@pucsr.edu.kh</t>
  </si>
  <si>
    <t>Kim</t>
  </si>
  <si>
    <t>Sonyta</t>
  </si>
  <si>
    <t>13573</t>
  </si>
  <si>
    <t>kim.sonyta@pucsr.edu.kh</t>
  </si>
  <si>
    <t>Lek</t>
  </si>
  <si>
    <t>Ronnaryka</t>
  </si>
  <si>
    <t>13486</t>
  </si>
  <si>
    <t>lek.ronnaryka@pucsr.edu.kh</t>
  </si>
  <si>
    <t>Loeum</t>
  </si>
  <si>
    <t>Theavy</t>
  </si>
  <si>
    <t>14694</t>
  </si>
  <si>
    <t>loeum.theavy@pucsr.edu.kh</t>
  </si>
  <si>
    <t>Ma</t>
  </si>
  <si>
    <t>Elen</t>
  </si>
  <si>
    <t>14253</t>
  </si>
  <si>
    <t>ma.elen@pucsr.edu.kh</t>
  </si>
  <si>
    <t>Mean</t>
  </si>
  <si>
    <t>Chengleang</t>
  </si>
  <si>
    <t>13497</t>
  </si>
  <si>
    <t>mean.chengleang@pucsr.edu.kh</t>
  </si>
  <si>
    <t>Nov</t>
  </si>
  <si>
    <t>Saboth</t>
  </si>
  <si>
    <t>13240</t>
  </si>
  <si>
    <t>nov.saboth@pucsr.edu.kh</t>
  </si>
  <si>
    <t>Nuon</t>
  </si>
  <si>
    <t>Panhapich</t>
  </si>
  <si>
    <t>14212</t>
  </si>
  <si>
    <t>nuon.panhapich@pucsr.edu.kh</t>
  </si>
  <si>
    <t>Phoung</t>
  </si>
  <si>
    <t>Sophanha</t>
  </si>
  <si>
    <t>14202</t>
  </si>
  <si>
    <t>phoung.sophanha@pucsr.edu.kh</t>
  </si>
  <si>
    <t>Sarakvich</t>
  </si>
  <si>
    <t>Molika</t>
  </si>
  <si>
    <t>14294</t>
  </si>
  <si>
    <t>sarakvich.molika@pucsr.edu.kh</t>
  </si>
  <si>
    <t>Taing</t>
  </si>
  <si>
    <t>Muysomaly</t>
  </si>
  <si>
    <t>12806</t>
  </si>
  <si>
    <t>taing.muysomaly@pucsr.edu.kh</t>
  </si>
  <si>
    <t>Than</t>
  </si>
  <si>
    <t>Pheakdey</t>
  </si>
  <si>
    <t>13236</t>
  </si>
  <si>
    <t>than.pheakdey@pucsr.edu.kh</t>
  </si>
  <si>
    <t>Thin</t>
  </si>
  <si>
    <t>Sokthyreak</t>
  </si>
  <si>
    <t>11714</t>
  </si>
  <si>
    <t>thin.sokthyreak@pucsr.edu.kh</t>
  </si>
  <si>
    <t>Thol</t>
  </si>
  <si>
    <t>Sothearad</t>
  </si>
  <si>
    <t>11948</t>
  </si>
  <si>
    <t>thol.sothearad@pucsr.edu.kh</t>
  </si>
  <si>
    <t>Vichet</t>
  </si>
  <si>
    <t>Sophia</t>
  </si>
  <si>
    <t>13693</t>
  </si>
  <si>
    <t>vichet.sophia@pucsr.edu.kh</t>
  </si>
  <si>
    <t>Vin</t>
  </si>
  <si>
    <t>Sokveasna</t>
  </si>
  <si>
    <t>14451</t>
  </si>
  <si>
    <t>vin.sokveasna@pucsr.edu.kh</t>
  </si>
  <si>
    <t>You</t>
  </si>
  <si>
    <t>Sosouphea</t>
  </si>
  <si>
    <t>13249</t>
  </si>
  <si>
    <t>you.sosouphea@pucsr.edu.kh</t>
  </si>
  <si>
    <t>SURNAME</t>
  </si>
  <si>
    <t>FIRST NAME</t>
  </si>
  <si>
    <t>ID</t>
  </si>
  <si>
    <t>VENTURES CLASS</t>
  </si>
  <si>
    <t>READING CLASS</t>
  </si>
  <si>
    <t>COMPUTER CLASS</t>
  </si>
  <si>
    <t>GRADE</t>
  </si>
  <si>
    <t>EHSS-8B</t>
  </si>
  <si>
    <t>VENTURES</t>
  </si>
  <si>
    <t>READING</t>
  </si>
  <si>
    <t>SUBTOTAL</t>
  </si>
  <si>
    <t>ABSENCE PENALTY</t>
  </si>
  <si>
    <t>TOTAL AFTER PENALTY</t>
  </si>
  <si>
    <t>Column1</t>
  </si>
  <si>
    <t>Column2</t>
  </si>
  <si>
    <t>Column3</t>
  </si>
  <si>
    <t>Chan</t>
  </si>
  <si>
    <t>Peisith</t>
  </si>
  <si>
    <t>14453</t>
  </si>
  <si>
    <t>Socheata</t>
  </si>
  <si>
    <t>13885</t>
  </si>
  <si>
    <t>Ea</t>
  </si>
  <si>
    <t>Chhenglim</t>
  </si>
  <si>
    <t>15075</t>
  </si>
  <si>
    <t>Huyho</t>
  </si>
  <si>
    <t>Someta</t>
  </si>
  <si>
    <t>15163</t>
  </si>
  <si>
    <t>Keang</t>
  </si>
  <si>
    <t>Kruylang</t>
  </si>
  <si>
    <t>13363</t>
  </si>
  <si>
    <t>Khouch</t>
  </si>
  <si>
    <t>Vandeth</t>
  </si>
  <si>
    <t>14935</t>
  </si>
  <si>
    <t>Khouy</t>
  </si>
  <si>
    <t>Makara</t>
  </si>
  <si>
    <t>13347</t>
  </si>
  <si>
    <t>Loek</t>
  </si>
  <si>
    <t>Sokheng</t>
  </si>
  <si>
    <t>11270</t>
  </si>
  <si>
    <t>Ly</t>
  </si>
  <si>
    <t>Chanboth</t>
  </si>
  <si>
    <t>13352</t>
  </si>
  <si>
    <t>Mab</t>
  </si>
  <si>
    <t>13381</t>
  </si>
  <si>
    <t>Mao</t>
  </si>
  <si>
    <t>Lysa</t>
  </si>
  <si>
    <t>14524</t>
  </si>
  <si>
    <t>Meas</t>
  </si>
  <si>
    <t>Davachny</t>
  </si>
  <si>
    <t>13397</t>
  </si>
  <si>
    <t>Moeng</t>
  </si>
  <si>
    <t>Somariya</t>
  </si>
  <si>
    <t>12674</t>
  </si>
  <si>
    <t>Okchan</t>
  </si>
  <si>
    <t>Sophea</t>
  </si>
  <si>
    <t>12035</t>
  </si>
  <si>
    <t>Pen</t>
  </si>
  <si>
    <t>Seavheng</t>
  </si>
  <si>
    <t>13346</t>
  </si>
  <si>
    <t>Phy</t>
  </si>
  <si>
    <t>Sokun</t>
  </si>
  <si>
    <t>13380</t>
  </si>
  <si>
    <t>Sok</t>
  </si>
  <si>
    <t>Sreypov</t>
  </si>
  <si>
    <t>13309</t>
  </si>
  <si>
    <t>Vong</t>
  </si>
  <si>
    <t>Phanha</t>
  </si>
  <si>
    <t>11993</t>
  </si>
  <si>
    <t>Vorng</t>
  </si>
  <si>
    <t>Viseth</t>
  </si>
  <si>
    <t>14470</t>
  </si>
  <si>
    <t>Vuthy</t>
  </si>
  <si>
    <t>Vathana</t>
  </si>
  <si>
    <t>13527</t>
  </si>
  <si>
    <t>EHSS-08 - Final Grades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</si>
</sst>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6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3" fontId="5" fillId="2" borderId="1" xfId="1" applyFont="1" applyFill="1" applyBorder="1" applyAlignment="1">
      <alignment horizontal="center" vertical="center"/>
    </xf>
    <xf numFmtId="43" fontId="5" fillId="2" borderId="0" xfId="1" applyFont="1" applyFill="1" applyBorder="1" applyAlignment="1">
      <alignment horizontal="center" vertical="center"/>
    </xf>
    <xf numFmtId="43" fontId="5" fillId="2" borderId="0" xfId="1" applyFont="1" applyFill="1" applyBorder="1" applyAlignment="1">
      <alignment horizontal="center" vertical="center" wrapText="1"/>
    </xf>
    <xf numFmtId="43" fontId="5" fillId="2" borderId="2" xfId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9E247-FDF3-F347-BDEF-0D177E8D7930}" name="Table2" displayName="Table2" ref="D5:N48" totalsRowShown="0" headerRowDxfId="0" dataDxfId="1" tableBorderDxfId="13" headerRowCellStyle="Comma" dataCellStyle="Comma">
  <autoFilter ref="D5:N48" xr:uid="{17B9E247-FDF3-F347-BDEF-0D177E8D7930}"/>
  <tableColumns count="11">
    <tableColumn id="1" xr3:uid="{6EC24D52-4042-684B-B7F7-567F68BBCBCF}" name="ID" dataDxfId="12" dataCellStyle="Comma"/>
    <tableColumn id="2" xr3:uid="{FA30DCA9-9A2A-5D4A-A052-7A6EE7C835EE}" name="VENTURES" dataDxfId="11" dataCellStyle="Comma"/>
    <tableColumn id="3" xr3:uid="{A2B4924F-4214-0F43-BADD-27C7818CECCB}" name="Column1" dataDxfId="10" dataCellStyle="Comma">
      <calculatedColumnFormula>E6*0.45</calculatedColumnFormula>
    </tableColumn>
    <tableColumn id="4" xr3:uid="{B223DF39-63B0-1244-81CE-FBF4340C71BC}" name="READING" dataDxfId="9" dataCellStyle="Comma"/>
    <tableColumn id="5" xr3:uid="{829297B2-A132-C44A-A38A-7C4FA5FC3C6B}" name="Column2" dataDxfId="8" dataCellStyle="Comma">
      <calculatedColumnFormula>G6*0.45</calculatedColumnFormula>
    </tableColumn>
    <tableColumn id="6" xr3:uid="{CE153602-4E32-C242-9D61-7F549F5D09CD}" name="COMPUTER CLASS" dataDxfId="7" dataCellStyle="Comma"/>
    <tableColumn id="7" xr3:uid="{818D1D1E-CA4F-BD4E-91B4-A7F1FD07D5C4}" name="Column3" dataDxfId="6" dataCellStyle="Comma">
      <calculatedColumnFormula>I6*0.1</calculatedColumnFormula>
    </tableColumn>
    <tableColumn id="8" xr3:uid="{8F300E1B-25D0-CF45-9C10-D8C2E2EA3AA8}" name="SUBTOTAL" dataDxfId="5" dataCellStyle="Comma">
      <calculatedColumnFormula>F6+H6+J6</calculatedColumnFormula>
    </tableColumn>
    <tableColumn id="9" xr3:uid="{D20A2585-83A7-9A40-A80F-343A36CF93A5}" name="ABSENCE PENALTY" dataDxfId="4" dataCellStyle="Comma">
      <calculatedColumnFormula>(SUM(Q6:S6)*0.5*0.7*0.475)+(SUM(V6:X6)*0.5*0.7*0.475)</calculatedColumnFormula>
    </tableColumn>
    <tableColumn id="10" xr3:uid="{78CAF532-73F4-E248-B590-477C6B691B7B}" name="TOTAL AFTER PENALTY" dataDxfId="3" dataCellStyle="Comma">
      <calculatedColumnFormula>K6-L6</calculatedColumnFormula>
    </tableColumn>
    <tableColumn id="11" xr3:uid="{BDA1F974-0985-BE43-A49F-27D62E2A3271}" name="GRADE" dataDxfId="2" dataCellStyle="Comma">
      <calculatedColumnFormula>IF(M6&lt;50,"F",IF(M6&lt;=65,"D",IF(M6&lt;=80,"C",IF(M6&lt;90,"B",IF(M6&gt;=90,"A")))))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opLeftCell="H1" workbookViewId="0">
      <selection activeCell="Z1" sqref="Z1:AA24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41.19</v>
      </c>
      <c r="H2">
        <v>53.91</v>
      </c>
      <c r="I2">
        <v>10.34</v>
      </c>
      <c r="J2">
        <v>7.4</v>
      </c>
      <c r="K2">
        <v>6.39</v>
      </c>
      <c r="L2">
        <v>8.24</v>
      </c>
      <c r="M2">
        <v>5.5</v>
      </c>
      <c r="N2">
        <v>35.33</v>
      </c>
      <c r="O2">
        <v>5.05</v>
      </c>
      <c r="P2">
        <v>26.5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26.5</v>
      </c>
      <c r="X2">
        <v>3.79</v>
      </c>
      <c r="Y2">
        <v>3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82.4</v>
      </c>
      <c r="H3">
        <v>82.71</v>
      </c>
      <c r="I3">
        <v>11.52</v>
      </c>
      <c r="J3">
        <v>7.24</v>
      </c>
      <c r="K3">
        <v>8.1199999999999992</v>
      </c>
      <c r="L3">
        <v>12.93</v>
      </c>
      <c r="M3">
        <v>8.6199999999999992</v>
      </c>
      <c r="N3">
        <v>58.26</v>
      </c>
      <c r="O3">
        <v>8.32</v>
      </c>
      <c r="P3">
        <v>80.239999999999995</v>
      </c>
      <c r="Q3">
        <v>10.97</v>
      </c>
      <c r="R3">
        <v>8.25</v>
      </c>
      <c r="S3">
        <v>6.81</v>
      </c>
      <c r="T3">
        <v>6.88</v>
      </c>
      <c r="U3">
        <v>12.33</v>
      </c>
      <c r="V3">
        <v>8.2200000000000006</v>
      </c>
      <c r="W3">
        <v>56.95</v>
      </c>
      <c r="X3">
        <v>8.14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66.09</v>
      </c>
      <c r="H4">
        <v>65.42</v>
      </c>
      <c r="I4">
        <v>11.75</v>
      </c>
      <c r="J4">
        <v>7.63</v>
      </c>
      <c r="K4">
        <v>8.0299999999999994</v>
      </c>
      <c r="L4">
        <v>0</v>
      </c>
      <c r="M4">
        <v>0</v>
      </c>
      <c r="N4">
        <v>53.67</v>
      </c>
      <c r="O4">
        <v>7.67</v>
      </c>
      <c r="P4">
        <v>63.19</v>
      </c>
      <c r="Q4">
        <v>10.99</v>
      </c>
      <c r="R4">
        <v>7.25</v>
      </c>
      <c r="S4">
        <v>7.22</v>
      </c>
      <c r="T4">
        <v>7.5</v>
      </c>
      <c r="U4">
        <v>0</v>
      </c>
      <c r="V4">
        <v>0</v>
      </c>
      <c r="W4">
        <v>52.2</v>
      </c>
      <c r="X4">
        <v>7.46</v>
      </c>
      <c r="Y4">
        <v>5</v>
      </c>
      <c r="Z4" s="1" t="s">
        <v>32</v>
      </c>
      <c r="AA4" s="1" t="s">
        <v>32</v>
      </c>
      <c r="AB4" s="1" t="s">
        <v>33</v>
      </c>
    </row>
    <row r="5" spans="1:28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61.4</v>
      </c>
      <c r="H5">
        <v>56.64</v>
      </c>
      <c r="I5">
        <v>9.74</v>
      </c>
      <c r="J5">
        <v>7.45</v>
      </c>
      <c r="K5">
        <v>5.53</v>
      </c>
      <c r="L5">
        <v>8.6999999999999993</v>
      </c>
      <c r="M5">
        <v>5.8</v>
      </c>
      <c r="N5">
        <v>38.21</v>
      </c>
      <c r="O5">
        <v>5.46</v>
      </c>
      <c r="P5">
        <v>64.19</v>
      </c>
      <c r="Q5">
        <v>9.5299999999999994</v>
      </c>
      <c r="R5">
        <v>7.63</v>
      </c>
      <c r="S5">
        <v>6.94</v>
      </c>
      <c r="T5">
        <v>4.5</v>
      </c>
      <c r="U5">
        <v>10.37</v>
      </c>
      <c r="V5">
        <v>6.91</v>
      </c>
      <c r="W5">
        <v>44.29</v>
      </c>
      <c r="X5">
        <v>6.33</v>
      </c>
      <c r="Y5">
        <v>4</v>
      </c>
      <c r="Z5" s="1" t="s">
        <v>32</v>
      </c>
      <c r="AA5" s="1" t="s">
        <v>32</v>
      </c>
      <c r="AB5" s="1" t="s">
        <v>33</v>
      </c>
    </row>
    <row r="6" spans="1:28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74.13</v>
      </c>
      <c r="H6">
        <v>74.87</v>
      </c>
      <c r="I6">
        <v>11.47</v>
      </c>
      <c r="J6">
        <v>7.76</v>
      </c>
      <c r="K6">
        <v>7.53</v>
      </c>
      <c r="L6">
        <v>11.37</v>
      </c>
      <c r="M6">
        <v>7.58</v>
      </c>
      <c r="N6">
        <v>52.04</v>
      </c>
      <c r="O6">
        <v>7.43</v>
      </c>
      <c r="P6">
        <v>70.66</v>
      </c>
      <c r="Q6">
        <v>9.1300000000000008</v>
      </c>
      <c r="R6">
        <v>5.75</v>
      </c>
      <c r="S6">
        <v>6.39</v>
      </c>
      <c r="T6">
        <v>6.13</v>
      </c>
      <c r="U6">
        <v>13.67</v>
      </c>
      <c r="V6">
        <v>9.11</v>
      </c>
      <c r="W6">
        <v>47.85</v>
      </c>
      <c r="X6">
        <v>6.84</v>
      </c>
      <c r="Y6">
        <v>5</v>
      </c>
      <c r="Z6" s="1" t="s">
        <v>32</v>
      </c>
      <c r="AA6" s="1" t="s">
        <v>32</v>
      </c>
      <c r="AB6" s="1" t="s">
        <v>33</v>
      </c>
    </row>
    <row r="7" spans="1:28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78.040000000000006</v>
      </c>
      <c r="H7">
        <v>75.45</v>
      </c>
      <c r="I7">
        <v>10.69</v>
      </c>
      <c r="J7">
        <v>8.0299999999999994</v>
      </c>
      <c r="K7">
        <v>6.22</v>
      </c>
      <c r="L7">
        <v>10.73</v>
      </c>
      <c r="M7">
        <v>7.15</v>
      </c>
      <c r="N7">
        <v>54.03</v>
      </c>
      <c r="O7">
        <v>7.72</v>
      </c>
      <c r="P7">
        <v>82.54</v>
      </c>
      <c r="Q7">
        <v>12.49</v>
      </c>
      <c r="R7">
        <v>8.6300000000000008</v>
      </c>
      <c r="S7">
        <v>8.61</v>
      </c>
      <c r="T7">
        <v>7.75</v>
      </c>
      <c r="U7">
        <v>12.3</v>
      </c>
      <c r="V7">
        <v>8.1999999999999993</v>
      </c>
      <c r="W7">
        <v>57.74</v>
      </c>
      <c r="X7">
        <v>8.25</v>
      </c>
      <c r="Y7">
        <v>3</v>
      </c>
      <c r="Z7" s="1" t="s">
        <v>32</v>
      </c>
      <c r="AA7" s="1" t="s">
        <v>32</v>
      </c>
      <c r="AB7" s="1" t="s">
        <v>33</v>
      </c>
    </row>
    <row r="8" spans="1:28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78.010000000000005</v>
      </c>
      <c r="H8">
        <v>82.19</v>
      </c>
      <c r="I8">
        <v>13.21</v>
      </c>
      <c r="J8">
        <v>8.5500000000000007</v>
      </c>
      <c r="K8">
        <v>9.07</v>
      </c>
      <c r="L8">
        <v>12.52</v>
      </c>
      <c r="M8">
        <v>8.35</v>
      </c>
      <c r="N8">
        <v>56.45</v>
      </c>
      <c r="O8">
        <v>8.06</v>
      </c>
      <c r="P8">
        <v>71.52</v>
      </c>
      <c r="Q8">
        <v>12.47</v>
      </c>
      <c r="R8">
        <v>9.3800000000000008</v>
      </c>
      <c r="S8">
        <v>8.19</v>
      </c>
      <c r="T8">
        <v>7.38</v>
      </c>
      <c r="U8">
        <v>11.2</v>
      </c>
      <c r="V8">
        <v>7.46</v>
      </c>
      <c r="W8">
        <v>47.85</v>
      </c>
      <c r="X8">
        <v>6.84</v>
      </c>
      <c r="Y8">
        <v>5</v>
      </c>
      <c r="Z8" s="1" t="s">
        <v>32</v>
      </c>
      <c r="AA8" s="1" t="s">
        <v>32</v>
      </c>
      <c r="AB8" s="1" t="s">
        <v>33</v>
      </c>
    </row>
    <row r="9" spans="1:28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55.19</v>
      </c>
      <c r="H9">
        <v>61.1</v>
      </c>
      <c r="I9">
        <v>9.9499999999999993</v>
      </c>
      <c r="J9">
        <v>7.5</v>
      </c>
      <c r="K9">
        <v>5.77</v>
      </c>
      <c r="L9">
        <v>0</v>
      </c>
      <c r="M9">
        <v>0</v>
      </c>
      <c r="N9">
        <v>51.15</v>
      </c>
      <c r="O9">
        <v>7.31</v>
      </c>
      <c r="P9">
        <v>48.76</v>
      </c>
      <c r="Q9">
        <v>8.42</v>
      </c>
      <c r="R9">
        <v>7.88</v>
      </c>
      <c r="S9">
        <v>5.97</v>
      </c>
      <c r="T9">
        <v>3</v>
      </c>
      <c r="U9">
        <v>0</v>
      </c>
      <c r="V9">
        <v>0</v>
      </c>
      <c r="W9">
        <v>40.340000000000003</v>
      </c>
      <c r="X9">
        <v>5.76</v>
      </c>
      <c r="Y9">
        <v>3</v>
      </c>
      <c r="Z9" s="1" t="s">
        <v>32</v>
      </c>
      <c r="AA9" s="1" t="s">
        <v>32</v>
      </c>
      <c r="AB9" s="1" t="s">
        <v>33</v>
      </c>
    </row>
    <row r="10" spans="1:28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78.010000000000005</v>
      </c>
      <c r="H10">
        <v>75.209999999999994</v>
      </c>
      <c r="I10">
        <v>11.67</v>
      </c>
      <c r="J10">
        <v>8.16</v>
      </c>
      <c r="K10">
        <v>7.4</v>
      </c>
      <c r="L10">
        <v>12.04</v>
      </c>
      <c r="M10">
        <v>8.02</v>
      </c>
      <c r="N10">
        <v>51.51</v>
      </c>
      <c r="O10">
        <v>7.36</v>
      </c>
      <c r="P10">
        <v>80.599999999999994</v>
      </c>
      <c r="Q10">
        <v>10.81</v>
      </c>
      <c r="R10">
        <v>7.38</v>
      </c>
      <c r="S10">
        <v>7.36</v>
      </c>
      <c r="T10">
        <v>6.88</v>
      </c>
      <c r="U10">
        <v>12.45</v>
      </c>
      <c r="V10">
        <v>8.3000000000000007</v>
      </c>
      <c r="W10">
        <v>57.34</v>
      </c>
      <c r="X10">
        <v>8.19</v>
      </c>
      <c r="Y10">
        <v>4</v>
      </c>
      <c r="Z10" s="1" t="s">
        <v>32</v>
      </c>
      <c r="AA10" s="1" t="s">
        <v>32</v>
      </c>
      <c r="AB10" s="1" t="s">
        <v>33</v>
      </c>
    </row>
    <row r="11" spans="1:28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78.75</v>
      </c>
      <c r="H11">
        <v>80.739999999999995</v>
      </c>
      <c r="I11">
        <v>13.83</v>
      </c>
      <c r="J11">
        <v>9.4700000000000006</v>
      </c>
      <c r="K11">
        <v>8.9700000000000006</v>
      </c>
      <c r="L11">
        <v>11.53</v>
      </c>
      <c r="M11">
        <v>7.69</v>
      </c>
      <c r="N11">
        <v>55.37</v>
      </c>
      <c r="O11">
        <v>7.91</v>
      </c>
      <c r="P11">
        <v>76.64</v>
      </c>
      <c r="Q11">
        <v>12.47</v>
      </c>
      <c r="R11">
        <v>8</v>
      </c>
      <c r="S11">
        <v>9.31</v>
      </c>
      <c r="T11">
        <v>7.63</v>
      </c>
      <c r="U11">
        <v>11.97</v>
      </c>
      <c r="V11">
        <v>7.98</v>
      </c>
      <c r="W11">
        <v>52.2</v>
      </c>
      <c r="X11">
        <v>7.46</v>
      </c>
      <c r="Y11">
        <v>4</v>
      </c>
      <c r="Z11" s="1" t="s">
        <v>32</v>
      </c>
      <c r="AA11" s="1" t="s">
        <v>32</v>
      </c>
      <c r="AB11" s="1" t="s">
        <v>33</v>
      </c>
    </row>
    <row r="12" spans="1:28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81.64</v>
      </c>
      <c r="H12">
        <v>79.34</v>
      </c>
      <c r="I12">
        <v>12.82</v>
      </c>
      <c r="J12">
        <v>8.42</v>
      </c>
      <c r="K12">
        <v>8.68</v>
      </c>
      <c r="L12">
        <v>12.5</v>
      </c>
      <c r="M12">
        <v>8.33</v>
      </c>
      <c r="N12">
        <v>54.02</v>
      </c>
      <c r="O12">
        <v>7.72</v>
      </c>
      <c r="P12">
        <v>82.01</v>
      </c>
      <c r="Q12">
        <v>13.26</v>
      </c>
      <c r="R12">
        <v>9.1300000000000008</v>
      </c>
      <c r="S12">
        <v>9.0299999999999994</v>
      </c>
      <c r="T12">
        <v>8.3800000000000008</v>
      </c>
      <c r="U12">
        <v>12.98</v>
      </c>
      <c r="V12">
        <v>8.65</v>
      </c>
      <c r="W12">
        <v>55.76</v>
      </c>
      <c r="X12">
        <v>7.97</v>
      </c>
      <c r="Y12">
        <v>5</v>
      </c>
      <c r="Z12" s="1" t="s">
        <v>32</v>
      </c>
      <c r="AA12" s="1" t="s">
        <v>32</v>
      </c>
      <c r="AB12" s="1" t="s">
        <v>33</v>
      </c>
    </row>
    <row r="13" spans="1:28" x14ac:dyDescent="0.2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71.55</v>
      </c>
      <c r="H13">
        <v>68.84</v>
      </c>
      <c r="I13">
        <v>11.27</v>
      </c>
      <c r="J13">
        <v>8.16</v>
      </c>
      <c r="K13">
        <v>6.86</v>
      </c>
      <c r="L13">
        <v>10.84</v>
      </c>
      <c r="M13">
        <v>7.22</v>
      </c>
      <c r="N13">
        <v>46.73</v>
      </c>
      <c r="O13">
        <v>6.68</v>
      </c>
      <c r="P13">
        <v>73.37</v>
      </c>
      <c r="Q13">
        <v>10.53</v>
      </c>
      <c r="R13">
        <v>8.6300000000000008</v>
      </c>
      <c r="S13">
        <v>6.81</v>
      </c>
      <c r="T13">
        <v>5.63</v>
      </c>
      <c r="U13">
        <v>10.64</v>
      </c>
      <c r="V13">
        <v>7.09</v>
      </c>
      <c r="W13">
        <v>52.2</v>
      </c>
      <c r="X13">
        <v>7.46</v>
      </c>
      <c r="Y13">
        <v>4</v>
      </c>
      <c r="Z13" s="1" t="s">
        <v>32</v>
      </c>
      <c r="AA13" s="1" t="s">
        <v>32</v>
      </c>
      <c r="AB13" s="1" t="s">
        <v>33</v>
      </c>
    </row>
    <row r="14" spans="1:28" x14ac:dyDescent="0.2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57.95</v>
      </c>
      <c r="H14">
        <v>63.9</v>
      </c>
      <c r="I14">
        <v>10.5</v>
      </c>
      <c r="J14">
        <v>7.5</v>
      </c>
      <c r="K14">
        <v>6.5</v>
      </c>
      <c r="L14">
        <v>8.68</v>
      </c>
      <c r="M14">
        <v>5.79</v>
      </c>
      <c r="N14">
        <v>44.71</v>
      </c>
      <c r="O14">
        <v>6.39</v>
      </c>
      <c r="P14">
        <v>51.78</v>
      </c>
      <c r="Q14">
        <v>7.15</v>
      </c>
      <c r="R14">
        <v>4</v>
      </c>
      <c r="S14">
        <v>5.42</v>
      </c>
      <c r="T14">
        <v>4.88</v>
      </c>
      <c r="U14">
        <v>7.07</v>
      </c>
      <c r="V14">
        <v>4.71</v>
      </c>
      <c r="W14">
        <v>37.57</v>
      </c>
      <c r="X14">
        <v>5.37</v>
      </c>
      <c r="Y14">
        <v>3</v>
      </c>
      <c r="Z14" s="1" t="s">
        <v>32</v>
      </c>
      <c r="AA14" s="1" t="s">
        <v>32</v>
      </c>
      <c r="AB14" s="1" t="s">
        <v>33</v>
      </c>
    </row>
    <row r="15" spans="1:28" x14ac:dyDescent="0.2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88.37</v>
      </c>
      <c r="H15">
        <v>84.84</v>
      </c>
      <c r="I15">
        <v>14.05</v>
      </c>
      <c r="J15">
        <v>9.4700000000000006</v>
      </c>
      <c r="K15">
        <v>9.26</v>
      </c>
      <c r="L15">
        <v>13.16</v>
      </c>
      <c r="M15">
        <v>8.77</v>
      </c>
      <c r="N15">
        <v>57.63</v>
      </c>
      <c r="O15">
        <v>8.23</v>
      </c>
      <c r="P15">
        <v>90.67</v>
      </c>
      <c r="Q15">
        <v>14.11</v>
      </c>
      <c r="R15">
        <v>9.3800000000000008</v>
      </c>
      <c r="S15">
        <v>9.7200000000000006</v>
      </c>
      <c r="T15">
        <v>9.1300000000000008</v>
      </c>
      <c r="U15">
        <v>13.67</v>
      </c>
      <c r="V15">
        <v>9.1199999999999992</v>
      </c>
      <c r="W15">
        <v>62.88</v>
      </c>
      <c r="X15">
        <v>8.98</v>
      </c>
      <c r="Y15">
        <v>5</v>
      </c>
      <c r="Z15" s="1" t="s">
        <v>32</v>
      </c>
      <c r="AA15" s="1" t="s">
        <v>32</v>
      </c>
      <c r="AB15" s="1" t="s">
        <v>33</v>
      </c>
    </row>
    <row r="16" spans="1:28" x14ac:dyDescent="0.2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73.8</v>
      </c>
      <c r="H16">
        <v>71.83</v>
      </c>
      <c r="I16">
        <v>11.14</v>
      </c>
      <c r="J16">
        <v>6.97</v>
      </c>
      <c r="K16">
        <v>7.88</v>
      </c>
      <c r="L16">
        <v>9.3800000000000008</v>
      </c>
      <c r="M16">
        <v>6.25</v>
      </c>
      <c r="N16">
        <v>51.31</v>
      </c>
      <c r="O16">
        <v>7.33</v>
      </c>
      <c r="P16">
        <v>73</v>
      </c>
      <c r="Q16">
        <v>10.63</v>
      </c>
      <c r="R16">
        <v>6.5</v>
      </c>
      <c r="S16">
        <v>7.64</v>
      </c>
      <c r="T16">
        <v>7.13</v>
      </c>
      <c r="U16">
        <v>12.54</v>
      </c>
      <c r="V16">
        <v>8.36</v>
      </c>
      <c r="W16">
        <v>49.83</v>
      </c>
      <c r="X16">
        <v>7.12</v>
      </c>
      <c r="Y16">
        <v>5</v>
      </c>
      <c r="Z16" s="1" t="s">
        <v>32</v>
      </c>
      <c r="AA16" s="1" t="s">
        <v>32</v>
      </c>
      <c r="AB16" s="1" t="s">
        <v>33</v>
      </c>
    </row>
    <row r="17" spans="1:28" x14ac:dyDescent="0.2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87.35</v>
      </c>
      <c r="H17">
        <v>82.46</v>
      </c>
      <c r="I17">
        <v>12.2</v>
      </c>
      <c r="J17">
        <v>8.2899999999999991</v>
      </c>
      <c r="K17">
        <v>7.97</v>
      </c>
      <c r="L17">
        <v>12.9</v>
      </c>
      <c r="M17">
        <v>8.6</v>
      </c>
      <c r="N17">
        <v>57.35</v>
      </c>
      <c r="O17">
        <v>8.19</v>
      </c>
      <c r="P17">
        <v>90.9</v>
      </c>
      <c r="Q17">
        <v>13.92</v>
      </c>
      <c r="R17">
        <v>9</v>
      </c>
      <c r="S17">
        <v>9.58</v>
      </c>
      <c r="T17">
        <v>9.25</v>
      </c>
      <c r="U17">
        <v>13.31</v>
      </c>
      <c r="V17">
        <v>8.8800000000000008</v>
      </c>
      <c r="W17">
        <v>63.67</v>
      </c>
      <c r="X17">
        <v>9.1</v>
      </c>
      <c r="Y17">
        <v>5</v>
      </c>
      <c r="Z17" s="1" t="s">
        <v>32</v>
      </c>
      <c r="AA17" s="1" t="s">
        <v>32</v>
      </c>
      <c r="AB17" s="1" t="s">
        <v>33</v>
      </c>
    </row>
    <row r="18" spans="1:28" x14ac:dyDescent="0.2">
      <c r="A18" s="1" t="s">
        <v>94</v>
      </c>
      <c r="B18" s="1" t="s">
        <v>95</v>
      </c>
      <c r="C18" s="1" t="s">
        <v>96</v>
      </c>
      <c r="D18" s="1"/>
      <c r="E18" s="1"/>
      <c r="F18" s="1" t="s">
        <v>97</v>
      </c>
      <c r="G18">
        <v>57.59</v>
      </c>
      <c r="H18">
        <v>62.11</v>
      </c>
      <c r="I18">
        <v>7.78</v>
      </c>
      <c r="J18">
        <v>7.63</v>
      </c>
      <c r="K18">
        <v>2.75</v>
      </c>
      <c r="L18">
        <v>8.77</v>
      </c>
      <c r="M18">
        <v>5.85</v>
      </c>
      <c r="N18">
        <v>45.55</v>
      </c>
      <c r="O18">
        <v>6.51</v>
      </c>
      <c r="P18">
        <v>52.82</v>
      </c>
      <c r="Q18">
        <v>9.69</v>
      </c>
      <c r="R18">
        <v>8.3800000000000008</v>
      </c>
      <c r="S18">
        <v>3.75</v>
      </c>
      <c r="T18">
        <v>7.25</v>
      </c>
      <c r="U18">
        <v>7.93</v>
      </c>
      <c r="V18">
        <v>5.29</v>
      </c>
      <c r="W18">
        <v>35.200000000000003</v>
      </c>
      <c r="X18">
        <v>5.03</v>
      </c>
      <c r="Y18">
        <v>3</v>
      </c>
      <c r="Z18" s="1" t="s">
        <v>32</v>
      </c>
      <c r="AA18" s="1" t="s">
        <v>32</v>
      </c>
      <c r="AB18" s="1" t="s">
        <v>33</v>
      </c>
    </row>
    <row r="19" spans="1:28" x14ac:dyDescent="0.2">
      <c r="A19" s="1" t="s">
        <v>98</v>
      </c>
      <c r="B19" s="1" t="s">
        <v>99</v>
      </c>
      <c r="C19" s="1" t="s">
        <v>100</v>
      </c>
      <c r="D19" s="1"/>
      <c r="E19" s="1"/>
      <c r="F19" s="1" t="s">
        <v>101</v>
      </c>
      <c r="G19">
        <v>68.59</v>
      </c>
      <c r="H19">
        <v>65.430000000000007</v>
      </c>
      <c r="I19">
        <v>12.89</v>
      </c>
      <c r="J19">
        <v>8.9499999999999993</v>
      </c>
      <c r="K19">
        <v>8.24</v>
      </c>
      <c r="L19">
        <v>7.71</v>
      </c>
      <c r="M19">
        <v>5.14</v>
      </c>
      <c r="N19">
        <v>44.83</v>
      </c>
      <c r="O19">
        <v>6.4</v>
      </c>
      <c r="P19">
        <v>72.67</v>
      </c>
      <c r="Q19">
        <v>11.13</v>
      </c>
      <c r="R19">
        <v>8</v>
      </c>
      <c r="S19">
        <v>7.64</v>
      </c>
      <c r="T19">
        <v>6.63</v>
      </c>
      <c r="U19">
        <v>10.52</v>
      </c>
      <c r="V19">
        <v>7.01</v>
      </c>
      <c r="W19">
        <v>51.02</v>
      </c>
      <c r="X19">
        <v>7.29</v>
      </c>
      <c r="Y19">
        <v>3</v>
      </c>
      <c r="Z19" s="1" t="s">
        <v>32</v>
      </c>
      <c r="AA19" s="1" t="s">
        <v>32</v>
      </c>
      <c r="AB19" s="1" t="s">
        <v>33</v>
      </c>
    </row>
    <row r="20" spans="1:28" x14ac:dyDescent="0.2">
      <c r="A20" s="1" t="s">
        <v>102</v>
      </c>
      <c r="B20" s="1" t="s">
        <v>103</v>
      </c>
      <c r="C20" s="1" t="s">
        <v>104</v>
      </c>
      <c r="D20" s="1"/>
      <c r="E20" s="1"/>
      <c r="F20" s="1" t="s">
        <v>105</v>
      </c>
      <c r="G20">
        <v>68.290000000000006</v>
      </c>
      <c r="H20">
        <v>63.75</v>
      </c>
      <c r="I20">
        <v>9.84</v>
      </c>
      <c r="J20">
        <v>7.5</v>
      </c>
      <c r="K20">
        <v>5.62</v>
      </c>
      <c r="L20">
        <v>10</v>
      </c>
      <c r="M20">
        <v>6.67</v>
      </c>
      <c r="N20">
        <v>43.91</v>
      </c>
      <c r="O20">
        <v>6.27</v>
      </c>
      <c r="P20">
        <v>73.709999999999994</v>
      </c>
      <c r="Q20">
        <v>9.7899999999999991</v>
      </c>
      <c r="R20">
        <v>7.75</v>
      </c>
      <c r="S20">
        <v>8.33</v>
      </c>
      <c r="T20">
        <v>3.5</v>
      </c>
      <c r="U20">
        <v>8.94</v>
      </c>
      <c r="V20">
        <v>5.96</v>
      </c>
      <c r="W20">
        <v>54.97</v>
      </c>
      <c r="X20">
        <v>7.85</v>
      </c>
      <c r="Y20">
        <v>3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106</v>
      </c>
      <c r="B21" s="1" t="s">
        <v>107</v>
      </c>
      <c r="C21" s="1" t="s">
        <v>108</v>
      </c>
      <c r="D21" s="1"/>
      <c r="E21" s="1"/>
      <c r="F21" s="1" t="s">
        <v>109</v>
      </c>
      <c r="G21">
        <v>60.46</v>
      </c>
      <c r="H21">
        <v>66.47</v>
      </c>
      <c r="I21">
        <v>12.64</v>
      </c>
      <c r="J21">
        <v>8.0299999999999994</v>
      </c>
      <c r="K21">
        <v>8.82</v>
      </c>
      <c r="L21">
        <v>10.02</v>
      </c>
      <c r="M21">
        <v>6.68</v>
      </c>
      <c r="N21">
        <v>43.81</v>
      </c>
      <c r="O21">
        <v>6.26</v>
      </c>
      <c r="P21">
        <v>54.5</v>
      </c>
      <c r="Q21">
        <v>9.69</v>
      </c>
      <c r="R21">
        <v>7.88</v>
      </c>
      <c r="S21">
        <v>6.39</v>
      </c>
      <c r="T21">
        <v>5.13</v>
      </c>
      <c r="U21">
        <v>8.02</v>
      </c>
      <c r="V21">
        <v>5.35</v>
      </c>
      <c r="W21">
        <v>36.78</v>
      </c>
      <c r="X21">
        <v>5.25</v>
      </c>
      <c r="Y21">
        <v>3</v>
      </c>
      <c r="Z21" s="1" t="s">
        <v>32</v>
      </c>
      <c r="AA21" s="1" t="s">
        <v>32</v>
      </c>
      <c r="AB21" s="1" t="s">
        <v>33</v>
      </c>
    </row>
    <row r="22" spans="1:28" x14ac:dyDescent="0.2">
      <c r="A22" s="1" t="s">
        <v>110</v>
      </c>
      <c r="B22" s="1" t="s">
        <v>111</v>
      </c>
      <c r="C22" s="1" t="s">
        <v>112</v>
      </c>
      <c r="D22" s="1"/>
      <c r="E22" s="1"/>
      <c r="F22" s="1" t="s">
        <v>113</v>
      </c>
      <c r="G22">
        <v>61.6</v>
      </c>
      <c r="H22">
        <v>59.65</v>
      </c>
      <c r="I22">
        <v>7.53</v>
      </c>
      <c r="J22">
        <v>5</v>
      </c>
      <c r="K22">
        <v>5.04</v>
      </c>
      <c r="L22">
        <v>10.91</v>
      </c>
      <c r="M22">
        <v>7.27</v>
      </c>
      <c r="N22">
        <v>41.21</v>
      </c>
      <c r="O22">
        <v>5.89</v>
      </c>
      <c r="P22">
        <v>61.61</v>
      </c>
      <c r="Q22">
        <v>7.73</v>
      </c>
      <c r="R22">
        <v>4.88</v>
      </c>
      <c r="S22">
        <v>5.83</v>
      </c>
      <c r="T22">
        <v>4.75</v>
      </c>
      <c r="U22">
        <v>11.17</v>
      </c>
      <c r="V22">
        <v>7.44</v>
      </c>
      <c r="W22">
        <v>42.71</v>
      </c>
      <c r="X22">
        <v>6.1</v>
      </c>
      <c r="Y22">
        <v>4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114</v>
      </c>
      <c r="B23" s="1" t="s">
        <v>115</v>
      </c>
      <c r="C23" s="1" t="s">
        <v>116</v>
      </c>
      <c r="D23" s="1"/>
      <c r="E23" s="1"/>
      <c r="F23" s="1" t="s">
        <v>117</v>
      </c>
      <c r="G23">
        <v>82.66</v>
      </c>
      <c r="H23">
        <v>81.58</v>
      </c>
      <c r="I23">
        <v>13.22</v>
      </c>
      <c r="J23">
        <v>9.2100000000000009</v>
      </c>
      <c r="K23">
        <v>8.42</v>
      </c>
      <c r="L23">
        <v>12.98</v>
      </c>
      <c r="M23">
        <v>8.66</v>
      </c>
      <c r="N23">
        <v>55.37</v>
      </c>
      <c r="O23">
        <v>7.91</v>
      </c>
      <c r="P23">
        <v>84.02</v>
      </c>
      <c r="Q23">
        <v>12.61</v>
      </c>
      <c r="R23">
        <v>8.6300000000000008</v>
      </c>
      <c r="S23">
        <v>8.4700000000000006</v>
      </c>
      <c r="T23">
        <v>8.1300000000000008</v>
      </c>
      <c r="U23">
        <v>13.67</v>
      </c>
      <c r="V23">
        <v>9.11</v>
      </c>
      <c r="W23">
        <v>57.74</v>
      </c>
      <c r="X23">
        <v>8.25</v>
      </c>
      <c r="Y23">
        <v>4</v>
      </c>
      <c r="Z23" s="1" t="s">
        <v>32</v>
      </c>
      <c r="AA23" s="1" t="s">
        <v>32</v>
      </c>
      <c r="AB23" s="1" t="s">
        <v>33</v>
      </c>
    </row>
    <row r="24" spans="1:28" x14ac:dyDescent="0.2">
      <c r="A24" s="1" t="s">
        <v>118</v>
      </c>
      <c r="B24" s="1" t="s">
        <v>119</v>
      </c>
      <c r="C24" s="1" t="s">
        <v>120</v>
      </c>
      <c r="D24" s="1"/>
      <c r="E24" s="1"/>
      <c r="F24" s="1" t="s">
        <v>121</v>
      </c>
      <c r="G24">
        <v>69.23</v>
      </c>
      <c r="H24">
        <v>63.81</v>
      </c>
      <c r="I24">
        <v>12.72</v>
      </c>
      <c r="J24">
        <v>9.08</v>
      </c>
      <c r="K24">
        <v>7.88</v>
      </c>
      <c r="L24">
        <v>10.9</v>
      </c>
      <c r="M24">
        <v>7.27</v>
      </c>
      <c r="N24">
        <v>40.19</v>
      </c>
      <c r="O24">
        <v>5.74</v>
      </c>
      <c r="P24">
        <v>73.510000000000005</v>
      </c>
      <c r="Q24">
        <v>12.76</v>
      </c>
      <c r="R24">
        <v>9.25</v>
      </c>
      <c r="S24">
        <v>8.89</v>
      </c>
      <c r="T24">
        <v>7.38</v>
      </c>
      <c r="U24">
        <v>12.9</v>
      </c>
      <c r="V24">
        <v>8.6</v>
      </c>
      <c r="W24">
        <v>47.85</v>
      </c>
      <c r="X24">
        <v>6.84</v>
      </c>
      <c r="Y24">
        <v>4</v>
      </c>
      <c r="Z24" s="1" t="s">
        <v>32</v>
      </c>
      <c r="AA24" s="1" t="s">
        <v>32</v>
      </c>
      <c r="AB24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48"/>
  <sheetViews>
    <sheetView tabSelected="1" workbookViewId="0">
      <selection activeCell="Q13" sqref="Q13"/>
    </sheetView>
  </sheetViews>
  <sheetFormatPr baseColWidth="10" defaultColWidth="8.83203125" defaultRowHeight="15" x14ac:dyDescent="0.2"/>
  <cols>
    <col min="2" max="2" width="19.33203125" customWidth="1"/>
    <col min="3" max="3" width="17.83203125" customWidth="1"/>
    <col min="4" max="4" width="8.83203125" style="6"/>
    <col min="5" max="5" width="13.83203125" customWidth="1"/>
    <col min="6" max="6" width="8.83203125" hidden="1" customWidth="1"/>
    <col min="7" max="7" width="12.6640625" customWidth="1"/>
    <col min="8" max="8" width="8.83203125" hidden="1" customWidth="1"/>
    <col min="9" max="9" width="19.5" customWidth="1"/>
    <col min="10" max="10" width="8.83203125" hidden="1" customWidth="1"/>
    <col min="11" max="11" width="13.6640625" customWidth="1"/>
    <col min="12" max="12" width="14.33203125" customWidth="1"/>
    <col min="13" max="13" width="16.33203125" customWidth="1"/>
    <col min="14" max="14" width="13.5" style="6" customWidth="1"/>
  </cols>
  <sheetData>
    <row r="2" spans="2:24" ht="26" x14ac:dyDescent="0.3">
      <c r="B2" s="2" t="s">
        <v>129</v>
      </c>
      <c r="C2" s="2"/>
      <c r="D2" s="9"/>
    </row>
    <row r="3" spans="2:24" ht="26" x14ac:dyDescent="0.3">
      <c r="D3" s="14" t="s">
        <v>196</v>
      </c>
    </row>
    <row r="4" spans="2:24" ht="16" x14ac:dyDescent="0.2">
      <c r="Q4" s="4" t="s">
        <v>125</v>
      </c>
      <c r="R4" s="4"/>
      <c r="S4" s="4"/>
      <c r="T4" s="4"/>
      <c r="V4" s="4" t="s">
        <v>126</v>
      </c>
      <c r="W4" s="4"/>
      <c r="X4" s="4"/>
    </row>
    <row r="5" spans="2:24" ht="34" x14ac:dyDescent="0.2">
      <c r="B5" s="3" t="s">
        <v>122</v>
      </c>
      <c r="C5" s="3" t="s">
        <v>123</v>
      </c>
      <c r="D5" s="10" t="s">
        <v>124</v>
      </c>
      <c r="E5" s="11" t="s">
        <v>130</v>
      </c>
      <c r="F5" s="11" t="s">
        <v>135</v>
      </c>
      <c r="G5" s="11" t="s">
        <v>131</v>
      </c>
      <c r="H5" s="11" t="s">
        <v>136</v>
      </c>
      <c r="I5" s="12" t="s">
        <v>127</v>
      </c>
      <c r="J5" s="12" t="s">
        <v>137</v>
      </c>
      <c r="K5" s="11" t="s">
        <v>132</v>
      </c>
      <c r="L5" s="12" t="s">
        <v>133</v>
      </c>
      <c r="M5" s="12" t="s">
        <v>134</v>
      </c>
      <c r="N5" s="13" t="s">
        <v>128</v>
      </c>
      <c r="Q5" s="1" t="s">
        <v>25</v>
      </c>
      <c r="R5" s="1" t="s">
        <v>26</v>
      </c>
      <c r="V5" s="1" t="s">
        <v>25</v>
      </c>
      <c r="W5" s="1" t="s">
        <v>26</v>
      </c>
    </row>
    <row r="6" spans="2:24" x14ac:dyDescent="0.2">
      <c r="B6" s="1" t="s">
        <v>158</v>
      </c>
      <c r="C6" s="1" t="s">
        <v>159</v>
      </c>
      <c r="D6" s="7" t="s">
        <v>160</v>
      </c>
      <c r="E6" s="5">
        <v>62.01</v>
      </c>
      <c r="F6" s="5">
        <f>E6*0.45</f>
        <v>27.904499999999999</v>
      </c>
      <c r="G6" s="5">
        <v>76.989999999999995</v>
      </c>
      <c r="H6" s="5">
        <f>G6*0.45</f>
        <v>34.645499999999998</v>
      </c>
      <c r="I6" s="5">
        <v>91</v>
      </c>
      <c r="J6" s="5">
        <f>I6*0.1</f>
        <v>9.1</v>
      </c>
      <c r="K6" s="5">
        <f>F6+H6+J6</f>
        <v>71.649999999999991</v>
      </c>
      <c r="L6" s="5">
        <f>(SUM(Q6:S6)*0.5*0.7*0.475)+(SUM(V6:X6)*0.5*0.7*0.475)</f>
        <v>0</v>
      </c>
      <c r="M6" s="5">
        <f>K6-L6</f>
        <v>71.649999999999991</v>
      </c>
      <c r="N6" s="8" t="str">
        <f>IF(M6&lt;50,"F",IF(M6&lt;=65,"D",IF(M6&lt;=80,"C",IF(M6&lt;90,"B",IF(M6&gt;=90,"A")))))</f>
        <v>C</v>
      </c>
      <c r="Q6" s="1" t="s">
        <v>32</v>
      </c>
      <c r="R6" s="1" t="s">
        <v>32</v>
      </c>
      <c r="V6" s="1" t="s">
        <v>32</v>
      </c>
      <c r="W6" s="1" t="s">
        <v>32</v>
      </c>
    </row>
    <row r="7" spans="2:24" x14ac:dyDescent="0.2">
      <c r="B7" s="1" t="s">
        <v>102</v>
      </c>
      <c r="C7" s="1" t="s">
        <v>103</v>
      </c>
      <c r="D7" s="7" t="s">
        <v>104</v>
      </c>
      <c r="E7" s="5">
        <v>68.290000000000006</v>
      </c>
      <c r="F7" s="5">
        <f>E7*0.45</f>
        <v>30.730500000000003</v>
      </c>
      <c r="G7" s="5">
        <v>71.84</v>
      </c>
      <c r="H7" s="5">
        <f>G7*0.45</f>
        <v>32.328000000000003</v>
      </c>
      <c r="I7" s="5">
        <v>86</v>
      </c>
      <c r="J7" s="5">
        <f>I7*0.1</f>
        <v>8.6</v>
      </c>
      <c r="K7" s="5">
        <f>F7+H7+J7</f>
        <v>71.658500000000004</v>
      </c>
      <c r="L7" s="5">
        <f>(SUM(Q7:S7)*0.5*0.7*0.475)+(SUM(V7:X7)*0.5*0.7*0.475)</f>
        <v>0</v>
      </c>
      <c r="M7" s="5">
        <f>K7-L7</f>
        <v>71.658500000000004</v>
      </c>
      <c r="N7" s="8" t="str">
        <f>IF(M7&lt;50,"F",IF(M7&lt;=65,"D",IF(M7&lt;=80,"C",IF(M7&lt;90,"B",IF(M7&gt;=90,"A")))))</f>
        <v>C</v>
      </c>
      <c r="Q7" s="1" t="s">
        <v>32</v>
      </c>
      <c r="R7" s="1" t="s">
        <v>32</v>
      </c>
      <c r="V7" s="1" t="s">
        <v>32</v>
      </c>
      <c r="W7" s="1" t="s">
        <v>32</v>
      </c>
    </row>
    <row r="8" spans="2:24" x14ac:dyDescent="0.2">
      <c r="B8" s="1" t="s">
        <v>28</v>
      </c>
      <c r="C8" s="1" t="s">
        <v>29</v>
      </c>
      <c r="D8" s="7" t="s">
        <v>30</v>
      </c>
      <c r="E8" s="5">
        <v>41.19</v>
      </c>
      <c r="F8" s="5">
        <f>E8*0.45</f>
        <v>18.535499999999999</v>
      </c>
      <c r="G8" s="5">
        <v>72.45</v>
      </c>
      <c r="H8" s="5">
        <f>G8*0.45</f>
        <v>32.602499999999999</v>
      </c>
      <c r="I8" s="5">
        <v>82.5</v>
      </c>
      <c r="J8" s="5">
        <f>I8*0.1</f>
        <v>8.25</v>
      </c>
      <c r="K8" s="5">
        <f>F8+H8+J8</f>
        <v>59.387999999999998</v>
      </c>
      <c r="L8" s="5">
        <f>(SUM(Q8:S8)*0.5*0.7*0.475)+(SUM(V8:X8)*0.5*0.7*0.475)</f>
        <v>0</v>
      </c>
      <c r="M8" s="5">
        <f>K8-L8</f>
        <v>59.387999999999998</v>
      </c>
      <c r="N8" s="8" t="str">
        <f>IF(M8&lt;50,"F",IF(M8&lt;=65,"D",IF(M8&lt;=80,"C",IF(M8&lt;90,"B",IF(M8&gt;=90,"A")))))</f>
        <v>D</v>
      </c>
      <c r="Q8" s="1" t="s">
        <v>32</v>
      </c>
      <c r="R8" s="1" t="s">
        <v>32</v>
      </c>
      <c r="V8" s="1" t="s">
        <v>32</v>
      </c>
      <c r="W8" s="1" t="s">
        <v>32</v>
      </c>
    </row>
    <row r="9" spans="2:24" x14ac:dyDescent="0.2">
      <c r="B9" s="1" t="s">
        <v>106</v>
      </c>
      <c r="C9" s="1" t="s">
        <v>107</v>
      </c>
      <c r="D9" s="7" t="s">
        <v>108</v>
      </c>
      <c r="E9" s="5">
        <v>60.46</v>
      </c>
      <c r="F9" s="5">
        <f>E9*0.45</f>
        <v>27.207000000000001</v>
      </c>
      <c r="G9" s="5">
        <v>76.239999999999995</v>
      </c>
      <c r="H9" s="5">
        <f>G9*0.45</f>
        <v>34.308</v>
      </c>
      <c r="I9" s="5">
        <v>88.5</v>
      </c>
      <c r="J9" s="5">
        <f>I9*0.1</f>
        <v>8.85</v>
      </c>
      <c r="K9" s="5">
        <f>F9+H9+J9</f>
        <v>70.364999999999995</v>
      </c>
      <c r="L9" s="5">
        <f>(SUM(Q9:S9)*0.5*0.7*0.475)+(SUM(V9:X9)*0.5*0.7*0.475)</f>
        <v>4.15625</v>
      </c>
      <c r="M9" s="5">
        <f>K9-L9</f>
        <v>66.208749999999995</v>
      </c>
      <c r="N9" s="8" t="str">
        <f>IF(M9&lt;50,"F",IF(M9&lt;=65,"D",IF(M9&lt;=80,"C",IF(M9&lt;90,"B",IF(M9&gt;=90,"A")))))</f>
        <v>C</v>
      </c>
      <c r="Q9" s="1" t="s">
        <v>32</v>
      </c>
      <c r="R9" s="1" t="s">
        <v>32</v>
      </c>
      <c r="V9" s="1" t="s">
        <v>32</v>
      </c>
      <c r="W9">
        <v>25</v>
      </c>
    </row>
    <row r="10" spans="2:24" x14ac:dyDescent="0.2">
      <c r="B10" s="1" t="s">
        <v>187</v>
      </c>
      <c r="C10" s="1" t="s">
        <v>188</v>
      </c>
      <c r="D10" s="7" t="s">
        <v>189</v>
      </c>
      <c r="E10" s="5">
        <v>74.709999999999994</v>
      </c>
      <c r="F10" s="5">
        <f>E10*0.45</f>
        <v>33.619499999999995</v>
      </c>
      <c r="G10" s="5">
        <v>91.14</v>
      </c>
      <c r="H10" s="5">
        <f>G10*0.45</f>
        <v>41.012999999999998</v>
      </c>
      <c r="I10" s="5">
        <v>91</v>
      </c>
      <c r="J10" s="5">
        <f>I10*0.1</f>
        <v>9.1</v>
      </c>
      <c r="K10" s="5">
        <f>F10+H10+J10</f>
        <v>83.732499999999987</v>
      </c>
      <c r="L10" s="5">
        <f>(SUM(Q10:S10)*0.5*0.7*0.475)+(SUM(V10:X10)*0.5*0.7*0.475)</f>
        <v>0</v>
      </c>
      <c r="M10" s="5">
        <f>K10-L10</f>
        <v>83.732499999999987</v>
      </c>
      <c r="N10" s="8" t="str">
        <f>IF(M10&lt;50,"F",IF(M10&lt;=65,"D",IF(M10&lt;=80,"C",IF(M10&lt;90,"B",IF(M10&gt;=90,"A")))))</f>
        <v>B</v>
      </c>
      <c r="Q10" s="1" t="s">
        <v>32</v>
      </c>
      <c r="R10" s="1" t="s">
        <v>32</v>
      </c>
      <c r="V10" s="1" t="s">
        <v>32</v>
      </c>
      <c r="W10" s="1" t="s">
        <v>32</v>
      </c>
    </row>
    <row r="11" spans="2:24" x14ac:dyDescent="0.2">
      <c r="B11" s="1" t="s">
        <v>175</v>
      </c>
      <c r="C11" s="1" t="s">
        <v>176</v>
      </c>
      <c r="D11" s="7" t="s">
        <v>177</v>
      </c>
      <c r="E11" s="5">
        <v>46.43</v>
      </c>
      <c r="F11" s="5">
        <f>E11*0.45</f>
        <v>20.8935</v>
      </c>
      <c r="G11" s="5">
        <v>61.09</v>
      </c>
      <c r="H11" s="5">
        <f>G11*0.45</f>
        <v>27.490500000000001</v>
      </c>
      <c r="I11" s="5">
        <v>42.5</v>
      </c>
      <c r="J11" s="5">
        <f>I11*0.1</f>
        <v>4.25</v>
      </c>
      <c r="K11" s="5">
        <f>F11+H11+J11</f>
        <v>52.634</v>
      </c>
      <c r="L11" s="5">
        <f>(SUM(Q11:S11)*0.5*0.7*0.475)+(SUM(V11:X11)*0.5*0.7*0.475)</f>
        <v>0</v>
      </c>
      <c r="M11" s="5">
        <f>K11-L11</f>
        <v>52.634</v>
      </c>
      <c r="N11" s="8" t="str">
        <f>IF(M11&lt;50,"F",IF(M11&lt;=65,"D",IF(M11&lt;=80,"C",IF(M11&lt;90,"B",IF(M11&gt;=90,"A")))))</f>
        <v>D</v>
      </c>
      <c r="Q11" s="1" t="s">
        <v>32</v>
      </c>
      <c r="R11" s="1" t="s">
        <v>32</v>
      </c>
      <c r="V11" s="1" t="s">
        <v>32</v>
      </c>
      <c r="W11" s="1" t="s">
        <v>32</v>
      </c>
    </row>
    <row r="12" spans="2:24" x14ac:dyDescent="0.2">
      <c r="B12" s="1" t="s">
        <v>172</v>
      </c>
      <c r="C12" s="1" t="s">
        <v>173</v>
      </c>
      <c r="D12" s="7" t="s">
        <v>174</v>
      </c>
      <c r="E12" s="5">
        <v>68.45</v>
      </c>
      <c r="F12" s="5">
        <f>E12*0.45</f>
        <v>30.802500000000002</v>
      </c>
      <c r="G12" s="5">
        <v>59.36</v>
      </c>
      <c r="H12" s="5">
        <f>G12*0.45</f>
        <v>26.712</v>
      </c>
      <c r="I12" s="5">
        <v>0</v>
      </c>
      <c r="J12" s="5">
        <f>I12*0.1</f>
        <v>0</v>
      </c>
      <c r="K12" s="5">
        <f>F12+H12+J12</f>
        <v>57.514499999999998</v>
      </c>
      <c r="L12" s="5">
        <f>(SUM(Q12:S12)*0.5*0.7*0.475)+(SUM(V12:X12)*0.5*0.7*0.475)</f>
        <v>3.3249999999999997</v>
      </c>
      <c r="M12" s="5">
        <f>K12-L12</f>
        <v>54.189499999999995</v>
      </c>
      <c r="N12" s="8" t="str">
        <f>IF(M12&lt;50,"F",IF(M12&lt;=65,"D",IF(M12&lt;=80,"C",IF(M12&lt;90,"B",IF(M12&gt;=90,"A")))))</f>
        <v>D</v>
      </c>
      <c r="Q12" s="1" t="s">
        <v>32</v>
      </c>
      <c r="R12" s="1" t="s">
        <v>32</v>
      </c>
      <c r="V12">
        <v>10</v>
      </c>
      <c r="W12">
        <v>10</v>
      </c>
    </row>
    <row r="13" spans="2:24" x14ac:dyDescent="0.2">
      <c r="B13" s="1" t="s">
        <v>94</v>
      </c>
      <c r="C13" s="1" t="s">
        <v>95</v>
      </c>
      <c r="D13" s="7" t="s">
        <v>96</v>
      </c>
      <c r="E13" s="5">
        <v>57.59</v>
      </c>
      <c r="F13" s="5">
        <f>E13*0.45</f>
        <v>25.915500000000002</v>
      </c>
      <c r="G13" s="5">
        <v>74.92</v>
      </c>
      <c r="H13" s="5">
        <f>G13*0.45</f>
        <v>33.713999999999999</v>
      </c>
      <c r="I13" s="5">
        <v>83.5</v>
      </c>
      <c r="J13" s="5">
        <f>I13*0.1</f>
        <v>8.35</v>
      </c>
      <c r="K13" s="5">
        <f>F13+H13+J13</f>
        <v>67.979500000000002</v>
      </c>
      <c r="L13" s="5">
        <f>(SUM(Q13:S13)*0.5*0.7*0.475)+(SUM(V13:X13)*0.5*0.7*0.475)</f>
        <v>1.6624999999999999</v>
      </c>
      <c r="M13" s="5">
        <f>K13-L13</f>
        <v>66.317000000000007</v>
      </c>
      <c r="N13" s="8" t="str">
        <f>IF(M13&lt;50,"F",IF(M13&lt;=65,"D",IF(M13&lt;=80,"C",IF(M13&lt;90,"B",IF(M13&gt;=90,"A")))))</f>
        <v>C</v>
      </c>
      <c r="Q13" s="1" t="s">
        <v>32</v>
      </c>
      <c r="R13" s="1" t="s">
        <v>32</v>
      </c>
      <c r="V13" s="1" t="s">
        <v>32</v>
      </c>
      <c r="W13">
        <v>10</v>
      </c>
    </row>
    <row r="14" spans="2:24" x14ac:dyDescent="0.2">
      <c r="B14" s="1" t="s">
        <v>42</v>
      </c>
      <c r="C14" s="1" t="s">
        <v>43</v>
      </c>
      <c r="D14" s="7" t="s">
        <v>44</v>
      </c>
      <c r="E14" s="5">
        <v>61.4</v>
      </c>
      <c r="F14" s="5">
        <f>E14*0.45</f>
        <v>27.63</v>
      </c>
      <c r="G14" s="5">
        <v>68.87</v>
      </c>
      <c r="H14" s="5">
        <f>G14*0.45</f>
        <v>30.991500000000002</v>
      </c>
      <c r="I14" s="5">
        <v>87.5</v>
      </c>
      <c r="J14" s="5">
        <f>I14*0.1</f>
        <v>8.75</v>
      </c>
      <c r="K14" s="5">
        <f>F14+H14+J14</f>
        <v>67.371499999999997</v>
      </c>
      <c r="L14" s="5">
        <f>(SUM(Q14:S14)*0.5*0.7*0.475)+(SUM(V14:X14)*0.5*0.7*0.475)</f>
        <v>0</v>
      </c>
      <c r="M14" s="5">
        <f>K14-L14</f>
        <v>67.371499999999997</v>
      </c>
      <c r="N14" s="8" t="str">
        <f>IF(M14&lt;50,"F",IF(M14&lt;=65,"D",IF(M14&lt;=80,"C",IF(M14&lt;90,"B",IF(M14&gt;=90,"A")))))</f>
        <v>C</v>
      </c>
      <c r="Q14" s="1" t="s">
        <v>32</v>
      </c>
      <c r="R14" s="1" t="s">
        <v>32</v>
      </c>
      <c r="V14" s="1" t="s">
        <v>32</v>
      </c>
      <c r="W14" s="1" t="s">
        <v>32</v>
      </c>
    </row>
    <row r="15" spans="2:24" x14ac:dyDescent="0.2">
      <c r="B15" s="1" t="s">
        <v>54</v>
      </c>
      <c r="C15" s="1" t="s">
        <v>55</v>
      </c>
      <c r="D15" s="7" t="s">
        <v>56</v>
      </c>
      <c r="E15" s="5">
        <v>78.010000000000005</v>
      </c>
      <c r="F15" s="5">
        <f>E15*0.45</f>
        <v>35.104500000000002</v>
      </c>
      <c r="G15" s="5">
        <v>94.51</v>
      </c>
      <c r="H15" s="5">
        <f>G15*0.45</f>
        <v>42.529500000000006</v>
      </c>
      <c r="I15" s="5">
        <v>87.5</v>
      </c>
      <c r="J15" s="5">
        <f>I15*0.1</f>
        <v>8.75</v>
      </c>
      <c r="K15" s="5">
        <f>F15+H15+J15</f>
        <v>86.384000000000015</v>
      </c>
      <c r="L15" s="5">
        <f>(SUM(Q15:S15)*0.5*0.7*0.475)+(SUM(V15:X15)*0.5*0.7*0.475)</f>
        <v>0</v>
      </c>
      <c r="M15" s="5">
        <f>K15-L15</f>
        <v>86.384000000000015</v>
      </c>
      <c r="N15" s="8" t="str">
        <f>IF(M15&lt;50,"F",IF(M15&lt;=65,"D",IF(M15&lt;=80,"C",IF(M15&lt;90,"B",IF(M15&gt;=90,"A")))))</f>
        <v>B</v>
      </c>
      <c r="Q15" s="1" t="s">
        <v>32</v>
      </c>
      <c r="R15" s="1" t="s">
        <v>32</v>
      </c>
      <c r="V15" s="1" t="s">
        <v>32</v>
      </c>
      <c r="W15" s="1" t="s">
        <v>32</v>
      </c>
    </row>
    <row r="16" spans="2:24" x14ac:dyDescent="0.2">
      <c r="B16" s="1" t="s">
        <v>98</v>
      </c>
      <c r="C16" s="1" t="s">
        <v>99</v>
      </c>
      <c r="D16" s="7" t="s">
        <v>100</v>
      </c>
      <c r="E16" s="5">
        <v>68.59</v>
      </c>
      <c r="F16" s="5">
        <f>E16*0.45</f>
        <v>30.865500000000001</v>
      </c>
      <c r="G16" s="5">
        <v>78.03</v>
      </c>
      <c r="H16" s="5">
        <f>G16*0.45</f>
        <v>35.113500000000002</v>
      </c>
      <c r="I16" s="5">
        <v>83.5</v>
      </c>
      <c r="J16" s="5">
        <f>I16*0.1</f>
        <v>8.35</v>
      </c>
      <c r="K16" s="5">
        <f>F16+H16+J16</f>
        <v>74.328999999999994</v>
      </c>
      <c r="L16" s="5">
        <f>(SUM(Q16:S16)*0.5*0.7*0.475)+(SUM(V16:X16)*0.5*0.7*0.475)</f>
        <v>0</v>
      </c>
      <c r="M16" s="5">
        <f>K16-L16</f>
        <v>74.328999999999994</v>
      </c>
      <c r="N16" s="8" t="str">
        <f>IF(M16&lt;50,"F",IF(M16&lt;=65,"D",IF(M16&lt;=80,"C",IF(M16&lt;90,"B",IF(M16&gt;=90,"A")))))</f>
        <v>C</v>
      </c>
      <c r="Q16" s="1" t="s">
        <v>32</v>
      </c>
      <c r="R16" s="1" t="s">
        <v>32</v>
      </c>
      <c r="V16" s="1" t="s">
        <v>32</v>
      </c>
      <c r="W16" s="1" t="s">
        <v>32</v>
      </c>
    </row>
    <row r="17" spans="2:23" x14ac:dyDescent="0.2">
      <c r="B17" s="1" t="s">
        <v>78</v>
      </c>
      <c r="C17" s="1" t="s">
        <v>79</v>
      </c>
      <c r="D17" s="7" t="s">
        <v>80</v>
      </c>
      <c r="E17" s="5">
        <v>57.95</v>
      </c>
      <c r="F17" s="5">
        <f>E17*0.45</f>
        <v>26.077500000000001</v>
      </c>
      <c r="G17" s="5">
        <v>72.56</v>
      </c>
      <c r="H17" s="5">
        <f>G17*0.45</f>
        <v>32.652000000000001</v>
      </c>
      <c r="I17" s="5">
        <v>92.5</v>
      </c>
      <c r="J17" s="5">
        <f>I17*0.1</f>
        <v>9.25</v>
      </c>
      <c r="K17" s="5">
        <f>F17+H17+J17</f>
        <v>67.979500000000002</v>
      </c>
      <c r="L17" s="5">
        <f>(SUM(Q17:S17)*0.5*0.7*0.475)+(SUM(V17:X17)*0.5*0.7*0.475)</f>
        <v>0</v>
      </c>
      <c r="M17" s="5">
        <f>K17-L17</f>
        <v>67.979500000000002</v>
      </c>
      <c r="N17" s="8" t="str">
        <f>IF(M17&lt;50,"F",IF(M17&lt;=65,"D",IF(M17&lt;=80,"C",IF(M17&lt;90,"B",IF(M17&gt;=90,"A")))))</f>
        <v>C</v>
      </c>
      <c r="Q17" s="1" t="s">
        <v>32</v>
      </c>
      <c r="R17" s="1" t="s">
        <v>32</v>
      </c>
      <c r="V17" s="1" t="s">
        <v>32</v>
      </c>
      <c r="W17" s="1" t="s">
        <v>32</v>
      </c>
    </row>
    <row r="18" spans="2:23" x14ac:dyDescent="0.2">
      <c r="B18" s="1" t="s">
        <v>118</v>
      </c>
      <c r="C18" s="1" t="s">
        <v>119</v>
      </c>
      <c r="D18" s="7" t="s">
        <v>120</v>
      </c>
      <c r="E18" s="5">
        <v>69.23</v>
      </c>
      <c r="F18" s="5">
        <f>E18*0.45</f>
        <v>31.153500000000001</v>
      </c>
      <c r="G18" s="5">
        <v>59.36</v>
      </c>
      <c r="H18" s="5">
        <f>G18*0.45</f>
        <v>26.712</v>
      </c>
      <c r="I18" s="5">
        <v>90</v>
      </c>
      <c r="J18" s="5">
        <f>I18*0.1</f>
        <v>9</v>
      </c>
      <c r="K18" s="5">
        <f>F18+H18+J18</f>
        <v>66.865499999999997</v>
      </c>
      <c r="L18" s="5">
        <f>(SUM(Q18:S18)*0.5*0.7*0.475)+(SUM(V18:X18)*0.5*0.7*0.475)</f>
        <v>0</v>
      </c>
      <c r="M18" s="5">
        <f>K18-L18</f>
        <v>66.865499999999997</v>
      </c>
      <c r="N18" s="8" t="str">
        <f>IF(M18&lt;50,"F",IF(M18&lt;=65,"D",IF(M18&lt;=80,"C",IF(M18&lt;90,"B",IF(M18&gt;=90,"A")))))</f>
        <v>C</v>
      </c>
      <c r="Q18" s="1" t="s">
        <v>32</v>
      </c>
      <c r="R18" s="1" t="s">
        <v>32</v>
      </c>
      <c r="V18" s="1" t="s">
        <v>32</v>
      </c>
      <c r="W18" s="1" t="s">
        <v>32</v>
      </c>
    </row>
    <row r="19" spans="2:23" x14ac:dyDescent="0.2">
      <c r="B19" s="1" t="s">
        <v>184</v>
      </c>
      <c r="C19" s="1" t="s">
        <v>185</v>
      </c>
      <c r="D19" s="7" t="s">
        <v>186</v>
      </c>
      <c r="E19" s="5">
        <v>75.31</v>
      </c>
      <c r="F19" s="5">
        <f>E19*0.45</f>
        <v>33.889500000000005</v>
      </c>
      <c r="G19" s="5">
        <v>86.02</v>
      </c>
      <c r="H19" s="5">
        <f>G19*0.45</f>
        <v>38.708999999999996</v>
      </c>
      <c r="I19" s="5">
        <v>45</v>
      </c>
      <c r="J19" s="5">
        <f>I19*0.1</f>
        <v>4.5</v>
      </c>
      <c r="K19" s="5">
        <f>F19+H19+J19</f>
        <v>77.098500000000001</v>
      </c>
      <c r="L19" s="5">
        <f>(SUM(Q19:S19)*0.5*0.7*0.475)+(SUM(V19:X19)*0.5*0.7*0.475)</f>
        <v>0</v>
      </c>
      <c r="M19" s="5">
        <f>K19-L19</f>
        <v>77.098500000000001</v>
      </c>
      <c r="N19" s="8" t="str">
        <f>IF(M19&lt;50,"F",IF(M19&lt;=65,"D",IF(M19&lt;=80,"C",IF(M19&lt;90,"B",IF(M19&gt;=90,"A")))))</f>
        <v>C</v>
      </c>
      <c r="Q19" s="1" t="s">
        <v>32</v>
      </c>
      <c r="R19" s="1" t="s">
        <v>32</v>
      </c>
      <c r="V19" s="1" t="s">
        <v>32</v>
      </c>
      <c r="W19" s="1" t="s">
        <v>32</v>
      </c>
    </row>
    <row r="20" spans="2:23" x14ac:dyDescent="0.2">
      <c r="B20" s="1" t="s">
        <v>178</v>
      </c>
      <c r="C20" s="1" t="s">
        <v>179</v>
      </c>
      <c r="D20" s="7" t="s">
        <v>180</v>
      </c>
      <c r="E20" s="5">
        <v>65.14</v>
      </c>
      <c r="F20" s="5">
        <f>E20*0.45</f>
        <v>29.313000000000002</v>
      </c>
      <c r="G20" s="5">
        <v>83.01</v>
      </c>
      <c r="H20" s="5">
        <f>G20*0.45</f>
        <v>37.354500000000002</v>
      </c>
      <c r="I20" s="5">
        <v>45</v>
      </c>
      <c r="J20" s="5">
        <f>I20*0.1</f>
        <v>4.5</v>
      </c>
      <c r="K20" s="5">
        <f>F20+H20+J20</f>
        <v>71.167500000000004</v>
      </c>
      <c r="L20" s="5">
        <f>(SUM(Q20:S20)*0.5*0.7*0.475)+(SUM(V20:X20)*0.5*0.7*0.475)</f>
        <v>3.3249999999999997</v>
      </c>
      <c r="M20" s="5">
        <f>K20-L20</f>
        <v>67.842500000000001</v>
      </c>
      <c r="N20" s="8" t="str">
        <f>IF(M20&lt;50,"F",IF(M20&lt;=65,"D",IF(M20&lt;=80,"C",IF(M20&lt;90,"B",IF(M20&gt;=90,"A")))))</f>
        <v>C</v>
      </c>
      <c r="Q20" s="1" t="s">
        <v>32</v>
      </c>
      <c r="R20" s="1" t="s">
        <v>32</v>
      </c>
      <c r="V20">
        <v>10</v>
      </c>
      <c r="W20">
        <v>10</v>
      </c>
    </row>
    <row r="21" spans="2:23" x14ac:dyDescent="0.2">
      <c r="B21" s="1" t="s">
        <v>155</v>
      </c>
      <c r="C21" s="1" t="s">
        <v>156</v>
      </c>
      <c r="D21" s="7" t="s">
        <v>157</v>
      </c>
      <c r="E21" s="5">
        <v>51.8</v>
      </c>
      <c r="F21" s="5">
        <f>E21*0.45</f>
        <v>23.31</v>
      </c>
      <c r="G21" s="5">
        <v>69.09</v>
      </c>
      <c r="H21" s="5">
        <f>G21*0.45</f>
        <v>31.090500000000002</v>
      </c>
      <c r="I21" s="5">
        <v>45</v>
      </c>
      <c r="J21" s="5">
        <f>I21*0.1</f>
        <v>4.5</v>
      </c>
      <c r="K21" s="5">
        <f>F21+H21+J21</f>
        <v>58.900500000000001</v>
      </c>
      <c r="L21" s="5">
        <f>(SUM(Q21:S21)*0.5*0.7*0.475)+(SUM(V21:X21)*0.5*0.7*0.475)</f>
        <v>1.6624999999999999</v>
      </c>
      <c r="M21" s="5">
        <f>K21-L21</f>
        <v>57.238</v>
      </c>
      <c r="N21" s="8" t="str">
        <f>IF(M21&lt;50,"F",IF(M21&lt;=65,"D",IF(M21&lt;=80,"C",IF(M21&lt;90,"B",IF(M21&gt;=90,"A")))))</f>
        <v>D</v>
      </c>
      <c r="Q21" s="1" t="s">
        <v>32</v>
      </c>
      <c r="R21" s="1" t="s">
        <v>32</v>
      </c>
      <c r="V21">
        <v>10</v>
      </c>
      <c r="W21" s="1" t="s">
        <v>32</v>
      </c>
    </row>
    <row r="22" spans="2:23" x14ac:dyDescent="0.2">
      <c r="B22" s="1" t="s">
        <v>161</v>
      </c>
      <c r="C22" s="1" t="s">
        <v>162</v>
      </c>
      <c r="D22" s="7" t="s">
        <v>163</v>
      </c>
      <c r="E22" s="5">
        <v>64.31</v>
      </c>
      <c r="F22" s="5">
        <f>E22*0.45</f>
        <v>28.939500000000002</v>
      </c>
      <c r="G22" s="5">
        <v>70.209999999999994</v>
      </c>
      <c r="H22" s="5">
        <f>G22*0.45</f>
        <v>31.594499999999996</v>
      </c>
      <c r="I22" s="5">
        <v>88.5</v>
      </c>
      <c r="J22" s="5">
        <f>I22*0.1</f>
        <v>8.85</v>
      </c>
      <c r="K22" s="5">
        <f>F22+H22+J22</f>
        <v>69.384</v>
      </c>
      <c r="L22" s="5">
        <f>(SUM(Q22:S22)*0.5*0.7*0.475)+(SUM(V22:X22)*0.5*0.7*0.475)</f>
        <v>3.3249999999999997</v>
      </c>
      <c r="M22" s="5">
        <f>K22-L22</f>
        <v>66.058999999999997</v>
      </c>
      <c r="N22" s="8" t="str">
        <f>IF(M22&lt;50,"F",IF(M22&lt;=65,"D",IF(M22&lt;=80,"C",IF(M22&lt;90,"B",IF(M22&gt;=90,"A")))))</f>
        <v>C</v>
      </c>
      <c r="Q22" s="1" t="s">
        <v>32</v>
      </c>
      <c r="R22" s="1" t="s">
        <v>32</v>
      </c>
      <c r="V22">
        <v>10</v>
      </c>
      <c r="W22">
        <v>10</v>
      </c>
    </row>
    <row r="23" spans="2:23" x14ac:dyDescent="0.2">
      <c r="B23" s="1" t="s">
        <v>149</v>
      </c>
      <c r="C23" s="1" t="s">
        <v>150</v>
      </c>
      <c r="D23" s="7" t="s">
        <v>151</v>
      </c>
      <c r="E23" s="5">
        <v>70.37</v>
      </c>
      <c r="F23" s="5">
        <f>E23*0.45</f>
        <v>31.666500000000003</v>
      </c>
      <c r="G23" s="5">
        <v>74.44</v>
      </c>
      <c r="H23" s="5">
        <f>G23*0.45</f>
        <v>33.497999999999998</v>
      </c>
      <c r="I23" s="5">
        <v>42.5</v>
      </c>
      <c r="J23" s="5">
        <f>I23*0.1</f>
        <v>4.25</v>
      </c>
      <c r="K23" s="5">
        <f>F23+H23+J23</f>
        <v>69.414500000000004</v>
      </c>
      <c r="L23" s="5">
        <f>(SUM(Q23:S23)*0.5*0.7*0.475)+(SUM(V23:X23)*0.5*0.7*0.475)</f>
        <v>0</v>
      </c>
      <c r="M23" s="5">
        <f>K23-L23</f>
        <v>69.414500000000004</v>
      </c>
      <c r="N23" s="8" t="str">
        <f>IF(M23&lt;50,"F",IF(M23&lt;=65,"D",IF(M23&lt;=80,"C",IF(M23&lt;90,"B",IF(M23&gt;=90,"A")))))</f>
        <v>C</v>
      </c>
      <c r="Q23" s="1" t="s">
        <v>32</v>
      </c>
      <c r="R23" s="1" t="s">
        <v>32</v>
      </c>
      <c r="V23" s="1" t="s">
        <v>32</v>
      </c>
      <c r="W23" s="1" t="s">
        <v>32</v>
      </c>
    </row>
    <row r="24" spans="2:23" x14ac:dyDescent="0.2">
      <c r="B24" s="1" t="s">
        <v>181</v>
      </c>
      <c r="C24" s="1" t="s">
        <v>182</v>
      </c>
      <c r="D24" s="7" t="s">
        <v>183</v>
      </c>
      <c r="E24" s="5">
        <v>52.94</v>
      </c>
      <c r="F24" s="5">
        <f>E24*0.45</f>
        <v>23.823</v>
      </c>
      <c r="G24" s="5">
        <v>75.05</v>
      </c>
      <c r="H24" s="5">
        <f>G24*0.45</f>
        <v>33.772500000000001</v>
      </c>
      <c r="I24" s="5">
        <v>47.5</v>
      </c>
      <c r="J24" s="5">
        <f>I24*0.1</f>
        <v>4.75</v>
      </c>
      <c r="K24" s="5">
        <f>F24+H24+J24</f>
        <v>62.345500000000001</v>
      </c>
      <c r="L24" s="5">
        <f>(SUM(Q24:S24)*0.5*0.7*0.475)+(SUM(V24:X24)*0.5*0.7*0.475)</f>
        <v>0</v>
      </c>
      <c r="M24" s="5">
        <f>K24-L24</f>
        <v>62.345500000000001</v>
      </c>
      <c r="N24" s="8" t="str">
        <f>IF(M24&lt;50,"F",IF(M24&lt;=65,"D",IF(M24&lt;=80,"C",IF(M24&lt;90,"B",IF(M24&gt;=90,"A")))))</f>
        <v>D</v>
      </c>
      <c r="Q24" s="1" t="s">
        <v>32</v>
      </c>
      <c r="R24" s="1" t="s">
        <v>32</v>
      </c>
      <c r="V24" s="1" t="s">
        <v>32</v>
      </c>
      <c r="W24" s="1" t="s">
        <v>32</v>
      </c>
    </row>
    <row r="25" spans="2:23" x14ac:dyDescent="0.2">
      <c r="B25" s="1" t="s">
        <v>164</v>
      </c>
      <c r="C25" s="1" t="s">
        <v>91</v>
      </c>
      <c r="D25" s="7" t="s">
        <v>165</v>
      </c>
      <c r="E25" s="5">
        <v>65.7</v>
      </c>
      <c r="F25" s="5">
        <f>E25*0.45</f>
        <v>29.565000000000001</v>
      </c>
      <c r="G25" s="5">
        <v>80.599999999999994</v>
      </c>
      <c r="H25" s="5">
        <f>G25*0.45</f>
        <v>36.269999999999996</v>
      </c>
      <c r="I25" s="5">
        <v>42.5</v>
      </c>
      <c r="J25" s="5">
        <f>I25*0.1</f>
        <v>4.25</v>
      </c>
      <c r="K25" s="5">
        <f>F25+H25+J25</f>
        <v>70.084999999999994</v>
      </c>
      <c r="L25" s="5">
        <f>(SUM(Q25:S25)*0.5*0.7*0.475)+(SUM(V25:X25)*0.5*0.7*0.475)</f>
        <v>7.4812499999999993</v>
      </c>
      <c r="M25" s="5">
        <f>K25-L25</f>
        <v>62.603749999999991</v>
      </c>
      <c r="N25" s="8" t="str">
        <f>IF(M25&lt;50,"F",IF(M25&lt;=65,"D",IF(M25&lt;=80,"C",IF(M25&lt;90,"B",IF(M25&gt;=90,"A")))))</f>
        <v>D</v>
      </c>
      <c r="Q25" s="1" t="s">
        <v>32</v>
      </c>
      <c r="R25">
        <v>10</v>
      </c>
      <c r="V25">
        <v>25</v>
      </c>
      <c r="W25">
        <v>10</v>
      </c>
    </row>
    <row r="26" spans="2:23" x14ac:dyDescent="0.2">
      <c r="B26" s="1" t="s">
        <v>169</v>
      </c>
      <c r="C26" s="1" t="s">
        <v>170</v>
      </c>
      <c r="D26" s="7" t="s">
        <v>171</v>
      </c>
      <c r="E26" s="5">
        <v>76.25</v>
      </c>
      <c r="F26" s="5">
        <f>E26*0.45</f>
        <v>34.3125</v>
      </c>
      <c r="G26" s="5">
        <v>81.69</v>
      </c>
      <c r="H26" s="5">
        <f>G26*0.45</f>
        <v>36.7605</v>
      </c>
      <c r="I26" s="5">
        <v>45</v>
      </c>
      <c r="J26" s="5">
        <f>I26*0.1</f>
        <v>4.5</v>
      </c>
      <c r="K26" s="5">
        <f>F26+H26+J26</f>
        <v>75.573000000000008</v>
      </c>
      <c r="L26" s="5">
        <f>(SUM(Q26:S26)*0.5*0.7*0.475)+(SUM(V26:X26)*0.5*0.7*0.475)</f>
        <v>3.3249999999999997</v>
      </c>
      <c r="M26" s="5">
        <f>K26-L26</f>
        <v>72.248000000000005</v>
      </c>
      <c r="N26" s="8" t="str">
        <f>IF(M26&lt;50,"F",IF(M26&lt;=65,"D",IF(M26&lt;=80,"C",IF(M26&lt;90,"B",IF(M26&gt;=90,"A")))))</f>
        <v>C</v>
      </c>
      <c r="Q26" s="1" t="s">
        <v>32</v>
      </c>
      <c r="R26" s="1" t="s">
        <v>32</v>
      </c>
      <c r="V26">
        <v>10</v>
      </c>
      <c r="W26">
        <v>10</v>
      </c>
    </row>
    <row r="27" spans="2:23" x14ac:dyDescent="0.2">
      <c r="B27" s="1" t="s">
        <v>62</v>
      </c>
      <c r="C27" s="1" t="s">
        <v>63</v>
      </c>
      <c r="D27" s="7" t="s">
        <v>64</v>
      </c>
      <c r="E27" s="5">
        <v>78.010000000000005</v>
      </c>
      <c r="F27" s="5">
        <f>E27*0.45</f>
        <v>35.104500000000002</v>
      </c>
      <c r="G27" s="5">
        <v>88.41</v>
      </c>
      <c r="H27" s="5">
        <f>G27*0.45</f>
        <v>39.784500000000001</v>
      </c>
      <c r="I27" s="5">
        <v>82.5</v>
      </c>
      <c r="J27" s="5">
        <f>I27*0.1</f>
        <v>8.25</v>
      </c>
      <c r="K27" s="5">
        <f>F27+H27+J27</f>
        <v>83.13900000000001</v>
      </c>
      <c r="L27" s="5">
        <f>(SUM(Q27:S27)*0.5*0.7*0.475)+(SUM(V27:X27)*0.5*0.7*0.475)</f>
        <v>0</v>
      </c>
      <c r="M27" s="5">
        <f>K27-L27</f>
        <v>83.13900000000001</v>
      </c>
      <c r="N27" s="8" t="str">
        <f>IF(M27&lt;50,"F",IF(M27&lt;=65,"D",IF(M27&lt;=80,"C",IF(M27&lt;90,"B",IF(M27&gt;=90,"A")))))</f>
        <v>B</v>
      </c>
      <c r="Q27" s="1" t="s">
        <v>32</v>
      </c>
      <c r="R27" s="1" t="s">
        <v>32</v>
      </c>
      <c r="V27" s="1" t="s">
        <v>32</v>
      </c>
      <c r="W27" s="1" t="s">
        <v>32</v>
      </c>
    </row>
    <row r="28" spans="2:23" x14ac:dyDescent="0.2">
      <c r="B28" s="1" t="s">
        <v>74</v>
      </c>
      <c r="C28" s="1" t="s">
        <v>75</v>
      </c>
      <c r="D28" s="7" t="s">
        <v>76</v>
      </c>
      <c r="E28" s="5">
        <v>71.55</v>
      </c>
      <c r="F28" s="5">
        <f>E28*0.45</f>
        <v>32.197499999999998</v>
      </c>
      <c r="G28" s="5">
        <v>78.14</v>
      </c>
      <c r="H28" s="5">
        <f>G28*0.45</f>
        <v>35.163000000000004</v>
      </c>
      <c r="I28" s="5">
        <v>85</v>
      </c>
      <c r="J28" s="5">
        <f>I28*0.1</f>
        <v>8.5</v>
      </c>
      <c r="K28" s="5">
        <f>F28+H28+J28</f>
        <v>75.860500000000002</v>
      </c>
      <c r="L28" s="5">
        <f>(SUM(Q28:S28)*0.5*0.7*0.475)+(SUM(V28:X28)*0.5*0.7*0.475)</f>
        <v>0</v>
      </c>
      <c r="M28" s="5">
        <f>K28-L28</f>
        <v>75.860500000000002</v>
      </c>
      <c r="N28" s="8" t="str">
        <f>IF(M28&lt;50,"F",IF(M28&lt;=65,"D",IF(M28&lt;=80,"C",IF(M28&lt;90,"B",IF(M28&gt;=90,"A")))))</f>
        <v>C</v>
      </c>
      <c r="Q28" s="1" t="s">
        <v>32</v>
      </c>
      <c r="R28" s="1" t="s">
        <v>32</v>
      </c>
      <c r="V28" s="1" t="s">
        <v>32</v>
      </c>
      <c r="W28" s="1" t="s">
        <v>32</v>
      </c>
    </row>
    <row r="29" spans="2:23" x14ac:dyDescent="0.2">
      <c r="B29" s="1" t="s">
        <v>193</v>
      </c>
      <c r="C29" s="1" t="s">
        <v>194</v>
      </c>
      <c r="D29" s="7" t="s">
        <v>195</v>
      </c>
      <c r="E29" s="5">
        <v>90.18</v>
      </c>
      <c r="F29" s="5">
        <f>E29*0.45</f>
        <v>40.581000000000003</v>
      </c>
      <c r="G29" s="5">
        <v>95.14</v>
      </c>
      <c r="H29" s="5">
        <f>G29*0.45</f>
        <v>42.813000000000002</v>
      </c>
      <c r="I29" s="5">
        <v>43.5</v>
      </c>
      <c r="J29" s="5">
        <f>I29*0.1</f>
        <v>4.3500000000000005</v>
      </c>
      <c r="K29" s="5">
        <f>F29+H29+J29</f>
        <v>87.744</v>
      </c>
      <c r="L29" s="5">
        <f>(SUM(Q29:S29)*0.5*0.7*0.475)+(SUM(V29:X29)*0.5*0.7*0.475)</f>
        <v>0</v>
      </c>
      <c r="M29" s="5">
        <f>K29-L29</f>
        <v>87.744</v>
      </c>
      <c r="N29" s="8" t="str">
        <f>IF(M29&lt;50,"F",IF(M29&lt;=65,"D",IF(M29&lt;=80,"C",IF(M29&lt;90,"B",IF(M29&gt;=90,"A")))))</f>
        <v>B</v>
      </c>
      <c r="Q29" s="1" t="s">
        <v>32</v>
      </c>
      <c r="R29" s="1" t="s">
        <v>32</v>
      </c>
      <c r="V29" s="1" t="s">
        <v>32</v>
      </c>
      <c r="W29" s="1" t="s">
        <v>32</v>
      </c>
    </row>
    <row r="30" spans="2:23" x14ac:dyDescent="0.2">
      <c r="B30" s="1" t="s">
        <v>50</v>
      </c>
      <c r="C30" s="1" t="s">
        <v>51</v>
      </c>
      <c r="D30" s="7" t="s">
        <v>52</v>
      </c>
      <c r="E30" s="5">
        <v>78.040000000000006</v>
      </c>
      <c r="F30" s="5">
        <f>E30*0.45</f>
        <v>35.118000000000002</v>
      </c>
      <c r="G30" s="5">
        <v>82.94</v>
      </c>
      <c r="H30" s="5">
        <f>G30*0.45</f>
        <v>37.323</v>
      </c>
      <c r="I30" s="5">
        <v>87.5</v>
      </c>
      <c r="J30" s="5">
        <f>I30*0.1</f>
        <v>8.75</v>
      </c>
      <c r="K30" s="5">
        <f>F30+H30+J30</f>
        <v>81.191000000000003</v>
      </c>
      <c r="L30" s="5">
        <f>(SUM(Q30:S30)*0.5*0.7*0.475)+(SUM(V30:X30)*0.5*0.7*0.475)</f>
        <v>4.15625</v>
      </c>
      <c r="M30" s="5">
        <f>K30-L30</f>
        <v>77.034750000000003</v>
      </c>
      <c r="N30" s="8" t="str">
        <f>IF(M30&lt;50,"F",IF(M30&lt;=65,"D",IF(M30&lt;=80,"C",IF(M30&lt;90,"B",IF(M30&gt;=90,"A")))))</f>
        <v>C</v>
      </c>
      <c r="Q30" s="1" t="s">
        <v>32</v>
      </c>
      <c r="R30" s="1" t="s">
        <v>32</v>
      </c>
      <c r="V30" s="1" t="s">
        <v>32</v>
      </c>
      <c r="W30">
        <v>25</v>
      </c>
    </row>
    <row r="31" spans="2:23" x14ac:dyDescent="0.2">
      <c r="B31" s="1" t="s">
        <v>58</v>
      </c>
      <c r="C31" s="1" t="s">
        <v>59</v>
      </c>
      <c r="D31" s="7" t="s">
        <v>60</v>
      </c>
      <c r="E31" s="5">
        <v>55.19</v>
      </c>
      <c r="F31" s="5">
        <f>E31*0.45</f>
        <v>24.8355</v>
      </c>
      <c r="G31" s="5">
        <v>69.7</v>
      </c>
      <c r="H31" s="5">
        <f>G31*0.45</f>
        <v>31.365000000000002</v>
      </c>
      <c r="I31" s="5">
        <v>85</v>
      </c>
      <c r="J31" s="5">
        <f>I31*0.1</f>
        <v>8.5</v>
      </c>
      <c r="K31" s="5">
        <f>F31+H31+J31</f>
        <v>64.700500000000005</v>
      </c>
      <c r="L31" s="5">
        <f>(SUM(Q31:S31)*0.5*0.7*0.475)+(SUM(V31:X31)*0.5*0.7*0.475)</f>
        <v>0</v>
      </c>
      <c r="M31" s="5">
        <f>K31-L31</f>
        <v>64.700500000000005</v>
      </c>
      <c r="N31" s="8" t="str">
        <f>IF(M31&lt;50,"F",IF(M31&lt;=65,"D",IF(M31&lt;=80,"C",IF(M31&lt;90,"B",IF(M31&gt;=90,"A")))))</f>
        <v>D</v>
      </c>
      <c r="Q31" s="1" t="s">
        <v>32</v>
      </c>
      <c r="R31" s="1" t="s">
        <v>32</v>
      </c>
      <c r="V31" s="1" t="s">
        <v>32</v>
      </c>
      <c r="W31" s="1" t="s">
        <v>32</v>
      </c>
    </row>
    <row r="32" spans="2:23" x14ac:dyDescent="0.2">
      <c r="B32" s="1" t="s">
        <v>110</v>
      </c>
      <c r="C32" s="1" t="s">
        <v>111</v>
      </c>
      <c r="D32" s="7" t="s">
        <v>112</v>
      </c>
      <c r="E32" s="5">
        <v>61.6</v>
      </c>
      <c r="F32" s="5">
        <f>E32*0.45</f>
        <v>27.720000000000002</v>
      </c>
      <c r="G32" s="5">
        <v>73.099999999999994</v>
      </c>
      <c r="H32" s="5">
        <f>G32*0.45</f>
        <v>32.894999999999996</v>
      </c>
      <c r="I32" s="5">
        <v>87.5</v>
      </c>
      <c r="J32" s="5">
        <f>I32*0.1</f>
        <v>8.75</v>
      </c>
      <c r="K32" s="5">
        <f>F32+H32+J32</f>
        <v>69.364999999999995</v>
      </c>
      <c r="L32" s="5">
        <f>(SUM(Q32:S32)*0.5*0.7*0.475)+(SUM(V32:X32)*0.5*0.7*0.475)</f>
        <v>0</v>
      </c>
      <c r="M32" s="5">
        <f>K32-L32</f>
        <v>69.364999999999995</v>
      </c>
      <c r="N32" s="8" t="str">
        <f>IF(M32&lt;50,"F",IF(M32&lt;=65,"D",IF(M32&lt;=80,"C",IF(M32&lt;90,"B",IF(M32&gt;=90,"A")))))</f>
        <v>C</v>
      </c>
      <c r="Q32" s="1" t="s">
        <v>32</v>
      </c>
      <c r="R32" s="1" t="s">
        <v>32</v>
      </c>
      <c r="V32" s="1" t="s">
        <v>32</v>
      </c>
      <c r="W32" s="1" t="s">
        <v>32</v>
      </c>
    </row>
    <row r="33" spans="2:23" x14ac:dyDescent="0.2">
      <c r="B33" s="1" t="s">
        <v>46</v>
      </c>
      <c r="C33" s="1" t="s">
        <v>47</v>
      </c>
      <c r="D33" s="7" t="s">
        <v>48</v>
      </c>
      <c r="E33" s="5">
        <v>74.13</v>
      </c>
      <c r="F33" s="5">
        <f>E33*0.45</f>
        <v>33.358499999999999</v>
      </c>
      <c r="G33" s="5">
        <v>76.72</v>
      </c>
      <c r="H33" s="5">
        <f>G33*0.45</f>
        <v>34.524000000000001</v>
      </c>
      <c r="I33" s="5">
        <v>82.5</v>
      </c>
      <c r="J33" s="5">
        <f>I33*0.1</f>
        <v>8.25</v>
      </c>
      <c r="K33" s="5">
        <f>F33+H33+J33</f>
        <v>76.132499999999993</v>
      </c>
      <c r="L33" s="5">
        <f>(SUM(Q33:S33)*0.5*0.7*0.475)+(SUM(V33:X33)*0.5*0.7*0.475)</f>
        <v>0</v>
      </c>
      <c r="M33" s="5">
        <f>K33-L33</f>
        <v>76.132499999999993</v>
      </c>
      <c r="N33" s="8" t="str">
        <f>IF(M33&lt;50,"F",IF(M33&lt;=65,"D",IF(M33&lt;=80,"C",IF(M33&lt;90,"B",IF(M33&gt;=90,"A")))))</f>
        <v>C</v>
      </c>
      <c r="Q33" s="1" t="s">
        <v>32</v>
      </c>
      <c r="R33" s="1" t="s">
        <v>32</v>
      </c>
      <c r="V33" s="1" t="s">
        <v>32</v>
      </c>
      <c r="W33" s="1" t="s">
        <v>32</v>
      </c>
    </row>
    <row r="34" spans="2:23" x14ac:dyDescent="0.2">
      <c r="B34" s="1" t="s">
        <v>138</v>
      </c>
      <c r="C34" s="1" t="s">
        <v>141</v>
      </c>
      <c r="D34" s="7" t="s">
        <v>142</v>
      </c>
      <c r="E34" s="5">
        <v>56.7</v>
      </c>
      <c r="F34" s="5">
        <f>E34*0.45</f>
        <v>25.515000000000001</v>
      </c>
      <c r="G34" s="5">
        <v>72.739999999999995</v>
      </c>
      <c r="H34" s="5">
        <f>G34*0.45</f>
        <v>32.732999999999997</v>
      </c>
      <c r="I34" s="5">
        <v>90</v>
      </c>
      <c r="J34" s="5">
        <f>I34*0.1</f>
        <v>9</v>
      </c>
      <c r="K34" s="5">
        <f>F34+H34+J34</f>
        <v>67.24799999999999</v>
      </c>
      <c r="L34" s="5">
        <f>(SUM(Q34:S34)*0.5*0.7*0.475)+(SUM(V34:X34)*0.5*0.7*0.475)</f>
        <v>1.6624999999999999</v>
      </c>
      <c r="M34" s="5">
        <f>K34-L34</f>
        <v>65.585499999999996</v>
      </c>
      <c r="N34" s="8" t="str">
        <f>IF(M34&lt;50,"F",IF(M34&lt;=65,"D",IF(M34&lt;=80,"C",IF(M34&lt;90,"B",IF(M34&gt;=90,"A")))))</f>
        <v>C</v>
      </c>
      <c r="Q34" s="1" t="s">
        <v>32</v>
      </c>
      <c r="R34" s="1" t="s">
        <v>32</v>
      </c>
      <c r="V34">
        <v>10</v>
      </c>
      <c r="W34" s="1" t="s">
        <v>32</v>
      </c>
    </row>
    <row r="35" spans="2:23" x14ac:dyDescent="0.2">
      <c r="B35" s="1" t="s">
        <v>34</v>
      </c>
      <c r="C35" s="1" t="s">
        <v>35</v>
      </c>
      <c r="D35" s="7" t="s">
        <v>36</v>
      </c>
      <c r="E35" s="5">
        <v>82.4</v>
      </c>
      <c r="F35" s="5">
        <f>E35*0.45</f>
        <v>37.080000000000005</v>
      </c>
      <c r="G35" s="5">
        <v>87.87</v>
      </c>
      <c r="H35" s="5">
        <f>G35*0.45</f>
        <v>39.541500000000006</v>
      </c>
      <c r="I35" s="5">
        <v>87.5</v>
      </c>
      <c r="J35" s="5">
        <f>I35*0.1</f>
        <v>8.75</v>
      </c>
      <c r="K35" s="5">
        <f>F35+H35+J35</f>
        <v>85.371500000000012</v>
      </c>
      <c r="L35" s="5">
        <f>(SUM(Q35:S35)*0.5*0.7*0.475)+(SUM(V35:X35)*0.5*0.7*0.475)</f>
        <v>0</v>
      </c>
      <c r="M35" s="5">
        <f>K35-L35</f>
        <v>85.371500000000012</v>
      </c>
      <c r="N35" s="8" t="str">
        <f>IF(M35&lt;50,"F",IF(M35&lt;=65,"D",IF(M35&lt;=80,"C",IF(M35&lt;90,"B",IF(M35&gt;=90,"A")))))</f>
        <v>B</v>
      </c>
      <c r="Q35" s="1" t="s">
        <v>32</v>
      </c>
      <c r="R35" s="1" t="s">
        <v>32</v>
      </c>
      <c r="V35" s="1" t="s">
        <v>32</v>
      </c>
      <c r="W35" s="1" t="s">
        <v>32</v>
      </c>
    </row>
    <row r="36" spans="2:23" x14ac:dyDescent="0.2">
      <c r="B36" s="1" t="s">
        <v>86</v>
      </c>
      <c r="C36" s="1" t="s">
        <v>87</v>
      </c>
      <c r="D36" s="7" t="s">
        <v>88</v>
      </c>
      <c r="E36" s="5">
        <v>73.8</v>
      </c>
      <c r="F36" s="5">
        <f>E36*0.45</f>
        <v>33.21</v>
      </c>
      <c r="G36" s="5">
        <v>73</v>
      </c>
      <c r="H36" s="5">
        <f>G36*0.45</f>
        <v>32.85</v>
      </c>
      <c r="I36" s="5">
        <v>90</v>
      </c>
      <c r="J36" s="5">
        <f>I36*0.1</f>
        <v>9</v>
      </c>
      <c r="K36" s="5">
        <f>F36+H36+J36</f>
        <v>75.06</v>
      </c>
      <c r="L36" s="5">
        <f>(SUM(Q36:S36)*0.5*0.7*0.475)+(SUM(V36:X36)*0.5*0.7*0.475)</f>
        <v>0</v>
      </c>
      <c r="M36" s="5">
        <f>K36-L36</f>
        <v>75.06</v>
      </c>
      <c r="N36" s="8" t="str">
        <f>IF(M36&lt;50,"F",IF(M36&lt;=65,"D",IF(M36&lt;=80,"C",IF(M36&lt;90,"B",IF(M36&gt;=90,"A")))))</f>
        <v>C</v>
      </c>
      <c r="Q36" s="1" t="s">
        <v>32</v>
      </c>
      <c r="R36" s="1" t="s">
        <v>32</v>
      </c>
      <c r="V36" s="1" t="s">
        <v>32</v>
      </c>
      <c r="W36" s="1" t="s">
        <v>32</v>
      </c>
    </row>
    <row r="37" spans="2:23" x14ac:dyDescent="0.2">
      <c r="B37" s="1" t="s">
        <v>82</v>
      </c>
      <c r="C37" s="1" t="s">
        <v>83</v>
      </c>
      <c r="D37" s="7" t="s">
        <v>84</v>
      </c>
      <c r="E37" s="5">
        <v>88.37</v>
      </c>
      <c r="F37" s="5">
        <f>E37*0.45</f>
        <v>39.766500000000001</v>
      </c>
      <c r="G37" s="5">
        <v>92.21</v>
      </c>
      <c r="H37" s="5">
        <f>G37*0.45</f>
        <v>41.494499999999995</v>
      </c>
      <c r="I37" s="5">
        <v>93.5</v>
      </c>
      <c r="J37" s="5">
        <f>I37*0.1</f>
        <v>9.35</v>
      </c>
      <c r="K37" s="5">
        <f>F37+H37+J37</f>
        <v>90.61099999999999</v>
      </c>
      <c r="L37" s="5">
        <f>(SUM(Q37:S37)*0.5*0.7*0.475)+(SUM(V37:X37)*0.5*0.7*0.475)</f>
        <v>0</v>
      </c>
      <c r="M37" s="5">
        <f>K37-L37</f>
        <v>90.61099999999999</v>
      </c>
      <c r="N37" s="8" t="str">
        <f>IF(M37&lt;50,"F",IF(M37&lt;=65,"D",IF(M37&lt;=80,"C",IF(M37&lt;90,"B",IF(M37&gt;=90,"A")))))</f>
        <v>A</v>
      </c>
      <c r="Q37" s="1" t="s">
        <v>32</v>
      </c>
      <c r="R37" s="1" t="s">
        <v>32</v>
      </c>
      <c r="V37" s="1" t="s">
        <v>32</v>
      </c>
      <c r="W37" s="1" t="s">
        <v>32</v>
      </c>
    </row>
    <row r="38" spans="2:23" x14ac:dyDescent="0.2">
      <c r="B38" s="1" t="s">
        <v>70</v>
      </c>
      <c r="C38" s="1" t="s">
        <v>71</v>
      </c>
      <c r="D38" s="7" t="s">
        <v>72</v>
      </c>
      <c r="E38" s="5">
        <v>81.64</v>
      </c>
      <c r="F38" s="5">
        <f>E38*0.45</f>
        <v>36.738</v>
      </c>
      <c r="G38" s="5">
        <v>89.2</v>
      </c>
      <c r="H38" s="5">
        <f>G38*0.45</f>
        <v>40.14</v>
      </c>
      <c r="I38" s="5">
        <v>88.5</v>
      </c>
      <c r="J38" s="5">
        <f>I38*0.1</f>
        <v>8.85</v>
      </c>
      <c r="K38" s="5">
        <f>F38+H38+J38</f>
        <v>85.727999999999994</v>
      </c>
      <c r="L38" s="5">
        <f>(SUM(Q38:S38)*0.5*0.7*0.475)+(SUM(V38:X38)*0.5*0.7*0.475)</f>
        <v>0</v>
      </c>
      <c r="M38" s="5">
        <f>K38-L38</f>
        <v>85.727999999999994</v>
      </c>
      <c r="N38" s="8" t="str">
        <f>IF(M38&lt;50,"F",IF(M38&lt;=65,"D",IF(M38&lt;=80,"C",IF(M38&lt;90,"B",IF(M38&gt;=90,"A")))))</f>
        <v>B</v>
      </c>
      <c r="Q38" s="1" t="s">
        <v>32</v>
      </c>
      <c r="R38" s="1" t="s">
        <v>32</v>
      </c>
      <c r="V38" s="1" t="s">
        <v>32</v>
      </c>
      <c r="W38" s="1" t="s">
        <v>32</v>
      </c>
    </row>
    <row r="39" spans="2:23" x14ac:dyDescent="0.2">
      <c r="B39" s="1" t="s">
        <v>90</v>
      </c>
      <c r="C39" s="1" t="s">
        <v>91</v>
      </c>
      <c r="D39" s="7" t="s">
        <v>92</v>
      </c>
      <c r="E39" s="5">
        <v>87.35</v>
      </c>
      <c r="F39" s="5">
        <f>E39*0.45</f>
        <v>39.307499999999997</v>
      </c>
      <c r="G39" s="5">
        <v>93</v>
      </c>
      <c r="H39" s="5">
        <f>G39*0.45</f>
        <v>41.85</v>
      </c>
      <c r="I39" s="5">
        <v>91</v>
      </c>
      <c r="J39" s="5">
        <f>I39*0.1</f>
        <v>9.1</v>
      </c>
      <c r="K39" s="5">
        <f>F39+H39+J39</f>
        <v>90.257499999999993</v>
      </c>
      <c r="L39" s="5">
        <f>(SUM(Q39:S39)*0.5*0.7*0.475)+(SUM(V39:X39)*0.5*0.7*0.475)</f>
        <v>0</v>
      </c>
      <c r="M39" s="5">
        <f>K39-L39</f>
        <v>90.257499999999993</v>
      </c>
      <c r="N39" s="8" t="str">
        <f>IF(M39&lt;50,"F",IF(M39&lt;=65,"D",IF(M39&lt;=80,"C",IF(M39&lt;90,"B",IF(M39&gt;=90,"A")))))</f>
        <v>A</v>
      </c>
      <c r="Q39" s="1" t="s">
        <v>32</v>
      </c>
      <c r="R39" s="1" t="s">
        <v>32</v>
      </c>
      <c r="V39" s="1" t="s">
        <v>32</v>
      </c>
      <c r="W39" s="1" t="s">
        <v>32</v>
      </c>
    </row>
    <row r="40" spans="2:23" x14ac:dyDescent="0.2">
      <c r="B40" s="1" t="s">
        <v>114</v>
      </c>
      <c r="C40" s="1" t="s">
        <v>115</v>
      </c>
      <c r="D40" s="7" t="s">
        <v>116</v>
      </c>
      <c r="E40" s="5">
        <v>82.66</v>
      </c>
      <c r="F40" s="5">
        <f>E40*0.45</f>
        <v>37.197000000000003</v>
      </c>
      <c r="G40" s="5">
        <v>91.76</v>
      </c>
      <c r="H40" s="5">
        <f>G40*0.45</f>
        <v>41.292000000000002</v>
      </c>
      <c r="I40" s="5">
        <v>92.5</v>
      </c>
      <c r="J40" s="5">
        <f>I40*0.1</f>
        <v>9.25</v>
      </c>
      <c r="K40" s="5">
        <f>F40+H40+J40</f>
        <v>87.739000000000004</v>
      </c>
      <c r="L40" s="5">
        <f>(SUM(Q40:S40)*0.5*0.7*0.475)+(SUM(V40:X40)*0.5*0.7*0.475)</f>
        <v>0</v>
      </c>
      <c r="M40" s="5">
        <f>K40-L40</f>
        <v>87.739000000000004</v>
      </c>
      <c r="N40" s="8" t="str">
        <f>IF(M40&lt;50,"F",IF(M40&lt;=65,"D",IF(M40&lt;=80,"C",IF(M40&lt;90,"B",IF(M40&gt;=90,"A")))))</f>
        <v>B</v>
      </c>
      <c r="Q40" s="1" t="s">
        <v>32</v>
      </c>
      <c r="R40" s="1" t="s">
        <v>32</v>
      </c>
      <c r="V40" s="1" t="s">
        <v>32</v>
      </c>
      <c r="W40" s="1" t="s">
        <v>32</v>
      </c>
    </row>
    <row r="41" spans="2:23" x14ac:dyDescent="0.2">
      <c r="B41" s="1" t="s">
        <v>138</v>
      </c>
      <c r="C41" s="1" t="s">
        <v>139</v>
      </c>
      <c r="D41" s="7" t="s">
        <v>140</v>
      </c>
      <c r="E41" s="5">
        <v>66.36</v>
      </c>
      <c r="F41" s="5">
        <f>E41*0.45</f>
        <v>29.862000000000002</v>
      </c>
      <c r="G41" s="5">
        <v>82.12</v>
      </c>
      <c r="H41" s="5">
        <f>G41*0.45</f>
        <v>36.954000000000001</v>
      </c>
      <c r="I41" s="5">
        <v>97.5</v>
      </c>
      <c r="J41" s="5">
        <f>I41*0.1</f>
        <v>9.75</v>
      </c>
      <c r="K41" s="5">
        <f>F41+H41+J41</f>
        <v>76.566000000000003</v>
      </c>
      <c r="L41" s="5">
        <f>(SUM(Q41:S41)*0.5*0.7*0.475)+(SUM(V41:X41)*0.5*0.7*0.475)</f>
        <v>0</v>
      </c>
      <c r="M41" s="5">
        <f>K41-L41</f>
        <v>76.566000000000003</v>
      </c>
      <c r="N41" s="8" t="str">
        <f>IF(M41&lt;50,"F",IF(M41&lt;=65,"D",IF(M41&lt;=80,"C",IF(M41&lt;90,"B",IF(M41&gt;=90,"A")))))</f>
        <v>C</v>
      </c>
      <c r="Q41" s="1" t="s">
        <v>32</v>
      </c>
      <c r="R41" s="1" t="s">
        <v>32</v>
      </c>
      <c r="V41" s="1" t="s">
        <v>32</v>
      </c>
      <c r="W41" s="1" t="s">
        <v>32</v>
      </c>
    </row>
    <row r="42" spans="2:23" x14ac:dyDescent="0.2">
      <c r="B42" s="1" t="s">
        <v>190</v>
      </c>
      <c r="C42" s="1" t="s">
        <v>191</v>
      </c>
      <c r="D42" s="7" t="s">
        <v>192</v>
      </c>
      <c r="E42" s="5">
        <v>74.260000000000005</v>
      </c>
      <c r="F42" s="5">
        <f>E42*0.45</f>
        <v>33.417000000000002</v>
      </c>
      <c r="G42" s="5">
        <v>84.75</v>
      </c>
      <c r="H42" s="5">
        <f>G42*0.45</f>
        <v>38.137500000000003</v>
      </c>
      <c r="I42" s="5">
        <v>90</v>
      </c>
      <c r="J42" s="5">
        <f>I42*0.1</f>
        <v>9</v>
      </c>
      <c r="K42" s="5">
        <f>F42+H42+J42</f>
        <v>80.554500000000004</v>
      </c>
      <c r="L42" s="5">
        <f>(SUM(Q42:S42)*0.5*0.7*0.475)+(SUM(V42:X42)*0.5*0.7*0.475)</f>
        <v>0</v>
      </c>
      <c r="M42" s="5">
        <f>K42-L42</f>
        <v>80.554500000000004</v>
      </c>
      <c r="N42" s="8" t="str">
        <f>IF(M42&lt;50,"F",IF(M42&lt;=65,"D",IF(M42&lt;=80,"C",IF(M42&lt;90,"B",IF(M42&gt;=90,"A")))))</f>
        <v>B</v>
      </c>
      <c r="Q42" s="1" t="s">
        <v>32</v>
      </c>
      <c r="R42" s="1" t="s">
        <v>32</v>
      </c>
      <c r="V42" s="1" t="s">
        <v>32</v>
      </c>
      <c r="W42" s="1" t="s">
        <v>32</v>
      </c>
    </row>
    <row r="43" spans="2:23" x14ac:dyDescent="0.2">
      <c r="B43" s="1" t="s">
        <v>166</v>
      </c>
      <c r="C43" s="1" t="s">
        <v>167</v>
      </c>
      <c r="D43" s="7" t="s">
        <v>168</v>
      </c>
      <c r="E43" s="5">
        <v>63.5</v>
      </c>
      <c r="F43" s="5">
        <f>E43*0.45</f>
        <v>28.574999999999999</v>
      </c>
      <c r="G43" s="5">
        <v>70.17</v>
      </c>
      <c r="H43" s="5">
        <f>G43*0.45</f>
        <v>31.576500000000003</v>
      </c>
      <c r="I43" s="5">
        <v>77.5</v>
      </c>
      <c r="J43" s="5">
        <f>I43*0.1</f>
        <v>7.75</v>
      </c>
      <c r="K43" s="5">
        <f>F43+H43+J43</f>
        <v>67.901499999999999</v>
      </c>
      <c r="L43" s="5">
        <f>(SUM(Q43:S43)*0.5*0.7*0.475)+(SUM(V43:X43)*0.5*0.7*0.475)</f>
        <v>8.3125</v>
      </c>
      <c r="M43" s="5">
        <f>K43-L43</f>
        <v>59.588999999999999</v>
      </c>
      <c r="N43" s="8" t="str">
        <f>IF(M43&lt;50,"F",IF(M43&lt;=65,"D",IF(M43&lt;=80,"C",IF(M43&lt;90,"B",IF(M43&gt;=90,"A")))))</f>
        <v>D</v>
      </c>
      <c r="Q43" s="1" t="s">
        <v>32</v>
      </c>
      <c r="R43" s="1" t="s">
        <v>32</v>
      </c>
      <c r="V43">
        <v>25</v>
      </c>
      <c r="W43">
        <v>25</v>
      </c>
    </row>
    <row r="44" spans="2:23" x14ac:dyDescent="0.2">
      <c r="B44" s="1" t="s">
        <v>38</v>
      </c>
      <c r="C44" s="1" t="s">
        <v>39</v>
      </c>
      <c r="D44" s="7" t="s">
        <v>40</v>
      </c>
      <c r="E44" s="5">
        <v>66.09</v>
      </c>
      <c r="F44" s="5">
        <f>E44*0.45</f>
        <v>29.740500000000001</v>
      </c>
      <c r="G44" s="5">
        <v>75.06</v>
      </c>
      <c r="H44" s="5">
        <f>G44*0.45</f>
        <v>33.777000000000001</v>
      </c>
      <c r="I44" s="5">
        <v>92.5</v>
      </c>
      <c r="J44" s="5">
        <f>I44*0.1</f>
        <v>9.25</v>
      </c>
      <c r="K44" s="5">
        <f>F44+H44+J44</f>
        <v>72.767499999999998</v>
      </c>
      <c r="L44" s="5">
        <f>(SUM(Q44:S44)*0.5*0.7*0.475)+(SUM(V44:X44)*0.5*0.7*0.475)</f>
        <v>0</v>
      </c>
      <c r="M44" s="5">
        <f>K44-L44</f>
        <v>72.767499999999998</v>
      </c>
      <c r="N44" s="8" t="str">
        <f>IF(M44&lt;50,"F",IF(M44&lt;=65,"D",IF(M44&lt;=80,"C",IF(M44&lt;90,"B",IF(M44&gt;=90,"A")))))</f>
        <v>C</v>
      </c>
      <c r="Q44" s="1" t="s">
        <v>32</v>
      </c>
      <c r="R44" s="1" t="s">
        <v>32</v>
      </c>
      <c r="V44" s="1" t="s">
        <v>32</v>
      </c>
      <c r="W44" s="1" t="s">
        <v>32</v>
      </c>
    </row>
    <row r="45" spans="2:23" x14ac:dyDescent="0.2">
      <c r="B45" s="1" t="s">
        <v>66</v>
      </c>
      <c r="C45" s="1" t="s">
        <v>67</v>
      </c>
      <c r="D45" s="7" t="s">
        <v>68</v>
      </c>
      <c r="E45" s="5">
        <v>78.75</v>
      </c>
      <c r="F45" s="5">
        <f>E45*0.45</f>
        <v>35.4375</v>
      </c>
      <c r="G45" s="5">
        <v>84.99</v>
      </c>
      <c r="H45" s="5">
        <f>G45*0.45</f>
        <v>38.2455</v>
      </c>
      <c r="I45" s="5">
        <v>85</v>
      </c>
      <c r="J45" s="5">
        <f>I45*0.1</f>
        <v>8.5</v>
      </c>
      <c r="K45" s="5">
        <f>F45+H45+J45</f>
        <v>82.182999999999993</v>
      </c>
      <c r="L45" s="5">
        <f>(SUM(Q45:S45)*0.5*0.7*0.475)+(SUM(V45:X45)*0.5*0.7*0.475)</f>
        <v>0</v>
      </c>
      <c r="M45" s="5">
        <f>K45-L45</f>
        <v>82.182999999999993</v>
      </c>
      <c r="N45" s="8" t="str">
        <f>IF(M45&lt;50,"F",IF(M45&lt;=65,"D",IF(M45&lt;=80,"C",IF(M45&lt;90,"B",IF(M45&gt;=90,"A")))))</f>
        <v>B</v>
      </c>
      <c r="Q45" s="1" t="s">
        <v>32</v>
      </c>
      <c r="R45" s="1" t="s">
        <v>32</v>
      </c>
      <c r="V45" s="1" t="s">
        <v>32</v>
      </c>
      <c r="W45" s="1" t="s">
        <v>32</v>
      </c>
    </row>
    <row r="46" spans="2:23" x14ac:dyDescent="0.2">
      <c r="B46" s="1" t="s">
        <v>152</v>
      </c>
      <c r="C46" s="1" t="s">
        <v>153</v>
      </c>
      <c r="D46" s="7" t="s">
        <v>154</v>
      </c>
      <c r="E46" s="5">
        <v>75.28</v>
      </c>
      <c r="F46" s="5">
        <f>E46*0.45</f>
        <v>33.876000000000005</v>
      </c>
      <c r="G46" s="5">
        <v>92.07</v>
      </c>
      <c r="H46" s="5">
        <f>G46*0.45</f>
        <v>41.4315</v>
      </c>
      <c r="I46" s="5">
        <v>94</v>
      </c>
      <c r="J46" s="5">
        <f>I46*0.1</f>
        <v>9.4</v>
      </c>
      <c r="K46" s="5">
        <f>F46+H46+J46</f>
        <v>84.70750000000001</v>
      </c>
      <c r="L46" s="5">
        <f>(SUM(Q46:S46)*0.5*0.7*0.475)+(SUM(V46:X46)*0.5*0.7*0.475)</f>
        <v>0</v>
      </c>
      <c r="M46" s="5">
        <f>K46-L46</f>
        <v>84.70750000000001</v>
      </c>
      <c r="N46" s="8" t="str">
        <f>IF(M46&lt;50,"F",IF(M46&lt;=65,"D",IF(M46&lt;=80,"C",IF(M46&lt;90,"B",IF(M46&gt;=90,"A")))))</f>
        <v>B</v>
      </c>
      <c r="Q46" s="1" t="s">
        <v>32</v>
      </c>
      <c r="R46" s="1" t="s">
        <v>32</v>
      </c>
      <c r="V46" s="1" t="s">
        <v>32</v>
      </c>
      <c r="W46" s="1" t="s">
        <v>32</v>
      </c>
    </row>
    <row r="47" spans="2:23" x14ac:dyDescent="0.2">
      <c r="B47" s="1" t="s">
        <v>143</v>
      </c>
      <c r="C47" s="1" t="s">
        <v>144</v>
      </c>
      <c r="D47" s="7" t="s">
        <v>145</v>
      </c>
      <c r="E47" s="5">
        <v>75.650000000000006</v>
      </c>
      <c r="F47" s="5">
        <f>E47*0.45</f>
        <v>34.042500000000004</v>
      </c>
      <c r="G47" s="5">
        <v>79.209999999999994</v>
      </c>
      <c r="H47" s="5">
        <f>G47*0.45</f>
        <v>35.644500000000001</v>
      </c>
      <c r="I47" s="5">
        <v>48.5</v>
      </c>
      <c r="J47" s="5">
        <f>I47*0.1</f>
        <v>4.8500000000000005</v>
      </c>
      <c r="K47" s="5">
        <f>F47+H47+J47</f>
        <v>74.537000000000006</v>
      </c>
      <c r="L47" s="5">
        <f>(SUM(Q47:S47)*0.5*0.7*0.475)+(SUM(V47:X47)*0.5*0.7*0.475)</f>
        <v>1.6624999999999999</v>
      </c>
      <c r="M47" s="5">
        <f>K47-L47</f>
        <v>72.874500000000012</v>
      </c>
      <c r="N47" s="8" t="str">
        <f>IF(M47&lt;50,"F",IF(M47&lt;=65,"D",IF(M47&lt;=80,"C",IF(M47&lt;90,"B",IF(M47&gt;=90,"A")))))</f>
        <v>C</v>
      </c>
      <c r="Q47" s="1" t="s">
        <v>32</v>
      </c>
      <c r="R47" s="1" t="s">
        <v>32</v>
      </c>
      <c r="V47">
        <v>10</v>
      </c>
      <c r="W47" s="1" t="s">
        <v>32</v>
      </c>
    </row>
    <row r="48" spans="2:23" x14ac:dyDescent="0.2">
      <c r="B48" s="1" t="s">
        <v>146</v>
      </c>
      <c r="C48" s="1" t="s">
        <v>147</v>
      </c>
      <c r="D48" s="7" t="s">
        <v>148</v>
      </c>
      <c r="E48" s="5">
        <v>74.739999999999995</v>
      </c>
      <c r="F48" s="5">
        <f>E48*0.45</f>
        <v>33.632999999999996</v>
      </c>
      <c r="G48" s="5">
        <v>84.63</v>
      </c>
      <c r="H48" s="5">
        <f>G48*0.45</f>
        <v>38.083500000000001</v>
      </c>
      <c r="I48" s="5">
        <v>45</v>
      </c>
      <c r="J48" s="5">
        <f>I48*0.1</f>
        <v>4.5</v>
      </c>
      <c r="K48" s="5">
        <f>F48+H48+J48</f>
        <v>76.216499999999996</v>
      </c>
      <c r="L48" s="5">
        <f>(SUM(Q48:S48)*0.5*0.7*0.475)+(SUM(V48:X48)*0.5*0.7*0.475)</f>
        <v>0</v>
      </c>
      <c r="M48" s="5">
        <f>K48-L48</f>
        <v>76.216499999999996</v>
      </c>
      <c r="N48" s="8" t="str">
        <f>IF(M48&lt;50,"F",IF(M48&lt;=65,"D",IF(M48&lt;=80,"C",IF(M48&lt;90,"B",IF(M48&gt;=90,"A")))))</f>
        <v>C</v>
      </c>
      <c r="Q48" s="1" t="s">
        <v>32</v>
      </c>
      <c r="R48" s="1" t="s">
        <v>32</v>
      </c>
      <c r="V48" s="1" t="s">
        <v>32</v>
      </c>
      <c r="W48" s="1" t="s">
        <v>32</v>
      </c>
    </row>
  </sheetData>
  <sortState xmlns:xlrd2="http://schemas.microsoft.com/office/spreadsheetml/2017/richdata2" ref="B6:X48">
    <sortCondition ref="D6:D48"/>
  </sortState>
  <mergeCells count="2">
    <mergeCell ref="Q4:T4"/>
    <mergeCell ref="V4:X4"/>
  </mergeCells>
  <pageMargins left="0.25" right="0.25" top="0.75" bottom="0.75" header="0.3" footer="0.3"/>
  <pageSetup paperSize="9" orientation="landscape" horizontalDpi="0" verticalDpi="0"/>
  <ignoredErrors>
    <ignoredError sqref="D6:D48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2023-04-12T06:10:11Z</cp:lastPrinted>
  <dcterms:created xsi:type="dcterms:W3CDTF">2023-04-11T01:32:52Z</dcterms:created>
  <dcterms:modified xsi:type="dcterms:W3CDTF">2023-04-12T06:10:36Z</dcterms:modified>
</cp:coreProperties>
</file>