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ffreystark/Downloads/January 2023 A Final Grades/"/>
    </mc:Choice>
  </mc:AlternateContent>
  <xr:revisionPtr revIDLastSave="0" documentId="8_{30BD202D-435F-574D-8F2E-6325B1A9FBDC}" xr6:coauthVersionLast="47" xr6:coauthVersionMax="47" xr10:uidLastSave="{00000000-0000-0000-0000-000000000000}"/>
  <bookViews>
    <workbookView xWindow="400" yWindow="580" windowWidth="38500" windowHeight="26920" activeTab="1" xr2:uid="{00000000-000D-0000-FFFF-FFFF00000000}"/>
  </bookViews>
  <sheets>
    <sheet name="Grades" sheetId="1" r:id="rId1"/>
    <sheet name="EHSS-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2" l="1"/>
  <c r="J69" i="2"/>
  <c r="J53" i="2"/>
  <c r="J12" i="2"/>
  <c r="J71" i="2"/>
  <c r="J67" i="2"/>
  <c r="J52" i="2"/>
  <c r="J34" i="2"/>
  <c r="J38" i="2"/>
  <c r="J42" i="2"/>
  <c r="J62" i="2"/>
  <c r="J57" i="2"/>
  <c r="J29" i="2"/>
  <c r="J55" i="2"/>
  <c r="J16" i="2"/>
  <c r="J33" i="2"/>
  <c r="J30" i="2"/>
  <c r="J54" i="2"/>
  <c r="J59" i="2"/>
  <c r="J17" i="2"/>
  <c r="J68" i="2"/>
  <c r="J60" i="2"/>
  <c r="J18" i="2"/>
  <c r="J19" i="2"/>
  <c r="J51" i="2"/>
  <c r="J49" i="2"/>
  <c r="J48" i="2"/>
  <c r="J65" i="2"/>
  <c r="J31" i="2"/>
  <c r="J66" i="2"/>
  <c r="J11" i="2"/>
  <c r="J14" i="2"/>
  <c r="J24" i="2"/>
  <c r="J61" i="2"/>
  <c r="J43" i="2"/>
  <c r="J63" i="2"/>
  <c r="J72" i="2"/>
  <c r="J40" i="2"/>
  <c r="J47" i="2"/>
  <c r="J7" i="2"/>
  <c r="J22" i="2"/>
  <c r="J9" i="2"/>
  <c r="J50" i="2"/>
  <c r="J26" i="2"/>
  <c r="J27" i="2"/>
  <c r="J25" i="2"/>
  <c r="J64" i="2"/>
  <c r="J41" i="2"/>
  <c r="J58" i="2"/>
  <c r="J13" i="2"/>
  <c r="J46" i="2"/>
  <c r="J36" i="2"/>
  <c r="J70" i="2"/>
  <c r="J39" i="2"/>
  <c r="J28" i="2"/>
  <c r="J37" i="2"/>
  <c r="J15" i="2"/>
  <c r="J23" i="2"/>
  <c r="J44" i="2"/>
  <c r="J32" i="2"/>
  <c r="J35" i="2"/>
  <c r="J20" i="2"/>
  <c r="J8" i="2"/>
  <c r="J56" i="2"/>
  <c r="J10" i="2"/>
  <c r="J45" i="2"/>
  <c r="F21" i="2"/>
  <c r="F69" i="2"/>
  <c r="F53" i="2"/>
  <c r="F12" i="2"/>
  <c r="F71" i="2"/>
  <c r="F67" i="2"/>
  <c r="F52" i="2"/>
  <c r="F34" i="2"/>
  <c r="F38" i="2"/>
  <c r="F42" i="2"/>
  <c r="F62" i="2"/>
  <c r="F57" i="2"/>
  <c r="F29" i="2"/>
  <c r="F55" i="2"/>
  <c r="F16" i="2"/>
  <c r="F33" i="2"/>
  <c r="F30" i="2"/>
  <c r="F54" i="2"/>
  <c r="F59" i="2"/>
  <c r="F17" i="2"/>
  <c r="F68" i="2"/>
  <c r="F60" i="2"/>
  <c r="F18" i="2"/>
  <c r="F19" i="2"/>
  <c r="F51" i="2"/>
  <c r="F49" i="2"/>
  <c r="F48" i="2"/>
  <c r="F65" i="2"/>
  <c r="F31" i="2"/>
  <c r="F66" i="2"/>
  <c r="F11" i="2"/>
  <c r="F14" i="2"/>
  <c r="F24" i="2"/>
  <c r="F61" i="2"/>
  <c r="F43" i="2"/>
  <c r="F63" i="2"/>
  <c r="F72" i="2"/>
  <c r="F40" i="2"/>
  <c r="F47" i="2"/>
  <c r="F7" i="2"/>
  <c r="F22" i="2"/>
  <c r="F9" i="2"/>
  <c r="F50" i="2"/>
  <c r="F26" i="2"/>
  <c r="F27" i="2"/>
  <c r="F25" i="2"/>
  <c r="F64" i="2"/>
  <c r="F41" i="2"/>
  <c r="F58" i="2"/>
  <c r="F13" i="2"/>
  <c r="F46" i="2"/>
  <c r="F36" i="2"/>
  <c r="F70" i="2"/>
  <c r="F39" i="2"/>
  <c r="F28" i="2"/>
  <c r="F37" i="2"/>
  <c r="F15" i="2"/>
  <c r="F23" i="2"/>
  <c r="F44" i="2"/>
  <c r="F32" i="2"/>
  <c r="F35" i="2"/>
  <c r="F20" i="2"/>
  <c r="F8" i="2"/>
  <c r="F56" i="2"/>
  <c r="F10" i="2"/>
  <c r="H21" i="2"/>
  <c r="H69" i="2"/>
  <c r="H53" i="2"/>
  <c r="H12" i="2"/>
  <c r="H71" i="2"/>
  <c r="I71" i="2" s="1"/>
  <c r="H67" i="2"/>
  <c r="H52" i="2"/>
  <c r="H34" i="2"/>
  <c r="H38" i="2"/>
  <c r="H42" i="2"/>
  <c r="H62" i="2"/>
  <c r="H57" i="2"/>
  <c r="H29" i="2"/>
  <c r="H55" i="2"/>
  <c r="H16" i="2"/>
  <c r="H33" i="2"/>
  <c r="H30" i="2"/>
  <c r="H54" i="2"/>
  <c r="H59" i="2"/>
  <c r="H17" i="2"/>
  <c r="H68" i="2"/>
  <c r="H60" i="2"/>
  <c r="H18" i="2"/>
  <c r="H19" i="2"/>
  <c r="I19" i="2" s="1"/>
  <c r="H51" i="2"/>
  <c r="H49" i="2"/>
  <c r="H48" i="2"/>
  <c r="H65" i="2"/>
  <c r="I65" i="2" s="1"/>
  <c r="H31" i="2"/>
  <c r="H66" i="2"/>
  <c r="H11" i="2"/>
  <c r="H14" i="2"/>
  <c r="H24" i="2"/>
  <c r="H61" i="2"/>
  <c r="H43" i="2"/>
  <c r="H63" i="2"/>
  <c r="H72" i="2"/>
  <c r="I72" i="2" s="1"/>
  <c r="K72" i="2" s="1"/>
  <c r="L72" i="2" s="1"/>
  <c r="H40" i="2"/>
  <c r="H47" i="2"/>
  <c r="H7" i="2"/>
  <c r="H22" i="2"/>
  <c r="H9" i="2"/>
  <c r="H50" i="2"/>
  <c r="H26" i="2"/>
  <c r="H27" i="2"/>
  <c r="H25" i="2"/>
  <c r="H64" i="2"/>
  <c r="H41" i="2"/>
  <c r="H58" i="2"/>
  <c r="H13" i="2"/>
  <c r="H46" i="2"/>
  <c r="H36" i="2"/>
  <c r="H70" i="2"/>
  <c r="H39" i="2"/>
  <c r="H28" i="2"/>
  <c r="H37" i="2"/>
  <c r="I37" i="2" s="1"/>
  <c r="H15" i="2"/>
  <c r="H23" i="2"/>
  <c r="H44" i="2"/>
  <c r="H32" i="2"/>
  <c r="I32" i="2" s="1"/>
  <c r="H35" i="2"/>
  <c r="H20" i="2"/>
  <c r="H8" i="2"/>
  <c r="H56" i="2"/>
  <c r="H10" i="2"/>
  <c r="H45" i="2"/>
  <c r="F45" i="2"/>
  <c r="I42" i="2" l="1"/>
  <c r="I43" i="2"/>
  <c r="K43" i="2" s="1"/>
  <c r="L43" i="2" s="1"/>
  <c r="K71" i="2"/>
  <c r="L71" i="2" s="1"/>
  <c r="K37" i="2"/>
  <c r="L37" i="2" s="1"/>
  <c r="K19" i="2"/>
  <c r="L19" i="2" s="1"/>
  <c r="I64" i="2"/>
  <c r="K64" i="2" s="1"/>
  <c r="L64" i="2" s="1"/>
  <c r="I18" i="2"/>
  <c r="K32" i="2"/>
  <c r="L32" i="2" s="1"/>
  <c r="K65" i="2"/>
  <c r="L65" i="2" s="1"/>
  <c r="K18" i="2"/>
  <c r="L18" i="2" s="1"/>
  <c r="K42" i="2"/>
  <c r="L42" i="2" s="1"/>
  <c r="I28" i="2"/>
  <c r="K28" i="2" s="1"/>
  <c r="L28" i="2" s="1"/>
  <c r="I52" i="2"/>
  <c r="K52" i="2" s="1"/>
  <c r="L52" i="2" s="1"/>
  <c r="I26" i="2"/>
  <c r="K26" i="2" s="1"/>
  <c r="L26" i="2" s="1"/>
  <c r="I7" i="2"/>
  <c r="K7" i="2" s="1"/>
  <c r="L7" i="2" s="1"/>
  <c r="I46" i="2"/>
  <c r="K46" i="2" s="1"/>
  <c r="L46" i="2" s="1"/>
  <c r="I47" i="2"/>
  <c r="K47" i="2" s="1"/>
  <c r="L47" i="2" s="1"/>
  <c r="I59" i="2"/>
  <c r="K59" i="2" s="1"/>
  <c r="L59" i="2" s="1"/>
  <c r="I38" i="2"/>
  <c r="K38" i="2" s="1"/>
  <c r="L38" i="2" s="1"/>
  <c r="I8" i="2"/>
  <c r="K8" i="2" s="1"/>
  <c r="L8" i="2" s="1"/>
  <c r="I70" i="2"/>
  <c r="K70" i="2" s="1"/>
  <c r="L70" i="2" s="1"/>
  <c r="I21" i="2"/>
  <c r="K21" i="2" s="1"/>
  <c r="L21" i="2" s="1"/>
  <c r="I20" i="2"/>
  <c r="K20" i="2" s="1"/>
  <c r="L20" i="2" s="1"/>
  <c r="I23" i="2"/>
  <c r="K23" i="2" s="1"/>
  <c r="L23" i="2" s="1"/>
  <c r="I39" i="2"/>
  <c r="K39" i="2" s="1"/>
  <c r="L39" i="2" s="1"/>
  <c r="I13" i="2"/>
  <c r="K13" i="2" s="1"/>
  <c r="L13" i="2" s="1"/>
  <c r="I25" i="2"/>
  <c r="K25" i="2" s="1"/>
  <c r="L25" i="2" s="1"/>
  <c r="I9" i="2"/>
  <c r="K9" i="2" s="1"/>
  <c r="L9" i="2" s="1"/>
  <c r="I40" i="2"/>
  <c r="K40" i="2" s="1"/>
  <c r="L40" i="2" s="1"/>
  <c r="I61" i="2"/>
  <c r="K61" i="2" s="1"/>
  <c r="L61" i="2" s="1"/>
  <c r="I66" i="2"/>
  <c r="K66" i="2" s="1"/>
  <c r="L66" i="2" s="1"/>
  <c r="I49" i="2"/>
  <c r="K49" i="2" s="1"/>
  <c r="L49" i="2" s="1"/>
  <c r="I60" i="2"/>
  <c r="K60" i="2" s="1"/>
  <c r="L60" i="2" s="1"/>
  <c r="I16" i="2"/>
  <c r="K16" i="2" s="1"/>
  <c r="L16" i="2" s="1"/>
  <c r="I57" i="2"/>
  <c r="K57" i="2" s="1"/>
  <c r="L57" i="2" s="1"/>
  <c r="I34" i="2"/>
  <c r="K34" i="2" s="1"/>
  <c r="L34" i="2" s="1"/>
  <c r="I12" i="2"/>
  <c r="K12" i="2" s="1"/>
  <c r="L12" i="2" s="1"/>
  <c r="I33" i="2"/>
  <c r="K33" i="2" s="1"/>
  <c r="L33" i="2" s="1"/>
  <c r="I11" i="2"/>
  <c r="K11" i="2" s="1"/>
  <c r="L11" i="2" s="1"/>
  <c r="I68" i="2"/>
  <c r="K68" i="2" s="1"/>
  <c r="L68" i="2" s="1"/>
  <c r="I56" i="2"/>
  <c r="K56" i="2" s="1"/>
  <c r="L56" i="2" s="1"/>
  <c r="I36" i="2"/>
  <c r="K36" i="2" s="1"/>
  <c r="L36" i="2" s="1"/>
  <c r="I41" i="2"/>
  <c r="K41" i="2" s="1"/>
  <c r="L41" i="2" s="1"/>
  <c r="I63" i="2"/>
  <c r="K63" i="2" s="1"/>
  <c r="L63" i="2" s="1"/>
  <c r="I14" i="2"/>
  <c r="K14" i="2" s="1"/>
  <c r="L14" i="2" s="1"/>
  <c r="I17" i="2"/>
  <c r="K17" i="2" s="1"/>
  <c r="L17" i="2" s="1"/>
  <c r="I30" i="2"/>
  <c r="K30" i="2" s="1"/>
  <c r="L30" i="2" s="1"/>
  <c r="I67" i="2"/>
  <c r="K67" i="2" s="1"/>
  <c r="L67" i="2" s="1"/>
  <c r="I69" i="2"/>
  <c r="K69" i="2" s="1"/>
  <c r="L69" i="2" s="1"/>
  <c r="I45" i="2"/>
  <c r="K45" i="2" s="1"/>
  <c r="L45" i="2" s="1"/>
  <c r="I44" i="2"/>
  <c r="K44" i="2" s="1"/>
  <c r="L44" i="2" s="1"/>
  <c r="I50" i="2"/>
  <c r="K50" i="2" s="1"/>
  <c r="L50" i="2" s="1"/>
  <c r="I48" i="2"/>
  <c r="K48" i="2" s="1"/>
  <c r="L48" i="2" s="1"/>
  <c r="I29" i="2"/>
  <c r="K29" i="2" s="1"/>
  <c r="L29" i="2" s="1"/>
  <c r="I54" i="2"/>
  <c r="K54" i="2" s="1"/>
  <c r="L54" i="2" s="1"/>
  <c r="I53" i="2"/>
  <c r="K53" i="2" s="1"/>
  <c r="L53" i="2" s="1"/>
  <c r="I35" i="2"/>
  <c r="K35" i="2" s="1"/>
  <c r="L35" i="2" s="1"/>
  <c r="I27" i="2"/>
  <c r="K27" i="2" s="1"/>
  <c r="L27" i="2" s="1"/>
  <c r="I31" i="2"/>
  <c r="K31" i="2" s="1"/>
  <c r="L31" i="2" s="1"/>
  <c r="I55" i="2"/>
  <c r="K55" i="2" s="1"/>
  <c r="L55" i="2" s="1"/>
  <c r="I15" i="2"/>
  <c r="K15" i="2" s="1"/>
  <c r="L15" i="2" s="1"/>
  <c r="I22" i="2"/>
  <c r="K22" i="2" s="1"/>
  <c r="L22" i="2" s="1"/>
  <c r="I51" i="2"/>
  <c r="K51" i="2" s="1"/>
  <c r="L51" i="2" s="1"/>
  <c r="I62" i="2"/>
  <c r="K62" i="2" s="1"/>
  <c r="L62" i="2" s="1"/>
  <c r="I10" i="2"/>
  <c r="K10" i="2" s="1"/>
  <c r="L10" i="2" s="1"/>
  <c r="I24" i="2"/>
  <c r="K24" i="2" s="1"/>
  <c r="L24" i="2" s="1"/>
  <c r="I58" i="2"/>
  <c r="K58" i="2" s="1"/>
  <c r="L58" i="2" s="1"/>
</calcChain>
</file>

<file path=xl/sharedStrings.xml><?xml version="1.0" encoding="utf-8"?>
<sst xmlns="http://schemas.openxmlformats.org/spreadsheetml/2006/main" count="799" uniqueCount="309">
  <si>
    <t>Last 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</si>
  <si>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</si>
  <si>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</si>
  <si>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</si>
  <si>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</si>
  <si>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</si>
  <si>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</si>
  <si>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</si>
  <si>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</si>
  <si>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 UNIT 1 (Real)</t>
  </si>
  <si>
    <t>Quizzes I total (Real)</t>
  </si>
  <si>
    <t>Quiz: QUIZ I (Real)</t>
  </si>
  <si>
    <t>Exam I total (Real)</t>
  </si>
  <si>
    <t>Quiz: MID-TERM EXAM (Real)</t>
  </si>
  <si>
    <t>Part II total (Real)</t>
  </si>
  <si>
    <t>Exercises II total (Real)</t>
  </si>
  <si>
    <t>Quiz: Exercise UNIT 2 (Real)</t>
  </si>
  <si>
    <t>Quiz: Exercise UNIT 3 (Real)</t>
  </si>
  <si>
    <t>Quizzes II total (Real)</t>
  </si>
  <si>
    <t>Quiz: QUIZ II (Real)</t>
  </si>
  <si>
    <t>Exam II total (Real)</t>
  </si>
  <si>
    <t>Quiz: FINAL EXAM (Real)</t>
  </si>
  <si>
    <t>Class Participation total (Real)</t>
  </si>
  <si>
    <t>MID-TERM EXAM Penalty (Real)</t>
  </si>
  <si>
    <t>FINAL EXAM Penalty (Real)</t>
  </si>
  <si>
    <t>Last downloaded from this course</t>
  </si>
  <si>
    <t>Ang</t>
  </si>
  <si>
    <t>Lyhong</t>
  </si>
  <si>
    <t>15000</t>
  </si>
  <si>
    <t>ang.lyhong@pucsr.edu.kh</t>
  </si>
  <si>
    <t>-</t>
  </si>
  <si>
    <t>1681028021</t>
  </si>
  <si>
    <t>Ban</t>
  </si>
  <si>
    <t>Sreymom</t>
  </si>
  <si>
    <t>14705</t>
  </si>
  <si>
    <t>ban.sreymom@pucsr.edu.kh</t>
  </si>
  <si>
    <t>Bo</t>
  </si>
  <si>
    <t>Sereymorokot</t>
  </si>
  <si>
    <t>15246</t>
  </si>
  <si>
    <t>bo.sereymorokot@pucsr.edu.kh</t>
  </si>
  <si>
    <t>Chea</t>
  </si>
  <si>
    <t>Seavhong</t>
  </si>
  <si>
    <t>15077</t>
  </si>
  <si>
    <t>chea.seavhong@pucsr.edu.kh</t>
  </si>
  <si>
    <t>Chen</t>
  </si>
  <si>
    <t>Somanet</t>
  </si>
  <si>
    <t>14670</t>
  </si>
  <si>
    <t>chen.somanet@pucsr.edu.kh</t>
  </si>
  <si>
    <t>Chheng</t>
  </si>
  <si>
    <t>Davy</t>
  </si>
  <si>
    <t>15254</t>
  </si>
  <si>
    <t>chheng.davy@pucsr.edu.kh</t>
  </si>
  <si>
    <t>Chhil</t>
  </si>
  <si>
    <t>Sreylin</t>
  </si>
  <si>
    <t>15225</t>
  </si>
  <si>
    <t>chhil.sreylin@pucsr.edu.kh</t>
  </si>
  <si>
    <t>Chhoeum</t>
  </si>
  <si>
    <t>Rachat</t>
  </si>
  <si>
    <t>15065</t>
  </si>
  <si>
    <t>chhoeum.rachat@pucsr.edu.kh</t>
  </si>
  <si>
    <t>Chhom</t>
  </si>
  <si>
    <t>Marachna</t>
  </si>
  <si>
    <t>14874</t>
  </si>
  <si>
    <t>chhom.marachna@pucsr.edu.kh</t>
  </si>
  <si>
    <t>Chiv</t>
  </si>
  <si>
    <t>Socheata</t>
  </si>
  <si>
    <t>14905</t>
  </si>
  <si>
    <t>chiv.socheata@pucsr.edu.kh</t>
  </si>
  <si>
    <t>Chum</t>
  </si>
  <si>
    <t>Sourhak</t>
  </si>
  <si>
    <t>14959</t>
  </si>
  <si>
    <t>chum.sourhak@pucsr.edu.kh</t>
  </si>
  <si>
    <t>Doung</t>
  </si>
  <si>
    <t>Douem</t>
  </si>
  <si>
    <t>15181</t>
  </si>
  <si>
    <t>doung.douem@pucsr.edu.kh</t>
  </si>
  <si>
    <t>Eung</t>
  </si>
  <si>
    <t>Efang</t>
  </si>
  <si>
    <t>15095</t>
  </si>
  <si>
    <t>eung.efang@pucsr.edu.kh</t>
  </si>
  <si>
    <t>Hean</t>
  </si>
  <si>
    <t>Sokunthea</t>
  </si>
  <si>
    <t>14734</t>
  </si>
  <si>
    <t>hean.sokunthea@pucsr.edu.kh</t>
  </si>
  <si>
    <t>Heang</t>
  </si>
  <si>
    <t>Senghav</t>
  </si>
  <si>
    <t>14667</t>
  </si>
  <si>
    <t>heang.senghav@pucsr.edu.kh</t>
  </si>
  <si>
    <t>Heng</t>
  </si>
  <si>
    <t>Lysing</t>
  </si>
  <si>
    <t>15092</t>
  </si>
  <si>
    <t>heng.lysing@pucsr.edu.kh</t>
  </si>
  <si>
    <t>Ke</t>
  </si>
  <si>
    <t>Som</t>
  </si>
  <si>
    <t>14693</t>
  </si>
  <si>
    <t>ke.som@pucsr.edu.kh</t>
  </si>
  <si>
    <t>Keang</t>
  </si>
  <si>
    <t>Panha</t>
  </si>
  <si>
    <t>14861</t>
  </si>
  <si>
    <t>keang.panha@pucsr.edu.kh</t>
  </si>
  <si>
    <t>Ket</t>
  </si>
  <si>
    <t>Tithpanharoth</t>
  </si>
  <si>
    <t>14738</t>
  </si>
  <si>
    <t>ket.tithpanharoth@pucsr.edu.kh</t>
  </si>
  <si>
    <t>Khob</t>
  </si>
  <si>
    <t>Vicheka</t>
  </si>
  <si>
    <t>15090</t>
  </si>
  <si>
    <t>khob.vicheka@pucsr.edu.kh</t>
  </si>
  <si>
    <t>Khoeurn</t>
  </si>
  <si>
    <t>Khuoch</t>
  </si>
  <si>
    <t>14710</t>
  </si>
  <si>
    <t>khoeurn.khuoch@pucsr.edu.kh</t>
  </si>
  <si>
    <t>Khom</t>
  </si>
  <si>
    <t>Kimleang</t>
  </si>
  <si>
    <t>15107</t>
  </si>
  <si>
    <t>khom.kimleang@pucsr.edu.kh</t>
  </si>
  <si>
    <t>Monivan</t>
  </si>
  <si>
    <t>14698</t>
  </si>
  <si>
    <t>khom.monivan@pucsr.edu.kh</t>
  </si>
  <si>
    <t>Koy</t>
  </si>
  <si>
    <t>Sophanna</t>
  </si>
  <si>
    <t>15240</t>
  </si>
  <si>
    <t>koy.sophanna@pucsr.edu.kh</t>
  </si>
  <si>
    <t>Kun</t>
  </si>
  <si>
    <t>Chanphearom</t>
  </si>
  <si>
    <t>15134</t>
  </si>
  <si>
    <t>kun.chanphearom@pucsr.edu.kh</t>
  </si>
  <si>
    <t>Lang</t>
  </si>
  <si>
    <t>Sarea</t>
  </si>
  <si>
    <t>14699</t>
  </si>
  <si>
    <t>lang.sarea@pucsr.edu.kh</t>
  </si>
  <si>
    <t>Leng</t>
  </si>
  <si>
    <t>Lymey</t>
  </si>
  <si>
    <t>14703</t>
  </si>
  <si>
    <t>leng.lymey@pucsr.edu.kh</t>
  </si>
  <si>
    <t>Lim</t>
  </si>
  <si>
    <t>Kimluang</t>
  </si>
  <si>
    <t>15061</t>
  </si>
  <si>
    <t>lim.kimluang@pucsr.edu.kh</t>
  </si>
  <si>
    <t>Long</t>
  </si>
  <si>
    <t>Lyhour</t>
  </si>
  <si>
    <t>15037</t>
  </si>
  <si>
    <t>long.lyhour@pucsr.edu.kh</t>
  </si>
  <si>
    <t>Lot</t>
  </si>
  <si>
    <t>Visal</t>
  </si>
  <si>
    <t>15035</t>
  </si>
  <si>
    <t>lot.visal@pucsr.edu.kh</t>
  </si>
  <si>
    <t>Luch</t>
  </si>
  <si>
    <t>Chansokpisey</t>
  </si>
  <si>
    <t>15212</t>
  </si>
  <si>
    <t>luch.chansokpisey@pucsr.edu.kh</t>
  </si>
  <si>
    <t>Sunheng</t>
  </si>
  <si>
    <t>14747</t>
  </si>
  <si>
    <t>luch.sunheng@pucsr.edu.kh</t>
  </si>
  <si>
    <t>Malai</t>
  </si>
  <si>
    <t>Sreymean</t>
  </si>
  <si>
    <t>15222</t>
  </si>
  <si>
    <t>malai.sreymean@pucsr.edu.kh</t>
  </si>
  <si>
    <t>Mao</t>
  </si>
  <si>
    <t>Nasoly</t>
  </si>
  <si>
    <t>14536</t>
  </si>
  <si>
    <t>mao.nasoly@pucsr.edu.kh</t>
  </si>
  <si>
    <t>Mey</t>
  </si>
  <si>
    <t>Kimchou</t>
  </si>
  <si>
    <t>14673</t>
  </si>
  <si>
    <t>mey.kimchou@pucsr.edu.kh</t>
  </si>
  <si>
    <t>Mith</t>
  </si>
  <si>
    <t>Kimeng</t>
  </si>
  <si>
    <t>14712</t>
  </si>
  <si>
    <t>mith.kimeng@pucsr.edu.kh</t>
  </si>
  <si>
    <t>Monn</t>
  </si>
  <si>
    <t>Rattanakvisal</t>
  </si>
  <si>
    <t>15156</t>
  </si>
  <si>
    <t>monn.rattanakvisal@pucsr.edu.kh</t>
  </si>
  <si>
    <t>Nin</t>
  </si>
  <si>
    <t>Reaksmeypich</t>
  </si>
  <si>
    <t>14961</t>
  </si>
  <si>
    <t>nin.reaksmeypich@pucsr.edu.kh</t>
  </si>
  <si>
    <t>Noun</t>
  </si>
  <si>
    <t>Ryda</t>
  </si>
  <si>
    <t>15188</t>
  </si>
  <si>
    <t>noun.ryda@pucsr.edu.kh</t>
  </si>
  <si>
    <t>Phan</t>
  </si>
  <si>
    <t>Nita</t>
  </si>
  <si>
    <t>15257</t>
  </si>
  <si>
    <t>phan.nita@pucsr.edu.kh</t>
  </si>
  <si>
    <t>Phorn</t>
  </si>
  <si>
    <t>Ratana</t>
  </si>
  <si>
    <t>14936</t>
  </si>
  <si>
    <t>phorn.ratana@pucsr.edu.kh</t>
  </si>
  <si>
    <t>Phou</t>
  </si>
  <si>
    <t>Savuthdane</t>
  </si>
  <si>
    <t>15031</t>
  </si>
  <si>
    <t>phou.savuthdane@pucsr.edu.kh</t>
  </si>
  <si>
    <t>Poeuy</t>
  </si>
  <si>
    <t>Pichsovannara</t>
  </si>
  <si>
    <t>12298</t>
  </si>
  <si>
    <t>poeuy.pichsovannara@pucsr.edu.kh</t>
  </si>
  <si>
    <t>Preah</t>
  </si>
  <si>
    <t>Sreypich</t>
  </si>
  <si>
    <t>14706</t>
  </si>
  <si>
    <t>preah.sreypich@pucsr.edu.kh</t>
  </si>
  <si>
    <t>Rek</t>
  </si>
  <si>
    <t>Kheang</t>
  </si>
  <si>
    <t>12812</t>
  </si>
  <si>
    <t>rek.kheang@pucsr.edu.kh</t>
  </si>
  <si>
    <t>Rim</t>
  </si>
  <si>
    <t>Bunhak</t>
  </si>
  <si>
    <t>15058</t>
  </si>
  <si>
    <t>rim.bunhak@pucsr.edu.kh</t>
  </si>
  <si>
    <t>Rin</t>
  </si>
  <si>
    <t>Pheaktra</t>
  </si>
  <si>
    <t>14714</t>
  </si>
  <si>
    <t>rin.pheaktra@pucsr.edu.kh</t>
  </si>
  <si>
    <t>Rachna</t>
  </si>
  <si>
    <t>14715</t>
  </si>
  <si>
    <t>rin.rachna@pucsr.edu.kh</t>
  </si>
  <si>
    <t>Sreyneath</t>
  </si>
  <si>
    <t>14713</t>
  </si>
  <si>
    <t>rin.sreyneath@pucsr.edu.kh</t>
  </si>
  <si>
    <t>Rithy</t>
  </si>
  <si>
    <t>Ya</t>
  </si>
  <si>
    <t>15190</t>
  </si>
  <si>
    <t>rithy.ya@pucsr.edu.kh</t>
  </si>
  <si>
    <t>Ry</t>
  </si>
  <si>
    <t>Phillip</t>
  </si>
  <si>
    <t>14940</t>
  </si>
  <si>
    <t>ry.phillip@pucsr.edu.kh</t>
  </si>
  <si>
    <t>Samkol</t>
  </si>
  <si>
    <t>Menghong</t>
  </si>
  <si>
    <t>15101</t>
  </si>
  <si>
    <t>samkol.menghong@pucsr.edu.kh</t>
  </si>
  <si>
    <t>San</t>
  </si>
  <si>
    <t>Vansing</t>
  </si>
  <si>
    <t>14671</t>
  </si>
  <si>
    <t>san.vansing@pucsr.edu.kh</t>
  </si>
  <si>
    <t>Sea</t>
  </si>
  <si>
    <t>Chanthana</t>
  </si>
  <si>
    <t>15006</t>
  </si>
  <si>
    <t>sea.chanthana@pucsr.edu.kh</t>
  </si>
  <si>
    <t>Seang</t>
  </si>
  <si>
    <t>Monyrath</t>
  </si>
  <si>
    <t>14899</t>
  </si>
  <si>
    <t>seang.monyrath@pucsr.edu.kh</t>
  </si>
  <si>
    <t>Seng</t>
  </si>
  <si>
    <t>Suhor</t>
  </si>
  <si>
    <t>15249</t>
  </si>
  <si>
    <t>seng.suhor@pucsr.edu.kh</t>
  </si>
  <si>
    <t>Sok</t>
  </si>
  <si>
    <t>Chanthary</t>
  </si>
  <si>
    <t>14925</t>
  </si>
  <si>
    <t>sok.chanthary@pucsr.edu.kh</t>
  </si>
  <si>
    <t>Sokha</t>
  </si>
  <si>
    <t>Ratanak</t>
  </si>
  <si>
    <t>14722</t>
  </si>
  <si>
    <t>sokha.ratanak@pucsr.edu.kh</t>
  </si>
  <si>
    <t>Sombath</t>
  </si>
  <si>
    <t>Sethika</t>
  </si>
  <si>
    <t>14904</t>
  </si>
  <si>
    <t>sombath.sethika@pucsr.edu.kh</t>
  </si>
  <si>
    <t>Soun</t>
  </si>
  <si>
    <t>Pisey</t>
  </si>
  <si>
    <t>14674</t>
  </si>
  <si>
    <t>soun.pisey@pucsr.edu.kh</t>
  </si>
  <si>
    <t>Sout</t>
  </si>
  <si>
    <t>14711</t>
  </si>
  <si>
    <t>sout.visal@pucsr.edu.kh</t>
  </si>
  <si>
    <t>Tep</t>
  </si>
  <si>
    <t>Sangha</t>
  </si>
  <si>
    <t>14995</t>
  </si>
  <si>
    <t>tep.sangha@pucsr.edu.kh</t>
  </si>
  <si>
    <t>Thai</t>
  </si>
  <si>
    <t>Kimrong</t>
  </si>
  <si>
    <t>14767</t>
  </si>
  <si>
    <t>thai.kimrong@pucsr.edu.kh</t>
  </si>
  <si>
    <t>Thol</t>
  </si>
  <si>
    <t>Arun</t>
  </si>
  <si>
    <t>14881</t>
  </si>
  <si>
    <t>thol.arun@pucsr.edu.kh</t>
  </si>
  <si>
    <t>1681028022</t>
  </si>
  <si>
    <t>Thon</t>
  </si>
  <si>
    <t>Nan</t>
  </si>
  <si>
    <t>14704</t>
  </si>
  <si>
    <t>thon.nan@pucsr.edu.kh</t>
  </si>
  <si>
    <t>Vaung</t>
  </si>
  <si>
    <t>Ladalen</t>
  </si>
  <si>
    <t>12328</t>
  </si>
  <si>
    <t>vaung.ladalen@pucsr.edu.kh</t>
  </si>
  <si>
    <t>Vit</t>
  </si>
  <si>
    <t>Sreynath</t>
  </si>
  <si>
    <t>15093</t>
  </si>
  <si>
    <t>vit.sreynath@pucsr.edu.kh</t>
  </si>
  <si>
    <t>Yat</t>
  </si>
  <si>
    <t>Rukha</t>
  </si>
  <si>
    <t>14436</t>
  </si>
  <si>
    <t>yat.rukha@pucsr.edu.kh</t>
  </si>
  <si>
    <t>SURNAME</t>
  </si>
  <si>
    <t>FIRST NAME</t>
  </si>
  <si>
    <t>ID</t>
  </si>
  <si>
    <t>2 DAYS</t>
  </si>
  <si>
    <t>3 DAYS</t>
  </si>
  <si>
    <t>EHSS-1</t>
  </si>
  <si>
    <t>SUBTOTAL</t>
  </si>
  <si>
    <t>ABSENCE PENALTY</t>
  </si>
  <si>
    <t>FINAL TOTAL AFTER PENALTY</t>
  </si>
  <si>
    <t>Column1</t>
  </si>
  <si>
    <t>Column2</t>
  </si>
  <si>
    <t>FINAL GRADE</t>
  </si>
  <si>
    <t>EHSS-1 - Final Grades - January 2023 A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</si>
</sst>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0" x14ac:knownFonts="1">
    <font>
      <sz val="11"/>
      <color rgb="FF000000"/>
      <name val="Calibri"/>
    </font>
    <font>
      <b/>
      <sz val="20"/>
      <color rgb="FF000000"/>
      <name val="Calibri"/>
      <family val="2"/>
      <scheme val="minor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Times New Roman"/>
      <family val="1"/>
    </font>
    <font>
      <sz val="11"/>
      <color rgb="FF000000"/>
      <name val="Calibri"/>
    </font>
    <font>
      <sz val="11"/>
      <color theme="1"/>
      <name val="Calibri"/>
    </font>
    <font>
      <b/>
      <sz val="11"/>
      <color rgb="FF000000"/>
      <name val="Calibri"/>
      <family val="2"/>
    </font>
    <font>
      <sz val="2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0">
    <xf numFmtId="0" fontId="0" fillId="0" borderId="0" xfId="0"/>
    <xf numFmtId="49" fontId="0" fillId="0" borderId="0" xfId="0" applyNumberFormat="1"/>
    <xf numFmtId="0" fontId="1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3" fontId="0" fillId="0" borderId="0" xfId="1" applyFont="1"/>
    <xf numFmtId="43" fontId="3" fillId="0" borderId="0" xfId="1" applyFont="1" applyAlignment="1">
      <alignment horizontal="center" vertical="center"/>
    </xf>
    <xf numFmtId="43" fontId="3" fillId="0" borderId="0" xfId="1" applyFont="1" applyAlignment="1">
      <alignment horizontal="center" vertical="center" wrapText="1"/>
    </xf>
    <xf numFmtId="43" fontId="0" fillId="0" borderId="0" xfId="1" applyFont="1" applyAlignment="1">
      <alignment horizontal="center"/>
    </xf>
    <xf numFmtId="43" fontId="7" fillId="2" borderId="0" xfId="1" applyFont="1" applyFill="1" applyBorder="1" applyAlignment="1">
      <alignment horizontal="center"/>
    </xf>
    <xf numFmtId="0" fontId="0" fillId="0" borderId="1" xfId="0" applyBorder="1"/>
    <xf numFmtId="43" fontId="5" fillId="2" borderId="0" xfId="1" applyFont="1" applyFill="1" applyBorder="1" applyAlignment="1">
      <alignment horizontal="center" vertical="center"/>
    </xf>
    <xf numFmtId="0" fontId="0" fillId="0" borderId="2" xfId="0" applyBorder="1"/>
    <xf numFmtId="43" fontId="8" fillId="0" borderId="0" xfId="1" applyFont="1" applyAlignment="1">
      <alignment horizontal="center"/>
    </xf>
    <xf numFmtId="0" fontId="2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11">
    <dxf>
      <numFmt numFmtId="30" formatCode="@"/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1F074B-EDFF-534E-8582-3CBB23340027}" name="Table2" displayName="Table2" ref="D6:L72" totalsRowShown="0" headerRowDxfId="4" headerRowCellStyle="Comma">
  <autoFilter ref="D6:L72" xr:uid="{691F074B-EDFF-534E-8582-3CBB23340027}"/>
  <tableColumns count="9">
    <tableColumn id="1" xr3:uid="{60170F20-6AE6-3A40-84DF-E1EA3D05D229}" name="ID" dataDxfId="0"/>
    <tableColumn id="2" xr3:uid="{E79F7439-98B6-DE4F-8B24-DDF0E7F0624D}" name="2 DAYS"/>
    <tableColumn id="3" xr3:uid="{1E583DCB-6EA8-F54C-AD46-D23BEBE2C84B}" name="Column1" dataDxfId="7">
      <calculatedColumnFormula>E7*0.4</calculatedColumnFormula>
    </tableColumn>
    <tableColumn id="4" xr3:uid="{78CB7019-7A7D-7545-BC82-1A24D6227F44}" name="3 DAYS"/>
    <tableColumn id="5" xr3:uid="{80D8AA24-6861-D044-A0E0-ECCDBB4F2EA8}" name="Column2" dataDxfId="6">
      <calculatedColumnFormula>G7*0.6</calculatedColumnFormula>
    </tableColumn>
    <tableColumn id="6" xr3:uid="{BDA7346F-F8AC-FC4B-A066-725E461FEFA4}" name="SUBTOTAL" dataDxfId="5" dataCellStyle="Comma">
      <calculatedColumnFormula>F7+H7</calculatedColumnFormula>
    </tableColumn>
    <tableColumn id="7" xr3:uid="{37DA5FB4-5675-F24F-B451-5F3418B2F6BD}" name="ABSENCE PENALTY" dataDxfId="3" dataCellStyle="Comma">
      <calculatedColumnFormula>(SUM(O7:Q7)*0.4*0.7*0.475)+(SUM(T7:V7)*0.6*0.7*0.475)</calculatedColumnFormula>
    </tableColumn>
    <tableColumn id="8" xr3:uid="{F22F4E4E-089E-E445-8AE1-3042E5AF5B29}" name="FINAL TOTAL AFTER PENALTY" dataDxfId="2" dataCellStyle="Comma">
      <calculatedColumnFormula>I7-J7</calculatedColumnFormula>
    </tableColumn>
    <tableColumn id="9" xr3:uid="{F1A8E634-85E3-CB4F-85F8-852D9E412FA9}" name="FINAL GRADE" dataDxfId="1" dataCellStyle="Comma">
      <calculatedColumnFormula>IF(K7&lt;50,"F",IF(K7&lt;65,"D",IF(K7&lt;=80,"C",IF(K7&lt;90,"B",IF(K7&gt;=90,"A")))))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9"/>
  <sheetViews>
    <sheetView topLeftCell="F44" workbookViewId="0">
      <selection activeCell="X1" sqref="X1:Y69"/>
    </sheetView>
  </sheetViews>
  <sheetFormatPr baseColWidth="10" defaultColWidth="8.83203125" defaultRowHeight="15" x14ac:dyDescent="0.2"/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">
      <c r="A2" s="1" t="s">
        <v>26</v>
      </c>
      <c r="B2" s="1" t="s">
        <v>27</v>
      </c>
      <c r="C2" s="1" t="s">
        <v>28</v>
      </c>
      <c r="D2" s="1"/>
      <c r="E2" s="1"/>
      <c r="F2" s="1" t="s">
        <v>29</v>
      </c>
      <c r="G2">
        <v>87.88</v>
      </c>
      <c r="H2">
        <v>93.44</v>
      </c>
      <c r="I2">
        <v>14.26</v>
      </c>
      <c r="J2">
        <v>9.5</v>
      </c>
      <c r="K2">
        <v>13.58</v>
      </c>
      <c r="L2">
        <v>9.0500000000000007</v>
      </c>
      <c r="M2">
        <v>65.599999999999994</v>
      </c>
      <c r="N2">
        <v>9.3699999999999992</v>
      </c>
      <c r="O2">
        <v>81.06</v>
      </c>
      <c r="P2">
        <v>12.81</v>
      </c>
      <c r="Q2">
        <v>9.48</v>
      </c>
      <c r="R2">
        <v>7.6</v>
      </c>
      <c r="S2">
        <v>12.79</v>
      </c>
      <c r="T2">
        <v>8.5299999999999994</v>
      </c>
      <c r="U2">
        <v>55.45</v>
      </c>
      <c r="V2">
        <v>7.92</v>
      </c>
      <c r="W2">
        <v>5</v>
      </c>
      <c r="X2" s="1" t="s">
        <v>30</v>
      </c>
      <c r="Y2" s="1" t="s">
        <v>30</v>
      </c>
      <c r="Z2" s="1" t="s">
        <v>31</v>
      </c>
    </row>
    <row r="3" spans="1:26" x14ac:dyDescent="0.2">
      <c r="A3" s="1" t="s">
        <v>32</v>
      </c>
      <c r="B3" s="1" t="s">
        <v>33</v>
      </c>
      <c r="C3" s="1" t="s">
        <v>34</v>
      </c>
      <c r="D3" s="1"/>
      <c r="E3" s="1"/>
      <c r="F3" s="1" t="s">
        <v>35</v>
      </c>
      <c r="G3">
        <v>45.56</v>
      </c>
      <c r="H3">
        <v>82.16</v>
      </c>
      <c r="I3">
        <v>14.39</v>
      </c>
      <c r="J3">
        <v>9.59</v>
      </c>
      <c r="K3">
        <v>14.45</v>
      </c>
      <c r="L3">
        <v>9.6300000000000008</v>
      </c>
      <c r="M3">
        <v>53.32</v>
      </c>
      <c r="N3">
        <v>7.62</v>
      </c>
      <c r="O3">
        <v>5.34</v>
      </c>
      <c r="P3">
        <v>5.34</v>
      </c>
      <c r="Q3">
        <v>7.13</v>
      </c>
      <c r="R3">
        <v>0</v>
      </c>
      <c r="S3">
        <v>0</v>
      </c>
      <c r="T3">
        <v>0</v>
      </c>
      <c r="U3">
        <v>0</v>
      </c>
      <c r="V3">
        <v>0</v>
      </c>
      <c r="W3">
        <v>4</v>
      </c>
      <c r="X3">
        <v>10</v>
      </c>
      <c r="Y3">
        <v>10</v>
      </c>
      <c r="Z3" s="1" t="s">
        <v>31</v>
      </c>
    </row>
    <row r="4" spans="1:26" x14ac:dyDescent="0.2">
      <c r="A4" s="1" t="s">
        <v>36</v>
      </c>
      <c r="B4" s="1" t="s">
        <v>37</v>
      </c>
      <c r="C4" s="1" t="s">
        <v>38</v>
      </c>
      <c r="D4" s="1"/>
      <c r="E4" s="1"/>
      <c r="F4" s="1" t="s">
        <v>39</v>
      </c>
      <c r="G4">
        <v>86.89</v>
      </c>
      <c r="H4">
        <v>88.25</v>
      </c>
      <c r="I4">
        <v>14.22</v>
      </c>
      <c r="J4">
        <v>9.48</v>
      </c>
      <c r="K4">
        <v>14.33</v>
      </c>
      <c r="L4">
        <v>9.5500000000000007</v>
      </c>
      <c r="M4">
        <v>59.71</v>
      </c>
      <c r="N4">
        <v>8.5299999999999994</v>
      </c>
      <c r="O4">
        <v>84.14</v>
      </c>
      <c r="P4">
        <v>13.74</v>
      </c>
      <c r="Q4">
        <v>9.5500000000000007</v>
      </c>
      <c r="R4">
        <v>8.77</v>
      </c>
      <c r="S4">
        <v>12.68</v>
      </c>
      <c r="T4">
        <v>8.4499999999999993</v>
      </c>
      <c r="U4">
        <v>57.73</v>
      </c>
      <c r="V4">
        <v>8.25</v>
      </c>
      <c r="W4">
        <v>5</v>
      </c>
      <c r="X4" s="1" t="s">
        <v>30</v>
      </c>
      <c r="Y4" s="1" t="s">
        <v>30</v>
      </c>
      <c r="Z4" s="1" t="s">
        <v>31</v>
      </c>
    </row>
    <row r="5" spans="1:26" x14ac:dyDescent="0.2">
      <c r="A5" s="1" t="s">
        <v>40</v>
      </c>
      <c r="B5" s="1" t="s">
        <v>41</v>
      </c>
      <c r="C5" s="1" t="s">
        <v>42</v>
      </c>
      <c r="D5" s="1"/>
      <c r="E5" s="1"/>
      <c r="F5" s="1" t="s">
        <v>43</v>
      </c>
      <c r="G5">
        <v>85.28</v>
      </c>
      <c r="H5">
        <v>89.26</v>
      </c>
      <c r="I5">
        <v>12.75</v>
      </c>
      <c r="J5">
        <v>8.5</v>
      </c>
      <c r="K5">
        <v>14.37</v>
      </c>
      <c r="L5">
        <v>9.58</v>
      </c>
      <c r="M5">
        <v>62.13</v>
      </c>
      <c r="N5">
        <v>8.8800000000000008</v>
      </c>
      <c r="O5">
        <v>81.87</v>
      </c>
      <c r="P5">
        <v>11.92</v>
      </c>
      <c r="Q5">
        <v>9.0500000000000007</v>
      </c>
      <c r="R5">
        <v>6.84</v>
      </c>
      <c r="S5">
        <v>12.84</v>
      </c>
      <c r="T5">
        <v>8.56</v>
      </c>
      <c r="U5">
        <v>57.11</v>
      </c>
      <c r="V5">
        <v>8.16</v>
      </c>
      <c r="W5">
        <v>4</v>
      </c>
      <c r="X5" s="1" t="s">
        <v>30</v>
      </c>
      <c r="Y5" s="1" t="s">
        <v>30</v>
      </c>
      <c r="Z5" s="1" t="s">
        <v>31</v>
      </c>
    </row>
    <row r="6" spans="1:26" x14ac:dyDescent="0.2">
      <c r="A6" s="1" t="s">
        <v>44</v>
      </c>
      <c r="B6" s="1" t="s">
        <v>45</v>
      </c>
      <c r="C6" s="1" t="s">
        <v>46</v>
      </c>
      <c r="D6" s="1"/>
      <c r="E6" s="1"/>
      <c r="F6" s="1" t="s">
        <v>47</v>
      </c>
      <c r="G6">
        <v>90.28</v>
      </c>
      <c r="H6">
        <v>91.96</v>
      </c>
      <c r="I6">
        <v>14.39</v>
      </c>
      <c r="J6">
        <v>9.59</v>
      </c>
      <c r="K6">
        <v>14.9</v>
      </c>
      <c r="L6">
        <v>9.93</v>
      </c>
      <c r="M6">
        <v>62.67</v>
      </c>
      <c r="N6">
        <v>8.9499999999999993</v>
      </c>
      <c r="O6">
        <v>87.57</v>
      </c>
      <c r="P6">
        <v>14.48</v>
      </c>
      <c r="Q6">
        <v>9.5500000000000007</v>
      </c>
      <c r="R6">
        <v>9.75</v>
      </c>
      <c r="S6">
        <v>14.23</v>
      </c>
      <c r="T6">
        <v>9.48</v>
      </c>
      <c r="U6">
        <v>58.86</v>
      </c>
      <c r="V6">
        <v>8.41</v>
      </c>
      <c r="W6">
        <v>5</v>
      </c>
      <c r="X6" s="1" t="s">
        <v>30</v>
      </c>
      <c r="Y6" s="1" t="s">
        <v>30</v>
      </c>
      <c r="Z6" s="1" t="s">
        <v>31</v>
      </c>
    </row>
    <row r="7" spans="1:26" x14ac:dyDescent="0.2">
      <c r="A7" s="1" t="s">
        <v>48</v>
      </c>
      <c r="B7" s="1" t="s">
        <v>49</v>
      </c>
      <c r="C7" s="1" t="s">
        <v>50</v>
      </c>
      <c r="D7" s="1"/>
      <c r="E7" s="1"/>
      <c r="F7" s="1" t="s">
        <v>51</v>
      </c>
      <c r="G7">
        <v>53.88</v>
      </c>
      <c r="H7">
        <v>70.510000000000005</v>
      </c>
      <c r="I7">
        <v>11.45</v>
      </c>
      <c r="J7">
        <v>7.63</v>
      </c>
      <c r="K7">
        <v>12.34</v>
      </c>
      <c r="L7">
        <v>8.23</v>
      </c>
      <c r="M7">
        <v>46.73</v>
      </c>
      <c r="N7">
        <v>6.68</v>
      </c>
      <c r="O7">
        <v>35.56</v>
      </c>
      <c r="P7">
        <v>0</v>
      </c>
      <c r="Q7">
        <v>0</v>
      </c>
      <c r="R7">
        <v>0</v>
      </c>
      <c r="S7">
        <v>0</v>
      </c>
      <c r="T7">
        <v>0</v>
      </c>
      <c r="U7">
        <v>35.56</v>
      </c>
      <c r="V7">
        <v>5.08</v>
      </c>
      <c r="W7">
        <v>3.5</v>
      </c>
      <c r="X7">
        <v>10</v>
      </c>
      <c r="Y7" s="1" t="s">
        <v>30</v>
      </c>
      <c r="Z7" s="1" t="s">
        <v>31</v>
      </c>
    </row>
    <row r="8" spans="1:26" x14ac:dyDescent="0.2">
      <c r="A8" s="1" t="s">
        <v>52</v>
      </c>
      <c r="B8" s="1" t="s">
        <v>53</v>
      </c>
      <c r="C8" s="1" t="s">
        <v>54</v>
      </c>
      <c r="D8" s="1"/>
      <c r="E8" s="1"/>
      <c r="F8" s="1" t="s">
        <v>55</v>
      </c>
      <c r="G8">
        <v>88.18</v>
      </c>
      <c r="H8">
        <v>90.26</v>
      </c>
      <c r="I8">
        <v>13.69</v>
      </c>
      <c r="J8">
        <v>9.1300000000000008</v>
      </c>
      <c r="K8">
        <v>13.7</v>
      </c>
      <c r="L8">
        <v>9.1300000000000008</v>
      </c>
      <c r="M8">
        <v>62.87</v>
      </c>
      <c r="N8">
        <v>8.98</v>
      </c>
      <c r="O8">
        <v>84.86</v>
      </c>
      <c r="P8">
        <v>13.96</v>
      </c>
      <c r="Q8">
        <v>9.85</v>
      </c>
      <c r="R8">
        <v>8.77</v>
      </c>
      <c r="S8">
        <v>13.63</v>
      </c>
      <c r="T8">
        <v>9.08</v>
      </c>
      <c r="U8">
        <v>57.27</v>
      </c>
      <c r="V8">
        <v>8.18</v>
      </c>
      <c r="W8">
        <v>5</v>
      </c>
      <c r="X8" s="1" t="s">
        <v>30</v>
      </c>
      <c r="Y8" s="1" t="s">
        <v>30</v>
      </c>
      <c r="Z8" s="1" t="s">
        <v>31</v>
      </c>
    </row>
    <row r="9" spans="1:26" x14ac:dyDescent="0.2">
      <c r="A9" s="1" t="s">
        <v>56</v>
      </c>
      <c r="B9" s="1" t="s">
        <v>57</v>
      </c>
      <c r="C9" s="1" t="s">
        <v>58</v>
      </c>
      <c r="D9" s="1"/>
      <c r="E9" s="1"/>
      <c r="F9" s="1" t="s">
        <v>59</v>
      </c>
      <c r="G9">
        <v>77.88</v>
      </c>
      <c r="H9">
        <v>86.67</v>
      </c>
      <c r="I9">
        <v>13.84</v>
      </c>
      <c r="J9">
        <v>9.2200000000000006</v>
      </c>
      <c r="K9">
        <v>12.14</v>
      </c>
      <c r="L9">
        <v>8.09</v>
      </c>
      <c r="M9">
        <v>60.7</v>
      </c>
      <c r="N9">
        <v>8.67</v>
      </c>
      <c r="O9">
        <v>68.86</v>
      </c>
      <c r="P9">
        <v>12.18</v>
      </c>
      <c r="Q9">
        <v>9.4499999999999993</v>
      </c>
      <c r="R9">
        <v>6.79</v>
      </c>
      <c r="S9">
        <v>10.78</v>
      </c>
      <c r="T9">
        <v>7.18</v>
      </c>
      <c r="U9">
        <v>45.91</v>
      </c>
      <c r="V9">
        <v>6.56</v>
      </c>
      <c r="W9">
        <v>4</v>
      </c>
      <c r="X9">
        <v>10</v>
      </c>
      <c r="Y9" s="1" t="s">
        <v>30</v>
      </c>
      <c r="Z9" s="1" t="s">
        <v>31</v>
      </c>
    </row>
    <row r="10" spans="1:26" x14ac:dyDescent="0.2">
      <c r="A10" s="1" t="s">
        <v>60</v>
      </c>
      <c r="B10" s="1" t="s">
        <v>61</v>
      </c>
      <c r="C10" s="1" t="s">
        <v>62</v>
      </c>
      <c r="D10" s="1"/>
      <c r="E10" s="1"/>
      <c r="F10" s="1" t="s">
        <v>63</v>
      </c>
      <c r="G10">
        <v>90.89</v>
      </c>
      <c r="H10">
        <v>93.63</v>
      </c>
      <c r="I10">
        <v>14.39</v>
      </c>
      <c r="J10">
        <v>9.59</v>
      </c>
      <c r="K10">
        <v>14.37</v>
      </c>
      <c r="L10">
        <v>9.58</v>
      </c>
      <c r="M10">
        <v>64.87</v>
      </c>
      <c r="N10">
        <v>9.27</v>
      </c>
      <c r="O10">
        <v>87.2</v>
      </c>
      <c r="P10">
        <v>14.42</v>
      </c>
      <c r="Q10">
        <v>9.58</v>
      </c>
      <c r="R10">
        <v>9.65</v>
      </c>
      <c r="S10">
        <v>13.23</v>
      </c>
      <c r="T10">
        <v>8.82</v>
      </c>
      <c r="U10">
        <v>59.55</v>
      </c>
      <c r="V10">
        <v>8.51</v>
      </c>
      <c r="W10">
        <v>5</v>
      </c>
      <c r="X10" s="1" t="s">
        <v>30</v>
      </c>
      <c r="Y10" s="1" t="s">
        <v>30</v>
      </c>
      <c r="Z10" s="1" t="s">
        <v>31</v>
      </c>
    </row>
    <row r="11" spans="1:26" x14ac:dyDescent="0.2">
      <c r="A11" s="1" t="s">
        <v>64</v>
      </c>
      <c r="B11" s="1" t="s">
        <v>65</v>
      </c>
      <c r="C11" s="1" t="s">
        <v>66</v>
      </c>
      <c r="D11" s="1"/>
      <c r="E11" s="1"/>
      <c r="F11" s="1" t="s">
        <v>67</v>
      </c>
      <c r="G11">
        <v>87.73</v>
      </c>
      <c r="H11">
        <v>93.08</v>
      </c>
      <c r="I11">
        <v>13.31</v>
      </c>
      <c r="J11">
        <v>8.8800000000000008</v>
      </c>
      <c r="K11">
        <v>14.53</v>
      </c>
      <c r="L11">
        <v>9.68</v>
      </c>
      <c r="M11">
        <v>65.239999999999995</v>
      </c>
      <c r="N11">
        <v>9.32</v>
      </c>
      <c r="O11">
        <v>83.19</v>
      </c>
      <c r="P11">
        <v>14.27</v>
      </c>
      <c r="Q11">
        <v>9.65</v>
      </c>
      <c r="R11">
        <v>9.3800000000000008</v>
      </c>
      <c r="S11">
        <v>12.55</v>
      </c>
      <c r="T11">
        <v>8.3699999999999992</v>
      </c>
      <c r="U11">
        <v>56.36</v>
      </c>
      <c r="V11">
        <v>8.0500000000000007</v>
      </c>
      <c r="W11">
        <v>4</v>
      </c>
      <c r="X11" s="1" t="s">
        <v>30</v>
      </c>
      <c r="Y11" s="1" t="s">
        <v>30</v>
      </c>
      <c r="Z11" s="1" t="s">
        <v>31</v>
      </c>
    </row>
    <row r="12" spans="1:26" x14ac:dyDescent="0.2">
      <c r="A12" s="1" t="s">
        <v>68</v>
      </c>
      <c r="B12" s="1" t="s">
        <v>69</v>
      </c>
      <c r="C12" s="1" t="s">
        <v>70</v>
      </c>
      <c r="D12" s="1"/>
      <c r="E12" s="1"/>
      <c r="F12" s="1" t="s">
        <v>71</v>
      </c>
      <c r="G12">
        <v>88.85</v>
      </c>
      <c r="H12">
        <v>93.43</v>
      </c>
      <c r="I12">
        <v>14.83</v>
      </c>
      <c r="J12">
        <v>9.8800000000000008</v>
      </c>
      <c r="K12">
        <v>14.46</v>
      </c>
      <c r="L12">
        <v>9.64</v>
      </c>
      <c r="M12">
        <v>64.14</v>
      </c>
      <c r="N12">
        <v>9.16</v>
      </c>
      <c r="O12">
        <v>85.21</v>
      </c>
      <c r="P12">
        <v>13.42</v>
      </c>
      <c r="Q12">
        <v>8.68</v>
      </c>
      <c r="R12">
        <v>9.2100000000000009</v>
      </c>
      <c r="S12">
        <v>13.61</v>
      </c>
      <c r="T12">
        <v>9.07</v>
      </c>
      <c r="U12">
        <v>58.18</v>
      </c>
      <c r="V12">
        <v>8.31</v>
      </c>
      <c r="W12">
        <v>4</v>
      </c>
      <c r="X12" s="1" t="s">
        <v>30</v>
      </c>
      <c r="Y12" s="1" t="s">
        <v>30</v>
      </c>
      <c r="Z12" s="1" t="s">
        <v>31</v>
      </c>
    </row>
    <row r="13" spans="1:26" x14ac:dyDescent="0.2">
      <c r="A13" s="1" t="s">
        <v>72</v>
      </c>
      <c r="B13" s="1" t="s">
        <v>73</v>
      </c>
      <c r="C13" s="1" t="s">
        <v>74</v>
      </c>
      <c r="D13" s="1"/>
      <c r="E13" s="1"/>
      <c r="F13" s="1" t="s">
        <v>75</v>
      </c>
      <c r="G13">
        <v>82.07</v>
      </c>
      <c r="H13">
        <v>87.81</v>
      </c>
      <c r="I13">
        <v>13.24</v>
      </c>
      <c r="J13">
        <v>8.83</v>
      </c>
      <c r="K13">
        <v>13.74</v>
      </c>
      <c r="L13">
        <v>9.16</v>
      </c>
      <c r="M13">
        <v>60.84</v>
      </c>
      <c r="N13">
        <v>8.69</v>
      </c>
      <c r="O13">
        <v>74.44</v>
      </c>
      <c r="P13">
        <v>11.95</v>
      </c>
      <c r="Q13">
        <v>8.2799999999999994</v>
      </c>
      <c r="R13">
        <v>7.65</v>
      </c>
      <c r="S13">
        <v>11.01</v>
      </c>
      <c r="T13">
        <v>7.34</v>
      </c>
      <c r="U13">
        <v>51.49</v>
      </c>
      <c r="V13">
        <v>7.36</v>
      </c>
      <c r="W13">
        <v>5</v>
      </c>
      <c r="X13" s="1" t="s">
        <v>30</v>
      </c>
      <c r="Y13">
        <v>10</v>
      </c>
      <c r="Z13" s="1" t="s">
        <v>31</v>
      </c>
    </row>
    <row r="14" spans="1:26" x14ac:dyDescent="0.2">
      <c r="A14" s="1" t="s">
        <v>76</v>
      </c>
      <c r="B14" s="1" t="s">
        <v>77</v>
      </c>
      <c r="C14" s="1" t="s">
        <v>78</v>
      </c>
      <c r="D14" s="1"/>
      <c r="E14" s="1"/>
      <c r="F14" s="1" t="s">
        <v>79</v>
      </c>
      <c r="G14">
        <v>72.489999999999995</v>
      </c>
      <c r="H14">
        <v>68.989999999999995</v>
      </c>
      <c r="I14">
        <v>13.57</v>
      </c>
      <c r="J14">
        <v>9.0500000000000007</v>
      </c>
      <c r="K14">
        <v>11.44</v>
      </c>
      <c r="L14">
        <v>7.63</v>
      </c>
      <c r="M14">
        <v>43.98</v>
      </c>
      <c r="N14">
        <v>6.28</v>
      </c>
      <c r="O14">
        <v>73.099999999999994</v>
      </c>
      <c r="P14">
        <v>12.47</v>
      </c>
      <c r="Q14">
        <v>8.3800000000000008</v>
      </c>
      <c r="R14">
        <v>8.25</v>
      </c>
      <c r="S14">
        <v>10.18</v>
      </c>
      <c r="T14">
        <v>6.79</v>
      </c>
      <c r="U14">
        <v>50.45</v>
      </c>
      <c r="V14">
        <v>7.21</v>
      </c>
      <c r="W14">
        <v>5</v>
      </c>
      <c r="X14" s="1" t="s">
        <v>30</v>
      </c>
      <c r="Y14" s="1" t="s">
        <v>30</v>
      </c>
      <c r="Z14" s="1" t="s">
        <v>31</v>
      </c>
    </row>
    <row r="15" spans="1:26" x14ac:dyDescent="0.2">
      <c r="A15" s="1" t="s">
        <v>80</v>
      </c>
      <c r="B15" s="1" t="s">
        <v>81</v>
      </c>
      <c r="C15" s="1" t="s">
        <v>82</v>
      </c>
      <c r="D15" s="1"/>
      <c r="E15" s="1"/>
      <c r="F15" s="1" t="s">
        <v>83</v>
      </c>
      <c r="G15">
        <v>87.84</v>
      </c>
      <c r="H15">
        <v>90.8</v>
      </c>
      <c r="I15">
        <v>14.77</v>
      </c>
      <c r="J15">
        <v>9.85</v>
      </c>
      <c r="K15">
        <v>14.09</v>
      </c>
      <c r="L15">
        <v>9.4</v>
      </c>
      <c r="M15">
        <v>61.94</v>
      </c>
      <c r="N15">
        <v>8.85</v>
      </c>
      <c r="O15">
        <v>83.61</v>
      </c>
      <c r="P15">
        <v>13.05</v>
      </c>
      <c r="Q15">
        <v>9</v>
      </c>
      <c r="R15">
        <v>8.4</v>
      </c>
      <c r="S15">
        <v>12.83</v>
      </c>
      <c r="T15">
        <v>8.56</v>
      </c>
      <c r="U15">
        <v>57.73</v>
      </c>
      <c r="V15">
        <v>8.25</v>
      </c>
      <c r="W15">
        <v>5</v>
      </c>
      <c r="X15" s="1" t="s">
        <v>30</v>
      </c>
      <c r="Y15" s="1" t="s">
        <v>30</v>
      </c>
      <c r="Z15" s="1" t="s">
        <v>31</v>
      </c>
    </row>
    <row r="16" spans="1:26" x14ac:dyDescent="0.2">
      <c r="A16" s="1" t="s">
        <v>84</v>
      </c>
      <c r="B16" s="1" t="s">
        <v>85</v>
      </c>
      <c r="C16" s="1" t="s">
        <v>86</v>
      </c>
      <c r="D16" s="1"/>
      <c r="E16" s="1"/>
      <c r="F16" s="1" t="s">
        <v>87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 s="1" t="s">
        <v>30</v>
      </c>
      <c r="Y16" s="1" t="s">
        <v>30</v>
      </c>
      <c r="Z16" s="1" t="s">
        <v>31</v>
      </c>
    </row>
    <row r="17" spans="1:26" x14ac:dyDescent="0.2">
      <c r="A17" s="1" t="s">
        <v>88</v>
      </c>
      <c r="B17" s="1" t="s">
        <v>89</v>
      </c>
      <c r="C17" s="1" t="s">
        <v>90</v>
      </c>
      <c r="D17" s="1"/>
      <c r="E17" s="1"/>
      <c r="F17" s="1" t="s">
        <v>91</v>
      </c>
      <c r="G17">
        <v>83.27</v>
      </c>
      <c r="H17">
        <v>84.19</v>
      </c>
      <c r="I17">
        <v>13.84</v>
      </c>
      <c r="J17">
        <v>9.23</v>
      </c>
      <c r="K17">
        <v>13.55</v>
      </c>
      <c r="L17">
        <v>9.0299999999999994</v>
      </c>
      <c r="M17">
        <v>56.81</v>
      </c>
      <c r="N17">
        <v>8.1199999999999992</v>
      </c>
      <c r="O17">
        <v>80.59</v>
      </c>
      <c r="P17">
        <v>12.72</v>
      </c>
      <c r="Q17">
        <v>8.83</v>
      </c>
      <c r="R17">
        <v>8.1300000000000008</v>
      </c>
      <c r="S17">
        <v>9.94</v>
      </c>
      <c r="T17">
        <v>6.63</v>
      </c>
      <c r="U17">
        <v>57.93</v>
      </c>
      <c r="V17">
        <v>8.2799999999999994</v>
      </c>
      <c r="W17">
        <v>5</v>
      </c>
      <c r="X17" s="1" t="s">
        <v>30</v>
      </c>
      <c r="Y17" s="1" t="s">
        <v>30</v>
      </c>
      <c r="Z17" s="1" t="s">
        <v>31</v>
      </c>
    </row>
    <row r="18" spans="1:26" x14ac:dyDescent="0.2">
      <c r="A18" s="1" t="s">
        <v>92</v>
      </c>
      <c r="B18" s="1" t="s">
        <v>93</v>
      </c>
      <c r="C18" s="1" t="s">
        <v>94</v>
      </c>
      <c r="D18" s="1"/>
      <c r="E18" s="1"/>
      <c r="F18" s="1" t="s">
        <v>95</v>
      </c>
      <c r="G18">
        <v>57.24</v>
      </c>
      <c r="H18">
        <v>69.39</v>
      </c>
      <c r="I18">
        <v>13.12</v>
      </c>
      <c r="J18">
        <v>8.75</v>
      </c>
      <c r="K18">
        <v>11.19</v>
      </c>
      <c r="L18">
        <v>7.46</v>
      </c>
      <c r="M18">
        <v>45.08</v>
      </c>
      <c r="N18">
        <v>6.44</v>
      </c>
      <c r="O18">
        <v>40.57</v>
      </c>
      <c r="P18">
        <v>7.15</v>
      </c>
      <c r="Q18">
        <v>7.68</v>
      </c>
      <c r="R18">
        <v>1.85</v>
      </c>
      <c r="S18">
        <v>0</v>
      </c>
      <c r="T18">
        <v>0</v>
      </c>
      <c r="U18">
        <v>33.43</v>
      </c>
      <c r="V18">
        <v>4.78</v>
      </c>
      <c r="W18">
        <v>5</v>
      </c>
      <c r="X18" s="1" t="s">
        <v>30</v>
      </c>
      <c r="Y18" s="1" t="s">
        <v>30</v>
      </c>
      <c r="Z18" s="1" t="s">
        <v>31</v>
      </c>
    </row>
    <row r="19" spans="1:26" x14ac:dyDescent="0.2">
      <c r="A19" s="1" t="s">
        <v>96</v>
      </c>
      <c r="B19" s="1" t="s">
        <v>97</v>
      </c>
      <c r="C19" s="1" t="s">
        <v>98</v>
      </c>
      <c r="D19" s="1"/>
      <c r="E19" s="1"/>
      <c r="F19" s="1" t="s">
        <v>99</v>
      </c>
      <c r="G19">
        <v>61.26</v>
      </c>
      <c r="H19">
        <v>82.39</v>
      </c>
      <c r="I19">
        <v>12.77</v>
      </c>
      <c r="J19">
        <v>8.52</v>
      </c>
      <c r="K19">
        <v>13.12</v>
      </c>
      <c r="L19">
        <v>8.75</v>
      </c>
      <c r="M19">
        <v>56.5</v>
      </c>
      <c r="N19">
        <v>8.07</v>
      </c>
      <c r="O19">
        <v>39.21</v>
      </c>
      <c r="P19">
        <v>0</v>
      </c>
      <c r="Q19">
        <v>0</v>
      </c>
      <c r="R19">
        <v>0</v>
      </c>
      <c r="S19">
        <v>0</v>
      </c>
      <c r="T19">
        <v>0</v>
      </c>
      <c r="U19">
        <v>39.21</v>
      </c>
      <c r="V19">
        <v>5.6</v>
      </c>
      <c r="W19">
        <v>3.5</v>
      </c>
      <c r="X19">
        <v>10</v>
      </c>
      <c r="Y19">
        <v>10</v>
      </c>
      <c r="Z19" s="1" t="s">
        <v>31</v>
      </c>
    </row>
    <row r="20" spans="1:26" x14ac:dyDescent="0.2">
      <c r="A20" s="1" t="s">
        <v>100</v>
      </c>
      <c r="B20" s="1" t="s">
        <v>101</v>
      </c>
      <c r="C20" s="1" t="s">
        <v>102</v>
      </c>
      <c r="D20" s="1"/>
      <c r="E20" s="1"/>
      <c r="F20" s="1" t="s">
        <v>103</v>
      </c>
      <c r="G20">
        <v>84.46</v>
      </c>
      <c r="H20">
        <v>87.83</v>
      </c>
      <c r="I20">
        <v>14.02</v>
      </c>
      <c r="J20">
        <v>9.35</v>
      </c>
      <c r="K20">
        <v>13.52</v>
      </c>
      <c r="L20">
        <v>9.01</v>
      </c>
      <c r="M20">
        <v>60.29</v>
      </c>
      <c r="N20">
        <v>8.61</v>
      </c>
      <c r="O20">
        <v>79.45</v>
      </c>
      <c r="P20">
        <v>12.48</v>
      </c>
      <c r="Q20">
        <v>8.73</v>
      </c>
      <c r="R20">
        <v>7.91</v>
      </c>
      <c r="S20">
        <v>13.34</v>
      </c>
      <c r="T20">
        <v>8.89</v>
      </c>
      <c r="U20">
        <v>53.64</v>
      </c>
      <c r="V20">
        <v>7.66</v>
      </c>
      <c r="W20">
        <v>5</v>
      </c>
      <c r="X20" s="1" t="s">
        <v>30</v>
      </c>
      <c r="Y20" s="1" t="s">
        <v>30</v>
      </c>
      <c r="Z20" s="1" t="s">
        <v>31</v>
      </c>
    </row>
    <row r="21" spans="1:26" x14ac:dyDescent="0.2">
      <c r="A21" s="1" t="s">
        <v>104</v>
      </c>
      <c r="B21" s="1" t="s">
        <v>105</v>
      </c>
      <c r="C21" s="1" t="s">
        <v>106</v>
      </c>
      <c r="D21" s="1"/>
      <c r="E21" s="1"/>
      <c r="F21" s="1" t="s">
        <v>107</v>
      </c>
      <c r="G21">
        <v>96.04</v>
      </c>
      <c r="H21">
        <v>96.48</v>
      </c>
      <c r="I21">
        <v>15</v>
      </c>
      <c r="J21">
        <v>10</v>
      </c>
      <c r="K21">
        <v>14.38</v>
      </c>
      <c r="L21">
        <v>9.59</v>
      </c>
      <c r="M21">
        <v>67.099999999999994</v>
      </c>
      <c r="N21">
        <v>9.59</v>
      </c>
      <c r="O21">
        <v>95.19</v>
      </c>
      <c r="P21">
        <v>14.49</v>
      </c>
      <c r="Q21">
        <v>9.4499999999999993</v>
      </c>
      <c r="R21">
        <v>9.8800000000000008</v>
      </c>
      <c r="S21">
        <v>14.79</v>
      </c>
      <c r="T21">
        <v>9.86</v>
      </c>
      <c r="U21">
        <v>65.91</v>
      </c>
      <c r="V21">
        <v>9.42</v>
      </c>
      <c r="W21">
        <v>5</v>
      </c>
      <c r="X21" s="1" t="s">
        <v>30</v>
      </c>
      <c r="Y21" s="1" t="s">
        <v>30</v>
      </c>
      <c r="Z21" s="1" t="s">
        <v>31</v>
      </c>
    </row>
    <row r="22" spans="1:26" x14ac:dyDescent="0.2">
      <c r="A22" s="1" t="s">
        <v>108</v>
      </c>
      <c r="B22" s="1" t="s">
        <v>109</v>
      </c>
      <c r="C22" s="1" t="s">
        <v>110</v>
      </c>
      <c r="D22" s="1"/>
      <c r="E22" s="1"/>
      <c r="F22" s="1" t="s">
        <v>111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 s="1" t="s">
        <v>30</v>
      </c>
      <c r="Y22" s="1" t="s">
        <v>30</v>
      </c>
      <c r="Z22" s="1" t="s">
        <v>31</v>
      </c>
    </row>
    <row r="23" spans="1:26" x14ac:dyDescent="0.2">
      <c r="A23" s="1" t="s">
        <v>112</v>
      </c>
      <c r="B23" s="1" t="s">
        <v>113</v>
      </c>
      <c r="C23" s="1" t="s">
        <v>114</v>
      </c>
      <c r="D23" s="1"/>
      <c r="E23" s="1"/>
      <c r="F23" s="1" t="s">
        <v>115</v>
      </c>
      <c r="G23">
        <v>63.45</v>
      </c>
      <c r="H23">
        <v>78.83</v>
      </c>
      <c r="I23">
        <v>14.6</v>
      </c>
      <c r="J23">
        <v>9.73</v>
      </c>
      <c r="K23">
        <v>10.36</v>
      </c>
      <c r="L23">
        <v>6.9</v>
      </c>
      <c r="M23">
        <v>53.87</v>
      </c>
      <c r="N23">
        <v>7.7</v>
      </c>
      <c r="O23">
        <v>46.32</v>
      </c>
      <c r="P23">
        <v>6.11</v>
      </c>
      <c r="Q23">
        <v>8.15</v>
      </c>
      <c r="R23">
        <v>0</v>
      </c>
      <c r="S23">
        <v>0</v>
      </c>
      <c r="T23">
        <v>0</v>
      </c>
      <c r="U23">
        <v>40.21</v>
      </c>
      <c r="V23">
        <v>5.74</v>
      </c>
      <c r="W23">
        <v>4</v>
      </c>
      <c r="X23">
        <v>10</v>
      </c>
      <c r="Y23">
        <v>25</v>
      </c>
      <c r="Z23" s="1" t="s">
        <v>31</v>
      </c>
    </row>
    <row r="24" spans="1:26" x14ac:dyDescent="0.2">
      <c r="A24" s="1" t="s">
        <v>112</v>
      </c>
      <c r="B24" s="1" t="s">
        <v>116</v>
      </c>
      <c r="C24" s="1" t="s">
        <v>117</v>
      </c>
      <c r="D24" s="1"/>
      <c r="E24" s="1"/>
      <c r="F24" s="1" t="s">
        <v>118</v>
      </c>
      <c r="G24">
        <v>80.22</v>
      </c>
      <c r="H24">
        <v>84.46</v>
      </c>
      <c r="I24">
        <v>13.78</v>
      </c>
      <c r="J24">
        <v>9.19</v>
      </c>
      <c r="K24">
        <v>12.71</v>
      </c>
      <c r="L24">
        <v>8.4700000000000006</v>
      </c>
      <c r="M24">
        <v>57.98</v>
      </c>
      <c r="N24">
        <v>8.2799999999999994</v>
      </c>
      <c r="O24">
        <v>73.91</v>
      </c>
      <c r="P24">
        <v>11.35</v>
      </c>
      <c r="Q24">
        <v>7.4</v>
      </c>
      <c r="R24">
        <v>7.73</v>
      </c>
      <c r="S24">
        <v>14.38</v>
      </c>
      <c r="T24">
        <v>9.58</v>
      </c>
      <c r="U24">
        <v>48.18</v>
      </c>
      <c r="V24">
        <v>6.88</v>
      </c>
      <c r="W24">
        <v>5</v>
      </c>
      <c r="X24" s="1" t="s">
        <v>30</v>
      </c>
      <c r="Y24" s="1" t="s">
        <v>30</v>
      </c>
      <c r="Z24" s="1" t="s">
        <v>31</v>
      </c>
    </row>
    <row r="25" spans="1:26" x14ac:dyDescent="0.2">
      <c r="A25" s="1" t="s">
        <v>119</v>
      </c>
      <c r="B25" s="1" t="s">
        <v>120</v>
      </c>
      <c r="C25" s="1" t="s">
        <v>121</v>
      </c>
      <c r="D25" s="1"/>
      <c r="E25" s="1"/>
      <c r="F25" s="1" t="s">
        <v>122</v>
      </c>
      <c r="G25">
        <v>82.61</v>
      </c>
      <c r="H25">
        <v>91.37</v>
      </c>
      <c r="I25">
        <v>15</v>
      </c>
      <c r="J25">
        <v>10</v>
      </c>
      <c r="K25">
        <v>14.43</v>
      </c>
      <c r="L25">
        <v>9.6199999999999992</v>
      </c>
      <c r="M25">
        <v>61.94</v>
      </c>
      <c r="N25">
        <v>8.85</v>
      </c>
      <c r="O25">
        <v>74.12</v>
      </c>
      <c r="P25">
        <v>12.27</v>
      </c>
      <c r="Q25">
        <v>9.73</v>
      </c>
      <c r="R25">
        <v>6.63</v>
      </c>
      <c r="S25">
        <v>13.69</v>
      </c>
      <c r="T25">
        <v>9.1300000000000008</v>
      </c>
      <c r="U25">
        <v>48.16</v>
      </c>
      <c r="V25">
        <v>6.88</v>
      </c>
      <c r="W25">
        <v>4</v>
      </c>
      <c r="X25">
        <v>10</v>
      </c>
      <c r="Y25">
        <v>10</v>
      </c>
      <c r="Z25" s="1" t="s">
        <v>31</v>
      </c>
    </row>
    <row r="26" spans="1:26" x14ac:dyDescent="0.2">
      <c r="A26" s="1" t="s">
        <v>123</v>
      </c>
      <c r="B26" s="1" t="s">
        <v>124</v>
      </c>
      <c r="C26" s="1" t="s">
        <v>125</v>
      </c>
      <c r="D26" s="1"/>
      <c r="E26" s="1"/>
      <c r="F26" s="1" t="s">
        <v>126</v>
      </c>
      <c r="G26">
        <v>90.29</v>
      </c>
      <c r="H26">
        <v>92.44</v>
      </c>
      <c r="I26">
        <v>13.95</v>
      </c>
      <c r="J26">
        <v>9.3000000000000007</v>
      </c>
      <c r="K26">
        <v>13.98</v>
      </c>
      <c r="L26">
        <v>9.32</v>
      </c>
      <c r="M26">
        <v>64.5</v>
      </c>
      <c r="N26">
        <v>9.2100000000000009</v>
      </c>
      <c r="O26">
        <v>87.11</v>
      </c>
      <c r="P26">
        <v>14.21</v>
      </c>
      <c r="Q26">
        <v>9.6300000000000008</v>
      </c>
      <c r="R26">
        <v>9.32</v>
      </c>
      <c r="S26">
        <v>12.91</v>
      </c>
      <c r="T26">
        <v>8.6</v>
      </c>
      <c r="U26">
        <v>60</v>
      </c>
      <c r="V26">
        <v>8.57</v>
      </c>
      <c r="W26">
        <v>5</v>
      </c>
      <c r="X26" s="1" t="s">
        <v>30</v>
      </c>
      <c r="Y26">
        <v>10</v>
      </c>
      <c r="Z26" s="1" t="s">
        <v>31</v>
      </c>
    </row>
    <row r="27" spans="1:26" x14ac:dyDescent="0.2">
      <c r="A27" s="1" t="s">
        <v>127</v>
      </c>
      <c r="B27" s="1" t="s">
        <v>128</v>
      </c>
      <c r="C27" s="1" t="s">
        <v>129</v>
      </c>
      <c r="D27" s="1"/>
      <c r="E27" s="1"/>
      <c r="F27" s="1" t="s">
        <v>130</v>
      </c>
      <c r="G27">
        <v>83.49</v>
      </c>
      <c r="H27">
        <v>89.2</v>
      </c>
      <c r="I27">
        <v>13.41</v>
      </c>
      <c r="J27">
        <v>8.94</v>
      </c>
      <c r="K27">
        <v>12.93</v>
      </c>
      <c r="L27">
        <v>8.6199999999999992</v>
      </c>
      <c r="M27">
        <v>62.85</v>
      </c>
      <c r="N27">
        <v>8.98</v>
      </c>
      <c r="O27">
        <v>76.040000000000006</v>
      </c>
      <c r="P27">
        <v>12.24</v>
      </c>
      <c r="Q27">
        <v>8.9</v>
      </c>
      <c r="R27">
        <v>7.42</v>
      </c>
      <c r="S27">
        <v>12.46</v>
      </c>
      <c r="T27">
        <v>8.3000000000000007</v>
      </c>
      <c r="U27">
        <v>51.34</v>
      </c>
      <c r="V27">
        <v>7.33</v>
      </c>
      <c r="W27">
        <v>5</v>
      </c>
      <c r="X27" s="1" t="s">
        <v>30</v>
      </c>
      <c r="Y27" s="1" t="s">
        <v>30</v>
      </c>
      <c r="Z27" s="1" t="s">
        <v>31</v>
      </c>
    </row>
    <row r="28" spans="1:26" x14ac:dyDescent="0.2">
      <c r="A28" s="1" t="s">
        <v>131</v>
      </c>
      <c r="B28" s="1" t="s">
        <v>132</v>
      </c>
      <c r="C28" s="1" t="s">
        <v>133</v>
      </c>
      <c r="D28" s="1"/>
      <c r="E28" s="1"/>
      <c r="F28" s="1" t="s">
        <v>134</v>
      </c>
      <c r="G28">
        <v>82.15</v>
      </c>
      <c r="H28">
        <v>81.25</v>
      </c>
      <c r="I28">
        <v>13.74</v>
      </c>
      <c r="J28">
        <v>9.16</v>
      </c>
      <c r="K28">
        <v>13.82</v>
      </c>
      <c r="L28">
        <v>9.2100000000000009</v>
      </c>
      <c r="M28">
        <v>53.69</v>
      </c>
      <c r="N28">
        <v>7.67</v>
      </c>
      <c r="O28">
        <v>81.16</v>
      </c>
      <c r="P28">
        <v>13.38</v>
      </c>
      <c r="Q28">
        <v>9.1999999999999993</v>
      </c>
      <c r="R28">
        <v>8.64</v>
      </c>
      <c r="S28">
        <v>13.23</v>
      </c>
      <c r="T28">
        <v>8.82</v>
      </c>
      <c r="U28">
        <v>54.55</v>
      </c>
      <c r="V28">
        <v>7.79</v>
      </c>
      <c r="W28">
        <v>5</v>
      </c>
      <c r="X28" s="1" t="s">
        <v>30</v>
      </c>
      <c r="Y28" s="1" t="s">
        <v>30</v>
      </c>
      <c r="Z28" s="1" t="s">
        <v>31</v>
      </c>
    </row>
    <row r="29" spans="1:26" x14ac:dyDescent="0.2">
      <c r="A29" s="1" t="s">
        <v>135</v>
      </c>
      <c r="B29" s="1" t="s">
        <v>136</v>
      </c>
      <c r="C29" s="1" t="s">
        <v>137</v>
      </c>
      <c r="D29" s="1"/>
      <c r="E29" s="1"/>
      <c r="F29" s="1" t="s">
        <v>138</v>
      </c>
      <c r="G29">
        <v>85.7</v>
      </c>
      <c r="H29">
        <v>91.41</v>
      </c>
      <c r="I29">
        <v>14.83</v>
      </c>
      <c r="J29">
        <v>9.8800000000000008</v>
      </c>
      <c r="K29">
        <v>12.45</v>
      </c>
      <c r="L29">
        <v>8.3000000000000007</v>
      </c>
      <c r="M29">
        <v>64.14</v>
      </c>
      <c r="N29">
        <v>9.16</v>
      </c>
      <c r="O29">
        <v>80.59</v>
      </c>
      <c r="P29">
        <v>12.4</v>
      </c>
      <c r="Q29">
        <v>8.85</v>
      </c>
      <c r="R29">
        <v>7.69</v>
      </c>
      <c r="S29">
        <v>11.37</v>
      </c>
      <c r="T29">
        <v>7.58</v>
      </c>
      <c r="U29">
        <v>56.82</v>
      </c>
      <c r="V29">
        <v>8.1199999999999992</v>
      </c>
      <c r="W29">
        <v>4</v>
      </c>
      <c r="X29">
        <v>10</v>
      </c>
      <c r="Y29">
        <v>10</v>
      </c>
      <c r="Z29" s="1" t="s">
        <v>31</v>
      </c>
    </row>
    <row r="30" spans="1:26" x14ac:dyDescent="0.2">
      <c r="A30" s="1" t="s">
        <v>139</v>
      </c>
      <c r="B30" s="1" t="s">
        <v>140</v>
      </c>
      <c r="C30" s="1" t="s">
        <v>141</v>
      </c>
      <c r="D30" s="1"/>
      <c r="E30" s="1"/>
      <c r="F30" s="1" t="s">
        <v>142</v>
      </c>
      <c r="G30">
        <v>88.38</v>
      </c>
      <c r="H30">
        <v>91.2</v>
      </c>
      <c r="I30">
        <v>15</v>
      </c>
      <c r="J30">
        <v>10</v>
      </c>
      <c r="K30">
        <v>14.63</v>
      </c>
      <c r="L30">
        <v>9.76</v>
      </c>
      <c r="M30">
        <v>61.57</v>
      </c>
      <c r="N30">
        <v>8.8000000000000007</v>
      </c>
      <c r="O30">
        <v>86.44</v>
      </c>
      <c r="P30">
        <v>13.66</v>
      </c>
      <c r="Q30">
        <v>9.43</v>
      </c>
      <c r="R30">
        <v>8.7899999999999991</v>
      </c>
      <c r="S30">
        <v>12.32</v>
      </c>
      <c r="T30">
        <v>8.2200000000000006</v>
      </c>
      <c r="U30">
        <v>60.45</v>
      </c>
      <c r="V30">
        <v>8.64</v>
      </c>
      <c r="W30">
        <v>4</v>
      </c>
      <c r="X30" s="1" t="s">
        <v>30</v>
      </c>
      <c r="Y30" s="1" t="s">
        <v>30</v>
      </c>
      <c r="Z30" s="1" t="s">
        <v>31</v>
      </c>
    </row>
    <row r="31" spans="1:26" x14ac:dyDescent="0.2">
      <c r="A31" s="1" t="s">
        <v>143</v>
      </c>
      <c r="B31" s="1" t="s">
        <v>144</v>
      </c>
      <c r="C31" s="1" t="s">
        <v>145</v>
      </c>
      <c r="D31" s="1"/>
      <c r="E31" s="1"/>
      <c r="F31" s="1" t="s">
        <v>146</v>
      </c>
      <c r="G31">
        <v>92.02</v>
      </c>
      <c r="H31">
        <v>93.51</v>
      </c>
      <c r="I31">
        <v>14.83</v>
      </c>
      <c r="J31">
        <v>9.8800000000000008</v>
      </c>
      <c r="K31">
        <v>14.55</v>
      </c>
      <c r="L31">
        <v>9.6999999999999993</v>
      </c>
      <c r="M31">
        <v>64.14</v>
      </c>
      <c r="N31">
        <v>9.16</v>
      </c>
      <c r="O31">
        <v>89.68</v>
      </c>
      <c r="P31">
        <v>14.17</v>
      </c>
      <c r="Q31">
        <v>9.6999999999999993</v>
      </c>
      <c r="R31">
        <v>9.19</v>
      </c>
      <c r="S31">
        <v>14.15</v>
      </c>
      <c r="T31">
        <v>9.43</v>
      </c>
      <c r="U31">
        <v>61.36</v>
      </c>
      <c r="V31">
        <v>8.77</v>
      </c>
      <c r="W31">
        <v>5</v>
      </c>
      <c r="X31" s="1" t="s">
        <v>30</v>
      </c>
      <c r="Y31" s="1" t="s">
        <v>30</v>
      </c>
      <c r="Z31" s="1" t="s">
        <v>31</v>
      </c>
    </row>
    <row r="32" spans="1:26" x14ac:dyDescent="0.2">
      <c r="A32" s="1" t="s">
        <v>147</v>
      </c>
      <c r="B32" s="1" t="s">
        <v>148</v>
      </c>
      <c r="C32" s="1" t="s">
        <v>149</v>
      </c>
      <c r="D32" s="1"/>
      <c r="E32" s="1"/>
      <c r="F32" s="1" t="s">
        <v>150</v>
      </c>
      <c r="G32">
        <v>89.63</v>
      </c>
      <c r="H32">
        <v>89.79</v>
      </c>
      <c r="I32">
        <v>13.95</v>
      </c>
      <c r="J32">
        <v>9.3000000000000007</v>
      </c>
      <c r="K32">
        <v>13.16</v>
      </c>
      <c r="L32">
        <v>8.77</v>
      </c>
      <c r="M32">
        <v>62.67</v>
      </c>
      <c r="N32">
        <v>8.9499999999999993</v>
      </c>
      <c r="O32">
        <v>88.39</v>
      </c>
      <c r="P32">
        <v>13.23</v>
      </c>
      <c r="Q32">
        <v>9</v>
      </c>
      <c r="R32">
        <v>8.64</v>
      </c>
      <c r="S32">
        <v>13.34</v>
      </c>
      <c r="T32">
        <v>8.89</v>
      </c>
      <c r="U32">
        <v>61.82</v>
      </c>
      <c r="V32">
        <v>8.83</v>
      </c>
      <c r="W32">
        <v>5</v>
      </c>
      <c r="X32" s="1" t="s">
        <v>30</v>
      </c>
      <c r="Y32" s="1" t="s">
        <v>30</v>
      </c>
      <c r="Z32" s="1" t="s">
        <v>31</v>
      </c>
    </row>
    <row r="33" spans="1:26" x14ac:dyDescent="0.2">
      <c r="A33" s="1" t="s">
        <v>147</v>
      </c>
      <c r="B33" s="1" t="s">
        <v>151</v>
      </c>
      <c r="C33" s="1" t="s">
        <v>152</v>
      </c>
      <c r="D33" s="1"/>
      <c r="E33" s="1"/>
      <c r="F33" s="1" t="s">
        <v>153</v>
      </c>
      <c r="G33">
        <v>93.18</v>
      </c>
      <c r="H33">
        <v>95.18</v>
      </c>
      <c r="I33">
        <v>15</v>
      </c>
      <c r="J33">
        <v>10</v>
      </c>
      <c r="K33">
        <v>14.57</v>
      </c>
      <c r="L33">
        <v>9.7100000000000009</v>
      </c>
      <c r="M33">
        <v>65.62</v>
      </c>
      <c r="N33">
        <v>9.3699999999999992</v>
      </c>
      <c r="O33">
        <v>90.45</v>
      </c>
      <c r="P33">
        <v>14.09</v>
      </c>
      <c r="Q33">
        <v>9.5299999999999994</v>
      </c>
      <c r="R33">
        <v>9.26</v>
      </c>
      <c r="S33">
        <v>12.73</v>
      </c>
      <c r="T33">
        <v>8.48</v>
      </c>
      <c r="U33">
        <v>63.64</v>
      </c>
      <c r="V33">
        <v>9.09</v>
      </c>
      <c r="W33">
        <v>5</v>
      </c>
      <c r="X33" s="1" t="s">
        <v>30</v>
      </c>
      <c r="Y33" s="1" t="s">
        <v>30</v>
      </c>
      <c r="Z33" s="1" t="s">
        <v>31</v>
      </c>
    </row>
    <row r="34" spans="1:26" x14ac:dyDescent="0.2">
      <c r="A34" s="1" t="s">
        <v>154</v>
      </c>
      <c r="B34" s="1" t="s">
        <v>155</v>
      </c>
      <c r="C34" s="1" t="s">
        <v>156</v>
      </c>
      <c r="D34" s="1"/>
      <c r="E34" s="1"/>
      <c r="F34" s="1" t="s">
        <v>157</v>
      </c>
      <c r="G34">
        <v>93.04</v>
      </c>
      <c r="H34">
        <v>93.95</v>
      </c>
      <c r="I34">
        <v>15</v>
      </c>
      <c r="J34">
        <v>10</v>
      </c>
      <c r="K34">
        <v>14.45</v>
      </c>
      <c r="L34">
        <v>9.6300000000000008</v>
      </c>
      <c r="M34">
        <v>64.5</v>
      </c>
      <c r="N34">
        <v>9.2100000000000009</v>
      </c>
      <c r="O34">
        <v>91.39</v>
      </c>
      <c r="P34">
        <v>14.5</v>
      </c>
      <c r="Q34">
        <v>9.58</v>
      </c>
      <c r="R34">
        <v>9.75</v>
      </c>
      <c r="S34">
        <v>13.26</v>
      </c>
      <c r="T34">
        <v>8.84</v>
      </c>
      <c r="U34">
        <v>63.64</v>
      </c>
      <c r="V34">
        <v>9.09</v>
      </c>
      <c r="W34">
        <v>5</v>
      </c>
      <c r="X34" s="1" t="s">
        <v>30</v>
      </c>
      <c r="Y34" s="1" t="s">
        <v>30</v>
      </c>
      <c r="Z34" s="1" t="s">
        <v>31</v>
      </c>
    </row>
    <row r="35" spans="1:26" x14ac:dyDescent="0.2">
      <c r="A35" s="1" t="s">
        <v>158</v>
      </c>
      <c r="B35" s="1" t="s">
        <v>159</v>
      </c>
      <c r="C35" s="1" t="s">
        <v>160</v>
      </c>
      <c r="D35" s="1"/>
      <c r="E35" s="1"/>
      <c r="F35" s="1" t="s">
        <v>161</v>
      </c>
      <c r="G35">
        <v>57.97</v>
      </c>
      <c r="H35">
        <v>64.319999999999993</v>
      </c>
      <c r="I35">
        <v>10.27</v>
      </c>
      <c r="J35">
        <v>6.85</v>
      </c>
      <c r="K35">
        <v>11.14</v>
      </c>
      <c r="L35">
        <v>7.43</v>
      </c>
      <c r="M35">
        <v>42.91</v>
      </c>
      <c r="N35">
        <v>6.13</v>
      </c>
      <c r="O35">
        <v>49.3</v>
      </c>
      <c r="P35">
        <v>7.92</v>
      </c>
      <c r="Q35">
        <v>5.7</v>
      </c>
      <c r="R35">
        <v>4.8600000000000003</v>
      </c>
      <c r="S35">
        <v>8.81</v>
      </c>
      <c r="T35">
        <v>5.88</v>
      </c>
      <c r="U35">
        <v>32.56</v>
      </c>
      <c r="V35">
        <v>4.6500000000000004</v>
      </c>
      <c r="W35">
        <v>4</v>
      </c>
      <c r="X35" s="1" t="s">
        <v>30</v>
      </c>
      <c r="Y35">
        <v>10</v>
      </c>
      <c r="Z35" s="1" t="s">
        <v>31</v>
      </c>
    </row>
    <row r="36" spans="1:26" x14ac:dyDescent="0.2">
      <c r="A36" s="1" t="s">
        <v>162</v>
      </c>
      <c r="B36" s="1" t="s">
        <v>163</v>
      </c>
      <c r="C36" s="1" t="s">
        <v>164</v>
      </c>
      <c r="D36" s="1"/>
      <c r="E36" s="1"/>
      <c r="F36" s="1" t="s">
        <v>165</v>
      </c>
      <c r="G36">
        <v>94.66</v>
      </c>
      <c r="H36">
        <v>95.72</v>
      </c>
      <c r="I36">
        <v>13.78</v>
      </c>
      <c r="J36">
        <v>9.19</v>
      </c>
      <c r="K36">
        <v>14.51</v>
      </c>
      <c r="L36">
        <v>9.67</v>
      </c>
      <c r="M36">
        <v>67.430000000000007</v>
      </c>
      <c r="N36">
        <v>9.6300000000000008</v>
      </c>
      <c r="O36">
        <v>93.03</v>
      </c>
      <c r="P36">
        <v>14.61</v>
      </c>
      <c r="Q36">
        <v>9.73</v>
      </c>
      <c r="R36">
        <v>9.75</v>
      </c>
      <c r="S36">
        <v>14.11</v>
      </c>
      <c r="T36">
        <v>9.4</v>
      </c>
      <c r="U36">
        <v>64.319999999999993</v>
      </c>
      <c r="V36">
        <v>9.19</v>
      </c>
      <c r="W36">
        <v>5</v>
      </c>
      <c r="X36" s="1" t="s">
        <v>30</v>
      </c>
      <c r="Y36" s="1" t="s">
        <v>30</v>
      </c>
      <c r="Z36" s="1" t="s">
        <v>31</v>
      </c>
    </row>
    <row r="37" spans="1:26" x14ac:dyDescent="0.2">
      <c r="A37" s="1" t="s">
        <v>166</v>
      </c>
      <c r="B37" s="1" t="s">
        <v>167</v>
      </c>
      <c r="C37" s="1" t="s">
        <v>168</v>
      </c>
      <c r="D37" s="1"/>
      <c r="E37" s="1"/>
      <c r="F37" s="1" t="s">
        <v>169</v>
      </c>
      <c r="G37">
        <v>82.83</v>
      </c>
      <c r="H37">
        <v>82.29</v>
      </c>
      <c r="I37">
        <v>12.65</v>
      </c>
      <c r="J37">
        <v>8.43</v>
      </c>
      <c r="K37">
        <v>12.27</v>
      </c>
      <c r="L37">
        <v>8.18</v>
      </c>
      <c r="M37">
        <v>57.37</v>
      </c>
      <c r="N37">
        <v>8.1999999999999993</v>
      </c>
      <c r="O37">
        <v>81.56</v>
      </c>
      <c r="P37">
        <v>13.51</v>
      </c>
      <c r="Q37">
        <v>8.75</v>
      </c>
      <c r="R37">
        <v>9.26</v>
      </c>
      <c r="S37">
        <v>12.6</v>
      </c>
      <c r="T37">
        <v>8.4</v>
      </c>
      <c r="U37">
        <v>55.45</v>
      </c>
      <c r="V37">
        <v>7.92</v>
      </c>
      <c r="W37">
        <v>5</v>
      </c>
      <c r="X37" s="1" t="s">
        <v>30</v>
      </c>
      <c r="Y37" s="1" t="s">
        <v>30</v>
      </c>
      <c r="Z37" s="1" t="s">
        <v>31</v>
      </c>
    </row>
    <row r="38" spans="1:26" x14ac:dyDescent="0.2">
      <c r="A38" s="1" t="s">
        <v>170</v>
      </c>
      <c r="B38" s="1" t="s">
        <v>171</v>
      </c>
      <c r="C38" s="1" t="s">
        <v>172</v>
      </c>
      <c r="D38" s="1"/>
      <c r="E38" s="1"/>
      <c r="F38" s="1" t="s">
        <v>173</v>
      </c>
      <c r="G38">
        <v>90.28</v>
      </c>
      <c r="H38">
        <v>93.26</v>
      </c>
      <c r="I38">
        <v>13.83</v>
      </c>
      <c r="J38">
        <v>9.2200000000000006</v>
      </c>
      <c r="K38">
        <v>14.19</v>
      </c>
      <c r="L38">
        <v>9.4600000000000009</v>
      </c>
      <c r="M38">
        <v>65.239999999999995</v>
      </c>
      <c r="N38">
        <v>9.32</v>
      </c>
      <c r="O38">
        <v>88.38</v>
      </c>
      <c r="P38">
        <v>13.79</v>
      </c>
      <c r="Q38">
        <v>9.75</v>
      </c>
      <c r="R38">
        <v>8.64</v>
      </c>
      <c r="S38">
        <v>13.68</v>
      </c>
      <c r="T38">
        <v>9.1199999999999992</v>
      </c>
      <c r="U38">
        <v>60.91</v>
      </c>
      <c r="V38">
        <v>8.6999999999999993</v>
      </c>
      <c r="W38">
        <v>4</v>
      </c>
      <c r="X38" s="1" t="s">
        <v>30</v>
      </c>
      <c r="Y38" s="1" t="s">
        <v>30</v>
      </c>
      <c r="Z38" s="1" t="s">
        <v>31</v>
      </c>
    </row>
    <row r="39" spans="1:26" x14ac:dyDescent="0.2">
      <c r="A39" s="1" t="s">
        <v>174</v>
      </c>
      <c r="B39" s="1" t="s">
        <v>175</v>
      </c>
      <c r="C39" s="1" t="s">
        <v>176</v>
      </c>
      <c r="D39" s="1"/>
      <c r="E39" s="1"/>
      <c r="F39" s="1" t="s">
        <v>177</v>
      </c>
      <c r="G39">
        <v>83.84</v>
      </c>
      <c r="H39">
        <v>81.39</v>
      </c>
      <c r="I39">
        <v>9</v>
      </c>
      <c r="J39">
        <v>6</v>
      </c>
      <c r="K39">
        <v>12.65</v>
      </c>
      <c r="L39">
        <v>8.43</v>
      </c>
      <c r="M39">
        <v>59.74</v>
      </c>
      <c r="N39">
        <v>8.5299999999999994</v>
      </c>
      <c r="O39">
        <v>84.59</v>
      </c>
      <c r="P39">
        <v>12.97</v>
      </c>
      <c r="Q39">
        <v>9.15</v>
      </c>
      <c r="R39">
        <v>8.15</v>
      </c>
      <c r="S39">
        <v>12.52</v>
      </c>
      <c r="T39">
        <v>8.35</v>
      </c>
      <c r="U39">
        <v>59.09</v>
      </c>
      <c r="V39">
        <v>8.44</v>
      </c>
      <c r="W39">
        <v>5</v>
      </c>
      <c r="X39" s="1" t="s">
        <v>30</v>
      </c>
      <c r="Y39" s="1" t="s">
        <v>30</v>
      </c>
      <c r="Z39" s="1" t="s">
        <v>31</v>
      </c>
    </row>
    <row r="40" spans="1:26" x14ac:dyDescent="0.2">
      <c r="A40" s="1" t="s">
        <v>178</v>
      </c>
      <c r="B40" s="1" t="s">
        <v>179</v>
      </c>
      <c r="C40" s="1" t="s">
        <v>180</v>
      </c>
      <c r="D40" s="1"/>
      <c r="E40" s="1"/>
      <c r="F40" s="1" t="s">
        <v>181</v>
      </c>
      <c r="G40">
        <v>70.84</v>
      </c>
      <c r="H40">
        <v>86.18</v>
      </c>
      <c r="I40">
        <v>9.6300000000000008</v>
      </c>
      <c r="J40">
        <v>6.42</v>
      </c>
      <c r="K40">
        <v>12.78</v>
      </c>
      <c r="L40">
        <v>8.52</v>
      </c>
      <c r="M40">
        <v>63.77</v>
      </c>
      <c r="N40">
        <v>9.11</v>
      </c>
      <c r="O40">
        <v>54.55</v>
      </c>
      <c r="P40">
        <v>0</v>
      </c>
      <c r="Q40">
        <v>0</v>
      </c>
      <c r="R40">
        <v>0</v>
      </c>
      <c r="S40">
        <v>0</v>
      </c>
      <c r="T40">
        <v>0</v>
      </c>
      <c r="U40">
        <v>54.55</v>
      </c>
      <c r="V40">
        <v>7.79</v>
      </c>
      <c r="W40">
        <v>4</v>
      </c>
      <c r="X40" s="1" t="s">
        <v>30</v>
      </c>
      <c r="Y40">
        <v>25</v>
      </c>
      <c r="Z40" s="1" t="s">
        <v>31</v>
      </c>
    </row>
    <row r="41" spans="1:26" x14ac:dyDescent="0.2">
      <c r="A41" s="1" t="s">
        <v>182</v>
      </c>
      <c r="B41" s="1" t="s">
        <v>183</v>
      </c>
      <c r="C41" s="1" t="s">
        <v>184</v>
      </c>
      <c r="D41" s="1"/>
      <c r="E41" s="1"/>
      <c r="F41" s="1" t="s">
        <v>185</v>
      </c>
      <c r="G41">
        <v>91.77</v>
      </c>
      <c r="H41">
        <v>93.5</v>
      </c>
      <c r="I41">
        <v>14.69</v>
      </c>
      <c r="J41">
        <v>9.8000000000000007</v>
      </c>
      <c r="K41">
        <v>14.31</v>
      </c>
      <c r="L41">
        <v>9.5399999999999991</v>
      </c>
      <c r="M41">
        <v>64.5</v>
      </c>
      <c r="N41">
        <v>9.2100000000000009</v>
      </c>
      <c r="O41">
        <v>89.16</v>
      </c>
      <c r="P41">
        <v>14.5</v>
      </c>
      <c r="Q41">
        <v>9.93</v>
      </c>
      <c r="R41">
        <v>9.41</v>
      </c>
      <c r="S41">
        <v>14.21</v>
      </c>
      <c r="T41">
        <v>9.4700000000000006</v>
      </c>
      <c r="U41">
        <v>60.45</v>
      </c>
      <c r="V41">
        <v>8.64</v>
      </c>
      <c r="W41">
        <v>5</v>
      </c>
      <c r="X41" s="1" t="s">
        <v>30</v>
      </c>
      <c r="Y41" s="1" t="s">
        <v>30</v>
      </c>
      <c r="Z41" s="1" t="s">
        <v>31</v>
      </c>
    </row>
    <row r="42" spans="1:26" x14ac:dyDescent="0.2">
      <c r="A42" s="1" t="s">
        <v>186</v>
      </c>
      <c r="B42" s="1" t="s">
        <v>187</v>
      </c>
      <c r="C42" s="1" t="s">
        <v>188</v>
      </c>
      <c r="D42" s="1"/>
      <c r="E42" s="1"/>
      <c r="F42" s="1" t="s">
        <v>189</v>
      </c>
      <c r="G42">
        <v>81.17</v>
      </c>
      <c r="H42">
        <v>84.8</v>
      </c>
      <c r="I42">
        <v>13.95</v>
      </c>
      <c r="J42">
        <v>9.3000000000000007</v>
      </c>
      <c r="K42">
        <v>10.38</v>
      </c>
      <c r="L42">
        <v>6.92</v>
      </c>
      <c r="M42">
        <v>60.47</v>
      </c>
      <c r="N42">
        <v>8.64</v>
      </c>
      <c r="O42">
        <v>77.66</v>
      </c>
      <c r="P42">
        <v>13.07</v>
      </c>
      <c r="Q42">
        <v>9.1300000000000008</v>
      </c>
      <c r="R42">
        <v>8.3000000000000007</v>
      </c>
      <c r="S42">
        <v>11.66</v>
      </c>
      <c r="T42">
        <v>7.77</v>
      </c>
      <c r="U42">
        <v>52.93</v>
      </c>
      <c r="V42">
        <v>7.56</v>
      </c>
      <c r="W42">
        <v>4</v>
      </c>
      <c r="X42" s="1" t="s">
        <v>30</v>
      </c>
      <c r="Y42">
        <v>10</v>
      </c>
      <c r="Z42" s="1" t="s">
        <v>31</v>
      </c>
    </row>
    <row r="43" spans="1:26" x14ac:dyDescent="0.2">
      <c r="A43" s="1" t="s">
        <v>190</v>
      </c>
      <c r="B43" s="1" t="s">
        <v>191</v>
      </c>
      <c r="C43" s="1" t="s">
        <v>192</v>
      </c>
      <c r="D43" s="1"/>
      <c r="E43" s="1"/>
      <c r="F43" s="1" t="s">
        <v>193</v>
      </c>
      <c r="G43">
        <v>61.19</v>
      </c>
      <c r="H43">
        <v>93.71</v>
      </c>
      <c r="I43">
        <v>14.65</v>
      </c>
      <c r="J43">
        <v>9.77</v>
      </c>
      <c r="K43">
        <v>14.56</v>
      </c>
      <c r="L43">
        <v>9.7100000000000009</v>
      </c>
      <c r="M43">
        <v>64.5</v>
      </c>
      <c r="N43">
        <v>9.2100000000000009</v>
      </c>
      <c r="O43">
        <v>26.69</v>
      </c>
      <c r="P43">
        <v>13.94</v>
      </c>
      <c r="Q43">
        <v>9.33</v>
      </c>
      <c r="R43">
        <v>9.26</v>
      </c>
      <c r="S43">
        <v>12.75</v>
      </c>
      <c r="T43">
        <v>8.5</v>
      </c>
      <c r="U43">
        <v>0</v>
      </c>
      <c r="V43">
        <v>0</v>
      </c>
      <c r="W43">
        <v>4</v>
      </c>
      <c r="X43">
        <v>10</v>
      </c>
      <c r="Y43">
        <v>10</v>
      </c>
      <c r="Z43" s="1" t="s">
        <v>31</v>
      </c>
    </row>
    <row r="44" spans="1:26" x14ac:dyDescent="0.2">
      <c r="A44" s="1" t="s">
        <v>194</v>
      </c>
      <c r="B44" s="1" t="s">
        <v>195</v>
      </c>
      <c r="C44" s="1" t="s">
        <v>196</v>
      </c>
      <c r="D44" s="1"/>
      <c r="E44" s="1"/>
      <c r="F44" s="1" t="s">
        <v>197</v>
      </c>
      <c r="G44">
        <v>84.73</v>
      </c>
      <c r="H44">
        <v>81.48</v>
      </c>
      <c r="I44">
        <v>13.43</v>
      </c>
      <c r="J44">
        <v>8.9499999999999993</v>
      </c>
      <c r="K44">
        <v>14.18</v>
      </c>
      <c r="L44">
        <v>9.4499999999999993</v>
      </c>
      <c r="M44">
        <v>53.87</v>
      </c>
      <c r="N44">
        <v>7.7</v>
      </c>
      <c r="O44">
        <v>86.37</v>
      </c>
      <c r="P44">
        <v>13.25</v>
      </c>
      <c r="Q44">
        <v>9.1300000000000008</v>
      </c>
      <c r="R44">
        <v>8.5399999999999991</v>
      </c>
      <c r="S44">
        <v>11.3</v>
      </c>
      <c r="T44">
        <v>7.53</v>
      </c>
      <c r="U44">
        <v>61.82</v>
      </c>
      <c r="V44">
        <v>8.83</v>
      </c>
      <c r="W44">
        <v>5</v>
      </c>
      <c r="X44" s="1" t="s">
        <v>30</v>
      </c>
      <c r="Y44">
        <v>10</v>
      </c>
      <c r="Z44" s="1" t="s">
        <v>31</v>
      </c>
    </row>
    <row r="45" spans="1:26" x14ac:dyDescent="0.2">
      <c r="A45" s="1" t="s">
        <v>198</v>
      </c>
      <c r="B45" s="1" t="s">
        <v>199</v>
      </c>
      <c r="C45" s="1" t="s">
        <v>200</v>
      </c>
      <c r="D45" s="1"/>
      <c r="E45" s="1"/>
      <c r="F45" s="1" t="s">
        <v>201</v>
      </c>
      <c r="G45">
        <v>74.31</v>
      </c>
      <c r="H45">
        <v>74.38</v>
      </c>
      <c r="I45">
        <v>11.28</v>
      </c>
      <c r="J45">
        <v>7.52</v>
      </c>
      <c r="K45">
        <v>11.06</v>
      </c>
      <c r="L45">
        <v>7.37</v>
      </c>
      <c r="M45">
        <v>52.04</v>
      </c>
      <c r="N45">
        <v>7.43</v>
      </c>
      <c r="O45">
        <v>71.53</v>
      </c>
      <c r="P45">
        <v>12.75</v>
      </c>
      <c r="Q45">
        <v>8.3000000000000007</v>
      </c>
      <c r="R45">
        <v>8.6999999999999993</v>
      </c>
      <c r="S45">
        <v>11.16</v>
      </c>
      <c r="T45">
        <v>7.44</v>
      </c>
      <c r="U45">
        <v>47.62</v>
      </c>
      <c r="V45">
        <v>6.8</v>
      </c>
      <c r="W45">
        <v>5</v>
      </c>
      <c r="X45" s="1" t="s">
        <v>30</v>
      </c>
      <c r="Y45" s="1" t="s">
        <v>30</v>
      </c>
      <c r="Z45" s="1" t="s">
        <v>31</v>
      </c>
    </row>
    <row r="46" spans="1:26" x14ac:dyDescent="0.2">
      <c r="A46" s="1" t="s">
        <v>202</v>
      </c>
      <c r="B46" s="1" t="s">
        <v>203</v>
      </c>
      <c r="C46" s="1" t="s">
        <v>204</v>
      </c>
      <c r="D46" s="1"/>
      <c r="E46" s="1"/>
      <c r="F46" s="1" t="s">
        <v>205</v>
      </c>
      <c r="G46">
        <v>58.52</v>
      </c>
      <c r="H46">
        <v>69.84</v>
      </c>
      <c r="I46">
        <v>14.32</v>
      </c>
      <c r="J46">
        <v>9.5500000000000007</v>
      </c>
      <c r="K46">
        <v>14.11</v>
      </c>
      <c r="L46">
        <v>9.41</v>
      </c>
      <c r="M46">
        <v>41.41</v>
      </c>
      <c r="N46">
        <v>5.92</v>
      </c>
      <c r="O46">
        <v>44.93</v>
      </c>
      <c r="P46">
        <v>12.58</v>
      </c>
      <c r="Q46">
        <v>8.1300000000000008</v>
      </c>
      <c r="R46">
        <v>8.64</v>
      </c>
      <c r="S46">
        <v>7.23</v>
      </c>
      <c r="T46">
        <v>4.82</v>
      </c>
      <c r="U46">
        <v>25.12</v>
      </c>
      <c r="V46">
        <v>3.59</v>
      </c>
      <c r="W46">
        <v>4</v>
      </c>
      <c r="X46">
        <v>10</v>
      </c>
      <c r="Y46">
        <v>10</v>
      </c>
      <c r="Z46" s="1" t="s">
        <v>31</v>
      </c>
    </row>
    <row r="47" spans="1:26" x14ac:dyDescent="0.2">
      <c r="A47" s="1" t="s">
        <v>206</v>
      </c>
      <c r="B47" s="1" t="s">
        <v>207</v>
      </c>
      <c r="C47" s="1" t="s">
        <v>208</v>
      </c>
      <c r="D47" s="1"/>
      <c r="E47" s="1"/>
      <c r="F47" s="1" t="s">
        <v>209</v>
      </c>
      <c r="G47">
        <v>85.64</v>
      </c>
      <c r="H47">
        <v>85.97</v>
      </c>
      <c r="I47">
        <v>14.28</v>
      </c>
      <c r="J47">
        <v>9.52</v>
      </c>
      <c r="K47">
        <v>14.15</v>
      </c>
      <c r="L47">
        <v>9.43</v>
      </c>
      <c r="M47">
        <v>57.54</v>
      </c>
      <c r="N47">
        <v>8.2200000000000006</v>
      </c>
      <c r="O47">
        <v>85.9</v>
      </c>
      <c r="P47">
        <v>13.63</v>
      </c>
      <c r="Q47">
        <v>9.5</v>
      </c>
      <c r="R47">
        <v>8.67</v>
      </c>
      <c r="S47">
        <v>13.64</v>
      </c>
      <c r="T47">
        <v>9.09</v>
      </c>
      <c r="U47">
        <v>58.64</v>
      </c>
      <c r="V47">
        <v>8.3800000000000008</v>
      </c>
      <c r="W47">
        <v>4</v>
      </c>
      <c r="X47" s="1" t="s">
        <v>30</v>
      </c>
      <c r="Y47" s="1" t="s">
        <v>30</v>
      </c>
      <c r="Z47" s="1" t="s">
        <v>31</v>
      </c>
    </row>
    <row r="48" spans="1:26" x14ac:dyDescent="0.2">
      <c r="A48" s="1" t="s">
        <v>210</v>
      </c>
      <c r="B48" s="1" t="s">
        <v>211</v>
      </c>
      <c r="C48" s="1" t="s">
        <v>212</v>
      </c>
      <c r="D48" s="1"/>
      <c r="E48" s="1"/>
      <c r="F48" s="1" t="s">
        <v>213</v>
      </c>
      <c r="G48">
        <v>94.97</v>
      </c>
      <c r="H48">
        <v>92.59</v>
      </c>
      <c r="I48">
        <v>14.91</v>
      </c>
      <c r="J48">
        <v>9.94</v>
      </c>
      <c r="K48">
        <v>13.91</v>
      </c>
      <c r="L48">
        <v>9.27</v>
      </c>
      <c r="M48">
        <v>63.77</v>
      </c>
      <c r="N48">
        <v>9.11</v>
      </c>
      <c r="O48">
        <v>96.82</v>
      </c>
      <c r="P48">
        <v>14.76</v>
      </c>
      <c r="Q48">
        <v>9.93</v>
      </c>
      <c r="R48">
        <v>9.75</v>
      </c>
      <c r="S48">
        <v>14.56</v>
      </c>
      <c r="T48">
        <v>9.7100000000000009</v>
      </c>
      <c r="U48">
        <v>67.5</v>
      </c>
      <c r="V48">
        <v>9.64</v>
      </c>
      <c r="W48">
        <v>5</v>
      </c>
      <c r="X48" s="1" t="s">
        <v>30</v>
      </c>
      <c r="Y48" s="1" t="s">
        <v>30</v>
      </c>
      <c r="Z48" s="1" t="s">
        <v>31</v>
      </c>
    </row>
    <row r="49" spans="1:26" x14ac:dyDescent="0.2">
      <c r="A49" s="1" t="s">
        <v>210</v>
      </c>
      <c r="B49" s="1" t="s">
        <v>214</v>
      </c>
      <c r="C49" s="1" t="s">
        <v>215</v>
      </c>
      <c r="D49" s="1"/>
      <c r="E49" s="1"/>
      <c r="F49" s="1" t="s">
        <v>216</v>
      </c>
      <c r="G49">
        <v>92.43</v>
      </c>
      <c r="H49">
        <v>93.15</v>
      </c>
      <c r="I49">
        <v>15</v>
      </c>
      <c r="J49">
        <v>10</v>
      </c>
      <c r="K49">
        <v>14.2</v>
      </c>
      <c r="L49">
        <v>9.4600000000000009</v>
      </c>
      <c r="M49">
        <v>63.95</v>
      </c>
      <c r="N49">
        <v>9.14</v>
      </c>
      <c r="O49">
        <v>90.92</v>
      </c>
      <c r="P49">
        <v>13.65</v>
      </c>
      <c r="Q49">
        <v>9.33</v>
      </c>
      <c r="R49">
        <v>8.8800000000000008</v>
      </c>
      <c r="S49">
        <v>14.09</v>
      </c>
      <c r="T49">
        <v>9.39</v>
      </c>
      <c r="U49">
        <v>63.18</v>
      </c>
      <c r="V49">
        <v>9.0299999999999994</v>
      </c>
      <c r="W49">
        <v>5</v>
      </c>
      <c r="X49" s="1" t="s">
        <v>30</v>
      </c>
      <c r="Y49" s="1" t="s">
        <v>30</v>
      </c>
      <c r="Z49" s="1" t="s">
        <v>31</v>
      </c>
    </row>
    <row r="50" spans="1:26" x14ac:dyDescent="0.2">
      <c r="A50" s="1" t="s">
        <v>210</v>
      </c>
      <c r="B50" s="1" t="s">
        <v>217</v>
      </c>
      <c r="C50" s="1" t="s">
        <v>218</v>
      </c>
      <c r="D50" s="1"/>
      <c r="E50" s="1"/>
      <c r="F50" s="1" t="s">
        <v>219</v>
      </c>
      <c r="G50">
        <v>93.51</v>
      </c>
      <c r="H50">
        <v>93.98</v>
      </c>
      <c r="I50">
        <v>14.74</v>
      </c>
      <c r="J50">
        <v>9.83</v>
      </c>
      <c r="K50">
        <v>14.37</v>
      </c>
      <c r="L50">
        <v>9.58</v>
      </c>
      <c r="M50">
        <v>64.87</v>
      </c>
      <c r="N50">
        <v>9.27</v>
      </c>
      <c r="O50">
        <v>92.36</v>
      </c>
      <c r="P50">
        <v>14.51</v>
      </c>
      <c r="Q50">
        <v>9.6</v>
      </c>
      <c r="R50">
        <v>9.75</v>
      </c>
      <c r="S50">
        <v>12.62</v>
      </c>
      <c r="T50">
        <v>8.41</v>
      </c>
      <c r="U50">
        <v>65.23</v>
      </c>
      <c r="V50">
        <v>9.32</v>
      </c>
      <c r="W50">
        <v>5</v>
      </c>
      <c r="X50" s="1" t="s">
        <v>30</v>
      </c>
      <c r="Y50" s="1" t="s">
        <v>30</v>
      </c>
      <c r="Z50" s="1" t="s">
        <v>31</v>
      </c>
    </row>
    <row r="51" spans="1:26" x14ac:dyDescent="0.2">
      <c r="A51" s="1" t="s">
        <v>220</v>
      </c>
      <c r="B51" s="1" t="s">
        <v>221</v>
      </c>
      <c r="C51" s="1" t="s">
        <v>222</v>
      </c>
      <c r="D51" s="1"/>
      <c r="E51" s="1"/>
      <c r="F51" s="1" t="s">
        <v>223</v>
      </c>
      <c r="G51">
        <v>83.05</v>
      </c>
      <c r="H51">
        <v>87.28</v>
      </c>
      <c r="I51">
        <v>13.18</v>
      </c>
      <c r="J51">
        <v>8.7799999999999994</v>
      </c>
      <c r="K51">
        <v>13.08</v>
      </c>
      <c r="L51">
        <v>8.7200000000000006</v>
      </c>
      <c r="M51">
        <v>61.02</v>
      </c>
      <c r="N51">
        <v>8.7200000000000006</v>
      </c>
      <c r="O51">
        <v>77.03</v>
      </c>
      <c r="P51">
        <v>11.45</v>
      </c>
      <c r="Q51">
        <v>8.6</v>
      </c>
      <c r="R51">
        <v>6.67</v>
      </c>
      <c r="S51">
        <v>11.49</v>
      </c>
      <c r="T51">
        <v>7.66</v>
      </c>
      <c r="U51">
        <v>54.09</v>
      </c>
      <c r="V51">
        <v>7.73</v>
      </c>
      <c r="W51">
        <v>5</v>
      </c>
      <c r="X51" s="1" t="s">
        <v>30</v>
      </c>
      <c r="Y51" s="1" t="s">
        <v>30</v>
      </c>
      <c r="Z51" s="1" t="s">
        <v>31</v>
      </c>
    </row>
    <row r="52" spans="1:26" x14ac:dyDescent="0.2">
      <c r="A52" s="1" t="s">
        <v>224</v>
      </c>
      <c r="B52" s="1" t="s">
        <v>225</v>
      </c>
      <c r="C52" s="1" t="s">
        <v>226</v>
      </c>
      <c r="D52" s="1"/>
      <c r="E52" s="1"/>
      <c r="F52" s="1" t="s">
        <v>227</v>
      </c>
      <c r="G52">
        <v>81.61</v>
      </c>
      <c r="H52">
        <v>78.400000000000006</v>
      </c>
      <c r="I52">
        <v>14.83</v>
      </c>
      <c r="J52">
        <v>9.8800000000000008</v>
      </c>
      <c r="K52">
        <v>14.46</v>
      </c>
      <c r="L52">
        <v>9.64</v>
      </c>
      <c r="M52">
        <v>49.11</v>
      </c>
      <c r="N52">
        <v>7.02</v>
      </c>
      <c r="O52">
        <v>84.99</v>
      </c>
      <c r="P52">
        <v>11.89</v>
      </c>
      <c r="Q52">
        <v>8.08</v>
      </c>
      <c r="R52">
        <v>7.78</v>
      </c>
      <c r="S52">
        <v>12.19</v>
      </c>
      <c r="T52">
        <v>8.1300000000000008</v>
      </c>
      <c r="U52">
        <v>60.91</v>
      </c>
      <c r="V52">
        <v>8.6999999999999993</v>
      </c>
      <c r="W52">
        <v>4</v>
      </c>
      <c r="X52" s="1" t="s">
        <v>30</v>
      </c>
      <c r="Y52" s="1" t="s">
        <v>30</v>
      </c>
      <c r="Z52" s="1" t="s">
        <v>31</v>
      </c>
    </row>
    <row r="53" spans="1:26" x14ac:dyDescent="0.2">
      <c r="A53" s="1" t="s">
        <v>228</v>
      </c>
      <c r="B53" s="1" t="s">
        <v>229</v>
      </c>
      <c r="C53" s="1" t="s">
        <v>230</v>
      </c>
      <c r="D53" s="1"/>
      <c r="E53" s="1"/>
      <c r="F53" s="1" t="s">
        <v>231</v>
      </c>
      <c r="G53">
        <v>87.34</v>
      </c>
      <c r="H53">
        <v>93.32</v>
      </c>
      <c r="I53">
        <v>13.26</v>
      </c>
      <c r="J53">
        <v>8.84</v>
      </c>
      <c r="K53">
        <v>14.46</v>
      </c>
      <c r="L53">
        <v>9.64</v>
      </c>
      <c r="M53">
        <v>65.599999999999994</v>
      </c>
      <c r="N53">
        <v>9.3699999999999992</v>
      </c>
      <c r="O53">
        <v>82.14</v>
      </c>
      <c r="P53">
        <v>13.94</v>
      </c>
      <c r="Q53">
        <v>9.33</v>
      </c>
      <c r="R53">
        <v>9.26</v>
      </c>
      <c r="S53">
        <v>12.29</v>
      </c>
      <c r="T53">
        <v>8.19</v>
      </c>
      <c r="U53">
        <v>55.91</v>
      </c>
      <c r="V53">
        <v>7.99</v>
      </c>
      <c r="W53">
        <v>4</v>
      </c>
      <c r="X53" s="1" t="s">
        <v>30</v>
      </c>
      <c r="Y53" s="1" t="s">
        <v>30</v>
      </c>
      <c r="Z53" s="1" t="s">
        <v>31</v>
      </c>
    </row>
    <row r="54" spans="1:26" x14ac:dyDescent="0.2">
      <c r="A54" s="1" t="s">
        <v>232</v>
      </c>
      <c r="B54" s="1" t="s">
        <v>233</v>
      </c>
      <c r="C54" s="1" t="s">
        <v>234</v>
      </c>
      <c r="D54" s="1"/>
      <c r="E54" s="1"/>
      <c r="F54" s="1" t="s">
        <v>235</v>
      </c>
      <c r="G54">
        <v>86.61</v>
      </c>
      <c r="H54">
        <v>87.84</v>
      </c>
      <c r="I54">
        <v>14.47</v>
      </c>
      <c r="J54">
        <v>9.64</v>
      </c>
      <c r="K54">
        <v>14.34</v>
      </c>
      <c r="L54">
        <v>9.56</v>
      </c>
      <c r="M54">
        <v>59.03</v>
      </c>
      <c r="N54">
        <v>8.43</v>
      </c>
      <c r="O54">
        <v>83.96</v>
      </c>
      <c r="P54">
        <v>13.51</v>
      </c>
      <c r="Q54">
        <v>8.8800000000000008</v>
      </c>
      <c r="R54">
        <v>9.14</v>
      </c>
      <c r="S54">
        <v>12.5</v>
      </c>
      <c r="T54">
        <v>8.33</v>
      </c>
      <c r="U54">
        <v>57.95</v>
      </c>
      <c r="V54">
        <v>8.2799999999999994</v>
      </c>
      <c r="W54">
        <v>5</v>
      </c>
      <c r="X54" s="1" t="s">
        <v>30</v>
      </c>
      <c r="Y54" s="1" t="s">
        <v>30</v>
      </c>
      <c r="Z54" s="1" t="s">
        <v>31</v>
      </c>
    </row>
    <row r="55" spans="1:26" x14ac:dyDescent="0.2">
      <c r="A55" s="1" t="s">
        <v>236</v>
      </c>
      <c r="B55" s="1" t="s">
        <v>237</v>
      </c>
      <c r="C55" s="1" t="s">
        <v>238</v>
      </c>
      <c r="D55" s="1"/>
      <c r="E55" s="1"/>
      <c r="F55" s="1" t="s">
        <v>239</v>
      </c>
      <c r="G55">
        <v>79.16</v>
      </c>
      <c r="H55">
        <v>73.03</v>
      </c>
      <c r="I55">
        <v>13.77</v>
      </c>
      <c r="J55">
        <v>9.18</v>
      </c>
      <c r="K55">
        <v>13.45</v>
      </c>
      <c r="L55">
        <v>8.9700000000000006</v>
      </c>
      <c r="M55">
        <v>45.81</v>
      </c>
      <c r="N55">
        <v>6.54</v>
      </c>
      <c r="O55">
        <v>85.2</v>
      </c>
      <c r="P55">
        <v>14.18</v>
      </c>
      <c r="Q55">
        <v>9.4</v>
      </c>
      <c r="R55">
        <v>9.51</v>
      </c>
      <c r="S55">
        <v>12.39</v>
      </c>
      <c r="T55">
        <v>8.26</v>
      </c>
      <c r="U55">
        <v>58.64</v>
      </c>
      <c r="V55">
        <v>8.3800000000000008</v>
      </c>
      <c r="W55">
        <v>4</v>
      </c>
      <c r="X55" s="1" t="s">
        <v>30</v>
      </c>
      <c r="Y55" s="1" t="s">
        <v>30</v>
      </c>
      <c r="Z55" s="1" t="s">
        <v>31</v>
      </c>
    </row>
    <row r="56" spans="1:26" x14ac:dyDescent="0.2">
      <c r="A56" s="1" t="s">
        <v>240</v>
      </c>
      <c r="B56" s="1" t="s">
        <v>241</v>
      </c>
      <c r="C56" s="1" t="s">
        <v>242</v>
      </c>
      <c r="D56" s="1"/>
      <c r="E56" s="1"/>
      <c r="F56" s="1" t="s">
        <v>243</v>
      </c>
      <c r="G56">
        <v>80.92</v>
      </c>
      <c r="H56">
        <v>88.19</v>
      </c>
      <c r="I56">
        <v>13.28</v>
      </c>
      <c r="J56">
        <v>8.86</v>
      </c>
      <c r="K56">
        <v>13.15</v>
      </c>
      <c r="L56">
        <v>8.77</v>
      </c>
      <c r="M56">
        <v>61.75</v>
      </c>
      <c r="N56">
        <v>8.82</v>
      </c>
      <c r="O56">
        <v>71.64</v>
      </c>
      <c r="P56">
        <v>9.6300000000000008</v>
      </c>
      <c r="Q56">
        <v>8.5500000000000007</v>
      </c>
      <c r="R56">
        <v>4.29</v>
      </c>
      <c r="S56">
        <v>9.74</v>
      </c>
      <c r="T56">
        <v>6.49</v>
      </c>
      <c r="U56">
        <v>52.27</v>
      </c>
      <c r="V56">
        <v>7.47</v>
      </c>
      <c r="W56">
        <v>5</v>
      </c>
      <c r="X56" s="1" t="s">
        <v>30</v>
      </c>
      <c r="Y56" s="1" t="s">
        <v>30</v>
      </c>
      <c r="Z56" s="1" t="s">
        <v>31</v>
      </c>
    </row>
    <row r="57" spans="1:26" x14ac:dyDescent="0.2">
      <c r="A57" s="1" t="s">
        <v>244</v>
      </c>
      <c r="B57" s="1" t="s">
        <v>245</v>
      </c>
      <c r="C57" s="1" t="s">
        <v>246</v>
      </c>
      <c r="D57" s="1"/>
      <c r="E57" s="1"/>
      <c r="F57" s="1" t="s">
        <v>247</v>
      </c>
      <c r="G57">
        <v>94.23</v>
      </c>
      <c r="H57">
        <v>93.22</v>
      </c>
      <c r="I57">
        <v>15</v>
      </c>
      <c r="J57">
        <v>10</v>
      </c>
      <c r="K57">
        <v>14.63</v>
      </c>
      <c r="L57">
        <v>9.76</v>
      </c>
      <c r="M57">
        <v>63.59</v>
      </c>
      <c r="N57">
        <v>9.08</v>
      </c>
      <c r="O57">
        <v>94.64</v>
      </c>
      <c r="P57">
        <v>15</v>
      </c>
      <c r="Q57">
        <v>10</v>
      </c>
      <c r="R57">
        <v>10</v>
      </c>
      <c r="S57">
        <v>14.19</v>
      </c>
      <c r="T57">
        <v>9.4600000000000009</v>
      </c>
      <c r="U57">
        <v>65.45</v>
      </c>
      <c r="V57">
        <v>9.35</v>
      </c>
      <c r="W57">
        <v>5</v>
      </c>
      <c r="X57" s="1" t="s">
        <v>30</v>
      </c>
      <c r="Y57" s="1" t="s">
        <v>30</v>
      </c>
      <c r="Z57" s="1" t="s">
        <v>31</v>
      </c>
    </row>
    <row r="58" spans="1:26" x14ac:dyDescent="0.2">
      <c r="A58" s="1" t="s">
        <v>248</v>
      </c>
      <c r="B58" s="1" t="s">
        <v>249</v>
      </c>
      <c r="C58" s="1" t="s">
        <v>250</v>
      </c>
      <c r="D58" s="1"/>
      <c r="E58" s="1"/>
      <c r="F58" s="1" t="s">
        <v>251</v>
      </c>
      <c r="G58">
        <v>57.12</v>
      </c>
      <c r="H58">
        <v>68.02</v>
      </c>
      <c r="I58">
        <v>13.05</v>
      </c>
      <c r="J58">
        <v>8.6999999999999993</v>
      </c>
      <c r="K58">
        <v>0</v>
      </c>
      <c r="L58">
        <v>0</v>
      </c>
      <c r="M58">
        <v>54.97</v>
      </c>
      <c r="N58">
        <v>7.85</v>
      </c>
      <c r="O58">
        <v>45.91</v>
      </c>
      <c r="P58">
        <v>0</v>
      </c>
      <c r="Q58">
        <v>0</v>
      </c>
      <c r="R58">
        <v>0</v>
      </c>
      <c r="S58">
        <v>0</v>
      </c>
      <c r="T58">
        <v>0</v>
      </c>
      <c r="U58">
        <v>45.91</v>
      </c>
      <c r="V58">
        <v>6.56</v>
      </c>
      <c r="W58">
        <v>3</v>
      </c>
      <c r="X58">
        <v>25</v>
      </c>
      <c r="Y58">
        <v>50</v>
      </c>
      <c r="Z58" s="1" t="s">
        <v>31</v>
      </c>
    </row>
    <row r="59" spans="1:26" x14ac:dyDescent="0.2">
      <c r="A59" s="1" t="s">
        <v>252</v>
      </c>
      <c r="B59" s="1" t="s">
        <v>253</v>
      </c>
      <c r="C59" s="1" t="s">
        <v>254</v>
      </c>
      <c r="D59" s="1"/>
      <c r="E59" s="1"/>
      <c r="F59" s="1" t="s">
        <v>255</v>
      </c>
      <c r="G59">
        <v>92.45</v>
      </c>
      <c r="H59">
        <v>93.96</v>
      </c>
      <c r="I59">
        <v>15</v>
      </c>
      <c r="J59">
        <v>10</v>
      </c>
      <c r="K59">
        <v>13.91</v>
      </c>
      <c r="L59">
        <v>9.27</v>
      </c>
      <c r="M59">
        <v>65.05</v>
      </c>
      <c r="N59">
        <v>9.2899999999999991</v>
      </c>
      <c r="O59">
        <v>90.15</v>
      </c>
      <c r="P59">
        <v>14.22</v>
      </c>
      <c r="Q59">
        <v>9.33</v>
      </c>
      <c r="R59">
        <v>9.6300000000000008</v>
      </c>
      <c r="S59">
        <v>13.66</v>
      </c>
      <c r="T59">
        <v>9.11</v>
      </c>
      <c r="U59">
        <v>62.27</v>
      </c>
      <c r="V59">
        <v>8.9</v>
      </c>
      <c r="W59">
        <v>5</v>
      </c>
      <c r="X59" s="1" t="s">
        <v>30</v>
      </c>
      <c r="Y59" s="1" t="s">
        <v>30</v>
      </c>
      <c r="Z59" s="1" t="s">
        <v>31</v>
      </c>
    </row>
    <row r="60" spans="1:26" x14ac:dyDescent="0.2">
      <c r="A60" s="1" t="s">
        <v>256</v>
      </c>
      <c r="B60" s="1" t="s">
        <v>257</v>
      </c>
      <c r="C60" s="1" t="s">
        <v>258</v>
      </c>
      <c r="D60" s="1"/>
      <c r="E60" s="1"/>
      <c r="F60" s="1" t="s">
        <v>259</v>
      </c>
      <c r="G60">
        <v>96.73</v>
      </c>
      <c r="H60">
        <v>97.73</v>
      </c>
      <c r="I60">
        <v>15</v>
      </c>
      <c r="J60">
        <v>10</v>
      </c>
      <c r="K60">
        <v>14.74</v>
      </c>
      <c r="L60">
        <v>9.83</v>
      </c>
      <c r="M60">
        <v>67.98</v>
      </c>
      <c r="N60">
        <v>9.7100000000000009</v>
      </c>
      <c r="O60">
        <v>95.4</v>
      </c>
      <c r="P60">
        <v>15</v>
      </c>
      <c r="Q60">
        <v>10</v>
      </c>
      <c r="R60">
        <v>10</v>
      </c>
      <c r="S60">
        <v>14.03</v>
      </c>
      <c r="T60">
        <v>9.36</v>
      </c>
      <c r="U60">
        <v>66.36</v>
      </c>
      <c r="V60">
        <v>9.48</v>
      </c>
      <c r="W60">
        <v>5</v>
      </c>
      <c r="X60" s="1" t="s">
        <v>30</v>
      </c>
      <c r="Y60" s="1" t="s">
        <v>30</v>
      </c>
      <c r="Z60" s="1" t="s">
        <v>31</v>
      </c>
    </row>
    <row r="61" spans="1:26" x14ac:dyDescent="0.2">
      <c r="A61" s="1" t="s">
        <v>260</v>
      </c>
      <c r="B61" s="1" t="s">
        <v>261</v>
      </c>
      <c r="C61" s="1" t="s">
        <v>262</v>
      </c>
      <c r="D61" s="1"/>
      <c r="E61" s="1"/>
      <c r="F61" s="1" t="s">
        <v>263</v>
      </c>
      <c r="G61">
        <v>84.41</v>
      </c>
      <c r="H61">
        <v>90.47</v>
      </c>
      <c r="I61">
        <v>15</v>
      </c>
      <c r="J61">
        <v>10</v>
      </c>
      <c r="K61">
        <v>14.08</v>
      </c>
      <c r="L61">
        <v>9.39</v>
      </c>
      <c r="M61">
        <v>61.39</v>
      </c>
      <c r="N61">
        <v>8.77</v>
      </c>
      <c r="O61">
        <v>87.23</v>
      </c>
      <c r="P61">
        <v>13.83</v>
      </c>
      <c r="Q61">
        <v>9.3000000000000007</v>
      </c>
      <c r="R61">
        <v>9.14</v>
      </c>
      <c r="S61">
        <v>13.41</v>
      </c>
      <c r="T61">
        <v>8.94</v>
      </c>
      <c r="U61">
        <v>60</v>
      </c>
      <c r="V61">
        <v>8.57</v>
      </c>
      <c r="W61">
        <v>0</v>
      </c>
      <c r="X61" s="1" t="s">
        <v>30</v>
      </c>
      <c r="Y61" s="1" t="s">
        <v>30</v>
      </c>
      <c r="Z61" s="1" t="s">
        <v>31</v>
      </c>
    </row>
    <row r="62" spans="1:26" x14ac:dyDescent="0.2">
      <c r="A62" s="1" t="s">
        <v>264</v>
      </c>
      <c r="B62" s="1" t="s">
        <v>144</v>
      </c>
      <c r="C62" s="1" t="s">
        <v>265</v>
      </c>
      <c r="D62" s="1"/>
      <c r="E62" s="1"/>
      <c r="F62" s="1" t="s">
        <v>266</v>
      </c>
      <c r="G62">
        <v>81.81</v>
      </c>
      <c r="H62">
        <v>83.4</v>
      </c>
      <c r="I62">
        <v>13.26</v>
      </c>
      <c r="J62">
        <v>8.84</v>
      </c>
      <c r="K62">
        <v>14.05</v>
      </c>
      <c r="L62">
        <v>9.3699999999999992</v>
      </c>
      <c r="M62">
        <v>56.09</v>
      </c>
      <c r="N62">
        <v>8.01</v>
      </c>
      <c r="O62">
        <v>78.3</v>
      </c>
      <c r="P62">
        <v>13.57</v>
      </c>
      <c r="Q62">
        <v>9.3000000000000007</v>
      </c>
      <c r="R62">
        <v>8.7899999999999991</v>
      </c>
      <c r="S62">
        <v>12.4</v>
      </c>
      <c r="T62">
        <v>8.27</v>
      </c>
      <c r="U62">
        <v>52.33</v>
      </c>
      <c r="V62">
        <v>7.48</v>
      </c>
      <c r="W62">
        <v>5</v>
      </c>
      <c r="X62" s="1" t="s">
        <v>30</v>
      </c>
      <c r="Y62" s="1" t="s">
        <v>30</v>
      </c>
      <c r="Z62" s="1" t="s">
        <v>31</v>
      </c>
    </row>
    <row r="63" spans="1:26" x14ac:dyDescent="0.2">
      <c r="A63" s="1" t="s">
        <v>267</v>
      </c>
      <c r="B63" s="1" t="s">
        <v>268</v>
      </c>
      <c r="C63" s="1" t="s">
        <v>269</v>
      </c>
      <c r="D63" s="1"/>
      <c r="E63" s="1"/>
      <c r="F63" s="1" t="s">
        <v>270</v>
      </c>
      <c r="G63">
        <v>89.16</v>
      </c>
      <c r="H63">
        <v>87.36</v>
      </c>
      <c r="I63">
        <v>10.99</v>
      </c>
      <c r="J63">
        <v>7.33</v>
      </c>
      <c r="K63">
        <v>14.07</v>
      </c>
      <c r="L63">
        <v>9.3800000000000008</v>
      </c>
      <c r="M63">
        <v>62.3</v>
      </c>
      <c r="N63">
        <v>8.9</v>
      </c>
      <c r="O63">
        <v>89.82</v>
      </c>
      <c r="P63">
        <v>13.75</v>
      </c>
      <c r="Q63">
        <v>9.1999999999999993</v>
      </c>
      <c r="R63">
        <v>9.14</v>
      </c>
      <c r="S63">
        <v>13.34</v>
      </c>
      <c r="T63">
        <v>8.89</v>
      </c>
      <c r="U63">
        <v>62.73</v>
      </c>
      <c r="V63">
        <v>8.9600000000000009</v>
      </c>
      <c r="W63">
        <v>5</v>
      </c>
      <c r="X63" s="1" t="s">
        <v>30</v>
      </c>
      <c r="Y63" s="1" t="s">
        <v>30</v>
      </c>
      <c r="Z63" s="1" t="s">
        <v>31</v>
      </c>
    </row>
    <row r="64" spans="1:26" x14ac:dyDescent="0.2">
      <c r="A64" s="1" t="s">
        <v>271</v>
      </c>
      <c r="B64" s="1" t="s">
        <v>272</v>
      </c>
      <c r="C64" s="1" t="s">
        <v>273</v>
      </c>
      <c r="D64" s="1"/>
      <c r="E64" s="1"/>
      <c r="F64" s="1" t="s">
        <v>274</v>
      </c>
      <c r="G64">
        <v>59.39</v>
      </c>
      <c r="H64">
        <v>67.040000000000006</v>
      </c>
      <c r="I64">
        <v>8.68</v>
      </c>
      <c r="J64">
        <v>5.79</v>
      </c>
      <c r="K64">
        <v>10.71</v>
      </c>
      <c r="L64">
        <v>7.14</v>
      </c>
      <c r="M64">
        <v>47.64</v>
      </c>
      <c r="N64">
        <v>6.81</v>
      </c>
      <c r="O64">
        <v>47.47</v>
      </c>
      <c r="P64">
        <v>8.85</v>
      </c>
      <c r="Q64">
        <v>6.1</v>
      </c>
      <c r="R64">
        <v>5.7</v>
      </c>
      <c r="S64">
        <v>0</v>
      </c>
      <c r="T64">
        <v>0</v>
      </c>
      <c r="U64">
        <v>38.619999999999997</v>
      </c>
      <c r="V64">
        <v>5.52</v>
      </c>
      <c r="W64">
        <v>5</v>
      </c>
      <c r="X64" s="1" t="s">
        <v>30</v>
      </c>
      <c r="Y64" s="1" t="s">
        <v>30</v>
      </c>
      <c r="Z64" s="1" t="s">
        <v>31</v>
      </c>
    </row>
    <row r="65" spans="1:26" x14ac:dyDescent="0.2">
      <c r="A65" s="1" t="s">
        <v>275</v>
      </c>
      <c r="B65" s="1" t="s">
        <v>276</v>
      </c>
      <c r="C65" s="1" t="s">
        <v>277</v>
      </c>
      <c r="D65" s="1"/>
      <c r="E65" s="1"/>
      <c r="F65" s="1" t="s">
        <v>278</v>
      </c>
      <c r="G65">
        <v>93.94</v>
      </c>
      <c r="H65">
        <v>97.15</v>
      </c>
      <c r="I65">
        <v>15</v>
      </c>
      <c r="J65">
        <v>10</v>
      </c>
      <c r="K65">
        <v>14.35</v>
      </c>
      <c r="L65">
        <v>9.56</v>
      </c>
      <c r="M65">
        <v>67.8</v>
      </c>
      <c r="N65">
        <v>9.69</v>
      </c>
      <c r="O65">
        <v>90.1</v>
      </c>
      <c r="P65">
        <v>14.13</v>
      </c>
      <c r="Q65">
        <v>10</v>
      </c>
      <c r="R65">
        <v>8.85</v>
      </c>
      <c r="S65">
        <v>13.8</v>
      </c>
      <c r="T65">
        <v>9.1999999999999993</v>
      </c>
      <c r="U65">
        <v>62.17</v>
      </c>
      <c r="V65">
        <v>8.8800000000000008</v>
      </c>
      <c r="W65">
        <v>5</v>
      </c>
      <c r="X65" s="1" t="s">
        <v>30</v>
      </c>
      <c r="Y65" s="1" t="s">
        <v>30</v>
      </c>
      <c r="Z65" s="1" t="s">
        <v>279</v>
      </c>
    </row>
    <row r="66" spans="1:26" x14ac:dyDescent="0.2">
      <c r="A66" s="1" t="s">
        <v>280</v>
      </c>
      <c r="B66" s="1" t="s">
        <v>281</v>
      </c>
      <c r="C66" s="1" t="s">
        <v>282</v>
      </c>
      <c r="D66" s="1"/>
      <c r="E66" s="1"/>
      <c r="F66" s="1" t="s">
        <v>283</v>
      </c>
      <c r="G66">
        <v>88.04</v>
      </c>
      <c r="H66">
        <v>92.11</v>
      </c>
      <c r="I66">
        <v>15</v>
      </c>
      <c r="J66">
        <v>10</v>
      </c>
      <c r="K66">
        <v>14.07</v>
      </c>
      <c r="L66">
        <v>9.3800000000000008</v>
      </c>
      <c r="M66">
        <v>63.04</v>
      </c>
      <c r="N66">
        <v>9.01</v>
      </c>
      <c r="O66">
        <v>82.71</v>
      </c>
      <c r="P66">
        <v>13.98</v>
      </c>
      <c r="Q66">
        <v>9.3800000000000008</v>
      </c>
      <c r="R66">
        <v>9.26</v>
      </c>
      <c r="S66">
        <v>12.59</v>
      </c>
      <c r="T66">
        <v>8.4</v>
      </c>
      <c r="U66">
        <v>56.14</v>
      </c>
      <c r="V66">
        <v>8.02</v>
      </c>
      <c r="W66">
        <v>5</v>
      </c>
      <c r="X66" s="1" t="s">
        <v>30</v>
      </c>
      <c r="Y66" s="1" t="s">
        <v>30</v>
      </c>
      <c r="Z66" s="1" t="s">
        <v>279</v>
      </c>
    </row>
    <row r="67" spans="1:26" x14ac:dyDescent="0.2">
      <c r="A67" s="1" t="s">
        <v>284</v>
      </c>
      <c r="B67" s="1" t="s">
        <v>285</v>
      </c>
      <c r="C67" s="1" t="s">
        <v>286</v>
      </c>
      <c r="D67" s="1"/>
      <c r="E67" s="1"/>
      <c r="F67" s="1" t="s">
        <v>287</v>
      </c>
      <c r="G67">
        <v>70.86</v>
      </c>
      <c r="H67">
        <v>82.09</v>
      </c>
      <c r="I67">
        <v>13.69</v>
      </c>
      <c r="J67">
        <v>9.1300000000000008</v>
      </c>
      <c r="K67">
        <v>12.69</v>
      </c>
      <c r="L67">
        <v>8.4600000000000009</v>
      </c>
      <c r="M67">
        <v>55.71</v>
      </c>
      <c r="N67">
        <v>7.96</v>
      </c>
      <c r="O67">
        <v>58.68</v>
      </c>
      <c r="P67">
        <v>10.37</v>
      </c>
      <c r="Q67">
        <v>6.88</v>
      </c>
      <c r="R67">
        <v>6.95</v>
      </c>
      <c r="S67">
        <v>0</v>
      </c>
      <c r="T67">
        <v>0</v>
      </c>
      <c r="U67">
        <v>48.31</v>
      </c>
      <c r="V67">
        <v>6.9</v>
      </c>
      <c r="W67">
        <v>4</v>
      </c>
      <c r="X67">
        <v>10</v>
      </c>
      <c r="Y67" s="1" t="s">
        <v>30</v>
      </c>
      <c r="Z67" s="1" t="s">
        <v>279</v>
      </c>
    </row>
    <row r="68" spans="1:26" x14ac:dyDescent="0.2">
      <c r="A68" s="1" t="s">
        <v>288</v>
      </c>
      <c r="B68" s="1" t="s">
        <v>289</v>
      </c>
      <c r="C68" s="1" t="s">
        <v>290</v>
      </c>
      <c r="D68" s="1"/>
      <c r="E68" s="1"/>
      <c r="F68" s="1" t="s">
        <v>291</v>
      </c>
      <c r="G68">
        <v>86.91</v>
      </c>
      <c r="H68">
        <v>95.06</v>
      </c>
      <c r="I68">
        <v>15</v>
      </c>
      <c r="J68">
        <v>10</v>
      </c>
      <c r="K68">
        <v>14.46</v>
      </c>
      <c r="L68">
        <v>9.64</v>
      </c>
      <c r="M68">
        <v>65.599999999999994</v>
      </c>
      <c r="N68">
        <v>9.3699999999999992</v>
      </c>
      <c r="O68">
        <v>77.38</v>
      </c>
      <c r="P68">
        <v>12.3</v>
      </c>
      <c r="Q68">
        <v>9.33</v>
      </c>
      <c r="R68">
        <v>7.07</v>
      </c>
      <c r="S68">
        <v>11.61</v>
      </c>
      <c r="T68">
        <v>7.74</v>
      </c>
      <c r="U68">
        <v>53.47</v>
      </c>
      <c r="V68">
        <v>7.64</v>
      </c>
      <c r="W68">
        <v>5</v>
      </c>
      <c r="X68" s="1" t="s">
        <v>30</v>
      </c>
      <c r="Y68" s="1" t="s">
        <v>30</v>
      </c>
      <c r="Z68" s="1" t="s">
        <v>279</v>
      </c>
    </row>
    <row r="69" spans="1:26" x14ac:dyDescent="0.2">
      <c r="A69" s="1" t="s">
        <v>292</v>
      </c>
      <c r="B69" s="1" t="s">
        <v>293</v>
      </c>
      <c r="C69" s="1" t="s">
        <v>294</v>
      </c>
      <c r="D69" s="1"/>
      <c r="E69" s="1"/>
      <c r="F69" s="1" t="s">
        <v>295</v>
      </c>
      <c r="G69">
        <v>60.99</v>
      </c>
      <c r="H69">
        <v>81.540000000000006</v>
      </c>
      <c r="I69">
        <v>12.24</v>
      </c>
      <c r="J69">
        <v>8.16</v>
      </c>
      <c r="K69">
        <v>13.96</v>
      </c>
      <c r="L69">
        <v>9.31</v>
      </c>
      <c r="M69">
        <v>55.34</v>
      </c>
      <c r="N69">
        <v>7.91</v>
      </c>
      <c r="O69">
        <v>40.54</v>
      </c>
      <c r="P69">
        <v>3.39</v>
      </c>
      <c r="Q69">
        <v>4.53</v>
      </c>
      <c r="R69">
        <v>0</v>
      </c>
      <c r="S69">
        <v>0</v>
      </c>
      <c r="T69">
        <v>0</v>
      </c>
      <c r="U69">
        <v>37.15</v>
      </c>
      <c r="V69">
        <v>5.31</v>
      </c>
      <c r="W69">
        <v>3</v>
      </c>
      <c r="X69">
        <v>10</v>
      </c>
      <c r="Y69" s="1" t="s">
        <v>30</v>
      </c>
      <c r="Z69" s="1" t="s">
        <v>279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3:AD72"/>
  <sheetViews>
    <sheetView tabSelected="1" workbookViewId="0">
      <selection activeCell="I38" sqref="I38"/>
    </sheetView>
  </sheetViews>
  <sheetFormatPr baseColWidth="10" defaultColWidth="8.83203125" defaultRowHeight="15" x14ac:dyDescent="0.2"/>
  <cols>
    <col min="2" max="2" width="16.83203125" customWidth="1"/>
    <col min="3" max="3" width="19.5" customWidth="1"/>
    <col min="4" max="4" width="10.1640625" style="5" customWidth="1"/>
    <col min="5" max="8" width="0" hidden="1" customWidth="1"/>
    <col min="9" max="9" width="13.6640625" style="8" customWidth="1"/>
    <col min="10" max="10" width="14.33203125" style="8" bestFit="1" customWidth="1"/>
    <col min="11" max="11" width="16" style="8" customWidth="1"/>
    <col min="12" max="12" width="13.33203125" style="8" customWidth="1"/>
  </cols>
  <sheetData>
    <row r="3" spans="2:22" ht="26" x14ac:dyDescent="0.3">
      <c r="B3" s="2" t="s">
        <v>301</v>
      </c>
      <c r="C3" s="2"/>
      <c r="D3" s="17"/>
    </row>
    <row r="4" spans="2:22" ht="29" x14ac:dyDescent="0.35">
      <c r="D4" s="19" t="s">
        <v>308</v>
      </c>
    </row>
    <row r="5" spans="2:22" ht="16" x14ac:dyDescent="0.2">
      <c r="O5" s="7" t="s">
        <v>299</v>
      </c>
      <c r="P5" s="7"/>
      <c r="Q5" s="7"/>
      <c r="R5" s="7"/>
      <c r="U5" s="7" t="s">
        <v>300</v>
      </c>
      <c r="V5" s="7"/>
    </row>
    <row r="6" spans="2:22" ht="55" customHeight="1" x14ac:dyDescent="0.2">
      <c r="B6" s="3" t="s">
        <v>296</v>
      </c>
      <c r="C6" s="3" t="s">
        <v>297</v>
      </c>
      <c r="D6" s="4" t="s">
        <v>298</v>
      </c>
      <c r="E6" s="4" t="s">
        <v>299</v>
      </c>
      <c r="F6" s="4" t="s">
        <v>305</v>
      </c>
      <c r="G6" s="4" t="s">
        <v>300</v>
      </c>
      <c r="H6" s="4" t="s">
        <v>306</v>
      </c>
      <c r="I6" s="9" t="s">
        <v>302</v>
      </c>
      <c r="J6" s="10" t="s">
        <v>303</v>
      </c>
      <c r="K6" s="10" t="s">
        <v>304</v>
      </c>
      <c r="L6" s="9" t="s">
        <v>307</v>
      </c>
      <c r="O6" s="1" t="s">
        <v>23</v>
      </c>
      <c r="P6" s="1" t="s">
        <v>24</v>
      </c>
      <c r="T6" s="1" t="s">
        <v>23</v>
      </c>
      <c r="U6" s="1" t="s">
        <v>24</v>
      </c>
    </row>
    <row r="7" spans="2:22" x14ac:dyDescent="0.2">
      <c r="B7" s="1" t="s">
        <v>194</v>
      </c>
      <c r="C7" s="1" t="s">
        <v>195</v>
      </c>
      <c r="D7" s="18" t="s">
        <v>196</v>
      </c>
      <c r="E7">
        <v>84.73</v>
      </c>
      <c r="F7" s="6">
        <f>E7*0.4</f>
        <v>33.892000000000003</v>
      </c>
      <c r="G7">
        <v>61.72</v>
      </c>
      <c r="H7" s="6">
        <f>G7*0.6</f>
        <v>37.031999999999996</v>
      </c>
      <c r="I7" s="11">
        <f>F7+H7</f>
        <v>70.924000000000007</v>
      </c>
      <c r="J7" s="11">
        <f>(SUM(O7:Q7)*0.4*0.7*0.475)+(SUM(T7:V7)*0.6*0.7*0.475)</f>
        <v>1.3299999999999998</v>
      </c>
      <c r="K7" s="11">
        <f>I7-J7</f>
        <v>69.594000000000008</v>
      </c>
      <c r="L7" s="16" t="str">
        <f>IF(K7&lt;50,"F",IF(K7&lt;65,"D",IF(K7&lt;=80,"C",IF(K7&lt;90,"B",IF(K7&gt;=90,"A")))))</f>
        <v>C</v>
      </c>
      <c r="O7" s="1" t="s">
        <v>30</v>
      </c>
      <c r="P7">
        <v>10</v>
      </c>
      <c r="T7">
        <v>0</v>
      </c>
      <c r="U7">
        <v>0</v>
      </c>
    </row>
    <row r="8" spans="2:22" x14ac:dyDescent="0.2">
      <c r="B8" s="1" t="s">
        <v>284</v>
      </c>
      <c r="C8" s="1" t="s">
        <v>285</v>
      </c>
      <c r="D8" s="18" t="s">
        <v>286</v>
      </c>
      <c r="E8">
        <v>70.86</v>
      </c>
      <c r="F8" s="6">
        <f>E8*0.4</f>
        <v>28.344000000000001</v>
      </c>
      <c r="G8">
        <v>57.52</v>
      </c>
      <c r="H8" s="6">
        <f>G8*0.6</f>
        <v>34.512</v>
      </c>
      <c r="I8" s="11">
        <f>F8+H8</f>
        <v>62.856000000000002</v>
      </c>
      <c r="J8" s="11">
        <f>(SUM(O8:Q8)*0.4*0.7*0.475)+(SUM(T8:V8)*0.6*0.7*0.475)</f>
        <v>1.3299999999999998</v>
      </c>
      <c r="K8" s="11">
        <f>I8-J8</f>
        <v>61.526000000000003</v>
      </c>
      <c r="L8" s="16" t="str">
        <f>IF(K8&lt;50,"F",IF(K8&lt;65,"D",IF(K8&lt;=80,"C",IF(K8&lt;90,"B",IF(K8&gt;=90,"A")))))</f>
        <v>D</v>
      </c>
      <c r="O8">
        <v>10</v>
      </c>
      <c r="P8" s="1" t="s">
        <v>30</v>
      </c>
      <c r="T8">
        <v>0</v>
      </c>
      <c r="U8">
        <v>0</v>
      </c>
    </row>
    <row r="9" spans="2:22" x14ac:dyDescent="0.2">
      <c r="B9" s="1" t="s">
        <v>202</v>
      </c>
      <c r="C9" s="1" t="s">
        <v>203</v>
      </c>
      <c r="D9" s="18" t="s">
        <v>204</v>
      </c>
      <c r="E9">
        <v>58.52</v>
      </c>
      <c r="F9" s="6">
        <f>E9*0.4</f>
        <v>23.408000000000001</v>
      </c>
      <c r="G9">
        <v>54.81</v>
      </c>
      <c r="H9" s="6">
        <f>G9*0.6</f>
        <v>32.886000000000003</v>
      </c>
      <c r="I9" s="11">
        <f>F9+H9</f>
        <v>56.294000000000004</v>
      </c>
      <c r="J9" s="11">
        <f>(SUM(O9:Q9)*0.4*0.7*0.475)+(SUM(T9:V9)*0.6*0.7*0.475)</f>
        <v>2.6599999999999997</v>
      </c>
      <c r="K9" s="11">
        <f>I9-J9</f>
        <v>53.634000000000007</v>
      </c>
      <c r="L9" s="16" t="str">
        <f>IF(K9&lt;50,"F",IF(K9&lt;65,"D",IF(K9&lt;=80,"C",IF(K9&lt;90,"B",IF(K9&gt;=90,"A")))))</f>
        <v>D</v>
      </c>
      <c r="O9">
        <v>10</v>
      </c>
      <c r="P9">
        <v>10</v>
      </c>
      <c r="T9">
        <v>0</v>
      </c>
      <c r="U9">
        <v>0</v>
      </c>
    </row>
    <row r="10" spans="2:22" x14ac:dyDescent="0.2">
      <c r="B10" s="1" t="s">
        <v>292</v>
      </c>
      <c r="C10" s="1" t="s">
        <v>293</v>
      </c>
      <c r="D10" s="18" t="s">
        <v>294</v>
      </c>
      <c r="E10">
        <v>60.99</v>
      </c>
      <c r="F10" s="6">
        <f>E10*0.4</f>
        <v>24.396000000000001</v>
      </c>
      <c r="G10">
        <v>35.6</v>
      </c>
      <c r="H10" s="6">
        <f>G10*0.6</f>
        <v>21.36</v>
      </c>
      <c r="I10" s="11">
        <f>F10+H10</f>
        <v>45.756</v>
      </c>
      <c r="J10" s="11">
        <f>(SUM(O10:Q10)*0.4*0.7*0.475)+(SUM(T10:V10)*0.6*0.7*0.475)</f>
        <v>1.3299999999999998</v>
      </c>
      <c r="K10" s="11">
        <f>I10-J10</f>
        <v>44.426000000000002</v>
      </c>
      <c r="L10" s="16" t="str">
        <f>IF(K10&lt;50,"F",IF(K10&lt;65,"D",IF(K10&lt;=80,"C",IF(K10&lt;90,"B",IF(K10&gt;=90,"A")))))</f>
        <v>F</v>
      </c>
      <c r="O10">
        <v>10</v>
      </c>
      <c r="P10" s="1" t="s">
        <v>30</v>
      </c>
      <c r="T10">
        <v>0</v>
      </c>
      <c r="U10">
        <v>0</v>
      </c>
    </row>
    <row r="11" spans="2:22" x14ac:dyDescent="0.2">
      <c r="B11" s="1" t="s">
        <v>158</v>
      </c>
      <c r="C11" s="1" t="s">
        <v>159</v>
      </c>
      <c r="D11" s="18" t="s">
        <v>160</v>
      </c>
      <c r="E11">
        <v>57.97</v>
      </c>
      <c r="F11" s="6">
        <f>E11*0.4</f>
        <v>23.188000000000002</v>
      </c>
      <c r="G11">
        <v>48.95</v>
      </c>
      <c r="H11" s="6">
        <f>G11*0.6</f>
        <v>29.37</v>
      </c>
      <c r="I11" s="11">
        <f>F11+H11</f>
        <v>52.558000000000007</v>
      </c>
      <c r="J11" s="11">
        <f>(SUM(O11:Q11)*0.4*0.7*0.475)+(SUM(T11:V11)*0.6*0.7*0.475)</f>
        <v>3.3249999999999993</v>
      </c>
      <c r="K11" s="11">
        <f>I11-J11</f>
        <v>49.233000000000004</v>
      </c>
      <c r="L11" s="16" t="str">
        <f>IF(K11&lt;50,"F",IF(K11&lt;65,"D",IF(K11&lt;=80,"C",IF(K11&lt;90,"B",IF(K11&gt;=90,"A")))))</f>
        <v>F</v>
      </c>
      <c r="O11" s="1" t="s">
        <v>30</v>
      </c>
      <c r="P11">
        <v>10</v>
      </c>
      <c r="T11">
        <v>0</v>
      </c>
      <c r="U11">
        <v>10</v>
      </c>
    </row>
    <row r="12" spans="2:22" x14ac:dyDescent="0.2">
      <c r="B12" s="1" t="s">
        <v>44</v>
      </c>
      <c r="C12" s="1" t="s">
        <v>45</v>
      </c>
      <c r="D12" s="18" t="s">
        <v>46</v>
      </c>
      <c r="E12">
        <v>90.28</v>
      </c>
      <c r="F12" s="6">
        <f>E12*0.4</f>
        <v>36.112000000000002</v>
      </c>
      <c r="G12">
        <v>64.319999999999993</v>
      </c>
      <c r="H12" s="6">
        <f>G12*0.6</f>
        <v>38.591999999999992</v>
      </c>
      <c r="I12" s="11">
        <f>F12+H12</f>
        <v>74.703999999999994</v>
      </c>
      <c r="J12" s="11">
        <f>(SUM(O12:Q12)*0.4*0.7*0.475)+(SUM(T12:V12)*0.6*0.7*0.475)</f>
        <v>0</v>
      </c>
      <c r="K12" s="11">
        <f>I12-J12</f>
        <v>74.703999999999994</v>
      </c>
      <c r="L12" s="16" t="str">
        <f>IF(K12&lt;50,"F",IF(K12&lt;65,"D",IF(K12&lt;=80,"C",IF(K12&lt;90,"B",IF(K12&gt;=90,"A")))))</f>
        <v>C</v>
      </c>
      <c r="O12" s="1" t="s">
        <v>30</v>
      </c>
      <c r="P12" s="1" t="s">
        <v>30</v>
      </c>
      <c r="T12">
        <v>0</v>
      </c>
      <c r="U12">
        <v>0</v>
      </c>
    </row>
    <row r="13" spans="2:22" x14ac:dyDescent="0.2">
      <c r="B13" s="1" t="s">
        <v>232</v>
      </c>
      <c r="C13" s="1" t="s">
        <v>233</v>
      </c>
      <c r="D13" s="18" t="s">
        <v>234</v>
      </c>
      <c r="E13">
        <v>86.61</v>
      </c>
      <c r="F13" s="6">
        <f>E13*0.4</f>
        <v>34.643999999999998</v>
      </c>
      <c r="G13">
        <v>57.43</v>
      </c>
      <c r="H13" s="6">
        <f>G13*0.6</f>
        <v>34.457999999999998</v>
      </c>
      <c r="I13" s="11">
        <f>F13+H13</f>
        <v>69.102000000000004</v>
      </c>
      <c r="J13" s="11">
        <f>(SUM(O13:Q13)*0.4*0.7*0.475)+(SUM(T13:V13)*0.6*0.7*0.475)</f>
        <v>0</v>
      </c>
      <c r="K13" s="11">
        <f>I13-J13</f>
        <v>69.102000000000004</v>
      </c>
      <c r="L13" s="16" t="str">
        <f>IF(K13&lt;50,"F",IF(K13&lt;65,"D",IF(K13&lt;=80,"C",IF(K13&lt;90,"B",IF(K13&gt;=90,"A")))))</f>
        <v>C</v>
      </c>
      <c r="O13" s="1" t="s">
        <v>30</v>
      </c>
      <c r="P13" s="1" t="s">
        <v>30</v>
      </c>
      <c r="T13">
        <v>0</v>
      </c>
      <c r="U13">
        <v>0</v>
      </c>
    </row>
    <row r="14" spans="2:22" x14ac:dyDescent="0.2">
      <c r="B14" s="1" t="s">
        <v>162</v>
      </c>
      <c r="C14" s="1" t="s">
        <v>163</v>
      </c>
      <c r="D14" s="18" t="s">
        <v>164</v>
      </c>
      <c r="E14">
        <v>94.66</v>
      </c>
      <c r="F14" s="6">
        <f>E14*0.4</f>
        <v>37.863999999999997</v>
      </c>
      <c r="G14">
        <v>61.94</v>
      </c>
      <c r="H14" s="6">
        <f>G14*0.6</f>
        <v>37.163999999999994</v>
      </c>
      <c r="I14" s="11">
        <f>F14+H14</f>
        <v>75.027999999999992</v>
      </c>
      <c r="J14" s="11">
        <f>(SUM(O14:Q14)*0.4*0.7*0.475)+(SUM(T14:V14)*0.6*0.7*0.475)</f>
        <v>0</v>
      </c>
      <c r="K14" s="11">
        <f>I14-J14</f>
        <v>75.027999999999992</v>
      </c>
      <c r="L14" s="16" t="str">
        <f>IF(K14&lt;50,"F",IF(K14&lt;65,"D",IF(K14&lt;=80,"C",IF(K14&lt;90,"B",IF(K14&gt;=90,"A")))))</f>
        <v>C</v>
      </c>
      <c r="O14" s="1" t="s">
        <v>30</v>
      </c>
      <c r="P14" s="1" t="s">
        <v>30</v>
      </c>
      <c r="T14">
        <v>0</v>
      </c>
      <c r="U14">
        <v>0</v>
      </c>
    </row>
    <row r="15" spans="2:22" x14ac:dyDescent="0.2">
      <c r="B15" s="1" t="s">
        <v>260</v>
      </c>
      <c r="C15" s="1" t="s">
        <v>261</v>
      </c>
      <c r="D15" s="18" t="s">
        <v>262</v>
      </c>
      <c r="E15">
        <v>84.41</v>
      </c>
      <c r="F15" s="6">
        <f>E15*0.4</f>
        <v>33.764000000000003</v>
      </c>
      <c r="G15">
        <v>63.96</v>
      </c>
      <c r="H15" s="6">
        <f>G15*0.6</f>
        <v>38.375999999999998</v>
      </c>
      <c r="I15" s="11">
        <f>F15+H15</f>
        <v>72.14</v>
      </c>
      <c r="J15" s="11">
        <f>(SUM(O15:Q15)*0.4*0.7*0.475)+(SUM(T15:V15)*0.6*0.7*0.475)</f>
        <v>0</v>
      </c>
      <c r="K15" s="11">
        <f>I15-J15</f>
        <v>72.14</v>
      </c>
      <c r="L15" s="16" t="str">
        <f>IF(K15&lt;50,"F",IF(K15&lt;65,"D",IF(K15&lt;=80,"C",IF(K15&lt;90,"B",IF(K15&gt;=90,"A")))))</f>
        <v>C</v>
      </c>
      <c r="O15" s="1" t="s">
        <v>30</v>
      </c>
      <c r="P15" s="1" t="s">
        <v>30</v>
      </c>
      <c r="T15">
        <v>0</v>
      </c>
      <c r="U15">
        <v>0</v>
      </c>
    </row>
    <row r="16" spans="2:22" x14ac:dyDescent="0.2">
      <c r="B16" s="1" t="s">
        <v>92</v>
      </c>
      <c r="C16" s="1" t="s">
        <v>93</v>
      </c>
      <c r="D16" s="18" t="s">
        <v>94</v>
      </c>
      <c r="E16">
        <v>57.24</v>
      </c>
      <c r="F16" s="6">
        <f>E16*0.4</f>
        <v>22.896000000000001</v>
      </c>
      <c r="G16">
        <v>51.71</v>
      </c>
      <c r="H16" s="6">
        <f>G16*0.6</f>
        <v>31.026</v>
      </c>
      <c r="I16" s="11">
        <f>F16+H16</f>
        <v>53.921999999999997</v>
      </c>
      <c r="J16" s="11">
        <f>(SUM(O16:Q16)*0.4*0.7*0.475)+(SUM(T16:V16)*0.6*0.7*0.475)</f>
        <v>0</v>
      </c>
      <c r="K16" s="11">
        <f>I16-J16</f>
        <v>53.921999999999997</v>
      </c>
      <c r="L16" s="16" t="str">
        <f>IF(K16&lt;50,"F",IF(K16&lt;65,"D",IF(K16&lt;=80,"C",IF(K16&lt;90,"B",IF(K16&gt;=90,"A")))))</f>
        <v>D</v>
      </c>
      <c r="O16" s="1" t="s">
        <v>30</v>
      </c>
      <c r="P16" s="1" t="s">
        <v>30</v>
      </c>
      <c r="T16">
        <v>0</v>
      </c>
      <c r="U16">
        <v>0</v>
      </c>
    </row>
    <row r="17" spans="2:30" x14ac:dyDescent="0.2">
      <c r="B17" s="1" t="s">
        <v>112</v>
      </c>
      <c r="C17" s="1" t="s">
        <v>116</v>
      </c>
      <c r="D17" s="18" t="s">
        <v>117</v>
      </c>
      <c r="E17">
        <v>80.22</v>
      </c>
      <c r="F17" s="6">
        <f>E17*0.4</f>
        <v>32.088000000000001</v>
      </c>
      <c r="G17">
        <v>55.57</v>
      </c>
      <c r="H17" s="6">
        <f>G17*0.6</f>
        <v>33.341999999999999</v>
      </c>
      <c r="I17" s="11">
        <f>F17+H17</f>
        <v>65.430000000000007</v>
      </c>
      <c r="J17" s="11">
        <f>(SUM(O17:Q17)*0.4*0.7*0.475)+(SUM(T17:V17)*0.6*0.7*0.475)</f>
        <v>0</v>
      </c>
      <c r="K17" s="11">
        <f>I17-J17</f>
        <v>65.430000000000007</v>
      </c>
      <c r="L17" s="16" t="str">
        <f>IF(K17&lt;50,"F",IF(K17&lt;65,"D",IF(K17&lt;=80,"C",IF(K17&lt;90,"B",IF(K17&gt;=90,"A")))))</f>
        <v>C</v>
      </c>
      <c r="O17" s="1" t="s">
        <v>30</v>
      </c>
      <c r="P17" s="1" t="s">
        <v>30</v>
      </c>
      <c r="T17">
        <v>0</v>
      </c>
      <c r="U17">
        <v>0</v>
      </c>
    </row>
    <row r="18" spans="2:30" x14ac:dyDescent="0.2">
      <c r="B18" s="1" t="s">
        <v>127</v>
      </c>
      <c r="C18" s="1" t="s">
        <v>128</v>
      </c>
      <c r="D18" s="18" t="s">
        <v>129</v>
      </c>
      <c r="E18">
        <v>83.49</v>
      </c>
      <c r="F18" s="6">
        <f>E18*0.4</f>
        <v>33.396000000000001</v>
      </c>
      <c r="G18">
        <v>60.87</v>
      </c>
      <c r="H18" s="6">
        <f>G18*0.6</f>
        <v>36.521999999999998</v>
      </c>
      <c r="I18" s="11">
        <f>F18+H18</f>
        <v>69.918000000000006</v>
      </c>
      <c r="J18" s="11">
        <f>(SUM(O18:Q18)*0.4*0.7*0.475)+(SUM(T18:V18)*0.6*0.7*0.475)</f>
        <v>0</v>
      </c>
      <c r="K18" s="11">
        <f>I18-J18</f>
        <v>69.918000000000006</v>
      </c>
      <c r="L18" s="16" t="str">
        <f>IF(K18&lt;50,"F",IF(K18&lt;65,"D",IF(K18&lt;=80,"C",IF(K18&lt;90,"B",IF(K18&gt;=90,"A")))))</f>
        <v>C</v>
      </c>
      <c r="O18" s="1" t="s">
        <v>30</v>
      </c>
      <c r="P18" s="1" t="s">
        <v>30</v>
      </c>
      <c r="T18">
        <v>0</v>
      </c>
      <c r="U18">
        <v>0</v>
      </c>
    </row>
    <row r="19" spans="2:30" x14ac:dyDescent="0.2">
      <c r="B19" s="1" t="s">
        <v>131</v>
      </c>
      <c r="C19" s="1" t="s">
        <v>132</v>
      </c>
      <c r="D19" s="18" t="s">
        <v>133</v>
      </c>
      <c r="E19">
        <v>82.15</v>
      </c>
      <c r="F19" s="6">
        <f>E19*0.4</f>
        <v>32.860000000000007</v>
      </c>
      <c r="G19">
        <v>63.24</v>
      </c>
      <c r="H19" s="6">
        <f>G19*0.6</f>
        <v>37.944000000000003</v>
      </c>
      <c r="I19" s="11">
        <f>F19+H19</f>
        <v>70.804000000000002</v>
      </c>
      <c r="J19" s="11">
        <f>(SUM(O19:Q19)*0.4*0.7*0.475)+(SUM(T19:V19)*0.6*0.7*0.475)</f>
        <v>0</v>
      </c>
      <c r="K19" s="11">
        <f>I19-J19</f>
        <v>70.804000000000002</v>
      </c>
      <c r="L19" s="16" t="str">
        <f>IF(K19&lt;50,"F",IF(K19&lt;65,"D",IF(K19&lt;=80,"C",IF(K19&lt;90,"B",IF(K19&gt;=90,"A")))))</f>
        <v>C</v>
      </c>
      <c r="O19" s="1" t="s">
        <v>30</v>
      </c>
      <c r="P19" s="1" t="s">
        <v>30</v>
      </c>
      <c r="T19">
        <v>0</v>
      </c>
      <c r="U19">
        <v>0</v>
      </c>
    </row>
    <row r="20" spans="2:30" x14ac:dyDescent="0.2">
      <c r="B20" s="1" t="s">
        <v>280</v>
      </c>
      <c r="C20" s="1" t="s">
        <v>281</v>
      </c>
      <c r="D20" s="18" t="s">
        <v>282</v>
      </c>
      <c r="E20">
        <v>88.04</v>
      </c>
      <c r="F20" s="6">
        <f>E20*0.4</f>
        <v>35.216000000000001</v>
      </c>
      <c r="G20">
        <v>63.46</v>
      </c>
      <c r="H20" s="6">
        <f>G20*0.6</f>
        <v>38.076000000000001</v>
      </c>
      <c r="I20" s="11">
        <f>F20+H20</f>
        <v>73.292000000000002</v>
      </c>
      <c r="J20" s="11">
        <f>(SUM(O20:Q20)*0.4*0.7*0.475)+(SUM(T20:V20)*0.6*0.7*0.475)</f>
        <v>0</v>
      </c>
      <c r="K20" s="11">
        <f>I20-J20</f>
        <v>73.292000000000002</v>
      </c>
      <c r="L20" s="16" t="str">
        <f>IF(K20&lt;50,"F",IF(K20&lt;65,"D",IF(K20&lt;=80,"C",IF(K20&lt;90,"B",IF(K20&gt;=90,"A")))))</f>
        <v>C</v>
      </c>
      <c r="O20" s="1" t="s">
        <v>30</v>
      </c>
      <c r="P20" s="1" t="s">
        <v>30</v>
      </c>
      <c r="T20">
        <v>0</v>
      </c>
      <c r="U20">
        <v>0</v>
      </c>
    </row>
    <row r="21" spans="2:30" x14ac:dyDescent="0.2">
      <c r="B21" s="1" t="s">
        <v>32</v>
      </c>
      <c r="C21" s="1" t="s">
        <v>33</v>
      </c>
      <c r="D21" s="18" t="s">
        <v>34</v>
      </c>
      <c r="E21">
        <v>45.56</v>
      </c>
      <c r="F21" s="6">
        <f>E21*0.4</f>
        <v>18.224</v>
      </c>
      <c r="G21">
        <v>46.55</v>
      </c>
      <c r="H21" s="6">
        <f>G21*0.6</f>
        <v>27.929999999999996</v>
      </c>
      <c r="I21" s="11">
        <f>F21+H21</f>
        <v>46.153999999999996</v>
      </c>
      <c r="J21" s="11">
        <f>(SUM(O21:Q21)*0.4*0.7*0.475)+(SUM(T21:V21)*0.6*0.7*0.475)</f>
        <v>4.6549999999999994</v>
      </c>
      <c r="K21" s="11">
        <f>I21-J21</f>
        <v>41.498999999999995</v>
      </c>
      <c r="L21" s="16" t="str">
        <f>IF(K21&lt;50,"F",IF(K21&lt;65,"D",IF(K21&lt;=80,"C",IF(K21&lt;90,"B",IF(K21&gt;=90,"A")))))</f>
        <v>F</v>
      </c>
      <c r="O21">
        <v>10</v>
      </c>
      <c r="P21">
        <v>10</v>
      </c>
      <c r="T21">
        <v>0</v>
      </c>
      <c r="U21">
        <v>10</v>
      </c>
      <c r="AB21" s="13"/>
      <c r="AC21" s="13"/>
      <c r="AD21" s="15"/>
    </row>
    <row r="22" spans="2:30" x14ac:dyDescent="0.2">
      <c r="B22" s="1" t="s">
        <v>198</v>
      </c>
      <c r="C22" s="1" t="s">
        <v>199</v>
      </c>
      <c r="D22" s="18" t="s">
        <v>200</v>
      </c>
      <c r="E22">
        <v>74.31</v>
      </c>
      <c r="F22" s="6">
        <f>E22*0.4</f>
        <v>29.724000000000004</v>
      </c>
      <c r="G22">
        <v>55.7</v>
      </c>
      <c r="H22" s="6">
        <f>G22*0.6</f>
        <v>33.42</v>
      </c>
      <c r="I22" s="11">
        <f>F22+H22</f>
        <v>63.144000000000005</v>
      </c>
      <c r="J22" s="11">
        <f>(SUM(O22:Q22)*0.4*0.7*0.475)+(SUM(T22:V22)*0.6*0.7*0.475)</f>
        <v>0</v>
      </c>
      <c r="K22" s="11">
        <f>I22-J22</f>
        <v>63.144000000000005</v>
      </c>
      <c r="L22" s="16" t="str">
        <f>IF(K22&lt;50,"F",IF(K22&lt;65,"D",IF(K22&lt;=80,"C",IF(K22&lt;90,"B",IF(K22&gt;=90,"A")))))</f>
        <v>D</v>
      </c>
      <c r="O22" s="1" t="s">
        <v>30</v>
      </c>
      <c r="P22" s="1" t="s">
        <v>30</v>
      </c>
      <c r="T22">
        <v>0</v>
      </c>
      <c r="U22">
        <v>0</v>
      </c>
    </row>
    <row r="23" spans="2:30" x14ac:dyDescent="0.2">
      <c r="B23" s="1" t="s">
        <v>264</v>
      </c>
      <c r="C23" s="1" t="s">
        <v>144</v>
      </c>
      <c r="D23" s="18" t="s">
        <v>265</v>
      </c>
      <c r="E23">
        <v>81.81</v>
      </c>
      <c r="F23" s="6">
        <f>E23*0.4</f>
        <v>32.724000000000004</v>
      </c>
      <c r="G23">
        <v>52.3</v>
      </c>
      <c r="H23" s="6">
        <f>G23*0.6</f>
        <v>31.379999999999995</v>
      </c>
      <c r="I23" s="11">
        <f>F23+H23</f>
        <v>64.103999999999999</v>
      </c>
      <c r="J23" s="11">
        <f>(SUM(O23:Q23)*0.4*0.7*0.475)+(SUM(T23:V23)*0.6*0.7*0.475)</f>
        <v>0</v>
      </c>
      <c r="K23" s="11">
        <f>I23-J23</f>
        <v>64.103999999999999</v>
      </c>
      <c r="L23" s="16" t="str">
        <f>IF(K23&lt;50,"F",IF(K23&lt;65,"D",IF(K23&lt;=80,"C",IF(K23&lt;90,"B",IF(K23&gt;=90,"A")))))</f>
        <v>D</v>
      </c>
      <c r="O23" s="1" t="s">
        <v>30</v>
      </c>
      <c r="P23" s="1" t="s">
        <v>30</v>
      </c>
      <c r="T23">
        <v>0</v>
      </c>
      <c r="U23">
        <v>0</v>
      </c>
    </row>
    <row r="24" spans="2:30" x14ac:dyDescent="0.2">
      <c r="B24" s="1" t="s">
        <v>166</v>
      </c>
      <c r="C24" s="1" t="s">
        <v>167</v>
      </c>
      <c r="D24" s="18" t="s">
        <v>168</v>
      </c>
      <c r="E24">
        <v>82.83</v>
      </c>
      <c r="F24" s="6">
        <f>E24*0.4</f>
        <v>33.131999999999998</v>
      </c>
      <c r="G24">
        <v>59.94</v>
      </c>
      <c r="H24" s="6">
        <f>G24*0.6</f>
        <v>35.963999999999999</v>
      </c>
      <c r="I24" s="11">
        <f>F24+H24</f>
        <v>69.096000000000004</v>
      </c>
      <c r="J24" s="11">
        <f>(SUM(O24:Q24)*0.4*0.7*0.475)+(SUM(T24:V24)*0.6*0.7*0.475)</f>
        <v>0</v>
      </c>
      <c r="K24" s="11">
        <f>I24-J24</f>
        <v>69.096000000000004</v>
      </c>
      <c r="L24" s="16" t="str">
        <f>IF(K24&lt;50,"F",IF(K24&lt;65,"D",IF(K24&lt;=80,"C",IF(K24&lt;90,"B",IF(K24&gt;=90,"A")))))</f>
        <v>C</v>
      </c>
      <c r="O24" s="1" t="s">
        <v>30</v>
      </c>
      <c r="P24" s="1" t="s">
        <v>30</v>
      </c>
      <c r="T24">
        <v>0</v>
      </c>
      <c r="U24">
        <v>0</v>
      </c>
    </row>
    <row r="25" spans="2:30" x14ac:dyDescent="0.2">
      <c r="B25" s="1" t="s">
        <v>210</v>
      </c>
      <c r="C25" s="1" t="s">
        <v>217</v>
      </c>
      <c r="D25" s="18" t="s">
        <v>218</v>
      </c>
      <c r="E25">
        <v>93.51</v>
      </c>
      <c r="F25" s="6">
        <f>E25*0.4</f>
        <v>37.404000000000003</v>
      </c>
      <c r="G25">
        <v>64.27</v>
      </c>
      <c r="H25" s="6">
        <f>G25*0.6</f>
        <v>38.561999999999998</v>
      </c>
      <c r="I25" s="11">
        <f>F25+H25</f>
        <v>75.966000000000008</v>
      </c>
      <c r="J25" s="11">
        <f>(SUM(O25:Q25)*0.4*0.7*0.475)+(SUM(T25:V25)*0.6*0.7*0.475)</f>
        <v>0</v>
      </c>
      <c r="K25" s="11">
        <f>I25-J25</f>
        <v>75.966000000000008</v>
      </c>
      <c r="L25" s="16" t="str">
        <f>IF(K25&lt;50,"F",IF(K25&lt;65,"D",IF(K25&lt;=80,"C",IF(K25&lt;90,"B",IF(K25&gt;=90,"A")))))</f>
        <v>C</v>
      </c>
      <c r="O25" s="1" t="s">
        <v>30</v>
      </c>
      <c r="P25" s="1" t="s">
        <v>30</v>
      </c>
      <c r="T25">
        <v>0</v>
      </c>
      <c r="U25">
        <v>0</v>
      </c>
    </row>
    <row r="26" spans="2:30" x14ac:dyDescent="0.2">
      <c r="B26" s="1" t="s">
        <v>210</v>
      </c>
      <c r="C26" s="1" t="s">
        <v>211</v>
      </c>
      <c r="D26" s="18" t="s">
        <v>212</v>
      </c>
      <c r="E26">
        <v>94.97</v>
      </c>
      <c r="F26" s="6">
        <f>E26*0.4</f>
        <v>37.988</v>
      </c>
      <c r="G26">
        <v>62.54</v>
      </c>
      <c r="H26" s="6">
        <f>G26*0.6</f>
        <v>37.524000000000001</v>
      </c>
      <c r="I26" s="11">
        <f>F26+H26</f>
        <v>75.512</v>
      </c>
      <c r="J26" s="11">
        <f>(SUM(O26:Q26)*0.4*0.7*0.475)+(SUM(T26:V26)*0.6*0.7*0.475)</f>
        <v>0</v>
      </c>
      <c r="K26" s="11">
        <f>I26-J26</f>
        <v>75.512</v>
      </c>
      <c r="L26" s="16" t="str">
        <f>IF(K26&lt;50,"F",IF(K26&lt;65,"D",IF(K26&lt;=80,"C",IF(K26&lt;90,"B",IF(K26&gt;=90,"A")))))</f>
        <v>C</v>
      </c>
      <c r="O26" s="1" t="s">
        <v>30</v>
      </c>
      <c r="P26" s="1" t="s">
        <v>30</v>
      </c>
      <c r="T26">
        <v>0</v>
      </c>
      <c r="U26">
        <v>0</v>
      </c>
    </row>
    <row r="27" spans="2:30" x14ac:dyDescent="0.2">
      <c r="B27" s="1" t="s">
        <v>210</v>
      </c>
      <c r="C27" s="1" t="s">
        <v>214</v>
      </c>
      <c r="D27" s="18" t="s">
        <v>215</v>
      </c>
      <c r="E27">
        <v>92.43</v>
      </c>
      <c r="F27" s="6">
        <f>E27*0.4</f>
        <v>36.972000000000001</v>
      </c>
      <c r="G27">
        <v>64.25</v>
      </c>
      <c r="H27" s="6">
        <f>G27*0.6</f>
        <v>38.549999999999997</v>
      </c>
      <c r="I27" s="11">
        <f>F27+H27</f>
        <v>75.521999999999991</v>
      </c>
      <c r="J27" s="11">
        <f>(SUM(O27:Q27)*0.4*0.7*0.475)+(SUM(T27:V27)*0.6*0.7*0.475)</f>
        <v>0</v>
      </c>
      <c r="K27" s="11">
        <f>I27-J27</f>
        <v>75.521999999999991</v>
      </c>
      <c r="L27" s="16" t="str">
        <f>IF(K27&lt;50,"F",IF(K27&lt;65,"D",IF(K27&lt;=80,"C",IF(K27&lt;90,"B",IF(K27&gt;=90,"A")))))</f>
        <v>C</v>
      </c>
      <c r="O27" s="1" t="s">
        <v>30</v>
      </c>
      <c r="P27" s="1" t="s">
        <v>30</v>
      </c>
      <c r="T27">
        <v>0</v>
      </c>
      <c r="U27">
        <v>0</v>
      </c>
    </row>
    <row r="28" spans="2:30" x14ac:dyDescent="0.2">
      <c r="B28" s="1" t="s">
        <v>252</v>
      </c>
      <c r="C28" s="1" t="s">
        <v>253</v>
      </c>
      <c r="D28" s="18" t="s">
        <v>254</v>
      </c>
      <c r="E28">
        <v>92.45</v>
      </c>
      <c r="F28" s="6">
        <f>E28*0.4</f>
        <v>36.980000000000004</v>
      </c>
      <c r="G28">
        <v>36.75</v>
      </c>
      <c r="H28" s="6">
        <f>G28*0.6</f>
        <v>22.05</v>
      </c>
      <c r="I28" s="11">
        <f>F28+H28</f>
        <v>59.03</v>
      </c>
      <c r="J28" s="11">
        <f>(SUM(O28:Q28)*0.4*0.7*0.475)+(SUM(T28:V28)*0.6*0.7*0.475)</f>
        <v>3.9899999999999993</v>
      </c>
      <c r="K28" s="11">
        <f>I28-J28</f>
        <v>55.04</v>
      </c>
      <c r="L28" s="16" t="str">
        <f>IF(K28&lt;50,"F",IF(K28&lt;65,"D",IF(K28&lt;=80,"C",IF(K28&lt;90,"B",IF(K28&gt;=90,"A")))))</f>
        <v>D</v>
      </c>
      <c r="O28" s="1" t="s">
        <v>30</v>
      </c>
      <c r="P28" s="1" t="s">
        <v>30</v>
      </c>
      <c r="T28">
        <v>10</v>
      </c>
      <c r="U28">
        <v>10</v>
      </c>
    </row>
    <row r="29" spans="2:30" x14ac:dyDescent="0.2">
      <c r="B29" s="1" t="s">
        <v>80</v>
      </c>
      <c r="C29" s="1" t="s">
        <v>81</v>
      </c>
      <c r="D29" s="18" t="s">
        <v>82</v>
      </c>
      <c r="E29">
        <v>87.84</v>
      </c>
      <c r="F29" s="6">
        <f>E29*0.4</f>
        <v>35.136000000000003</v>
      </c>
      <c r="G29">
        <v>59.64</v>
      </c>
      <c r="H29" s="6">
        <f>G29*0.6</f>
        <v>35.783999999999999</v>
      </c>
      <c r="I29" s="11">
        <f>F29+H29</f>
        <v>70.92</v>
      </c>
      <c r="J29" s="11">
        <f>(SUM(O29:Q29)*0.4*0.7*0.475)+(SUM(T29:V29)*0.6*0.7*0.475)</f>
        <v>0</v>
      </c>
      <c r="K29" s="11">
        <f>I29-J29</f>
        <v>70.92</v>
      </c>
      <c r="L29" s="16" t="str">
        <f>IF(K29&lt;50,"F",IF(K29&lt;65,"D",IF(K29&lt;=80,"C",IF(K29&lt;90,"B",IF(K29&gt;=90,"A")))))</f>
        <v>C</v>
      </c>
      <c r="O29" s="1" t="s">
        <v>30</v>
      </c>
      <c r="P29" s="1" t="s">
        <v>30</v>
      </c>
      <c r="T29">
        <v>0</v>
      </c>
      <c r="U29">
        <v>0</v>
      </c>
    </row>
    <row r="30" spans="2:30" x14ac:dyDescent="0.2">
      <c r="B30" s="1" t="s">
        <v>100</v>
      </c>
      <c r="C30" s="1" t="s">
        <v>101</v>
      </c>
      <c r="D30" s="18" t="s">
        <v>102</v>
      </c>
      <c r="E30">
        <v>84.46</v>
      </c>
      <c r="F30" s="6">
        <f>E30*0.4</f>
        <v>33.783999999999999</v>
      </c>
      <c r="G30">
        <v>59.41</v>
      </c>
      <c r="H30" s="6">
        <f>G30*0.6</f>
        <v>35.645999999999994</v>
      </c>
      <c r="I30" s="11">
        <f>F30+H30</f>
        <v>69.429999999999993</v>
      </c>
      <c r="J30" s="11">
        <f>(SUM(O30:Q30)*0.4*0.7*0.475)+(SUM(T30:V30)*0.6*0.7*0.475)</f>
        <v>0</v>
      </c>
      <c r="K30" s="11">
        <f>I30-J30</f>
        <v>69.429999999999993</v>
      </c>
      <c r="L30" s="16" t="str">
        <f>IF(K30&lt;50,"F",IF(K30&lt;65,"D",IF(K30&lt;=80,"C",IF(K30&lt;90,"B",IF(K30&gt;=90,"A")))))</f>
        <v>C</v>
      </c>
      <c r="O30" s="1" t="s">
        <v>30</v>
      </c>
      <c r="P30" s="1" t="s">
        <v>30</v>
      </c>
      <c r="T30">
        <v>0</v>
      </c>
      <c r="U30">
        <v>0</v>
      </c>
    </row>
    <row r="31" spans="2:30" x14ac:dyDescent="0.2">
      <c r="B31" s="1" t="s">
        <v>147</v>
      </c>
      <c r="C31" s="1" t="s">
        <v>151</v>
      </c>
      <c r="D31" s="18" t="s">
        <v>152</v>
      </c>
      <c r="E31">
        <v>93.18</v>
      </c>
      <c r="F31" s="6">
        <f>E31*0.4</f>
        <v>37.272000000000006</v>
      </c>
      <c r="G31">
        <v>57.63</v>
      </c>
      <c r="H31" s="6">
        <f>G31*0.6</f>
        <v>34.578000000000003</v>
      </c>
      <c r="I31" s="11">
        <f>F31+H31</f>
        <v>71.850000000000009</v>
      </c>
      <c r="J31" s="11">
        <f>(SUM(O31:Q31)*0.4*0.7*0.475)+(SUM(T31:V31)*0.6*0.7*0.475)</f>
        <v>0</v>
      </c>
      <c r="K31" s="11">
        <f>I31-J31</f>
        <v>71.850000000000009</v>
      </c>
      <c r="L31" s="16" t="str">
        <f>IF(K31&lt;50,"F",IF(K31&lt;65,"D",IF(K31&lt;=80,"C",IF(K31&lt;90,"B",IF(K31&gt;=90,"A")))))</f>
        <v>C</v>
      </c>
      <c r="O31" s="1" t="s">
        <v>30</v>
      </c>
      <c r="P31" s="1" t="s">
        <v>30</v>
      </c>
      <c r="T31">
        <v>0</v>
      </c>
      <c r="U31">
        <v>0</v>
      </c>
    </row>
    <row r="32" spans="2:30" x14ac:dyDescent="0.2">
      <c r="B32" s="1" t="s">
        <v>271</v>
      </c>
      <c r="C32" s="1" t="s">
        <v>272</v>
      </c>
      <c r="D32" s="18" t="s">
        <v>273</v>
      </c>
      <c r="E32">
        <v>59.39</v>
      </c>
      <c r="F32" s="6">
        <f>E32*0.4</f>
        <v>23.756</v>
      </c>
      <c r="G32">
        <v>55.94</v>
      </c>
      <c r="H32" s="6">
        <f>G32*0.6</f>
        <v>33.564</v>
      </c>
      <c r="I32" s="11">
        <f>F32+H32</f>
        <v>57.32</v>
      </c>
      <c r="J32" s="11">
        <f>(SUM(O32:Q32)*0.4*0.7*0.475)+(SUM(T32:V32)*0.6*0.7*0.475)</f>
        <v>0</v>
      </c>
      <c r="K32" s="11">
        <f>I32-J32</f>
        <v>57.32</v>
      </c>
      <c r="L32" s="16" t="str">
        <f>IF(K32&lt;50,"F",IF(K32&lt;65,"D",IF(K32&lt;=80,"C",IF(K32&lt;90,"B",IF(K32&gt;=90,"A")))))</f>
        <v>D</v>
      </c>
      <c r="O32" s="1" t="s">
        <v>30</v>
      </c>
      <c r="P32" s="1" t="s">
        <v>30</v>
      </c>
      <c r="T32">
        <v>0</v>
      </c>
      <c r="U32">
        <v>0</v>
      </c>
    </row>
    <row r="33" spans="2:21" x14ac:dyDescent="0.2">
      <c r="B33" s="1" t="s">
        <v>96</v>
      </c>
      <c r="C33" s="1" t="s">
        <v>97</v>
      </c>
      <c r="D33" s="18" t="s">
        <v>98</v>
      </c>
      <c r="E33">
        <v>61.26</v>
      </c>
      <c r="F33" s="6">
        <f>E33*0.4</f>
        <v>24.504000000000001</v>
      </c>
      <c r="G33">
        <v>41.13</v>
      </c>
      <c r="H33" s="6">
        <f>G33*0.6</f>
        <v>24.678000000000001</v>
      </c>
      <c r="I33" s="11">
        <f>F33+H33</f>
        <v>49.182000000000002</v>
      </c>
      <c r="J33" s="11">
        <f>(SUM(O33:Q33)*0.4*0.7*0.475)+(SUM(T33:V33)*0.6*0.7*0.475)</f>
        <v>6.6499999999999986</v>
      </c>
      <c r="K33" s="11">
        <f>I33-J33</f>
        <v>42.532000000000004</v>
      </c>
      <c r="L33" s="16" t="str">
        <f>IF(K33&lt;50,"F",IF(K33&lt;65,"D",IF(K33&lt;=80,"C",IF(K33&lt;90,"B",IF(K33&gt;=90,"A")))))</f>
        <v>F</v>
      </c>
      <c r="O33">
        <v>10</v>
      </c>
      <c r="P33">
        <v>10</v>
      </c>
      <c r="T33">
        <v>10</v>
      </c>
      <c r="U33">
        <v>10</v>
      </c>
    </row>
    <row r="34" spans="2:21" x14ac:dyDescent="0.2">
      <c r="B34" s="1" t="s">
        <v>60</v>
      </c>
      <c r="C34" s="1" t="s">
        <v>61</v>
      </c>
      <c r="D34" s="18" t="s">
        <v>62</v>
      </c>
      <c r="E34">
        <v>90.89</v>
      </c>
      <c r="F34" s="6">
        <f>E34*0.4</f>
        <v>36.356000000000002</v>
      </c>
      <c r="G34">
        <v>62.67</v>
      </c>
      <c r="H34" s="6">
        <f>G34*0.6</f>
        <v>37.601999999999997</v>
      </c>
      <c r="I34" s="11">
        <f>F34+H34</f>
        <v>73.957999999999998</v>
      </c>
      <c r="J34" s="11">
        <f>(SUM(O34:Q34)*0.4*0.7*0.475)+(SUM(T34:V34)*0.6*0.7*0.475)</f>
        <v>0</v>
      </c>
      <c r="K34" s="11">
        <f>I34-J34</f>
        <v>73.957999999999998</v>
      </c>
      <c r="L34" s="16" t="str">
        <f>IF(K34&lt;50,"F",IF(K34&lt;65,"D",IF(K34&lt;=80,"C",IF(K34&lt;90,"B",IF(K34&gt;=90,"A")))))</f>
        <v>C</v>
      </c>
      <c r="O34" s="1" t="s">
        <v>30</v>
      </c>
      <c r="P34" s="1" t="s">
        <v>30</v>
      </c>
      <c r="T34">
        <v>0</v>
      </c>
      <c r="U34">
        <v>0</v>
      </c>
    </row>
    <row r="35" spans="2:21" x14ac:dyDescent="0.2">
      <c r="B35" s="1" t="s">
        <v>275</v>
      </c>
      <c r="C35" s="1" t="s">
        <v>276</v>
      </c>
      <c r="D35" s="18" t="s">
        <v>277</v>
      </c>
      <c r="E35">
        <v>93.94</v>
      </c>
      <c r="F35" s="6">
        <f>E35*0.4</f>
        <v>37.576000000000001</v>
      </c>
      <c r="G35">
        <v>61.61</v>
      </c>
      <c r="H35" s="6">
        <f>G35*0.6</f>
        <v>36.966000000000001</v>
      </c>
      <c r="I35" s="11">
        <f>F35+H35</f>
        <v>74.542000000000002</v>
      </c>
      <c r="J35" s="11">
        <f>(SUM(O35:Q35)*0.4*0.7*0.475)+(SUM(T35:V35)*0.6*0.7*0.475)</f>
        <v>0</v>
      </c>
      <c r="K35" s="11">
        <f>I35-J35</f>
        <v>74.542000000000002</v>
      </c>
      <c r="L35" s="16" t="str">
        <f>IF(K35&lt;50,"F",IF(K35&lt;65,"D",IF(K35&lt;=80,"C",IF(K35&lt;90,"B",IF(K35&gt;=90,"A")))))</f>
        <v>C</v>
      </c>
      <c r="O35" s="1" t="s">
        <v>30</v>
      </c>
      <c r="P35" s="1" t="s">
        <v>30</v>
      </c>
      <c r="T35">
        <v>0</v>
      </c>
      <c r="U35">
        <v>0</v>
      </c>
    </row>
    <row r="36" spans="2:21" x14ac:dyDescent="0.2">
      <c r="B36" s="1" t="s">
        <v>240</v>
      </c>
      <c r="C36" s="1" t="s">
        <v>241</v>
      </c>
      <c r="D36" s="18" t="s">
        <v>242</v>
      </c>
      <c r="E36">
        <v>80.92</v>
      </c>
      <c r="F36" s="6">
        <f>E36*0.4</f>
        <v>32.368000000000002</v>
      </c>
      <c r="G36">
        <v>55.29</v>
      </c>
      <c r="H36" s="6">
        <f>G36*0.6</f>
        <v>33.173999999999999</v>
      </c>
      <c r="I36" s="11">
        <f>F36+H36</f>
        <v>65.542000000000002</v>
      </c>
      <c r="J36" s="11">
        <f>(SUM(O36:Q36)*0.4*0.7*0.475)+(SUM(T36:V36)*0.6*0.7*0.475)</f>
        <v>0</v>
      </c>
      <c r="K36" s="11">
        <f>I36-J36</f>
        <v>65.542000000000002</v>
      </c>
      <c r="L36" s="16" t="str">
        <f>IF(K36&lt;50,"F",IF(K36&lt;65,"D",IF(K36&lt;=80,"C",IF(K36&lt;90,"B",IF(K36&gt;=90,"A")))))</f>
        <v>C</v>
      </c>
      <c r="O36" s="1" t="s">
        <v>30</v>
      </c>
      <c r="P36" s="1" t="s">
        <v>30</v>
      </c>
      <c r="T36">
        <v>0</v>
      </c>
      <c r="U36">
        <v>0</v>
      </c>
    </row>
    <row r="37" spans="2:21" x14ac:dyDescent="0.2">
      <c r="B37" s="1" t="s">
        <v>256</v>
      </c>
      <c r="C37" s="1" t="s">
        <v>257</v>
      </c>
      <c r="D37" s="18" t="s">
        <v>258</v>
      </c>
      <c r="E37">
        <v>96.73</v>
      </c>
      <c r="F37" s="6">
        <f>E37*0.4</f>
        <v>38.692000000000007</v>
      </c>
      <c r="G37">
        <v>65.53</v>
      </c>
      <c r="H37" s="6">
        <f>G37*0.6</f>
        <v>39.317999999999998</v>
      </c>
      <c r="I37" s="11">
        <f>F37+H37</f>
        <v>78.010000000000005</v>
      </c>
      <c r="J37" s="11">
        <f>(SUM(O37:Q37)*0.4*0.7*0.475)+(SUM(T37:V37)*0.6*0.7*0.475)</f>
        <v>0</v>
      </c>
      <c r="K37" s="11">
        <f>I37-J37</f>
        <v>78.010000000000005</v>
      </c>
      <c r="L37" s="16" t="str">
        <f>IF(K37&lt;50,"F",IF(K37&lt;65,"D",IF(K37&lt;=80,"C",IF(K37&lt;90,"B",IF(K37&gt;=90,"A")))))</f>
        <v>C</v>
      </c>
      <c r="O37" s="1" t="s">
        <v>30</v>
      </c>
      <c r="P37" s="1" t="s">
        <v>30</v>
      </c>
      <c r="T37">
        <v>0</v>
      </c>
      <c r="U37">
        <v>0</v>
      </c>
    </row>
    <row r="38" spans="2:21" x14ac:dyDescent="0.2">
      <c r="B38" s="1" t="s">
        <v>64</v>
      </c>
      <c r="C38" s="1" t="s">
        <v>65</v>
      </c>
      <c r="D38" s="18" t="s">
        <v>66</v>
      </c>
      <c r="E38">
        <v>87.73</v>
      </c>
      <c r="F38" s="6">
        <f>E38*0.4</f>
        <v>35.092000000000006</v>
      </c>
      <c r="G38">
        <v>63.54</v>
      </c>
      <c r="H38" s="6">
        <f>G38*0.6</f>
        <v>38.123999999999995</v>
      </c>
      <c r="I38" s="11">
        <f>F38+H38</f>
        <v>73.216000000000008</v>
      </c>
      <c r="J38" s="11">
        <f>(SUM(O38:Q38)*0.4*0.7*0.475)+(SUM(T38:V38)*0.6*0.7*0.475)</f>
        <v>0</v>
      </c>
      <c r="K38" s="11">
        <f>I38-J38</f>
        <v>73.216000000000008</v>
      </c>
      <c r="L38" s="16" t="str">
        <f>IF(K38&lt;50,"F",IF(K38&lt;65,"D",IF(K38&lt;=80,"C",IF(K38&lt;90,"B",IF(K38&gt;=90,"A")))))</f>
        <v>C</v>
      </c>
      <c r="O38" s="1" t="s">
        <v>30</v>
      </c>
      <c r="P38" s="1" t="s">
        <v>30</v>
      </c>
      <c r="T38">
        <v>0</v>
      </c>
      <c r="U38">
        <v>0</v>
      </c>
    </row>
    <row r="39" spans="2:21" x14ac:dyDescent="0.2">
      <c r="B39" s="1" t="s">
        <v>248</v>
      </c>
      <c r="C39" s="1" t="s">
        <v>249</v>
      </c>
      <c r="D39" s="18" t="s">
        <v>250</v>
      </c>
      <c r="E39">
        <v>57.12</v>
      </c>
      <c r="F39" s="6">
        <f>E39*0.4</f>
        <v>22.847999999999999</v>
      </c>
      <c r="G39">
        <v>32.43</v>
      </c>
      <c r="H39" s="6">
        <f>G39*0.6</f>
        <v>19.457999999999998</v>
      </c>
      <c r="I39" s="11">
        <f>F39+H39</f>
        <v>42.305999999999997</v>
      </c>
      <c r="J39" s="11">
        <f>(SUM(O39:Q39)*0.4*0.7*0.475)+(SUM(T39:V39)*0.6*0.7*0.475)</f>
        <v>13.965</v>
      </c>
      <c r="K39" s="11">
        <f>I39-J39</f>
        <v>28.340999999999998</v>
      </c>
      <c r="L39" s="16" t="str">
        <f>IF(K39&lt;50,"F",IF(K39&lt;65,"D",IF(K39&lt;=80,"C",IF(K39&lt;90,"B",IF(K39&gt;=90,"A")))))</f>
        <v>F</v>
      </c>
      <c r="O39">
        <v>25</v>
      </c>
      <c r="P39">
        <v>50</v>
      </c>
      <c r="T39">
        <v>10</v>
      </c>
      <c r="U39">
        <v>10</v>
      </c>
    </row>
    <row r="40" spans="2:21" x14ac:dyDescent="0.2">
      <c r="B40" s="1" t="s">
        <v>186</v>
      </c>
      <c r="C40" s="1" t="s">
        <v>187</v>
      </c>
      <c r="D40" s="18" t="s">
        <v>188</v>
      </c>
      <c r="E40">
        <v>81.17</v>
      </c>
      <c r="F40" s="6">
        <f>E40*0.4</f>
        <v>32.468000000000004</v>
      </c>
      <c r="G40">
        <v>58.09</v>
      </c>
      <c r="H40" s="6">
        <f>G40*0.6</f>
        <v>34.853999999999999</v>
      </c>
      <c r="I40" s="11">
        <f>F40+H40</f>
        <v>67.322000000000003</v>
      </c>
      <c r="J40" s="11">
        <f>(SUM(O40:Q40)*0.4*0.7*0.475)+(SUM(T40:V40)*0.6*0.7*0.475)</f>
        <v>1.3299999999999998</v>
      </c>
      <c r="K40" s="11">
        <f>I40-J40</f>
        <v>65.992000000000004</v>
      </c>
      <c r="L40" s="16" t="str">
        <f>IF(K40&lt;50,"F",IF(K40&lt;65,"D",IF(K40&lt;=80,"C",IF(K40&lt;90,"B",IF(K40&gt;=90,"A")))))</f>
        <v>C</v>
      </c>
      <c r="O40" s="1" t="s">
        <v>30</v>
      </c>
      <c r="P40">
        <v>10</v>
      </c>
      <c r="T40">
        <v>0</v>
      </c>
      <c r="U40">
        <v>0</v>
      </c>
    </row>
    <row r="41" spans="2:21" x14ac:dyDescent="0.2">
      <c r="B41" s="1" t="s">
        <v>224</v>
      </c>
      <c r="C41" s="1" t="s">
        <v>225</v>
      </c>
      <c r="D41" s="18" t="s">
        <v>226</v>
      </c>
      <c r="E41">
        <v>81.61</v>
      </c>
      <c r="F41" s="6">
        <f>E41*0.4</f>
        <v>32.643999999999998</v>
      </c>
      <c r="G41">
        <v>61.74</v>
      </c>
      <c r="H41" s="6">
        <f>G41*0.6</f>
        <v>37.043999999999997</v>
      </c>
      <c r="I41" s="11">
        <f>F41+H41</f>
        <v>69.687999999999988</v>
      </c>
      <c r="J41" s="11">
        <f>(SUM(O41:Q41)*0.4*0.7*0.475)+(SUM(T41:V41)*0.6*0.7*0.475)</f>
        <v>0</v>
      </c>
      <c r="K41" s="11">
        <f>I41-J41</f>
        <v>69.687999999999988</v>
      </c>
      <c r="L41" s="16" t="str">
        <f>IF(K41&lt;50,"F",IF(K41&lt;65,"D",IF(K41&lt;=80,"C",IF(K41&lt;90,"B",IF(K41&gt;=90,"A")))))</f>
        <v>C</v>
      </c>
      <c r="O41" s="1" t="s">
        <v>30</v>
      </c>
      <c r="P41" s="1" t="s">
        <v>30</v>
      </c>
      <c r="T41">
        <v>0</v>
      </c>
      <c r="U41">
        <v>0</v>
      </c>
    </row>
    <row r="42" spans="2:21" x14ac:dyDescent="0.2">
      <c r="B42" s="1" t="s">
        <v>68</v>
      </c>
      <c r="C42" s="1" t="s">
        <v>69</v>
      </c>
      <c r="D42" s="18" t="s">
        <v>70</v>
      </c>
      <c r="E42">
        <v>88.85</v>
      </c>
      <c r="F42" s="6">
        <f>E42*0.4</f>
        <v>35.54</v>
      </c>
      <c r="G42">
        <v>56.34</v>
      </c>
      <c r="H42" s="6">
        <f>G42*0.6</f>
        <v>33.804000000000002</v>
      </c>
      <c r="I42" s="11">
        <f>F42+H42</f>
        <v>69.343999999999994</v>
      </c>
      <c r="J42" s="11">
        <f>(SUM(O42:Q42)*0.4*0.7*0.475)+(SUM(T42:V42)*0.6*0.7*0.475)</f>
        <v>0</v>
      </c>
      <c r="K42" s="11">
        <f>I42-J42</f>
        <v>69.343999999999994</v>
      </c>
      <c r="L42" s="16" t="str">
        <f>IF(K42&lt;50,"F",IF(K42&lt;65,"D",IF(K42&lt;=80,"C",IF(K42&lt;90,"B",IF(K42&gt;=90,"A")))))</f>
        <v>C</v>
      </c>
      <c r="O42" s="1" t="s">
        <v>30</v>
      </c>
      <c r="P42" s="1" t="s">
        <v>30</v>
      </c>
      <c r="T42">
        <v>0</v>
      </c>
      <c r="U42">
        <v>0</v>
      </c>
    </row>
    <row r="43" spans="2:21" x14ac:dyDescent="0.2">
      <c r="B43" s="1" t="s">
        <v>174</v>
      </c>
      <c r="C43" s="1" t="s">
        <v>175</v>
      </c>
      <c r="D43" s="18" t="s">
        <v>176</v>
      </c>
      <c r="E43">
        <v>83.84</v>
      </c>
      <c r="F43" s="6">
        <f>E43*0.4</f>
        <v>33.536000000000001</v>
      </c>
      <c r="G43">
        <v>56.21</v>
      </c>
      <c r="H43" s="6">
        <f>G43*0.6</f>
        <v>33.725999999999999</v>
      </c>
      <c r="I43" s="11">
        <f>F43+H43</f>
        <v>67.262</v>
      </c>
      <c r="J43" s="11">
        <f>(SUM(O43:Q43)*0.4*0.7*0.475)+(SUM(T43:V43)*0.6*0.7*0.475)</f>
        <v>0</v>
      </c>
      <c r="K43" s="11">
        <f>I43-J43</f>
        <v>67.262</v>
      </c>
      <c r="L43" s="16" t="str">
        <f>IF(K43&lt;50,"F",IF(K43&lt;65,"D",IF(K43&lt;=80,"C",IF(K43&lt;90,"B",IF(K43&gt;=90,"A")))))</f>
        <v>C</v>
      </c>
      <c r="O43" s="1" t="s">
        <v>30</v>
      </c>
      <c r="P43" s="1" t="s">
        <v>30</v>
      </c>
      <c r="T43">
        <v>0</v>
      </c>
      <c r="U43">
        <v>0</v>
      </c>
    </row>
    <row r="44" spans="2:21" x14ac:dyDescent="0.2">
      <c r="B44" s="1" t="s">
        <v>267</v>
      </c>
      <c r="C44" s="1" t="s">
        <v>268</v>
      </c>
      <c r="D44" s="18" t="s">
        <v>269</v>
      </c>
      <c r="E44">
        <v>89.16</v>
      </c>
      <c r="F44" s="6">
        <f>E44*0.4</f>
        <v>35.664000000000001</v>
      </c>
      <c r="G44">
        <v>58.66</v>
      </c>
      <c r="H44" s="6">
        <f>G44*0.6</f>
        <v>35.195999999999998</v>
      </c>
      <c r="I44" s="11">
        <f>F44+H44</f>
        <v>70.86</v>
      </c>
      <c r="J44" s="11">
        <f>(SUM(O44:Q44)*0.4*0.7*0.475)+(SUM(T44:V44)*0.6*0.7*0.475)</f>
        <v>0</v>
      </c>
      <c r="K44" s="11">
        <f>I44-J44</f>
        <v>70.86</v>
      </c>
      <c r="L44" s="16" t="str">
        <f>IF(K44&lt;50,"F",IF(K44&lt;65,"D",IF(K44&lt;=80,"C",IF(K44&lt;90,"B",IF(K44&gt;=90,"A")))))</f>
        <v>C</v>
      </c>
      <c r="O44" s="1" t="s">
        <v>30</v>
      </c>
      <c r="P44" s="1" t="s">
        <v>30</v>
      </c>
      <c r="T44">
        <v>0</v>
      </c>
      <c r="U44">
        <v>0</v>
      </c>
    </row>
    <row r="45" spans="2:21" x14ac:dyDescent="0.2">
      <c r="B45" s="1" t="s">
        <v>26</v>
      </c>
      <c r="C45" s="1" t="s">
        <v>27</v>
      </c>
      <c r="D45" s="18" t="s">
        <v>28</v>
      </c>
      <c r="E45">
        <v>87.88</v>
      </c>
      <c r="F45" s="6">
        <f>E45*0.4</f>
        <v>35.152000000000001</v>
      </c>
      <c r="G45">
        <v>59.29</v>
      </c>
      <c r="H45" s="6">
        <f>G45*0.6</f>
        <v>35.573999999999998</v>
      </c>
      <c r="I45" s="11">
        <f>F45+H45</f>
        <v>70.725999999999999</v>
      </c>
      <c r="J45" s="11">
        <f>(SUM(O45:Q45)*0.4*0.7*0.475)+(SUM(T45:V45)*0.6*0.7*0.475)</f>
        <v>0</v>
      </c>
      <c r="K45" s="11">
        <f>I45-J45</f>
        <v>70.725999999999999</v>
      </c>
      <c r="L45" s="16" t="str">
        <f>IF(K45&lt;50,"F",IF(K45&lt;65,"D",IF(K45&lt;=80,"C",IF(K45&lt;90,"B",IF(K45&gt;=90,"A")))))</f>
        <v>C</v>
      </c>
      <c r="O45" s="1" t="s">
        <v>30</v>
      </c>
      <c r="P45" s="1" t="s">
        <v>30</v>
      </c>
      <c r="T45">
        <v>0</v>
      </c>
      <c r="U45">
        <v>0</v>
      </c>
    </row>
    <row r="46" spans="2:21" x14ac:dyDescent="0.2">
      <c r="B46" s="1" t="s">
        <v>236</v>
      </c>
      <c r="C46" s="1" t="s">
        <v>237</v>
      </c>
      <c r="D46" s="18" t="s">
        <v>238</v>
      </c>
      <c r="E46">
        <v>79.16</v>
      </c>
      <c r="F46" s="6">
        <f>E46*0.4</f>
        <v>31.664000000000001</v>
      </c>
      <c r="G46">
        <v>56.29</v>
      </c>
      <c r="H46" s="6">
        <f>G46*0.6</f>
        <v>33.774000000000001</v>
      </c>
      <c r="I46" s="11">
        <f>F46+H46</f>
        <v>65.438000000000002</v>
      </c>
      <c r="J46" s="11">
        <f>(SUM(O46:Q46)*0.4*0.7*0.475)+(SUM(T46:V46)*0.6*0.7*0.475)</f>
        <v>0</v>
      </c>
      <c r="K46" s="11">
        <f>I46-J46</f>
        <v>65.438000000000002</v>
      </c>
      <c r="L46" s="16" t="str">
        <f>IF(K46&lt;50,"F",IF(K46&lt;65,"D",IF(K46&lt;=80,"C",IF(K46&lt;90,"B",IF(K46&gt;=90,"A")))))</f>
        <v>C</v>
      </c>
      <c r="O46" s="1" t="s">
        <v>30</v>
      </c>
      <c r="P46" s="1" t="s">
        <v>30</v>
      </c>
      <c r="T46">
        <v>0</v>
      </c>
      <c r="U46">
        <v>0</v>
      </c>
    </row>
    <row r="47" spans="2:21" x14ac:dyDescent="0.2">
      <c r="B47" s="1" t="s">
        <v>190</v>
      </c>
      <c r="C47" s="1" t="s">
        <v>191</v>
      </c>
      <c r="D47" s="18" t="s">
        <v>192</v>
      </c>
      <c r="E47">
        <v>61.19</v>
      </c>
      <c r="F47" s="6">
        <f>E47*0.4</f>
        <v>24.475999999999999</v>
      </c>
      <c r="G47">
        <v>55.65</v>
      </c>
      <c r="H47" s="6">
        <f>G47*0.6</f>
        <v>33.39</v>
      </c>
      <c r="I47" s="11">
        <f>F47+H47</f>
        <v>57.866</v>
      </c>
      <c r="J47" s="11">
        <f>(SUM(O47:Q47)*0.4*0.7*0.475)+(SUM(T47:V47)*0.6*0.7*0.475)</f>
        <v>6.6499999999999986</v>
      </c>
      <c r="K47" s="11">
        <f>I47-J47</f>
        <v>51.216000000000001</v>
      </c>
      <c r="L47" s="16" t="str">
        <f>IF(K47&lt;50,"F",IF(K47&lt;65,"D",IF(K47&lt;=80,"C",IF(K47&lt;90,"B",IF(K47&gt;=90,"A")))))</f>
        <v>D</v>
      </c>
      <c r="O47">
        <v>10</v>
      </c>
      <c r="P47">
        <v>10</v>
      </c>
      <c r="T47">
        <v>10</v>
      </c>
      <c r="U47">
        <v>10</v>
      </c>
    </row>
    <row r="48" spans="2:21" x14ac:dyDescent="0.2">
      <c r="B48" s="1" t="s">
        <v>143</v>
      </c>
      <c r="C48" s="1" t="s">
        <v>144</v>
      </c>
      <c r="D48" s="18" t="s">
        <v>145</v>
      </c>
      <c r="E48">
        <v>92.02</v>
      </c>
      <c r="F48" s="6">
        <f>E48*0.4</f>
        <v>36.808</v>
      </c>
      <c r="G48">
        <v>59.23</v>
      </c>
      <c r="H48" s="6">
        <f>G48*0.6</f>
        <v>35.537999999999997</v>
      </c>
      <c r="I48" s="11">
        <f>F48+H48</f>
        <v>72.346000000000004</v>
      </c>
      <c r="J48" s="11">
        <f>(SUM(O48:Q48)*0.4*0.7*0.475)+(SUM(T48:V48)*0.6*0.7*0.475)</f>
        <v>0</v>
      </c>
      <c r="K48" s="11">
        <f>I48-J48</f>
        <v>72.346000000000004</v>
      </c>
      <c r="L48" s="16" t="str">
        <f>IF(K48&lt;50,"F",IF(K48&lt;65,"D",IF(K48&lt;=80,"C",IF(K48&lt;90,"B",IF(K48&gt;=90,"A")))))</f>
        <v>C</v>
      </c>
      <c r="O48" s="1" t="s">
        <v>30</v>
      </c>
      <c r="P48" s="1" t="s">
        <v>30</v>
      </c>
      <c r="T48">
        <v>0</v>
      </c>
      <c r="U48">
        <v>0</v>
      </c>
    </row>
    <row r="49" spans="2:30" x14ac:dyDescent="0.2">
      <c r="B49" s="1" t="s">
        <v>139</v>
      </c>
      <c r="C49" s="1" t="s">
        <v>140</v>
      </c>
      <c r="D49" s="18" t="s">
        <v>141</v>
      </c>
      <c r="E49">
        <v>88.38</v>
      </c>
      <c r="F49" s="6">
        <f>E49*0.4</f>
        <v>35.351999999999997</v>
      </c>
      <c r="G49">
        <v>41.16</v>
      </c>
      <c r="H49" s="6">
        <f>G49*0.6</f>
        <v>24.695999999999998</v>
      </c>
      <c r="I49" s="11">
        <f>F49+H49</f>
        <v>60.047999999999995</v>
      </c>
      <c r="J49" s="11">
        <f>(SUM(O49:Q49)*0.4*0.7*0.475)+(SUM(T49:V49)*0.6*0.7*0.475)</f>
        <v>3.9899999999999993</v>
      </c>
      <c r="K49" s="11">
        <f>I49-J49</f>
        <v>56.057999999999993</v>
      </c>
      <c r="L49" s="16" t="str">
        <f>IF(K49&lt;50,"F",IF(K49&lt;65,"D",IF(K49&lt;=80,"C",IF(K49&lt;90,"B",IF(K49&gt;=90,"A")))))</f>
        <v>D</v>
      </c>
      <c r="O49" s="1" t="s">
        <v>30</v>
      </c>
      <c r="P49" s="1" t="s">
        <v>30</v>
      </c>
      <c r="T49">
        <v>10</v>
      </c>
      <c r="U49">
        <v>10</v>
      </c>
    </row>
    <row r="50" spans="2:30" x14ac:dyDescent="0.2">
      <c r="B50" s="1" t="s">
        <v>206</v>
      </c>
      <c r="C50" s="1" t="s">
        <v>207</v>
      </c>
      <c r="D50" s="18" t="s">
        <v>208</v>
      </c>
      <c r="E50">
        <v>85.64</v>
      </c>
      <c r="F50" s="6">
        <f>E50*0.4</f>
        <v>34.256</v>
      </c>
      <c r="G50">
        <v>60.95</v>
      </c>
      <c r="H50" s="6">
        <f>G50*0.6</f>
        <v>36.57</v>
      </c>
      <c r="I50" s="11">
        <f>F50+H50</f>
        <v>70.825999999999993</v>
      </c>
      <c r="J50" s="11">
        <f>(SUM(O50:Q50)*0.4*0.7*0.475)+(SUM(T50:V50)*0.6*0.7*0.475)</f>
        <v>0</v>
      </c>
      <c r="K50" s="11">
        <f>I50-J50</f>
        <v>70.825999999999993</v>
      </c>
      <c r="L50" s="16" t="str">
        <f>IF(K50&lt;50,"F",IF(K50&lt;65,"D",IF(K50&lt;=80,"C",IF(K50&lt;90,"B",IF(K50&gt;=90,"A")))))</f>
        <v>C</v>
      </c>
      <c r="O50" s="1" t="s">
        <v>30</v>
      </c>
      <c r="P50" s="1" t="s">
        <v>30</v>
      </c>
      <c r="T50">
        <v>0</v>
      </c>
      <c r="U50">
        <v>0</v>
      </c>
    </row>
    <row r="51" spans="2:30" x14ac:dyDescent="0.2">
      <c r="B51" s="1" t="s">
        <v>135</v>
      </c>
      <c r="C51" s="1" t="s">
        <v>136</v>
      </c>
      <c r="D51" s="18" t="s">
        <v>137</v>
      </c>
      <c r="E51">
        <v>85.7</v>
      </c>
      <c r="F51" s="6">
        <f>E51*0.4</f>
        <v>34.28</v>
      </c>
      <c r="G51">
        <v>51.66</v>
      </c>
      <c r="H51" s="6">
        <f>G51*0.6</f>
        <v>30.995999999999995</v>
      </c>
      <c r="I51" s="11">
        <f>F51+H51</f>
        <v>65.275999999999996</v>
      </c>
      <c r="J51" s="11">
        <f>(SUM(O51:Q51)*0.4*0.7*0.475)+(SUM(T51:V51)*0.6*0.7*0.475)</f>
        <v>6.6499999999999986</v>
      </c>
      <c r="K51" s="11">
        <f>I51-J51</f>
        <v>58.625999999999998</v>
      </c>
      <c r="L51" s="16" t="str">
        <f>IF(K51&lt;50,"F",IF(K51&lt;65,"D",IF(K51&lt;=80,"C",IF(K51&lt;90,"B",IF(K51&gt;=90,"A")))))</f>
        <v>D</v>
      </c>
      <c r="O51">
        <v>10</v>
      </c>
      <c r="P51">
        <v>10</v>
      </c>
      <c r="T51">
        <v>10</v>
      </c>
      <c r="U51">
        <v>10</v>
      </c>
    </row>
    <row r="52" spans="2:30" x14ac:dyDescent="0.2">
      <c r="B52" s="1" t="s">
        <v>56</v>
      </c>
      <c r="C52" s="1" t="s">
        <v>57</v>
      </c>
      <c r="D52" s="18" t="s">
        <v>58</v>
      </c>
      <c r="E52">
        <v>77.88</v>
      </c>
      <c r="F52" s="6">
        <f>E52*0.4</f>
        <v>31.152000000000001</v>
      </c>
      <c r="G52">
        <v>47.45</v>
      </c>
      <c r="H52" s="6">
        <f>G52*0.6</f>
        <v>28.470000000000002</v>
      </c>
      <c r="I52" s="11">
        <f>F52+H52</f>
        <v>59.622</v>
      </c>
      <c r="J52" s="11">
        <f>(SUM(O52:Q52)*0.4*0.7*0.475)+(SUM(T52:V52)*0.6*0.7*0.475)</f>
        <v>1.3299999999999998</v>
      </c>
      <c r="K52" s="11">
        <f>I52-J52</f>
        <v>58.292000000000002</v>
      </c>
      <c r="L52" s="16" t="str">
        <f>IF(K52&lt;50,"F",IF(K52&lt;65,"D",IF(K52&lt;=80,"C",IF(K52&lt;90,"B",IF(K52&gt;=90,"A")))))</f>
        <v>D</v>
      </c>
      <c r="O52">
        <v>10</v>
      </c>
      <c r="P52" s="1" t="s">
        <v>30</v>
      </c>
      <c r="T52">
        <v>0</v>
      </c>
      <c r="U52">
        <v>0</v>
      </c>
    </row>
    <row r="53" spans="2:30" x14ac:dyDescent="0.2">
      <c r="B53" s="1" t="s">
        <v>40</v>
      </c>
      <c r="C53" s="1" t="s">
        <v>41</v>
      </c>
      <c r="D53" s="18" t="s">
        <v>42</v>
      </c>
      <c r="E53">
        <v>85.28</v>
      </c>
      <c r="F53" s="6">
        <f>E53*0.4</f>
        <v>34.112000000000002</v>
      </c>
      <c r="G53">
        <v>51.93</v>
      </c>
      <c r="H53" s="6">
        <f>G53*0.6</f>
        <v>31.157999999999998</v>
      </c>
      <c r="I53" s="11">
        <f>F53+H53</f>
        <v>65.27</v>
      </c>
      <c r="J53" s="11">
        <f>(SUM(O53:Q53)*0.4*0.7*0.475)+(SUM(T53:V53)*0.6*0.7*0.475)</f>
        <v>0</v>
      </c>
      <c r="K53" s="11">
        <f>I53-J53</f>
        <v>65.27</v>
      </c>
      <c r="L53" s="16" t="str">
        <f>IF(K53&lt;50,"F",IF(K53&lt;65,"D",IF(K53&lt;=80,"C",IF(K53&lt;90,"B",IF(K53&gt;=90,"A")))))</f>
        <v>C</v>
      </c>
      <c r="O53" s="1" t="s">
        <v>30</v>
      </c>
      <c r="P53" s="1" t="s">
        <v>30</v>
      </c>
      <c r="T53">
        <v>0</v>
      </c>
      <c r="U53">
        <v>0</v>
      </c>
    </row>
    <row r="54" spans="2:30" x14ac:dyDescent="0.2">
      <c r="B54" s="1" t="s">
        <v>104</v>
      </c>
      <c r="C54" s="1" t="s">
        <v>105</v>
      </c>
      <c r="D54" s="18" t="s">
        <v>106</v>
      </c>
      <c r="E54">
        <v>96.04</v>
      </c>
      <c r="F54" s="6">
        <f>E54*0.4</f>
        <v>38.416000000000004</v>
      </c>
      <c r="G54">
        <v>63.57</v>
      </c>
      <c r="H54" s="6">
        <f>G54*0.6</f>
        <v>38.141999999999996</v>
      </c>
      <c r="I54" s="11">
        <f>F54+H54</f>
        <v>76.557999999999993</v>
      </c>
      <c r="J54" s="11">
        <f>(SUM(O54:Q54)*0.4*0.7*0.475)+(SUM(T54:V54)*0.6*0.7*0.475)</f>
        <v>0</v>
      </c>
      <c r="K54" s="11">
        <f>I54-J54</f>
        <v>76.557999999999993</v>
      </c>
      <c r="L54" s="16" t="str">
        <f>IF(K54&lt;50,"F",IF(K54&lt;65,"D",IF(K54&lt;=80,"C",IF(K54&lt;90,"B",IF(K54&gt;=90,"A")))))</f>
        <v>C</v>
      </c>
      <c r="O54" s="1" t="s">
        <v>30</v>
      </c>
      <c r="P54" s="1" t="s">
        <v>30</v>
      </c>
      <c r="T54">
        <v>0</v>
      </c>
      <c r="U54">
        <v>0</v>
      </c>
    </row>
    <row r="55" spans="2:30" ht="16" x14ac:dyDescent="0.2">
      <c r="B55" s="1" t="s">
        <v>88</v>
      </c>
      <c r="C55" s="1" t="s">
        <v>89</v>
      </c>
      <c r="D55" s="18" t="s">
        <v>90</v>
      </c>
      <c r="E55">
        <v>83.27</v>
      </c>
      <c r="F55" s="6">
        <f>E55*0.4</f>
        <v>33.308</v>
      </c>
      <c r="G55">
        <v>60.81</v>
      </c>
      <c r="H55" s="6">
        <f>G55*0.6</f>
        <v>36.485999999999997</v>
      </c>
      <c r="I55" s="11">
        <f>F55+H55</f>
        <v>69.793999999999997</v>
      </c>
      <c r="J55" s="11">
        <f>(SUM(O55:Q55)*0.4*0.7*0.475)+(SUM(T55:V55)*0.6*0.7*0.475)</f>
        <v>0</v>
      </c>
      <c r="K55" s="11">
        <f>I55-J55</f>
        <v>69.793999999999997</v>
      </c>
      <c r="L55" s="16" t="str">
        <f>IF(K55&lt;50,"F",IF(K55&lt;65,"D",IF(K55&lt;=80,"C",IF(K55&lt;90,"B",IF(K55&gt;=90,"A")))))</f>
        <v>C</v>
      </c>
      <c r="O55" s="1" t="s">
        <v>30</v>
      </c>
      <c r="P55" s="1" t="s">
        <v>30</v>
      </c>
      <c r="T55">
        <v>0</v>
      </c>
      <c r="U55">
        <v>0</v>
      </c>
      <c r="AB55" s="12"/>
      <c r="AC55" s="12"/>
      <c r="AD55" s="14"/>
    </row>
    <row r="56" spans="2:30" x14ac:dyDescent="0.2">
      <c r="B56" s="1" t="s">
        <v>288</v>
      </c>
      <c r="C56" s="1" t="s">
        <v>289</v>
      </c>
      <c r="D56" s="18" t="s">
        <v>290</v>
      </c>
      <c r="E56">
        <v>86.91</v>
      </c>
      <c r="F56" s="6">
        <f>E56*0.4</f>
        <v>34.764000000000003</v>
      </c>
      <c r="G56">
        <v>61.23</v>
      </c>
      <c r="H56" s="6">
        <f>G56*0.6</f>
        <v>36.738</v>
      </c>
      <c r="I56" s="11">
        <f>F56+H56</f>
        <v>71.50200000000001</v>
      </c>
      <c r="J56" s="11">
        <f>(SUM(O56:Q56)*0.4*0.7*0.475)+(SUM(T56:V56)*0.6*0.7*0.475)</f>
        <v>0</v>
      </c>
      <c r="K56" s="11">
        <f>I56-J56</f>
        <v>71.50200000000001</v>
      </c>
      <c r="L56" s="16" t="str">
        <f>IF(K56&lt;50,"F",IF(K56&lt;65,"D",IF(K56&lt;=80,"C",IF(K56&lt;90,"B",IF(K56&gt;=90,"A")))))</f>
        <v>C</v>
      </c>
      <c r="O56" s="1" t="s">
        <v>30</v>
      </c>
      <c r="P56" s="1" t="s">
        <v>30</v>
      </c>
      <c r="T56">
        <v>0</v>
      </c>
      <c r="U56">
        <v>0</v>
      </c>
    </row>
    <row r="57" spans="2:30" x14ac:dyDescent="0.2">
      <c r="B57" s="1" t="s">
        <v>76</v>
      </c>
      <c r="C57" s="1" t="s">
        <v>77</v>
      </c>
      <c r="D57" s="18" t="s">
        <v>78</v>
      </c>
      <c r="E57">
        <v>72.489999999999995</v>
      </c>
      <c r="F57" s="6">
        <f>E57*0.4</f>
        <v>28.995999999999999</v>
      </c>
      <c r="G57">
        <v>49.19</v>
      </c>
      <c r="H57" s="6">
        <f>G57*0.6</f>
        <v>29.513999999999996</v>
      </c>
      <c r="I57" s="11">
        <f>F57+H57</f>
        <v>58.509999999999991</v>
      </c>
      <c r="J57" s="11">
        <f>(SUM(O57:Q57)*0.4*0.7*0.475)+(SUM(T57:V57)*0.6*0.7*0.475)</f>
        <v>0</v>
      </c>
      <c r="K57" s="11">
        <f>I57-J57</f>
        <v>58.509999999999991</v>
      </c>
      <c r="L57" s="16" t="str">
        <f>IF(K57&lt;50,"F",IF(K57&lt;65,"D",IF(K57&lt;=80,"C",IF(K57&lt;90,"B",IF(K57&gt;=90,"A")))))</f>
        <v>D</v>
      </c>
      <c r="O57" s="1" t="s">
        <v>30</v>
      </c>
      <c r="P57" s="1" t="s">
        <v>30</v>
      </c>
      <c r="T57">
        <v>0</v>
      </c>
      <c r="U57">
        <v>0</v>
      </c>
    </row>
    <row r="58" spans="2:30" x14ac:dyDescent="0.2">
      <c r="B58" s="1" t="s">
        <v>228</v>
      </c>
      <c r="C58" s="1" t="s">
        <v>229</v>
      </c>
      <c r="D58" s="18" t="s">
        <v>230</v>
      </c>
      <c r="E58">
        <v>87.34</v>
      </c>
      <c r="F58" s="6">
        <f>E58*0.4</f>
        <v>34.936</v>
      </c>
      <c r="G58">
        <v>60.37</v>
      </c>
      <c r="H58" s="6">
        <f>G58*0.6</f>
        <v>36.221999999999994</v>
      </c>
      <c r="I58" s="11">
        <f>F58+H58</f>
        <v>71.157999999999987</v>
      </c>
      <c r="J58" s="11">
        <f>(SUM(O58:Q58)*0.4*0.7*0.475)+(SUM(T58:V58)*0.6*0.7*0.475)</f>
        <v>0</v>
      </c>
      <c r="K58" s="11">
        <f>I58-J58</f>
        <v>71.157999999999987</v>
      </c>
      <c r="L58" s="16" t="str">
        <f>IF(K58&lt;50,"F",IF(K58&lt;65,"D",IF(K58&lt;=80,"C",IF(K58&lt;90,"B",IF(K58&gt;=90,"A")))))</f>
        <v>C</v>
      </c>
      <c r="O58" s="1" t="s">
        <v>30</v>
      </c>
      <c r="P58" s="1" t="s">
        <v>30</v>
      </c>
      <c r="T58">
        <v>0</v>
      </c>
      <c r="U58">
        <v>0</v>
      </c>
    </row>
    <row r="59" spans="2:30" x14ac:dyDescent="0.2">
      <c r="B59" s="1" t="s">
        <v>112</v>
      </c>
      <c r="C59" s="1" t="s">
        <v>113</v>
      </c>
      <c r="D59" s="18" t="s">
        <v>114</v>
      </c>
      <c r="E59">
        <v>63.45</v>
      </c>
      <c r="F59" s="6">
        <f>E59*0.4</f>
        <v>25.380000000000003</v>
      </c>
      <c r="G59">
        <v>29.57</v>
      </c>
      <c r="H59" s="6">
        <f>G59*0.6</f>
        <v>17.742000000000001</v>
      </c>
      <c r="I59" s="11">
        <f>F59+H59</f>
        <v>43.122</v>
      </c>
      <c r="J59" s="11">
        <f>(SUM(O59:Q59)*0.4*0.7*0.475)+(SUM(T59:V59)*0.6*0.7*0.475)</f>
        <v>8.6449999999999996</v>
      </c>
      <c r="K59" s="11">
        <f>I59-J59</f>
        <v>34.477000000000004</v>
      </c>
      <c r="L59" s="16" t="str">
        <f>IF(K59&lt;50,"F",IF(K59&lt;65,"D",IF(K59&lt;=80,"C",IF(K59&lt;90,"B",IF(K59&gt;=90,"A")))))</f>
        <v>F</v>
      </c>
      <c r="O59">
        <v>10</v>
      </c>
      <c r="P59">
        <v>25</v>
      </c>
      <c r="T59">
        <v>10</v>
      </c>
      <c r="U59">
        <v>10</v>
      </c>
    </row>
    <row r="60" spans="2:30" x14ac:dyDescent="0.2">
      <c r="B60" s="1" t="s">
        <v>123</v>
      </c>
      <c r="C60" s="1" t="s">
        <v>124</v>
      </c>
      <c r="D60" s="18" t="s">
        <v>125</v>
      </c>
      <c r="E60">
        <v>90.29</v>
      </c>
      <c r="F60" s="6">
        <f>E60*0.4</f>
        <v>36.116000000000007</v>
      </c>
      <c r="G60">
        <v>64.39</v>
      </c>
      <c r="H60" s="6">
        <f>G60*0.6</f>
        <v>38.634</v>
      </c>
      <c r="I60" s="11">
        <f>F60+H60</f>
        <v>74.75</v>
      </c>
      <c r="J60" s="11">
        <f>(SUM(O60:Q60)*0.4*0.7*0.475)+(SUM(T60:V60)*0.6*0.7*0.475)</f>
        <v>1.3299999999999998</v>
      </c>
      <c r="K60" s="11">
        <f>I60-J60</f>
        <v>73.42</v>
      </c>
      <c r="L60" s="16" t="str">
        <f>IF(K60&lt;50,"F",IF(K60&lt;65,"D",IF(K60&lt;=80,"C",IF(K60&lt;90,"B",IF(K60&gt;=90,"A")))))</f>
        <v>C</v>
      </c>
      <c r="O60" s="1" t="s">
        <v>30</v>
      </c>
      <c r="P60">
        <v>10</v>
      </c>
      <c r="T60">
        <v>0</v>
      </c>
      <c r="U60">
        <v>0</v>
      </c>
    </row>
    <row r="61" spans="2:30" x14ac:dyDescent="0.2">
      <c r="B61" s="1" t="s">
        <v>170</v>
      </c>
      <c r="C61" s="1" t="s">
        <v>171</v>
      </c>
      <c r="D61" s="18" t="s">
        <v>172</v>
      </c>
      <c r="E61">
        <v>90.28</v>
      </c>
      <c r="F61" s="6">
        <f>E61*0.4</f>
        <v>36.112000000000002</v>
      </c>
      <c r="G61">
        <v>60.6</v>
      </c>
      <c r="H61" s="6">
        <f>G61*0.6</f>
        <v>36.36</v>
      </c>
      <c r="I61" s="11">
        <f>F61+H61</f>
        <v>72.472000000000008</v>
      </c>
      <c r="J61" s="11">
        <f>(SUM(O61:Q61)*0.4*0.7*0.475)+(SUM(T61:V61)*0.6*0.7*0.475)</f>
        <v>0</v>
      </c>
      <c r="K61" s="11">
        <f>I61-J61</f>
        <v>72.472000000000008</v>
      </c>
      <c r="L61" s="16" t="str">
        <f>IF(K61&lt;50,"F",IF(K61&lt;65,"D",IF(K61&lt;=80,"C",IF(K61&lt;90,"B",IF(K61&gt;=90,"A")))))</f>
        <v>C</v>
      </c>
      <c r="O61" s="1" t="s">
        <v>30</v>
      </c>
      <c r="P61" s="1" t="s">
        <v>30</v>
      </c>
      <c r="T61">
        <v>0</v>
      </c>
      <c r="U61">
        <v>0</v>
      </c>
    </row>
    <row r="62" spans="2:30" x14ac:dyDescent="0.2">
      <c r="B62" s="1" t="s">
        <v>72</v>
      </c>
      <c r="C62" s="1" t="s">
        <v>73</v>
      </c>
      <c r="D62" s="18" t="s">
        <v>74</v>
      </c>
      <c r="E62">
        <v>82.07</v>
      </c>
      <c r="F62" s="6">
        <f>E62*0.4</f>
        <v>32.827999999999996</v>
      </c>
      <c r="G62">
        <v>53.39</v>
      </c>
      <c r="H62" s="6">
        <f>G62*0.6</f>
        <v>32.033999999999999</v>
      </c>
      <c r="I62" s="11">
        <f>F62+H62</f>
        <v>64.861999999999995</v>
      </c>
      <c r="J62" s="11">
        <f>(SUM(O62:Q62)*0.4*0.7*0.475)+(SUM(T62:V62)*0.6*0.7*0.475)</f>
        <v>1.3299999999999998</v>
      </c>
      <c r="K62" s="11">
        <f>I62-J62</f>
        <v>63.531999999999996</v>
      </c>
      <c r="L62" s="16" t="str">
        <f>IF(K62&lt;50,"F",IF(K62&lt;65,"D",IF(K62&lt;=80,"C",IF(K62&lt;90,"B",IF(K62&gt;=90,"A")))))</f>
        <v>D</v>
      </c>
      <c r="O62" s="1" t="s">
        <v>30</v>
      </c>
      <c r="P62">
        <v>10</v>
      </c>
      <c r="T62">
        <v>0</v>
      </c>
      <c r="U62">
        <v>0</v>
      </c>
    </row>
    <row r="63" spans="2:30" x14ac:dyDescent="0.2">
      <c r="B63" s="1" t="s">
        <v>178</v>
      </c>
      <c r="C63" s="1" t="s">
        <v>179</v>
      </c>
      <c r="D63" s="18" t="s">
        <v>180</v>
      </c>
      <c r="E63">
        <v>70.84</v>
      </c>
      <c r="F63" s="6">
        <f>E63*0.4</f>
        <v>28.336000000000002</v>
      </c>
      <c r="G63">
        <v>55.96</v>
      </c>
      <c r="H63" s="6">
        <f>G63*0.6</f>
        <v>33.576000000000001</v>
      </c>
      <c r="I63" s="11">
        <f>F63+H63</f>
        <v>61.912000000000006</v>
      </c>
      <c r="J63" s="11">
        <f>(SUM(O63:Q63)*0.4*0.7*0.475)+(SUM(T63:V63)*0.6*0.7*0.475)</f>
        <v>5.3199999999999994</v>
      </c>
      <c r="K63" s="11">
        <f>I63-J63</f>
        <v>56.592000000000006</v>
      </c>
      <c r="L63" s="16" t="str">
        <f>IF(K63&lt;50,"F",IF(K63&lt;65,"D",IF(K63&lt;=80,"C",IF(K63&lt;90,"B",IF(K63&gt;=90,"A")))))</f>
        <v>D</v>
      </c>
      <c r="O63" s="1" t="s">
        <v>30</v>
      </c>
      <c r="P63">
        <v>25</v>
      </c>
      <c r="T63">
        <v>0</v>
      </c>
      <c r="U63">
        <v>10</v>
      </c>
    </row>
    <row r="64" spans="2:30" x14ac:dyDescent="0.2">
      <c r="B64" s="1" t="s">
        <v>220</v>
      </c>
      <c r="C64" s="1" t="s">
        <v>221</v>
      </c>
      <c r="D64" s="18" t="s">
        <v>222</v>
      </c>
      <c r="E64">
        <v>83.05</v>
      </c>
      <c r="F64" s="6">
        <f>E64*0.4</f>
        <v>33.22</v>
      </c>
      <c r="G64">
        <v>55.71</v>
      </c>
      <c r="H64" s="6">
        <f>G64*0.6</f>
        <v>33.426000000000002</v>
      </c>
      <c r="I64" s="11">
        <f>F64+H64</f>
        <v>66.646000000000001</v>
      </c>
      <c r="J64" s="11">
        <f>(SUM(O64:Q64)*0.4*0.7*0.475)+(SUM(T64:V64)*0.6*0.7*0.475)</f>
        <v>0</v>
      </c>
      <c r="K64" s="11">
        <f>I64-J64</f>
        <v>66.646000000000001</v>
      </c>
      <c r="L64" s="16" t="str">
        <f>IF(K64&lt;50,"F",IF(K64&lt;65,"D",IF(K64&lt;=80,"C",IF(K64&lt;90,"B",IF(K64&gt;=90,"A")))))</f>
        <v>C</v>
      </c>
      <c r="O64" s="1" t="s">
        <v>30</v>
      </c>
      <c r="P64" s="1" t="s">
        <v>30</v>
      </c>
      <c r="T64">
        <v>0</v>
      </c>
      <c r="U64">
        <v>0</v>
      </c>
    </row>
    <row r="65" spans="2:21" x14ac:dyDescent="0.2">
      <c r="B65" s="1" t="s">
        <v>147</v>
      </c>
      <c r="C65" s="1" t="s">
        <v>148</v>
      </c>
      <c r="D65" s="18" t="s">
        <v>149</v>
      </c>
      <c r="E65">
        <v>89.63</v>
      </c>
      <c r="F65" s="6">
        <f>E65*0.4</f>
        <v>35.851999999999997</v>
      </c>
      <c r="G65">
        <v>63.22</v>
      </c>
      <c r="H65" s="6">
        <f>G65*0.6</f>
        <v>37.931999999999995</v>
      </c>
      <c r="I65" s="11">
        <f>F65+H65</f>
        <v>73.783999999999992</v>
      </c>
      <c r="J65" s="11">
        <f>(SUM(O65:Q65)*0.4*0.7*0.475)+(SUM(T65:V65)*0.6*0.7*0.475)</f>
        <v>0</v>
      </c>
      <c r="K65" s="11">
        <f>I65-J65</f>
        <v>73.783999999999992</v>
      </c>
      <c r="L65" s="16" t="str">
        <f>IF(K65&lt;50,"F",IF(K65&lt;65,"D",IF(K65&lt;=80,"C",IF(K65&lt;90,"B",IF(K65&gt;=90,"A")))))</f>
        <v>C</v>
      </c>
      <c r="O65" s="1" t="s">
        <v>30</v>
      </c>
      <c r="P65" s="1" t="s">
        <v>30</v>
      </c>
      <c r="T65">
        <v>0</v>
      </c>
      <c r="U65">
        <v>0</v>
      </c>
    </row>
    <row r="66" spans="2:21" x14ac:dyDescent="0.2">
      <c r="B66" s="1" t="s">
        <v>154</v>
      </c>
      <c r="C66" s="1" t="s">
        <v>155</v>
      </c>
      <c r="D66" s="18" t="s">
        <v>156</v>
      </c>
      <c r="E66">
        <v>93.04</v>
      </c>
      <c r="F66" s="6">
        <f>E66*0.4</f>
        <v>37.216000000000001</v>
      </c>
      <c r="G66">
        <v>60.65</v>
      </c>
      <c r="H66" s="6">
        <f>G66*0.6</f>
        <v>36.39</v>
      </c>
      <c r="I66" s="11">
        <f>F66+H66</f>
        <v>73.605999999999995</v>
      </c>
      <c r="J66" s="11">
        <f>(SUM(O66:Q66)*0.4*0.7*0.475)+(SUM(T66:V66)*0.6*0.7*0.475)</f>
        <v>0</v>
      </c>
      <c r="K66" s="11">
        <f>I66-J66</f>
        <v>73.605999999999995</v>
      </c>
      <c r="L66" s="16" t="str">
        <f>IF(K66&lt;50,"F",IF(K66&lt;65,"D",IF(K66&lt;=80,"C",IF(K66&lt;90,"B",IF(K66&gt;=90,"A")))))</f>
        <v>C</v>
      </c>
      <c r="O66" s="1" t="s">
        <v>30</v>
      </c>
      <c r="P66" s="1" t="s">
        <v>30</v>
      </c>
      <c r="T66">
        <v>0</v>
      </c>
      <c r="U66">
        <v>0</v>
      </c>
    </row>
    <row r="67" spans="2:21" x14ac:dyDescent="0.2">
      <c r="B67" s="1" t="s">
        <v>52</v>
      </c>
      <c r="C67" s="1" t="s">
        <v>53</v>
      </c>
      <c r="D67" s="18" t="s">
        <v>54</v>
      </c>
      <c r="E67">
        <v>88.18</v>
      </c>
      <c r="F67" s="6">
        <f>E67*0.4</f>
        <v>35.272000000000006</v>
      </c>
      <c r="G67">
        <v>63.72</v>
      </c>
      <c r="H67" s="6">
        <f>G67*0.6</f>
        <v>38.231999999999999</v>
      </c>
      <c r="I67" s="11">
        <f>F67+H67</f>
        <v>73.504000000000005</v>
      </c>
      <c r="J67" s="11">
        <f>(SUM(O67:Q67)*0.4*0.7*0.475)+(SUM(T67:V67)*0.6*0.7*0.475)</f>
        <v>0</v>
      </c>
      <c r="K67" s="11">
        <f>I67-J67</f>
        <v>73.504000000000005</v>
      </c>
      <c r="L67" s="16" t="str">
        <f>IF(K67&lt;50,"F",IF(K67&lt;65,"D",IF(K67&lt;=80,"C",IF(K67&lt;90,"B",IF(K67&gt;=90,"A")))))</f>
        <v>C</v>
      </c>
      <c r="O67" s="1" t="s">
        <v>30</v>
      </c>
      <c r="P67" s="1" t="s">
        <v>30</v>
      </c>
      <c r="T67">
        <v>0</v>
      </c>
      <c r="U67">
        <v>0</v>
      </c>
    </row>
    <row r="68" spans="2:21" x14ac:dyDescent="0.2">
      <c r="B68" s="1" t="s">
        <v>119</v>
      </c>
      <c r="C68" s="1" t="s">
        <v>120</v>
      </c>
      <c r="D68" s="18" t="s">
        <v>121</v>
      </c>
      <c r="E68">
        <v>82.61</v>
      </c>
      <c r="F68" s="6">
        <f>E68*0.4</f>
        <v>33.044000000000004</v>
      </c>
      <c r="G68">
        <v>41.89</v>
      </c>
      <c r="H68" s="6">
        <f>G68*0.6</f>
        <v>25.134</v>
      </c>
      <c r="I68" s="11">
        <f>F68+H68</f>
        <v>58.178000000000004</v>
      </c>
      <c r="J68" s="11">
        <f>(SUM(O68:Q68)*0.4*0.7*0.475)+(SUM(T68:V68)*0.6*0.7*0.475)</f>
        <v>4.6549999999999994</v>
      </c>
      <c r="K68" s="11">
        <f>I68-J68</f>
        <v>53.523000000000003</v>
      </c>
      <c r="L68" s="16" t="str">
        <f>IF(K68&lt;50,"F",IF(K68&lt;65,"D",IF(K68&lt;=80,"C",IF(K68&lt;90,"B",IF(K68&gt;=90,"A")))))</f>
        <v>D</v>
      </c>
      <c r="O68">
        <v>10</v>
      </c>
      <c r="P68">
        <v>10</v>
      </c>
      <c r="T68">
        <v>0</v>
      </c>
      <c r="U68">
        <v>10</v>
      </c>
    </row>
    <row r="69" spans="2:21" x14ac:dyDescent="0.2">
      <c r="B69" s="1" t="s">
        <v>36</v>
      </c>
      <c r="C69" s="1" t="s">
        <v>37</v>
      </c>
      <c r="D69" s="18" t="s">
        <v>38</v>
      </c>
      <c r="E69">
        <v>86.89</v>
      </c>
      <c r="F69" s="6">
        <f>E69*0.4</f>
        <v>34.756</v>
      </c>
      <c r="G69">
        <v>58.76</v>
      </c>
      <c r="H69" s="6">
        <f>G69*0.6</f>
        <v>35.256</v>
      </c>
      <c r="I69" s="11">
        <f>F69+H69</f>
        <v>70.012</v>
      </c>
      <c r="J69" s="11">
        <f>(SUM(O69:Q69)*0.4*0.7*0.475)+(SUM(T69:V69)*0.6*0.7*0.475)</f>
        <v>0</v>
      </c>
      <c r="K69" s="11">
        <f>I69-J69</f>
        <v>70.012</v>
      </c>
      <c r="L69" s="16" t="str">
        <f>IF(K69&lt;50,"F",IF(K69&lt;65,"D",IF(K69&lt;=80,"C",IF(K69&lt;90,"B",IF(K69&gt;=90,"A")))))</f>
        <v>C</v>
      </c>
      <c r="O69" s="1" t="s">
        <v>30</v>
      </c>
      <c r="P69" s="1" t="s">
        <v>30</v>
      </c>
      <c r="T69">
        <v>0</v>
      </c>
      <c r="U69">
        <v>0</v>
      </c>
    </row>
    <row r="70" spans="2:21" x14ac:dyDescent="0.2">
      <c r="B70" s="1" t="s">
        <v>244</v>
      </c>
      <c r="C70" s="1" t="s">
        <v>245</v>
      </c>
      <c r="D70" s="18" t="s">
        <v>246</v>
      </c>
      <c r="E70">
        <v>94.23</v>
      </c>
      <c r="F70" s="6">
        <f>E70*0.4</f>
        <v>37.692</v>
      </c>
      <c r="G70">
        <v>65.069999999999993</v>
      </c>
      <c r="H70" s="6">
        <f>G70*0.6</f>
        <v>39.041999999999994</v>
      </c>
      <c r="I70" s="11">
        <f>F70+H70</f>
        <v>76.733999999999995</v>
      </c>
      <c r="J70" s="11">
        <f>(SUM(O70:Q70)*0.4*0.7*0.475)+(SUM(T70:V70)*0.6*0.7*0.475)</f>
        <v>0</v>
      </c>
      <c r="K70" s="11">
        <f>I70-J70</f>
        <v>76.733999999999995</v>
      </c>
      <c r="L70" s="16" t="str">
        <f>IF(K70&lt;50,"F",IF(K70&lt;65,"D",IF(K70&lt;=80,"C",IF(K70&lt;90,"B",IF(K70&gt;=90,"A")))))</f>
        <v>C</v>
      </c>
      <c r="O70" s="1" t="s">
        <v>30</v>
      </c>
      <c r="P70" s="1" t="s">
        <v>30</v>
      </c>
      <c r="T70">
        <v>0</v>
      </c>
      <c r="U70">
        <v>0</v>
      </c>
    </row>
    <row r="71" spans="2:21" x14ac:dyDescent="0.2">
      <c r="B71" s="1" t="s">
        <v>48</v>
      </c>
      <c r="C71" s="1" t="s">
        <v>49</v>
      </c>
      <c r="D71" s="18" t="s">
        <v>50</v>
      </c>
      <c r="E71">
        <v>53.88</v>
      </c>
      <c r="F71" s="6">
        <f>E71*0.4</f>
        <v>21.552000000000003</v>
      </c>
      <c r="G71">
        <v>15.63</v>
      </c>
      <c r="H71" s="6">
        <f>G71*0.6</f>
        <v>9.3780000000000001</v>
      </c>
      <c r="I71" s="11">
        <f>F71+H71</f>
        <v>30.930000000000003</v>
      </c>
      <c r="J71" s="11">
        <f>(SUM(O71:Q71)*0.4*0.7*0.475)+(SUM(T71:V71)*0.6*0.7*0.475)</f>
        <v>5.3199999999999994</v>
      </c>
      <c r="K71" s="11">
        <f>I71-J71</f>
        <v>25.610000000000003</v>
      </c>
      <c r="L71" s="16" t="str">
        <f>IF(K71&lt;50,"F",IF(K71&lt;65,"D",IF(K71&lt;=80,"C",IF(K71&lt;90,"B",IF(K71&gt;=90,"A")))))</f>
        <v>F</v>
      </c>
      <c r="O71">
        <v>10</v>
      </c>
      <c r="P71" s="1" t="s">
        <v>30</v>
      </c>
      <c r="T71">
        <v>10</v>
      </c>
      <c r="U71">
        <v>10</v>
      </c>
    </row>
    <row r="72" spans="2:21" x14ac:dyDescent="0.2">
      <c r="B72" s="1" t="s">
        <v>182</v>
      </c>
      <c r="C72" s="1" t="s">
        <v>183</v>
      </c>
      <c r="D72" s="18" t="s">
        <v>184</v>
      </c>
      <c r="E72">
        <v>91.77</v>
      </c>
      <c r="F72" s="6">
        <f>E72*0.4</f>
        <v>36.707999999999998</v>
      </c>
      <c r="G72">
        <v>63.43</v>
      </c>
      <c r="H72" s="6">
        <f>G72*0.6</f>
        <v>38.058</v>
      </c>
      <c r="I72" s="11">
        <f>F72+H72</f>
        <v>74.765999999999991</v>
      </c>
      <c r="J72" s="11">
        <f>(SUM(O72:Q72)*0.4*0.7*0.475)+(SUM(T72:V72)*0.6*0.7*0.475)</f>
        <v>0</v>
      </c>
      <c r="K72" s="11">
        <f>I72-J72</f>
        <v>74.765999999999991</v>
      </c>
      <c r="L72" s="16" t="str">
        <f>IF(K72&lt;50,"F",IF(K72&lt;65,"D",IF(K72&lt;=80,"C",IF(K72&lt;90,"B",IF(K72&gt;=90,"A")))))</f>
        <v>C</v>
      </c>
      <c r="O72" s="1" t="s">
        <v>30</v>
      </c>
      <c r="P72" s="1" t="s">
        <v>30</v>
      </c>
      <c r="T72">
        <v>0</v>
      </c>
      <c r="U72">
        <v>0</v>
      </c>
    </row>
  </sheetData>
  <sortState xmlns:xlrd2="http://schemas.microsoft.com/office/spreadsheetml/2017/richdata2" ref="B7:AD72">
    <sortCondition ref="D7:D72"/>
  </sortState>
  <mergeCells count="2">
    <mergeCell ref="O5:R5"/>
    <mergeCell ref="U5:V5"/>
  </mergeCells>
  <conditionalFormatting sqref="AD21">
    <cfRule type="cellIs" dxfId="10" priority="4" stopIfTrue="1" operator="lessThan">
      <formula>#REF!/#REF!*60</formula>
    </cfRule>
    <cfRule type="cellIs" dxfId="9" priority="5" stopIfTrue="1" operator="between">
      <formula>#REF!/#REF!*60</formula>
      <formula>#REF!/#REF!*89</formula>
    </cfRule>
    <cfRule type="cellIs" dxfId="8" priority="6" stopIfTrue="1" operator="greaterThanOrEqual">
      <formula>#REF!/#REF!*90</formula>
    </cfRule>
  </conditionalFormatting>
  <pageMargins left="0.7" right="0.7" top="0.75" bottom="0.75" header="0.3" footer="0.3"/>
  <pageSetup paperSize="9" scale="30" fitToHeight="2" orientation="portrait" horizontalDpi="0" verticalDpi="0"/>
  <ignoredErrors>
    <ignoredError sqref="D7:D72" numberStoredAsText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EHSS-1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JCS</cp:lastModifiedBy>
  <cp:lastPrinted>2023-04-11T10:27:31Z</cp:lastPrinted>
  <dcterms:created xsi:type="dcterms:W3CDTF">2023-04-09T08:13:41Z</dcterms:created>
  <dcterms:modified xsi:type="dcterms:W3CDTF">2023-04-11T10:28:01Z</dcterms:modified>
</cp:coreProperties>
</file>