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January 2023 A Final Grades/"/>
    </mc:Choice>
  </mc:AlternateContent>
  <xr:revisionPtr revIDLastSave="0" documentId="8_{3D5BD595-8C4F-5742-85A4-3E5C2F09648D}" xr6:coauthVersionLast="47" xr6:coauthVersionMax="47" xr10:uidLastSave="{00000000-0000-0000-0000-000000000000}"/>
  <bookViews>
    <workbookView xWindow="400" yWindow="580" windowWidth="36520" windowHeight="26920" activeTab="1" xr2:uid="{00000000-000D-0000-FFFF-FFFF00000000}"/>
  </bookViews>
  <sheets>
    <sheet name="Grades" sheetId="1" r:id="rId1"/>
    <sheet name="EHSS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" i="2" l="1"/>
  <c r="J21" i="2"/>
  <c r="J56" i="2"/>
  <c r="J62" i="2"/>
  <c r="J37" i="2"/>
  <c r="J70" i="2"/>
  <c r="J47" i="2"/>
  <c r="J42" i="2"/>
  <c r="J8" i="2"/>
  <c r="J27" i="2"/>
  <c r="J30" i="2"/>
  <c r="J14" i="2"/>
  <c r="J17" i="2"/>
  <c r="J16" i="2"/>
  <c r="J72" i="2"/>
  <c r="J55" i="2"/>
  <c r="J76" i="2"/>
  <c r="J93" i="2"/>
  <c r="J92" i="2"/>
  <c r="J64" i="2"/>
  <c r="J34" i="2"/>
  <c r="J44" i="2"/>
  <c r="J53" i="2"/>
  <c r="J43" i="2"/>
  <c r="J54" i="2"/>
  <c r="J52" i="2"/>
  <c r="J33" i="2"/>
  <c r="J81" i="2"/>
  <c r="J84" i="2"/>
  <c r="J85" i="2"/>
  <c r="J83" i="2"/>
  <c r="J65" i="2"/>
  <c r="J28" i="2"/>
  <c r="J57" i="2"/>
  <c r="J45" i="2"/>
  <c r="J69" i="2"/>
  <c r="J20" i="2"/>
  <c r="J32" i="2"/>
  <c r="J71" i="2"/>
  <c r="J63" i="2"/>
  <c r="J38" i="2"/>
  <c r="J61" i="2"/>
  <c r="J79" i="2"/>
  <c r="J78" i="2"/>
  <c r="J68" i="2"/>
  <c r="J24" i="2"/>
  <c r="J74" i="2"/>
  <c r="J39" i="2"/>
  <c r="J88" i="2"/>
  <c r="J23" i="2"/>
  <c r="J7" i="2"/>
  <c r="J90" i="2"/>
  <c r="J89" i="2"/>
  <c r="J36" i="2"/>
  <c r="J11" i="2"/>
  <c r="J6" i="2"/>
  <c r="J86" i="2"/>
  <c r="J29" i="2"/>
  <c r="J51" i="2"/>
  <c r="J18" i="2"/>
  <c r="J73" i="2"/>
  <c r="J49" i="2"/>
  <c r="J91" i="2"/>
  <c r="J58" i="2"/>
  <c r="J59" i="2"/>
  <c r="J19" i="2"/>
  <c r="J66" i="2"/>
  <c r="J26" i="2"/>
  <c r="J22" i="2"/>
  <c r="J87" i="2"/>
  <c r="J35" i="2"/>
  <c r="J25" i="2"/>
  <c r="J77" i="2"/>
  <c r="J75" i="2"/>
  <c r="J10" i="2"/>
  <c r="J9" i="2"/>
  <c r="J15" i="2"/>
  <c r="J80" i="2"/>
  <c r="J13" i="2"/>
  <c r="J50" i="2"/>
  <c r="J41" i="2"/>
  <c r="J31" i="2"/>
  <c r="J67" i="2"/>
  <c r="J48" i="2"/>
  <c r="J60" i="2"/>
  <c r="J46" i="2"/>
  <c r="J40" i="2"/>
  <c r="J12" i="2"/>
  <c r="H82" i="2"/>
  <c r="H21" i="2"/>
  <c r="H56" i="2"/>
  <c r="H62" i="2"/>
  <c r="H37" i="2"/>
  <c r="H70" i="2"/>
  <c r="H47" i="2"/>
  <c r="H42" i="2"/>
  <c r="H8" i="2"/>
  <c r="H27" i="2"/>
  <c r="H30" i="2"/>
  <c r="H14" i="2"/>
  <c r="H17" i="2"/>
  <c r="H16" i="2"/>
  <c r="H72" i="2"/>
  <c r="H55" i="2"/>
  <c r="H76" i="2"/>
  <c r="H93" i="2"/>
  <c r="H92" i="2"/>
  <c r="H64" i="2"/>
  <c r="H34" i="2"/>
  <c r="H44" i="2"/>
  <c r="H53" i="2"/>
  <c r="H43" i="2"/>
  <c r="H54" i="2"/>
  <c r="H52" i="2"/>
  <c r="H33" i="2"/>
  <c r="H81" i="2"/>
  <c r="H84" i="2"/>
  <c r="H85" i="2"/>
  <c r="H83" i="2"/>
  <c r="H65" i="2"/>
  <c r="H28" i="2"/>
  <c r="H57" i="2"/>
  <c r="H45" i="2"/>
  <c r="H69" i="2"/>
  <c r="H20" i="2"/>
  <c r="H32" i="2"/>
  <c r="H71" i="2"/>
  <c r="H63" i="2"/>
  <c r="H38" i="2"/>
  <c r="H61" i="2"/>
  <c r="H79" i="2"/>
  <c r="H78" i="2"/>
  <c r="H68" i="2"/>
  <c r="H24" i="2"/>
  <c r="H74" i="2"/>
  <c r="H39" i="2"/>
  <c r="H88" i="2"/>
  <c r="H23" i="2"/>
  <c r="H7" i="2"/>
  <c r="H90" i="2"/>
  <c r="H89" i="2"/>
  <c r="H36" i="2"/>
  <c r="H11" i="2"/>
  <c r="H6" i="2"/>
  <c r="H86" i="2"/>
  <c r="H29" i="2"/>
  <c r="H51" i="2"/>
  <c r="H18" i="2"/>
  <c r="H73" i="2"/>
  <c r="H49" i="2"/>
  <c r="H91" i="2"/>
  <c r="H58" i="2"/>
  <c r="H59" i="2"/>
  <c r="H19" i="2"/>
  <c r="H66" i="2"/>
  <c r="H26" i="2"/>
  <c r="H22" i="2"/>
  <c r="H87" i="2"/>
  <c r="H35" i="2"/>
  <c r="H25" i="2"/>
  <c r="H77" i="2"/>
  <c r="H75" i="2"/>
  <c r="H10" i="2"/>
  <c r="H9" i="2"/>
  <c r="H15" i="2"/>
  <c r="H80" i="2"/>
  <c r="H13" i="2"/>
  <c r="H50" i="2"/>
  <c r="H41" i="2"/>
  <c r="H31" i="2"/>
  <c r="H67" i="2"/>
  <c r="H48" i="2"/>
  <c r="H60" i="2"/>
  <c r="H46" i="2"/>
  <c r="H40" i="2"/>
  <c r="H12" i="2"/>
  <c r="F82" i="2"/>
  <c r="F21" i="2"/>
  <c r="F56" i="2"/>
  <c r="F62" i="2"/>
  <c r="F37" i="2"/>
  <c r="F70" i="2"/>
  <c r="F47" i="2"/>
  <c r="F42" i="2"/>
  <c r="F8" i="2"/>
  <c r="F27" i="2"/>
  <c r="F30" i="2"/>
  <c r="F14" i="2"/>
  <c r="F17" i="2"/>
  <c r="F16" i="2"/>
  <c r="F72" i="2"/>
  <c r="F55" i="2"/>
  <c r="F76" i="2"/>
  <c r="F93" i="2"/>
  <c r="F92" i="2"/>
  <c r="F64" i="2"/>
  <c r="F34" i="2"/>
  <c r="F44" i="2"/>
  <c r="F53" i="2"/>
  <c r="F43" i="2"/>
  <c r="F54" i="2"/>
  <c r="F52" i="2"/>
  <c r="F33" i="2"/>
  <c r="F81" i="2"/>
  <c r="F84" i="2"/>
  <c r="F85" i="2"/>
  <c r="F83" i="2"/>
  <c r="F65" i="2"/>
  <c r="F28" i="2"/>
  <c r="F57" i="2"/>
  <c r="F45" i="2"/>
  <c r="F69" i="2"/>
  <c r="F20" i="2"/>
  <c r="F32" i="2"/>
  <c r="F71" i="2"/>
  <c r="F63" i="2"/>
  <c r="F38" i="2"/>
  <c r="F61" i="2"/>
  <c r="F79" i="2"/>
  <c r="F78" i="2"/>
  <c r="F68" i="2"/>
  <c r="F24" i="2"/>
  <c r="F74" i="2"/>
  <c r="F39" i="2"/>
  <c r="F88" i="2"/>
  <c r="F23" i="2"/>
  <c r="F7" i="2"/>
  <c r="F90" i="2"/>
  <c r="F89" i="2"/>
  <c r="I89" i="2" s="1"/>
  <c r="F36" i="2"/>
  <c r="F11" i="2"/>
  <c r="F6" i="2"/>
  <c r="F86" i="2"/>
  <c r="F29" i="2"/>
  <c r="F51" i="2"/>
  <c r="F18" i="2"/>
  <c r="F73" i="2"/>
  <c r="F49" i="2"/>
  <c r="F91" i="2"/>
  <c r="F58" i="2"/>
  <c r="F59" i="2"/>
  <c r="F19" i="2"/>
  <c r="F66" i="2"/>
  <c r="F26" i="2"/>
  <c r="F22" i="2"/>
  <c r="F87" i="2"/>
  <c r="F35" i="2"/>
  <c r="F25" i="2"/>
  <c r="F77" i="2"/>
  <c r="F75" i="2"/>
  <c r="F10" i="2"/>
  <c r="F9" i="2"/>
  <c r="F15" i="2"/>
  <c r="F80" i="2"/>
  <c r="F13" i="2"/>
  <c r="F50" i="2"/>
  <c r="F41" i="2"/>
  <c r="F31" i="2"/>
  <c r="F67" i="2"/>
  <c r="F48" i="2"/>
  <c r="F60" i="2"/>
  <c r="F46" i="2"/>
  <c r="F40" i="2"/>
  <c r="F12" i="2"/>
  <c r="I93" i="2" l="1"/>
  <c r="I84" i="2"/>
  <c r="K84" i="2" s="1"/>
  <c r="L84" i="2" s="1"/>
  <c r="I38" i="2"/>
  <c r="K38" i="2" s="1"/>
  <c r="L38" i="2" s="1"/>
  <c r="I30" i="2"/>
  <c r="K30" i="2" s="1"/>
  <c r="L30" i="2" s="1"/>
  <c r="I6" i="2"/>
  <c r="K6" i="2" s="1"/>
  <c r="L6" i="2" s="1"/>
  <c r="I39" i="2"/>
  <c r="K39" i="2" s="1"/>
  <c r="L39" i="2" s="1"/>
  <c r="I34" i="2"/>
  <c r="K34" i="2" s="1"/>
  <c r="L34" i="2" s="1"/>
  <c r="I29" i="2"/>
  <c r="K29" i="2" s="1"/>
  <c r="L29" i="2" s="1"/>
  <c r="I74" i="2"/>
  <c r="I65" i="2"/>
  <c r="K65" i="2" s="1"/>
  <c r="L65" i="2" s="1"/>
  <c r="I90" i="2"/>
  <c r="K90" i="2" s="1"/>
  <c r="L90" i="2" s="1"/>
  <c r="I20" i="2"/>
  <c r="K20" i="2" s="1"/>
  <c r="L20" i="2" s="1"/>
  <c r="I28" i="2"/>
  <c r="I76" i="2"/>
  <c r="K76" i="2" s="1"/>
  <c r="L76" i="2" s="1"/>
  <c r="I40" i="2"/>
  <c r="K40" i="2" s="1"/>
  <c r="L40" i="2" s="1"/>
  <c r="I59" i="2"/>
  <c r="K59" i="2" s="1"/>
  <c r="L59" i="2" s="1"/>
  <c r="I73" i="2"/>
  <c r="I11" i="2"/>
  <c r="K11" i="2" s="1"/>
  <c r="L11" i="2" s="1"/>
  <c r="I78" i="2"/>
  <c r="K78" i="2" s="1"/>
  <c r="L78" i="2" s="1"/>
  <c r="I63" i="2"/>
  <c r="K63" i="2" s="1"/>
  <c r="L63" i="2" s="1"/>
  <c r="I69" i="2"/>
  <c r="I85" i="2"/>
  <c r="K85" i="2" s="1"/>
  <c r="L85" i="2" s="1"/>
  <c r="I21" i="2"/>
  <c r="K21" i="2" s="1"/>
  <c r="L21" i="2" s="1"/>
  <c r="I46" i="2"/>
  <c r="K46" i="2" s="1"/>
  <c r="L46" i="2" s="1"/>
  <c r="I26" i="2"/>
  <c r="K26" i="2" s="1"/>
  <c r="L26" i="2" s="1"/>
  <c r="I58" i="2"/>
  <c r="K58" i="2" s="1"/>
  <c r="L58" i="2" s="1"/>
  <c r="I18" i="2"/>
  <c r="K18" i="2" s="1"/>
  <c r="L18" i="2" s="1"/>
  <c r="K28" i="2"/>
  <c r="L28" i="2" s="1"/>
  <c r="K74" i="2"/>
  <c r="L74" i="2" s="1"/>
  <c r="I45" i="2"/>
  <c r="K45" i="2" s="1"/>
  <c r="L45" i="2" s="1"/>
  <c r="K69" i="2"/>
  <c r="L69" i="2" s="1"/>
  <c r="K73" i="2"/>
  <c r="L73" i="2" s="1"/>
  <c r="I72" i="2"/>
  <c r="K72" i="2" s="1"/>
  <c r="L72" i="2" s="1"/>
  <c r="I12" i="2"/>
  <c r="K12" i="2" s="1"/>
  <c r="L12" i="2" s="1"/>
  <c r="I60" i="2"/>
  <c r="K60" i="2" s="1"/>
  <c r="L60" i="2" s="1"/>
  <c r="I80" i="2"/>
  <c r="K80" i="2" s="1"/>
  <c r="L80" i="2" s="1"/>
  <c r="I75" i="2"/>
  <c r="K75" i="2" s="1"/>
  <c r="L75" i="2" s="1"/>
  <c r="I87" i="2"/>
  <c r="K87" i="2" s="1"/>
  <c r="L87" i="2" s="1"/>
  <c r="K89" i="2"/>
  <c r="L89" i="2" s="1"/>
  <c r="K93" i="2"/>
  <c r="L93" i="2" s="1"/>
  <c r="I19" i="2"/>
  <c r="K19" i="2" s="1"/>
  <c r="L19" i="2" s="1"/>
  <c r="I41" i="2"/>
  <c r="K41" i="2" s="1"/>
  <c r="L41" i="2" s="1"/>
  <c r="I15" i="2"/>
  <c r="K15" i="2" s="1"/>
  <c r="L15" i="2" s="1"/>
  <c r="I77" i="2"/>
  <c r="K77" i="2" s="1"/>
  <c r="L77" i="2" s="1"/>
  <c r="I22" i="2"/>
  <c r="K22" i="2" s="1"/>
  <c r="L22" i="2" s="1"/>
  <c r="I43" i="2"/>
  <c r="K43" i="2" s="1"/>
  <c r="L43" i="2" s="1"/>
  <c r="I64" i="2"/>
  <c r="K64" i="2" s="1"/>
  <c r="L64" i="2" s="1"/>
  <c r="I55" i="2"/>
  <c r="K55" i="2" s="1"/>
  <c r="L55" i="2" s="1"/>
  <c r="I16" i="2"/>
  <c r="K16" i="2" s="1"/>
  <c r="L16" i="2" s="1"/>
  <c r="I67" i="2"/>
  <c r="K67" i="2" s="1"/>
  <c r="L67" i="2" s="1"/>
  <c r="I50" i="2"/>
  <c r="K50" i="2" s="1"/>
  <c r="L50" i="2" s="1"/>
  <c r="I9" i="2"/>
  <c r="K9" i="2" s="1"/>
  <c r="L9" i="2" s="1"/>
  <c r="I25" i="2"/>
  <c r="K25" i="2" s="1"/>
  <c r="L25" i="2" s="1"/>
  <c r="I81" i="2"/>
  <c r="K81" i="2" s="1"/>
  <c r="L81" i="2" s="1"/>
  <c r="I54" i="2"/>
  <c r="K54" i="2" s="1"/>
  <c r="L54" i="2" s="1"/>
  <c r="I35" i="2"/>
  <c r="K35" i="2" s="1"/>
  <c r="L35" i="2" s="1"/>
  <c r="I23" i="2"/>
  <c r="K23" i="2" s="1"/>
  <c r="L23" i="2" s="1"/>
  <c r="I27" i="2"/>
  <c r="K27" i="2" s="1"/>
  <c r="L27" i="2" s="1"/>
  <c r="I31" i="2"/>
  <c r="K31" i="2" s="1"/>
  <c r="L31" i="2" s="1"/>
  <c r="I49" i="2"/>
  <c r="K49" i="2" s="1"/>
  <c r="L49" i="2" s="1"/>
  <c r="I68" i="2"/>
  <c r="K68" i="2" s="1"/>
  <c r="L68" i="2" s="1"/>
  <c r="I48" i="2"/>
  <c r="K48" i="2" s="1"/>
  <c r="L48" i="2" s="1"/>
  <c r="I7" i="2"/>
  <c r="K7" i="2" s="1"/>
  <c r="L7" i="2" s="1"/>
  <c r="I47" i="2"/>
  <c r="K47" i="2" s="1"/>
  <c r="L47" i="2" s="1"/>
  <c r="I56" i="2"/>
  <c r="K56" i="2" s="1"/>
  <c r="L56" i="2" s="1"/>
  <c r="I13" i="2"/>
  <c r="K13" i="2" s="1"/>
  <c r="L13" i="2" s="1"/>
  <c r="I10" i="2"/>
  <c r="K10" i="2" s="1"/>
  <c r="L10" i="2" s="1"/>
  <c r="I91" i="2"/>
  <c r="K91" i="2" s="1"/>
  <c r="L91" i="2" s="1"/>
  <c r="I51" i="2"/>
  <c r="K51" i="2" s="1"/>
  <c r="L51" i="2" s="1"/>
  <c r="I86" i="2"/>
  <c r="K86" i="2" s="1"/>
  <c r="L86" i="2" s="1"/>
  <c r="I79" i="2"/>
  <c r="K79" i="2" s="1"/>
  <c r="L79" i="2" s="1"/>
  <c r="I71" i="2"/>
  <c r="K71" i="2" s="1"/>
  <c r="L71" i="2" s="1"/>
  <c r="I53" i="2"/>
  <c r="K53" i="2" s="1"/>
  <c r="L53" i="2" s="1"/>
  <c r="I92" i="2"/>
  <c r="K92" i="2" s="1"/>
  <c r="L92" i="2" s="1"/>
  <c r="I14" i="2"/>
  <c r="K14" i="2" s="1"/>
  <c r="L14" i="2" s="1"/>
  <c r="I42" i="2"/>
  <c r="K42" i="2" s="1"/>
  <c r="L42" i="2" s="1"/>
  <c r="I37" i="2"/>
  <c r="K37" i="2" s="1"/>
  <c r="L37" i="2" s="1"/>
  <c r="I83" i="2"/>
  <c r="K83" i="2" s="1"/>
  <c r="L83" i="2" s="1"/>
  <c r="I88" i="2"/>
  <c r="K88" i="2" s="1"/>
  <c r="L88" i="2" s="1"/>
  <c r="I62" i="2"/>
  <c r="K62" i="2" s="1"/>
  <c r="L62" i="2" s="1"/>
  <c r="I52" i="2"/>
  <c r="K52" i="2" s="1"/>
  <c r="L52" i="2" s="1"/>
  <c r="I57" i="2"/>
  <c r="K57" i="2" s="1"/>
  <c r="L57" i="2" s="1"/>
  <c r="I32" i="2"/>
  <c r="K32" i="2" s="1"/>
  <c r="L32" i="2" s="1"/>
  <c r="I66" i="2"/>
  <c r="K66" i="2" s="1"/>
  <c r="L66" i="2" s="1"/>
  <c r="I36" i="2"/>
  <c r="K36" i="2" s="1"/>
  <c r="L36" i="2" s="1"/>
  <c r="I24" i="2"/>
  <c r="K24" i="2" s="1"/>
  <c r="L24" i="2" s="1"/>
  <c r="I61" i="2"/>
  <c r="K61" i="2" s="1"/>
  <c r="L61" i="2" s="1"/>
  <c r="I33" i="2"/>
  <c r="K33" i="2" s="1"/>
  <c r="L33" i="2" s="1"/>
  <c r="I44" i="2"/>
  <c r="K44" i="2" s="1"/>
  <c r="L44" i="2" s="1"/>
  <c r="I17" i="2"/>
  <c r="K17" i="2" s="1"/>
  <c r="L17" i="2" s="1"/>
  <c r="I8" i="2"/>
  <c r="K8" i="2" s="1"/>
  <c r="L8" i="2" s="1"/>
  <c r="I70" i="2"/>
  <c r="K70" i="2" s="1"/>
  <c r="L70" i="2" s="1"/>
  <c r="I82" i="2"/>
  <c r="K82" i="2" s="1"/>
  <c r="L82" i="2" s="1"/>
</calcChain>
</file>

<file path=xl/sharedStrings.xml><?xml version="1.0" encoding="utf-8"?>
<sst xmlns="http://schemas.openxmlformats.org/spreadsheetml/2006/main" count="1217" uniqueCount="443">
  <si>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</si>
  <si>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</si>
  <si>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</si>
  <si>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</si>
  <si>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</si>
  <si>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</si>
  <si>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</si>
  <si>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</si>
  <si>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</si>
  <si>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4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</si>
  <si>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</si>
  <si>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</si>
  <si>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</si>
  <si>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</si>
  <si>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</si>
  <si>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</si>
  <si>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</si>
  <si>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</si>
  <si>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</si>
  <si>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</si>
  <si>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</si>
  <si>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</si>
  <si>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</si>
  <si>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MID-TERM EXAM Penalty (Real)</t>
  </si>
  <si>
    <t>FINAL EXAM Penalty (Real)</t>
  </si>
  <si>
    <t>Last downloaded from this course</t>
  </si>
  <si>
    <t>An</t>
  </si>
  <si>
    <t>Sokang</t>
  </si>
  <si>
    <t>14564</t>
  </si>
  <si>
    <t>an.sokang@pucsr.edu.kh</t>
  </si>
  <si>
    <t>-</t>
  </si>
  <si>
    <t>1681099220</t>
  </si>
  <si>
    <t>Ang</t>
  </si>
  <si>
    <t>Ratanakdavyn</t>
  </si>
  <si>
    <t>15085</t>
  </si>
  <si>
    <t>ang.ratanakdavyn@pucsr.edu.kh</t>
  </si>
  <si>
    <t>Buth</t>
  </si>
  <si>
    <t>Kanhchana</t>
  </si>
  <si>
    <t>14291</t>
  </si>
  <si>
    <t>buth.kanhchana@pucsr.edu.kh</t>
  </si>
  <si>
    <t>Chan</t>
  </si>
  <si>
    <t>Panha</t>
  </si>
  <si>
    <t>14477</t>
  </si>
  <si>
    <t>chan.panha@pucsr.edu.kh</t>
  </si>
  <si>
    <t>Chea</t>
  </si>
  <si>
    <t>Meiling</t>
  </si>
  <si>
    <t>14659</t>
  </si>
  <si>
    <t>chea.meiling@pucsr.edu.kh</t>
  </si>
  <si>
    <t>Cheang</t>
  </si>
  <si>
    <t>Aniza</t>
  </si>
  <si>
    <t>14726</t>
  </si>
  <si>
    <t>cheang.aniza@pucsr.edu.kh</t>
  </si>
  <si>
    <t>Cheng</t>
  </si>
  <si>
    <t>Soheang</t>
  </si>
  <si>
    <t>14496</t>
  </si>
  <si>
    <t>cheng.soheang@pucsr.edu.kh</t>
  </si>
  <si>
    <t>Chheav</t>
  </si>
  <si>
    <t>Bunnarithkhemrak</t>
  </si>
  <si>
    <t>14890</t>
  </si>
  <si>
    <t>chheav.bunnarithkhemrak@pucsr.edu.kh</t>
  </si>
  <si>
    <t>Chhim</t>
  </si>
  <si>
    <t>Chhenge</t>
  </si>
  <si>
    <t>14554</t>
  </si>
  <si>
    <t>chhim.chhenge@pucsr.edu.kh</t>
  </si>
  <si>
    <t>Chhoam</t>
  </si>
  <si>
    <t>Lady</t>
  </si>
  <si>
    <t>14521</t>
  </si>
  <si>
    <t>chhoam.lady@pucsr.edu.kh</t>
  </si>
  <si>
    <t>Chhun</t>
  </si>
  <si>
    <t>Leangnanthib</t>
  </si>
  <si>
    <t>11726</t>
  </si>
  <si>
    <t>chhun.leangnanthib@pucsr.edu.kh</t>
  </si>
  <si>
    <t>Chim</t>
  </si>
  <si>
    <t>Chhouyhour</t>
  </si>
  <si>
    <t>14437</t>
  </si>
  <si>
    <t>chim.chhouyhour@pucsr.edu.kh</t>
  </si>
  <si>
    <t>Chork</t>
  </si>
  <si>
    <t>Sithai</t>
  </si>
  <si>
    <t>14484</t>
  </si>
  <si>
    <t>chork.sithai@pucsr.edu.kh</t>
  </si>
  <si>
    <t>Dam</t>
  </si>
  <si>
    <t>Ping</t>
  </si>
  <si>
    <t>14445</t>
  </si>
  <si>
    <t>dam.ping@pucsr.edu.kh</t>
  </si>
  <si>
    <t>Dern</t>
  </si>
  <si>
    <t>Buntheng</t>
  </si>
  <si>
    <t>13383</t>
  </si>
  <si>
    <t>dern.buntheng@pucsr.edu.kh</t>
  </si>
  <si>
    <t>Doeunserey</t>
  </si>
  <si>
    <t>Vuthyka</t>
  </si>
  <si>
    <t>13833</t>
  </si>
  <si>
    <t>doeunserey.vuthyka@pucsr.edu.kh</t>
  </si>
  <si>
    <t>Em</t>
  </si>
  <si>
    <t>Tenglong</t>
  </si>
  <si>
    <t>13726</t>
  </si>
  <si>
    <t>em.tenglong@pucsr.edu.kh</t>
  </si>
  <si>
    <t>Eng</t>
  </si>
  <si>
    <t>Kimsay</t>
  </si>
  <si>
    <t>14486</t>
  </si>
  <si>
    <t>eng.kimsay@pucsr.edu.kh</t>
  </si>
  <si>
    <t>Gnan</t>
  </si>
  <si>
    <t>Vichroth</t>
  </si>
  <si>
    <t>14570</t>
  </si>
  <si>
    <t>gnan.vichroth@pucsr.edu.kh</t>
  </si>
  <si>
    <t>Han</t>
  </si>
  <si>
    <t>Dyyamorng</t>
  </si>
  <si>
    <t>14921</t>
  </si>
  <si>
    <t>han.dyyamorng@pucsr.edu.kh</t>
  </si>
  <si>
    <t>Hang</t>
  </si>
  <si>
    <t>Sereykosoma</t>
  </si>
  <si>
    <t>14584</t>
  </si>
  <si>
    <t>hang.sereykosoma@pucsr.edu.kh</t>
  </si>
  <si>
    <t>Sovinea</t>
  </si>
  <si>
    <t>14955</t>
  </si>
  <si>
    <t>hang.sovinea@pucsr.edu.kh</t>
  </si>
  <si>
    <t>Hann</t>
  </si>
  <si>
    <t>Sreyann</t>
  </si>
  <si>
    <t>15256</t>
  </si>
  <si>
    <t>hann.sreyann@pucsr.edu.kh</t>
  </si>
  <si>
    <t>Heang</t>
  </si>
  <si>
    <t>Lymarady</t>
  </si>
  <si>
    <t>15245</t>
  </si>
  <si>
    <t>heang.lymarady@pucsr.edu.kh</t>
  </si>
  <si>
    <t>Hem</t>
  </si>
  <si>
    <t>Dara</t>
  </si>
  <si>
    <t>14735</t>
  </si>
  <si>
    <t>hem.dara@pucsr.edu.kh</t>
  </si>
  <si>
    <t>Heng</t>
  </si>
  <si>
    <t>Kimheang</t>
  </si>
  <si>
    <t>14454</t>
  </si>
  <si>
    <t>heng.kimheang@pucsr.edu.kh</t>
  </si>
  <si>
    <t>Sokleap</t>
  </si>
  <si>
    <t>14541</t>
  </si>
  <si>
    <t>heng.sokleap@pucsr.edu.kh</t>
  </si>
  <si>
    <t>Houn</t>
  </si>
  <si>
    <t>Liza</t>
  </si>
  <si>
    <t>14580</t>
  </si>
  <si>
    <t>houn.liza@pucsr.edu.kh</t>
  </si>
  <si>
    <t>Sovanndara</t>
  </si>
  <si>
    <t>14526</t>
  </si>
  <si>
    <t>houn.sovanndara@pucsr.edu.kh</t>
  </si>
  <si>
    <t>Khan</t>
  </si>
  <si>
    <t>Sreyoun</t>
  </si>
  <si>
    <t>14581</t>
  </si>
  <si>
    <t>khan.sreyoun@pucsr.edu.kh</t>
  </si>
  <si>
    <t>Kien</t>
  </si>
  <si>
    <t>Sokhorn</t>
  </si>
  <si>
    <t>14579</t>
  </si>
  <si>
    <t>kien.sokhorn@pucsr.edu.kh</t>
  </si>
  <si>
    <t>Kim</t>
  </si>
  <si>
    <t>Sombathtep</t>
  </si>
  <si>
    <t>14452</t>
  </si>
  <si>
    <t>kim.sombathtep@pucsr.edu.kh</t>
  </si>
  <si>
    <t>Kong</t>
  </si>
  <si>
    <t>Sopheakalyta</t>
  </si>
  <si>
    <t>14419</t>
  </si>
  <si>
    <t>kong.sopheakalyta@pucsr.edu.kh</t>
  </si>
  <si>
    <t>Korn</t>
  </si>
  <si>
    <t>Chansreypich</t>
  </si>
  <si>
    <t>15063</t>
  </si>
  <si>
    <t>korn.chansreypich@pucsr.edu.kh</t>
  </si>
  <si>
    <t>Kouern</t>
  </si>
  <si>
    <t>Chanthy</t>
  </si>
  <si>
    <t>15133</t>
  </si>
  <si>
    <t>kouern.chanthy@pucsr.edu.kh</t>
  </si>
  <si>
    <t>Koy</t>
  </si>
  <si>
    <t>Sovanna</t>
  </si>
  <si>
    <t>14583</t>
  </si>
  <si>
    <t>koy.sovanna@pucsr.edu.kh</t>
  </si>
  <si>
    <t>Lao</t>
  </si>
  <si>
    <t>Sokchansreypich</t>
  </si>
  <si>
    <t>15153</t>
  </si>
  <si>
    <t>lao.sokchansreypich@pucsr.edu.kh</t>
  </si>
  <si>
    <t>Lay</t>
  </si>
  <si>
    <t>Malis</t>
  </si>
  <si>
    <t>14509</t>
  </si>
  <si>
    <t>lay.malis@pucsr.edu.kh</t>
  </si>
  <si>
    <t>Lim</t>
  </si>
  <si>
    <t>Porethnita</t>
  </si>
  <si>
    <t>15128</t>
  </si>
  <si>
    <t>lim.porethnita@pucsr.edu.kh</t>
  </si>
  <si>
    <t>Long</t>
  </si>
  <si>
    <t>Lyhong</t>
  </si>
  <si>
    <t>14446</t>
  </si>
  <si>
    <t>long.lyhong@pucsr.edu.kh</t>
  </si>
  <si>
    <t>Tonen</t>
  </si>
  <si>
    <t>14736</t>
  </si>
  <si>
    <t>long.tonen@pucsr.edu.kh</t>
  </si>
  <si>
    <t>Loun</t>
  </si>
  <si>
    <t>Liranuth</t>
  </si>
  <si>
    <t>14442</t>
  </si>
  <si>
    <t>loun.liranuth@pucsr.edu.kh</t>
  </si>
  <si>
    <t>Lout</t>
  </si>
  <si>
    <t>Sombath</t>
  </si>
  <si>
    <t>14678</t>
  </si>
  <si>
    <t>lout.sombath@pucsr.edu.kh</t>
  </si>
  <si>
    <t>Loy</t>
  </si>
  <si>
    <t>Yeouin</t>
  </si>
  <si>
    <t>14547</t>
  </si>
  <si>
    <t>loy.yeouin@pucsr.edu.kh</t>
  </si>
  <si>
    <t>Lun</t>
  </si>
  <si>
    <t>Senly</t>
  </si>
  <si>
    <t>14884</t>
  </si>
  <si>
    <t>lun.senly@pucsr.edu.kh</t>
  </si>
  <si>
    <t>1681099221</t>
  </si>
  <si>
    <t>Ly</t>
  </si>
  <si>
    <t>Dadeana</t>
  </si>
  <si>
    <t>14237</t>
  </si>
  <si>
    <t>ly.dadeana@pucsr.edu.kh</t>
  </si>
  <si>
    <t>Sophanna</t>
  </si>
  <si>
    <t>14449</t>
  </si>
  <si>
    <t>ly.sophanna@pucsr.edu.kh</t>
  </si>
  <si>
    <t>Veha</t>
  </si>
  <si>
    <t>14909</t>
  </si>
  <si>
    <t>ly.veha@pucsr.edu.kh</t>
  </si>
  <si>
    <t>Meach</t>
  </si>
  <si>
    <t>Mengkheang</t>
  </si>
  <si>
    <t>14728</t>
  </si>
  <si>
    <t>meach.mengkheang@pucsr.edu.kh</t>
  </si>
  <si>
    <t>Moeun</t>
  </si>
  <si>
    <t>Chengmi</t>
  </si>
  <si>
    <t>14497</t>
  </si>
  <si>
    <t>moeun.chengmi@pucsr.edu.kh</t>
  </si>
  <si>
    <t>Mon</t>
  </si>
  <si>
    <t>Monika</t>
  </si>
  <si>
    <t>14720</t>
  </si>
  <si>
    <t>mon.monika@pucsr.edu.kh</t>
  </si>
  <si>
    <t>Nam</t>
  </si>
  <si>
    <t>Sarita</t>
  </si>
  <si>
    <t>15044</t>
  </si>
  <si>
    <t>nam.sarita@pucsr.edu.kh</t>
  </si>
  <si>
    <t>Nguon</t>
  </si>
  <si>
    <t>Phanna</t>
  </si>
  <si>
    <t>15038</t>
  </si>
  <si>
    <t>nguon.phanna@pucsr.edu.kh</t>
  </si>
  <si>
    <t>Nhean</t>
  </si>
  <si>
    <t>Bunrath</t>
  </si>
  <si>
    <t>14856</t>
  </si>
  <si>
    <t>nhean.bunrath@pucsr.edu.kh</t>
  </si>
  <si>
    <t>Ny</t>
  </si>
  <si>
    <t>Theary</t>
  </si>
  <si>
    <t>14516</t>
  </si>
  <si>
    <t>ny.theary@pucsr.edu.kh</t>
  </si>
  <si>
    <t>Tola</t>
  </si>
  <si>
    <t>14309</t>
  </si>
  <si>
    <t>ny.tola@pucsr.edu.kh</t>
  </si>
  <si>
    <t>Oumphurne</t>
  </si>
  <si>
    <t>Viriya</t>
  </si>
  <si>
    <t>14945</t>
  </si>
  <si>
    <t>oumphurne.viriya@pucsr.edu.kh</t>
  </si>
  <si>
    <t>Pal</t>
  </si>
  <si>
    <t>Makara</t>
  </si>
  <si>
    <t>14500</t>
  </si>
  <si>
    <t>pal.makara@pucsr.edu.kh</t>
  </si>
  <si>
    <t>Pheap</t>
  </si>
  <si>
    <t>Sophath</t>
  </si>
  <si>
    <t>15199</t>
  </si>
  <si>
    <t>pheap.sophath@pucsr.edu.kh</t>
  </si>
  <si>
    <t>Pheng</t>
  </si>
  <si>
    <t>Sopheaktra</t>
  </si>
  <si>
    <t>14299</t>
  </si>
  <si>
    <t>pheng.sopheaktra@pucsr.edu.kh</t>
  </si>
  <si>
    <t>Pho</t>
  </si>
  <si>
    <t>Phannarith</t>
  </si>
  <si>
    <t>11688</t>
  </si>
  <si>
    <t>pho.phannarith@pucsr.edu.kh</t>
  </si>
  <si>
    <t>Poa</t>
  </si>
  <si>
    <t>Panhapich</t>
  </si>
  <si>
    <t>15201</t>
  </si>
  <si>
    <t>poa.panhapich@pucsr.edu.kh</t>
  </si>
  <si>
    <t>Sovanpanha</t>
  </si>
  <si>
    <t>15200</t>
  </si>
  <si>
    <t>poa.sovanpanha@pucsr.edu.kh</t>
  </si>
  <si>
    <t>Pov</t>
  </si>
  <si>
    <t>Sokphea</t>
  </si>
  <si>
    <t>14487</t>
  </si>
  <si>
    <t>pov.sokphea@pucsr.edu.kh</t>
  </si>
  <si>
    <t>Puy</t>
  </si>
  <si>
    <t>Rotha</t>
  </si>
  <si>
    <t>12921</t>
  </si>
  <si>
    <t>puy.rotha@pucsr.edu.kh</t>
  </si>
  <si>
    <t>Ra</t>
  </si>
  <si>
    <t>Pichveasna</t>
  </si>
  <si>
    <t>11285</t>
  </si>
  <si>
    <t>ra.pichveasna@pucsr.edu.kh</t>
  </si>
  <si>
    <t>Raeun</t>
  </si>
  <si>
    <t>Erain</t>
  </si>
  <si>
    <t>14565</t>
  </si>
  <si>
    <t>raeun.erain@pucsr.edu.kh</t>
  </si>
  <si>
    <t>Ravy</t>
  </si>
  <si>
    <t>Ariya</t>
  </si>
  <si>
    <t>15167</t>
  </si>
  <si>
    <t>ravy.ariya@pucsr.edu.kh</t>
  </si>
  <si>
    <t>Reaksmey</t>
  </si>
  <si>
    <t>Chengty</t>
  </si>
  <si>
    <t>14444</t>
  </si>
  <si>
    <t>reaksmey.chengty@pucsr.edu.kh</t>
  </si>
  <si>
    <t>Reaum</t>
  </si>
  <si>
    <t>Pitou</t>
  </si>
  <si>
    <t>14283</t>
  </si>
  <si>
    <t>reaum.pitou@pucsr.edu.kh</t>
  </si>
  <si>
    <t>Rem</t>
  </si>
  <si>
    <t>Lyheng</t>
  </si>
  <si>
    <t>14498</t>
  </si>
  <si>
    <t>rem.lyheng@pucsr.edu.kh</t>
  </si>
  <si>
    <t>Rin</t>
  </si>
  <si>
    <t>Chanleakana</t>
  </si>
  <si>
    <t>14571</t>
  </si>
  <si>
    <t>rin.chanleakana@pucsr.edu.kh</t>
  </si>
  <si>
    <t>Rom</t>
  </si>
  <si>
    <t>Ratana</t>
  </si>
  <si>
    <t>13839</t>
  </si>
  <si>
    <t>rom.ratana@pucsr.edu.kh</t>
  </si>
  <si>
    <t>Ry</t>
  </si>
  <si>
    <t>Pisey</t>
  </si>
  <si>
    <t>14941</t>
  </si>
  <si>
    <t>ry.pisey@pucsr.edu.kh</t>
  </si>
  <si>
    <t>San</t>
  </si>
  <si>
    <t>Engsim</t>
  </si>
  <si>
    <t>14567</t>
  </si>
  <si>
    <t>san.engsim@pucsr.edu.kh</t>
  </si>
  <si>
    <t>Sat</t>
  </si>
  <si>
    <t>Bondith</t>
  </si>
  <si>
    <t>15237</t>
  </si>
  <si>
    <t>sat.bondith@pucsr.edu.kh</t>
  </si>
  <si>
    <t>Sem</t>
  </si>
  <si>
    <t>Sreypich</t>
  </si>
  <si>
    <t>14683</t>
  </si>
  <si>
    <t>sem.sreypich@pucsr.edu.kh</t>
  </si>
  <si>
    <t>Seng</t>
  </si>
  <si>
    <t>Chhayfong</t>
  </si>
  <si>
    <t>14696</t>
  </si>
  <si>
    <t>seng.chhayfong@pucsr.edu.kh</t>
  </si>
  <si>
    <t>Sadona</t>
  </si>
  <si>
    <t>14137</t>
  </si>
  <si>
    <t>seng.sadona@pucsr.edu.kh</t>
  </si>
  <si>
    <t>Sokneang</t>
  </si>
  <si>
    <t>14761</t>
  </si>
  <si>
    <t>seng.sokneang@pucsr.edu.kh</t>
  </si>
  <si>
    <t>Sokdany</t>
  </si>
  <si>
    <t>Monyreach</t>
  </si>
  <si>
    <t>14420</t>
  </si>
  <si>
    <t>sokdany.monyreach@pucsr.edu.kh</t>
  </si>
  <si>
    <t>Sokha</t>
  </si>
  <si>
    <t>Thavin</t>
  </si>
  <si>
    <t>14296</t>
  </si>
  <si>
    <t>sokha.thavin@pucsr.edu.kh</t>
  </si>
  <si>
    <t>Sopheap</t>
  </si>
  <si>
    <t>Sreynith</t>
  </si>
  <si>
    <t>15198</t>
  </si>
  <si>
    <t>sopheap.sreynith@pucsr.edu.kh</t>
  </si>
  <si>
    <t>Soun</t>
  </si>
  <si>
    <t>Nado</t>
  </si>
  <si>
    <t>14461</t>
  </si>
  <si>
    <t>soun.nado@pucsr.edu.kh</t>
  </si>
  <si>
    <t>Srey</t>
  </si>
  <si>
    <t>Sophealeaphy</t>
  </si>
  <si>
    <t>14377</t>
  </si>
  <si>
    <t>srey.sophealeaphy@pucsr.edu.kh</t>
  </si>
  <si>
    <t>Srim</t>
  </si>
  <si>
    <t>Sreyneth</t>
  </si>
  <si>
    <t>15033</t>
  </si>
  <si>
    <t>srim.sreyneth@pucsr.edu.kh</t>
  </si>
  <si>
    <t>Tem</t>
  </si>
  <si>
    <t>Kimseng</t>
  </si>
  <si>
    <t>14951</t>
  </si>
  <si>
    <t>tem.kimseng@pucsr.edu.kh</t>
  </si>
  <si>
    <t>Teng</t>
  </si>
  <si>
    <t>12437</t>
  </si>
  <si>
    <t>teng.makara@pucsr.edu.kh</t>
  </si>
  <si>
    <t>Tep</t>
  </si>
  <si>
    <t>Sreyrorth</t>
  </si>
  <si>
    <t>12168</t>
  </si>
  <si>
    <t>tep.sreyrorth@pucsr.edu.kh</t>
  </si>
  <si>
    <t>Thang</t>
  </si>
  <si>
    <t>Sinuch</t>
  </si>
  <si>
    <t>13665</t>
  </si>
  <si>
    <t>thang.sinuch@pucsr.edu.kh</t>
  </si>
  <si>
    <t>Thea</t>
  </si>
  <si>
    <t>Sokkheng</t>
  </si>
  <si>
    <t>15055</t>
  </si>
  <si>
    <t>thea.sokkheng@pucsr.edu.kh</t>
  </si>
  <si>
    <t>Theany</t>
  </si>
  <si>
    <t>Yana</t>
  </si>
  <si>
    <t>13238</t>
  </si>
  <si>
    <t>theany.yana@pucsr.edu.kh</t>
  </si>
  <si>
    <t>Thoeun</t>
  </si>
  <si>
    <t>Sokthean</t>
  </si>
  <si>
    <t>14569</t>
  </si>
  <si>
    <t>thoeun.sokthean@pucsr.edu.kh</t>
  </si>
  <si>
    <t>Thy</t>
  </si>
  <si>
    <t>Nika</t>
  </si>
  <si>
    <t>14511</t>
  </si>
  <si>
    <t>thy.nika@pucsr.edu.kh</t>
  </si>
  <si>
    <t>Tin</t>
  </si>
  <si>
    <t>Socheata</t>
  </si>
  <si>
    <t>14447</t>
  </si>
  <si>
    <t>tin.socheata@pucsr.edu.kh</t>
  </si>
  <si>
    <t>Tung</t>
  </si>
  <si>
    <t>Sambo</t>
  </si>
  <si>
    <t>14545</t>
  </si>
  <si>
    <t>tung.sambo@pucsr.edu.kh</t>
  </si>
  <si>
    <t>Uy</t>
  </si>
  <si>
    <t>Chakriya</t>
  </si>
  <si>
    <t>14768</t>
  </si>
  <si>
    <t>uy.chakriya@pucsr.edu.kh</t>
  </si>
  <si>
    <t>Van</t>
  </si>
  <si>
    <t>Chomrunreaksa</t>
  </si>
  <si>
    <t>14557</t>
  </si>
  <si>
    <t>van.chomrunreaksa@pucsr.edu.kh</t>
  </si>
  <si>
    <t>Veasna</t>
  </si>
  <si>
    <t>Manita</t>
  </si>
  <si>
    <t>14718</t>
  </si>
  <si>
    <t>veasna.manita@pucsr.edu.kh</t>
  </si>
  <si>
    <t>Vit</t>
  </si>
  <si>
    <t>Sreyra</t>
  </si>
  <si>
    <t>14438</t>
  </si>
  <si>
    <t>vit.sreyra@pucsr.edu.kh</t>
  </si>
  <si>
    <t>Von</t>
  </si>
  <si>
    <t>Rothrachana</t>
  </si>
  <si>
    <t>14551</t>
  </si>
  <si>
    <t>von.rothrachana@pucsr.edu.kh</t>
  </si>
  <si>
    <t>Wong</t>
  </si>
  <si>
    <t>Sreyodom</t>
  </si>
  <si>
    <t>14507</t>
  </si>
  <si>
    <t>wong.sreyodom@pucsr.edu.kh</t>
  </si>
  <si>
    <t>Yourn</t>
  </si>
  <si>
    <t>Mara</t>
  </si>
  <si>
    <t>13038</t>
  </si>
  <si>
    <t>yourn.mara@pucsr.edu.kh</t>
  </si>
  <si>
    <t>SURNAME</t>
  </si>
  <si>
    <t>FIRST NAME</t>
  </si>
  <si>
    <t>ID</t>
  </si>
  <si>
    <t>2 DAYS</t>
  </si>
  <si>
    <t>3 DAYS</t>
  </si>
  <si>
    <t>EHSS-2</t>
  </si>
  <si>
    <t>ABSENCE PENALTY</t>
  </si>
  <si>
    <t>TOTAL AFTER PENALTY</t>
  </si>
  <si>
    <t>FINAL GRADE</t>
  </si>
  <si>
    <t>SUBTOTAL</t>
  </si>
  <si>
    <t>Column1</t>
  </si>
  <si>
    <t>Column2</t>
  </si>
  <si>
    <t>EHSS-2 - Final Grades - January 2023 Term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</si>
</sst>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vertical="center"/>
    </xf>
    <xf numFmtId="43" fontId="3" fillId="0" borderId="0" xfId="1" applyFont="1" applyAlignment="1">
      <alignment vertical="center" wrapText="1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43" fontId="7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DDFD3-7C31-834C-9076-7F2D013334A5}" name="Table1" displayName="Table1" ref="D5:L93" totalsRowShown="0" headerRowDxfId="4" tableBorderDxfId="8" headerRowCellStyle="Comma">
  <autoFilter ref="D5:L93" xr:uid="{96CDDFD3-7C31-834C-9076-7F2D013334A5}"/>
  <tableColumns count="9">
    <tableColumn id="1" xr3:uid="{F3CD4756-4D0E-5D46-892E-B17F79558FA8}" name="ID" dataDxfId="2"/>
    <tableColumn id="2" xr3:uid="{97F4FDCA-6830-5D42-9F9A-BD47D6D95AA8}" name="2 DAYS"/>
    <tableColumn id="3" xr3:uid="{A3237D5E-56E6-4741-A0D2-0DE192B812B6}" name="Column1" dataDxfId="7">
      <calculatedColumnFormula>E6*0.4</calculatedColumnFormula>
    </tableColumn>
    <tableColumn id="4" xr3:uid="{CE9C84D4-A777-6648-97C5-8B8CF346C8B4}" name="3 DAYS"/>
    <tableColumn id="5" xr3:uid="{D998E3E1-DA7A-3345-AB73-5E1CDEB16395}" name="Column2" dataDxfId="6">
      <calculatedColumnFormula>G6*0.6</calculatedColumnFormula>
    </tableColumn>
    <tableColumn id="6" xr3:uid="{72A91B26-4C35-C84E-8850-9CE36FF3205D}" name="SUBTOTAL" dataDxfId="5" dataCellStyle="Comma">
      <calculatedColumnFormula>F6+H6</calculatedColumnFormula>
    </tableColumn>
    <tableColumn id="7" xr3:uid="{69BC7DED-62C8-C543-899A-C20787609784}" name="ABSENCE PENALTY" dataDxfId="3" dataCellStyle="Comma">
      <calculatedColumnFormula>(SUM(N6:O6)*0.4*0.7*0.475)+(SUM(S6:T6)*0.6*0.7*0.475)</calculatedColumnFormula>
    </tableColumn>
    <tableColumn id="8" xr3:uid="{857D5648-AC80-D647-8418-824791F87336}" name="TOTAL AFTER PENALTY" dataDxfId="1" dataCellStyle="Comma">
      <calculatedColumnFormula>I6-J6</calculatedColumnFormula>
    </tableColumn>
    <tableColumn id="9" xr3:uid="{E58ACDA9-919D-DE4C-A8CD-03A398B4E039}" name="FINAL GRADE" dataDxfId="0" dataCellStyle="Comma">
      <calculatedColumnFormula>IF(K6&lt;50,"F",IF(K6&lt;=65,"D",IF(K6&lt;=80,"C",IF(K6&lt;90,"B",IF(K6&gt;=90,"A")))))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"/>
  <sheetViews>
    <sheetView topLeftCell="F79" workbookViewId="0">
      <selection activeCell="X1" sqref="X1:Y104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 s="1" t="s">
        <v>30</v>
      </c>
      <c r="Y2" s="1" t="s">
        <v>30</v>
      </c>
      <c r="Z2" s="1" t="s">
        <v>31</v>
      </c>
    </row>
    <row r="3" spans="1:26" x14ac:dyDescent="0.2">
      <c r="A3" s="1" t="s">
        <v>32</v>
      </c>
      <c r="B3" s="1" t="s">
        <v>33</v>
      </c>
      <c r="C3" s="1" t="s">
        <v>34</v>
      </c>
      <c r="D3" s="1"/>
      <c r="E3" s="1"/>
      <c r="F3" s="1" t="s">
        <v>35</v>
      </c>
      <c r="G3">
        <v>80.319999999999993</v>
      </c>
      <c r="H3">
        <v>72.239999999999995</v>
      </c>
      <c r="I3">
        <v>12.97</v>
      </c>
      <c r="J3">
        <v>8.65</v>
      </c>
      <c r="K3">
        <v>13.06</v>
      </c>
      <c r="L3">
        <v>8.7100000000000009</v>
      </c>
      <c r="M3">
        <v>46.2</v>
      </c>
      <c r="N3">
        <v>6.6</v>
      </c>
      <c r="O3">
        <v>88.44</v>
      </c>
      <c r="P3">
        <v>11.39</v>
      </c>
      <c r="Q3">
        <v>8.33</v>
      </c>
      <c r="R3">
        <v>6.85</v>
      </c>
      <c r="S3">
        <v>14.01</v>
      </c>
      <c r="T3">
        <v>9.34</v>
      </c>
      <c r="U3">
        <v>63.04</v>
      </c>
      <c r="V3">
        <v>9.01</v>
      </c>
      <c r="W3">
        <v>4</v>
      </c>
      <c r="X3">
        <v>0</v>
      </c>
      <c r="Y3">
        <v>0</v>
      </c>
      <c r="Z3" s="1" t="s">
        <v>31</v>
      </c>
    </row>
    <row r="4" spans="1:26" x14ac:dyDescent="0.2">
      <c r="A4" s="1" t="s">
        <v>36</v>
      </c>
      <c r="B4" s="1" t="s">
        <v>37</v>
      </c>
      <c r="C4" s="1" t="s">
        <v>38</v>
      </c>
      <c r="D4" s="1"/>
      <c r="E4" s="1"/>
      <c r="F4" s="1" t="s">
        <v>39</v>
      </c>
      <c r="G4">
        <v>69.459999999999994</v>
      </c>
      <c r="H4">
        <v>65.319999999999993</v>
      </c>
      <c r="I4">
        <v>11.36</v>
      </c>
      <c r="J4">
        <v>7.57</v>
      </c>
      <c r="K4">
        <v>11.56</v>
      </c>
      <c r="L4">
        <v>7.71</v>
      </c>
      <c r="M4">
        <v>42.4</v>
      </c>
      <c r="N4">
        <v>6.06</v>
      </c>
      <c r="O4">
        <v>72.5</v>
      </c>
      <c r="P4">
        <v>8.06</v>
      </c>
      <c r="Q4">
        <v>4.79</v>
      </c>
      <c r="R4">
        <v>5.96</v>
      </c>
      <c r="S4">
        <v>9.17</v>
      </c>
      <c r="T4">
        <v>6.12</v>
      </c>
      <c r="U4">
        <v>55.26</v>
      </c>
      <c r="V4">
        <v>7.89</v>
      </c>
      <c r="W4">
        <v>4</v>
      </c>
      <c r="X4">
        <v>0</v>
      </c>
      <c r="Y4">
        <v>0</v>
      </c>
      <c r="Z4" s="1" t="s">
        <v>31</v>
      </c>
    </row>
    <row r="5" spans="1:26" x14ac:dyDescent="0.2">
      <c r="A5" s="1" t="s">
        <v>40</v>
      </c>
      <c r="B5" s="1" t="s">
        <v>41</v>
      </c>
      <c r="C5" s="1" t="s">
        <v>42</v>
      </c>
      <c r="D5" s="1"/>
      <c r="E5" s="1"/>
      <c r="F5" s="1" t="s">
        <v>43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50</v>
      </c>
      <c r="Y5">
        <v>50</v>
      </c>
      <c r="Z5" s="1" t="s">
        <v>31</v>
      </c>
    </row>
    <row r="6" spans="1:26" x14ac:dyDescent="0.2">
      <c r="A6" s="1" t="s">
        <v>44</v>
      </c>
      <c r="B6" s="1" t="s">
        <v>45</v>
      </c>
      <c r="C6" s="1" t="s">
        <v>46</v>
      </c>
      <c r="D6" s="1"/>
      <c r="E6" s="1"/>
      <c r="F6" s="1" t="s">
        <v>47</v>
      </c>
      <c r="G6">
        <v>92.19</v>
      </c>
      <c r="H6">
        <v>92.86</v>
      </c>
      <c r="I6">
        <v>13.82</v>
      </c>
      <c r="J6">
        <v>9.2100000000000009</v>
      </c>
      <c r="K6">
        <v>14.24</v>
      </c>
      <c r="L6">
        <v>9.49</v>
      </c>
      <c r="M6">
        <v>64.8</v>
      </c>
      <c r="N6">
        <v>9.26</v>
      </c>
      <c r="O6">
        <v>90.7</v>
      </c>
      <c r="P6">
        <v>13.91</v>
      </c>
      <c r="Q6">
        <v>9.49</v>
      </c>
      <c r="R6">
        <v>9.06</v>
      </c>
      <c r="S6">
        <v>14.15</v>
      </c>
      <c r="T6">
        <v>9.43</v>
      </c>
      <c r="U6">
        <v>62.63</v>
      </c>
      <c r="V6">
        <v>8.9499999999999993</v>
      </c>
      <c r="W6">
        <v>5</v>
      </c>
      <c r="X6" s="1" t="s">
        <v>30</v>
      </c>
      <c r="Y6" s="1" t="s">
        <v>30</v>
      </c>
      <c r="Z6" s="1" t="s">
        <v>31</v>
      </c>
    </row>
    <row r="7" spans="1:26" x14ac:dyDescent="0.2">
      <c r="A7" s="1" t="s">
        <v>48</v>
      </c>
      <c r="B7" s="1" t="s">
        <v>49</v>
      </c>
      <c r="C7" s="1" t="s">
        <v>50</v>
      </c>
      <c r="D7" s="1"/>
      <c r="E7" s="1"/>
      <c r="F7" s="1" t="s">
        <v>51</v>
      </c>
      <c r="G7">
        <v>82.39</v>
      </c>
      <c r="H7">
        <v>83.99</v>
      </c>
      <c r="I7">
        <v>13.3</v>
      </c>
      <c r="J7">
        <v>8.8699999999999992</v>
      </c>
      <c r="K7">
        <v>13.89</v>
      </c>
      <c r="L7">
        <v>9.26</v>
      </c>
      <c r="M7">
        <v>56.8</v>
      </c>
      <c r="N7">
        <v>8.11</v>
      </c>
      <c r="O7">
        <v>78.94</v>
      </c>
      <c r="P7">
        <v>13.99</v>
      </c>
      <c r="Q7">
        <v>9.8800000000000008</v>
      </c>
      <c r="R7">
        <v>8.7799999999999994</v>
      </c>
      <c r="S7">
        <v>1.5</v>
      </c>
      <c r="T7">
        <v>1</v>
      </c>
      <c r="U7">
        <v>63.45</v>
      </c>
      <c r="V7">
        <v>9.06</v>
      </c>
      <c r="W7">
        <v>5</v>
      </c>
      <c r="X7" s="1" t="s">
        <v>30</v>
      </c>
      <c r="Y7" s="1" t="s">
        <v>30</v>
      </c>
      <c r="Z7" s="1" t="s">
        <v>31</v>
      </c>
    </row>
    <row r="8" spans="1:26" x14ac:dyDescent="0.2">
      <c r="A8" s="1" t="s">
        <v>52</v>
      </c>
      <c r="B8" s="1" t="s">
        <v>53</v>
      </c>
      <c r="C8" s="1" t="s">
        <v>54</v>
      </c>
      <c r="D8" s="1"/>
      <c r="E8" s="1"/>
      <c r="F8" s="1" t="s">
        <v>55</v>
      </c>
      <c r="G8">
        <v>83.31</v>
      </c>
      <c r="H8">
        <v>75.48</v>
      </c>
      <c r="I8">
        <v>13.7</v>
      </c>
      <c r="J8">
        <v>9.14</v>
      </c>
      <c r="K8">
        <v>13.38</v>
      </c>
      <c r="L8">
        <v>8.92</v>
      </c>
      <c r="M8">
        <v>48.4</v>
      </c>
      <c r="N8">
        <v>6.91</v>
      </c>
      <c r="O8">
        <v>91.49</v>
      </c>
      <c r="P8">
        <v>13.24</v>
      </c>
      <c r="Q8">
        <v>9.0500000000000007</v>
      </c>
      <c r="R8">
        <v>8.59</v>
      </c>
      <c r="S8">
        <v>13.99</v>
      </c>
      <c r="T8">
        <v>9.32</v>
      </c>
      <c r="U8">
        <v>64.27</v>
      </c>
      <c r="V8">
        <v>9.18</v>
      </c>
      <c r="W8">
        <v>4</v>
      </c>
      <c r="X8" s="1" t="s">
        <v>30</v>
      </c>
      <c r="Y8" s="1" t="s">
        <v>30</v>
      </c>
      <c r="Z8" s="1" t="s">
        <v>31</v>
      </c>
    </row>
    <row r="9" spans="1:26" x14ac:dyDescent="0.2">
      <c r="A9" s="1" t="s">
        <v>56</v>
      </c>
      <c r="B9" s="1" t="s">
        <v>57</v>
      </c>
      <c r="C9" s="1" t="s">
        <v>58</v>
      </c>
      <c r="D9" s="1"/>
      <c r="E9" s="1"/>
      <c r="F9" s="1" t="s">
        <v>59</v>
      </c>
      <c r="G9">
        <v>83.36</v>
      </c>
      <c r="H9">
        <v>88.26</v>
      </c>
      <c r="I9">
        <v>13.68</v>
      </c>
      <c r="J9">
        <v>9.1199999999999992</v>
      </c>
      <c r="K9">
        <v>13.38</v>
      </c>
      <c r="L9">
        <v>8.92</v>
      </c>
      <c r="M9">
        <v>61.2</v>
      </c>
      <c r="N9">
        <v>8.74</v>
      </c>
      <c r="O9">
        <v>80.92</v>
      </c>
      <c r="P9">
        <v>11.83</v>
      </c>
      <c r="Q9">
        <v>7.72</v>
      </c>
      <c r="R9">
        <v>8.0500000000000007</v>
      </c>
      <c r="S9">
        <v>11.37</v>
      </c>
      <c r="T9">
        <v>7.58</v>
      </c>
      <c r="U9">
        <v>57.72</v>
      </c>
      <c r="V9">
        <v>8.25</v>
      </c>
      <c r="W9">
        <v>3</v>
      </c>
      <c r="X9" s="1" t="s">
        <v>30</v>
      </c>
      <c r="Y9" s="1" t="s">
        <v>30</v>
      </c>
      <c r="Z9" s="1" t="s">
        <v>31</v>
      </c>
    </row>
    <row r="10" spans="1:26" x14ac:dyDescent="0.2">
      <c r="A10" s="1" t="s">
        <v>60</v>
      </c>
      <c r="B10" s="1" t="s">
        <v>61</v>
      </c>
      <c r="C10" s="1" t="s">
        <v>62</v>
      </c>
      <c r="D10" s="1"/>
      <c r="E10" s="1"/>
      <c r="F10" s="1" t="s">
        <v>63</v>
      </c>
      <c r="G10">
        <v>85.64</v>
      </c>
      <c r="H10">
        <v>80.77</v>
      </c>
      <c r="I10">
        <v>14.49</v>
      </c>
      <c r="J10">
        <v>9.66</v>
      </c>
      <c r="K10">
        <v>13.88</v>
      </c>
      <c r="L10">
        <v>9.26</v>
      </c>
      <c r="M10">
        <v>52.4</v>
      </c>
      <c r="N10">
        <v>7.49</v>
      </c>
      <c r="O10">
        <v>91.11</v>
      </c>
      <c r="P10">
        <v>12.91</v>
      </c>
      <c r="Q10">
        <v>9.19</v>
      </c>
      <c r="R10">
        <v>8.02</v>
      </c>
      <c r="S10">
        <v>13.52</v>
      </c>
      <c r="T10">
        <v>9.01</v>
      </c>
      <c r="U10">
        <v>64.680000000000007</v>
      </c>
      <c r="V10">
        <v>9.24</v>
      </c>
      <c r="W10">
        <v>4</v>
      </c>
      <c r="X10" s="1" t="s">
        <v>30</v>
      </c>
      <c r="Y10" s="1" t="s">
        <v>30</v>
      </c>
      <c r="Z10" s="1" t="s">
        <v>31</v>
      </c>
    </row>
    <row r="11" spans="1:26" x14ac:dyDescent="0.2">
      <c r="A11" s="1" t="s">
        <v>64</v>
      </c>
      <c r="B11" s="1" t="s">
        <v>65</v>
      </c>
      <c r="C11" s="1" t="s">
        <v>66</v>
      </c>
      <c r="D11" s="1"/>
      <c r="E11" s="1"/>
      <c r="F11" s="1" t="s">
        <v>67</v>
      </c>
      <c r="G11">
        <v>90.64</v>
      </c>
      <c r="H11">
        <v>89.6</v>
      </c>
      <c r="I11">
        <v>14.29</v>
      </c>
      <c r="J11">
        <v>9.5299999999999994</v>
      </c>
      <c r="K11">
        <v>13.71</v>
      </c>
      <c r="L11">
        <v>9.14</v>
      </c>
      <c r="M11">
        <v>61.6</v>
      </c>
      <c r="N11">
        <v>8.8000000000000007</v>
      </c>
      <c r="O11">
        <v>90.69</v>
      </c>
      <c r="P11">
        <v>13.09</v>
      </c>
      <c r="Q11">
        <v>8.68</v>
      </c>
      <c r="R11">
        <v>8.7799999999999994</v>
      </c>
      <c r="S11">
        <v>13.33</v>
      </c>
      <c r="T11">
        <v>8.89</v>
      </c>
      <c r="U11">
        <v>64.27</v>
      </c>
      <c r="V11">
        <v>9.18</v>
      </c>
      <c r="W11">
        <v>5</v>
      </c>
      <c r="X11" s="1" t="s">
        <v>30</v>
      </c>
      <c r="Y11" s="1" t="s">
        <v>30</v>
      </c>
      <c r="Z11" s="1" t="s">
        <v>31</v>
      </c>
    </row>
    <row r="12" spans="1:26" x14ac:dyDescent="0.2">
      <c r="A12" s="1" t="s">
        <v>68</v>
      </c>
      <c r="B12" s="1" t="s">
        <v>69</v>
      </c>
      <c r="C12" s="1" t="s">
        <v>70</v>
      </c>
      <c r="D12" s="1"/>
      <c r="E12" s="1"/>
      <c r="F12" s="1" t="s">
        <v>71</v>
      </c>
      <c r="G12">
        <v>88.09</v>
      </c>
      <c r="H12">
        <v>83.55</v>
      </c>
      <c r="I12">
        <v>14.26</v>
      </c>
      <c r="J12">
        <v>9.51</v>
      </c>
      <c r="K12">
        <v>13.69</v>
      </c>
      <c r="L12">
        <v>9.1300000000000008</v>
      </c>
      <c r="M12">
        <v>55.6</v>
      </c>
      <c r="N12">
        <v>7.94</v>
      </c>
      <c r="O12">
        <v>93.48</v>
      </c>
      <c r="P12">
        <v>13.81</v>
      </c>
      <c r="Q12">
        <v>9.5500000000000007</v>
      </c>
      <c r="R12">
        <v>8.85</v>
      </c>
      <c r="S12">
        <v>13.76</v>
      </c>
      <c r="T12">
        <v>9.18</v>
      </c>
      <c r="U12">
        <v>65.91</v>
      </c>
      <c r="V12">
        <v>9.42</v>
      </c>
      <c r="W12">
        <v>4</v>
      </c>
      <c r="X12">
        <v>0</v>
      </c>
      <c r="Y12">
        <v>0</v>
      </c>
      <c r="Z12" s="1" t="s">
        <v>31</v>
      </c>
    </row>
    <row r="13" spans="1:26" x14ac:dyDescent="0.2">
      <c r="A13" s="1" t="s">
        <v>72</v>
      </c>
      <c r="B13" s="1" t="s">
        <v>73</v>
      </c>
      <c r="C13" s="1" t="s">
        <v>74</v>
      </c>
      <c r="D13" s="1"/>
      <c r="E13" s="1"/>
      <c r="F13" s="1" t="s">
        <v>75</v>
      </c>
      <c r="G13">
        <v>51.71</v>
      </c>
      <c r="H13">
        <v>79.11</v>
      </c>
      <c r="I13">
        <v>14.66</v>
      </c>
      <c r="J13">
        <v>9.7799999999999994</v>
      </c>
      <c r="K13">
        <v>11.65</v>
      </c>
      <c r="L13">
        <v>7.77</v>
      </c>
      <c r="M13">
        <v>52.8</v>
      </c>
      <c r="N13">
        <v>7.54</v>
      </c>
      <c r="O13">
        <v>21.33</v>
      </c>
      <c r="P13">
        <v>10.95</v>
      </c>
      <c r="Q13">
        <v>8.27</v>
      </c>
      <c r="R13">
        <v>6.33</v>
      </c>
      <c r="S13">
        <v>10.38</v>
      </c>
      <c r="T13">
        <v>6.92</v>
      </c>
      <c r="U13">
        <v>0</v>
      </c>
      <c r="V13">
        <v>0</v>
      </c>
      <c r="W13">
        <v>4</v>
      </c>
      <c r="X13">
        <v>50</v>
      </c>
      <c r="Y13" s="1" t="s">
        <v>30</v>
      </c>
      <c r="Z13" s="1" t="s">
        <v>31</v>
      </c>
    </row>
    <row r="14" spans="1:26" x14ac:dyDescent="0.2">
      <c r="A14" s="1" t="s">
        <v>76</v>
      </c>
      <c r="B14" s="1" t="s">
        <v>77</v>
      </c>
      <c r="C14" s="1" t="s">
        <v>78</v>
      </c>
      <c r="D14" s="1"/>
      <c r="E14" s="1"/>
      <c r="F14" s="1" t="s">
        <v>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 t="s">
        <v>30</v>
      </c>
      <c r="Y14" s="1" t="s">
        <v>30</v>
      </c>
      <c r="Z14" s="1" t="s">
        <v>31</v>
      </c>
    </row>
    <row r="15" spans="1:26" x14ac:dyDescent="0.2">
      <c r="A15" s="1" t="s">
        <v>80</v>
      </c>
      <c r="B15" s="1" t="s">
        <v>81</v>
      </c>
      <c r="C15" s="1" t="s">
        <v>82</v>
      </c>
      <c r="D15" s="1"/>
      <c r="E15" s="1"/>
      <c r="F15" s="1" t="s">
        <v>83</v>
      </c>
      <c r="G15">
        <v>84.54</v>
      </c>
      <c r="H15">
        <v>84.69</v>
      </c>
      <c r="I15">
        <v>14.36</v>
      </c>
      <c r="J15">
        <v>9.57</v>
      </c>
      <c r="K15">
        <v>13.13</v>
      </c>
      <c r="L15">
        <v>8.75</v>
      </c>
      <c r="M15">
        <v>57.2</v>
      </c>
      <c r="N15">
        <v>8.17</v>
      </c>
      <c r="O15">
        <v>84.88</v>
      </c>
      <c r="P15">
        <v>11.51</v>
      </c>
      <c r="Q15">
        <v>8.76</v>
      </c>
      <c r="R15">
        <v>6.59</v>
      </c>
      <c r="S15">
        <v>13.61</v>
      </c>
      <c r="T15">
        <v>9.07</v>
      </c>
      <c r="U15">
        <v>59.77</v>
      </c>
      <c r="V15">
        <v>8.5399999999999991</v>
      </c>
      <c r="W15">
        <v>4</v>
      </c>
      <c r="X15">
        <v>10</v>
      </c>
      <c r="Y15">
        <v>10</v>
      </c>
      <c r="Z15" s="1" t="s">
        <v>31</v>
      </c>
    </row>
    <row r="16" spans="1:26" x14ac:dyDescent="0.2">
      <c r="A16" s="1" t="s">
        <v>84</v>
      </c>
      <c r="B16" s="1" t="s">
        <v>85</v>
      </c>
      <c r="C16" s="1" t="s">
        <v>86</v>
      </c>
      <c r="D16" s="1"/>
      <c r="E16" s="1"/>
      <c r="F16" s="1" t="s">
        <v>87</v>
      </c>
      <c r="G16">
        <v>42.3</v>
      </c>
      <c r="H16">
        <v>64.67</v>
      </c>
      <c r="I16">
        <v>11.06</v>
      </c>
      <c r="J16">
        <v>7.37</v>
      </c>
      <c r="K16">
        <v>12.02</v>
      </c>
      <c r="L16">
        <v>8.01</v>
      </c>
      <c r="M16">
        <v>41.6</v>
      </c>
      <c r="N16">
        <v>5.94</v>
      </c>
      <c r="O16">
        <v>15.95</v>
      </c>
      <c r="P16">
        <v>7.32</v>
      </c>
      <c r="Q16">
        <v>5.44</v>
      </c>
      <c r="R16">
        <v>4.32</v>
      </c>
      <c r="S16">
        <v>8.6300000000000008</v>
      </c>
      <c r="T16">
        <v>5.75</v>
      </c>
      <c r="U16">
        <v>0</v>
      </c>
      <c r="V16">
        <v>0</v>
      </c>
      <c r="W16">
        <v>4</v>
      </c>
      <c r="X16" s="1" t="s">
        <v>30</v>
      </c>
      <c r="Y16" s="1" t="s">
        <v>30</v>
      </c>
      <c r="Z16" s="1" t="s">
        <v>31</v>
      </c>
    </row>
    <row r="17" spans="1:26" x14ac:dyDescent="0.2">
      <c r="A17" s="1" t="s">
        <v>88</v>
      </c>
      <c r="B17" s="1" t="s">
        <v>89</v>
      </c>
      <c r="C17" s="1" t="s">
        <v>90</v>
      </c>
      <c r="D17" s="1"/>
      <c r="E17" s="1"/>
      <c r="F17" s="1" t="s">
        <v>91</v>
      </c>
      <c r="G17">
        <v>60.55</v>
      </c>
      <c r="H17">
        <v>58.45</v>
      </c>
      <c r="I17">
        <v>11.68</v>
      </c>
      <c r="J17">
        <v>7.79</v>
      </c>
      <c r="K17">
        <v>1.36</v>
      </c>
      <c r="L17">
        <v>0.91</v>
      </c>
      <c r="M17">
        <v>45.4</v>
      </c>
      <c r="N17">
        <v>6.49</v>
      </c>
      <c r="O17">
        <v>62.72</v>
      </c>
      <c r="P17">
        <v>10.73</v>
      </c>
      <c r="Q17">
        <v>7.53</v>
      </c>
      <c r="R17">
        <v>6.77</v>
      </c>
      <c r="S17">
        <v>4.09</v>
      </c>
      <c r="T17">
        <v>2.73</v>
      </c>
      <c r="U17">
        <v>47.89</v>
      </c>
      <c r="V17">
        <v>6.84</v>
      </c>
      <c r="W17">
        <v>3</v>
      </c>
      <c r="X17" s="1" t="s">
        <v>30</v>
      </c>
      <c r="Y17" s="1" t="s">
        <v>30</v>
      </c>
      <c r="Z17" s="1" t="s">
        <v>31</v>
      </c>
    </row>
    <row r="18" spans="1:26" x14ac:dyDescent="0.2">
      <c r="A18" s="1" t="s">
        <v>92</v>
      </c>
      <c r="B18" s="1" t="s">
        <v>93</v>
      </c>
      <c r="C18" s="1" t="s">
        <v>94</v>
      </c>
      <c r="D18" s="1"/>
      <c r="E18" s="1"/>
      <c r="F18" s="1" t="s">
        <v>95</v>
      </c>
      <c r="G18">
        <v>57.41</v>
      </c>
      <c r="H18">
        <v>57.62</v>
      </c>
      <c r="I18">
        <v>8.85</v>
      </c>
      <c r="J18">
        <v>5.9</v>
      </c>
      <c r="K18">
        <v>8.77</v>
      </c>
      <c r="L18">
        <v>5.85</v>
      </c>
      <c r="M18">
        <v>40</v>
      </c>
      <c r="N18">
        <v>5.71</v>
      </c>
      <c r="O18">
        <v>56.92</v>
      </c>
      <c r="P18">
        <v>11.9</v>
      </c>
      <c r="Q18">
        <v>7.21</v>
      </c>
      <c r="R18">
        <v>8.65</v>
      </c>
      <c r="S18">
        <v>0</v>
      </c>
      <c r="T18">
        <v>0</v>
      </c>
      <c r="U18">
        <v>45.03</v>
      </c>
      <c r="V18">
        <v>6.43</v>
      </c>
      <c r="W18">
        <v>3</v>
      </c>
      <c r="X18">
        <v>10</v>
      </c>
      <c r="Y18">
        <v>10</v>
      </c>
      <c r="Z18" s="1" t="s">
        <v>31</v>
      </c>
    </row>
    <row r="19" spans="1:26" x14ac:dyDescent="0.2">
      <c r="A19" s="1" t="s">
        <v>96</v>
      </c>
      <c r="B19" s="1" t="s">
        <v>97</v>
      </c>
      <c r="C19" s="1" t="s">
        <v>98</v>
      </c>
      <c r="D19" s="1"/>
      <c r="E19" s="1"/>
      <c r="F19" s="1" t="s">
        <v>99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1" t="s">
        <v>30</v>
      </c>
      <c r="Y19" s="1" t="s">
        <v>30</v>
      </c>
      <c r="Z19" s="1" t="s">
        <v>31</v>
      </c>
    </row>
    <row r="20" spans="1:26" x14ac:dyDescent="0.2">
      <c r="A20" s="1" t="s">
        <v>100</v>
      </c>
      <c r="B20" s="1" t="s">
        <v>101</v>
      </c>
      <c r="C20" s="1" t="s">
        <v>102</v>
      </c>
      <c r="D20" s="1"/>
      <c r="E20" s="1"/>
      <c r="F20" s="1" t="s">
        <v>103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 t="s">
        <v>30</v>
      </c>
      <c r="Y20" s="1" t="s">
        <v>30</v>
      </c>
      <c r="Z20" s="1" t="s">
        <v>31</v>
      </c>
    </row>
    <row r="21" spans="1:26" x14ac:dyDescent="0.2">
      <c r="A21" s="1" t="s">
        <v>104</v>
      </c>
      <c r="B21" s="1" t="s">
        <v>105</v>
      </c>
      <c r="C21" s="1" t="s">
        <v>106</v>
      </c>
      <c r="D21" s="1"/>
      <c r="E21" s="1"/>
      <c r="F21" s="1" t="s">
        <v>107</v>
      </c>
      <c r="G21">
        <v>82.07</v>
      </c>
      <c r="H21">
        <v>86.37</v>
      </c>
      <c r="I21">
        <v>12.55</v>
      </c>
      <c r="J21">
        <v>8.3699999999999992</v>
      </c>
      <c r="K21">
        <v>13.01</v>
      </c>
      <c r="L21">
        <v>8.68</v>
      </c>
      <c r="M21">
        <v>60.8</v>
      </c>
      <c r="N21">
        <v>8.69</v>
      </c>
      <c r="O21">
        <v>78</v>
      </c>
      <c r="P21">
        <v>8.2799999999999994</v>
      </c>
      <c r="Q21">
        <v>6.53</v>
      </c>
      <c r="R21">
        <v>4.51</v>
      </c>
      <c r="S21">
        <v>10.36</v>
      </c>
      <c r="T21">
        <v>6.91</v>
      </c>
      <c r="U21">
        <v>59.36</v>
      </c>
      <c r="V21">
        <v>8.48</v>
      </c>
      <c r="W21">
        <v>4</v>
      </c>
      <c r="X21" s="1" t="s">
        <v>30</v>
      </c>
      <c r="Y21" s="1" t="s">
        <v>30</v>
      </c>
      <c r="Z21" s="1" t="s">
        <v>31</v>
      </c>
    </row>
    <row r="22" spans="1:26" x14ac:dyDescent="0.2">
      <c r="A22" s="1" t="s">
        <v>108</v>
      </c>
      <c r="B22" s="1" t="s">
        <v>109</v>
      </c>
      <c r="C22" s="1" t="s">
        <v>110</v>
      </c>
      <c r="D22" s="1"/>
      <c r="E22" s="1"/>
      <c r="F22" s="1" t="s">
        <v>111</v>
      </c>
      <c r="G22">
        <v>92.38</v>
      </c>
      <c r="H22">
        <v>88.38</v>
      </c>
      <c r="I22">
        <v>14.43</v>
      </c>
      <c r="J22">
        <v>9.6199999999999992</v>
      </c>
      <c r="K22">
        <v>14.35</v>
      </c>
      <c r="L22">
        <v>9.57</v>
      </c>
      <c r="M22">
        <v>59.6</v>
      </c>
      <c r="N22">
        <v>8.51</v>
      </c>
      <c r="O22">
        <v>95.57</v>
      </c>
      <c r="P22">
        <v>13.2</v>
      </c>
      <c r="Q22">
        <v>8.75</v>
      </c>
      <c r="R22">
        <v>8.85</v>
      </c>
      <c r="S22">
        <v>14.42</v>
      </c>
      <c r="T22">
        <v>9.61</v>
      </c>
      <c r="U22">
        <v>67.95</v>
      </c>
      <c r="V22">
        <v>9.7100000000000009</v>
      </c>
      <c r="W22">
        <v>5</v>
      </c>
      <c r="X22" s="1" t="s">
        <v>30</v>
      </c>
      <c r="Y22" s="1" t="s">
        <v>30</v>
      </c>
      <c r="Z22" s="1" t="s">
        <v>31</v>
      </c>
    </row>
    <row r="23" spans="1:26" x14ac:dyDescent="0.2">
      <c r="A23" s="1" t="s">
        <v>108</v>
      </c>
      <c r="B23" s="1" t="s">
        <v>112</v>
      </c>
      <c r="C23" s="1" t="s">
        <v>113</v>
      </c>
      <c r="D23" s="1"/>
      <c r="E23" s="1"/>
      <c r="F23" s="1" t="s">
        <v>114</v>
      </c>
      <c r="G23">
        <v>88.28</v>
      </c>
      <c r="H23">
        <v>89.81</v>
      </c>
      <c r="I23">
        <v>13.99</v>
      </c>
      <c r="J23">
        <v>9.32</v>
      </c>
      <c r="K23">
        <v>14.02</v>
      </c>
      <c r="L23">
        <v>9.35</v>
      </c>
      <c r="M23">
        <v>61.8</v>
      </c>
      <c r="N23">
        <v>8.83</v>
      </c>
      <c r="O23">
        <v>85.51</v>
      </c>
      <c r="P23">
        <v>12.41</v>
      </c>
      <c r="Q23">
        <v>9.25</v>
      </c>
      <c r="R23">
        <v>7.29</v>
      </c>
      <c r="S23">
        <v>11.49</v>
      </c>
      <c r="T23">
        <v>7.66</v>
      </c>
      <c r="U23">
        <v>61.61</v>
      </c>
      <c r="V23">
        <v>8.8000000000000007</v>
      </c>
      <c r="W23">
        <v>5</v>
      </c>
      <c r="X23">
        <v>0</v>
      </c>
      <c r="Y23">
        <v>0</v>
      </c>
      <c r="Z23" s="1" t="s">
        <v>31</v>
      </c>
    </row>
    <row r="24" spans="1:26" x14ac:dyDescent="0.2">
      <c r="A24" s="1" t="s">
        <v>115</v>
      </c>
      <c r="B24" s="1" t="s">
        <v>116</v>
      </c>
      <c r="C24" s="1" t="s">
        <v>117</v>
      </c>
      <c r="D24" s="1"/>
      <c r="E24" s="1"/>
      <c r="F24" s="1" t="s">
        <v>118</v>
      </c>
      <c r="G24">
        <v>82.19</v>
      </c>
      <c r="H24">
        <v>78.34</v>
      </c>
      <c r="I24">
        <v>13.96</v>
      </c>
      <c r="J24">
        <v>9.31</v>
      </c>
      <c r="K24">
        <v>12.18</v>
      </c>
      <c r="L24">
        <v>8.1199999999999992</v>
      </c>
      <c r="M24">
        <v>52.2</v>
      </c>
      <c r="N24">
        <v>7.46</v>
      </c>
      <c r="O24">
        <v>84.16</v>
      </c>
      <c r="P24">
        <v>12.33</v>
      </c>
      <c r="Q24">
        <v>8.1</v>
      </c>
      <c r="R24">
        <v>8.33</v>
      </c>
      <c r="S24">
        <v>13.09</v>
      </c>
      <c r="T24">
        <v>8.73</v>
      </c>
      <c r="U24">
        <v>58.74</v>
      </c>
      <c r="V24">
        <v>8.39</v>
      </c>
      <c r="W24">
        <v>5</v>
      </c>
      <c r="X24">
        <v>0</v>
      </c>
      <c r="Y24">
        <v>10</v>
      </c>
      <c r="Z24" s="1" t="s">
        <v>31</v>
      </c>
    </row>
    <row r="25" spans="1:26" x14ac:dyDescent="0.2">
      <c r="A25" s="1" t="s">
        <v>119</v>
      </c>
      <c r="B25" s="1" t="s">
        <v>120</v>
      </c>
      <c r="C25" s="1" t="s">
        <v>121</v>
      </c>
      <c r="D25" s="1"/>
      <c r="E25" s="1"/>
      <c r="F25" s="1" t="s">
        <v>122</v>
      </c>
      <c r="G25">
        <v>93.37</v>
      </c>
      <c r="H25">
        <v>89.42</v>
      </c>
      <c r="I25">
        <v>13.8</v>
      </c>
      <c r="J25">
        <v>9.1999999999999993</v>
      </c>
      <c r="K25">
        <v>14.62</v>
      </c>
      <c r="L25">
        <v>9.75</v>
      </c>
      <c r="M25">
        <v>61</v>
      </c>
      <c r="N25">
        <v>8.7100000000000009</v>
      </c>
      <c r="O25">
        <v>96.63</v>
      </c>
      <c r="P25">
        <v>13.9</v>
      </c>
      <c r="Q25">
        <v>9.68</v>
      </c>
      <c r="R25">
        <v>8.85</v>
      </c>
      <c r="S25">
        <v>13.96</v>
      </c>
      <c r="T25">
        <v>9.31</v>
      </c>
      <c r="U25">
        <v>68.77</v>
      </c>
      <c r="V25">
        <v>9.82</v>
      </c>
      <c r="W25">
        <v>5</v>
      </c>
      <c r="X25" s="1" t="s">
        <v>30</v>
      </c>
      <c r="Y25" s="1" t="s">
        <v>30</v>
      </c>
      <c r="Z25" s="1" t="s">
        <v>31</v>
      </c>
    </row>
    <row r="26" spans="1:26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86.48</v>
      </c>
      <c r="H26">
        <v>85.65</v>
      </c>
      <c r="I26">
        <v>13.95</v>
      </c>
      <c r="J26">
        <v>9.3000000000000007</v>
      </c>
      <c r="K26">
        <v>14.1</v>
      </c>
      <c r="L26">
        <v>9.4</v>
      </c>
      <c r="M26">
        <v>57.6</v>
      </c>
      <c r="N26">
        <v>8.23</v>
      </c>
      <c r="O26">
        <v>85.89</v>
      </c>
      <c r="P26">
        <v>13.59</v>
      </c>
      <c r="Q26">
        <v>9.3000000000000007</v>
      </c>
      <c r="R26">
        <v>8.83</v>
      </c>
      <c r="S26">
        <v>12.94</v>
      </c>
      <c r="T26">
        <v>8.6300000000000008</v>
      </c>
      <c r="U26">
        <v>59.36</v>
      </c>
      <c r="V26">
        <v>8.48</v>
      </c>
      <c r="W26">
        <v>5</v>
      </c>
      <c r="X26" s="1" t="s">
        <v>30</v>
      </c>
      <c r="Y26" s="1" t="s">
        <v>30</v>
      </c>
      <c r="Z26" s="1" t="s">
        <v>31</v>
      </c>
    </row>
    <row r="27" spans="1:26" x14ac:dyDescent="0.2">
      <c r="A27" s="1" t="s">
        <v>127</v>
      </c>
      <c r="B27" s="1" t="s">
        <v>128</v>
      </c>
      <c r="C27" s="1" t="s">
        <v>129</v>
      </c>
      <c r="D27" s="1"/>
      <c r="E27" s="1"/>
      <c r="F27" s="1" t="s">
        <v>130</v>
      </c>
      <c r="G27">
        <v>65</v>
      </c>
      <c r="H27">
        <v>64.09</v>
      </c>
      <c r="I27">
        <v>0</v>
      </c>
      <c r="J27">
        <v>0</v>
      </c>
      <c r="K27">
        <v>12.89</v>
      </c>
      <c r="L27">
        <v>8.6</v>
      </c>
      <c r="M27">
        <v>51.2</v>
      </c>
      <c r="N27">
        <v>7.31</v>
      </c>
      <c r="O27">
        <v>66.44</v>
      </c>
      <c r="P27">
        <v>8.8800000000000008</v>
      </c>
      <c r="Q27">
        <v>6.91</v>
      </c>
      <c r="R27">
        <v>4.92</v>
      </c>
      <c r="S27">
        <v>7.62</v>
      </c>
      <c r="T27">
        <v>5.08</v>
      </c>
      <c r="U27">
        <v>49.94</v>
      </c>
      <c r="V27">
        <v>7.13</v>
      </c>
      <c r="W27">
        <v>3</v>
      </c>
      <c r="X27">
        <v>10</v>
      </c>
      <c r="Y27">
        <v>0</v>
      </c>
      <c r="Z27" s="1" t="s">
        <v>31</v>
      </c>
    </row>
    <row r="28" spans="1:26" x14ac:dyDescent="0.2">
      <c r="A28" s="1" t="s">
        <v>127</v>
      </c>
      <c r="B28" s="1" t="s">
        <v>131</v>
      </c>
      <c r="C28" s="1" t="s">
        <v>132</v>
      </c>
      <c r="D28" s="1"/>
      <c r="E28" s="1"/>
      <c r="F28" s="1" t="s">
        <v>133</v>
      </c>
      <c r="G28">
        <v>75.599999999999994</v>
      </c>
      <c r="H28">
        <v>84.91</v>
      </c>
      <c r="I28">
        <v>12.62</v>
      </c>
      <c r="J28">
        <v>8.42</v>
      </c>
      <c r="K28">
        <v>11.88</v>
      </c>
      <c r="L28">
        <v>7.92</v>
      </c>
      <c r="M28">
        <v>60.4</v>
      </c>
      <c r="N28">
        <v>8.6300000000000008</v>
      </c>
      <c r="O28">
        <v>63.72</v>
      </c>
      <c r="P28">
        <v>4.7699999999999996</v>
      </c>
      <c r="Q28">
        <v>6.36</v>
      </c>
      <c r="R28">
        <v>0</v>
      </c>
      <c r="S28">
        <v>0</v>
      </c>
      <c r="T28">
        <v>0</v>
      </c>
      <c r="U28">
        <v>58.95</v>
      </c>
      <c r="V28">
        <v>8.42</v>
      </c>
      <c r="W28">
        <v>5</v>
      </c>
      <c r="X28" s="1" t="s">
        <v>30</v>
      </c>
      <c r="Y28" s="1" t="s">
        <v>30</v>
      </c>
      <c r="Z28" s="1" t="s">
        <v>31</v>
      </c>
    </row>
    <row r="29" spans="1:26" x14ac:dyDescent="0.2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78.650000000000006</v>
      </c>
      <c r="H29">
        <v>80.83</v>
      </c>
      <c r="I29">
        <v>13.7</v>
      </c>
      <c r="J29">
        <v>9.1300000000000008</v>
      </c>
      <c r="K29">
        <v>13.13</v>
      </c>
      <c r="L29">
        <v>8.75</v>
      </c>
      <c r="M29">
        <v>54</v>
      </c>
      <c r="N29">
        <v>7.71</v>
      </c>
      <c r="O29">
        <v>74.23</v>
      </c>
      <c r="P29">
        <v>9.93</v>
      </c>
      <c r="Q29">
        <v>8.17</v>
      </c>
      <c r="R29">
        <v>5.08</v>
      </c>
      <c r="S29">
        <v>11.89</v>
      </c>
      <c r="T29">
        <v>7.93</v>
      </c>
      <c r="U29">
        <v>52.4</v>
      </c>
      <c r="V29">
        <v>7.49</v>
      </c>
      <c r="W29">
        <v>5</v>
      </c>
      <c r="X29">
        <v>0</v>
      </c>
      <c r="Y29">
        <v>0</v>
      </c>
      <c r="Z29" s="1" t="s">
        <v>31</v>
      </c>
    </row>
    <row r="30" spans="1:26" x14ac:dyDescent="0.2">
      <c r="A30" s="1" t="s">
        <v>134</v>
      </c>
      <c r="B30" s="1" t="s">
        <v>138</v>
      </c>
      <c r="C30" s="1" t="s">
        <v>139</v>
      </c>
      <c r="D30" s="1"/>
      <c r="E30" s="1"/>
      <c r="F30" s="1" t="s">
        <v>140</v>
      </c>
      <c r="G30">
        <v>62.27</v>
      </c>
      <c r="H30">
        <v>61.92</v>
      </c>
      <c r="I30">
        <v>10.43</v>
      </c>
      <c r="J30">
        <v>6.95</v>
      </c>
      <c r="K30">
        <v>9.69</v>
      </c>
      <c r="L30">
        <v>6.46</v>
      </c>
      <c r="M30">
        <v>41.8</v>
      </c>
      <c r="N30">
        <v>5.97</v>
      </c>
      <c r="O30">
        <v>62.85</v>
      </c>
      <c r="P30">
        <v>9.4499999999999993</v>
      </c>
      <c r="Q30">
        <v>5.09</v>
      </c>
      <c r="R30">
        <v>7.5</v>
      </c>
      <c r="S30">
        <v>11.24</v>
      </c>
      <c r="T30">
        <v>7.5</v>
      </c>
      <c r="U30">
        <v>42.16</v>
      </c>
      <c r="V30">
        <v>6.02</v>
      </c>
      <c r="W30">
        <v>3</v>
      </c>
      <c r="X30" s="1" t="s">
        <v>30</v>
      </c>
      <c r="Y30" s="1" t="s">
        <v>30</v>
      </c>
      <c r="Z30" s="1" t="s">
        <v>31</v>
      </c>
    </row>
    <row r="31" spans="1:26" x14ac:dyDescent="0.2">
      <c r="A31" s="1" t="s">
        <v>141</v>
      </c>
      <c r="B31" s="1" t="s">
        <v>142</v>
      </c>
      <c r="C31" s="1" t="s">
        <v>143</v>
      </c>
      <c r="D31" s="1"/>
      <c r="E31" s="1"/>
      <c r="F31" s="1" t="s">
        <v>144</v>
      </c>
      <c r="G31">
        <v>80.069999999999993</v>
      </c>
      <c r="H31">
        <v>85.69</v>
      </c>
      <c r="I31">
        <v>14.11</v>
      </c>
      <c r="J31">
        <v>9.4</v>
      </c>
      <c r="K31">
        <v>13.58</v>
      </c>
      <c r="L31">
        <v>9.06</v>
      </c>
      <c r="M31">
        <v>58</v>
      </c>
      <c r="N31">
        <v>8.2899999999999991</v>
      </c>
      <c r="O31">
        <v>72.34</v>
      </c>
      <c r="P31">
        <v>10.6</v>
      </c>
      <c r="Q31">
        <v>8.66</v>
      </c>
      <c r="R31">
        <v>5.47</v>
      </c>
      <c r="S31">
        <v>10.99</v>
      </c>
      <c r="T31">
        <v>7.33</v>
      </c>
      <c r="U31">
        <v>50.76</v>
      </c>
      <c r="V31">
        <v>7.25</v>
      </c>
      <c r="W31">
        <v>5</v>
      </c>
      <c r="X31">
        <v>0</v>
      </c>
      <c r="Y31">
        <v>0</v>
      </c>
      <c r="Z31" s="1" t="s">
        <v>31</v>
      </c>
    </row>
    <row r="32" spans="1:26" x14ac:dyDescent="0.2">
      <c r="A32" s="1" t="s">
        <v>145</v>
      </c>
      <c r="B32" s="1" t="s">
        <v>146</v>
      </c>
      <c r="C32" s="1" t="s">
        <v>147</v>
      </c>
      <c r="D32" s="1"/>
      <c r="E32" s="1"/>
      <c r="F32" s="1" t="s">
        <v>148</v>
      </c>
      <c r="G32">
        <v>87.18</v>
      </c>
      <c r="H32">
        <v>88.28</v>
      </c>
      <c r="I32">
        <v>14.31</v>
      </c>
      <c r="J32">
        <v>9.5399999999999991</v>
      </c>
      <c r="K32">
        <v>13.77</v>
      </c>
      <c r="L32">
        <v>9.18</v>
      </c>
      <c r="M32">
        <v>60.2</v>
      </c>
      <c r="N32">
        <v>8.6</v>
      </c>
      <c r="O32">
        <v>84.73</v>
      </c>
      <c r="P32">
        <v>11.71</v>
      </c>
      <c r="Q32">
        <v>7.9</v>
      </c>
      <c r="R32">
        <v>7.71</v>
      </c>
      <c r="S32">
        <v>12.85</v>
      </c>
      <c r="T32">
        <v>8.57</v>
      </c>
      <c r="U32">
        <v>60.18</v>
      </c>
      <c r="V32">
        <v>8.6</v>
      </c>
      <c r="W32">
        <v>5</v>
      </c>
      <c r="X32">
        <v>0</v>
      </c>
      <c r="Y32">
        <v>0</v>
      </c>
      <c r="Z32" s="1" t="s">
        <v>31</v>
      </c>
    </row>
    <row r="33" spans="1:26" x14ac:dyDescent="0.2">
      <c r="A33" s="1" t="s">
        <v>149</v>
      </c>
      <c r="B33" s="1" t="s">
        <v>150</v>
      </c>
      <c r="C33" s="1" t="s">
        <v>151</v>
      </c>
      <c r="D33" s="1"/>
      <c r="E33" s="1"/>
      <c r="F33" s="1" t="s">
        <v>152</v>
      </c>
      <c r="G33">
        <v>72.650000000000006</v>
      </c>
      <c r="H33">
        <v>74.16</v>
      </c>
      <c r="I33">
        <v>13</v>
      </c>
      <c r="J33">
        <v>8.67</v>
      </c>
      <c r="K33">
        <v>12.76</v>
      </c>
      <c r="L33">
        <v>8.51</v>
      </c>
      <c r="M33">
        <v>48.4</v>
      </c>
      <c r="N33">
        <v>6.91</v>
      </c>
      <c r="O33">
        <v>70.37</v>
      </c>
      <c r="P33">
        <v>9.7799999999999994</v>
      </c>
      <c r="Q33">
        <v>7.83</v>
      </c>
      <c r="R33">
        <v>5.21</v>
      </c>
      <c r="S33">
        <v>4.92</v>
      </c>
      <c r="T33">
        <v>3.28</v>
      </c>
      <c r="U33">
        <v>55.67</v>
      </c>
      <c r="V33">
        <v>7.95</v>
      </c>
      <c r="W33">
        <v>4</v>
      </c>
      <c r="X33">
        <v>0</v>
      </c>
      <c r="Y33">
        <v>0</v>
      </c>
      <c r="Z33" s="1" t="s">
        <v>31</v>
      </c>
    </row>
    <row r="34" spans="1:26" x14ac:dyDescent="0.2">
      <c r="A34" s="1" t="s">
        <v>153</v>
      </c>
      <c r="B34" s="1" t="s">
        <v>154</v>
      </c>
      <c r="C34" s="1" t="s">
        <v>155</v>
      </c>
      <c r="D34" s="1"/>
      <c r="E34" s="1"/>
      <c r="F34" s="1" t="s">
        <v>156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1" t="s">
        <v>30</v>
      </c>
      <c r="Y34" s="1" t="s">
        <v>30</v>
      </c>
      <c r="Z34" s="1" t="s">
        <v>31</v>
      </c>
    </row>
    <row r="35" spans="1:26" x14ac:dyDescent="0.2">
      <c r="A35" s="1" t="s">
        <v>157</v>
      </c>
      <c r="B35" s="1" t="s">
        <v>158</v>
      </c>
      <c r="C35" s="1" t="s">
        <v>159</v>
      </c>
      <c r="D35" s="1"/>
      <c r="E35" s="1"/>
      <c r="F35" s="1" t="s">
        <v>160</v>
      </c>
      <c r="G35">
        <v>90.98</v>
      </c>
      <c r="H35">
        <v>88.22</v>
      </c>
      <c r="I35">
        <v>14.1</v>
      </c>
      <c r="J35">
        <v>9.4</v>
      </c>
      <c r="K35">
        <v>14.12</v>
      </c>
      <c r="L35">
        <v>9.41</v>
      </c>
      <c r="M35">
        <v>60</v>
      </c>
      <c r="N35">
        <v>8.57</v>
      </c>
      <c r="O35">
        <v>92.79</v>
      </c>
      <c r="P35">
        <v>13.86</v>
      </c>
      <c r="Q35">
        <v>9.16</v>
      </c>
      <c r="R35">
        <v>9.32</v>
      </c>
      <c r="S35">
        <v>13.43</v>
      </c>
      <c r="T35">
        <v>8.9499999999999993</v>
      </c>
      <c r="U35">
        <v>65.5</v>
      </c>
      <c r="V35">
        <v>9.36</v>
      </c>
      <c r="W35">
        <v>5</v>
      </c>
      <c r="X35" s="1" t="s">
        <v>30</v>
      </c>
      <c r="Y35" s="1" t="s">
        <v>30</v>
      </c>
      <c r="Z35" s="1" t="s">
        <v>31</v>
      </c>
    </row>
    <row r="36" spans="1:26" x14ac:dyDescent="0.2">
      <c r="A36" s="1" t="s">
        <v>161</v>
      </c>
      <c r="B36" s="1" t="s">
        <v>162</v>
      </c>
      <c r="C36" s="1" t="s">
        <v>163</v>
      </c>
      <c r="D36" s="1"/>
      <c r="E36" s="1"/>
      <c r="F36" s="1" t="s">
        <v>164</v>
      </c>
      <c r="G36">
        <v>81.3</v>
      </c>
      <c r="H36">
        <v>91.42</v>
      </c>
      <c r="I36">
        <v>14.72</v>
      </c>
      <c r="J36">
        <v>9.81</v>
      </c>
      <c r="K36">
        <v>14.9</v>
      </c>
      <c r="L36">
        <v>9.93</v>
      </c>
      <c r="M36">
        <v>61.8</v>
      </c>
      <c r="N36">
        <v>8.83</v>
      </c>
      <c r="O36">
        <v>69.209999999999994</v>
      </c>
      <c r="P36">
        <v>4.13</v>
      </c>
      <c r="Q36">
        <v>5.5</v>
      </c>
      <c r="R36">
        <v>0</v>
      </c>
      <c r="S36">
        <v>0</v>
      </c>
      <c r="T36">
        <v>0</v>
      </c>
      <c r="U36">
        <v>65.09</v>
      </c>
      <c r="V36">
        <v>9.3000000000000007</v>
      </c>
      <c r="W36">
        <v>5</v>
      </c>
      <c r="X36" s="1" t="s">
        <v>30</v>
      </c>
      <c r="Y36" s="1" t="s">
        <v>30</v>
      </c>
      <c r="Z36" s="1" t="s">
        <v>31</v>
      </c>
    </row>
    <row r="37" spans="1:26" x14ac:dyDescent="0.2">
      <c r="A37" s="1" t="s">
        <v>165</v>
      </c>
      <c r="B37" s="1" t="s">
        <v>166</v>
      </c>
      <c r="C37" s="1" t="s">
        <v>167</v>
      </c>
      <c r="D37" s="1"/>
      <c r="E37" s="1"/>
      <c r="F37" s="1" t="s">
        <v>168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50</v>
      </c>
      <c r="Y37">
        <v>50</v>
      </c>
      <c r="Z37" s="1" t="s">
        <v>31</v>
      </c>
    </row>
    <row r="38" spans="1:26" x14ac:dyDescent="0.2">
      <c r="A38" s="1" t="s">
        <v>169</v>
      </c>
      <c r="B38" s="1" t="s">
        <v>170</v>
      </c>
      <c r="C38" s="1" t="s">
        <v>171</v>
      </c>
      <c r="D38" s="1"/>
      <c r="E38" s="1"/>
      <c r="F38" s="1" t="s">
        <v>172</v>
      </c>
      <c r="G38">
        <v>79.97</v>
      </c>
      <c r="H38">
        <v>74.67</v>
      </c>
      <c r="I38">
        <v>14.21</v>
      </c>
      <c r="J38">
        <v>9.4700000000000006</v>
      </c>
      <c r="K38">
        <v>2.86</v>
      </c>
      <c r="L38">
        <v>1.91</v>
      </c>
      <c r="M38">
        <v>57.6</v>
      </c>
      <c r="N38">
        <v>8.23</v>
      </c>
      <c r="O38">
        <v>84.41</v>
      </c>
      <c r="P38">
        <v>12.21</v>
      </c>
      <c r="Q38">
        <v>8.86</v>
      </c>
      <c r="R38">
        <v>7.42</v>
      </c>
      <c r="S38">
        <v>13.67</v>
      </c>
      <c r="T38">
        <v>9.11</v>
      </c>
      <c r="U38">
        <v>58.54</v>
      </c>
      <c r="V38">
        <v>8.36</v>
      </c>
      <c r="W38">
        <v>4.4000000000000004</v>
      </c>
      <c r="X38" s="1" t="s">
        <v>30</v>
      </c>
      <c r="Y38" s="1" t="s">
        <v>30</v>
      </c>
      <c r="Z38" s="1" t="s">
        <v>31</v>
      </c>
    </row>
    <row r="39" spans="1:26" x14ac:dyDescent="0.2">
      <c r="A39" s="1" t="s">
        <v>173</v>
      </c>
      <c r="B39" s="1" t="s">
        <v>174</v>
      </c>
      <c r="C39" s="1" t="s">
        <v>175</v>
      </c>
      <c r="D39" s="1"/>
      <c r="E39" s="1"/>
      <c r="F39" s="1" t="s">
        <v>176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1" t="s">
        <v>30</v>
      </c>
      <c r="Y39" s="1" t="s">
        <v>30</v>
      </c>
      <c r="Z39" s="1" t="s">
        <v>31</v>
      </c>
    </row>
    <row r="40" spans="1:26" x14ac:dyDescent="0.2">
      <c r="A40" s="1" t="s">
        <v>177</v>
      </c>
      <c r="B40" s="1" t="s">
        <v>178</v>
      </c>
      <c r="C40" s="1" t="s">
        <v>179</v>
      </c>
      <c r="D40" s="1"/>
      <c r="E40" s="1"/>
      <c r="F40" s="1" t="s">
        <v>180</v>
      </c>
      <c r="G40">
        <v>86.94</v>
      </c>
      <c r="H40">
        <v>85.3</v>
      </c>
      <c r="I40">
        <v>14.35</v>
      </c>
      <c r="J40">
        <v>9.56</v>
      </c>
      <c r="K40">
        <v>13.76</v>
      </c>
      <c r="L40">
        <v>9.17</v>
      </c>
      <c r="M40">
        <v>57.2</v>
      </c>
      <c r="N40">
        <v>8.17</v>
      </c>
      <c r="O40">
        <v>87.19</v>
      </c>
      <c r="P40">
        <v>12.23</v>
      </c>
      <c r="Q40">
        <v>9.06</v>
      </c>
      <c r="R40">
        <v>7.24</v>
      </c>
      <c r="S40">
        <v>13.56</v>
      </c>
      <c r="T40">
        <v>9.0399999999999991</v>
      </c>
      <c r="U40">
        <v>61.4</v>
      </c>
      <c r="V40">
        <v>8.77</v>
      </c>
      <c r="W40">
        <v>5</v>
      </c>
      <c r="X40" s="1" t="s">
        <v>30</v>
      </c>
      <c r="Y40" s="1" t="s">
        <v>30</v>
      </c>
      <c r="Z40" s="1" t="s">
        <v>31</v>
      </c>
    </row>
    <row r="41" spans="1:26" x14ac:dyDescent="0.2">
      <c r="A41" s="1" t="s">
        <v>181</v>
      </c>
      <c r="B41" s="1" t="s">
        <v>182</v>
      </c>
      <c r="C41" s="1" t="s">
        <v>183</v>
      </c>
      <c r="D41" s="1"/>
      <c r="E41" s="1"/>
      <c r="F41" s="1" t="s">
        <v>184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10</v>
      </c>
      <c r="Y41">
        <v>10</v>
      </c>
      <c r="Z41" s="1" t="s">
        <v>31</v>
      </c>
    </row>
    <row r="42" spans="1:26" x14ac:dyDescent="0.2">
      <c r="A42" s="1" t="s">
        <v>181</v>
      </c>
      <c r="B42" s="1" t="s">
        <v>185</v>
      </c>
      <c r="C42" s="1" t="s">
        <v>186</v>
      </c>
      <c r="D42" s="1"/>
      <c r="E42" s="1"/>
      <c r="F42" s="1" t="s">
        <v>187</v>
      </c>
      <c r="G42">
        <v>79.819999999999993</v>
      </c>
      <c r="H42">
        <v>86.12</v>
      </c>
      <c r="I42">
        <v>13.66</v>
      </c>
      <c r="J42">
        <v>9.11</v>
      </c>
      <c r="K42">
        <v>12.86</v>
      </c>
      <c r="L42">
        <v>8.57</v>
      </c>
      <c r="M42">
        <v>59.6</v>
      </c>
      <c r="N42">
        <v>8.51</v>
      </c>
      <c r="O42">
        <v>75.61</v>
      </c>
      <c r="P42">
        <v>12.98</v>
      </c>
      <c r="Q42">
        <v>8.94</v>
      </c>
      <c r="R42">
        <v>8.36</v>
      </c>
      <c r="S42">
        <v>0</v>
      </c>
      <c r="T42">
        <v>0</v>
      </c>
      <c r="U42">
        <v>62.63</v>
      </c>
      <c r="V42">
        <v>8.9499999999999993</v>
      </c>
      <c r="W42">
        <v>3</v>
      </c>
      <c r="X42" s="1" t="s">
        <v>30</v>
      </c>
      <c r="Y42" s="1" t="s">
        <v>30</v>
      </c>
      <c r="Z42" s="1" t="s">
        <v>31</v>
      </c>
    </row>
    <row r="43" spans="1:26" x14ac:dyDescent="0.2">
      <c r="A43" s="1" t="s">
        <v>188</v>
      </c>
      <c r="B43" s="1" t="s">
        <v>189</v>
      </c>
      <c r="C43" s="1" t="s">
        <v>190</v>
      </c>
      <c r="D43" s="1"/>
      <c r="E43" s="1"/>
      <c r="F43" s="1" t="s">
        <v>191</v>
      </c>
      <c r="G43">
        <v>53.45</v>
      </c>
      <c r="H43">
        <v>79.66</v>
      </c>
      <c r="I43">
        <v>13.28</v>
      </c>
      <c r="J43">
        <v>8.85</v>
      </c>
      <c r="K43">
        <v>12.78</v>
      </c>
      <c r="L43">
        <v>8.52</v>
      </c>
      <c r="M43">
        <v>53.6</v>
      </c>
      <c r="N43">
        <v>7.66</v>
      </c>
      <c r="O43">
        <v>24.44</v>
      </c>
      <c r="P43">
        <v>12.79</v>
      </c>
      <c r="Q43">
        <v>8.17</v>
      </c>
      <c r="R43">
        <v>8.8800000000000008</v>
      </c>
      <c r="S43">
        <v>11.66</v>
      </c>
      <c r="T43">
        <v>7.77</v>
      </c>
      <c r="U43">
        <v>0</v>
      </c>
      <c r="V43">
        <v>0</v>
      </c>
      <c r="W43">
        <v>4</v>
      </c>
      <c r="X43" s="1" t="s">
        <v>30</v>
      </c>
      <c r="Y43" s="1" t="s">
        <v>30</v>
      </c>
      <c r="Z43" s="1" t="s">
        <v>31</v>
      </c>
    </row>
    <row r="44" spans="1:26" x14ac:dyDescent="0.2">
      <c r="A44" s="1" t="s">
        <v>192</v>
      </c>
      <c r="B44" s="1" t="s">
        <v>193</v>
      </c>
      <c r="C44" s="1" t="s">
        <v>194</v>
      </c>
      <c r="D44" s="1"/>
      <c r="E44" s="1"/>
      <c r="F44" s="1" t="s">
        <v>195</v>
      </c>
      <c r="G44">
        <v>81.53</v>
      </c>
      <c r="H44">
        <v>87.78</v>
      </c>
      <c r="I44">
        <v>13.54</v>
      </c>
      <c r="J44">
        <v>9.0299999999999994</v>
      </c>
      <c r="K44">
        <v>13.83</v>
      </c>
      <c r="L44">
        <v>9.2200000000000006</v>
      </c>
      <c r="M44">
        <v>60.4</v>
      </c>
      <c r="N44">
        <v>8.6300000000000008</v>
      </c>
      <c r="O44">
        <v>74.39</v>
      </c>
      <c r="P44">
        <v>7.4</v>
      </c>
      <c r="Q44">
        <v>1.4</v>
      </c>
      <c r="R44">
        <v>8.4600000000000009</v>
      </c>
      <c r="S44">
        <v>3.54</v>
      </c>
      <c r="T44">
        <v>2.36</v>
      </c>
      <c r="U44">
        <v>63.45</v>
      </c>
      <c r="V44">
        <v>9.06</v>
      </c>
      <c r="W44">
        <v>4.5</v>
      </c>
      <c r="X44" s="1" t="s">
        <v>30</v>
      </c>
      <c r="Y44" s="1" t="s">
        <v>30</v>
      </c>
      <c r="Z44" s="1" t="s">
        <v>31</v>
      </c>
    </row>
    <row r="45" spans="1:26" x14ac:dyDescent="0.2">
      <c r="A45" s="1" t="s">
        <v>196</v>
      </c>
      <c r="B45" s="1" t="s">
        <v>197</v>
      </c>
      <c r="C45" s="1" t="s">
        <v>198</v>
      </c>
      <c r="D45" s="1"/>
      <c r="E45" s="1"/>
      <c r="F45" s="1" t="s">
        <v>199</v>
      </c>
      <c r="G45">
        <v>66.13</v>
      </c>
      <c r="H45">
        <v>65.05</v>
      </c>
      <c r="I45">
        <v>10.55</v>
      </c>
      <c r="J45">
        <v>7.03</v>
      </c>
      <c r="K45">
        <v>10.9</v>
      </c>
      <c r="L45">
        <v>7.26</v>
      </c>
      <c r="M45">
        <v>43.6</v>
      </c>
      <c r="N45">
        <v>6.23</v>
      </c>
      <c r="O45">
        <v>63.65</v>
      </c>
      <c r="P45">
        <v>8.23</v>
      </c>
      <c r="Q45">
        <v>5.61</v>
      </c>
      <c r="R45">
        <v>5.36</v>
      </c>
      <c r="S45">
        <v>9.57</v>
      </c>
      <c r="T45">
        <v>6.38</v>
      </c>
      <c r="U45">
        <v>45.85</v>
      </c>
      <c r="V45">
        <v>6.55</v>
      </c>
      <c r="W45">
        <v>5</v>
      </c>
      <c r="X45">
        <v>0</v>
      </c>
      <c r="Y45">
        <v>0</v>
      </c>
      <c r="Z45" s="1" t="s">
        <v>31</v>
      </c>
    </row>
    <row r="46" spans="1:26" x14ac:dyDescent="0.2">
      <c r="A46" s="1" t="s">
        <v>200</v>
      </c>
      <c r="B46" s="1" t="s">
        <v>201</v>
      </c>
      <c r="C46" s="1" t="s">
        <v>202</v>
      </c>
      <c r="D46" s="1"/>
      <c r="E46" s="1"/>
      <c r="F46" s="1" t="s">
        <v>203</v>
      </c>
      <c r="G46">
        <v>40.369999999999997</v>
      </c>
      <c r="H46">
        <v>85</v>
      </c>
      <c r="I46">
        <v>14.58</v>
      </c>
      <c r="J46">
        <v>9.7200000000000006</v>
      </c>
      <c r="K46">
        <v>9.6199999999999992</v>
      </c>
      <c r="L46">
        <v>6.41</v>
      </c>
      <c r="M46">
        <v>60.8</v>
      </c>
      <c r="N46">
        <v>8.69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 t="s">
        <v>30</v>
      </c>
      <c r="Y46" s="1" t="s">
        <v>30</v>
      </c>
      <c r="Z46" s="1" t="s">
        <v>204</v>
      </c>
    </row>
    <row r="47" spans="1:26" x14ac:dyDescent="0.2">
      <c r="A47" s="1" t="s">
        <v>205</v>
      </c>
      <c r="B47" s="1" t="s">
        <v>206</v>
      </c>
      <c r="C47" s="1" t="s">
        <v>207</v>
      </c>
      <c r="D47" s="1"/>
      <c r="E47" s="1"/>
      <c r="F47" s="1" t="s">
        <v>208</v>
      </c>
      <c r="G47">
        <v>56.38</v>
      </c>
      <c r="H47">
        <v>64.290000000000006</v>
      </c>
      <c r="I47">
        <v>11.26</v>
      </c>
      <c r="J47">
        <v>7.51</v>
      </c>
      <c r="K47">
        <v>10.43</v>
      </c>
      <c r="L47">
        <v>6.96</v>
      </c>
      <c r="M47">
        <v>42.6</v>
      </c>
      <c r="N47">
        <v>6.09</v>
      </c>
      <c r="O47">
        <v>45.99</v>
      </c>
      <c r="P47">
        <v>6.39</v>
      </c>
      <c r="Q47">
        <v>5.47</v>
      </c>
      <c r="R47">
        <v>3.05</v>
      </c>
      <c r="S47">
        <v>6.85</v>
      </c>
      <c r="T47">
        <v>4.57</v>
      </c>
      <c r="U47">
        <v>32.75</v>
      </c>
      <c r="V47">
        <v>4.68</v>
      </c>
      <c r="W47">
        <v>4</v>
      </c>
      <c r="X47" s="1" t="s">
        <v>30</v>
      </c>
      <c r="Y47" s="1" t="s">
        <v>30</v>
      </c>
      <c r="Z47" s="1" t="s">
        <v>204</v>
      </c>
    </row>
    <row r="48" spans="1:26" x14ac:dyDescent="0.2">
      <c r="A48" s="1" t="s">
        <v>205</v>
      </c>
      <c r="B48" s="1" t="s">
        <v>209</v>
      </c>
      <c r="C48" s="1" t="s">
        <v>210</v>
      </c>
      <c r="D48" s="1"/>
      <c r="E48" s="1"/>
      <c r="F48" s="1" t="s">
        <v>211</v>
      </c>
      <c r="G48">
        <v>75.989999999999995</v>
      </c>
      <c r="H48">
        <v>81.650000000000006</v>
      </c>
      <c r="I48">
        <v>13.32</v>
      </c>
      <c r="J48">
        <v>8.8800000000000008</v>
      </c>
      <c r="K48">
        <v>12.73</v>
      </c>
      <c r="L48">
        <v>8.49</v>
      </c>
      <c r="M48">
        <v>55.6</v>
      </c>
      <c r="N48">
        <v>7.94</v>
      </c>
      <c r="O48">
        <v>72.010000000000005</v>
      </c>
      <c r="P48">
        <v>10.83</v>
      </c>
      <c r="Q48">
        <v>7.87</v>
      </c>
      <c r="R48">
        <v>6.56</v>
      </c>
      <c r="S48">
        <v>5.0999999999999996</v>
      </c>
      <c r="T48">
        <v>3.4</v>
      </c>
      <c r="U48">
        <v>56.08</v>
      </c>
      <c r="V48">
        <v>8.01</v>
      </c>
      <c r="W48">
        <v>3</v>
      </c>
      <c r="X48">
        <v>0</v>
      </c>
      <c r="Y48">
        <v>0</v>
      </c>
      <c r="Z48" s="1" t="s">
        <v>204</v>
      </c>
    </row>
    <row r="49" spans="1:26" x14ac:dyDescent="0.2">
      <c r="A49" s="1" t="s">
        <v>205</v>
      </c>
      <c r="B49" s="1" t="s">
        <v>212</v>
      </c>
      <c r="C49" s="1" t="s">
        <v>213</v>
      </c>
      <c r="D49" s="1"/>
      <c r="E49" s="1"/>
      <c r="F49" s="1" t="s">
        <v>214</v>
      </c>
      <c r="G49">
        <v>96.77</v>
      </c>
      <c r="H49">
        <v>96.12</v>
      </c>
      <c r="I49">
        <v>15</v>
      </c>
      <c r="J49">
        <v>10</v>
      </c>
      <c r="K49">
        <v>14.92</v>
      </c>
      <c r="L49">
        <v>9.94</v>
      </c>
      <c r="M49">
        <v>66.2</v>
      </c>
      <c r="N49">
        <v>9.4600000000000009</v>
      </c>
      <c r="O49">
        <v>97.08</v>
      </c>
      <c r="P49">
        <v>14.45</v>
      </c>
      <c r="Q49">
        <v>10</v>
      </c>
      <c r="R49">
        <v>9.27</v>
      </c>
      <c r="S49">
        <v>14.67</v>
      </c>
      <c r="T49">
        <v>9.7799999999999994</v>
      </c>
      <c r="U49">
        <v>67.95</v>
      </c>
      <c r="V49">
        <v>9.7100000000000009</v>
      </c>
      <c r="W49">
        <v>5</v>
      </c>
      <c r="X49">
        <v>0</v>
      </c>
      <c r="Y49">
        <v>0</v>
      </c>
      <c r="Z49" s="1" t="s">
        <v>204</v>
      </c>
    </row>
    <row r="50" spans="1:26" x14ac:dyDescent="0.2">
      <c r="A50" s="1" t="s">
        <v>215</v>
      </c>
      <c r="B50" s="1" t="s">
        <v>216</v>
      </c>
      <c r="C50" s="1" t="s">
        <v>217</v>
      </c>
      <c r="D50" s="1"/>
      <c r="E50" s="1"/>
      <c r="F50" s="1" t="s">
        <v>218</v>
      </c>
      <c r="G50">
        <v>48.53</v>
      </c>
      <c r="H50">
        <v>71.59</v>
      </c>
      <c r="I50">
        <v>11.85</v>
      </c>
      <c r="J50">
        <v>7.9</v>
      </c>
      <c r="K50">
        <v>12.35</v>
      </c>
      <c r="L50">
        <v>8.23</v>
      </c>
      <c r="M50">
        <v>47.4</v>
      </c>
      <c r="N50">
        <v>6.77</v>
      </c>
      <c r="O50">
        <v>22.15</v>
      </c>
      <c r="P50">
        <v>10.11</v>
      </c>
      <c r="Q50">
        <v>8.0399999999999991</v>
      </c>
      <c r="R50">
        <v>5.44</v>
      </c>
      <c r="S50">
        <v>12.04</v>
      </c>
      <c r="T50">
        <v>8.02</v>
      </c>
      <c r="U50">
        <v>0</v>
      </c>
      <c r="V50">
        <v>0</v>
      </c>
      <c r="W50">
        <v>4</v>
      </c>
      <c r="X50" s="1" t="s">
        <v>30</v>
      </c>
      <c r="Y50" s="1" t="s">
        <v>30</v>
      </c>
      <c r="Z50" s="1" t="s">
        <v>204</v>
      </c>
    </row>
    <row r="51" spans="1:26" x14ac:dyDescent="0.2">
      <c r="A51" s="1" t="s">
        <v>219</v>
      </c>
      <c r="B51" s="1" t="s">
        <v>220</v>
      </c>
      <c r="C51" s="1" t="s">
        <v>221</v>
      </c>
      <c r="D51" s="1"/>
      <c r="E51" s="1"/>
      <c r="F51" s="1" t="s">
        <v>222</v>
      </c>
      <c r="G51">
        <v>88.35</v>
      </c>
      <c r="H51">
        <v>89.51</v>
      </c>
      <c r="I51">
        <v>14.38</v>
      </c>
      <c r="J51">
        <v>9.58</v>
      </c>
      <c r="K51">
        <v>14.33</v>
      </c>
      <c r="L51">
        <v>9.5500000000000007</v>
      </c>
      <c r="M51">
        <v>60.8</v>
      </c>
      <c r="N51">
        <v>8.69</v>
      </c>
      <c r="O51">
        <v>89.12</v>
      </c>
      <c r="P51">
        <v>13.56</v>
      </c>
      <c r="Q51">
        <v>9.14</v>
      </c>
      <c r="R51">
        <v>8.93</v>
      </c>
      <c r="S51">
        <v>13.34</v>
      </c>
      <c r="T51">
        <v>8.9</v>
      </c>
      <c r="U51">
        <v>62.22</v>
      </c>
      <c r="V51">
        <v>8.89</v>
      </c>
      <c r="W51">
        <v>3.5</v>
      </c>
      <c r="X51" s="1" t="s">
        <v>30</v>
      </c>
      <c r="Y51" s="1" t="s">
        <v>30</v>
      </c>
      <c r="Z51" s="1" t="s">
        <v>204</v>
      </c>
    </row>
    <row r="52" spans="1:26" x14ac:dyDescent="0.2">
      <c r="A52" s="1" t="s">
        <v>223</v>
      </c>
      <c r="B52" s="1" t="s">
        <v>224</v>
      </c>
      <c r="C52" s="1" t="s">
        <v>225</v>
      </c>
      <c r="D52" s="1"/>
      <c r="E52" s="1"/>
      <c r="F52" s="1" t="s">
        <v>226</v>
      </c>
      <c r="G52">
        <v>72.41</v>
      </c>
      <c r="H52">
        <v>71.7</v>
      </c>
      <c r="I52">
        <v>13.02</v>
      </c>
      <c r="J52">
        <v>8.68</v>
      </c>
      <c r="K52">
        <v>12.48</v>
      </c>
      <c r="L52">
        <v>8.32</v>
      </c>
      <c r="M52">
        <v>46.2</v>
      </c>
      <c r="N52">
        <v>6.6</v>
      </c>
      <c r="O52">
        <v>74.44</v>
      </c>
      <c r="P52">
        <v>11.02</v>
      </c>
      <c r="Q52">
        <v>7.57</v>
      </c>
      <c r="R52">
        <v>7.13</v>
      </c>
      <c r="S52">
        <v>11.02</v>
      </c>
      <c r="T52">
        <v>7.34</v>
      </c>
      <c r="U52">
        <v>52.4</v>
      </c>
      <c r="V52">
        <v>7.49</v>
      </c>
      <c r="W52">
        <v>3</v>
      </c>
      <c r="X52" s="1" t="s">
        <v>30</v>
      </c>
      <c r="Y52" s="1" t="s">
        <v>30</v>
      </c>
      <c r="Z52" s="1" t="s">
        <v>204</v>
      </c>
    </row>
    <row r="53" spans="1:26" x14ac:dyDescent="0.2">
      <c r="A53" s="1" t="s">
        <v>227</v>
      </c>
      <c r="B53" s="1" t="s">
        <v>228</v>
      </c>
      <c r="C53" s="1" t="s">
        <v>229</v>
      </c>
      <c r="D53" s="1"/>
      <c r="E53" s="1"/>
      <c r="F53" s="1" t="s">
        <v>230</v>
      </c>
      <c r="G53">
        <v>79.540000000000006</v>
      </c>
      <c r="H53">
        <v>69.98</v>
      </c>
      <c r="I53">
        <v>13.18</v>
      </c>
      <c r="J53">
        <v>8.7799999999999994</v>
      </c>
      <c r="K53">
        <v>0</v>
      </c>
      <c r="L53">
        <v>0</v>
      </c>
      <c r="M53">
        <v>56.8</v>
      </c>
      <c r="N53">
        <v>8.11</v>
      </c>
      <c r="O53">
        <v>89.05</v>
      </c>
      <c r="P53">
        <v>13.37</v>
      </c>
      <c r="Q53">
        <v>8.6300000000000008</v>
      </c>
      <c r="R53">
        <v>9.19</v>
      </c>
      <c r="S53">
        <v>12.65</v>
      </c>
      <c r="T53">
        <v>8.43</v>
      </c>
      <c r="U53">
        <v>63.04</v>
      </c>
      <c r="V53">
        <v>9.01</v>
      </c>
      <c r="W53">
        <v>4</v>
      </c>
      <c r="X53" s="1" t="s">
        <v>30</v>
      </c>
      <c r="Y53" s="1" t="s">
        <v>30</v>
      </c>
      <c r="Z53" s="1" t="s">
        <v>204</v>
      </c>
    </row>
    <row r="54" spans="1:26" x14ac:dyDescent="0.2">
      <c r="A54" s="1" t="s">
        <v>231</v>
      </c>
      <c r="B54" s="1" t="s">
        <v>232</v>
      </c>
      <c r="C54" s="1" t="s">
        <v>233</v>
      </c>
      <c r="D54" s="1"/>
      <c r="E54" s="1"/>
      <c r="F54" s="1" t="s">
        <v>234</v>
      </c>
      <c r="G54">
        <v>96.72</v>
      </c>
      <c r="H54">
        <v>95.43</v>
      </c>
      <c r="I54">
        <v>14.81</v>
      </c>
      <c r="J54">
        <v>9.8699999999999992</v>
      </c>
      <c r="K54">
        <v>14.63</v>
      </c>
      <c r="L54">
        <v>9.75</v>
      </c>
      <c r="M54">
        <v>66</v>
      </c>
      <c r="N54">
        <v>9.43</v>
      </c>
      <c r="O54">
        <v>97.65</v>
      </c>
      <c r="P54">
        <v>14.16</v>
      </c>
      <c r="Q54">
        <v>9.68</v>
      </c>
      <c r="R54">
        <v>9.19</v>
      </c>
      <c r="S54">
        <v>14.73</v>
      </c>
      <c r="T54">
        <v>9.82</v>
      </c>
      <c r="U54">
        <v>68.77</v>
      </c>
      <c r="V54">
        <v>9.82</v>
      </c>
      <c r="W54">
        <v>5</v>
      </c>
      <c r="X54" s="1" t="s">
        <v>30</v>
      </c>
      <c r="Y54" s="1" t="s">
        <v>30</v>
      </c>
      <c r="Z54" s="1" t="s">
        <v>204</v>
      </c>
    </row>
    <row r="55" spans="1:26" x14ac:dyDescent="0.2">
      <c r="A55" s="1" t="s">
        <v>235</v>
      </c>
      <c r="B55" s="1" t="s">
        <v>236</v>
      </c>
      <c r="C55" s="1" t="s">
        <v>237</v>
      </c>
      <c r="D55" s="1"/>
      <c r="E55" s="1"/>
      <c r="F55" s="1" t="s">
        <v>238</v>
      </c>
      <c r="G55">
        <v>91.65</v>
      </c>
      <c r="H55">
        <v>93.62</v>
      </c>
      <c r="I55">
        <v>14.78</v>
      </c>
      <c r="J55">
        <v>9.86</v>
      </c>
      <c r="K55">
        <v>14.83</v>
      </c>
      <c r="L55">
        <v>9.89</v>
      </c>
      <c r="M55">
        <v>64</v>
      </c>
      <c r="N55">
        <v>9.14</v>
      </c>
      <c r="O55">
        <v>90.92</v>
      </c>
      <c r="P55">
        <v>12.41</v>
      </c>
      <c r="Q55">
        <v>9.4499999999999993</v>
      </c>
      <c r="R55">
        <v>7.1</v>
      </c>
      <c r="S55">
        <v>13.83</v>
      </c>
      <c r="T55">
        <v>9.2200000000000006</v>
      </c>
      <c r="U55">
        <v>64.680000000000007</v>
      </c>
      <c r="V55">
        <v>9.24</v>
      </c>
      <c r="W55">
        <v>4</v>
      </c>
      <c r="X55" s="1" t="s">
        <v>30</v>
      </c>
      <c r="Y55" s="1" t="s">
        <v>30</v>
      </c>
      <c r="Z55" s="1" t="s">
        <v>204</v>
      </c>
    </row>
    <row r="56" spans="1:26" x14ac:dyDescent="0.2">
      <c r="A56" s="1" t="s">
        <v>239</v>
      </c>
      <c r="B56" s="1" t="s">
        <v>240</v>
      </c>
      <c r="C56" s="1" t="s">
        <v>241</v>
      </c>
      <c r="D56" s="1"/>
      <c r="E56" s="1"/>
      <c r="F56" s="1" t="s">
        <v>242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 s="1" t="s">
        <v>30</v>
      </c>
      <c r="Y56" s="1" t="s">
        <v>30</v>
      </c>
      <c r="Z56" s="1" t="s">
        <v>204</v>
      </c>
    </row>
    <row r="57" spans="1:26" x14ac:dyDescent="0.2">
      <c r="A57" s="1" t="s">
        <v>239</v>
      </c>
      <c r="B57" s="1" t="s">
        <v>243</v>
      </c>
      <c r="C57" s="1" t="s">
        <v>244</v>
      </c>
      <c r="D57" s="1"/>
      <c r="E57" s="1"/>
      <c r="F57" s="1" t="s">
        <v>245</v>
      </c>
      <c r="G57">
        <v>78.22</v>
      </c>
      <c r="H57">
        <v>75.42</v>
      </c>
      <c r="I57">
        <v>14.75</v>
      </c>
      <c r="J57">
        <v>9.83</v>
      </c>
      <c r="K57">
        <v>13.47</v>
      </c>
      <c r="L57">
        <v>8.98</v>
      </c>
      <c r="M57">
        <v>47.2</v>
      </c>
      <c r="N57">
        <v>6.74</v>
      </c>
      <c r="O57">
        <v>80.83</v>
      </c>
      <c r="P57">
        <v>12.5</v>
      </c>
      <c r="Q57">
        <v>7.86</v>
      </c>
      <c r="R57">
        <v>8.8000000000000007</v>
      </c>
      <c r="S57">
        <v>11.02</v>
      </c>
      <c r="T57">
        <v>7.35</v>
      </c>
      <c r="U57">
        <v>57.31</v>
      </c>
      <c r="V57">
        <v>8.19</v>
      </c>
      <c r="W57">
        <v>4</v>
      </c>
      <c r="X57" s="1" t="s">
        <v>30</v>
      </c>
      <c r="Y57" s="1" t="s">
        <v>30</v>
      </c>
      <c r="Z57" s="1" t="s">
        <v>204</v>
      </c>
    </row>
    <row r="58" spans="1:26" x14ac:dyDescent="0.2">
      <c r="A58" s="1" t="s">
        <v>246</v>
      </c>
      <c r="B58" s="1" t="s">
        <v>247</v>
      </c>
      <c r="C58" s="1" t="s">
        <v>248</v>
      </c>
      <c r="D58" s="1"/>
      <c r="E58" s="1"/>
      <c r="F58" s="1" t="s">
        <v>249</v>
      </c>
      <c r="G58">
        <v>54.37</v>
      </c>
      <c r="H58">
        <v>59.73</v>
      </c>
      <c r="I58">
        <v>7.77</v>
      </c>
      <c r="J58">
        <v>5.18</v>
      </c>
      <c r="K58">
        <v>10.36</v>
      </c>
      <c r="L58">
        <v>6.9</v>
      </c>
      <c r="M58">
        <v>41.6</v>
      </c>
      <c r="N58">
        <v>5.94</v>
      </c>
      <c r="O58">
        <v>44.21</v>
      </c>
      <c r="P58">
        <v>0</v>
      </c>
      <c r="Q58">
        <v>0</v>
      </c>
      <c r="R58">
        <v>0</v>
      </c>
      <c r="S58">
        <v>0</v>
      </c>
      <c r="T58">
        <v>0</v>
      </c>
      <c r="U58">
        <v>44.21</v>
      </c>
      <c r="V58">
        <v>6.32</v>
      </c>
      <c r="W58">
        <v>5</v>
      </c>
      <c r="X58">
        <v>0</v>
      </c>
      <c r="Y58">
        <v>0</v>
      </c>
      <c r="Z58" s="1" t="s">
        <v>204</v>
      </c>
    </row>
    <row r="59" spans="1:26" x14ac:dyDescent="0.2">
      <c r="A59" s="1" t="s">
        <v>250</v>
      </c>
      <c r="B59" s="1" t="s">
        <v>251</v>
      </c>
      <c r="C59" s="1" t="s">
        <v>252</v>
      </c>
      <c r="D59" s="1"/>
      <c r="E59" s="1"/>
      <c r="F59" s="1" t="s">
        <v>253</v>
      </c>
      <c r="G59">
        <v>72.489999999999995</v>
      </c>
      <c r="H59">
        <v>73.099999999999994</v>
      </c>
      <c r="I59">
        <v>11.32</v>
      </c>
      <c r="J59">
        <v>7.55</v>
      </c>
      <c r="K59">
        <v>10.58</v>
      </c>
      <c r="L59">
        <v>7.05</v>
      </c>
      <c r="M59">
        <v>51.2</v>
      </c>
      <c r="N59">
        <v>7.31</v>
      </c>
      <c r="O59">
        <v>75.31</v>
      </c>
      <c r="P59">
        <v>10.32</v>
      </c>
      <c r="Q59">
        <v>7.9</v>
      </c>
      <c r="R59">
        <v>5.87</v>
      </c>
      <c r="S59">
        <v>11.77</v>
      </c>
      <c r="T59">
        <v>7.85</v>
      </c>
      <c r="U59">
        <v>53.22</v>
      </c>
      <c r="V59">
        <v>7.6</v>
      </c>
      <c r="W59">
        <v>2</v>
      </c>
      <c r="X59">
        <v>10</v>
      </c>
      <c r="Y59">
        <v>10</v>
      </c>
      <c r="Z59" s="1" t="s">
        <v>204</v>
      </c>
    </row>
    <row r="60" spans="1:26" x14ac:dyDescent="0.2">
      <c r="A60" s="1" t="s">
        <v>254</v>
      </c>
      <c r="B60" s="1" t="s">
        <v>255</v>
      </c>
      <c r="C60" s="1" t="s">
        <v>256</v>
      </c>
      <c r="D60" s="1"/>
      <c r="E60" s="1"/>
      <c r="F60" s="1" t="s">
        <v>257</v>
      </c>
      <c r="G60">
        <v>31.71</v>
      </c>
      <c r="H60">
        <v>62.56</v>
      </c>
      <c r="I60">
        <v>13.76</v>
      </c>
      <c r="J60">
        <v>9.17</v>
      </c>
      <c r="K60">
        <v>0</v>
      </c>
      <c r="L60">
        <v>0</v>
      </c>
      <c r="M60">
        <v>48.8</v>
      </c>
      <c r="N60">
        <v>6.97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 s="1" t="s">
        <v>30</v>
      </c>
      <c r="Y60" s="1" t="s">
        <v>30</v>
      </c>
      <c r="Z60" s="1" t="s">
        <v>204</v>
      </c>
    </row>
    <row r="61" spans="1:26" x14ac:dyDescent="0.2">
      <c r="A61" s="1" t="s">
        <v>258</v>
      </c>
      <c r="B61" s="1" t="s">
        <v>259</v>
      </c>
      <c r="C61" s="1" t="s">
        <v>260</v>
      </c>
      <c r="D61" s="1"/>
      <c r="E61" s="1"/>
      <c r="F61" s="1" t="s">
        <v>261</v>
      </c>
      <c r="G61">
        <v>52.24</v>
      </c>
      <c r="H61">
        <v>59.83</v>
      </c>
      <c r="I61">
        <v>11.23</v>
      </c>
      <c r="J61">
        <v>7.49</v>
      </c>
      <c r="K61">
        <v>10.6</v>
      </c>
      <c r="L61">
        <v>7.07</v>
      </c>
      <c r="M61">
        <v>38</v>
      </c>
      <c r="N61">
        <v>5.43</v>
      </c>
      <c r="O61">
        <v>41.73</v>
      </c>
      <c r="P61">
        <v>5.7</v>
      </c>
      <c r="Q61">
        <v>5.08</v>
      </c>
      <c r="R61">
        <v>2.5299999999999998</v>
      </c>
      <c r="S61">
        <v>0</v>
      </c>
      <c r="T61">
        <v>0</v>
      </c>
      <c r="U61">
        <v>36.020000000000003</v>
      </c>
      <c r="V61">
        <v>5.15</v>
      </c>
      <c r="W61">
        <v>4</v>
      </c>
      <c r="X61" s="1" t="s">
        <v>30</v>
      </c>
      <c r="Y61" s="1" t="s">
        <v>30</v>
      </c>
      <c r="Z61" s="1" t="s">
        <v>204</v>
      </c>
    </row>
    <row r="62" spans="1:26" x14ac:dyDescent="0.2">
      <c r="A62" s="1" t="s">
        <v>262</v>
      </c>
      <c r="B62" s="1" t="s">
        <v>263</v>
      </c>
      <c r="C62" s="1" t="s">
        <v>264</v>
      </c>
      <c r="D62" s="1"/>
      <c r="E62" s="1"/>
      <c r="F62" s="1" t="s">
        <v>265</v>
      </c>
      <c r="G62">
        <v>88.03</v>
      </c>
      <c r="H62">
        <v>87.44</v>
      </c>
      <c r="I62">
        <v>13.34</v>
      </c>
      <c r="J62">
        <v>8.89</v>
      </c>
      <c r="K62">
        <v>13.3</v>
      </c>
      <c r="L62">
        <v>8.86</v>
      </c>
      <c r="M62">
        <v>60.8</v>
      </c>
      <c r="N62">
        <v>8.69</v>
      </c>
      <c r="O62">
        <v>87.37</v>
      </c>
      <c r="P62">
        <v>13.25</v>
      </c>
      <c r="Q62">
        <v>8.9700000000000006</v>
      </c>
      <c r="R62">
        <v>8.6999999999999993</v>
      </c>
      <c r="S62">
        <v>12.31</v>
      </c>
      <c r="T62">
        <v>8.1999999999999993</v>
      </c>
      <c r="U62">
        <v>61.81</v>
      </c>
      <c r="V62">
        <v>8.83</v>
      </c>
      <c r="W62">
        <v>5</v>
      </c>
      <c r="X62">
        <v>0</v>
      </c>
      <c r="Y62">
        <v>50</v>
      </c>
      <c r="Z62" s="1" t="s">
        <v>204</v>
      </c>
    </row>
    <row r="63" spans="1:26" x14ac:dyDescent="0.2">
      <c r="A63" s="1" t="s">
        <v>266</v>
      </c>
      <c r="B63" s="1" t="s">
        <v>267</v>
      </c>
      <c r="C63" s="1" t="s">
        <v>268</v>
      </c>
      <c r="D63" s="1"/>
      <c r="E63" s="1"/>
      <c r="F63" s="1" t="s">
        <v>269</v>
      </c>
      <c r="G63">
        <v>67.33</v>
      </c>
      <c r="H63">
        <v>80.260000000000005</v>
      </c>
      <c r="I63">
        <v>13.18</v>
      </c>
      <c r="J63">
        <v>8.7799999999999994</v>
      </c>
      <c r="K63">
        <v>11.09</v>
      </c>
      <c r="L63">
        <v>7.39</v>
      </c>
      <c r="M63">
        <v>56</v>
      </c>
      <c r="N63">
        <v>8</v>
      </c>
      <c r="O63">
        <v>53.07</v>
      </c>
      <c r="P63">
        <v>5.99</v>
      </c>
      <c r="Q63">
        <v>7.99</v>
      </c>
      <c r="R63">
        <v>0</v>
      </c>
      <c r="S63">
        <v>0</v>
      </c>
      <c r="T63">
        <v>0</v>
      </c>
      <c r="U63">
        <v>47.08</v>
      </c>
      <c r="V63">
        <v>6.73</v>
      </c>
      <c r="W63">
        <v>4</v>
      </c>
      <c r="X63">
        <v>10</v>
      </c>
      <c r="Y63">
        <v>10</v>
      </c>
      <c r="Z63" s="1" t="s">
        <v>204</v>
      </c>
    </row>
    <row r="64" spans="1:26" x14ac:dyDescent="0.2">
      <c r="A64" s="1" t="s">
        <v>266</v>
      </c>
      <c r="B64" s="1" t="s">
        <v>270</v>
      </c>
      <c r="C64" s="1" t="s">
        <v>271</v>
      </c>
      <c r="D64" s="1"/>
      <c r="E64" s="1"/>
      <c r="F64" s="1" t="s">
        <v>272</v>
      </c>
      <c r="G64">
        <v>61.31</v>
      </c>
      <c r="H64">
        <v>78.13</v>
      </c>
      <c r="I64">
        <v>13.13</v>
      </c>
      <c r="J64">
        <v>8.75</v>
      </c>
      <c r="K64">
        <v>10.199999999999999</v>
      </c>
      <c r="L64">
        <v>6.8</v>
      </c>
      <c r="M64">
        <v>54.8</v>
      </c>
      <c r="N64">
        <v>7.83</v>
      </c>
      <c r="O64">
        <v>44.62</v>
      </c>
      <c r="P64">
        <v>0</v>
      </c>
      <c r="Q64">
        <v>0</v>
      </c>
      <c r="R64">
        <v>0</v>
      </c>
      <c r="S64">
        <v>0</v>
      </c>
      <c r="T64">
        <v>0</v>
      </c>
      <c r="U64">
        <v>44.62</v>
      </c>
      <c r="V64">
        <v>6.37</v>
      </c>
      <c r="W64">
        <v>3</v>
      </c>
      <c r="X64">
        <v>10</v>
      </c>
      <c r="Y64">
        <v>10</v>
      </c>
      <c r="Z64" s="1" t="s">
        <v>204</v>
      </c>
    </row>
    <row r="65" spans="1:26" x14ac:dyDescent="0.2">
      <c r="A65" s="1" t="s">
        <v>273</v>
      </c>
      <c r="B65" s="1" t="s">
        <v>274</v>
      </c>
      <c r="C65" s="1" t="s">
        <v>275</v>
      </c>
      <c r="D65" s="1"/>
      <c r="E65" s="1"/>
      <c r="F65" s="1" t="s">
        <v>276</v>
      </c>
      <c r="G65">
        <v>89.06</v>
      </c>
      <c r="H65">
        <v>88.12</v>
      </c>
      <c r="I65">
        <v>14</v>
      </c>
      <c r="J65">
        <v>9.33</v>
      </c>
      <c r="K65">
        <v>14.13</v>
      </c>
      <c r="L65">
        <v>9.42</v>
      </c>
      <c r="M65">
        <v>60</v>
      </c>
      <c r="N65">
        <v>8.57</v>
      </c>
      <c r="O65">
        <v>90.95</v>
      </c>
      <c r="P65">
        <v>13.84</v>
      </c>
      <c r="Q65">
        <v>9.65</v>
      </c>
      <c r="R65">
        <v>8.8000000000000007</v>
      </c>
      <c r="S65">
        <v>14.48</v>
      </c>
      <c r="T65">
        <v>9.65</v>
      </c>
      <c r="U65">
        <v>62.63</v>
      </c>
      <c r="V65">
        <v>8.9499999999999993</v>
      </c>
      <c r="W65">
        <v>4</v>
      </c>
      <c r="X65">
        <v>0</v>
      </c>
      <c r="Y65">
        <v>10</v>
      </c>
      <c r="Z65" s="1" t="s">
        <v>204</v>
      </c>
    </row>
    <row r="66" spans="1:26" x14ac:dyDescent="0.2">
      <c r="A66" s="1" t="s">
        <v>277</v>
      </c>
      <c r="B66" s="1" t="s">
        <v>278</v>
      </c>
      <c r="C66" s="1" t="s">
        <v>279</v>
      </c>
      <c r="D66" s="1"/>
      <c r="E66" s="1"/>
      <c r="F66" s="1" t="s">
        <v>280</v>
      </c>
      <c r="G66">
        <v>41.56</v>
      </c>
      <c r="H66">
        <v>65.319999999999993</v>
      </c>
      <c r="I66">
        <v>12.19</v>
      </c>
      <c r="J66">
        <v>8.1300000000000008</v>
      </c>
      <c r="K66">
        <v>12.72</v>
      </c>
      <c r="L66">
        <v>8.48</v>
      </c>
      <c r="M66">
        <v>40.4</v>
      </c>
      <c r="N66">
        <v>5.77</v>
      </c>
      <c r="O66">
        <v>20.07</v>
      </c>
      <c r="P66">
        <v>9.6199999999999992</v>
      </c>
      <c r="Q66">
        <v>8.32</v>
      </c>
      <c r="R66">
        <v>4.5</v>
      </c>
      <c r="S66">
        <v>10.45</v>
      </c>
      <c r="T66">
        <v>6.97</v>
      </c>
      <c r="U66">
        <v>0</v>
      </c>
      <c r="V66">
        <v>0</v>
      </c>
      <c r="W66">
        <v>1</v>
      </c>
      <c r="X66" s="1" t="s">
        <v>30</v>
      </c>
      <c r="Y66" s="1" t="s">
        <v>30</v>
      </c>
      <c r="Z66" s="1" t="s">
        <v>204</v>
      </c>
    </row>
    <row r="67" spans="1:26" x14ac:dyDescent="0.2">
      <c r="A67" s="1" t="s">
        <v>281</v>
      </c>
      <c r="B67" s="1" t="s">
        <v>282</v>
      </c>
      <c r="C67" s="1" t="s">
        <v>283</v>
      </c>
      <c r="D67" s="1"/>
      <c r="E67" s="1"/>
      <c r="F67" s="1" t="s">
        <v>284</v>
      </c>
      <c r="G67">
        <v>69.400000000000006</v>
      </c>
      <c r="H67">
        <v>85.13</v>
      </c>
      <c r="I67">
        <v>14.61</v>
      </c>
      <c r="J67">
        <v>9.74</v>
      </c>
      <c r="K67">
        <v>13.53</v>
      </c>
      <c r="L67">
        <v>9.02</v>
      </c>
      <c r="M67">
        <v>57</v>
      </c>
      <c r="N67">
        <v>8.14</v>
      </c>
      <c r="O67">
        <v>52.56</v>
      </c>
      <c r="P67">
        <v>0.16</v>
      </c>
      <c r="Q67">
        <v>0.21</v>
      </c>
      <c r="R67">
        <v>0</v>
      </c>
      <c r="S67">
        <v>0</v>
      </c>
      <c r="T67">
        <v>0</v>
      </c>
      <c r="U67">
        <v>52.4</v>
      </c>
      <c r="V67">
        <v>7.49</v>
      </c>
      <c r="W67">
        <v>4</v>
      </c>
      <c r="X67" s="1" t="s">
        <v>30</v>
      </c>
      <c r="Y67" s="1" t="s">
        <v>30</v>
      </c>
      <c r="Z67" s="1" t="s">
        <v>204</v>
      </c>
    </row>
    <row r="68" spans="1:26" x14ac:dyDescent="0.2">
      <c r="A68" s="1" t="s">
        <v>285</v>
      </c>
      <c r="B68" s="1" t="s">
        <v>286</v>
      </c>
      <c r="C68" s="1" t="s">
        <v>287</v>
      </c>
      <c r="D68" s="1"/>
      <c r="E68" s="1"/>
      <c r="F68" s="1" t="s">
        <v>288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s="1" t="s">
        <v>30</v>
      </c>
      <c r="Y68" s="1" t="s">
        <v>30</v>
      </c>
      <c r="Z68" s="1" t="s">
        <v>204</v>
      </c>
    </row>
    <row r="69" spans="1:26" x14ac:dyDescent="0.2">
      <c r="A69" s="1" t="s">
        <v>289</v>
      </c>
      <c r="B69" s="1" t="s">
        <v>290</v>
      </c>
      <c r="C69" s="1" t="s">
        <v>291</v>
      </c>
      <c r="D69" s="1"/>
      <c r="E69" s="1"/>
      <c r="F69" s="1" t="s">
        <v>292</v>
      </c>
      <c r="G69">
        <v>75.19</v>
      </c>
      <c r="H69">
        <v>85.96</v>
      </c>
      <c r="I69">
        <v>12.93</v>
      </c>
      <c r="J69">
        <v>8.6199999999999992</v>
      </c>
      <c r="K69">
        <v>13.43</v>
      </c>
      <c r="L69">
        <v>8.9499999999999993</v>
      </c>
      <c r="M69">
        <v>59.6</v>
      </c>
      <c r="N69">
        <v>8.51</v>
      </c>
      <c r="O69">
        <v>61.81</v>
      </c>
      <c r="P69">
        <v>0</v>
      </c>
      <c r="Q69">
        <v>0</v>
      </c>
      <c r="R69">
        <v>0</v>
      </c>
      <c r="S69">
        <v>0</v>
      </c>
      <c r="T69">
        <v>0</v>
      </c>
      <c r="U69">
        <v>61.81</v>
      </c>
      <c r="V69">
        <v>8.83</v>
      </c>
      <c r="W69">
        <v>5</v>
      </c>
      <c r="X69" s="1" t="s">
        <v>30</v>
      </c>
      <c r="Y69" s="1" t="s">
        <v>30</v>
      </c>
      <c r="Z69" s="1" t="s">
        <v>204</v>
      </c>
    </row>
    <row r="70" spans="1:26" x14ac:dyDescent="0.2">
      <c r="A70" s="1" t="s">
        <v>293</v>
      </c>
      <c r="B70" s="1" t="s">
        <v>294</v>
      </c>
      <c r="C70" s="1" t="s">
        <v>295</v>
      </c>
      <c r="D70" s="1"/>
      <c r="E70" s="1"/>
      <c r="F70" s="1" t="s">
        <v>296</v>
      </c>
      <c r="G70">
        <v>75.44</v>
      </c>
      <c r="H70">
        <v>77.89</v>
      </c>
      <c r="I70">
        <v>14.4</v>
      </c>
      <c r="J70">
        <v>9.6</v>
      </c>
      <c r="K70">
        <v>12.29</v>
      </c>
      <c r="L70">
        <v>8.19</v>
      </c>
      <c r="M70">
        <v>51.2</v>
      </c>
      <c r="N70">
        <v>7.31</v>
      </c>
      <c r="O70">
        <v>72.52</v>
      </c>
      <c r="P70">
        <v>9.57</v>
      </c>
      <c r="Q70">
        <v>6.83</v>
      </c>
      <c r="R70">
        <v>5.93</v>
      </c>
      <c r="S70">
        <v>8.91</v>
      </c>
      <c r="T70">
        <v>5.94</v>
      </c>
      <c r="U70">
        <v>54.04</v>
      </c>
      <c r="V70">
        <v>7.72</v>
      </c>
      <c r="W70">
        <v>4</v>
      </c>
      <c r="X70" s="1" t="s">
        <v>30</v>
      </c>
      <c r="Y70" s="1" t="s">
        <v>30</v>
      </c>
      <c r="Z70" s="1" t="s">
        <v>204</v>
      </c>
    </row>
    <row r="71" spans="1:26" x14ac:dyDescent="0.2">
      <c r="A71" s="1" t="s">
        <v>297</v>
      </c>
      <c r="B71" s="1" t="s">
        <v>298</v>
      </c>
      <c r="C71" s="1" t="s">
        <v>299</v>
      </c>
      <c r="D71" s="1"/>
      <c r="E71" s="1"/>
      <c r="F71" s="1" t="s">
        <v>300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50</v>
      </c>
      <c r="Y71">
        <v>50</v>
      </c>
      <c r="Z71" s="1" t="s">
        <v>204</v>
      </c>
    </row>
    <row r="72" spans="1:26" x14ac:dyDescent="0.2">
      <c r="A72" s="1" t="s">
        <v>301</v>
      </c>
      <c r="B72" s="1" t="s">
        <v>302</v>
      </c>
      <c r="C72" s="1" t="s">
        <v>303</v>
      </c>
      <c r="D72" s="1"/>
      <c r="E72" s="1"/>
      <c r="F72" s="1" t="s">
        <v>304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50</v>
      </c>
      <c r="Y72">
        <v>50</v>
      </c>
      <c r="Z72" s="1" t="s">
        <v>204</v>
      </c>
    </row>
    <row r="73" spans="1:26" x14ac:dyDescent="0.2">
      <c r="A73" s="1" t="s">
        <v>305</v>
      </c>
      <c r="B73" s="1" t="s">
        <v>306</v>
      </c>
      <c r="C73" s="1" t="s">
        <v>307</v>
      </c>
      <c r="D73" s="1"/>
      <c r="E73" s="1"/>
      <c r="F73" s="1" t="s">
        <v>308</v>
      </c>
      <c r="G73">
        <v>62.98</v>
      </c>
      <c r="H73">
        <v>68.39</v>
      </c>
      <c r="I73">
        <v>12.01</v>
      </c>
      <c r="J73">
        <v>8</v>
      </c>
      <c r="K73">
        <v>11.99</v>
      </c>
      <c r="L73">
        <v>7.99</v>
      </c>
      <c r="M73">
        <v>44.4</v>
      </c>
      <c r="N73">
        <v>6.34</v>
      </c>
      <c r="O73">
        <v>53.68</v>
      </c>
      <c r="P73">
        <v>8.9499999999999993</v>
      </c>
      <c r="Q73">
        <v>6.31</v>
      </c>
      <c r="R73">
        <v>5.63</v>
      </c>
      <c r="S73">
        <v>7.47</v>
      </c>
      <c r="T73">
        <v>4.9800000000000004</v>
      </c>
      <c r="U73">
        <v>37.25</v>
      </c>
      <c r="V73">
        <v>5.32</v>
      </c>
      <c r="W73">
        <v>5</v>
      </c>
      <c r="X73">
        <v>0</v>
      </c>
      <c r="Y73">
        <v>0</v>
      </c>
      <c r="Z73" s="1" t="s">
        <v>204</v>
      </c>
    </row>
    <row r="74" spans="1:26" x14ac:dyDescent="0.2">
      <c r="A74" s="1" t="s">
        <v>309</v>
      </c>
      <c r="B74" s="1" t="s">
        <v>310</v>
      </c>
      <c r="C74" s="1" t="s">
        <v>311</v>
      </c>
      <c r="D74" s="1"/>
      <c r="E74" s="1"/>
      <c r="F74" s="1" t="s">
        <v>312</v>
      </c>
      <c r="G74">
        <v>78.59</v>
      </c>
      <c r="H74">
        <v>70.739999999999995</v>
      </c>
      <c r="I74">
        <v>11.73</v>
      </c>
      <c r="J74">
        <v>7.82</v>
      </c>
      <c r="K74">
        <v>2.61</v>
      </c>
      <c r="L74">
        <v>1.74</v>
      </c>
      <c r="M74">
        <v>56.4</v>
      </c>
      <c r="N74">
        <v>8.06</v>
      </c>
      <c r="O74">
        <v>84.18</v>
      </c>
      <c r="P74">
        <v>12.29</v>
      </c>
      <c r="Q74">
        <v>9.3800000000000008</v>
      </c>
      <c r="R74">
        <v>7.01</v>
      </c>
      <c r="S74">
        <v>9.67</v>
      </c>
      <c r="T74">
        <v>6.45</v>
      </c>
      <c r="U74">
        <v>62.22</v>
      </c>
      <c r="V74">
        <v>8.89</v>
      </c>
      <c r="W74">
        <v>5</v>
      </c>
      <c r="X74" s="1" t="s">
        <v>30</v>
      </c>
      <c r="Y74" s="1" t="s">
        <v>30</v>
      </c>
      <c r="Z74" s="1" t="s">
        <v>204</v>
      </c>
    </row>
    <row r="75" spans="1:26" x14ac:dyDescent="0.2">
      <c r="A75" s="1" t="s">
        <v>313</v>
      </c>
      <c r="B75" s="1" t="s">
        <v>314</v>
      </c>
      <c r="C75" s="1" t="s">
        <v>315</v>
      </c>
      <c r="D75" s="1"/>
      <c r="E75" s="1"/>
      <c r="F75" s="1" t="s">
        <v>316</v>
      </c>
      <c r="G75">
        <v>86.04</v>
      </c>
      <c r="H75">
        <v>83.89</v>
      </c>
      <c r="I75">
        <v>13.87</v>
      </c>
      <c r="J75">
        <v>9.24</v>
      </c>
      <c r="K75">
        <v>13.62</v>
      </c>
      <c r="L75">
        <v>9.08</v>
      </c>
      <c r="M75">
        <v>56.4</v>
      </c>
      <c r="N75">
        <v>8.06</v>
      </c>
      <c r="O75">
        <v>87.99</v>
      </c>
      <c r="P75">
        <v>12.5</v>
      </c>
      <c r="Q75">
        <v>9.19</v>
      </c>
      <c r="R75">
        <v>7.47</v>
      </c>
      <c r="S75">
        <v>13.68</v>
      </c>
      <c r="T75">
        <v>9.1199999999999992</v>
      </c>
      <c r="U75">
        <v>61.81</v>
      </c>
      <c r="V75">
        <v>8.83</v>
      </c>
      <c r="W75">
        <v>4.4000000000000004</v>
      </c>
      <c r="X75" s="1" t="s">
        <v>30</v>
      </c>
      <c r="Y75" s="1" t="s">
        <v>30</v>
      </c>
      <c r="Z75" s="1" t="s">
        <v>204</v>
      </c>
    </row>
    <row r="76" spans="1:26" x14ac:dyDescent="0.2">
      <c r="A76" s="1" t="s">
        <v>317</v>
      </c>
      <c r="B76" s="1" t="s">
        <v>318</v>
      </c>
      <c r="C76" s="1" t="s">
        <v>319</v>
      </c>
      <c r="D76" s="1"/>
      <c r="E76" s="1"/>
      <c r="F76" s="1" t="s">
        <v>320</v>
      </c>
      <c r="G76">
        <v>13.65</v>
      </c>
      <c r="H76">
        <v>28.74</v>
      </c>
      <c r="I76">
        <v>14.86</v>
      </c>
      <c r="J76">
        <v>9.9</v>
      </c>
      <c r="K76">
        <v>13.89</v>
      </c>
      <c r="L76">
        <v>9.26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s="1" t="s">
        <v>30</v>
      </c>
      <c r="Y76" s="1" t="s">
        <v>30</v>
      </c>
      <c r="Z76" s="1" t="s">
        <v>204</v>
      </c>
    </row>
    <row r="77" spans="1:26" x14ac:dyDescent="0.2">
      <c r="A77" s="1" t="s">
        <v>321</v>
      </c>
      <c r="B77" s="1" t="s">
        <v>322</v>
      </c>
      <c r="C77" s="1" t="s">
        <v>323</v>
      </c>
      <c r="D77" s="1"/>
      <c r="E77" s="1"/>
      <c r="F77" s="1" t="s">
        <v>324</v>
      </c>
      <c r="G77">
        <v>29.68</v>
      </c>
      <c r="H77">
        <v>62.48</v>
      </c>
      <c r="I77">
        <v>12.57</v>
      </c>
      <c r="J77">
        <v>8.3800000000000008</v>
      </c>
      <c r="K77">
        <v>10.51</v>
      </c>
      <c r="L77">
        <v>7.01</v>
      </c>
      <c r="M77">
        <v>39.4</v>
      </c>
      <c r="N77">
        <v>5.63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50</v>
      </c>
      <c r="Y77">
        <v>50</v>
      </c>
      <c r="Z77" s="1" t="s">
        <v>204</v>
      </c>
    </row>
    <row r="78" spans="1:26" x14ac:dyDescent="0.2">
      <c r="A78" s="1" t="s">
        <v>325</v>
      </c>
      <c r="B78" s="1" t="s">
        <v>326</v>
      </c>
      <c r="C78" s="1" t="s">
        <v>327</v>
      </c>
      <c r="D78" s="1"/>
      <c r="E78" s="1"/>
      <c r="F78" s="1" t="s">
        <v>328</v>
      </c>
      <c r="G78">
        <v>76.86</v>
      </c>
      <c r="H78">
        <v>75.05</v>
      </c>
      <c r="I78">
        <v>13.41</v>
      </c>
      <c r="J78">
        <v>8.94</v>
      </c>
      <c r="K78">
        <v>11.24</v>
      </c>
      <c r="L78">
        <v>7.5</v>
      </c>
      <c r="M78">
        <v>50.4</v>
      </c>
      <c r="N78">
        <v>7.2</v>
      </c>
      <c r="O78">
        <v>80.45</v>
      </c>
      <c r="P78">
        <v>10.86</v>
      </c>
      <c r="Q78">
        <v>7.76</v>
      </c>
      <c r="R78">
        <v>6.72</v>
      </c>
      <c r="S78">
        <v>10.64</v>
      </c>
      <c r="T78">
        <v>7.09</v>
      </c>
      <c r="U78">
        <v>58.95</v>
      </c>
      <c r="V78">
        <v>8.42</v>
      </c>
      <c r="W78">
        <v>3</v>
      </c>
      <c r="X78" s="1" t="s">
        <v>30</v>
      </c>
      <c r="Y78" s="1" t="s">
        <v>30</v>
      </c>
      <c r="Z78" s="1" t="s">
        <v>204</v>
      </c>
    </row>
    <row r="79" spans="1:26" x14ac:dyDescent="0.2">
      <c r="A79" s="1" t="s">
        <v>329</v>
      </c>
      <c r="B79" s="1" t="s">
        <v>330</v>
      </c>
      <c r="C79" s="1" t="s">
        <v>331</v>
      </c>
      <c r="D79" s="1"/>
      <c r="E79" s="1"/>
      <c r="F79" s="1" t="s">
        <v>332</v>
      </c>
      <c r="G79">
        <v>68.67</v>
      </c>
      <c r="H79">
        <v>67.760000000000005</v>
      </c>
      <c r="I79">
        <v>11.11</v>
      </c>
      <c r="J79">
        <v>7.4</v>
      </c>
      <c r="K79">
        <v>12.65</v>
      </c>
      <c r="L79">
        <v>8.44</v>
      </c>
      <c r="M79">
        <v>44</v>
      </c>
      <c r="N79">
        <v>6.29</v>
      </c>
      <c r="O79">
        <v>70.5</v>
      </c>
      <c r="P79">
        <v>9.74</v>
      </c>
      <c r="Q79">
        <v>7.29</v>
      </c>
      <c r="R79">
        <v>5.7</v>
      </c>
      <c r="S79">
        <v>12.04</v>
      </c>
      <c r="T79">
        <v>8.0299999999999994</v>
      </c>
      <c r="U79">
        <v>48.71</v>
      </c>
      <c r="V79">
        <v>6.96</v>
      </c>
      <c r="W79">
        <v>3</v>
      </c>
      <c r="X79" s="1" t="s">
        <v>30</v>
      </c>
      <c r="Y79" s="1" t="s">
        <v>30</v>
      </c>
      <c r="Z79" s="1" t="s">
        <v>204</v>
      </c>
    </row>
    <row r="80" spans="1:26" x14ac:dyDescent="0.2">
      <c r="A80" s="1" t="s">
        <v>329</v>
      </c>
      <c r="B80" s="1" t="s">
        <v>333</v>
      </c>
      <c r="C80" s="1" t="s">
        <v>334</v>
      </c>
      <c r="D80" s="1"/>
      <c r="E80" s="1"/>
      <c r="F80" s="1" t="s">
        <v>335</v>
      </c>
      <c r="G80">
        <v>64</v>
      </c>
      <c r="H80">
        <v>67.59</v>
      </c>
      <c r="I80">
        <v>11.62</v>
      </c>
      <c r="J80">
        <v>7.75</v>
      </c>
      <c r="K80">
        <v>11.37</v>
      </c>
      <c r="L80">
        <v>7.58</v>
      </c>
      <c r="M80">
        <v>44.6</v>
      </c>
      <c r="N80">
        <v>6.37</v>
      </c>
      <c r="O80">
        <v>60.82</v>
      </c>
      <c r="P80">
        <v>8.81</v>
      </c>
      <c r="Q80">
        <v>6.56</v>
      </c>
      <c r="R80">
        <v>5.18</v>
      </c>
      <c r="S80">
        <v>8.6199999999999992</v>
      </c>
      <c r="T80">
        <v>5.75</v>
      </c>
      <c r="U80">
        <v>43.39</v>
      </c>
      <c r="V80">
        <v>6.2</v>
      </c>
      <c r="W80">
        <v>3</v>
      </c>
      <c r="X80" s="1" t="s">
        <v>30</v>
      </c>
      <c r="Y80" s="1" t="s">
        <v>30</v>
      </c>
      <c r="Z80" s="1" t="s">
        <v>204</v>
      </c>
    </row>
    <row r="81" spans="1:26" x14ac:dyDescent="0.2">
      <c r="A81" s="1" t="s">
        <v>329</v>
      </c>
      <c r="B81" s="1" t="s">
        <v>336</v>
      </c>
      <c r="C81" s="1" t="s">
        <v>337</v>
      </c>
      <c r="D81" s="1"/>
      <c r="E81" s="1"/>
      <c r="F81" s="1" t="s">
        <v>338</v>
      </c>
      <c r="G81">
        <v>56.63</v>
      </c>
      <c r="H81">
        <v>66.650000000000006</v>
      </c>
      <c r="I81">
        <v>11.44</v>
      </c>
      <c r="J81">
        <v>7.63</v>
      </c>
      <c r="K81">
        <v>10.210000000000001</v>
      </c>
      <c r="L81">
        <v>6.81</v>
      </c>
      <c r="M81">
        <v>45</v>
      </c>
      <c r="N81">
        <v>6.43</v>
      </c>
      <c r="O81">
        <v>46.24</v>
      </c>
      <c r="P81">
        <v>2.85</v>
      </c>
      <c r="Q81">
        <v>3.8</v>
      </c>
      <c r="R81">
        <v>0</v>
      </c>
      <c r="S81">
        <v>0</v>
      </c>
      <c r="T81">
        <v>0</v>
      </c>
      <c r="U81">
        <v>43.39</v>
      </c>
      <c r="V81">
        <v>6.2</v>
      </c>
      <c r="W81">
        <v>3</v>
      </c>
      <c r="X81" s="1" t="s">
        <v>30</v>
      </c>
      <c r="Y81" s="1" t="s">
        <v>30</v>
      </c>
      <c r="Z81" s="1" t="s">
        <v>204</v>
      </c>
    </row>
    <row r="82" spans="1:26" x14ac:dyDescent="0.2">
      <c r="A82" s="1" t="s">
        <v>339</v>
      </c>
      <c r="B82" s="1" t="s">
        <v>340</v>
      </c>
      <c r="C82" s="1" t="s">
        <v>341</v>
      </c>
      <c r="D82" s="1"/>
      <c r="E82" s="1"/>
      <c r="F82" s="1" t="s">
        <v>342</v>
      </c>
      <c r="G82">
        <v>81.19</v>
      </c>
      <c r="H82">
        <v>82.13</v>
      </c>
      <c r="I82">
        <v>13.82</v>
      </c>
      <c r="J82">
        <v>9.2100000000000009</v>
      </c>
      <c r="K82">
        <v>13.52</v>
      </c>
      <c r="L82">
        <v>9.01</v>
      </c>
      <c r="M82">
        <v>54.8</v>
      </c>
      <c r="N82">
        <v>7.83</v>
      </c>
      <c r="O82">
        <v>81.42</v>
      </c>
      <c r="P82">
        <v>11.03</v>
      </c>
      <c r="Q82">
        <v>8.07</v>
      </c>
      <c r="R82">
        <v>6.64</v>
      </c>
      <c r="S82">
        <v>13.08</v>
      </c>
      <c r="T82">
        <v>8.7200000000000006</v>
      </c>
      <c r="U82">
        <v>57.31</v>
      </c>
      <c r="V82">
        <v>8.19</v>
      </c>
      <c r="W82">
        <v>3.5</v>
      </c>
      <c r="X82" s="1" t="s">
        <v>30</v>
      </c>
      <c r="Y82" s="1" t="s">
        <v>30</v>
      </c>
      <c r="Z82" s="1" t="s">
        <v>204</v>
      </c>
    </row>
    <row r="83" spans="1:26" x14ac:dyDescent="0.2">
      <c r="A83" s="1" t="s">
        <v>343</v>
      </c>
      <c r="B83" s="1" t="s">
        <v>344</v>
      </c>
      <c r="C83" s="1" t="s">
        <v>345</v>
      </c>
      <c r="D83" s="1"/>
      <c r="E83" s="1"/>
      <c r="F83" s="1" t="s">
        <v>346</v>
      </c>
      <c r="G83">
        <v>47.72</v>
      </c>
      <c r="H83">
        <v>52.8</v>
      </c>
      <c r="I83">
        <v>10</v>
      </c>
      <c r="J83">
        <v>6.66</v>
      </c>
      <c r="K83">
        <v>0</v>
      </c>
      <c r="L83">
        <v>0</v>
      </c>
      <c r="M83">
        <v>42.8</v>
      </c>
      <c r="N83">
        <v>6.11</v>
      </c>
      <c r="O83">
        <v>41.35</v>
      </c>
      <c r="P83">
        <v>0</v>
      </c>
      <c r="Q83">
        <v>0</v>
      </c>
      <c r="R83">
        <v>0</v>
      </c>
      <c r="S83">
        <v>0</v>
      </c>
      <c r="T83">
        <v>0</v>
      </c>
      <c r="U83">
        <v>41.35</v>
      </c>
      <c r="V83">
        <v>5.91</v>
      </c>
      <c r="W83">
        <v>3</v>
      </c>
      <c r="X83">
        <v>10</v>
      </c>
      <c r="Y83">
        <v>10</v>
      </c>
      <c r="Z83" s="1" t="s">
        <v>204</v>
      </c>
    </row>
    <row r="84" spans="1:26" x14ac:dyDescent="0.2">
      <c r="A84" s="1" t="s">
        <v>347</v>
      </c>
      <c r="B84" s="1" t="s">
        <v>348</v>
      </c>
      <c r="C84" s="1" t="s">
        <v>349</v>
      </c>
      <c r="D84" s="1"/>
      <c r="E84" s="1"/>
      <c r="F84" s="1" t="s">
        <v>350</v>
      </c>
      <c r="G84">
        <v>87.02</v>
      </c>
      <c r="H84">
        <v>86.7</v>
      </c>
      <c r="I84">
        <v>14.47</v>
      </c>
      <c r="J84">
        <v>9.64</v>
      </c>
      <c r="K84">
        <v>14.24</v>
      </c>
      <c r="L84">
        <v>9.49</v>
      </c>
      <c r="M84">
        <v>58</v>
      </c>
      <c r="N84">
        <v>8.2899999999999991</v>
      </c>
      <c r="O84">
        <v>90.17</v>
      </c>
      <c r="P84">
        <v>13.47</v>
      </c>
      <c r="Q84">
        <v>9.57</v>
      </c>
      <c r="R84">
        <v>8.39</v>
      </c>
      <c r="S84">
        <v>13.25</v>
      </c>
      <c r="T84">
        <v>8.84</v>
      </c>
      <c r="U84">
        <v>63.45</v>
      </c>
      <c r="V84">
        <v>9.06</v>
      </c>
      <c r="W84">
        <v>3</v>
      </c>
      <c r="X84" s="1" t="s">
        <v>30</v>
      </c>
      <c r="Y84" s="1" t="s">
        <v>30</v>
      </c>
      <c r="Z84" s="1" t="s">
        <v>204</v>
      </c>
    </row>
    <row r="85" spans="1:26" x14ac:dyDescent="0.2">
      <c r="A85" s="1" t="s">
        <v>351</v>
      </c>
      <c r="B85" s="1" t="s">
        <v>352</v>
      </c>
      <c r="C85" s="1" t="s">
        <v>353</v>
      </c>
      <c r="D85" s="1"/>
      <c r="E85" s="1"/>
      <c r="F85" s="1" t="s">
        <v>354</v>
      </c>
      <c r="G85">
        <v>71.790000000000006</v>
      </c>
      <c r="H85">
        <v>69.41</v>
      </c>
      <c r="I85">
        <v>12.89</v>
      </c>
      <c r="J85">
        <v>8.59</v>
      </c>
      <c r="K85">
        <v>12.12</v>
      </c>
      <c r="L85">
        <v>8.08</v>
      </c>
      <c r="M85">
        <v>44.4</v>
      </c>
      <c r="N85">
        <v>6.34</v>
      </c>
      <c r="O85">
        <v>73.31</v>
      </c>
      <c r="P85">
        <v>11.96</v>
      </c>
      <c r="Q85">
        <v>9.1</v>
      </c>
      <c r="R85">
        <v>6.85</v>
      </c>
      <c r="S85">
        <v>12.22</v>
      </c>
      <c r="T85">
        <v>8.15</v>
      </c>
      <c r="U85">
        <v>49.12</v>
      </c>
      <c r="V85">
        <v>7.02</v>
      </c>
      <c r="W85">
        <v>4</v>
      </c>
      <c r="X85">
        <v>0</v>
      </c>
      <c r="Y85">
        <v>0</v>
      </c>
      <c r="Z85" s="1" t="s">
        <v>204</v>
      </c>
    </row>
    <row r="86" spans="1:26" x14ac:dyDescent="0.2">
      <c r="A86" s="1" t="s">
        <v>355</v>
      </c>
      <c r="B86" s="1" t="s">
        <v>356</v>
      </c>
      <c r="C86" s="1" t="s">
        <v>357</v>
      </c>
      <c r="D86" s="1"/>
      <c r="E86" s="1"/>
      <c r="F86" s="1" t="s">
        <v>358</v>
      </c>
      <c r="G86">
        <v>81.62</v>
      </c>
      <c r="H86">
        <v>74.31</v>
      </c>
      <c r="I86">
        <v>13.91</v>
      </c>
      <c r="J86">
        <v>9.27</v>
      </c>
      <c r="K86">
        <v>0</v>
      </c>
      <c r="L86">
        <v>0</v>
      </c>
      <c r="M86">
        <v>60.4</v>
      </c>
      <c r="N86">
        <v>8.6300000000000008</v>
      </c>
      <c r="O86">
        <v>86.99</v>
      </c>
      <c r="P86">
        <v>12.52</v>
      </c>
      <c r="Q86">
        <v>9.09</v>
      </c>
      <c r="R86">
        <v>7.6</v>
      </c>
      <c r="S86">
        <v>13.47</v>
      </c>
      <c r="T86">
        <v>8.98</v>
      </c>
      <c r="U86">
        <v>60.99</v>
      </c>
      <c r="V86">
        <v>8.7100000000000009</v>
      </c>
      <c r="W86">
        <v>5</v>
      </c>
      <c r="X86">
        <v>0</v>
      </c>
      <c r="Y86">
        <v>0</v>
      </c>
      <c r="Z86" s="1" t="s">
        <v>204</v>
      </c>
    </row>
    <row r="87" spans="1:26" x14ac:dyDescent="0.2">
      <c r="A87" s="1" t="s">
        <v>359</v>
      </c>
      <c r="B87" s="1" t="s">
        <v>360</v>
      </c>
      <c r="C87" s="1" t="s">
        <v>361</v>
      </c>
      <c r="D87" s="1"/>
      <c r="E87" s="1"/>
      <c r="F87" s="1" t="s">
        <v>362</v>
      </c>
      <c r="G87">
        <v>85.98</v>
      </c>
      <c r="H87">
        <v>83.57</v>
      </c>
      <c r="I87">
        <v>13.97</v>
      </c>
      <c r="J87">
        <v>9.31</v>
      </c>
      <c r="K87">
        <v>13.8</v>
      </c>
      <c r="L87">
        <v>9.1999999999999993</v>
      </c>
      <c r="M87">
        <v>55.8</v>
      </c>
      <c r="N87">
        <v>7.97</v>
      </c>
      <c r="O87">
        <v>86.91</v>
      </c>
      <c r="P87">
        <v>10.58</v>
      </c>
      <c r="Q87">
        <v>7.91</v>
      </c>
      <c r="R87">
        <v>6.2</v>
      </c>
      <c r="S87">
        <v>12.06</v>
      </c>
      <c r="T87">
        <v>8.0399999999999991</v>
      </c>
      <c r="U87">
        <v>64.27</v>
      </c>
      <c r="V87">
        <v>9.18</v>
      </c>
      <c r="W87">
        <v>5</v>
      </c>
      <c r="X87" s="1" t="s">
        <v>30</v>
      </c>
      <c r="Y87" s="1" t="s">
        <v>30</v>
      </c>
      <c r="Z87" s="1" t="s">
        <v>204</v>
      </c>
    </row>
    <row r="88" spans="1:26" x14ac:dyDescent="0.2">
      <c r="A88" s="1" t="s">
        <v>363</v>
      </c>
      <c r="B88" s="1" t="s">
        <v>364</v>
      </c>
      <c r="C88" s="1" t="s">
        <v>365</v>
      </c>
      <c r="D88" s="1"/>
      <c r="E88" s="1"/>
      <c r="F88" s="1" t="s">
        <v>366</v>
      </c>
      <c r="G88">
        <v>91.82</v>
      </c>
      <c r="H88">
        <v>87.99</v>
      </c>
      <c r="I88">
        <v>14.34</v>
      </c>
      <c r="J88">
        <v>9.56</v>
      </c>
      <c r="K88">
        <v>14.05</v>
      </c>
      <c r="L88">
        <v>9.3699999999999992</v>
      </c>
      <c r="M88">
        <v>59.6</v>
      </c>
      <c r="N88">
        <v>8.51</v>
      </c>
      <c r="O88">
        <v>94.8</v>
      </c>
      <c r="P88">
        <v>13.85</v>
      </c>
      <c r="Q88">
        <v>9.51</v>
      </c>
      <c r="R88">
        <v>8.9600000000000009</v>
      </c>
      <c r="S88">
        <v>14.63</v>
      </c>
      <c r="T88">
        <v>9.75</v>
      </c>
      <c r="U88">
        <v>66.319999999999993</v>
      </c>
      <c r="V88">
        <v>9.4700000000000006</v>
      </c>
      <c r="W88">
        <v>5</v>
      </c>
      <c r="X88" s="1" t="s">
        <v>30</v>
      </c>
      <c r="Y88" s="1" t="s">
        <v>30</v>
      </c>
      <c r="Z88" s="1" t="s">
        <v>204</v>
      </c>
    </row>
    <row r="89" spans="1:26" x14ac:dyDescent="0.2">
      <c r="A89" s="1" t="s">
        <v>367</v>
      </c>
      <c r="B89" s="1" t="s">
        <v>251</v>
      </c>
      <c r="C89" s="1" t="s">
        <v>368</v>
      </c>
      <c r="D89" s="1"/>
      <c r="E89" s="1"/>
      <c r="F89" s="1" t="s">
        <v>369</v>
      </c>
      <c r="G89">
        <v>83.46</v>
      </c>
      <c r="H89">
        <v>80.34</v>
      </c>
      <c r="I89">
        <v>14.82</v>
      </c>
      <c r="J89">
        <v>9.8800000000000008</v>
      </c>
      <c r="K89">
        <v>13.73</v>
      </c>
      <c r="L89">
        <v>9.15</v>
      </c>
      <c r="M89">
        <v>51.8</v>
      </c>
      <c r="N89">
        <v>7.4</v>
      </c>
      <c r="O89">
        <v>84.83</v>
      </c>
      <c r="P89">
        <v>14.06</v>
      </c>
      <c r="Q89">
        <v>9.6199999999999992</v>
      </c>
      <c r="R89">
        <v>9.14</v>
      </c>
      <c r="S89">
        <v>12.64</v>
      </c>
      <c r="T89">
        <v>8.43</v>
      </c>
      <c r="U89">
        <v>58.13</v>
      </c>
      <c r="V89">
        <v>8.3000000000000007</v>
      </c>
      <c r="W89">
        <v>5</v>
      </c>
      <c r="X89" s="1" t="s">
        <v>30</v>
      </c>
      <c r="Y89" s="1" t="s">
        <v>30</v>
      </c>
      <c r="Z89" s="1" t="s">
        <v>204</v>
      </c>
    </row>
    <row r="90" spans="1:26" x14ac:dyDescent="0.2">
      <c r="A90" s="1" t="s">
        <v>370</v>
      </c>
      <c r="B90" s="1" t="s">
        <v>371</v>
      </c>
      <c r="C90" s="1" t="s">
        <v>372</v>
      </c>
      <c r="D90" s="1"/>
      <c r="E90" s="1"/>
      <c r="F90" s="1" t="s">
        <v>373</v>
      </c>
      <c r="G90">
        <v>11</v>
      </c>
      <c r="H90">
        <v>23.16</v>
      </c>
      <c r="I90">
        <v>12.31</v>
      </c>
      <c r="J90">
        <v>8.1999999999999993</v>
      </c>
      <c r="K90">
        <v>10.85</v>
      </c>
      <c r="L90">
        <v>7.23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s="1" t="s">
        <v>30</v>
      </c>
      <c r="Y90" s="1" t="s">
        <v>30</v>
      </c>
      <c r="Z90" s="1" t="s">
        <v>204</v>
      </c>
    </row>
    <row r="91" spans="1:26" x14ac:dyDescent="0.2">
      <c r="A91" s="1" t="s">
        <v>374</v>
      </c>
      <c r="B91" s="1" t="s">
        <v>375</v>
      </c>
      <c r="C91" s="1" t="s">
        <v>376</v>
      </c>
      <c r="D91" s="1"/>
      <c r="E91" s="1"/>
      <c r="F91" s="1" t="s">
        <v>377</v>
      </c>
      <c r="G91">
        <v>40.51</v>
      </c>
      <c r="H91">
        <v>73.95</v>
      </c>
      <c r="I91">
        <v>12.14</v>
      </c>
      <c r="J91">
        <v>8.09</v>
      </c>
      <c r="K91">
        <v>10.61</v>
      </c>
      <c r="L91">
        <v>7.08</v>
      </c>
      <c r="M91">
        <v>51.2</v>
      </c>
      <c r="N91">
        <v>7.31</v>
      </c>
      <c r="O91">
        <v>5.01</v>
      </c>
      <c r="P91">
        <v>5.01</v>
      </c>
      <c r="Q91">
        <v>6.68</v>
      </c>
      <c r="R91">
        <v>0</v>
      </c>
      <c r="S91">
        <v>0</v>
      </c>
      <c r="T91">
        <v>0</v>
      </c>
      <c r="U91">
        <v>0</v>
      </c>
      <c r="V91">
        <v>0</v>
      </c>
      <c r="W91">
        <v>3</v>
      </c>
      <c r="X91" s="1" t="s">
        <v>30</v>
      </c>
      <c r="Y91" s="1" t="s">
        <v>30</v>
      </c>
      <c r="Z91" s="1" t="s">
        <v>204</v>
      </c>
    </row>
    <row r="92" spans="1:26" x14ac:dyDescent="0.2">
      <c r="A92" s="1" t="s">
        <v>378</v>
      </c>
      <c r="B92" s="1" t="s">
        <v>379</v>
      </c>
      <c r="C92" s="1" t="s">
        <v>380</v>
      </c>
      <c r="D92" s="1"/>
      <c r="E92" s="1"/>
      <c r="F92" s="1" t="s">
        <v>381</v>
      </c>
      <c r="G92">
        <v>91.24</v>
      </c>
      <c r="H92">
        <v>89.66</v>
      </c>
      <c r="I92">
        <v>14.65</v>
      </c>
      <c r="J92">
        <v>9.77</v>
      </c>
      <c r="K92">
        <v>13.8</v>
      </c>
      <c r="L92">
        <v>9.1999999999999993</v>
      </c>
      <c r="M92">
        <v>61.2</v>
      </c>
      <c r="N92">
        <v>8.74</v>
      </c>
      <c r="O92">
        <v>91.91</v>
      </c>
      <c r="P92">
        <v>12.05</v>
      </c>
      <c r="Q92">
        <v>8.85</v>
      </c>
      <c r="R92">
        <v>7.21</v>
      </c>
      <c r="S92">
        <v>13.75</v>
      </c>
      <c r="T92">
        <v>9.17</v>
      </c>
      <c r="U92">
        <v>66.11</v>
      </c>
      <c r="V92">
        <v>9.44</v>
      </c>
      <c r="W92">
        <v>5</v>
      </c>
      <c r="X92" s="1" t="s">
        <v>30</v>
      </c>
      <c r="Y92" s="1" t="s">
        <v>30</v>
      </c>
      <c r="Z92" s="1" t="s">
        <v>204</v>
      </c>
    </row>
    <row r="93" spans="1:26" x14ac:dyDescent="0.2">
      <c r="A93" s="1" t="s">
        <v>382</v>
      </c>
      <c r="B93" s="1" t="s">
        <v>383</v>
      </c>
      <c r="C93" s="1" t="s">
        <v>384</v>
      </c>
      <c r="D93" s="1"/>
      <c r="E93" s="1"/>
      <c r="F93" s="1" t="s">
        <v>385</v>
      </c>
      <c r="G93">
        <v>87.18</v>
      </c>
      <c r="H93">
        <v>83.73</v>
      </c>
      <c r="I93">
        <v>13.23</v>
      </c>
      <c r="J93">
        <v>8.82</v>
      </c>
      <c r="K93">
        <v>12.5</v>
      </c>
      <c r="L93">
        <v>8.33</v>
      </c>
      <c r="M93">
        <v>58</v>
      </c>
      <c r="N93">
        <v>8.2899999999999991</v>
      </c>
      <c r="O93">
        <v>89.29</v>
      </c>
      <c r="P93">
        <v>12.54</v>
      </c>
      <c r="Q93">
        <v>8.85</v>
      </c>
      <c r="R93">
        <v>7.86</v>
      </c>
      <c r="S93">
        <v>13.71</v>
      </c>
      <c r="T93">
        <v>9.14</v>
      </c>
      <c r="U93">
        <v>63.04</v>
      </c>
      <c r="V93">
        <v>9.01</v>
      </c>
      <c r="W93">
        <v>5</v>
      </c>
      <c r="X93" s="1" t="s">
        <v>30</v>
      </c>
      <c r="Y93" s="1" t="s">
        <v>30</v>
      </c>
      <c r="Z93" s="1" t="s">
        <v>204</v>
      </c>
    </row>
    <row r="94" spans="1:26" x14ac:dyDescent="0.2">
      <c r="A94" s="1" t="s">
        <v>386</v>
      </c>
      <c r="B94" s="1" t="s">
        <v>387</v>
      </c>
      <c r="C94" s="1" t="s">
        <v>388</v>
      </c>
      <c r="D94" s="1"/>
      <c r="E94" s="1"/>
      <c r="F94" s="1" t="s">
        <v>389</v>
      </c>
      <c r="G94">
        <v>81.69</v>
      </c>
      <c r="H94">
        <v>75.150000000000006</v>
      </c>
      <c r="I94">
        <v>12.42</v>
      </c>
      <c r="J94">
        <v>8.2799999999999994</v>
      </c>
      <c r="K94">
        <v>12.73</v>
      </c>
      <c r="L94">
        <v>8.48</v>
      </c>
      <c r="M94">
        <v>50</v>
      </c>
      <c r="N94">
        <v>7.14</v>
      </c>
      <c r="O94">
        <v>86.3</v>
      </c>
      <c r="P94">
        <v>11.97</v>
      </c>
      <c r="Q94">
        <v>8.2200000000000006</v>
      </c>
      <c r="R94">
        <v>7.73</v>
      </c>
      <c r="S94">
        <v>12.52</v>
      </c>
      <c r="T94">
        <v>8.35</v>
      </c>
      <c r="U94">
        <v>61.81</v>
      </c>
      <c r="V94">
        <v>8.83</v>
      </c>
      <c r="W94">
        <v>5</v>
      </c>
      <c r="X94" s="1" t="s">
        <v>30</v>
      </c>
      <c r="Y94" s="1" t="s">
        <v>30</v>
      </c>
      <c r="Z94" s="1" t="s">
        <v>204</v>
      </c>
    </row>
    <row r="95" spans="1:26" x14ac:dyDescent="0.2">
      <c r="A95" s="1" t="s">
        <v>390</v>
      </c>
      <c r="B95" s="1" t="s">
        <v>391</v>
      </c>
      <c r="C95" s="1" t="s">
        <v>392</v>
      </c>
      <c r="D95" s="1"/>
      <c r="E95" s="1"/>
      <c r="F95" s="1" t="s">
        <v>393</v>
      </c>
      <c r="G95">
        <v>70.16</v>
      </c>
      <c r="H95">
        <v>71.94</v>
      </c>
      <c r="I95">
        <v>11.67</v>
      </c>
      <c r="J95">
        <v>7.78</v>
      </c>
      <c r="K95">
        <v>11.47</v>
      </c>
      <c r="L95">
        <v>7.65</v>
      </c>
      <c r="M95">
        <v>48.8</v>
      </c>
      <c r="N95">
        <v>6.97</v>
      </c>
      <c r="O95">
        <v>67.349999999999994</v>
      </c>
      <c r="P95">
        <v>7.58</v>
      </c>
      <c r="Q95">
        <v>6.2</v>
      </c>
      <c r="R95">
        <v>3.91</v>
      </c>
      <c r="S95">
        <v>5.74</v>
      </c>
      <c r="T95">
        <v>3.83</v>
      </c>
      <c r="U95">
        <v>54.04</v>
      </c>
      <c r="V95">
        <v>7.72</v>
      </c>
      <c r="W95">
        <v>4</v>
      </c>
      <c r="X95">
        <v>0</v>
      </c>
      <c r="Y95">
        <v>0</v>
      </c>
      <c r="Z95" s="1" t="s">
        <v>204</v>
      </c>
    </row>
    <row r="96" spans="1:26" x14ac:dyDescent="0.2">
      <c r="A96" s="1" t="s">
        <v>394</v>
      </c>
      <c r="B96" s="1" t="s">
        <v>395</v>
      </c>
      <c r="C96" s="1" t="s">
        <v>396</v>
      </c>
      <c r="D96" s="1"/>
      <c r="E96" s="1"/>
      <c r="F96" s="1" t="s">
        <v>397</v>
      </c>
      <c r="G96">
        <v>83.6</v>
      </c>
      <c r="H96">
        <v>85.31</v>
      </c>
      <c r="I96">
        <v>12.88</v>
      </c>
      <c r="J96">
        <v>8.59</v>
      </c>
      <c r="K96">
        <v>12.42</v>
      </c>
      <c r="L96">
        <v>8.2799999999999994</v>
      </c>
      <c r="M96">
        <v>60</v>
      </c>
      <c r="N96">
        <v>8.57</v>
      </c>
      <c r="O96">
        <v>83.32</v>
      </c>
      <c r="P96">
        <v>12.32</v>
      </c>
      <c r="Q96">
        <v>9.0500000000000007</v>
      </c>
      <c r="R96">
        <v>7.37</v>
      </c>
      <c r="S96">
        <v>12.46</v>
      </c>
      <c r="T96">
        <v>8.31</v>
      </c>
      <c r="U96">
        <v>58.54</v>
      </c>
      <c r="V96">
        <v>8.36</v>
      </c>
      <c r="W96">
        <v>3.5</v>
      </c>
      <c r="X96" s="1" t="s">
        <v>30</v>
      </c>
      <c r="Y96" s="1" t="s">
        <v>30</v>
      </c>
      <c r="Z96" s="1" t="s">
        <v>204</v>
      </c>
    </row>
    <row r="97" spans="1:26" x14ac:dyDescent="0.2">
      <c r="A97" s="1" t="s">
        <v>398</v>
      </c>
      <c r="B97" s="1" t="s">
        <v>399</v>
      </c>
      <c r="C97" s="1" t="s">
        <v>400</v>
      </c>
      <c r="D97" s="1"/>
      <c r="E97" s="1"/>
      <c r="F97" s="1" t="s">
        <v>401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s="1" t="s">
        <v>30</v>
      </c>
      <c r="Y97" s="1" t="s">
        <v>30</v>
      </c>
      <c r="Z97" s="1" t="s">
        <v>204</v>
      </c>
    </row>
    <row r="98" spans="1:26" x14ac:dyDescent="0.2">
      <c r="A98" s="1" t="s">
        <v>402</v>
      </c>
      <c r="B98" s="1" t="s">
        <v>403</v>
      </c>
      <c r="C98" s="1" t="s">
        <v>404</v>
      </c>
      <c r="D98" s="1"/>
      <c r="E98" s="1"/>
      <c r="F98" s="1" t="s">
        <v>405</v>
      </c>
      <c r="G98">
        <v>92.32</v>
      </c>
      <c r="H98">
        <v>91.92</v>
      </c>
      <c r="I98">
        <v>14.55</v>
      </c>
      <c r="J98">
        <v>9.6999999999999993</v>
      </c>
      <c r="K98">
        <v>14.37</v>
      </c>
      <c r="L98">
        <v>9.58</v>
      </c>
      <c r="M98">
        <v>63</v>
      </c>
      <c r="N98">
        <v>9</v>
      </c>
      <c r="O98">
        <v>91.9</v>
      </c>
      <c r="P98">
        <v>13.07</v>
      </c>
      <c r="Q98">
        <v>8.99</v>
      </c>
      <c r="R98">
        <v>8.44</v>
      </c>
      <c r="S98">
        <v>14.16</v>
      </c>
      <c r="T98">
        <v>9.44</v>
      </c>
      <c r="U98">
        <v>64.680000000000007</v>
      </c>
      <c r="V98">
        <v>9.24</v>
      </c>
      <c r="W98">
        <v>5</v>
      </c>
      <c r="X98">
        <v>0</v>
      </c>
      <c r="Y98">
        <v>0</v>
      </c>
      <c r="Z98" s="1" t="s">
        <v>204</v>
      </c>
    </row>
    <row r="99" spans="1:26" x14ac:dyDescent="0.2">
      <c r="A99" s="1" t="s">
        <v>406</v>
      </c>
      <c r="B99" s="1" t="s">
        <v>407</v>
      </c>
      <c r="C99" s="1" t="s">
        <v>408</v>
      </c>
      <c r="D99" s="1"/>
      <c r="E99" s="1"/>
      <c r="F99" s="1" t="s">
        <v>409</v>
      </c>
      <c r="G99">
        <v>79.599999999999994</v>
      </c>
      <c r="H99">
        <v>76.38</v>
      </c>
      <c r="I99">
        <v>12.46</v>
      </c>
      <c r="J99">
        <v>8.31</v>
      </c>
      <c r="K99">
        <v>11.12</v>
      </c>
      <c r="L99">
        <v>7.41</v>
      </c>
      <c r="M99">
        <v>52.8</v>
      </c>
      <c r="N99">
        <v>7.54</v>
      </c>
      <c r="O99">
        <v>82.77</v>
      </c>
      <c r="P99">
        <v>9.49</v>
      </c>
      <c r="Q99">
        <v>6.01</v>
      </c>
      <c r="R99">
        <v>6.64</v>
      </c>
      <c r="S99">
        <v>10.24</v>
      </c>
      <c r="T99">
        <v>6.83</v>
      </c>
      <c r="U99">
        <v>63.04</v>
      </c>
      <c r="V99">
        <v>9.01</v>
      </c>
      <c r="W99">
        <v>4</v>
      </c>
      <c r="X99">
        <v>0</v>
      </c>
      <c r="Y99">
        <v>0</v>
      </c>
      <c r="Z99" s="1" t="s">
        <v>204</v>
      </c>
    </row>
    <row r="100" spans="1:26" x14ac:dyDescent="0.2">
      <c r="A100" s="1" t="s">
        <v>410</v>
      </c>
      <c r="B100" s="1" t="s">
        <v>411</v>
      </c>
      <c r="C100" s="1" t="s">
        <v>412</v>
      </c>
      <c r="D100" s="1"/>
      <c r="E100" s="1"/>
      <c r="F100" s="1" t="s">
        <v>413</v>
      </c>
      <c r="G100">
        <v>63.25</v>
      </c>
      <c r="H100">
        <v>74.069999999999993</v>
      </c>
      <c r="I100">
        <v>12.38</v>
      </c>
      <c r="J100">
        <v>8.26</v>
      </c>
      <c r="K100">
        <v>12.08</v>
      </c>
      <c r="L100">
        <v>8.06</v>
      </c>
      <c r="M100">
        <v>49.6</v>
      </c>
      <c r="N100">
        <v>7.09</v>
      </c>
      <c r="O100">
        <v>52.77</v>
      </c>
      <c r="P100">
        <v>7.94</v>
      </c>
      <c r="Q100">
        <v>7.88</v>
      </c>
      <c r="R100">
        <v>2.71</v>
      </c>
      <c r="S100">
        <v>0</v>
      </c>
      <c r="T100">
        <v>0</v>
      </c>
      <c r="U100">
        <v>44.82</v>
      </c>
      <c r="V100">
        <v>6.4</v>
      </c>
      <c r="W100">
        <v>3</v>
      </c>
      <c r="X100">
        <v>10</v>
      </c>
      <c r="Y100" s="1" t="s">
        <v>30</v>
      </c>
      <c r="Z100" s="1" t="s">
        <v>204</v>
      </c>
    </row>
    <row r="101" spans="1:26" x14ac:dyDescent="0.2">
      <c r="A101" s="1" t="s">
        <v>414</v>
      </c>
      <c r="B101" s="1" t="s">
        <v>415</v>
      </c>
      <c r="C101" s="1" t="s">
        <v>416</v>
      </c>
      <c r="D101" s="1"/>
      <c r="E101" s="1"/>
      <c r="F101" s="1" t="s">
        <v>417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s="1" t="s">
        <v>30</v>
      </c>
      <c r="Y101" s="1" t="s">
        <v>30</v>
      </c>
      <c r="Z101" s="1" t="s">
        <v>204</v>
      </c>
    </row>
    <row r="102" spans="1:26" x14ac:dyDescent="0.2">
      <c r="A102" s="1" t="s">
        <v>418</v>
      </c>
      <c r="B102" s="1" t="s">
        <v>419</v>
      </c>
      <c r="C102" s="1" t="s">
        <v>420</v>
      </c>
      <c r="D102" s="1"/>
      <c r="E102" s="1"/>
      <c r="F102" s="1" t="s">
        <v>421</v>
      </c>
      <c r="G102">
        <v>52.19</v>
      </c>
      <c r="H102">
        <v>77.14</v>
      </c>
      <c r="I102">
        <v>13.91</v>
      </c>
      <c r="J102">
        <v>9.2799999999999994</v>
      </c>
      <c r="K102">
        <v>13.03</v>
      </c>
      <c r="L102">
        <v>8.68</v>
      </c>
      <c r="M102">
        <v>50.2</v>
      </c>
      <c r="N102">
        <v>7.17</v>
      </c>
      <c r="O102">
        <v>24.31</v>
      </c>
      <c r="P102">
        <v>11.31</v>
      </c>
      <c r="Q102">
        <v>8.6</v>
      </c>
      <c r="R102">
        <v>6.48</v>
      </c>
      <c r="S102">
        <v>13</v>
      </c>
      <c r="T102">
        <v>8.66</v>
      </c>
      <c r="U102">
        <v>0</v>
      </c>
      <c r="V102">
        <v>0</v>
      </c>
      <c r="W102">
        <v>4</v>
      </c>
      <c r="X102">
        <v>0</v>
      </c>
      <c r="Y102">
        <v>0</v>
      </c>
      <c r="Z102" s="1" t="s">
        <v>204</v>
      </c>
    </row>
    <row r="103" spans="1:26" x14ac:dyDescent="0.2">
      <c r="A103" s="1" t="s">
        <v>422</v>
      </c>
      <c r="B103" s="1" t="s">
        <v>423</v>
      </c>
      <c r="C103" s="1" t="s">
        <v>424</v>
      </c>
      <c r="D103" s="1"/>
      <c r="E103" s="1"/>
      <c r="F103" s="1" t="s">
        <v>425</v>
      </c>
      <c r="G103">
        <v>87.63</v>
      </c>
      <c r="H103">
        <v>87.23</v>
      </c>
      <c r="I103">
        <v>13.66</v>
      </c>
      <c r="J103">
        <v>9.11</v>
      </c>
      <c r="K103">
        <v>14.16</v>
      </c>
      <c r="L103">
        <v>9.44</v>
      </c>
      <c r="M103">
        <v>59.4</v>
      </c>
      <c r="N103">
        <v>8.49</v>
      </c>
      <c r="O103">
        <v>90.95</v>
      </c>
      <c r="P103">
        <v>13.37</v>
      </c>
      <c r="Q103">
        <v>8.81</v>
      </c>
      <c r="R103">
        <v>9.01</v>
      </c>
      <c r="S103">
        <v>14.13</v>
      </c>
      <c r="T103">
        <v>9.42</v>
      </c>
      <c r="U103">
        <v>63.45</v>
      </c>
      <c r="V103">
        <v>9.06</v>
      </c>
      <c r="W103">
        <v>3</v>
      </c>
      <c r="X103">
        <v>10</v>
      </c>
      <c r="Y103">
        <v>0</v>
      </c>
      <c r="Z103" s="1" t="s">
        <v>204</v>
      </c>
    </row>
    <row r="104" spans="1:26" x14ac:dyDescent="0.2">
      <c r="A104" s="1" t="s">
        <v>426</v>
      </c>
      <c r="B104" s="1" t="s">
        <v>427</v>
      </c>
      <c r="C104" s="1" t="s">
        <v>428</v>
      </c>
      <c r="D104" s="1"/>
      <c r="E104" s="1"/>
      <c r="F104" s="1" t="s">
        <v>429</v>
      </c>
      <c r="G104">
        <v>79.42</v>
      </c>
      <c r="H104">
        <v>74.7</v>
      </c>
      <c r="I104">
        <v>15</v>
      </c>
      <c r="J104">
        <v>10</v>
      </c>
      <c r="K104">
        <v>13.3</v>
      </c>
      <c r="L104">
        <v>8.8699999999999992</v>
      </c>
      <c r="M104">
        <v>46.4</v>
      </c>
      <c r="N104">
        <v>6.63</v>
      </c>
      <c r="O104">
        <v>86.18</v>
      </c>
      <c r="P104">
        <v>12.82</v>
      </c>
      <c r="Q104">
        <v>8.98</v>
      </c>
      <c r="R104">
        <v>8.11</v>
      </c>
      <c r="S104">
        <v>14.01</v>
      </c>
      <c r="T104">
        <v>9.34</v>
      </c>
      <c r="U104">
        <v>59.36</v>
      </c>
      <c r="V104">
        <v>8.48</v>
      </c>
      <c r="W104">
        <v>3</v>
      </c>
      <c r="X104" s="1" t="s">
        <v>30</v>
      </c>
      <c r="Y104" s="1" t="s">
        <v>30</v>
      </c>
      <c r="Z104" s="1" t="s">
        <v>204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93"/>
  <sheetViews>
    <sheetView tabSelected="1" topLeftCell="A34" workbookViewId="0">
      <selection activeCell="D3" sqref="D3:L93"/>
    </sheetView>
  </sheetViews>
  <sheetFormatPr baseColWidth="10" defaultColWidth="8.83203125" defaultRowHeight="15" x14ac:dyDescent="0.2"/>
  <cols>
    <col min="2" max="2" width="19" customWidth="1"/>
    <col min="3" max="3" width="17.1640625" customWidth="1"/>
    <col min="4" max="4" width="10.5" style="5" customWidth="1"/>
    <col min="5" max="8" width="0" hidden="1" customWidth="1"/>
    <col min="9" max="9" width="13.83203125" customWidth="1"/>
    <col min="10" max="10" width="11.1640625" customWidth="1"/>
    <col min="11" max="11" width="17" customWidth="1"/>
    <col min="12" max="12" width="15.83203125" customWidth="1"/>
  </cols>
  <sheetData>
    <row r="2" spans="2:22" ht="26" x14ac:dyDescent="0.3">
      <c r="B2" s="2" t="s">
        <v>435</v>
      </c>
      <c r="C2" s="2"/>
      <c r="D2" s="11"/>
    </row>
    <row r="3" spans="2:22" ht="26" x14ac:dyDescent="0.3">
      <c r="D3" s="13" t="s">
        <v>442</v>
      </c>
    </row>
    <row r="4" spans="2:22" ht="16" x14ac:dyDescent="0.2">
      <c r="O4" s="7" t="s">
        <v>433</v>
      </c>
      <c r="P4" s="7"/>
      <c r="S4" s="7" t="s">
        <v>434</v>
      </c>
      <c r="T4" s="7"/>
      <c r="U4" s="7"/>
      <c r="V4" s="7"/>
    </row>
    <row r="5" spans="2:22" ht="55" customHeight="1" x14ac:dyDescent="0.2">
      <c r="B5" s="3" t="s">
        <v>430</v>
      </c>
      <c r="C5" s="3" t="s">
        <v>431</v>
      </c>
      <c r="D5" s="4" t="s">
        <v>432</v>
      </c>
      <c r="E5" s="4" t="s">
        <v>433</v>
      </c>
      <c r="F5" s="4" t="s">
        <v>440</v>
      </c>
      <c r="G5" s="4" t="s">
        <v>434</v>
      </c>
      <c r="H5" s="4" t="s">
        <v>441</v>
      </c>
      <c r="I5" s="8" t="s">
        <v>439</v>
      </c>
      <c r="J5" s="9" t="s">
        <v>436</v>
      </c>
      <c r="K5" s="9" t="s">
        <v>437</v>
      </c>
      <c r="L5" s="9" t="s">
        <v>438</v>
      </c>
      <c r="N5" s="1" t="s">
        <v>23</v>
      </c>
      <c r="O5" s="1" t="s">
        <v>24</v>
      </c>
      <c r="S5" s="1" t="s">
        <v>23</v>
      </c>
      <c r="T5" s="1" t="s">
        <v>24</v>
      </c>
    </row>
    <row r="6" spans="2:22" x14ac:dyDescent="0.2">
      <c r="B6" s="1" t="s">
        <v>281</v>
      </c>
      <c r="C6" s="1" t="s">
        <v>282</v>
      </c>
      <c r="D6" s="12" t="s">
        <v>283</v>
      </c>
      <c r="E6">
        <v>69.400000000000006</v>
      </c>
      <c r="F6" s="6">
        <f>E6*0.4</f>
        <v>27.760000000000005</v>
      </c>
      <c r="G6">
        <v>65.92</v>
      </c>
      <c r="H6" s="6">
        <f>G6*0.6</f>
        <v>39.552</v>
      </c>
      <c r="I6" s="10">
        <f>F6+H6</f>
        <v>67.312000000000012</v>
      </c>
      <c r="J6" s="10">
        <f>(SUM(N6:O6)*0.4*0.7*0.475)+(SUM(S6:T6)*0.6*0.7*0.475)</f>
        <v>0</v>
      </c>
      <c r="K6" s="10">
        <f>I6-J6</f>
        <v>67.312000000000012</v>
      </c>
      <c r="L6" s="14" t="str">
        <f>IF(K6&lt;50,"F",IF(K6&lt;=65,"D",IF(K6&lt;=80,"C",IF(K6&lt;90,"B",IF(K6&gt;=90,"A")))))</f>
        <v>C</v>
      </c>
      <c r="N6" s="1" t="s">
        <v>30</v>
      </c>
      <c r="O6" s="1" t="s">
        <v>30</v>
      </c>
      <c r="S6">
        <v>0</v>
      </c>
      <c r="T6" s="1" t="s">
        <v>30</v>
      </c>
    </row>
    <row r="7" spans="2:22" x14ac:dyDescent="0.2">
      <c r="B7" s="1" t="s">
        <v>262</v>
      </c>
      <c r="C7" s="1" t="s">
        <v>263</v>
      </c>
      <c r="D7" s="12" t="s">
        <v>264</v>
      </c>
      <c r="E7">
        <v>88.03</v>
      </c>
      <c r="F7" s="6">
        <f>E7*0.4</f>
        <v>35.212000000000003</v>
      </c>
      <c r="G7">
        <v>75.709999999999994</v>
      </c>
      <c r="H7" s="6">
        <f>G7*0.6</f>
        <v>45.425999999999995</v>
      </c>
      <c r="I7" s="10">
        <f>F7+H7</f>
        <v>80.638000000000005</v>
      </c>
      <c r="J7" s="10">
        <f>(SUM(N7:O7)*0.4*0.7*0.475)+(SUM(S7:T7)*0.6*0.7*0.475)</f>
        <v>6.6499999999999995</v>
      </c>
      <c r="K7" s="10">
        <f>I7-J7</f>
        <v>73.988</v>
      </c>
      <c r="L7" s="14" t="str">
        <f>IF(K7&lt;50,"F",IF(K7&lt;=65,"D",IF(K7&lt;=80,"C",IF(K7&lt;90,"B",IF(K7&gt;=90,"A")))))</f>
        <v>C</v>
      </c>
      <c r="N7">
        <v>0</v>
      </c>
      <c r="O7">
        <v>50</v>
      </c>
      <c r="S7" s="1" t="s">
        <v>30</v>
      </c>
      <c r="T7" s="1" t="s">
        <v>30</v>
      </c>
    </row>
    <row r="8" spans="2:22" x14ac:dyDescent="0.2">
      <c r="B8" s="1" t="s">
        <v>68</v>
      </c>
      <c r="C8" s="1" t="s">
        <v>69</v>
      </c>
      <c r="D8" s="12" t="s">
        <v>70</v>
      </c>
      <c r="E8">
        <v>88.09</v>
      </c>
      <c r="F8" s="6">
        <f>E8*0.4</f>
        <v>35.236000000000004</v>
      </c>
      <c r="G8">
        <v>81.5</v>
      </c>
      <c r="H8" s="6">
        <f>G8*0.6</f>
        <v>48.9</v>
      </c>
      <c r="I8" s="10">
        <f>F8+H8</f>
        <v>84.135999999999996</v>
      </c>
      <c r="J8" s="10">
        <f>(SUM(N8:O8)*0.4*0.7*0.475)+(SUM(S8:T8)*0.6*0.7*0.475)</f>
        <v>0</v>
      </c>
      <c r="K8" s="10">
        <f>I8-J8</f>
        <v>84.135999999999996</v>
      </c>
      <c r="L8" s="14" t="str">
        <f>IF(K8&lt;50,"F",IF(K8&lt;=65,"D",IF(K8&lt;=80,"C",IF(K8&lt;90,"B",IF(K8&gt;=90,"A")))))</f>
        <v>B</v>
      </c>
      <c r="N8">
        <v>0</v>
      </c>
      <c r="O8">
        <v>0</v>
      </c>
      <c r="S8" s="1" t="s">
        <v>30</v>
      </c>
      <c r="T8" s="1" t="s">
        <v>30</v>
      </c>
    </row>
    <row r="9" spans="2:22" x14ac:dyDescent="0.2">
      <c r="B9" s="1" t="s">
        <v>370</v>
      </c>
      <c r="C9" s="1" t="s">
        <v>371</v>
      </c>
      <c r="D9" s="12" t="s">
        <v>372</v>
      </c>
      <c r="E9">
        <v>11</v>
      </c>
      <c r="F9" s="6">
        <f>E9*0.4</f>
        <v>4.4000000000000004</v>
      </c>
      <c r="G9">
        <v>7.85</v>
      </c>
      <c r="H9" s="6">
        <f>G9*0.6</f>
        <v>4.71</v>
      </c>
      <c r="I9" s="10">
        <f>F9+H9</f>
        <v>9.11</v>
      </c>
      <c r="J9" s="10">
        <f>(SUM(N9:O9)*0.4*0.7*0.475)+(SUM(S9:T9)*0.6*0.7*0.475)</f>
        <v>0</v>
      </c>
      <c r="K9" s="10">
        <f>I9-J9</f>
        <v>9.11</v>
      </c>
      <c r="L9" s="14" t="str">
        <f>IF(K9&lt;50,"F",IF(K9&lt;=65,"D",IF(K9&lt;=80,"C",IF(K9&lt;90,"B",IF(K9&gt;=90,"A")))))</f>
        <v>F</v>
      </c>
      <c r="N9" s="1" t="s">
        <v>30</v>
      </c>
      <c r="O9" s="1" t="s">
        <v>30</v>
      </c>
      <c r="S9" s="1" t="s">
        <v>30</v>
      </c>
      <c r="T9" s="1" t="s">
        <v>30</v>
      </c>
    </row>
    <row r="10" spans="2:22" x14ac:dyDescent="0.2">
      <c r="B10" s="1" t="s">
        <v>367</v>
      </c>
      <c r="C10" s="1" t="s">
        <v>251</v>
      </c>
      <c r="D10" s="12" t="s">
        <v>368</v>
      </c>
      <c r="E10">
        <v>83.46</v>
      </c>
      <c r="F10" s="6">
        <f>E10*0.4</f>
        <v>33.384</v>
      </c>
      <c r="G10">
        <v>71.209999999999994</v>
      </c>
      <c r="H10" s="6">
        <f>G10*0.6</f>
        <v>42.725999999999992</v>
      </c>
      <c r="I10" s="10">
        <f>F10+H10</f>
        <v>76.109999999999985</v>
      </c>
      <c r="J10" s="10">
        <f>(SUM(N10:O10)*0.4*0.7*0.475)+(SUM(S10:T10)*0.6*0.7*0.475)</f>
        <v>1.9949999999999997</v>
      </c>
      <c r="K10" s="10">
        <f>I10-J10</f>
        <v>74.114999999999981</v>
      </c>
      <c r="L10" s="14" t="str">
        <f>IF(K10&lt;50,"F",IF(K10&lt;=65,"D",IF(K10&lt;=80,"C",IF(K10&lt;90,"B",IF(K10&gt;=90,"A")))))</f>
        <v>C</v>
      </c>
      <c r="N10" s="1" t="s">
        <v>30</v>
      </c>
      <c r="O10" s="1" t="s">
        <v>30</v>
      </c>
      <c r="S10">
        <v>10</v>
      </c>
      <c r="T10" s="1" t="s">
        <v>30</v>
      </c>
    </row>
    <row r="11" spans="2:22" x14ac:dyDescent="0.2">
      <c r="B11" s="1" t="s">
        <v>277</v>
      </c>
      <c r="C11" s="1" t="s">
        <v>278</v>
      </c>
      <c r="D11" s="12" t="s">
        <v>279</v>
      </c>
      <c r="E11">
        <v>41.56</v>
      </c>
      <c r="F11" s="6">
        <f>E11*0.4</f>
        <v>16.624000000000002</v>
      </c>
      <c r="G11">
        <v>28.87</v>
      </c>
      <c r="H11" s="6">
        <f>G11*0.6</f>
        <v>17.321999999999999</v>
      </c>
      <c r="I11" s="10">
        <f>F11+H11</f>
        <v>33.945999999999998</v>
      </c>
      <c r="J11" s="10">
        <f>(SUM(N11:O11)*0.4*0.7*0.475)+(SUM(S11:T11)*0.6*0.7*0.475)</f>
        <v>0</v>
      </c>
      <c r="K11" s="10">
        <f>I11-J11</f>
        <v>33.945999999999998</v>
      </c>
      <c r="L11" s="14" t="str">
        <f>IF(K11&lt;50,"F",IF(K11&lt;=65,"D",IF(K11&lt;=80,"C",IF(K11&lt;90,"B",IF(K11&gt;=90,"A")))))</f>
        <v>F</v>
      </c>
      <c r="N11" s="1" t="s">
        <v>30</v>
      </c>
      <c r="O11" s="1" t="s">
        <v>30</v>
      </c>
      <c r="S11" s="1" t="s">
        <v>30</v>
      </c>
      <c r="T11" s="1" t="s">
        <v>30</v>
      </c>
    </row>
    <row r="12" spans="2:22" x14ac:dyDescent="0.2">
      <c r="B12" s="1" t="s">
        <v>426</v>
      </c>
      <c r="C12" s="1" t="s">
        <v>427</v>
      </c>
      <c r="D12" s="12" t="s">
        <v>428</v>
      </c>
      <c r="E12">
        <v>79.42</v>
      </c>
      <c r="F12" s="6">
        <f>E12*0.4</f>
        <v>31.768000000000001</v>
      </c>
      <c r="G12">
        <v>74.09</v>
      </c>
      <c r="H12" s="6">
        <f>G12*0.6</f>
        <v>44.454000000000001</v>
      </c>
      <c r="I12" s="10">
        <f>F12+H12</f>
        <v>76.222000000000008</v>
      </c>
      <c r="J12" s="10">
        <f>(SUM(N12:O12)*0.4*0.7*0.475)+(SUM(S12:T12)*0.6*0.7*0.475)</f>
        <v>1.9949999999999997</v>
      </c>
      <c r="K12" s="10">
        <f>I12-J12</f>
        <v>74.227000000000004</v>
      </c>
      <c r="L12" s="14" t="str">
        <f>IF(K12&lt;50,"F",IF(K12&lt;=65,"D",IF(K12&lt;=80,"C",IF(K12&lt;90,"B",IF(K12&gt;=90,"A")))))</f>
        <v>C</v>
      </c>
      <c r="N12" s="1" t="s">
        <v>30</v>
      </c>
      <c r="O12" s="1" t="s">
        <v>30</v>
      </c>
      <c r="S12">
        <v>10</v>
      </c>
      <c r="T12" s="1" t="s">
        <v>30</v>
      </c>
    </row>
    <row r="13" spans="2:22" x14ac:dyDescent="0.2">
      <c r="B13" s="1" t="s">
        <v>382</v>
      </c>
      <c r="C13" s="1" t="s">
        <v>383</v>
      </c>
      <c r="D13" s="12" t="s">
        <v>384</v>
      </c>
      <c r="E13">
        <v>87.18</v>
      </c>
      <c r="F13" s="6">
        <f>E13*0.4</f>
        <v>34.872000000000007</v>
      </c>
      <c r="G13">
        <v>81.790000000000006</v>
      </c>
      <c r="H13" s="6">
        <f>G13*0.6</f>
        <v>49.074000000000005</v>
      </c>
      <c r="I13" s="10">
        <f>F13+H13</f>
        <v>83.946000000000012</v>
      </c>
      <c r="J13" s="10">
        <f>(SUM(N13:O13)*0.4*0.7*0.475)+(SUM(S13:T13)*0.6*0.7*0.475)</f>
        <v>0</v>
      </c>
      <c r="K13" s="10">
        <f>I13-J13</f>
        <v>83.946000000000012</v>
      </c>
      <c r="L13" s="14" t="str">
        <f>IF(K13&lt;50,"F",IF(K13&lt;=65,"D",IF(K13&lt;=80,"C",IF(K13&lt;90,"B",IF(K13&gt;=90,"A")))))</f>
        <v>B</v>
      </c>
      <c r="N13" s="1" t="s">
        <v>30</v>
      </c>
      <c r="O13" s="1" t="s">
        <v>30</v>
      </c>
      <c r="S13" s="1" t="s">
        <v>30</v>
      </c>
      <c r="T13" s="1" t="s">
        <v>30</v>
      </c>
    </row>
    <row r="14" spans="2:22" x14ac:dyDescent="0.2">
      <c r="B14" s="1" t="s">
        <v>84</v>
      </c>
      <c r="C14" s="1" t="s">
        <v>85</v>
      </c>
      <c r="D14" s="12" t="s">
        <v>86</v>
      </c>
      <c r="E14">
        <v>42.3</v>
      </c>
      <c r="F14" s="6">
        <f>E14*0.4</f>
        <v>16.919999999999998</v>
      </c>
      <c r="G14">
        <v>45.3</v>
      </c>
      <c r="H14" s="6">
        <f>G14*0.6</f>
        <v>27.179999999999996</v>
      </c>
      <c r="I14" s="10">
        <f>F14+H14</f>
        <v>44.099999999999994</v>
      </c>
      <c r="J14" s="10">
        <f>(SUM(N14:O14)*0.4*0.7*0.475)+(SUM(S14:T14)*0.6*0.7*0.475)</f>
        <v>0</v>
      </c>
      <c r="K14" s="10">
        <f>I14-J14</f>
        <v>44.099999999999994</v>
      </c>
      <c r="L14" s="14" t="str">
        <f>IF(K14&lt;50,"F",IF(K14&lt;=65,"D",IF(K14&lt;=80,"C",IF(K14&lt;90,"B",IF(K14&gt;=90,"A")))))</f>
        <v>F</v>
      </c>
      <c r="N14" s="1" t="s">
        <v>30</v>
      </c>
      <c r="O14" s="1" t="s">
        <v>30</v>
      </c>
      <c r="S14" s="1" t="s">
        <v>30</v>
      </c>
      <c r="T14" s="1" t="s">
        <v>30</v>
      </c>
    </row>
    <row r="15" spans="2:22" x14ac:dyDescent="0.2">
      <c r="B15" s="1" t="s">
        <v>374</v>
      </c>
      <c r="C15" s="1" t="s">
        <v>375</v>
      </c>
      <c r="D15" s="12" t="s">
        <v>376</v>
      </c>
      <c r="E15">
        <v>40.51</v>
      </c>
      <c r="F15" s="6">
        <f>E15*0.4</f>
        <v>16.204000000000001</v>
      </c>
      <c r="G15">
        <v>52.89</v>
      </c>
      <c r="H15" s="6">
        <f>G15*0.6</f>
        <v>31.733999999999998</v>
      </c>
      <c r="I15" s="10">
        <f>F15+H15</f>
        <v>47.938000000000002</v>
      </c>
      <c r="J15" s="10">
        <f>(SUM(N15:O15)*0.4*0.7*0.475)+(SUM(S15:T15)*0.6*0.7*0.475)</f>
        <v>1.9949999999999997</v>
      </c>
      <c r="K15" s="10">
        <f>I15-J15</f>
        <v>45.943000000000005</v>
      </c>
      <c r="L15" s="14" t="str">
        <f>IF(K15&lt;50,"F",IF(K15&lt;=65,"D",IF(K15&lt;=80,"C",IF(K15&lt;90,"B",IF(K15&gt;=90,"A")))))</f>
        <v>F</v>
      </c>
      <c r="N15" s="1" t="s">
        <v>30</v>
      </c>
      <c r="O15" s="1" t="s">
        <v>30</v>
      </c>
      <c r="S15">
        <v>10</v>
      </c>
      <c r="T15" s="1" t="s">
        <v>30</v>
      </c>
    </row>
    <row r="16" spans="2:22" x14ac:dyDescent="0.2">
      <c r="B16" s="1" t="s">
        <v>92</v>
      </c>
      <c r="C16" s="1" t="s">
        <v>93</v>
      </c>
      <c r="D16" s="12" t="s">
        <v>94</v>
      </c>
      <c r="E16">
        <v>57.41</v>
      </c>
      <c r="F16" s="6">
        <f>E16*0.4</f>
        <v>22.963999999999999</v>
      </c>
      <c r="G16">
        <v>52.22</v>
      </c>
      <c r="H16" s="6">
        <f>G16*0.6</f>
        <v>31.331999999999997</v>
      </c>
      <c r="I16" s="10">
        <f>F16+H16</f>
        <v>54.295999999999992</v>
      </c>
      <c r="J16" s="10">
        <f>(SUM(N16:O16)*0.4*0.7*0.475)+(SUM(S16:T16)*0.6*0.7*0.475)</f>
        <v>2.6599999999999997</v>
      </c>
      <c r="K16" s="10">
        <f>I16-J16</f>
        <v>51.635999999999996</v>
      </c>
      <c r="L16" s="14" t="str">
        <f>IF(K16&lt;50,"F",IF(K16&lt;=65,"D",IF(K16&lt;=80,"C",IF(K16&lt;90,"B",IF(K16&gt;=90,"A")))))</f>
        <v>D</v>
      </c>
      <c r="N16">
        <v>10</v>
      </c>
      <c r="O16">
        <v>10</v>
      </c>
      <c r="S16" s="1" t="s">
        <v>30</v>
      </c>
      <c r="T16" s="1" t="s">
        <v>30</v>
      </c>
    </row>
    <row r="17" spans="2:20" x14ac:dyDescent="0.2">
      <c r="B17" s="1" t="s">
        <v>88</v>
      </c>
      <c r="C17" s="1" t="s">
        <v>89</v>
      </c>
      <c r="D17" s="12" t="s">
        <v>90</v>
      </c>
      <c r="E17">
        <v>60.55</v>
      </c>
      <c r="F17" s="6">
        <f>E17*0.4</f>
        <v>24.22</v>
      </c>
      <c r="G17">
        <v>57.36</v>
      </c>
      <c r="H17" s="6">
        <f>G17*0.6</f>
        <v>34.415999999999997</v>
      </c>
      <c r="I17" s="10">
        <f>F17+H17</f>
        <v>58.635999999999996</v>
      </c>
      <c r="J17" s="10">
        <f>(SUM(N17:O17)*0.4*0.7*0.475)+(SUM(S17:T17)*0.6*0.7*0.475)</f>
        <v>0</v>
      </c>
      <c r="K17" s="10">
        <f>I17-J17</f>
        <v>58.635999999999996</v>
      </c>
      <c r="L17" s="14" t="str">
        <f>IF(K17&lt;50,"F",IF(K17&lt;=65,"D",IF(K17&lt;=80,"C",IF(K17&lt;90,"B",IF(K17&gt;=90,"A")))))</f>
        <v>D</v>
      </c>
      <c r="N17" s="1" t="s">
        <v>30</v>
      </c>
      <c r="O17" s="1" t="s">
        <v>30</v>
      </c>
      <c r="S17" s="1" t="s">
        <v>30</v>
      </c>
      <c r="T17" s="1" t="s">
        <v>30</v>
      </c>
    </row>
    <row r="18" spans="2:20" x14ac:dyDescent="0.2">
      <c r="B18" s="1" t="s">
        <v>309</v>
      </c>
      <c r="C18" s="1" t="s">
        <v>310</v>
      </c>
      <c r="D18" s="12" t="s">
        <v>311</v>
      </c>
      <c r="E18">
        <v>78.59</v>
      </c>
      <c r="F18" s="6">
        <f>E18*0.4</f>
        <v>31.436000000000003</v>
      </c>
      <c r="G18">
        <v>73.83</v>
      </c>
      <c r="H18" s="6">
        <f>G18*0.6</f>
        <v>44.297999999999995</v>
      </c>
      <c r="I18" s="10">
        <f>F18+H18</f>
        <v>75.733999999999995</v>
      </c>
      <c r="J18" s="10">
        <f>(SUM(N18:O18)*0.4*0.7*0.475)+(SUM(S18:T18)*0.6*0.7*0.475)</f>
        <v>0</v>
      </c>
      <c r="K18" s="10">
        <f>I18-J18</f>
        <v>75.733999999999995</v>
      </c>
      <c r="L18" s="14" t="str">
        <f>IF(K18&lt;50,"F",IF(K18&lt;=65,"D",IF(K18&lt;=80,"C",IF(K18&lt;90,"B",IF(K18&gt;=90,"A")))))</f>
        <v>C</v>
      </c>
      <c r="N18" s="1" t="s">
        <v>30</v>
      </c>
      <c r="O18" s="1" t="s">
        <v>30</v>
      </c>
      <c r="S18" s="1" t="s">
        <v>30</v>
      </c>
      <c r="T18" s="1" t="s">
        <v>30</v>
      </c>
    </row>
    <row r="19" spans="2:20" x14ac:dyDescent="0.2">
      <c r="B19" s="1" t="s">
        <v>329</v>
      </c>
      <c r="C19" s="1" t="s">
        <v>333</v>
      </c>
      <c r="D19" s="12" t="s">
        <v>334</v>
      </c>
      <c r="E19">
        <v>64</v>
      </c>
      <c r="F19" s="6">
        <f>E19*0.4</f>
        <v>25.6</v>
      </c>
      <c r="G19">
        <v>60.88</v>
      </c>
      <c r="H19" s="6">
        <f>G19*0.6</f>
        <v>36.527999999999999</v>
      </c>
      <c r="I19" s="10">
        <f>F19+H19</f>
        <v>62.128</v>
      </c>
      <c r="J19" s="10">
        <f>(SUM(N19:O19)*0.4*0.7*0.475)+(SUM(S19:T19)*0.6*0.7*0.475)</f>
        <v>4.9874999999999998</v>
      </c>
      <c r="K19" s="10">
        <f>I19-J19</f>
        <v>57.140500000000003</v>
      </c>
      <c r="L19" s="14" t="str">
        <f>IF(K19&lt;50,"F",IF(K19&lt;=65,"D",IF(K19&lt;=80,"C",IF(K19&lt;90,"B",IF(K19&gt;=90,"A")))))</f>
        <v>D</v>
      </c>
      <c r="N19" s="1" t="s">
        <v>30</v>
      </c>
      <c r="O19" s="1" t="s">
        <v>30</v>
      </c>
      <c r="S19">
        <v>25</v>
      </c>
      <c r="T19" s="1" t="s">
        <v>30</v>
      </c>
    </row>
    <row r="20" spans="2:20" x14ac:dyDescent="0.2">
      <c r="B20" s="1" t="s">
        <v>205</v>
      </c>
      <c r="C20" s="1" t="s">
        <v>206</v>
      </c>
      <c r="D20" s="12" t="s">
        <v>207</v>
      </c>
      <c r="E20">
        <v>56.38</v>
      </c>
      <c r="F20" s="6">
        <f>E20*0.4</f>
        <v>22.552000000000003</v>
      </c>
      <c r="G20">
        <v>52.64</v>
      </c>
      <c r="H20" s="6">
        <f>G20*0.6</f>
        <v>31.584</v>
      </c>
      <c r="I20" s="10">
        <f>F20+H20</f>
        <v>54.136000000000003</v>
      </c>
      <c r="J20" s="10">
        <f>(SUM(N20:O20)*0.4*0.7*0.475)+(SUM(S20:T20)*0.6*0.7*0.475)</f>
        <v>3.9899999999999993</v>
      </c>
      <c r="K20" s="10">
        <f>I20-J20</f>
        <v>50.146000000000001</v>
      </c>
      <c r="L20" s="14" t="str">
        <f>IF(K20&lt;50,"F",IF(K20&lt;=65,"D",IF(K20&lt;=80,"C",IF(K20&lt;90,"B",IF(K20&gt;=90,"A")))))</f>
        <v>D</v>
      </c>
      <c r="N20" s="1" t="s">
        <v>30</v>
      </c>
      <c r="O20" s="1" t="s">
        <v>30</v>
      </c>
      <c r="S20">
        <v>20</v>
      </c>
      <c r="T20" s="1" t="s">
        <v>30</v>
      </c>
    </row>
    <row r="21" spans="2:20" x14ac:dyDescent="0.2">
      <c r="B21" s="1" t="s">
        <v>36</v>
      </c>
      <c r="C21" s="1" t="s">
        <v>37</v>
      </c>
      <c r="D21" s="12" t="s">
        <v>38</v>
      </c>
      <c r="E21">
        <v>69.459999999999994</v>
      </c>
      <c r="F21" s="6">
        <f>E21*0.4</f>
        <v>27.783999999999999</v>
      </c>
      <c r="G21">
        <v>63.4</v>
      </c>
      <c r="H21" s="6">
        <f>G21*0.6</f>
        <v>38.04</v>
      </c>
      <c r="I21" s="10">
        <f>F21+H21</f>
        <v>65.823999999999998</v>
      </c>
      <c r="J21" s="10">
        <f>(SUM(N21:O21)*0.4*0.7*0.475)+(SUM(S21:T21)*0.6*0.7*0.475)</f>
        <v>0</v>
      </c>
      <c r="K21" s="10">
        <f>I21-J21</f>
        <v>65.823999999999998</v>
      </c>
      <c r="L21" s="14" t="str">
        <f>IF(K21&lt;50,"F",IF(K21&lt;=65,"D",IF(K21&lt;=80,"C",IF(K21&lt;90,"B",IF(K21&gt;=90,"A")))))</f>
        <v>C</v>
      </c>
      <c r="N21">
        <v>0</v>
      </c>
      <c r="O21">
        <v>0</v>
      </c>
      <c r="S21" s="1" t="s">
        <v>30</v>
      </c>
      <c r="T21" s="1" t="s">
        <v>30</v>
      </c>
    </row>
    <row r="22" spans="2:20" x14ac:dyDescent="0.2">
      <c r="B22" s="1" t="s">
        <v>343</v>
      </c>
      <c r="C22" s="1" t="s">
        <v>344</v>
      </c>
      <c r="D22" s="12" t="s">
        <v>345</v>
      </c>
      <c r="E22">
        <v>47.72</v>
      </c>
      <c r="F22" s="6">
        <f>E22*0.4</f>
        <v>19.088000000000001</v>
      </c>
      <c r="G22">
        <v>35.520000000000003</v>
      </c>
      <c r="H22" s="6">
        <f>G22*0.6</f>
        <v>21.312000000000001</v>
      </c>
      <c r="I22" s="10">
        <f>F22+H22</f>
        <v>40.400000000000006</v>
      </c>
      <c r="J22" s="10">
        <f>(SUM(N22:O22)*0.4*0.7*0.475)+(SUM(S22:T22)*0.6*0.7*0.475)</f>
        <v>2.6599999999999997</v>
      </c>
      <c r="K22" s="10">
        <f>I22-J22</f>
        <v>37.740000000000009</v>
      </c>
      <c r="L22" s="14" t="str">
        <f>IF(K22&lt;50,"F",IF(K22&lt;=65,"D",IF(K22&lt;=80,"C",IF(K22&lt;90,"B",IF(K22&gt;=90,"A")))))</f>
        <v>F</v>
      </c>
      <c r="N22">
        <v>10</v>
      </c>
      <c r="O22">
        <v>10</v>
      </c>
      <c r="S22" s="1" t="s">
        <v>30</v>
      </c>
      <c r="T22" s="1" t="s">
        <v>30</v>
      </c>
    </row>
    <row r="23" spans="2:20" x14ac:dyDescent="0.2">
      <c r="B23" s="1" t="s">
        <v>258</v>
      </c>
      <c r="C23" s="1" t="s">
        <v>259</v>
      </c>
      <c r="D23" s="12" t="s">
        <v>260</v>
      </c>
      <c r="E23">
        <v>52.24</v>
      </c>
      <c r="F23" s="6">
        <f>E23*0.4</f>
        <v>20.896000000000001</v>
      </c>
      <c r="G23">
        <v>26.78</v>
      </c>
      <c r="H23" s="6">
        <f>G23*0.6</f>
        <v>16.068000000000001</v>
      </c>
      <c r="I23" s="10">
        <f>F23+H23</f>
        <v>36.963999999999999</v>
      </c>
      <c r="J23" s="10">
        <f>(SUM(N23:O23)*0.4*0.7*0.475)+(SUM(S23:T23)*0.6*0.7*0.475)</f>
        <v>0</v>
      </c>
      <c r="K23" s="10">
        <f>I23-J23</f>
        <v>36.963999999999999</v>
      </c>
      <c r="L23" s="14" t="str">
        <f>IF(K23&lt;50,"F",IF(K23&lt;=65,"D",IF(K23&lt;=80,"C",IF(K23&lt;90,"B",IF(K23&gt;=90,"A")))))</f>
        <v>F</v>
      </c>
      <c r="N23" s="1" t="s">
        <v>30</v>
      </c>
      <c r="O23" s="1" t="s">
        <v>30</v>
      </c>
      <c r="S23" s="1" t="s">
        <v>30</v>
      </c>
      <c r="T23" s="1" t="s">
        <v>30</v>
      </c>
    </row>
    <row r="24" spans="2:20" x14ac:dyDescent="0.2">
      <c r="B24" s="1" t="s">
        <v>239</v>
      </c>
      <c r="C24" s="1" t="s">
        <v>243</v>
      </c>
      <c r="D24" s="12" t="s">
        <v>244</v>
      </c>
      <c r="E24">
        <v>78.22</v>
      </c>
      <c r="F24" s="6">
        <f>E24*0.4</f>
        <v>31.288</v>
      </c>
      <c r="G24">
        <v>71.400000000000006</v>
      </c>
      <c r="H24" s="6">
        <f>G24*0.6</f>
        <v>42.84</v>
      </c>
      <c r="I24" s="10">
        <f>F24+H24</f>
        <v>74.128</v>
      </c>
      <c r="J24" s="10">
        <f>(SUM(N24:O24)*0.4*0.7*0.475)+(SUM(S24:T24)*0.6*0.7*0.475)</f>
        <v>0.99749999999999983</v>
      </c>
      <c r="K24" s="10">
        <f>I24-J24</f>
        <v>73.130499999999998</v>
      </c>
      <c r="L24" s="14" t="str">
        <f>IF(K24&lt;50,"F",IF(K24&lt;=65,"D",IF(K24&lt;=80,"C",IF(K24&lt;90,"B",IF(K24&gt;=90,"A")))))</f>
        <v>C</v>
      </c>
      <c r="N24" s="1" t="s">
        <v>30</v>
      </c>
      <c r="O24" s="1" t="s">
        <v>30</v>
      </c>
      <c r="S24">
        <v>5</v>
      </c>
      <c r="T24" s="1" t="s">
        <v>30</v>
      </c>
    </row>
    <row r="25" spans="2:20" x14ac:dyDescent="0.2">
      <c r="B25" s="1" t="s">
        <v>355</v>
      </c>
      <c r="C25" s="1" t="s">
        <v>356</v>
      </c>
      <c r="D25" s="12" t="s">
        <v>357</v>
      </c>
      <c r="E25">
        <v>81.62</v>
      </c>
      <c r="F25" s="6">
        <f>E25*0.4</f>
        <v>32.648000000000003</v>
      </c>
      <c r="G25">
        <v>87.26</v>
      </c>
      <c r="H25" s="6">
        <f>G25*0.6</f>
        <v>52.356000000000002</v>
      </c>
      <c r="I25" s="10">
        <f>F25+H25</f>
        <v>85.004000000000005</v>
      </c>
      <c r="J25" s="10">
        <f>(SUM(N25:O25)*0.4*0.7*0.475)+(SUM(S25:T25)*0.6*0.7*0.475)</f>
        <v>0</v>
      </c>
      <c r="K25" s="10">
        <f>I25-J25</f>
        <v>85.004000000000005</v>
      </c>
      <c r="L25" s="14" t="str">
        <f>IF(K25&lt;50,"F",IF(K25&lt;=65,"D",IF(K25&lt;=80,"C",IF(K25&lt;90,"B",IF(K25&gt;=90,"A")))))</f>
        <v>B</v>
      </c>
      <c r="N25">
        <v>0</v>
      </c>
      <c r="O25">
        <v>0</v>
      </c>
      <c r="S25" s="1" t="s">
        <v>30</v>
      </c>
      <c r="T25" s="1" t="s">
        <v>30</v>
      </c>
    </row>
    <row r="26" spans="2:20" x14ac:dyDescent="0.2">
      <c r="B26" s="1" t="s">
        <v>339</v>
      </c>
      <c r="C26" s="1" t="s">
        <v>340</v>
      </c>
      <c r="D26" s="12" t="s">
        <v>341</v>
      </c>
      <c r="E26">
        <v>81.19</v>
      </c>
      <c r="F26" s="6">
        <f>E26*0.4</f>
        <v>32.475999999999999</v>
      </c>
      <c r="G26">
        <v>46.85</v>
      </c>
      <c r="H26" s="6">
        <f>G26*0.6</f>
        <v>28.11</v>
      </c>
      <c r="I26" s="10">
        <f>F26+H26</f>
        <v>60.585999999999999</v>
      </c>
      <c r="J26" s="10">
        <f>(SUM(N26:O26)*0.4*0.7*0.475)+(SUM(S26:T26)*0.6*0.7*0.475)</f>
        <v>0</v>
      </c>
      <c r="K26" s="10">
        <f>I26-J26</f>
        <v>60.585999999999999</v>
      </c>
      <c r="L26" s="14" t="str">
        <f>IF(K26&lt;50,"F",IF(K26&lt;=65,"D",IF(K26&lt;=80,"C",IF(K26&lt;90,"B",IF(K26&gt;=90,"A")))))</f>
        <v>D</v>
      </c>
      <c r="N26" s="1" t="s">
        <v>30</v>
      </c>
      <c r="O26" s="1" t="s">
        <v>30</v>
      </c>
      <c r="S26" s="1" t="s">
        <v>30</v>
      </c>
      <c r="T26" s="1" t="s">
        <v>30</v>
      </c>
    </row>
    <row r="27" spans="2:20" x14ac:dyDescent="0.2">
      <c r="B27" s="1" t="s">
        <v>72</v>
      </c>
      <c r="C27" s="1" t="s">
        <v>73</v>
      </c>
      <c r="D27" s="12" t="s">
        <v>74</v>
      </c>
      <c r="E27">
        <v>51.71</v>
      </c>
      <c r="F27" s="6">
        <f>E27*0.4</f>
        <v>20.684000000000001</v>
      </c>
      <c r="G27">
        <v>56.85</v>
      </c>
      <c r="H27" s="6">
        <f>G27*0.6</f>
        <v>34.11</v>
      </c>
      <c r="I27" s="10">
        <f>F27+H27</f>
        <v>54.793999999999997</v>
      </c>
      <c r="J27" s="10">
        <f>(SUM(N27:O27)*0.4*0.7*0.475)+(SUM(S27:T27)*0.6*0.7*0.475)</f>
        <v>11.637499999999999</v>
      </c>
      <c r="K27" s="10">
        <f>I27-J27</f>
        <v>43.156499999999994</v>
      </c>
      <c r="L27" s="14" t="str">
        <f>IF(K27&lt;50,"F",IF(K27&lt;=65,"D",IF(K27&lt;=80,"C",IF(K27&lt;90,"B",IF(K27&gt;=90,"A")))))</f>
        <v>F</v>
      </c>
      <c r="N27">
        <v>50</v>
      </c>
      <c r="O27" s="1" t="s">
        <v>30</v>
      </c>
      <c r="S27">
        <v>25</v>
      </c>
      <c r="T27" s="1" t="s">
        <v>30</v>
      </c>
    </row>
    <row r="28" spans="2:20" x14ac:dyDescent="0.2">
      <c r="B28" s="1" t="s">
        <v>188</v>
      </c>
      <c r="C28" s="1" t="s">
        <v>189</v>
      </c>
      <c r="D28" s="12" t="s">
        <v>190</v>
      </c>
      <c r="E28">
        <v>53.45</v>
      </c>
      <c r="F28" s="6">
        <f>E28*0.4</f>
        <v>21.380000000000003</v>
      </c>
      <c r="G28">
        <v>50.84</v>
      </c>
      <c r="H28" s="6">
        <f>G28*0.6</f>
        <v>30.504000000000001</v>
      </c>
      <c r="I28" s="10">
        <f>F28+H28</f>
        <v>51.884</v>
      </c>
      <c r="J28" s="10">
        <f>(SUM(N28:O28)*0.4*0.7*0.475)+(SUM(S28:T28)*0.6*0.7*0.475)</f>
        <v>0</v>
      </c>
      <c r="K28" s="10">
        <f>I28-J28</f>
        <v>51.884</v>
      </c>
      <c r="L28" s="14" t="str">
        <f>IF(K28&lt;50,"F",IF(K28&lt;=65,"D",IF(K28&lt;=80,"C",IF(K28&lt;90,"B",IF(K28&gt;=90,"A")))))</f>
        <v>D</v>
      </c>
      <c r="N28" s="1" t="s">
        <v>30</v>
      </c>
      <c r="O28" s="1" t="s">
        <v>30</v>
      </c>
      <c r="S28" s="1" t="s">
        <v>30</v>
      </c>
      <c r="T28" s="1" t="s">
        <v>30</v>
      </c>
    </row>
    <row r="29" spans="2:20" x14ac:dyDescent="0.2">
      <c r="B29" s="1" t="s">
        <v>293</v>
      </c>
      <c r="C29" s="1" t="s">
        <v>294</v>
      </c>
      <c r="D29" s="12" t="s">
        <v>295</v>
      </c>
      <c r="E29">
        <v>75.44</v>
      </c>
      <c r="F29" s="6">
        <f>E29*0.4</f>
        <v>30.176000000000002</v>
      </c>
      <c r="G29">
        <v>63.93</v>
      </c>
      <c r="H29" s="6">
        <f>G29*0.6</f>
        <v>38.357999999999997</v>
      </c>
      <c r="I29" s="10">
        <f>F29+H29</f>
        <v>68.533999999999992</v>
      </c>
      <c r="J29" s="10">
        <f>(SUM(N29:O29)*0.4*0.7*0.475)+(SUM(S29:T29)*0.6*0.7*0.475)</f>
        <v>0</v>
      </c>
      <c r="K29" s="10">
        <f>I29-J29</f>
        <v>68.533999999999992</v>
      </c>
      <c r="L29" s="14" t="str">
        <f>IF(K29&lt;50,"F",IF(K29&lt;=65,"D",IF(K29&lt;=80,"C",IF(K29&lt;90,"B",IF(K29&gt;=90,"A")))))</f>
        <v>C</v>
      </c>
      <c r="N29" s="1" t="s">
        <v>30</v>
      </c>
      <c r="O29" s="1" t="s">
        <v>30</v>
      </c>
      <c r="S29" s="1" t="s">
        <v>30</v>
      </c>
      <c r="T29" s="1" t="s">
        <v>30</v>
      </c>
    </row>
    <row r="30" spans="2:20" x14ac:dyDescent="0.2">
      <c r="B30" s="1" t="s">
        <v>80</v>
      </c>
      <c r="C30" s="1" t="s">
        <v>81</v>
      </c>
      <c r="D30" s="12" t="s">
        <v>82</v>
      </c>
      <c r="E30">
        <v>84.54</v>
      </c>
      <c r="F30" s="6">
        <f>E30*0.4</f>
        <v>33.816000000000003</v>
      </c>
      <c r="G30">
        <v>78.930000000000007</v>
      </c>
      <c r="H30" s="6">
        <f>G30*0.6</f>
        <v>47.358000000000004</v>
      </c>
      <c r="I30" s="10">
        <f>F30+H30</f>
        <v>81.174000000000007</v>
      </c>
      <c r="J30" s="10">
        <f>(SUM(N30:O30)*0.4*0.7*0.475)+(SUM(S30:T30)*0.6*0.7*0.475)</f>
        <v>2.6599999999999997</v>
      </c>
      <c r="K30" s="10">
        <f>I30-J30</f>
        <v>78.51400000000001</v>
      </c>
      <c r="L30" s="14" t="str">
        <f>IF(K30&lt;50,"F",IF(K30&lt;=65,"D",IF(K30&lt;=80,"C",IF(K30&lt;90,"B",IF(K30&gt;=90,"A")))))</f>
        <v>C</v>
      </c>
      <c r="N30">
        <v>10</v>
      </c>
      <c r="O30">
        <v>10</v>
      </c>
      <c r="S30" s="1" t="s">
        <v>30</v>
      </c>
      <c r="T30" s="1" t="s">
        <v>30</v>
      </c>
    </row>
    <row r="31" spans="2:20" x14ac:dyDescent="0.2">
      <c r="B31" s="1" t="s">
        <v>394</v>
      </c>
      <c r="C31" s="1" t="s">
        <v>395</v>
      </c>
      <c r="D31" s="12" t="s">
        <v>396</v>
      </c>
      <c r="E31">
        <v>83.6</v>
      </c>
      <c r="F31" s="6">
        <f>E31*0.4</f>
        <v>33.44</v>
      </c>
      <c r="G31">
        <v>76.14</v>
      </c>
      <c r="H31" s="6">
        <f>G31*0.6</f>
        <v>45.683999999999997</v>
      </c>
      <c r="I31" s="10">
        <f>F31+H31</f>
        <v>79.123999999999995</v>
      </c>
      <c r="J31" s="10">
        <f>(SUM(N31:O31)*0.4*0.7*0.475)+(SUM(S31:T31)*0.6*0.7*0.475)</f>
        <v>0</v>
      </c>
      <c r="K31" s="10">
        <f>I31-J31</f>
        <v>79.123999999999995</v>
      </c>
      <c r="L31" s="14" t="str">
        <f>IF(K31&lt;50,"F",IF(K31&lt;=65,"D",IF(K31&lt;=80,"C",IF(K31&lt;90,"B",IF(K31&gt;=90,"A")))))</f>
        <v>C</v>
      </c>
      <c r="N31" s="1" t="s">
        <v>30</v>
      </c>
      <c r="O31" s="1" t="s">
        <v>30</v>
      </c>
      <c r="S31">
        <v>0</v>
      </c>
      <c r="T31" s="1" t="s">
        <v>30</v>
      </c>
    </row>
    <row r="32" spans="2:20" x14ac:dyDescent="0.2">
      <c r="B32" s="1" t="s">
        <v>205</v>
      </c>
      <c r="C32" s="1" t="s">
        <v>209</v>
      </c>
      <c r="D32" s="12" t="s">
        <v>210</v>
      </c>
      <c r="E32">
        <v>75.989999999999995</v>
      </c>
      <c r="F32" s="6">
        <f>E32*0.4</f>
        <v>30.396000000000001</v>
      </c>
      <c r="G32">
        <v>63.74</v>
      </c>
      <c r="H32" s="6">
        <f>G32*0.6</f>
        <v>38.244</v>
      </c>
      <c r="I32" s="10">
        <f>F32+H32</f>
        <v>68.64</v>
      </c>
      <c r="J32" s="10">
        <f>(SUM(N32:O32)*0.4*0.7*0.475)+(SUM(S32:T32)*0.6*0.7*0.475)</f>
        <v>0</v>
      </c>
      <c r="K32" s="10">
        <f>I32-J32</f>
        <v>68.64</v>
      </c>
      <c r="L32" s="14" t="str">
        <f>IF(K32&lt;50,"F",IF(K32&lt;=65,"D",IF(K32&lt;=80,"C",IF(K32&lt;90,"B",IF(K32&gt;=90,"A")))))</f>
        <v>C</v>
      </c>
      <c r="N32">
        <v>0</v>
      </c>
      <c r="O32">
        <v>0</v>
      </c>
      <c r="S32" s="1" t="s">
        <v>30</v>
      </c>
      <c r="T32" s="1" t="s">
        <v>30</v>
      </c>
    </row>
    <row r="33" spans="2:20" x14ac:dyDescent="0.2">
      <c r="B33" s="1" t="s">
        <v>149</v>
      </c>
      <c r="C33" s="1" t="s">
        <v>150</v>
      </c>
      <c r="D33" s="12" t="s">
        <v>151</v>
      </c>
      <c r="E33">
        <v>72.650000000000006</v>
      </c>
      <c r="F33" s="6">
        <f>E33*0.4</f>
        <v>29.060000000000002</v>
      </c>
      <c r="G33">
        <v>71.05</v>
      </c>
      <c r="H33" s="6">
        <f>G33*0.6</f>
        <v>42.629999999999995</v>
      </c>
      <c r="I33" s="10">
        <f>F33+H33</f>
        <v>71.69</v>
      </c>
      <c r="J33" s="10">
        <f>(SUM(N33:O33)*0.4*0.7*0.475)+(SUM(S33:T33)*0.6*0.7*0.475)</f>
        <v>0</v>
      </c>
      <c r="K33" s="10">
        <f>I33-J33</f>
        <v>71.69</v>
      </c>
      <c r="L33" s="14" t="str">
        <f>IF(K33&lt;50,"F",IF(K33&lt;=65,"D",IF(K33&lt;=80,"C",IF(K33&lt;90,"B",IF(K33&gt;=90,"A")))))</f>
        <v>C</v>
      </c>
      <c r="N33">
        <v>0</v>
      </c>
      <c r="O33">
        <v>0</v>
      </c>
      <c r="S33" s="1" t="s">
        <v>30</v>
      </c>
      <c r="T33" s="1" t="s">
        <v>30</v>
      </c>
    </row>
    <row r="34" spans="2:20" x14ac:dyDescent="0.2">
      <c r="B34" s="1" t="s">
        <v>127</v>
      </c>
      <c r="C34" s="1" t="s">
        <v>128</v>
      </c>
      <c r="D34" s="12" t="s">
        <v>129</v>
      </c>
      <c r="E34">
        <v>65</v>
      </c>
      <c r="F34" s="6">
        <f>E34*0.4</f>
        <v>26</v>
      </c>
      <c r="G34">
        <v>63.3</v>
      </c>
      <c r="H34" s="6">
        <f>G34*0.6</f>
        <v>37.979999999999997</v>
      </c>
      <c r="I34" s="10">
        <f>F34+H34</f>
        <v>63.98</v>
      </c>
      <c r="J34" s="10">
        <f>(SUM(N34:O34)*0.4*0.7*0.475)+(SUM(S34:T34)*0.6*0.7*0.475)</f>
        <v>1.3299999999999998</v>
      </c>
      <c r="K34" s="10">
        <f>I34-J34</f>
        <v>62.65</v>
      </c>
      <c r="L34" s="14" t="str">
        <f>IF(K34&lt;50,"F",IF(K34&lt;=65,"D",IF(K34&lt;=80,"C",IF(K34&lt;90,"B",IF(K34&gt;=90,"A")))))</f>
        <v>D</v>
      </c>
      <c r="N34">
        <v>10</v>
      </c>
      <c r="O34">
        <v>0</v>
      </c>
      <c r="S34" s="1" t="s">
        <v>30</v>
      </c>
      <c r="T34" s="1" t="s">
        <v>30</v>
      </c>
    </row>
    <row r="35" spans="2:20" x14ac:dyDescent="0.2">
      <c r="B35" s="1" t="s">
        <v>351</v>
      </c>
      <c r="C35" s="1" t="s">
        <v>352</v>
      </c>
      <c r="D35" s="12" t="s">
        <v>353</v>
      </c>
      <c r="E35">
        <v>71.790000000000006</v>
      </c>
      <c r="F35" s="6">
        <f>E35*0.4</f>
        <v>28.716000000000005</v>
      </c>
      <c r="G35">
        <v>69.3</v>
      </c>
      <c r="H35" s="6">
        <f>G35*0.6</f>
        <v>41.58</v>
      </c>
      <c r="I35" s="10">
        <f>F35+H35</f>
        <v>70.296000000000006</v>
      </c>
      <c r="J35" s="10">
        <f>(SUM(N35:O35)*0.4*0.7*0.475)+(SUM(S35:T35)*0.6*0.7*0.475)</f>
        <v>0</v>
      </c>
      <c r="K35" s="10">
        <f>I35-J35</f>
        <v>70.296000000000006</v>
      </c>
      <c r="L35" s="14" t="str">
        <f>IF(K35&lt;50,"F",IF(K35&lt;=65,"D",IF(K35&lt;=80,"C",IF(K35&lt;90,"B",IF(K35&gt;=90,"A")))))</f>
        <v>C</v>
      </c>
      <c r="N35">
        <v>0</v>
      </c>
      <c r="O35">
        <v>0</v>
      </c>
      <c r="S35" s="1" t="s">
        <v>30</v>
      </c>
      <c r="T35" s="1" t="s">
        <v>30</v>
      </c>
    </row>
    <row r="36" spans="2:20" x14ac:dyDescent="0.2">
      <c r="B36" s="1" t="s">
        <v>273</v>
      </c>
      <c r="C36" s="1" t="s">
        <v>274</v>
      </c>
      <c r="D36" s="12" t="s">
        <v>275</v>
      </c>
      <c r="E36">
        <v>89.06</v>
      </c>
      <c r="F36" s="6">
        <f>E36*0.4</f>
        <v>35.624000000000002</v>
      </c>
      <c r="G36">
        <v>79.69</v>
      </c>
      <c r="H36" s="6">
        <f>G36*0.6</f>
        <v>47.814</v>
      </c>
      <c r="I36" s="10">
        <f>F36+H36</f>
        <v>83.438000000000002</v>
      </c>
      <c r="J36" s="10">
        <f>(SUM(N36:O36)*0.4*0.7*0.475)+(SUM(S36:T36)*0.6*0.7*0.475)</f>
        <v>1.3299999999999998</v>
      </c>
      <c r="K36" s="10">
        <f>I36-J36</f>
        <v>82.108000000000004</v>
      </c>
      <c r="L36" s="14" t="str">
        <f>IF(K36&lt;50,"F",IF(K36&lt;=65,"D",IF(K36&lt;=80,"C",IF(K36&lt;90,"B",IF(K36&gt;=90,"A")))))</f>
        <v>B</v>
      </c>
      <c r="N36">
        <v>0</v>
      </c>
      <c r="O36">
        <v>10</v>
      </c>
      <c r="S36" s="1" t="s">
        <v>30</v>
      </c>
      <c r="T36" s="1" t="s">
        <v>30</v>
      </c>
    </row>
    <row r="37" spans="2:20" x14ac:dyDescent="0.2">
      <c r="B37" s="1" t="s">
        <v>52</v>
      </c>
      <c r="C37" s="1" t="s">
        <v>53</v>
      </c>
      <c r="D37" s="12" t="s">
        <v>54</v>
      </c>
      <c r="E37">
        <v>83.31</v>
      </c>
      <c r="F37" s="6">
        <f>E37*0.4</f>
        <v>33.324000000000005</v>
      </c>
      <c r="G37">
        <v>78.77</v>
      </c>
      <c r="H37" s="6">
        <f>G37*0.6</f>
        <v>47.261999999999993</v>
      </c>
      <c r="I37" s="10">
        <f>F37+H37</f>
        <v>80.585999999999999</v>
      </c>
      <c r="J37" s="10">
        <f>(SUM(N37:O37)*0.4*0.7*0.475)+(SUM(S37:T37)*0.6*0.7*0.475)</f>
        <v>0</v>
      </c>
      <c r="K37" s="10">
        <f>I37-J37</f>
        <v>80.585999999999999</v>
      </c>
      <c r="L37" s="14" t="str">
        <f>IF(K37&lt;50,"F",IF(K37&lt;=65,"D",IF(K37&lt;=80,"C",IF(K37&lt;90,"B",IF(K37&gt;=90,"A")))))</f>
        <v>B</v>
      </c>
      <c r="N37" s="1" t="s">
        <v>30</v>
      </c>
      <c r="O37" s="1" t="s">
        <v>30</v>
      </c>
      <c r="S37" s="1" t="s">
        <v>30</v>
      </c>
      <c r="T37" s="1" t="s">
        <v>30</v>
      </c>
    </row>
    <row r="38" spans="2:20" x14ac:dyDescent="0.2">
      <c r="B38" s="1" t="s">
        <v>219</v>
      </c>
      <c r="C38" s="1" t="s">
        <v>220</v>
      </c>
      <c r="D38" s="12" t="s">
        <v>221</v>
      </c>
      <c r="E38">
        <v>88.35</v>
      </c>
      <c r="F38" s="6">
        <f>E38*0.4</f>
        <v>35.339999999999996</v>
      </c>
      <c r="G38">
        <v>76.290000000000006</v>
      </c>
      <c r="H38" s="6">
        <f>G38*0.6</f>
        <v>45.774000000000001</v>
      </c>
      <c r="I38" s="10">
        <f>F38+H38</f>
        <v>81.114000000000004</v>
      </c>
      <c r="J38" s="10">
        <f>(SUM(N38:O38)*0.4*0.7*0.475)+(SUM(S38:T38)*0.6*0.7*0.475)</f>
        <v>0</v>
      </c>
      <c r="K38" s="10">
        <f>I38-J38</f>
        <v>81.114000000000004</v>
      </c>
      <c r="L38" s="14" t="str">
        <f>IF(K38&lt;50,"F",IF(K38&lt;=65,"D",IF(K38&lt;=80,"C",IF(K38&lt;90,"B",IF(K38&gt;=90,"A")))))</f>
        <v>B</v>
      </c>
      <c r="N38" s="1" t="s">
        <v>30</v>
      </c>
      <c r="O38" s="1" t="s">
        <v>30</v>
      </c>
      <c r="S38" s="1" t="s">
        <v>30</v>
      </c>
      <c r="T38" s="1" t="s">
        <v>30</v>
      </c>
    </row>
    <row r="39" spans="2:20" x14ac:dyDescent="0.2">
      <c r="B39" s="1" t="s">
        <v>250</v>
      </c>
      <c r="C39" s="1" t="s">
        <v>251</v>
      </c>
      <c r="D39" s="12" t="s">
        <v>252</v>
      </c>
      <c r="E39">
        <v>72.489999999999995</v>
      </c>
      <c r="F39" s="6">
        <f>E39*0.4</f>
        <v>28.995999999999999</v>
      </c>
      <c r="G39">
        <v>63.42</v>
      </c>
      <c r="H39" s="6">
        <f>G39*0.6</f>
        <v>38.052</v>
      </c>
      <c r="I39" s="10">
        <f>F39+H39</f>
        <v>67.048000000000002</v>
      </c>
      <c r="J39" s="10">
        <f>(SUM(N39:O39)*0.4*0.7*0.475)+(SUM(S39:T39)*0.6*0.7*0.475)</f>
        <v>2.6599999999999997</v>
      </c>
      <c r="K39" s="10">
        <f>I39-J39</f>
        <v>64.388000000000005</v>
      </c>
      <c r="L39" s="14" t="str">
        <f>IF(K39&lt;50,"F",IF(K39&lt;=65,"D",IF(K39&lt;=80,"C",IF(K39&lt;90,"B",IF(K39&gt;=90,"A")))))</f>
        <v>D</v>
      </c>
      <c r="N39">
        <v>10</v>
      </c>
      <c r="O39">
        <v>10</v>
      </c>
      <c r="S39" s="1" t="s">
        <v>30</v>
      </c>
      <c r="T39" s="1" t="s">
        <v>30</v>
      </c>
    </row>
    <row r="40" spans="2:20" x14ac:dyDescent="0.2">
      <c r="B40" s="1" t="s">
        <v>422</v>
      </c>
      <c r="C40" s="1" t="s">
        <v>423</v>
      </c>
      <c r="D40" s="12" t="s">
        <v>424</v>
      </c>
      <c r="E40">
        <v>87.63</v>
      </c>
      <c r="F40" s="6">
        <f>E40*0.4</f>
        <v>35.052</v>
      </c>
      <c r="G40">
        <v>76.13</v>
      </c>
      <c r="H40" s="6">
        <f>G40*0.6</f>
        <v>45.677999999999997</v>
      </c>
      <c r="I40" s="10">
        <f>F40+H40</f>
        <v>80.72999999999999</v>
      </c>
      <c r="J40" s="10">
        <f>(SUM(N40:O40)*0.4*0.7*0.475)+(SUM(S40:T40)*0.6*0.7*0.475)</f>
        <v>1.3299999999999998</v>
      </c>
      <c r="K40" s="10">
        <f>I40-J40</f>
        <v>79.399999999999991</v>
      </c>
      <c r="L40" s="14" t="str">
        <f>IF(K40&lt;50,"F",IF(K40&lt;=65,"D",IF(K40&lt;=80,"C",IF(K40&lt;90,"B",IF(K40&gt;=90,"A")))))</f>
        <v>C</v>
      </c>
      <c r="N40">
        <v>10</v>
      </c>
      <c r="O40">
        <v>0</v>
      </c>
      <c r="S40" s="1" t="s">
        <v>30</v>
      </c>
      <c r="T40" s="1" t="s">
        <v>30</v>
      </c>
    </row>
    <row r="41" spans="2:20" x14ac:dyDescent="0.2">
      <c r="B41" s="1" t="s">
        <v>390</v>
      </c>
      <c r="C41" s="1" t="s">
        <v>391</v>
      </c>
      <c r="D41" s="12" t="s">
        <v>392</v>
      </c>
      <c r="E41">
        <v>70.16</v>
      </c>
      <c r="F41" s="6">
        <f>E41*0.4</f>
        <v>28.064</v>
      </c>
      <c r="G41">
        <v>50.4</v>
      </c>
      <c r="H41" s="6">
        <f>G41*0.6</f>
        <v>30.24</v>
      </c>
      <c r="I41" s="10">
        <f>F41+H41</f>
        <v>58.304000000000002</v>
      </c>
      <c r="J41" s="10">
        <f>(SUM(N41:O41)*0.4*0.7*0.475)+(SUM(S41:T41)*0.6*0.7*0.475)</f>
        <v>0</v>
      </c>
      <c r="K41" s="10">
        <f>I41-J41</f>
        <v>58.304000000000002</v>
      </c>
      <c r="L41" s="14" t="str">
        <f>IF(K41&lt;50,"F",IF(K41&lt;=65,"D",IF(K41&lt;=80,"C",IF(K41&lt;90,"B",IF(K41&gt;=90,"A")))))</f>
        <v>D</v>
      </c>
      <c r="N41">
        <v>0</v>
      </c>
      <c r="O41">
        <v>0</v>
      </c>
      <c r="S41" s="1" t="s">
        <v>30</v>
      </c>
      <c r="T41" s="1" t="s">
        <v>30</v>
      </c>
    </row>
    <row r="42" spans="2:20" x14ac:dyDescent="0.2">
      <c r="B42" s="1" t="s">
        <v>64</v>
      </c>
      <c r="C42" s="1" t="s">
        <v>65</v>
      </c>
      <c r="D42" s="12" t="s">
        <v>66</v>
      </c>
      <c r="E42">
        <v>90.64</v>
      </c>
      <c r="F42" s="6">
        <f>E42*0.4</f>
        <v>36.256</v>
      </c>
      <c r="G42">
        <v>73.209999999999994</v>
      </c>
      <c r="H42" s="6">
        <f>G42*0.6</f>
        <v>43.925999999999995</v>
      </c>
      <c r="I42" s="10">
        <f>F42+H42</f>
        <v>80.181999999999988</v>
      </c>
      <c r="J42" s="10">
        <f>(SUM(N42:O42)*0.4*0.7*0.475)+(SUM(S42:T42)*0.6*0.7*0.475)</f>
        <v>0</v>
      </c>
      <c r="K42" s="10">
        <f>I42-J42</f>
        <v>80.181999999999988</v>
      </c>
      <c r="L42" s="14" t="str">
        <f>IF(K42&lt;50,"F",IF(K42&lt;=65,"D",IF(K42&lt;=80,"C",IF(K42&lt;90,"B",IF(K42&gt;=90,"A")))))</f>
        <v>B</v>
      </c>
      <c r="N42" s="1" t="s">
        <v>30</v>
      </c>
      <c r="O42" s="1" t="s">
        <v>30</v>
      </c>
      <c r="S42" s="1" t="s">
        <v>30</v>
      </c>
      <c r="T42" s="1" t="s">
        <v>30</v>
      </c>
    </row>
    <row r="43" spans="2:20" x14ac:dyDescent="0.2">
      <c r="B43" s="1" t="s">
        <v>134</v>
      </c>
      <c r="C43" s="1" t="s">
        <v>138</v>
      </c>
      <c r="D43" s="12" t="s">
        <v>139</v>
      </c>
      <c r="E43">
        <v>62.27</v>
      </c>
      <c r="F43" s="6">
        <f>E43*0.4</f>
        <v>24.908000000000001</v>
      </c>
      <c r="G43">
        <v>57.76</v>
      </c>
      <c r="H43" s="6">
        <f>G43*0.6</f>
        <v>34.655999999999999</v>
      </c>
      <c r="I43" s="10">
        <f>F43+H43</f>
        <v>59.564</v>
      </c>
      <c r="J43" s="10">
        <f>(SUM(N43:O43)*0.4*0.7*0.475)+(SUM(S43:T43)*0.6*0.7*0.475)</f>
        <v>1.7954999999999997</v>
      </c>
      <c r="K43" s="10">
        <f>I43-J43</f>
        <v>57.768500000000003</v>
      </c>
      <c r="L43" s="14" t="str">
        <f>IF(K43&lt;50,"F",IF(K43&lt;=65,"D",IF(K43&lt;=80,"C",IF(K43&lt;90,"B",IF(K43&gt;=90,"A")))))</f>
        <v>D</v>
      </c>
      <c r="N43" s="1" t="s">
        <v>30</v>
      </c>
      <c r="O43" s="1" t="s">
        <v>30</v>
      </c>
      <c r="S43">
        <v>9</v>
      </c>
      <c r="T43" s="1" t="s">
        <v>30</v>
      </c>
    </row>
    <row r="44" spans="2:20" x14ac:dyDescent="0.2">
      <c r="B44" s="1" t="s">
        <v>127</v>
      </c>
      <c r="C44" s="1" t="s">
        <v>131</v>
      </c>
      <c r="D44" s="12" t="s">
        <v>132</v>
      </c>
      <c r="E44">
        <v>75.599999999999994</v>
      </c>
      <c r="F44" s="6">
        <f>E44*0.4</f>
        <v>30.24</v>
      </c>
      <c r="G44">
        <v>71.680000000000007</v>
      </c>
      <c r="H44" s="6">
        <f>G44*0.6</f>
        <v>43.008000000000003</v>
      </c>
      <c r="I44" s="10">
        <f>F44+H44</f>
        <v>73.248000000000005</v>
      </c>
      <c r="J44" s="10">
        <f>(SUM(N44:O44)*0.4*0.7*0.475)+(SUM(S44:T44)*0.6*0.7*0.475)</f>
        <v>0</v>
      </c>
      <c r="K44" s="10">
        <f>I44-J44</f>
        <v>73.248000000000005</v>
      </c>
      <c r="L44" s="14" t="str">
        <f>IF(K44&lt;50,"F",IF(K44&lt;=65,"D",IF(K44&lt;=80,"C",IF(K44&lt;90,"B",IF(K44&gt;=90,"A")))))</f>
        <v>C</v>
      </c>
      <c r="N44" s="1" t="s">
        <v>30</v>
      </c>
      <c r="O44" s="1" t="s">
        <v>30</v>
      </c>
      <c r="S44" s="1" t="s">
        <v>30</v>
      </c>
      <c r="T44" s="1" t="s">
        <v>30</v>
      </c>
    </row>
    <row r="45" spans="2:20" x14ac:dyDescent="0.2">
      <c r="B45" s="1" t="s">
        <v>196</v>
      </c>
      <c r="C45" s="1" t="s">
        <v>197</v>
      </c>
      <c r="D45" s="12" t="s">
        <v>198</v>
      </c>
      <c r="E45">
        <v>66.13</v>
      </c>
      <c r="F45" s="6">
        <f>E45*0.4</f>
        <v>26.451999999999998</v>
      </c>
      <c r="G45">
        <v>64.64</v>
      </c>
      <c r="H45" s="6">
        <f>G45*0.6</f>
        <v>38.783999999999999</v>
      </c>
      <c r="I45" s="10">
        <f>F45+H45</f>
        <v>65.23599999999999</v>
      </c>
      <c r="J45" s="10">
        <f>(SUM(N45:O45)*0.4*0.7*0.475)+(SUM(S45:T45)*0.6*0.7*0.475)</f>
        <v>0</v>
      </c>
      <c r="K45" s="10">
        <f>I45-J45</f>
        <v>65.23599999999999</v>
      </c>
      <c r="L45" s="14" t="str">
        <f>IF(K45&lt;50,"F",IF(K45&lt;=65,"D",IF(K45&lt;=80,"C",IF(K45&lt;90,"B",IF(K45&gt;=90,"A")))))</f>
        <v>C</v>
      </c>
      <c r="N45">
        <v>0</v>
      </c>
      <c r="O45">
        <v>0</v>
      </c>
      <c r="S45" s="1" t="s">
        <v>30</v>
      </c>
      <c r="T45" s="1" t="s">
        <v>30</v>
      </c>
    </row>
    <row r="46" spans="2:20" x14ac:dyDescent="0.2">
      <c r="B46" s="1" t="s">
        <v>418</v>
      </c>
      <c r="C46" s="1" t="s">
        <v>419</v>
      </c>
      <c r="D46" s="12" t="s">
        <v>420</v>
      </c>
      <c r="E46">
        <v>52.19</v>
      </c>
      <c r="F46" s="6">
        <f>E46*0.4</f>
        <v>20.876000000000001</v>
      </c>
      <c r="G46">
        <v>50.47</v>
      </c>
      <c r="H46" s="6">
        <f>G46*0.6</f>
        <v>30.281999999999996</v>
      </c>
      <c r="I46" s="10">
        <f>F46+H46</f>
        <v>51.158000000000001</v>
      </c>
      <c r="J46" s="10">
        <f>(SUM(N46:O46)*0.4*0.7*0.475)+(SUM(S46:T46)*0.6*0.7*0.475)</f>
        <v>0</v>
      </c>
      <c r="K46" s="10">
        <f>I46-J46</f>
        <v>51.158000000000001</v>
      </c>
      <c r="L46" s="14" t="str">
        <f>IF(K46&lt;50,"F",IF(K46&lt;=65,"D",IF(K46&lt;=80,"C",IF(K46&lt;90,"B",IF(K46&gt;=90,"A")))))</f>
        <v>D</v>
      </c>
      <c r="N46">
        <v>0</v>
      </c>
      <c r="O46">
        <v>0</v>
      </c>
      <c r="S46" s="1" t="s">
        <v>30</v>
      </c>
      <c r="T46" s="1" t="s">
        <v>30</v>
      </c>
    </row>
    <row r="47" spans="2:20" x14ac:dyDescent="0.2">
      <c r="B47" s="1" t="s">
        <v>60</v>
      </c>
      <c r="C47" s="1" t="s">
        <v>61</v>
      </c>
      <c r="D47" s="12" t="s">
        <v>62</v>
      </c>
      <c r="E47">
        <v>85.64</v>
      </c>
      <c r="F47" s="6">
        <f>E47*0.4</f>
        <v>34.256</v>
      </c>
      <c r="G47">
        <v>82.66</v>
      </c>
      <c r="H47" s="6">
        <f>G47*0.6</f>
        <v>49.595999999999997</v>
      </c>
      <c r="I47" s="10">
        <f>F47+H47</f>
        <v>83.852000000000004</v>
      </c>
      <c r="J47" s="10">
        <f>(SUM(N47:O47)*0.4*0.7*0.475)+(SUM(S47:T47)*0.6*0.7*0.475)</f>
        <v>0</v>
      </c>
      <c r="K47" s="10">
        <f>I47-J47</f>
        <v>83.852000000000004</v>
      </c>
      <c r="L47" s="14" t="str">
        <f>IF(K47&lt;50,"F",IF(K47&lt;=65,"D",IF(K47&lt;=80,"C",IF(K47&lt;90,"B",IF(K47&gt;=90,"A")))))</f>
        <v>B</v>
      </c>
      <c r="N47" s="1" t="s">
        <v>30</v>
      </c>
      <c r="O47" s="1" t="s">
        <v>30</v>
      </c>
      <c r="S47" s="1" t="s">
        <v>30</v>
      </c>
      <c r="T47" s="1" t="s">
        <v>30</v>
      </c>
    </row>
    <row r="48" spans="2:20" x14ac:dyDescent="0.2">
      <c r="B48" s="1" t="s">
        <v>406</v>
      </c>
      <c r="C48" s="1" t="s">
        <v>407</v>
      </c>
      <c r="D48" s="12" t="s">
        <v>408</v>
      </c>
      <c r="E48">
        <v>79.599999999999994</v>
      </c>
      <c r="F48" s="6">
        <f>E48*0.4</f>
        <v>31.84</v>
      </c>
      <c r="G48">
        <v>74.849999999999994</v>
      </c>
      <c r="H48" s="6">
        <f>G48*0.6</f>
        <v>44.91</v>
      </c>
      <c r="I48" s="10">
        <f>F48+H48</f>
        <v>76.75</v>
      </c>
      <c r="J48" s="10">
        <f>(SUM(N48:O48)*0.4*0.7*0.475)+(SUM(S48:T48)*0.6*0.7*0.475)</f>
        <v>0</v>
      </c>
      <c r="K48" s="10">
        <f>I48-J48</f>
        <v>76.75</v>
      </c>
      <c r="L48" s="14" t="str">
        <f>IF(K48&lt;50,"F",IF(K48&lt;=65,"D",IF(K48&lt;=80,"C",IF(K48&lt;90,"B",IF(K48&gt;=90,"A")))))</f>
        <v>C</v>
      </c>
      <c r="N48">
        <v>0</v>
      </c>
      <c r="O48">
        <v>0</v>
      </c>
      <c r="S48" s="1" t="s">
        <v>30</v>
      </c>
      <c r="T48" s="1" t="s">
        <v>30</v>
      </c>
    </row>
    <row r="49" spans="2:20" x14ac:dyDescent="0.2">
      <c r="B49" s="1" t="s">
        <v>317</v>
      </c>
      <c r="C49" s="1" t="s">
        <v>318</v>
      </c>
      <c r="D49" s="12" t="s">
        <v>319</v>
      </c>
      <c r="E49">
        <v>13.65</v>
      </c>
      <c r="F49" s="6">
        <f>E49*0.4</f>
        <v>5.4600000000000009</v>
      </c>
      <c r="G49">
        <v>11.13</v>
      </c>
      <c r="H49" s="6">
        <f>G49*0.6</f>
        <v>6.6779999999999999</v>
      </c>
      <c r="I49" s="10">
        <f>F49+H49</f>
        <v>12.138000000000002</v>
      </c>
      <c r="J49" s="10">
        <f>(SUM(N49:O49)*0.4*0.7*0.475)+(SUM(S49:T49)*0.6*0.7*0.475)</f>
        <v>0</v>
      </c>
      <c r="K49" s="10">
        <f>I49-J49</f>
        <v>12.138000000000002</v>
      </c>
      <c r="L49" s="14" t="str">
        <f>IF(K49&lt;50,"F",IF(K49&lt;=65,"D",IF(K49&lt;=80,"C",IF(K49&lt;90,"B",IF(K49&gt;=90,"A")))))</f>
        <v>F</v>
      </c>
      <c r="N49" s="1" t="s">
        <v>30</v>
      </c>
      <c r="O49" s="1" t="s">
        <v>30</v>
      </c>
      <c r="S49" s="1" t="s">
        <v>30</v>
      </c>
      <c r="T49" s="1" t="s">
        <v>30</v>
      </c>
    </row>
    <row r="50" spans="2:20" x14ac:dyDescent="0.2">
      <c r="B50" s="1" t="s">
        <v>386</v>
      </c>
      <c r="C50" s="1" t="s">
        <v>387</v>
      </c>
      <c r="D50" s="12" t="s">
        <v>388</v>
      </c>
      <c r="E50">
        <v>81.69</v>
      </c>
      <c r="F50" s="6">
        <f>E50*0.4</f>
        <v>32.676000000000002</v>
      </c>
      <c r="G50">
        <v>73.599999999999994</v>
      </c>
      <c r="H50" s="6">
        <f>G50*0.6</f>
        <v>44.16</v>
      </c>
      <c r="I50" s="10">
        <f>F50+H50</f>
        <v>76.835999999999999</v>
      </c>
      <c r="J50" s="10">
        <f>(SUM(N50:O50)*0.4*0.7*0.475)+(SUM(S50:T50)*0.6*0.7*0.475)</f>
        <v>0</v>
      </c>
      <c r="K50" s="10">
        <f>I50-J50</f>
        <v>76.835999999999999</v>
      </c>
      <c r="L50" s="14" t="str">
        <f>IF(K50&lt;50,"F",IF(K50&lt;=65,"D",IF(K50&lt;=80,"C",IF(K50&lt;90,"B",IF(K50&gt;=90,"A")))))</f>
        <v>C</v>
      </c>
      <c r="N50" s="1" t="s">
        <v>30</v>
      </c>
      <c r="O50" s="1" t="s">
        <v>30</v>
      </c>
      <c r="S50" s="1" t="s">
        <v>30</v>
      </c>
      <c r="T50" s="1" t="s">
        <v>30</v>
      </c>
    </row>
    <row r="51" spans="2:20" x14ac:dyDescent="0.2">
      <c r="B51" s="1" t="s">
        <v>305</v>
      </c>
      <c r="C51" s="1" t="s">
        <v>306</v>
      </c>
      <c r="D51" s="12" t="s">
        <v>307</v>
      </c>
      <c r="E51">
        <v>62.98</v>
      </c>
      <c r="F51" s="6">
        <f>E51*0.4</f>
        <v>25.192</v>
      </c>
      <c r="G51">
        <v>55.63</v>
      </c>
      <c r="H51" s="6">
        <f>G51*0.6</f>
        <v>33.378</v>
      </c>
      <c r="I51" s="10">
        <f>F51+H51</f>
        <v>58.57</v>
      </c>
      <c r="J51" s="10">
        <f>(SUM(N51:O51)*0.4*0.7*0.475)+(SUM(S51:T51)*0.6*0.7*0.475)</f>
        <v>0</v>
      </c>
      <c r="K51" s="10">
        <f>I51-J51</f>
        <v>58.57</v>
      </c>
      <c r="L51" s="14" t="str">
        <f>IF(K51&lt;50,"F",IF(K51&lt;=65,"D",IF(K51&lt;=80,"C",IF(K51&lt;90,"B",IF(K51&gt;=90,"A")))))</f>
        <v>D</v>
      </c>
      <c r="N51">
        <v>0</v>
      </c>
      <c r="O51">
        <v>0</v>
      </c>
      <c r="S51" s="1" t="s">
        <v>30</v>
      </c>
      <c r="T51" s="1" t="s">
        <v>30</v>
      </c>
    </row>
    <row r="52" spans="2:20" x14ac:dyDescent="0.2">
      <c r="B52" s="1" t="s">
        <v>145</v>
      </c>
      <c r="C52" s="1" t="s">
        <v>146</v>
      </c>
      <c r="D52" s="12" t="s">
        <v>147</v>
      </c>
      <c r="E52">
        <v>87.18</v>
      </c>
      <c r="F52" s="6">
        <f>E52*0.4</f>
        <v>34.872000000000007</v>
      </c>
      <c r="G52">
        <v>81.11</v>
      </c>
      <c r="H52" s="6">
        <f>G52*0.6</f>
        <v>48.665999999999997</v>
      </c>
      <c r="I52" s="10">
        <f>F52+H52</f>
        <v>83.538000000000011</v>
      </c>
      <c r="J52" s="10">
        <f>(SUM(N52:O52)*0.4*0.7*0.475)+(SUM(S52:T52)*0.6*0.7*0.475)</f>
        <v>0</v>
      </c>
      <c r="K52" s="10">
        <f>I52-J52</f>
        <v>83.538000000000011</v>
      </c>
      <c r="L52" s="14" t="str">
        <f>IF(K52&lt;50,"F",IF(K52&lt;=65,"D",IF(K52&lt;=80,"C",IF(K52&lt;90,"B",IF(K52&gt;=90,"A")))))</f>
        <v>B</v>
      </c>
      <c r="N52">
        <v>0</v>
      </c>
      <c r="O52">
        <v>0</v>
      </c>
      <c r="S52" s="1" t="s">
        <v>30</v>
      </c>
      <c r="T52" s="1" t="s">
        <v>30</v>
      </c>
    </row>
    <row r="53" spans="2:20" x14ac:dyDescent="0.2">
      <c r="B53" s="1" t="s">
        <v>134</v>
      </c>
      <c r="C53" s="1" t="s">
        <v>135</v>
      </c>
      <c r="D53" s="12" t="s">
        <v>136</v>
      </c>
      <c r="E53">
        <v>78.650000000000006</v>
      </c>
      <c r="F53" s="6">
        <f>E53*0.4</f>
        <v>31.460000000000004</v>
      </c>
      <c r="G53">
        <v>70.510000000000005</v>
      </c>
      <c r="H53" s="6">
        <f>G53*0.6</f>
        <v>42.306000000000004</v>
      </c>
      <c r="I53" s="10">
        <f>F53+H53</f>
        <v>73.766000000000005</v>
      </c>
      <c r="J53" s="10">
        <f>(SUM(N53:O53)*0.4*0.7*0.475)+(SUM(S53:T53)*0.6*0.7*0.475)</f>
        <v>0</v>
      </c>
      <c r="K53" s="10">
        <f>I53-J53</f>
        <v>73.766000000000005</v>
      </c>
      <c r="L53" s="14" t="str">
        <f>IF(K53&lt;50,"F",IF(K53&lt;=65,"D",IF(K53&lt;=80,"C",IF(K53&lt;90,"B",IF(K53&gt;=90,"A")))))</f>
        <v>C</v>
      </c>
      <c r="N53">
        <v>0</v>
      </c>
      <c r="O53">
        <v>0</v>
      </c>
      <c r="S53" s="1" t="s">
        <v>30</v>
      </c>
      <c r="T53" s="1" t="s">
        <v>30</v>
      </c>
    </row>
    <row r="54" spans="2:20" x14ac:dyDescent="0.2">
      <c r="B54" s="1" t="s">
        <v>141</v>
      </c>
      <c r="C54" s="1" t="s">
        <v>142</v>
      </c>
      <c r="D54" s="12" t="s">
        <v>143</v>
      </c>
      <c r="E54">
        <v>80.069999999999993</v>
      </c>
      <c r="F54" s="6">
        <f>E54*0.4</f>
        <v>32.027999999999999</v>
      </c>
      <c r="G54">
        <v>81.93</v>
      </c>
      <c r="H54" s="6">
        <f>G54*0.6</f>
        <v>49.158000000000001</v>
      </c>
      <c r="I54" s="10">
        <f>F54+H54</f>
        <v>81.186000000000007</v>
      </c>
      <c r="J54" s="10">
        <f>(SUM(N54:O54)*0.4*0.7*0.475)+(SUM(S54:T54)*0.6*0.7*0.475)</f>
        <v>0</v>
      </c>
      <c r="K54" s="10">
        <f>I54-J54</f>
        <v>81.186000000000007</v>
      </c>
      <c r="L54" s="14" t="str">
        <f>IF(K54&lt;50,"F",IF(K54&lt;=65,"D",IF(K54&lt;=80,"C",IF(K54&lt;90,"B",IF(K54&gt;=90,"A")))))</f>
        <v>B</v>
      </c>
      <c r="N54">
        <v>0</v>
      </c>
      <c r="O54">
        <v>0</v>
      </c>
      <c r="S54" s="1" t="s">
        <v>30</v>
      </c>
      <c r="T54" s="1" t="s">
        <v>30</v>
      </c>
    </row>
    <row r="55" spans="2:20" x14ac:dyDescent="0.2">
      <c r="B55" s="1" t="s">
        <v>108</v>
      </c>
      <c r="C55" s="1" t="s">
        <v>109</v>
      </c>
      <c r="D55" s="12" t="s">
        <v>110</v>
      </c>
      <c r="E55">
        <v>92.38</v>
      </c>
      <c r="F55" s="6">
        <f>E55*0.4</f>
        <v>36.951999999999998</v>
      </c>
      <c r="G55">
        <v>90.13</v>
      </c>
      <c r="H55" s="6">
        <f>G55*0.6</f>
        <v>54.077999999999996</v>
      </c>
      <c r="I55" s="10">
        <f>F55+H55</f>
        <v>91.03</v>
      </c>
      <c r="J55" s="10">
        <f>(SUM(N55:O55)*0.4*0.7*0.475)+(SUM(S55:T55)*0.6*0.7*0.475)</f>
        <v>0</v>
      </c>
      <c r="K55" s="10">
        <f>I55-J55</f>
        <v>91.03</v>
      </c>
      <c r="L55" s="14" t="str">
        <f>IF(K55&lt;50,"F",IF(K55&lt;=65,"D",IF(K55&lt;=80,"C",IF(K55&lt;90,"B",IF(K55&gt;=90,"A")))))</f>
        <v>A</v>
      </c>
      <c r="N55" s="1" t="s">
        <v>30</v>
      </c>
      <c r="O55" s="1" t="s">
        <v>30</v>
      </c>
      <c r="S55" s="1" t="s">
        <v>30</v>
      </c>
      <c r="T55" s="1" t="s">
        <v>30</v>
      </c>
    </row>
    <row r="56" spans="2:20" x14ac:dyDescent="0.2">
      <c r="B56" s="1" t="s">
        <v>44</v>
      </c>
      <c r="C56" s="1" t="s">
        <v>45</v>
      </c>
      <c r="D56" s="12" t="s">
        <v>46</v>
      </c>
      <c r="E56">
        <v>92.19</v>
      </c>
      <c r="F56" s="6">
        <f>E56*0.4</f>
        <v>36.875999999999998</v>
      </c>
      <c r="G56">
        <v>91.57</v>
      </c>
      <c r="H56" s="6">
        <f>G56*0.6</f>
        <v>54.941999999999993</v>
      </c>
      <c r="I56" s="10">
        <f>F56+H56</f>
        <v>91.817999999999984</v>
      </c>
      <c r="J56" s="10">
        <f>(SUM(N56:O56)*0.4*0.7*0.475)+(SUM(S56:T56)*0.6*0.7*0.475)</f>
        <v>0</v>
      </c>
      <c r="K56" s="10">
        <f>I56-J56</f>
        <v>91.817999999999984</v>
      </c>
      <c r="L56" s="14" t="str">
        <f>IF(K56&lt;50,"F",IF(K56&lt;=65,"D",IF(K56&lt;=80,"C",IF(K56&lt;90,"B",IF(K56&gt;=90,"A")))))</f>
        <v>A</v>
      </c>
      <c r="N56" s="1" t="s">
        <v>30</v>
      </c>
      <c r="O56" s="1" t="s">
        <v>30</v>
      </c>
      <c r="S56">
        <v>0</v>
      </c>
      <c r="T56" s="1" t="s">
        <v>30</v>
      </c>
    </row>
    <row r="57" spans="2:20" x14ac:dyDescent="0.2">
      <c r="B57" s="1" t="s">
        <v>192</v>
      </c>
      <c r="C57" s="1" t="s">
        <v>193</v>
      </c>
      <c r="D57" s="12" t="s">
        <v>194</v>
      </c>
      <c r="E57">
        <v>81.53</v>
      </c>
      <c r="F57" s="6">
        <f>E57*0.4</f>
        <v>32.612000000000002</v>
      </c>
      <c r="G57">
        <v>83.72</v>
      </c>
      <c r="H57" s="6">
        <f>G57*0.6</f>
        <v>50.231999999999999</v>
      </c>
      <c r="I57" s="10">
        <f>F57+H57</f>
        <v>82.843999999999994</v>
      </c>
      <c r="J57" s="10">
        <f>(SUM(N57:O57)*0.4*0.7*0.475)+(SUM(S57:T57)*0.6*0.7*0.475)</f>
        <v>0</v>
      </c>
      <c r="K57" s="10">
        <f>I57-J57</f>
        <v>82.843999999999994</v>
      </c>
      <c r="L57" s="14" t="str">
        <f>IF(K57&lt;50,"F",IF(K57&lt;=65,"D",IF(K57&lt;=80,"C",IF(K57&lt;90,"B",IF(K57&gt;=90,"A")))))</f>
        <v>B</v>
      </c>
      <c r="N57" s="1" t="s">
        <v>30</v>
      </c>
      <c r="O57" s="1" t="s">
        <v>30</v>
      </c>
      <c r="S57">
        <v>0</v>
      </c>
      <c r="T57" s="1" t="s">
        <v>30</v>
      </c>
    </row>
    <row r="58" spans="2:20" x14ac:dyDescent="0.2">
      <c r="B58" s="1" t="s">
        <v>325</v>
      </c>
      <c r="C58" s="1" t="s">
        <v>326</v>
      </c>
      <c r="D58" s="12" t="s">
        <v>327</v>
      </c>
      <c r="E58">
        <v>76.86</v>
      </c>
      <c r="F58" s="6">
        <f>E58*0.4</f>
        <v>30.744</v>
      </c>
      <c r="G58">
        <v>71.16</v>
      </c>
      <c r="H58" s="6">
        <f>G58*0.6</f>
        <v>42.695999999999998</v>
      </c>
      <c r="I58" s="10">
        <f>F58+H58</f>
        <v>73.44</v>
      </c>
      <c r="J58" s="10">
        <f>(SUM(N58:O58)*0.4*0.7*0.475)+(SUM(S58:T58)*0.6*0.7*0.475)</f>
        <v>0</v>
      </c>
      <c r="K58" s="10">
        <f>I58-J58</f>
        <v>73.44</v>
      </c>
      <c r="L58" s="14" t="str">
        <f>IF(K58&lt;50,"F",IF(K58&lt;=65,"D",IF(K58&lt;=80,"C",IF(K58&lt;90,"B",IF(K58&gt;=90,"A")))))</f>
        <v>C</v>
      </c>
      <c r="N58" s="1" t="s">
        <v>30</v>
      </c>
      <c r="O58" s="1" t="s">
        <v>30</v>
      </c>
      <c r="S58">
        <v>0</v>
      </c>
      <c r="T58" s="1" t="s">
        <v>30</v>
      </c>
    </row>
    <row r="59" spans="2:20" x14ac:dyDescent="0.2">
      <c r="B59" s="1" t="s">
        <v>329</v>
      </c>
      <c r="C59" s="1" t="s">
        <v>330</v>
      </c>
      <c r="D59" s="12" t="s">
        <v>331</v>
      </c>
      <c r="E59">
        <v>68.67</v>
      </c>
      <c r="F59" s="6">
        <f>E59*0.4</f>
        <v>27.468000000000004</v>
      </c>
      <c r="G59">
        <v>52.92</v>
      </c>
      <c r="H59" s="6">
        <f>G59*0.6</f>
        <v>31.751999999999999</v>
      </c>
      <c r="I59" s="10">
        <f>F59+H59</f>
        <v>59.22</v>
      </c>
      <c r="J59" s="10">
        <f>(SUM(N59:O59)*0.4*0.7*0.475)+(SUM(S59:T59)*0.6*0.7*0.475)</f>
        <v>4.9874999999999998</v>
      </c>
      <c r="K59" s="10">
        <f>I59-J59</f>
        <v>54.232500000000002</v>
      </c>
      <c r="L59" s="14" t="str">
        <f>IF(K59&lt;50,"F",IF(K59&lt;=65,"D",IF(K59&lt;=80,"C",IF(K59&lt;90,"B",IF(K59&gt;=90,"A")))))</f>
        <v>D</v>
      </c>
      <c r="N59" s="1" t="s">
        <v>30</v>
      </c>
      <c r="O59" s="1" t="s">
        <v>30</v>
      </c>
      <c r="S59">
        <v>25</v>
      </c>
      <c r="T59" s="1" t="s">
        <v>30</v>
      </c>
    </row>
    <row r="60" spans="2:20" x14ac:dyDescent="0.2">
      <c r="B60" s="1" t="s">
        <v>410</v>
      </c>
      <c r="C60" s="1" t="s">
        <v>411</v>
      </c>
      <c r="D60" s="12" t="s">
        <v>412</v>
      </c>
      <c r="E60">
        <v>63.25</v>
      </c>
      <c r="F60" s="6">
        <f>E60*0.4</f>
        <v>25.3</v>
      </c>
      <c r="G60">
        <v>34.9</v>
      </c>
      <c r="H60" s="6">
        <f>G60*0.6</f>
        <v>20.939999999999998</v>
      </c>
      <c r="I60" s="10">
        <f>F60+H60</f>
        <v>46.239999999999995</v>
      </c>
      <c r="J60" s="10">
        <f>(SUM(N60:O60)*0.4*0.7*0.475)+(SUM(S60:T60)*0.6*0.7*0.475)</f>
        <v>3.3249999999999993</v>
      </c>
      <c r="K60" s="10">
        <f>I60-J60</f>
        <v>42.914999999999992</v>
      </c>
      <c r="L60" s="14" t="str">
        <f>IF(K60&lt;50,"F",IF(K60&lt;=65,"D",IF(K60&lt;=80,"C",IF(K60&lt;90,"B",IF(K60&gt;=90,"A")))))</f>
        <v>F</v>
      </c>
      <c r="N60">
        <v>10</v>
      </c>
      <c r="O60" s="1" t="s">
        <v>30</v>
      </c>
      <c r="S60">
        <v>10</v>
      </c>
      <c r="T60" s="1" t="s">
        <v>30</v>
      </c>
    </row>
    <row r="61" spans="2:20" x14ac:dyDescent="0.2">
      <c r="B61" s="1" t="s">
        <v>223</v>
      </c>
      <c r="C61" s="1" t="s">
        <v>224</v>
      </c>
      <c r="D61" s="12" t="s">
        <v>225</v>
      </c>
      <c r="E61">
        <v>72.41</v>
      </c>
      <c r="F61" s="6">
        <f>E61*0.4</f>
        <v>28.963999999999999</v>
      </c>
      <c r="G61">
        <v>65.349999999999994</v>
      </c>
      <c r="H61" s="6">
        <f>G61*0.6</f>
        <v>39.209999999999994</v>
      </c>
      <c r="I61" s="10">
        <f>F61+H61</f>
        <v>68.173999999999992</v>
      </c>
      <c r="J61" s="10">
        <f>(SUM(N61:O61)*0.4*0.7*0.475)+(SUM(S61:T61)*0.6*0.7*0.475)</f>
        <v>0.99749999999999983</v>
      </c>
      <c r="K61" s="10">
        <f>I61-J61</f>
        <v>67.17649999999999</v>
      </c>
      <c r="L61" s="14" t="str">
        <f>IF(K61&lt;50,"F",IF(K61&lt;=65,"D",IF(K61&lt;=80,"C",IF(K61&lt;90,"B",IF(K61&gt;=90,"A")))))</f>
        <v>C</v>
      </c>
      <c r="N61" s="1" t="s">
        <v>30</v>
      </c>
      <c r="O61" s="1" t="s">
        <v>30</v>
      </c>
      <c r="S61">
        <v>5</v>
      </c>
      <c r="T61" s="1" t="s">
        <v>30</v>
      </c>
    </row>
    <row r="62" spans="2:20" x14ac:dyDescent="0.2">
      <c r="B62" s="1" t="s">
        <v>48</v>
      </c>
      <c r="C62" s="1" t="s">
        <v>49</v>
      </c>
      <c r="D62" s="12" t="s">
        <v>50</v>
      </c>
      <c r="E62">
        <v>82.39</v>
      </c>
      <c r="F62" s="6">
        <f>E62*0.4</f>
        <v>32.956000000000003</v>
      </c>
      <c r="G62">
        <v>80.790000000000006</v>
      </c>
      <c r="H62" s="6">
        <f>G62*0.6</f>
        <v>48.474000000000004</v>
      </c>
      <c r="I62" s="10">
        <f>F62+H62</f>
        <v>81.430000000000007</v>
      </c>
      <c r="J62" s="10">
        <f>(SUM(N62:O62)*0.4*0.7*0.475)+(SUM(S62:T62)*0.6*0.7*0.475)</f>
        <v>4.9874999999999998</v>
      </c>
      <c r="K62" s="10">
        <f>I62-J62</f>
        <v>76.44250000000001</v>
      </c>
      <c r="L62" s="14" t="str">
        <f>IF(K62&lt;50,"F",IF(K62&lt;=65,"D",IF(K62&lt;=80,"C",IF(K62&lt;90,"B",IF(K62&gt;=90,"A")))))</f>
        <v>C</v>
      </c>
      <c r="N62" s="1" t="s">
        <v>30</v>
      </c>
      <c r="O62" s="1" t="s">
        <v>30</v>
      </c>
      <c r="S62">
        <v>25</v>
      </c>
      <c r="T62" s="1" t="s">
        <v>30</v>
      </c>
    </row>
    <row r="63" spans="2:20" x14ac:dyDescent="0.2">
      <c r="B63" s="1" t="s">
        <v>215</v>
      </c>
      <c r="C63" s="1" t="s">
        <v>216</v>
      </c>
      <c r="D63" s="12" t="s">
        <v>217</v>
      </c>
      <c r="E63">
        <v>48.53</v>
      </c>
      <c r="F63" s="6">
        <f>E63*0.4</f>
        <v>19.412000000000003</v>
      </c>
      <c r="G63">
        <v>50.89</v>
      </c>
      <c r="H63" s="6">
        <f>G63*0.6</f>
        <v>30.533999999999999</v>
      </c>
      <c r="I63" s="10">
        <f>F63+H63</f>
        <v>49.945999999999998</v>
      </c>
      <c r="J63" s="10">
        <f>(SUM(N63:O63)*0.4*0.7*0.475)+(SUM(S63:T63)*0.6*0.7*0.475)</f>
        <v>3.9899999999999993</v>
      </c>
      <c r="K63" s="10">
        <f>I63-J63</f>
        <v>45.955999999999996</v>
      </c>
      <c r="L63" s="14" t="str">
        <f>IF(K63&lt;50,"F",IF(K63&lt;=65,"D",IF(K63&lt;=80,"C",IF(K63&lt;90,"B",IF(K63&gt;=90,"A")))))</f>
        <v>F</v>
      </c>
      <c r="N63" s="1" t="s">
        <v>30</v>
      </c>
      <c r="O63" s="1" t="s">
        <v>30</v>
      </c>
      <c r="S63">
        <v>20</v>
      </c>
      <c r="T63" s="1" t="s">
        <v>30</v>
      </c>
    </row>
    <row r="64" spans="2:20" x14ac:dyDescent="0.2">
      <c r="B64" s="1" t="s">
        <v>123</v>
      </c>
      <c r="C64" s="1" t="s">
        <v>124</v>
      </c>
      <c r="D64" s="12" t="s">
        <v>125</v>
      </c>
      <c r="E64">
        <v>86.48</v>
      </c>
      <c r="F64" s="6">
        <f>E64*0.4</f>
        <v>34.592000000000006</v>
      </c>
      <c r="G64">
        <v>86.62</v>
      </c>
      <c r="H64" s="6">
        <f>G64*0.6</f>
        <v>51.972000000000001</v>
      </c>
      <c r="I64" s="10">
        <f>F64+H64</f>
        <v>86.564000000000007</v>
      </c>
      <c r="J64" s="10">
        <f>(SUM(N64:O64)*0.4*0.7*0.475)+(SUM(S64:T64)*0.6*0.7*0.475)</f>
        <v>0.39899999999999997</v>
      </c>
      <c r="K64" s="10">
        <f>I64-J64</f>
        <v>86.165000000000006</v>
      </c>
      <c r="L64" s="14" t="str">
        <f>IF(K64&lt;50,"F",IF(K64&lt;=65,"D",IF(K64&lt;=80,"C",IF(K64&lt;90,"B",IF(K64&gt;=90,"A")))))</f>
        <v>B</v>
      </c>
      <c r="N64" s="1" t="s">
        <v>30</v>
      </c>
      <c r="O64" s="1" t="s">
        <v>30</v>
      </c>
      <c r="S64">
        <v>2</v>
      </c>
      <c r="T64" s="1" t="s">
        <v>30</v>
      </c>
    </row>
    <row r="65" spans="2:20" x14ac:dyDescent="0.2">
      <c r="B65" s="1" t="s">
        <v>181</v>
      </c>
      <c r="C65" s="1" t="s">
        <v>185</v>
      </c>
      <c r="D65" s="12" t="s">
        <v>186</v>
      </c>
      <c r="E65">
        <v>79.819999999999993</v>
      </c>
      <c r="F65" s="6">
        <f>E65*0.4</f>
        <v>31.927999999999997</v>
      </c>
      <c r="G65">
        <v>86.48</v>
      </c>
      <c r="H65" s="6">
        <f>G65*0.6</f>
        <v>51.887999999999998</v>
      </c>
      <c r="I65" s="10">
        <f>F65+H65</f>
        <v>83.816000000000003</v>
      </c>
      <c r="J65" s="10">
        <f>(SUM(N65:O65)*0.4*0.7*0.475)+(SUM(S65:T65)*0.6*0.7*0.475)</f>
        <v>0</v>
      </c>
      <c r="K65" s="10">
        <f>I65-J65</f>
        <v>83.816000000000003</v>
      </c>
      <c r="L65" s="14" t="str">
        <f>IF(K65&lt;50,"F",IF(K65&lt;=65,"D",IF(K65&lt;=80,"C",IF(K65&lt;90,"B",IF(K65&gt;=90,"A")))))</f>
        <v>B</v>
      </c>
      <c r="N65" s="1" t="s">
        <v>30</v>
      </c>
      <c r="O65" s="1" t="s">
        <v>30</v>
      </c>
      <c r="S65" s="1" t="s">
        <v>30</v>
      </c>
      <c r="T65" s="1" t="s">
        <v>30</v>
      </c>
    </row>
    <row r="66" spans="2:20" x14ac:dyDescent="0.2">
      <c r="B66" s="1" t="s">
        <v>329</v>
      </c>
      <c r="C66" s="1" t="s">
        <v>336</v>
      </c>
      <c r="D66" s="12" t="s">
        <v>337</v>
      </c>
      <c r="E66">
        <v>56.63</v>
      </c>
      <c r="F66" s="6">
        <f>E66*0.4</f>
        <v>22.652000000000001</v>
      </c>
      <c r="G66">
        <v>45.76</v>
      </c>
      <c r="H66" s="6">
        <f>G66*0.6</f>
        <v>27.456</v>
      </c>
      <c r="I66" s="10">
        <f>F66+H66</f>
        <v>50.108000000000004</v>
      </c>
      <c r="J66" s="10">
        <f>(SUM(N66:O66)*0.4*0.7*0.475)+(SUM(S66:T66)*0.6*0.7*0.475)</f>
        <v>1.9949999999999997</v>
      </c>
      <c r="K66" s="10">
        <f>I66-J66</f>
        <v>48.113000000000007</v>
      </c>
      <c r="L66" s="14" t="str">
        <f>IF(K66&lt;50,"F",IF(K66&lt;=65,"D",IF(K66&lt;=80,"C",IF(K66&lt;90,"B",IF(K66&gt;=90,"A")))))</f>
        <v>F</v>
      </c>
      <c r="N66" s="1" t="s">
        <v>30</v>
      </c>
      <c r="O66" s="1" t="s">
        <v>30</v>
      </c>
      <c r="S66">
        <v>10</v>
      </c>
      <c r="T66" s="1" t="s">
        <v>30</v>
      </c>
    </row>
    <row r="67" spans="2:20" x14ac:dyDescent="0.2">
      <c r="B67" s="1" t="s">
        <v>402</v>
      </c>
      <c r="C67" s="1" t="s">
        <v>403</v>
      </c>
      <c r="D67" s="12" t="s">
        <v>404</v>
      </c>
      <c r="E67">
        <v>92.32</v>
      </c>
      <c r="F67" s="6">
        <f>E67*0.4</f>
        <v>36.927999999999997</v>
      </c>
      <c r="G67">
        <v>87.1</v>
      </c>
      <c r="H67" s="6">
        <f>G67*0.6</f>
        <v>52.26</v>
      </c>
      <c r="I67" s="10">
        <f>F67+H67</f>
        <v>89.187999999999988</v>
      </c>
      <c r="J67" s="10">
        <f>(SUM(N67:O67)*0.4*0.7*0.475)+(SUM(S67:T67)*0.6*0.7*0.475)</f>
        <v>0</v>
      </c>
      <c r="K67" s="10">
        <f>I67-J67</f>
        <v>89.187999999999988</v>
      </c>
      <c r="L67" s="14" t="str">
        <f>IF(K67&lt;50,"F",IF(K67&lt;=65,"D",IF(K67&lt;=80,"C",IF(K67&lt;90,"B",IF(K67&gt;=90,"A")))))</f>
        <v>B</v>
      </c>
      <c r="N67">
        <v>0</v>
      </c>
      <c r="O67">
        <v>0</v>
      </c>
      <c r="S67" s="1" t="s">
        <v>30</v>
      </c>
      <c r="T67" s="1" t="s">
        <v>30</v>
      </c>
    </row>
    <row r="68" spans="2:20" x14ac:dyDescent="0.2">
      <c r="B68" s="1" t="s">
        <v>235</v>
      </c>
      <c r="C68" s="1" t="s">
        <v>236</v>
      </c>
      <c r="D68" s="12" t="s">
        <v>237</v>
      </c>
      <c r="E68">
        <v>91.65</v>
      </c>
      <c r="F68" s="6">
        <f>E68*0.4</f>
        <v>36.660000000000004</v>
      </c>
      <c r="G68">
        <v>88.82</v>
      </c>
      <c r="H68" s="6">
        <f>G68*0.6</f>
        <v>53.291999999999994</v>
      </c>
      <c r="I68" s="10">
        <f>F68+H68</f>
        <v>89.951999999999998</v>
      </c>
      <c r="J68" s="10">
        <f>(SUM(N68:O68)*0.4*0.7*0.475)+(SUM(S68:T68)*0.6*0.7*0.475)</f>
        <v>0</v>
      </c>
      <c r="K68" s="10">
        <f>I68-J68</f>
        <v>89.951999999999998</v>
      </c>
      <c r="L68" s="14" t="str">
        <f>IF(K68&lt;50,"F",IF(K68&lt;=65,"D",IF(K68&lt;=80,"C",IF(K68&lt;90,"B",IF(K68&gt;=90,"A")))))</f>
        <v>B</v>
      </c>
      <c r="N68" s="1" t="s">
        <v>30</v>
      </c>
      <c r="O68" s="1" t="s">
        <v>30</v>
      </c>
      <c r="S68" s="1" t="s">
        <v>30</v>
      </c>
      <c r="T68" s="1" t="s">
        <v>30</v>
      </c>
    </row>
    <row r="69" spans="2:20" x14ac:dyDescent="0.2">
      <c r="B69" s="1" t="s">
        <v>200</v>
      </c>
      <c r="C69" s="1" t="s">
        <v>201</v>
      </c>
      <c r="D69" s="12" t="s">
        <v>202</v>
      </c>
      <c r="E69">
        <v>40.369999999999997</v>
      </c>
      <c r="F69" s="6">
        <f>E69*0.4</f>
        <v>16.148</v>
      </c>
      <c r="G69">
        <v>43.79</v>
      </c>
      <c r="H69" s="6">
        <f>G69*0.6</f>
        <v>26.273999999999997</v>
      </c>
      <c r="I69" s="10">
        <f>F69+H69</f>
        <v>42.421999999999997</v>
      </c>
      <c r="J69" s="10">
        <f>(SUM(N69:O69)*0.4*0.7*0.475)+(SUM(S69:T69)*0.6*0.7*0.475)</f>
        <v>0</v>
      </c>
      <c r="K69" s="10">
        <f>I69-J69</f>
        <v>42.421999999999997</v>
      </c>
      <c r="L69" s="14" t="str">
        <f>IF(K69&lt;50,"F",IF(K69&lt;=65,"D",IF(K69&lt;=80,"C",IF(K69&lt;90,"B",IF(K69&gt;=90,"A")))))</f>
        <v>F</v>
      </c>
      <c r="N69" s="1" t="s">
        <v>30</v>
      </c>
      <c r="O69" s="1" t="s">
        <v>30</v>
      </c>
      <c r="S69" s="1" t="s">
        <v>30</v>
      </c>
      <c r="T69" s="1" t="s">
        <v>30</v>
      </c>
    </row>
    <row r="70" spans="2:20" x14ac:dyDescent="0.2">
      <c r="B70" s="1" t="s">
        <v>56</v>
      </c>
      <c r="C70" s="1" t="s">
        <v>57</v>
      </c>
      <c r="D70" s="12" t="s">
        <v>58</v>
      </c>
      <c r="E70">
        <v>83.36</v>
      </c>
      <c r="F70" s="6">
        <f>E70*0.4</f>
        <v>33.344000000000001</v>
      </c>
      <c r="G70">
        <v>77.25</v>
      </c>
      <c r="H70" s="6">
        <f>G70*0.6</f>
        <v>46.35</v>
      </c>
      <c r="I70" s="10">
        <f>F70+H70</f>
        <v>79.694000000000003</v>
      </c>
      <c r="J70" s="10">
        <f>(SUM(N70:O70)*0.4*0.7*0.475)+(SUM(S70:T70)*0.6*0.7*0.475)</f>
        <v>0</v>
      </c>
      <c r="K70" s="10">
        <f>I70-J70</f>
        <v>79.694000000000003</v>
      </c>
      <c r="L70" s="14" t="str">
        <f>IF(K70&lt;50,"F",IF(K70&lt;=65,"D",IF(K70&lt;=80,"C",IF(K70&lt;90,"B",IF(K70&gt;=90,"A")))))</f>
        <v>C</v>
      </c>
      <c r="N70" s="1" t="s">
        <v>30</v>
      </c>
      <c r="O70" s="1" t="s">
        <v>30</v>
      </c>
      <c r="S70" s="1" t="s">
        <v>30</v>
      </c>
      <c r="T70" s="1" t="s">
        <v>30</v>
      </c>
    </row>
    <row r="71" spans="2:20" x14ac:dyDescent="0.2">
      <c r="B71" s="1" t="s">
        <v>205</v>
      </c>
      <c r="C71" s="1" t="s">
        <v>212</v>
      </c>
      <c r="D71" s="12" t="s">
        <v>213</v>
      </c>
      <c r="E71">
        <v>96.77</v>
      </c>
      <c r="F71" s="6">
        <f>E71*0.4</f>
        <v>38.707999999999998</v>
      </c>
      <c r="G71">
        <v>97.23</v>
      </c>
      <c r="H71" s="6">
        <f>G71*0.6</f>
        <v>58.338000000000001</v>
      </c>
      <c r="I71" s="10">
        <f>F71+H71</f>
        <v>97.045999999999992</v>
      </c>
      <c r="J71" s="10">
        <f>(SUM(N71:O71)*0.4*0.7*0.475)+(SUM(S71:T71)*0.6*0.7*0.475)</f>
        <v>0</v>
      </c>
      <c r="K71" s="10">
        <f>I71-J71</f>
        <v>97.045999999999992</v>
      </c>
      <c r="L71" s="14" t="str">
        <f>IF(K71&lt;50,"F",IF(K71&lt;=65,"D",IF(K71&lt;=80,"C",IF(K71&lt;90,"B",IF(K71&gt;=90,"A")))))</f>
        <v>A</v>
      </c>
      <c r="N71">
        <v>0</v>
      </c>
      <c r="O71">
        <v>0</v>
      </c>
      <c r="S71" s="1" t="s">
        <v>30</v>
      </c>
      <c r="T71" s="1" t="s">
        <v>30</v>
      </c>
    </row>
    <row r="72" spans="2:20" x14ac:dyDescent="0.2">
      <c r="B72" s="1" t="s">
        <v>104</v>
      </c>
      <c r="C72" s="1" t="s">
        <v>105</v>
      </c>
      <c r="D72" s="12" t="s">
        <v>106</v>
      </c>
      <c r="E72">
        <v>82.07</v>
      </c>
      <c r="F72" s="6">
        <f>E72*0.4</f>
        <v>32.827999999999996</v>
      </c>
      <c r="G72">
        <v>79.58</v>
      </c>
      <c r="H72" s="6">
        <f>G72*0.6</f>
        <v>47.747999999999998</v>
      </c>
      <c r="I72" s="10">
        <f>F72+H72</f>
        <v>80.575999999999993</v>
      </c>
      <c r="J72" s="10">
        <f>(SUM(N72:O72)*0.4*0.7*0.475)+(SUM(S72:T72)*0.6*0.7*0.475)</f>
        <v>0</v>
      </c>
      <c r="K72" s="10">
        <f>I72-J72</f>
        <v>80.575999999999993</v>
      </c>
      <c r="L72" s="14" t="str">
        <f>IF(K72&lt;50,"F",IF(K72&lt;=65,"D",IF(K72&lt;=80,"C",IF(K72&lt;90,"B",IF(K72&gt;=90,"A")))))</f>
        <v>B</v>
      </c>
      <c r="N72" s="1" t="s">
        <v>30</v>
      </c>
      <c r="O72" s="1" t="s">
        <v>30</v>
      </c>
      <c r="S72" s="1" t="s">
        <v>30</v>
      </c>
      <c r="T72" s="1" t="s">
        <v>30</v>
      </c>
    </row>
    <row r="73" spans="2:20" x14ac:dyDescent="0.2">
      <c r="B73" s="1" t="s">
        <v>313</v>
      </c>
      <c r="C73" s="1" t="s">
        <v>314</v>
      </c>
      <c r="D73" s="12" t="s">
        <v>315</v>
      </c>
      <c r="E73">
        <v>86.04</v>
      </c>
      <c r="F73" s="6">
        <f>E73*0.4</f>
        <v>34.416000000000004</v>
      </c>
      <c r="G73">
        <v>82.95</v>
      </c>
      <c r="H73" s="6">
        <f>G73*0.6</f>
        <v>49.77</v>
      </c>
      <c r="I73" s="10">
        <f>F73+H73</f>
        <v>84.186000000000007</v>
      </c>
      <c r="J73" s="10">
        <f>(SUM(N73:O73)*0.4*0.7*0.475)+(SUM(S73:T73)*0.6*0.7*0.475)</f>
        <v>0</v>
      </c>
      <c r="K73" s="10">
        <f>I73-J73</f>
        <v>84.186000000000007</v>
      </c>
      <c r="L73" s="14" t="str">
        <f>IF(K73&lt;50,"F",IF(K73&lt;=65,"D",IF(K73&lt;=80,"C",IF(K73&lt;90,"B",IF(K73&gt;=90,"A")))))</f>
        <v>B</v>
      </c>
      <c r="N73" s="1" t="s">
        <v>30</v>
      </c>
      <c r="O73" s="1" t="s">
        <v>30</v>
      </c>
      <c r="S73" s="1" t="s">
        <v>30</v>
      </c>
      <c r="T73" s="1" t="s">
        <v>30</v>
      </c>
    </row>
    <row r="74" spans="2:20" x14ac:dyDescent="0.2">
      <c r="B74" s="1" t="s">
        <v>246</v>
      </c>
      <c r="C74" s="1" t="s">
        <v>247</v>
      </c>
      <c r="D74" s="12" t="s">
        <v>248</v>
      </c>
      <c r="E74">
        <v>54.37</v>
      </c>
      <c r="F74" s="6">
        <f>E74*0.4</f>
        <v>21.748000000000001</v>
      </c>
      <c r="G74">
        <v>69.38</v>
      </c>
      <c r="H74" s="6">
        <f>G74*0.6</f>
        <v>41.627999999999993</v>
      </c>
      <c r="I74" s="10">
        <f>F74+H74</f>
        <v>63.375999999999991</v>
      </c>
      <c r="J74" s="10">
        <f>(SUM(N74:O74)*0.4*0.7*0.475)+(SUM(S74:T74)*0.6*0.7*0.475)</f>
        <v>0</v>
      </c>
      <c r="K74" s="10">
        <f>I74-J74</f>
        <v>63.375999999999991</v>
      </c>
      <c r="L74" s="14" t="str">
        <f>IF(K74&lt;50,"F",IF(K74&lt;=65,"D",IF(K74&lt;=80,"C",IF(K74&lt;90,"B",IF(K74&gt;=90,"A")))))</f>
        <v>D</v>
      </c>
      <c r="N74">
        <v>0</v>
      </c>
      <c r="O74">
        <v>0</v>
      </c>
      <c r="S74" s="1" t="s">
        <v>30</v>
      </c>
      <c r="T74" s="1" t="s">
        <v>30</v>
      </c>
    </row>
    <row r="75" spans="2:20" x14ac:dyDescent="0.2">
      <c r="B75" s="1" t="s">
        <v>363</v>
      </c>
      <c r="C75" s="1" t="s">
        <v>364</v>
      </c>
      <c r="D75" s="12" t="s">
        <v>365</v>
      </c>
      <c r="E75">
        <v>91.82</v>
      </c>
      <c r="F75" s="6">
        <f>E75*0.4</f>
        <v>36.728000000000002</v>
      </c>
      <c r="G75">
        <v>90.43</v>
      </c>
      <c r="H75" s="6">
        <f>G75*0.6</f>
        <v>54.258000000000003</v>
      </c>
      <c r="I75" s="10">
        <f>F75+H75</f>
        <v>90.986000000000004</v>
      </c>
      <c r="J75" s="10">
        <f>(SUM(N75:O75)*0.4*0.7*0.475)+(SUM(S75:T75)*0.6*0.7*0.475)</f>
        <v>0</v>
      </c>
      <c r="K75" s="10">
        <f>I75-J75</f>
        <v>90.986000000000004</v>
      </c>
      <c r="L75" s="14" t="str">
        <f>IF(K75&lt;50,"F",IF(K75&lt;=65,"D",IF(K75&lt;=80,"C",IF(K75&lt;90,"B",IF(K75&gt;=90,"A")))))</f>
        <v>A</v>
      </c>
      <c r="N75" s="1" t="s">
        <v>30</v>
      </c>
      <c r="O75" s="1" t="s">
        <v>30</v>
      </c>
      <c r="S75" s="1" t="s">
        <v>30</v>
      </c>
      <c r="T75" s="1" t="s">
        <v>30</v>
      </c>
    </row>
    <row r="76" spans="2:20" x14ac:dyDescent="0.2">
      <c r="B76" s="1" t="s">
        <v>108</v>
      </c>
      <c r="C76" s="1" t="s">
        <v>112</v>
      </c>
      <c r="D76" s="12" t="s">
        <v>113</v>
      </c>
      <c r="E76">
        <v>88.28</v>
      </c>
      <c r="F76" s="6">
        <f>E76*0.4</f>
        <v>35.312000000000005</v>
      </c>
      <c r="G76">
        <v>88.66</v>
      </c>
      <c r="H76" s="6">
        <f>G76*0.6</f>
        <v>53.195999999999998</v>
      </c>
      <c r="I76" s="10">
        <f>F76+H76</f>
        <v>88.50800000000001</v>
      </c>
      <c r="J76" s="10">
        <f>(SUM(N76:O76)*0.4*0.7*0.475)+(SUM(S76:T76)*0.6*0.7*0.475)</f>
        <v>0</v>
      </c>
      <c r="K76" s="10">
        <f>I76-J76</f>
        <v>88.50800000000001</v>
      </c>
      <c r="L76" s="14" t="str">
        <f>IF(K76&lt;50,"F",IF(K76&lt;=65,"D",IF(K76&lt;=80,"C",IF(K76&lt;90,"B",IF(K76&gt;=90,"A")))))</f>
        <v>B</v>
      </c>
      <c r="N76">
        <v>0</v>
      </c>
      <c r="O76">
        <v>0</v>
      </c>
      <c r="S76" s="1" t="s">
        <v>30</v>
      </c>
      <c r="T76" s="1" t="s">
        <v>30</v>
      </c>
    </row>
    <row r="77" spans="2:20" x14ac:dyDescent="0.2">
      <c r="B77" s="1" t="s">
        <v>359</v>
      </c>
      <c r="C77" s="1" t="s">
        <v>360</v>
      </c>
      <c r="D77" s="12" t="s">
        <v>361</v>
      </c>
      <c r="E77">
        <v>85.98</v>
      </c>
      <c r="F77" s="6">
        <f>E77*0.4</f>
        <v>34.392000000000003</v>
      </c>
      <c r="G77">
        <v>76.42</v>
      </c>
      <c r="H77" s="6">
        <f>G77*0.6</f>
        <v>45.851999999999997</v>
      </c>
      <c r="I77" s="10">
        <f>F77+H77</f>
        <v>80.244</v>
      </c>
      <c r="J77" s="10">
        <f>(SUM(N77:O77)*0.4*0.7*0.475)+(SUM(S77:T77)*0.6*0.7*0.475)</f>
        <v>0</v>
      </c>
      <c r="K77" s="10">
        <f>I77-J77</f>
        <v>80.244</v>
      </c>
      <c r="L77" s="14" t="str">
        <f>IF(K77&lt;50,"F",IF(K77&lt;=65,"D",IF(K77&lt;=80,"C",IF(K77&lt;90,"B",IF(K77&gt;=90,"A")))))</f>
        <v>B</v>
      </c>
      <c r="N77" s="1" t="s">
        <v>30</v>
      </c>
      <c r="O77" s="1" t="s">
        <v>30</v>
      </c>
      <c r="S77">
        <v>0</v>
      </c>
      <c r="T77" s="1" t="s">
        <v>30</v>
      </c>
    </row>
    <row r="78" spans="2:20" x14ac:dyDescent="0.2">
      <c r="B78" s="1" t="s">
        <v>231</v>
      </c>
      <c r="C78" s="1" t="s">
        <v>232</v>
      </c>
      <c r="D78" s="12" t="s">
        <v>233</v>
      </c>
      <c r="E78">
        <v>96.72</v>
      </c>
      <c r="F78" s="6">
        <f>E78*0.4</f>
        <v>38.688000000000002</v>
      </c>
      <c r="G78">
        <v>93.79</v>
      </c>
      <c r="H78" s="6">
        <f>G78*0.6</f>
        <v>56.274000000000001</v>
      </c>
      <c r="I78" s="10">
        <f>F78+H78</f>
        <v>94.962000000000003</v>
      </c>
      <c r="J78" s="10">
        <f>(SUM(N78:O78)*0.4*0.7*0.475)+(SUM(S78:T78)*0.6*0.7*0.475)</f>
        <v>0</v>
      </c>
      <c r="K78" s="10">
        <f>I78-J78</f>
        <v>94.962000000000003</v>
      </c>
      <c r="L78" s="14" t="str">
        <f>IF(K78&lt;50,"F",IF(K78&lt;=65,"D",IF(K78&lt;=80,"C",IF(K78&lt;90,"B",IF(K78&gt;=90,"A")))))</f>
        <v>A</v>
      </c>
      <c r="N78" s="1" t="s">
        <v>30</v>
      </c>
      <c r="O78" s="1" t="s">
        <v>30</v>
      </c>
      <c r="S78">
        <v>0</v>
      </c>
      <c r="T78" s="1" t="s">
        <v>30</v>
      </c>
    </row>
    <row r="79" spans="2:20" x14ac:dyDescent="0.2">
      <c r="B79" s="1" t="s">
        <v>227</v>
      </c>
      <c r="C79" s="1" t="s">
        <v>228</v>
      </c>
      <c r="D79" s="12" t="s">
        <v>229</v>
      </c>
      <c r="E79">
        <v>79.540000000000006</v>
      </c>
      <c r="F79" s="6">
        <f>E79*0.4</f>
        <v>31.816000000000003</v>
      </c>
      <c r="G79">
        <v>84.05</v>
      </c>
      <c r="H79" s="6">
        <f>G79*0.6</f>
        <v>50.43</v>
      </c>
      <c r="I79" s="10">
        <f>F79+H79</f>
        <v>82.246000000000009</v>
      </c>
      <c r="J79" s="10">
        <f>(SUM(N79:O79)*0.4*0.7*0.475)+(SUM(S79:T79)*0.6*0.7*0.475)</f>
        <v>0</v>
      </c>
      <c r="K79" s="10">
        <f>I79-J79</f>
        <v>82.246000000000009</v>
      </c>
      <c r="L79" s="14" t="str">
        <f>IF(K79&lt;50,"F",IF(K79&lt;=65,"D",IF(K79&lt;=80,"C",IF(K79&lt;90,"B",IF(K79&gt;=90,"A")))))</f>
        <v>B</v>
      </c>
      <c r="N79" s="1" t="s">
        <v>30</v>
      </c>
      <c r="O79" s="1" t="s">
        <v>30</v>
      </c>
      <c r="S79">
        <v>0</v>
      </c>
      <c r="T79" s="1" t="s">
        <v>30</v>
      </c>
    </row>
    <row r="80" spans="2:20" x14ac:dyDescent="0.2">
      <c r="B80" s="1" t="s">
        <v>378</v>
      </c>
      <c r="C80" s="1" t="s">
        <v>379</v>
      </c>
      <c r="D80" s="12" t="s">
        <v>380</v>
      </c>
      <c r="E80">
        <v>91.24</v>
      </c>
      <c r="F80" s="6">
        <f>E80*0.4</f>
        <v>36.496000000000002</v>
      </c>
      <c r="G80">
        <v>88.09</v>
      </c>
      <c r="H80" s="6">
        <f>G80*0.6</f>
        <v>52.853999999999999</v>
      </c>
      <c r="I80" s="10">
        <f>F80+H80</f>
        <v>89.35</v>
      </c>
      <c r="J80" s="10">
        <f>(SUM(N80:O80)*0.4*0.7*0.475)+(SUM(S80:T80)*0.6*0.7*0.475)</f>
        <v>0</v>
      </c>
      <c r="K80" s="10">
        <f>I80-J80</f>
        <v>89.35</v>
      </c>
      <c r="L80" s="14" t="str">
        <f>IF(K80&lt;50,"F",IF(K80&lt;=65,"D",IF(K80&lt;=80,"C",IF(K80&lt;90,"B",IF(K80&gt;=90,"A")))))</f>
        <v>B</v>
      </c>
      <c r="N80" s="1" t="s">
        <v>30</v>
      </c>
      <c r="O80" s="1" t="s">
        <v>30</v>
      </c>
      <c r="S80">
        <v>0</v>
      </c>
      <c r="T80" s="1" t="s">
        <v>30</v>
      </c>
    </row>
    <row r="81" spans="2:20" x14ac:dyDescent="0.2">
      <c r="B81" s="1" t="s">
        <v>157</v>
      </c>
      <c r="C81" s="1" t="s">
        <v>158</v>
      </c>
      <c r="D81" s="12" t="s">
        <v>159</v>
      </c>
      <c r="E81">
        <v>90.98</v>
      </c>
      <c r="F81" s="6">
        <f>E81*0.4</f>
        <v>36.392000000000003</v>
      </c>
      <c r="G81">
        <v>80.27</v>
      </c>
      <c r="H81" s="6">
        <f>G81*0.6</f>
        <v>48.161999999999999</v>
      </c>
      <c r="I81" s="10">
        <f>F81+H81</f>
        <v>84.554000000000002</v>
      </c>
      <c r="J81" s="10">
        <f>(SUM(N81:O81)*0.4*0.7*0.475)+(SUM(S81:T81)*0.6*0.7*0.475)</f>
        <v>0</v>
      </c>
      <c r="K81" s="10">
        <f>I81-J81</f>
        <v>84.554000000000002</v>
      </c>
      <c r="L81" s="14" t="str">
        <f>IF(K81&lt;50,"F",IF(K81&lt;=65,"D",IF(K81&lt;=80,"C",IF(K81&lt;90,"B",IF(K81&gt;=90,"A")))))</f>
        <v>B</v>
      </c>
      <c r="N81" s="1" t="s">
        <v>30</v>
      </c>
      <c r="O81" s="1" t="s">
        <v>30</v>
      </c>
      <c r="S81" s="1" t="s">
        <v>30</v>
      </c>
      <c r="T81" s="1" t="s">
        <v>30</v>
      </c>
    </row>
    <row r="82" spans="2:20" x14ac:dyDescent="0.2">
      <c r="B82" s="1" t="s">
        <v>32</v>
      </c>
      <c r="C82" s="1" t="s">
        <v>33</v>
      </c>
      <c r="D82" s="12" t="s">
        <v>34</v>
      </c>
      <c r="E82">
        <v>80.319999999999993</v>
      </c>
      <c r="F82" s="6">
        <f>E82*0.4</f>
        <v>32.128</v>
      </c>
      <c r="G82">
        <v>83.37</v>
      </c>
      <c r="H82" s="6">
        <f>G82*0.6</f>
        <v>50.021999999999998</v>
      </c>
      <c r="I82" s="10">
        <f>F82+H82</f>
        <v>82.15</v>
      </c>
      <c r="J82" s="10">
        <f>(SUM(N82:O82)*0.4*0.7*0.475)+(SUM(S82:T82)*0.6*0.7*0.475)</f>
        <v>0</v>
      </c>
      <c r="K82" s="10">
        <f>I82-J82</f>
        <v>82.15</v>
      </c>
      <c r="L82" s="14" t="str">
        <f>IF(K82&lt;50,"F",IF(K82&lt;=65,"D",IF(K82&lt;=80,"C",IF(K82&lt;90,"B",IF(K82&gt;=90,"A")))))</f>
        <v>B</v>
      </c>
      <c r="N82">
        <v>0</v>
      </c>
      <c r="O82">
        <v>0</v>
      </c>
      <c r="S82" s="1" t="s">
        <v>30</v>
      </c>
      <c r="T82" s="1" t="s">
        <v>30</v>
      </c>
    </row>
    <row r="83" spans="2:20" x14ac:dyDescent="0.2">
      <c r="B83" s="1" t="s">
        <v>177</v>
      </c>
      <c r="C83" s="1" t="s">
        <v>178</v>
      </c>
      <c r="D83" s="12" t="s">
        <v>179</v>
      </c>
      <c r="E83">
        <v>86.94</v>
      </c>
      <c r="F83" s="6">
        <f>E83*0.4</f>
        <v>34.776000000000003</v>
      </c>
      <c r="G83">
        <v>86.51</v>
      </c>
      <c r="H83" s="6">
        <f>G83*0.6</f>
        <v>51.905999999999999</v>
      </c>
      <c r="I83" s="10">
        <f>F83+H83</f>
        <v>86.682000000000002</v>
      </c>
      <c r="J83" s="10">
        <f>(SUM(N83:O83)*0.4*0.7*0.475)+(SUM(S83:T83)*0.6*0.7*0.475)</f>
        <v>0</v>
      </c>
      <c r="K83" s="10">
        <f>I83-J83</f>
        <v>86.682000000000002</v>
      </c>
      <c r="L83" s="14" t="str">
        <f>IF(K83&lt;50,"F",IF(K83&lt;=65,"D",IF(K83&lt;=80,"C",IF(K83&lt;90,"B",IF(K83&gt;=90,"A")))))</f>
        <v>B</v>
      </c>
      <c r="N83" s="1" t="s">
        <v>30</v>
      </c>
      <c r="O83" s="1" t="s">
        <v>30</v>
      </c>
      <c r="S83" s="1" t="s">
        <v>30</v>
      </c>
      <c r="T83" s="1" t="s">
        <v>30</v>
      </c>
    </row>
    <row r="84" spans="2:20" x14ac:dyDescent="0.2">
      <c r="B84" s="1" t="s">
        <v>161</v>
      </c>
      <c r="C84" s="1" t="s">
        <v>162</v>
      </c>
      <c r="D84" s="12" t="s">
        <v>163</v>
      </c>
      <c r="E84">
        <v>81.3</v>
      </c>
      <c r="F84" s="6">
        <f>E84*0.4</f>
        <v>32.520000000000003</v>
      </c>
      <c r="G84">
        <v>84.91</v>
      </c>
      <c r="H84" s="6">
        <f>G84*0.6</f>
        <v>50.945999999999998</v>
      </c>
      <c r="I84" s="10">
        <f>F84+H84</f>
        <v>83.466000000000008</v>
      </c>
      <c r="J84" s="10">
        <f>(SUM(N84:O84)*0.4*0.7*0.475)+(SUM(S84:T84)*0.6*0.7*0.475)</f>
        <v>0</v>
      </c>
      <c r="K84" s="10">
        <f>I84-J84</f>
        <v>83.466000000000008</v>
      </c>
      <c r="L84" s="14" t="str">
        <f>IF(K84&lt;50,"F",IF(K84&lt;=65,"D",IF(K84&lt;=80,"C",IF(K84&lt;90,"B",IF(K84&gt;=90,"A")))))</f>
        <v>B</v>
      </c>
      <c r="N84" s="1" t="s">
        <v>30</v>
      </c>
      <c r="O84" s="1" t="s">
        <v>30</v>
      </c>
      <c r="S84">
        <v>0</v>
      </c>
      <c r="T84" s="1" t="s">
        <v>30</v>
      </c>
    </row>
    <row r="85" spans="2:20" x14ac:dyDescent="0.2">
      <c r="B85" s="1" t="s">
        <v>169</v>
      </c>
      <c r="C85" s="1" t="s">
        <v>170</v>
      </c>
      <c r="D85" s="12" t="s">
        <v>171</v>
      </c>
      <c r="E85">
        <v>79.97</v>
      </c>
      <c r="F85" s="6">
        <f>E85*0.4</f>
        <v>31.988</v>
      </c>
      <c r="G85">
        <v>70.56</v>
      </c>
      <c r="H85" s="6">
        <f>G85*0.6</f>
        <v>42.335999999999999</v>
      </c>
      <c r="I85" s="10">
        <f>F85+H85</f>
        <v>74.323999999999998</v>
      </c>
      <c r="J85" s="10">
        <f>(SUM(N85:O85)*0.4*0.7*0.475)+(SUM(S85:T85)*0.6*0.7*0.475)</f>
        <v>0</v>
      </c>
      <c r="K85" s="10">
        <f>I85-J85</f>
        <v>74.323999999999998</v>
      </c>
      <c r="L85" s="14" t="str">
        <f>IF(K85&lt;50,"F",IF(K85&lt;=65,"D",IF(K85&lt;=80,"C",IF(K85&lt;90,"B",IF(K85&gt;=90,"A")))))</f>
        <v>C</v>
      </c>
      <c r="N85" s="1" t="s">
        <v>30</v>
      </c>
      <c r="O85" s="1" t="s">
        <v>30</v>
      </c>
      <c r="S85" s="1" t="s">
        <v>30</v>
      </c>
      <c r="T85" s="1" t="s">
        <v>30</v>
      </c>
    </row>
    <row r="86" spans="2:20" x14ac:dyDescent="0.2">
      <c r="B86" s="1" t="s">
        <v>289</v>
      </c>
      <c r="C86" s="1" t="s">
        <v>290</v>
      </c>
      <c r="D86" s="12" t="s">
        <v>291</v>
      </c>
      <c r="E86">
        <v>75.19</v>
      </c>
      <c r="F86" s="6">
        <f>E86*0.4</f>
        <v>30.076000000000001</v>
      </c>
      <c r="G86">
        <v>69.25</v>
      </c>
      <c r="H86" s="6">
        <f>G86*0.6</f>
        <v>41.55</v>
      </c>
      <c r="I86" s="10">
        <f>F86+H86</f>
        <v>71.626000000000005</v>
      </c>
      <c r="J86" s="10">
        <f>(SUM(N86:O86)*0.4*0.7*0.475)+(SUM(S86:T86)*0.6*0.7*0.475)</f>
        <v>0</v>
      </c>
      <c r="K86" s="10">
        <f>I86-J86</f>
        <v>71.626000000000005</v>
      </c>
      <c r="L86" s="14" t="str">
        <f>IF(K86&lt;50,"F",IF(K86&lt;=65,"D",IF(K86&lt;=80,"C",IF(K86&lt;90,"B",IF(K86&gt;=90,"A")))))</f>
        <v>C</v>
      </c>
      <c r="N86" s="1" t="s">
        <v>30</v>
      </c>
      <c r="O86" s="1" t="s">
        <v>30</v>
      </c>
      <c r="S86" s="1" t="s">
        <v>30</v>
      </c>
      <c r="T86" s="1" t="s">
        <v>30</v>
      </c>
    </row>
    <row r="87" spans="2:20" x14ac:dyDescent="0.2">
      <c r="B87" s="1" t="s">
        <v>347</v>
      </c>
      <c r="C87" s="1" t="s">
        <v>348</v>
      </c>
      <c r="D87" s="12" t="s">
        <v>349</v>
      </c>
      <c r="E87">
        <v>87.02</v>
      </c>
      <c r="F87" s="6">
        <f>E87*0.4</f>
        <v>34.808</v>
      </c>
      <c r="G87">
        <v>81.09</v>
      </c>
      <c r="H87" s="6">
        <f>G87*0.6</f>
        <v>48.654000000000003</v>
      </c>
      <c r="I87" s="10">
        <f>F87+H87</f>
        <v>83.462000000000003</v>
      </c>
      <c r="J87" s="10">
        <f>(SUM(N87:O87)*0.4*0.7*0.475)+(SUM(S87:T87)*0.6*0.7*0.475)</f>
        <v>0</v>
      </c>
      <c r="K87" s="10">
        <f>I87-J87</f>
        <v>83.462000000000003</v>
      </c>
      <c r="L87" s="14" t="str">
        <f>IF(K87&lt;50,"F",IF(K87&lt;=65,"D",IF(K87&lt;=80,"C",IF(K87&lt;90,"B",IF(K87&gt;=90,"A")))))</f>
        <v>B</v>
      </c>
      <c r="N87" s="1" t="s">
        <v>30</v>
      </c>
      <c r="O87" s="1" t="s">
        <v>30</v>
      </c>
      <c r="S87" s="1" t="s">
        <v>30</v>
      </c>
      <c r="T87" s="1" t="s">
        <v>30</v>
      </c>
    </row>
    <row r="88" spans="2:20" x14ac:dyDescent="0.2">
      <c r="B88" s="1" t="s">
        <v>254</v>
      </c>
      <c r="C88" s="1" t="s">
        <v>255</v>
      </c>
      <c r="D88" s="12" t="s">
        <v>256</v>
      </c>
      <c r="E88">
        <v>31.71</v>
      </c>
      <c r="F88" s="6">
        <f>E88*0.4</f>
        <v>12.684000000000001</v>
      </c>
      <c r="G88">
        <v>11.86</v>
      </c>
      <c r="H88" s="6">
        <f>G88*0.6</f>
        <v>7.1159999999999997</v>
      </c>
      <c r="I88" s="10">
        <f>F88+H88</f>
        <v>19.8</v>
      </c>
      <c r="J88" s="10">
        <f>(SUM(N88:O88)*0.4*0.7*0.475)+(SUM(S88:T88)*0.6*0.7*0.475)</f>
        <v>0</v>
      </c>
      <c r="K88" s="10">
        <f>I88-J88</f>
        <v>19.8</v>
      </c>
      <c r="L88" s="14" t="str">
        <f>IF(K88&lt;50,"F",IF(K88&lt;=65,"D",IF(K88&lt;=80,"C",IF(K88&lt;90,"B",IF(K88&gt;=90,"A")))))</f>
        <v>F</v>
      </c>
      <c r="N88" s="1" t="s">
        <v>30</v>
      </c>
      <c r="O88" s="1" t="s">
        <v>30</v>
      </c>
      <c r="S88" s="1" t="s">
        <v>30</v>
      </c>
      <c r="T88" s="1" t="s">
        <v>30</v>
      </c>
    </row>
    <row r="89" spans="2:20" x14ac:dyDescent="0.2">
      <c r="B89" s="1" t="s">
        <v>266</v>
      </c>
      <c r="C89" s="1" t="s">
        <v>270</v>
      </c>
      <c r="D89" s="12" t="s">
        <v>271</v>
      </c>
      <c r="E89">
        <v>61.31</v>
      </c>
      <c r="F89" s="6">
        <f>E89*0.4</f>
        <v>24.524000000000001</v>
      </c>
      <c r="G89">
        <v>63.19</v>
      </c>
      <c r="H89" s="6">
        <f>G89*0.6</f>
        <v>37.913999999999994</v>
      </c>
      <c r="I89" s="10">
        <f>F89+H89</f>
        <v>62.437999999999995</v>
      </c>
      <c r="J89" s="10">
        <f>(SUM(N89:O89)*0.4*0.7*0.475)+(SUM(S89:T89)*0.6*0.7*0.475)</f>
        <v>2.6599999999999997</v>
      </c>
      <c r="K89" s="10">
        <f>I89-J89</f>
        <v>59.777999999999999</v>
      </c>
      <c r="L89" s="14" t="str">
        <f>IF(K89&lt;50,"F",IF(K89&lt;=65,"D",IF(K89&lt;=80,"C",IF(K89&lt;90,"B",IF(K89&gt;=90,"A")))))</f>
        <v>D</v>
      </c>
      <c r="N89">
        <v>10</v>
      </c>
      <c r="O89">
        <v>10</v>
      </c>
      <c r="S89" s="1" t="s">
        <v>30</v>
      </c>
      <c r="T89" s="1" t="s">
        <v>30</v>
      </c>
    </row>
    <row r="90" spans="2:20" x14ac:dyDescent="0.2">
      <c r="B90" s="1" t="s">
        <v>266</v>
      </c>
      <c r="C90" s="1" t="s">
        <v>267</v>
      </c>
      <c r="D90" s="12" t="s">
        <v>268</v>
      </c>
      <c r="E90">
        <v>67.33</v>
      </c>
      <c r="F90" s="6">
        <f>E90*0.4</f>
        <v>26.932000000000002</v>
      </c>
      <c r="G90">
        <v>69.97</v>
      </c>
      <c r="H90" s="6">
        <f>G90*0.6</f>
        <v>41.981999999999999</v>
      </c>
      <c r="I90" s="10">
        <f>F90+H90</f>
        <v>68.914000000000001</v>
      </c>
      <c r="J90" s="10">
        <f>(SUM(N90:O90)*0.4*0.7*0.475)+(SUM(S90:T90)*0.6*0.7*0.475)</f>
        <v>2.6599999999999997</v>
      </c>
      <c r="K90" s="10">
        <f>I90-J90</f>
        <v>66.254000000000005</v>
      </c>
      <c r="L90" s="14" t="str">
        <f>IF(K90&lt;50,"F",IF(K90&lt;=65,"D",IF(K90&lt;=80,"C",IF(K90&lt;90,"B",IF(K90&gt;=90,"A")))))</f>
        <v>C</v>
      </c>
      <c r="N90">
        <v>10</v>
      </c>
      <c r="O90">
        <v>10</v>
      </c>
      <c r="S90" s="1" t="s">
        <v>30</v>
      </c>
      <c r="T90" s="1" t="s">
        <v>30</v>
      </c>
    </row>
    <row r="91" spans="2:20" x14ac:dyDescent="0.2">
      <c r="B91" s="1" t="s">
        <v>321</v>
      </c>
      <c r="C91" s="1" t="s">
        <v>322</v>
      </c>
      <c r="D91" s="12" t="s">
        <v>323</v>
      </c>
      <c r="E91">
        <v>29.68</v>
      </c>
      <c r="F91" s="6">
        <f>E91*0.4</f>
        <v>11.872</v>
      </c>
      <c r="G91">
        <v>31.26</v>
      </c>
      <c r="H91" s="6">
        <f>G91*0.6</f>
        <v>18.756</v>
      </c>
      <c r="I91" s="10">
        <f>F91+H91</f>
        <v>30.628</v>
      </c>
      <c r="J91" s="10">
        <f>(SUM(N91:O91)*0.4*0.7*0.475)+(SUM(S91:T91)*0.6*0.7*0.475)</f>
        <v>18.287499999999998</v>
      </c>
      <c r="K91" s="10">
        <f>I91-J91</f>
        <v>12.340500000000002</v>
      </c>
      <c r="L91" s="14" t="str">
        <f>IF(K91&lt;50,"F",IF(K91&lt;=65,"D",IF(K91&lt;=80,"C",IF(K91&lt;90,"B",IF(K91&gt;=90,"A")))))</f>
        <v>F</v>
      </c>
      <c r="N91">
        <v>50</v>
      </c>
      <c r="O91">
        <v>50</v>
      </c>
      <c r="S91">
        <v>25</v>
      </c>
      <c r="T91" s="1" t="s">
        <v>30</v>
      </c>
    </row>
    <row r="92" spans="2:20" x14ac:dyDescent="0.2">
      <c r="B92" s="1" t="s">
        <v>119</v>
      </c>
      <c r="C92" s="1" t="s">
        <v>120</v>
      </c>
      <c r="D92" s="12" t="s">
        <v>121</v>
      </c>
      <c r="E92">
        <v>93.37</v>
      </c>
      <c r="F92" s="6">
        <f>E92*0.4</f>
        <v>37.348000000000006</v>
      </c>
      <c r="G92">
        <v>86.2</v>
      </c>
      <c r="H92" s="6">
        <f>G92*0.6</f>
        <v>51.72</v>
      </c>
      <c r="I92" s="10">
        <f>F92+H92</f>
        <v>89.068000000000012</v>
      </c>
      <c r="J92" s="10">
        <f>(SUM(N92:O92)*0.4*0.7*0.475)+(SUM(S92:T92)*0.6*0.7*0.475)</f>
        <v>0</v>
      </c>
      <c r="K92" s="10">
        <f>I92-J92</f>
        <v>89.068000000000012</v>
      </c>
      <c r="L92" s="14" t="str">
        <f>IF(K92&lt;50,"F",IF(K92&lt;=65,"D",IF(K92&lt;=80,"C",IF(K92&lt;90,"B",IF(K92&gt;=90,"A")))))</f>
        <v>B</v>
      </c>
      <c r="N92" s="1" t="s">
        <v>30</v>
      </c>
      <c r="O92" s="1" t="s">
        <v>30</v>
      </c>
      <c r="S92">
        <v>0</v>
      </c>
      <c r="T92" s="1" t="s">
        <v>30</v>
      </c>
    </row>
    <row r="93" spans="2:20" x14ac:dyDescent="0.2">
      <c r="B93" s="1" t="s">
        <v>115</v>
      </c>
      <c r="C93" s="1" t="s">
        <v>116</v>
      </c>
      <c r="D93" s="12" t="s">
        <v>117</v>
      </c>
      <c r="E93">
        <v>82.19</v>
      </c>
      <c r="F93" s="6">
        <f>E93*0.4</f>
        <v>32.875999999999998</v>
      </c>
      <c r="G93">
        <v>83.73</v>
      </c>
      <c r="H93" s="6">
        <f>G93*0.6</f>
        <v>50.238</v>
      </c>
      <c r="I93" s="10">
        <f>F93+H93</f>
        <v>83.114000000000004</v>
      </c>
      <c r="J93" s="10">
        <f>(SUM(N93:O93)*0.4*0.7*0.475)+(SUM(S93:T93)*0.6*0.7*0.475)</f>
        <v>1.3299999999999998</v>
      </c>
      <c r="K93" s="10">
        <f>I93-J93</f>
        <v>81.784000000000006</v>
      </c>
      <c r="L93" s="14" t="str">
        <f>IF(K93&lt;50,"F",IF(K93&lt;=65,"D",IF(K93&lt;=80,"C",IF(K93&lt;90,"B",IF(K93&gt;=90,"A")))))</f>
        <v>B</v>
      </c>
      <c r="N93">
        <v>0</v>
      </c>
      <c r="O93">
        <v>10</v>
      </c>
      <c r="S93" s="1" t="s">
        <v>30</v>
      </c>
      <c r="T93" s="1" t="s">
        <v>30</v>
      </c>
    </row>
  </sheetData>
  <sortState xmlns:xlrd2="http://schemas.microsoft.com/office/spreadsheetml/2017/richdata2" ref="B6:V93">
    <sortCondition ref="D6:D93"/>
  </sortState>
  <mergeCells count="2">
    <mergeCell ref="O4:P4"/>
    <mergeCell ref="S4:V4"/>
  </mergeCells>
  <pageMargins left="0.25" right="0.25" top="0.75" bottom="0.75" header="0.3" footer="0.3"/>
  <pageSetup paperSize="9" orientation="portrait" horizontalDpi="0" verticalDpi="0"/>
  <ignoredErrors>
    <ignoredError sqref="D6:D93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EHSS-2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cp:lastPrinted>2023-04-11T10:55:36Z</cp:lastPrinted>
  <dcterms:created xsi:type="dcterms:W3CDTF">2023-04-10T04:00:20Z</dcterms:created>
  <dcterms:modified xsi:type="dcterms:W3CDTF">2023-04-11T10:55:59Z</dcterms:modified>
</cp:coreProperties>
</file>