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 Oct 17 2022/"/>
    </mc:Choice>
  </mc:AlternateContent>
  <xr:revisionPtr revIDLastSave="0" documentId="8_{EB796B3D-DE3A-3045-97AE-F915D3F63892}" xr6:coauthVersionLast="47" xr6:coauthVersionMax="47" xr10:uidLastSave="{00000000-0000-0000-0000-000000000000}"/>
  <bookViews>
    <workbookView xWindow="400" yWindow="620" windowWidth="27480" windowHeight="26360" activeTab="1" xr2:uid="{00000000-000D-0000-FFFF-FFFF00000000}"/>
  </bookViews>
  <sheets>
    <sheet name="Grades" sheetId="1" r:id="rId1"/>
    <sheet name="calcula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9" i="2" l="1"/>
  <c r="V68" i="2"/>
  <c r="V35" i="2"/>
  <c r="V67" i="2"/>
  <c r="V39" i="2"/>
  <c r="V74" i="2"/>
  <c r="V40" i="2"/>
  <c r="V54" i="2"/>
  <c r="V48" i="2"/>
  <c r="V24" i="2"/>
  <c r="V36" i="2"/>
  <c r="V28" i="2"/>
  <c r="V12" i="2"/>
  <c r="V15" i="2"/>
  <c r="V78" i="2"/>
  <c r="V14" i="2"/>
  <c r="V37" i="2"/>
  <c r="V60" i="2"/>
  <c r="V66" i="2"/>
  <c r="V76" i="2"/>
  <c r="V33" i="2"/>
  <c r="V50" i="2"/>
  <c r="V63" i="2"/>
  <c r="V49" i="2"/>
  <c r="V79" i="2"/>
  <c r="V64" i="2"/>
  <c r="V62" i="2"/>
  <c r="V32" i="2"/>
  <c r="V23" i="2"/>
  <c r="V65" i="2"/>
  <c r="V45" i="2"/>
  <c r="V29" i="2"/>
  <c r="V77" i="2"/>
  <c r="V26" i="2"/>
  <c r="V69" i="2"/>
  <c r="V52" i="2"/>
  <c r="V18" i="2"/>
  <c r="V31" i="2"/>
  <c r="V75" i="2"/>
  <c r="V41" i="2"/>
  <c r="V73" i="2"/>
  <c r="V47" i="2"/>
  <c r="V17" i="2"/>
  <c r="V43" i="2"/>
  <c r="V21" i="2"/>
  <c r="V38" i="2"/>
  <c r="V7" i="2"/>
  <c r="V57" i="2"/>
  <c r="V27" i="2"/>
  <c r="V42" i="2"/>
  <c r="V61" i="2"/>
  <c r="V58" i="2"/>
  <c r="V70" i="2"/>
  <c r="V71" i="2"/>
  <c r="V16" i="2"/>
  <c r="V80" i="2"/>
  <c r="V20" i="2"/>
  <c r="V34" i="2"/>
  <c r="V22" i="2"/>
  <c r="V9" i="2"/>
  <c r="V8" i="2"/>
  <c r="V13" i="2"/>
  <c r="V11" i="2"/>
  <c r="V59" i="2"/>
  <c r="V46" i="2"/>
  <c r="V30" i="2"/>
  <c r="V51" i="2"/>
  <c r="V81" i="2"/>
  <c r="V55" i="2"/>
  <c r="V72" i="2"/>
  <c r="V25" i="2"/>
  <c r="V53" i="2"/>
  <c r="V44" i="2"/>
  <c r="V10" i="2"/>
  <c r="V56" i="2"/>
  <c r="H10" i="2"/>
  <c r="H19" i="2"/>
  <c r="H68" i="2"/>
  <c r="H35" i="2"/>
  <c r="H67" i="2"/>
  <c r="H39" i="2"/>
  <c r="H74" i="2"/>
  <c r="H40" i="2"/>
  <c r="H54" i="2"/>
  <c r="H48" i="2"/>
  <c r="H24" i="2"/>
  <c r="H36" i="2"/>
  <c r="H28" i="2"/>
  <c r="H12" i="2"/>
  <c r="H15" i="2"/>
  <c r="H78" i="2"/>
  <c r="H14" i="2"/>
  <c r="H37" i="2"/>
  <c r="H60" i="2"/>
  <c r="H66" i="2"/>
  <c r="H76" i="2"/>
  <c r="H33" i="2"/>
  <c r="H50" i="2"/>
  <c r="H63" i="2"/>
  <c r="H49" i="2"/>
  <c r="H79" i="2"/>
  <c r="H64" i="2"/>
  <c r="H62" i="2"/>
  <c r="H32" i="2"/>
  <c r="H23" i="2"/>
  <c r="H65" i="2"/>
  <c r="H45" i="2"/>
  <c r="H29" i="2"/>
  <c r="H77" i="2"/>
  <c r="H26" i="2"/>
  <c r="H69" i="2"/>
  <c r="H52" i="2"/>
  <c r="H18" i="2"/>
  <c r="H31" i="2"/>
  <c r="H75" i="2"/>
  <c r="H41" i="2"/>
  <c r="H73" i="2"/>
  <c r="H47" i="2"/>
  <c r="H17" i="2"/>
  <c r="H43" i="2"/>
  <c r="H21" i="2"/>
  <c r="H38" i="2"/>
  <c r="H7" i="2"/>
  <c r="H57" i="2"/>
  <c r="H27" i="2"/>
  <c r="H42" i="2"/>
  <c r="H61" i="2"/>
  <c r="H58" i="2"/>
  <c r="H70" i="2"/>
  <c r="H71" i="2"/>
  <c r="H16" i="2"/>
  <c r="H80" i="2"/>
  <c r="H20" i="2"/>
  <c r="H34" i="2"/>
  <c r="H22" i="2"/>
  <c r="H9" i="2"/>
  <c r="H8" i="2"/>
  <c r="H13" i="2"/>
  <c r="H11" i="2"/>
  <c r="H59" i="2"/>
  <c r="H46" i="2"/>
  <c r="H30" i="2"/>
  <c r="H51" i="2"/>
  <c r="H81" i="2"/>
  <c r="H55" i="2"/>
  <c r="H72" i="2"/>
  <c r="H25" i="2"/>
  <c r="H53" i="2"/>
  <c r="H44" i="2"/>
  <c r="F19" i="2"/>
  <c r="F68" i="2"/>
  <c r="F35" i="2"/>
  <c r="F67" i="2"/>
  <c r="F39" i="2"/>
  <c r="F74" i="2"/>
  <c r="F40" i="2"/>
  <c r="F54" i="2"/>
  <c r="F48" i="2"/>
  <c r="F24" i="2"/>
  <c r="F36" i="2"/>
  <c r="F28" i="2"/>
  <c r="F12" i="2"/>
  <c r="F15" i="2"/>
  <c r="F78" i="2"/>
  <c r="F14" i="2"/>
  <c r="F37" i="2"/>
  <c r="F60" i="2"/>
  <c r="F66" i="2"/>
  <c r="F76" i="2"/>
  <c r="F33" i="2"/>
  <c r="F50" i="2"/>
  <c r="F63" i="2"/>
  <c r="F49" i="2"/>
  <c r="F79" i="2"/>
  <c r="F64" i="2"/>
  <c r="F62" i="2"/>
  <c r="F32" i="2"/>
  <c r="F23" i="2"/>
  <c r="F65" i="2"/>
  <c r="F45" i="2"/>
  <c r="F29" i="2"/>
  <c r="F77" i="2"/>
  <c r="F26" i="2"/>
  <c r="F69" i="2"/>
  <c r="F52" i="2"/>
  <c r="F18" i="2"/>
  <c r="F31" i="2"/>
  <c r="F75" i="2"/>
  <c r="F41" i="2"/>
  <c r="F73" i="2"/>
  <c r="F47" i="2"/>
  <c r="F17" i="2"/>
  <c r="F43" i="2"/>
  <c r="F21" i="2"/>
  <c r="F38" i="2"/>
  <c r="F7" i="2"/>
  <c r="F57" i="2"/>
  <c r="F27" i="2"/>
  <c r="F42" i="2"/>
  <c r="F61" i="2"/>
  <c r="F58" i="2"/>
  <c r="F70" i="2"/>
  <c r="F71" i="2"/>
  <c r="F16" i="2"/>
  <c r="F80" i="2"/>
  <c r="F20" i="2"/>
  <c r="F34" i="2"/>
  <c r="F22" i="2"/>
  <c r="F9" i="2"/>
  <c r="F8" i="2"/>
  <c r="F13" i="2"/>
  <c r="F11" i="2"/>
  <c r="F59" i="2"/>
  <c r="F46" i="2"/>
  <c r="F30" i="2"/>
  <c r="F51" i="2"/>
  <c r="F81" i="2"/>
  <c r="F55" i="2"/>
  <c r="F72" i="2"/>
  <c r="F25" i="2"/>
  <c r="F53" i="2"/>
  <c r="F44" i="2"/>
  <c r="F10" i="2"/>
  <c r="H56" i="2"/>
  <c r="F56" i="2"/>
  <c r="I8" i="2" l="1"/>
  <c r="I37" i="2"/>
  <c r="I12" i="2"/>
  <c r="I48" i="2"/>
  <c r="I39" i="2"/>
  <c r="I19" i="2"/>
  <c r="I46" i="2"/>
  <c r="J46" i="2" s="1"/>
  <c r="K46" i="2" s="1"/>
  <c r="L46" i="2" s="1"/>
  <c r="I20" i="2"/>
  <c r="J20" i="2" s="1"/>
  <c r="K20" i="2" s="1"/>
  <c r="L20" i="2" s="1"/>
  <c r="I53" i="2"/>
  <c r="I81" i="2"/>
  <c r="I10" i="2"/>
  <c r="J10" i="2" s="1"/>
  <c r="K10" i="2" s="1"/>
  <c r="L10" i="2" s="1"/>
  <c r="I32" i="2"/>
  <c r="J32" i="2" s="1"/>
  <c r="K32" i="2" s="1"/>
  <c r="L32" i="2" s="1"/>
  <c r="I49" i="2"/>
  <c r="J49" i="2" s="1"/>
  <c r="K49" i="2" s="1"/>
  <c r="L49" i="2" s="1"/>
  <c r="I76" i="2"/>
  <c r="J76" i="2" s="1"/>
  <c r="K76" i="2" s="1"/>
  <c r="L76" i="2" s="1"/>
  <c r="I14" i="2"/>
  <c r="I28" i="2"/>
  <c r="J28" i="2" s="1"/>
  <c r="K28" i="2" s="1"/>
  <c r="L28" i="2" s="1"/>
  <c r="I54" i="2"/>
  <c r="J54" i="2" s="1"/>
  <c r="K54" i="2" s="1"/>
  <c r="L54" i="2" s="1"/>
  <c r="I61" i="2"/>
  <c r="J61" i="2" s="1"/>
  <c r="I7" i="2"/>
  <c r="J7" i="2" s="1"/>
  <c r="K7" i="2" s="1"/>
  <c r="L7" i="2" s="1"/>
  <c r="I75" i="2"/>
  <c r="J75" i="2" s="1"/>
  <c r="K75" i="2" s="1"/>
  <c r="L75" i="2" s="1"/>
  <c r="I69" i="2"/>
  <c r="J69" i="2" s="1"/>
  <c r="K69" i="2" s="1"/>
  <c r="L69" i="2" s="1"/>
  <c r="I45" i="2"/>
  <c r="J45" i="2" s="1"/>
  <c r="K45" i="2" s="1"/>
  <c r="L45" i="2" s="1"/>
  <c r="I62" i="2"/>
  <c r="J62" i="2" s="1"/>
  <c r="K62" i="2" s="1"/>
  <c r="L62" i="2" s="1"/>
  <c r="I63" i="2"/>
  <c r="J63" i="2" s="1"/>
  <c r="K63" i="2" s="1"/>
  <c r="L63" i="2" s="1"/>
  <c r="I66" i="2"/>
  <c r="I36" i="2"/>
  <c r="I40" i="2"/>
  <c r="I44" i="2"/>
  <c r="J44" i="2" s="1"/>
  <c r="K44" i="2" s="1"/>
  <c r="L44" i="2" s="1"/>
  <c r="I55" i="2"/>
  <c r="J55" i="2" s="1"/>
  <c r="K55" i="2" s="1"/>
  <c r="L55" i="2" s="1"/>
  <c r="I30" i="2"/>
  <c r="J30" i="2" s="1"/>
  <c r="K30" i="2" s="1"/>
  <c r="L30" i="2" s="1"/>
  <c r="I13" i="2"/>
  <c r="J13" i="2" s="1"/>
  <c r="K13" i="2" s="1"/>
  <c r="L13" i="2" s="1"/>
  <c r="I34" i="2"/>
  <c r="J34" i="2" s="1"/>
  <c r="K34" i="2" s="1"/>
  <c r="L34" i="2" s="1"/>
  <c r="I71" i="2"/>
  <c r="J71" i="2" s="1"/>
  <c r="K71" i="2" s="1"/>
  <c r="L71" i="2" s="1"/>
  <c r="I42" i="2"/>
  <c r="J42" i="2" s="1"/>
  <c r="K42" i="2" s="1"/>
  <c r="L42" i="2" s="1"/>
  <c r="I38" i="2"/>
  <c r="I47" i="2"/>
  <c r="J47" i="2" s="1"/>
  <c r="K47" i="2" s="1"/>
  <c r="L47" i="2" s="1"/>
  <c r="I31" i="2"/>
  <c r="J31" i="2" s="1"/>
  <c r="K31" i="2" s="1"/>
  <c r="L31" i="2" s="1"/>
  <c r="I26" i="2"/>
  <c r="J26" i="2" s="1"/>
  <c r="K26" i="2" s="1"/>
  <c r="L26" i="2" s="1"/>
  <c r="I25" i="2"/>
  <c r="I59" i="2"/>
  <c r="J59" i="2" s="1"/>
  <c r="K59" i="2" s="1"/>
  <c r="L59" i="2" s="1"/>
  <c r="I9" i="2"/>
  <c r="J9" i="2" s="1"/>
  <c r="K9" i="2" s="1"/>
  <c r="L9" i="2" s="1"/>
  <c r="I27" i="2"/>
  <c r="I21" i="2"/>
  <c r="J21" i="2" s="1"/>
  <c r="K21" i="2" s="1"/>
  <c r="L21" i="2" s="1"/>
  <c r="I73" i="2"/>
  <c r="J73" i="2" s="1"/>
  <c r="K73" i="2" s="1"/>
  <c r="L73" i="2" s="1"/>
  <c r="I18" i="2"/>
  <c r="J18" i="2" s="1"/>
  <c r="K18" i="2" s="1"/>
  <c r="L18" i="2" s="1"/>
  <c r="I77" i="2"/>
  <c r="I65" i="2"/>
  <c r="I64" i="2"/>
  <c r="J64" i="2" s="1"/>
  <c r="K64" i="2" s="1"/>
  <c r="L64" i="2" s="1"/>
  <c r="I68" i="2"/>
  <c r="J68" i="2" s="1"/>
  <c r="K68" i="2" s="1"/>
  <c r="L68" i="2" s="1"/>
  <c r="J37" i="2"/>
  <c r="K37" i="2" s="1"/>
  <c r="L37" i="2" s="1"/>
  <c r="J12" i="2"/>
  <c r="K12" i="2" s="1"/>
  <c r="L12" i="2" s="1"/>
  <c r="J48" i="2"/>
  <c r="K48" i="2" s="1"/>
  <c r="L48" i="2" s="1"/>
  <c r="J39" i="2"/>
  <c r="J19" i="2"/>
  <c r="K19" i="2" s="1"/>
  <c r="L19" i="2" s="1"/>
  <c r="J53" i="2"/>
  <c r="K53" i="2" s="1"/>
  <c r="L53" i="2" s="1"/>
  <c r="J81" i="2"/>
  <c r="K81" i="2" s="1"/>
  <c r="L81" i="2" s="1"/>
  <c r="J8" i="2"/>
  <c r="K8" i="2" s="1"/>
  <c r="L8" i="2" s="1"/>
  <c r="J38" i="2"/>
  <c r="K38" i="2" s="1"/>
  <c r="L38" i="2" s="1"/>
  <c r="J14" i="2"/>
  <c r="K14" i="2" s="1"/>
  <c r="L14" i="2" s="1"/>
  <c r="K39" i="2"/>
  <c r="L39" i="2" s="1"/>
  <c r="J25" i="2"/>
  <c r="K25" i="2" s="1"/>
  <c r="L25" i="2" s="1"/>
  <c r="J27" i="2"/>
  <c r="K27" i="2" s="1"/>
  <c r="L27" i="2" s="1"/>
  <c r="J77" i="2"/>
  <c r="K77" i="2" s="1"/>
  <c r="L77" i="2" s="1"/>
  <c r="J65" i="2"/>
  <c r="K65" i="2" s="1"/>
  <c r="L65" i="2" s="1"/>
  <c r="J66" i="2"/>
  <c r="K66" i="2" s="1"/>
  <c r="L66" i="2" s="1"/>
  <c r="J36" i="2"/>
  <c r="K36" i="2" s="1"/>
  <c r="L36" i="2" s="1"/>
  <c r="J40" i="2"/>
  <c r="K40" i="2" s="1"/>
  <c r="L40" i="2" s="1"/>
  <c r="I70" i="2"/>
  <c r="I78" i="2"/>
  <c r="I80" i="2"/>
  <c r="J80" i="2" s="1"/>
  <c r="I67" i="2"/>
  <c r="I17" i="2"/>
  <c r="I33" i="2"/>
  <c r="I16" i="2"/>
  <c r="J16" i="2" s="1"/>
  <c r="I41" i="2"/>
  <c r="J41" i="2" s="1"/>
  <c r="I51" i="2"/>
  <c r="J51" i="2" s="1"/>
  <c r="I58" i="2"/>
  <c r="J58" i="2" s="1"/>
  <c r="I52" i="2"/>
  <c r="J52" i="2" s="1"/>
  <c r="I50" i="2"/>
  <c r="J50" i="2" s="1"/>
  <c r="I74" i="2"/>
  <c r="J74" i="2" s="1"/>
  <c r="I56" i="2"/>
  <c r="J56" i="2" s="1"/>
  <c r="I11" i="2"/>
  <c r="I57" i="2"/>
  <c r="I29" i="2"/>
  <c r="I60" i="2"/>
  <c r="I35" i="2"/>
  <c r="J35" i="2" s="1"/>
  <c r="I72" i="2"/>
  <c r="I79" i="2"/>
  <c r="I24" i="2"/>
  <c r="J24" i="2" s="1"/>
  <c r="I22" i="2"/>
  <c r="I43" i="2"/>
  <c r="I23" i="2"/>
  <c r="J23" i="2" s="1"/>
  <c r="I15" i="2"/>
  <c r="J15" i="2" s="1"/>
  <c r="K61" i="2" l="1"/>
  <c r="L61" i="2" s="1"/>
  <c r="K74" i="2"/>
  <c r="L74" i="2" s="1"/>
  <c r="J17" i="2"/>
  <c r="K17" i="2" s="1"/>
  <c r="L17" i="2" s="1"/>
  <c r="J79" i="2"/>
  <c r="K79" i="2" s="1"/>
  <c r="L79" i="2" s="1"/>
  <c r="J72" i="2"/>
  <c r="K72" i="2" s="1"/>
  <c r="L72" i="2" s="1"/>
  <c r="K51" i="2"/>
  <c r="L51" i="2" s="1"/>
  <c r="K50" i="2"/>
  <c r="L50" i="2" s="1"/>
  <c r="J70" i="2"/>
  <c r="K70" i="2" s="1"/>
  <c r="L70" i="2" s="1"/>
  <c r="K16" i="2"/>
  <c r="L16" i="2" s="1"/>
  <c r="J43" i="2"/>
  <c r="K43" i="2" s="1"/>
  <c r="L43" i="2" s="1"/>
  <c r="J22" i="2"/>
  <c r="K22" i="2" s="1"/>
  <c r="L22" i="2" s="1"/>
  <c r="K41" i="2"/>
  <c r="L41" i="2" s="1"/>
  <c r="K15" i="2"/>
  <c r="L15" i="2" s="1"/>
  <c r="K35" i="2"/>
  <c r="L35" i="2" s="1"/>
  <c r="K52" i="2"/>
  <c r="L52" i="2" s="1"/>
  <c r="K23" i="2"/>
  <c r="L23" i="2" s="1"/>
  <c r="K24" i="2"/>
  <c r="L24" i="2" s="1"/>
  <c r="K56" i="2"/>
  <c r="L56" i="2" s="1"/>
  <c r="K58" i="2"/>
  <c r="L58" i="2" s="1"/>
  <c r="K80" i="2"/>
  <c r="L80" i="2" s="1"/>
  <c r="J78" i="2"/>
  <c r="K78" i="2" s="1"/>
  <c r="L78" i="2" s="1"/>
  <c r="J67" i="2"/>
  <c r="K67" i="2" s="1"/>
  <c r="L67" i="2" s="1"/>
  <c r="J33" i="2"/>
  <c r="K33" i="2" s="1"/>
  <c r="L33" i="2" s="1"/>
  <c r="J60" i="2"/>
  <c r="K60" i="2" s="1"/>
  <c r="L60" i="2" s="1"/>
  <c r="J29" i="2"/>
  <c r="K29" i="2" s="1"/>
  <c r="L29" i="2" s="1"/>
  <c r="J57" i="2"/>
  <c r="K57" i="2" s="1"/>
  <c r="L57" i="2" s="1"/>
  <c r="J11" i="2"/>
  <c r="K11" i="2" s="1"/>
  <c r="L11" i="2" s="1"/>
</calcChain>
</file>

<file path=xl/sharedStrings.xml><?xml version="1.0" encoding="utf-8"?>
<sst xmlns="http://schemas.openxmlformats.org/spreadsheetml/2006/main" count="1099" uniqueCount="355">
  <si>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</si>
  <si>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</si>
  <si>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</si>
  <si>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</si>
  <si>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</si>
  <si>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</si>
  <si>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</si>
  <si>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</si>
  <si>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</si>
  <si>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</si>
  <si>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</si>
  <si>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</si>
  <si>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</si>
  <si>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</si>
  <si>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</si>
  <si>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</si>
  <si>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2 (Real)</t>
  </si>
  <si>
    <t>Quiz: Exercise UNIT 3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</si>
  <si>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</si>
  <si>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</si>
  <si>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</si>
  <si>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</si>
  <si>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</si>
  <si>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</si>
  <si>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</si>
  <si>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</si>
  <si>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An</t>
  </si>
  <si>
    <t>Sokang</t>
  </si>
  <si>
    <t>14564</t>
  </si>
  <si>
    <t>an.sokang@pucsr.edu.kh</t>
  </si>
  <si>
    <t>-</t>
  </si>
  <si>
    <t>1673572058</t>
  </si>
  <si>
    <t>Buth</t>
  </si>
  <si>
    <t>Kanhchana</t>
  </si>
  <si>
    <t>14291</t>
  </si>
  <si>
    <t>buth.kanhchana@pucsr.edu.kh</t>
  </si>
  <si>
    <t>Chan</t>
  </si>
  <si>
    <t>Daren</t>
  </si>
  <si>
    <t>14662</t>
  </si>
  <si>
    <t>chan.daren@pucsr.edu.kh</t>
  </si>
  <si>
    <t>Panha</t>
  </si>
  <si>
    <t>14477</t>
  </si>
  <si>
    <t>chan.panha@pucsr.edu.kh</t>
  </si>
  <si>
    <t>Yusinh</t>
  </si>
  <si>
    <t>14591</t>
  </si>
  <si>
    <t>chan.yusinh@pucsr.edu.kh</t>
  </si>
  <si>
    <t>Chea</t>
  </si>
  <si>
    <t>Meiling</t>
  </si>
  <si>
    <t>14659</t>
  </si>
  <si>
    <t>chea.meiling@pucsr.edu.kh</t>
  </si>
  <si>
    <t>Chean</t>
  </si>
  <si>
    <t>Lyming</t>
  </si>
  <si>
    <t>14494</t>
  </si>
  <si>
    <t>chean.lyming@pucsr.edu.kh</t>
  </si>
  <si>
    <t>Cheang</t>
  </si>
  <si>
    <t>Aniza</t>
  </si>
  <si>
    <t>14726</t>
  </si>
  <si>
    <t>cheang.aniza@pucsr.edu.kh</t>
  </si>
  <si>
    <t>Cheng</t>
  </si>
  <si>
    <t>Soheang</t>
  </si>
  <si>
    <t>14496</t>
  </si>
  <si>
    <t>cheng.soheang@pucsr.edu.kh</t>
  </si>
  <si>
    <t>Chhim</t>
  </si>
  <si>
    <t>Chhenge</t>
  </si>
  <si>
    <t>14554</t>
  </si>
  <si>
    <t>chhim.chhenge@pucsr.edu.kh</t>
  </si>
  <si>
    <t>Chhoam</t>
  </si>
  <si>
    <t>Lady</t>
  </si>
  <si>
    <t>14521</t>
  </si>
  <si>
    <t>chhoam.lady@pucsr.edu.kh</t>
  </si>
  <si>
    <t>Chim</t>
  </si>
  <si>
    <t>Chhouyhour</t>
  </si>
  <si>
    <t>14437</t>
  </si>
  <si>
    <t>chim.chhouyhour@pucsr.edu.kh</t>
  </si>
  <si>
    <t>Chork</t>
  </si>
  <si>
    <t>Sithai</t>
  </si>
  <si>
    <t>14484</t>
  </si>
  <si>
    <t>chork.sithai@pucsr.edu.kh</t>
  </si>
  <si>
    <t>Dam</t>
  </si>
  <si>
    <t>Ping</t>
  </si>
  <si>
    <t>14445</t>
  </si>
  <si>
    <t>dam.ping@pucsr.edu.kh</t>
  </si>
  <si>
    <t>Dern</t>
  </si>
  <si>
    <t>Buntheng</t>
  </si>
  <si>
    <t>13383</t>
  </si>
  <si>
    <t>dern.buntheng@pucsr.edu.kh</t>
  </si>
  <si>
    <t>Doeunserey</t>
  </si>
  <si>
    <t>Vuthyka</t>
  </si>
  <si>
    <t>13833</t>
  </si>
  <si>
    <t>doeunserey.vuthyka@pucsr.edu.kh</t>
  </si>
  <si>
    <t>Dy</t>
  </si>
  <si>
    <t>Kimchhoung</t>
  </si>
  <si>
    <t>14745</t>
  </si>
  <si>
    <t>dy.kimchhoung@pucsr.edu.kh</t>
  </si>
  <si>
    <t>Em</t>
  </si>
  <si>
    <t>Tenglong</t>
  </si>
  <si>
    <t>13726</t>
  </si>
  <si>
    <t>em.tenglong@pucsr.edu.kh</t>
  </si>
  <si>
    <t>Eng</t>
  </si>
  <si>
    <t>Kimsay</t>
  </si>
  <si>
    <t>14486</t>
  </si>
  <si>
    <t>eng.kimsay@pucsr.edu.kh</t>
  </si>
  <si>
    <t>Gnan</t>
  </si>
  <si>
    <t>Vichroth</t>
  </si>
  <si>
    <t>14570</t>
  </si>
  <si>
    <t>gnan.vichroth@pucsr.edu.kh</t>
  </si>
  <si>
    <t>Hang</t>
  </si>
  <si>
    <t>Sereykosoma</t>
  </si>
  <si>
    <t>14584</t>
  </si>
  <si>
    <t>hang.sereykosoma@pucsr.edu.kh</t>
  </si>
  <si>
    <t>Hem</t>
  </si>
  <si>
    <t>Dara</t>
  </si>
  <si>
    <t>14735</t>
  </si>
  <si>
    <t>hem.dara@pucsr.edu.kh</t>
  </si>
  <si>
    <t>Heng</t>
  </si>
  <si>
    <t>Kimheang</t>
  </si>
  <si>
    <t>14454</t>
  </si>
  <si>
    <t>heng.kimheang@pucsr.edu.kh</t>
  </si>
  <si>
    <t>Sokleap</t>
  </si>
  <si>
    <t>14541</t>
  </si>
  <si>
    <t>heng.sokleap@pucsr.edu.kh</t>
  </si>
  <si>
    <t>Houn</t>
  </si>
  <si>
    <t>Liza</t>
  </si>
  <si>
    <t>14580</t>
  </si>
  <si>
    <t>houn.liza@pucsr.edu.kh</t>
  </si>
  <si>
    <t>Sovanndara</t>
  </si>
  <si>
    <t>14526</t>
  </si>
  <si>
    <t>houn.sovanndara@pucsr.edu.kh</t>
  </si>
  <si>
    <t>Hun</t>
  </si>
  <si>
    <t>Sokhor</t>
  </si>
  <si>
    <t>14553</t>
  </si>
  <si>
    <t>hun.sokhor@pucsr.edu.kh</t>
  </si>
  <si>
    <t>Keo</t>
  </si>
  <si>
    <t>Sommasereyvotana</t>
  </si>
  <si>
    <t>14760</t>
  </si>
  <si>
    <t>keo.sommasereyvotana@pucsr.edu.kh</t>
  </si>
  <si>
    <t>Khan</t>
  </si>
  <si>
    <t>Sreyoun</t>
  </si>
  <si>
    <t>14581</t>
  </si>
  <si>
    <t>khan.sreyoun@pucsr.edu.kh</t>
  </si>
  <si>
    <t>Kien</t>
  </si>
  <si>
    <t>Sokhorn</t>
  </si>
  <si>
    <t>14579</t>
  </si>
  <si>
    <t>kien.sokhorn@pucsr.edu.kh</t>
  </si>
  <si>
    <t>Kim</t>
  </si>
  <si>
    <t>Sombathtep</t>
  </si>
  <si>
    <t>14452</t>
  </si>
  <si>
    <t>kim.sombathtep@pucsr.edu.kh</t>
  </si>
  <si>
    <t>Kong</t>
  </si>
  <si>
    <t>Sopheakalyta</t>
  </si>
  <si>
    <t>14419</t>
  </si>
  <si>
    <t>kong.sopheakalyta@pucsr.edu.kh</t>
  </si>
  <si>
    <t>Koy</t>
  </si>
  <si>
    <t>Sovanna</t>
  </si>
  <si>
    <t>14583</t>
  </si>
  <si>
    <t>koy.sovanna@pucsr.edu.kh</t>
  </si>
  <si>
    <t>Lay</t>
  </si>
  <si>
    <t>Malis</t>
  </si>
  <si>
    <t>14509</t>
  </si>
  <si>
    <t>lay.malis@pucsr.edu.kh</t>
  </si>
  <si>
    <t>Leang</t>
  </si>
  <si>
    <t>Lyvann</t>
  </si>
  <si>
    <t>14537</t>
  </si>
  <si>
    <t>leang.lyvann@pucsr.edu.kh</t>
  </si>
  <si>
    <t>Long</t>
  </si>
  <si>
    <t>Lyhong</t>
  </si>
  <si>
    <t>14446</t>
  </si>
  <si>
    <t>long.lyhong@pucsr.edu.kh</t>
  </si>
  <si>
    <t>Tonen</t>
  </si>
  <si>
    <t>14736</t>
  </si>
  <si>
    <t>long.tonen@pucsr.edu.kh</t>
  </si>
  <si>
    <t>Loun</t>
  </si>
  <si>
    <t>Liranuth</t>
  </si>
  <si>
    <t>14442</t>
  </si>
  <si>
    <t>loun.liranuth@pucsr.edu.kh</t>
  </si>
  <si>
    <t>Lout</t>
  </si>
  <si>
    <t>Sombath</t>
  </si>
  <si>
    <t>14678</t>
  </si>
  <si>
    <t>lout.sombath@pucsr.edu.kh</t>
  </si>
  <si>
    <t>Loy</t>
  </si>
  <si>
    <t>Yeouin</t>
  </si>
  <si>
    <t>14547</t>
  </si>
  <si>
    <t>loy.yeouin@pucsr.edu.kh</t>
  </si>
  <si>
    <t>Ly</t>
  </si>
  <si>
    <t>Dadeana</t>
  </si>
  <si>
    <t>14237</t>
  </si>
  <si>
    <t>ly.dadeana@pucsr.edu.kh</t>
  </si>
  <si>
    <t>Sophanna</t>
  </si>
  <si>
    <t>14449</t>
  </si>
  <si>
    <t>ly.sophanna@pucsr.edu.kh</t>
  </si>
  <si>
    <t>Meach</t>
  </si>
  <si>
    <t>Mengkheang</t>
  </si>
  <si>
    <t>14728</t>
  </si>
  <si>
    <t>meach.mengkheang@pucsr.edu.kh</t>
  </si>
  <si>
    <t>Moeun</t>
  </si>
  <si>
    <t>Chengmi</t>
  </si>
  <si>
    <t>14497</t>
  </si>
  <si>
    <t>moeun.chengmi@pucsr.edu.kh</t>
  </si>
  <si>
    <t>Mon</t>
  </si>
  <si>
    <t>Monika</t>
  </si>
  <si>
    <t>14720</t>
  </si>
  <si>
    <t>mon.monika@pucsr.edu.kh</t>
  </si>
  <si>
    <t>Ny</t>
  </si>
  <si>
    <t>Theary</t>
  </si>
  <si>
    <t>14516</t>
  </si>
  <si>
    <t>ny.theary@pucsr.edu.kh</t>
  </si>
  <si>
    <t>Oum</t>
  </si>
  <si>
    <t>Meylin</t>
  </si>
  <si>
    <t>14236</t>
  </si>
  <si>
    <t>oum.meylin@pucsr.edu.kh</t>
  </si>
  <si>
    <t>Pal</t>
  </si>
  <si>
    <t>Makara</t>
  </si>
  <si>
    <t>14500</t>
  </si>
  <si>
    <t>pal.makara@pucsr.edu.kh</t>
  </si>
  <si>
    <t>Pheng</t>
  </si>
  <si>
    <t>Sopheaktra</t>
  </si>
  <si>
    <t>14299</t>
  </si>
  <si>
    <t>pheng.sopheaktra@pucsr.edu.kh</t>
  </si>
  <si>
    <t>Pov</t>
  </si>
  <si>
    <t>Sokphea</t>
  </si>
  <si>
    <t>14487</t>
  </si>
  <si>
    <t>pov.sokphea@pucsr.edu.kh</t>
  </si>
  <si>
    <t>Ra</t>
  </si>
  <si>
    <t>Pichveasna</t>
  </si>
  <si>
    <t>11285</t>
  </si>
  <si>
    <t>ra.pichveasna@pucsr.edu.kh</t>
  </si>
  <si>
    <t>Raeun</t>
  </si>
  <si>
    <t>Erain</t>
  </si>
  <si>
    <t>14565</t>
  </si>
  <si>
    <t>raeun.erain@pucsr.edu.kh</t>
  </si>
  <si>
    <t>Reaksmey</t>
  </si>
  <si>
    <t>Chengty</t>
  </si>
  <si>
    <t>14444</t>
  </si>
  <si>
    <t>reaksmey.chengty@pucsr.edu.kh</t>
  </si>
  <si>
    <t>Rem</t>
  </si>
  <si>
    <t>Lyheng</t>
  </si>
  <si>
    <t>14498</t>
  </si>
  <si>
    <t>rem.lyheng@pucsr.edu.kh</t>
  </si>
  <si>
    <t>Rin</t>
  </si>
  <si>
    <t>Chanleakana</t>
  </si>
  <si>
    <t>14571</t>
  </si>
  <si>
    <t>rin.chanleakana@pucsr.edu.kh</t>
  </si>
  <si>
    <t>San</t>
  </si>
  <si>
    <t>Engsim</t>
  </si>
  <si>
    <t>14567</t>
  </si>
  <si>
    <t>san.engsim@pucsr.edu.kh</t>
  </si>
  <si>
    <t>Sem</t>
  </si>
  <si>
    <t>Sreypich</t>
  </si>
  <si>
    <t>14683</t>
  </si>
  <si>
    <t>sem.sreypich@pucsr.edu.kh</t>
  </si>
  <si>
    <t>Seng</t>
  </si>
  <si>
    <t>Chhayfong</t>
  </si>
  <si>
    <t>14696</t>
  </si>
  <si>
    <t>seng.chhayfong@pucsr.edu.kh</t>
  </si>
  <si>
    <t>Khenghuy</t>
  </si>
  <si>
    <t>14556</t>
  </si>
  <si>
    <t>seng.khenghuy@pucsr.edu.kh</t>
  </si>
  <si>
    <t>Sadona</t>
  </si>
  <si>
    <t>14137</t>
  </si>
  <si>
    <t>seng.sadona@pucsr.edu.kh</t>
  </si>
  <si>
    <t>Sokneang</t>
  </si>
  <si>
    <t>14761</t>
  </si>
  <si>
    <t>seng.sokneang@pucsr.edu.kh</t>
  </si>
  <si>
    <t>Sokha</t>
  </si>
  <si>
    <t>Thavin</t>
  </si>
  <si>
    <t>14296</t>
  </si>
  <si>
    <t>sokha.thavin@pucsr.edu.kh</t>
  </si>
  <si>
    <t>Soun</t>
  </si>
  <si>
    <t>Nado</t>
  </si>
  <si>
    <t>14461</t>
  </si>
  <si>
    <t>soun.nado@pucsr.edu.kh</t>
  </si>
  <si>
    <t>Srey</t>
  </si>
  <si>
    <t>Sophealeaphy</t>
  </si>
  <si>
    <t>14377</t>
  </si>
  <si>
    <t>srey.sophealeaphy@pucsr.edu.kh</t>
  </si>
  <si>
    <t>Teng</t>
  </si>
  <si>
    <t>12437</t>
  </si>
  <si>
    <t>teng.makara@pucsr.edu.kh</t>
  </si>
  <si>
    <t>Tep</t>
  </si>
  <si>
    <t>Sreyrorth</t>
  </si>
  <si>
    <t>12168</t>
  </si>
  <si>
    <t>tep.sreyrorth@pucsr.edu.kh</t>
  </si>
  <si>
    <t>Thang</t>
  </si>
  <si>
    <t>Sinuch</t>
  </si>
  <si>
    <t>13665</t>
  </si>
  <si>
    <t>thang.sinuch@pucsr.edu.kh</t>
  </si>
  <si>
    <t>Theany</t>
  </si>
  <si>
    <t>Yana</t>
  </si>
  <si>
    <t>13238</t>
  </si>
  <si>
    <t>theany.yana@pucsr.edu.kh</t>
  </si>
  <si>
    <t>Thoeun</t>
  </si>
  <si>
    <t>Sokthean</t>
  </si>
  <si>
    <t>14569</t>
  </si>
  <si>
    <t>thoeun.sokthean@pucsr.edu.kh</t>
  </si>
  <si>
    <t>Thy</t>
  </si>
  <si>
    <t>Nika</t>
  </si>
  <si>
    <t>14511</t>
  </si>
  <si>
    <t>thy.nika@pucsr.edu.kh</t>
  </si>
  <si>
    <t>Tin</t>
  </si>
  <si>
    <t>Socheata</t>
  </si>
  <si>
    <t>14447</t>
  </si>
  <si>
    <t>tin.socheata@pucsr.edu.kh</t>
  </si>
  <si>
    <t>Tung</t>
  </si>
  <si>
    <t>Sambo</t>
  </si>
  <si>
    <t>14545</t>
  </si>
  <si>
    <t>tung.sambo@pucsr.edu.kh</t>
  </si>
  <si>
    <t>Uon</t>
  </si>
  <si>
    <t>Keovoleak</t>
  </si>
  <si>
    <t>14594</t>
  </si>
  <si>
    <t>uon.keovoleak@pucsr.edu.kh</t>
  </si>
  <si>
    <t>Uy</t>
  </si>
  <si>
    <t>Chakriya</t>
  </si>
  <si>
    <t>14768</t>
  </si>
  <si>
    <t>uy.chakriya@pucsr.edu.kh</t>
  </si>
  <si>
    <t>Van</t>
  </si>
  <si>
    <t>Chomrunreaksa</t>
  </si>
  <si>
    <t>14557</t>
  </si>
  <si>
    <t>van.chomrunreaksa@pucsr.edu.kh</t>
  </si>
  <si>
    <t>Veasna</t>
  </si>
  <si>
    <t>Manita</t>
  </si>
  <si>
    <t>14718</t>
  </si>
  <si>
    <t>veasna.manita@pucsr.edu.kh</t>
  </si>
  <si>
    <t>Vit</t>
  </si>
  <si>
    <t>Sreyra</t>
  </si>
  <si>
    <t>14438</t>
  </si>
  <si>
    <t>vit.sreyra@pucsr.edu.kh</t>
  </si>
  <si>
    <t>Von</t>
  </si>
  <si>
    <t>Rothrachana</t>
  </si>
  <si>
    <t>14551</t>
  </si>
  <si>
    <t>von.rothrachana@pucsr.edu.kh</t>
  </si>
  <si>
    <t>Wong</t>
  </si>
  <si>
    <t>Sreyodom</t>
  </si>
  <si>
    <t>14507</t>
  </si>
  <si>
    <t>wong.sreyodom@pucsr.edu.kh</t>
  </si>
  <si>
    <t>Yoan</t>
  </si>
  <si>
    <t>Vanny</t>
  </si>
  <si>
    <t>14589</t>
  </si>
  <si>
    <t>yoan.vanny@pucsr.edu.kh</t>
  </si>
  <si>
    <t>Yourn</t>
  </si>
  <si>
    <t>Mara</t>
  </si>
  <si>
    <t>13038</t>
  </si>
  <si>
    <t>yourn.mara@pucsr.edu.kh</t>
  </si>
  <si>
    <t>SURNAME</t>
  </si>
  <si>
    <t>FIRST NAME</t>
  </si>
  <si>
    <t>ID</t>
  </si>
  <si>
    <t>2 DAYS</t>
  </si>
  <si>
    <t>3 DAYS</t>
  </si>
  <si>
    <t>TOTAL</t>
  </si>
  <si>
    <t>GRADE</t>
  </si>
  <si>
    <t>EHSS-1/ Result</t>
  </si>
  <si>
    <t>TOTAL AFTER ABSENCE</t>
  </si>
  <si>
    <t>ABSENCE PENALTY</t>
  </si>
  <si>
    <t>Column1</t>
  </si>
  <si>
    <t>Column2</t>
  </si>
  <si>
    <t>EHSS-1 - Final Results 17 October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</si>
</sst>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3" fontId="3" fillId="0" borderId="0" xfId="1" applyFont="1" applyAlignment="1">
      <alignment horizontal="center" vertical="center"/>
    </xf>
    <xf numFmtId="43" fontId="3" fillId="0" borderId="0" xfId="1" applyFont="1" applyAlignment="1">
      <alignment horizontal="center" vertical="center" wrapText="1"/>
    </xf>
    <xf numFmtId="43" fontId="4" fillId="0" borderId="0" xfId="1" applyFont="1" applyAlignment="1">
      <alignment horizontal="center" vertic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4"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textRotation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CFF513-2CC5-544A-BB03-E4EE742E72AA}" name="Table1" displayName="Table1" ref="D6:L81" totalsRowShown="0" headerRowDxfId="1" dataDxfId="0" headerRowCellStyle="Comma">
  <autoFilter ref="D6:L81" xr:uid="{78CFF513-2CC5-544A-BB03-E4EE742E72AA}"/>
  <tableColumns count="9">
    <tableColumn id="1" xr3:uid="{027D7419-670A-DF44-8FA1-5511F65F895C}" name="ID" dataDxfId="10"/>
    <tableColumn id="2" xr3:uid="{1CAFFBB7-6C6B-4844-87D5-02919662895A}" name="2 DAYS" dataDxfId="9" dataCellStyle="Comma"/>
    <tableColumn id="3" xr3:uid="{681ACC54-9C4E-254C-97EE-57303BD5557F}" name="Column1" dataDxfId="8" dataCellStyle="Comma">
      <calculatedColumnFormula>E7*0.4</calculatedColumnFormula>
    </tableColumn>
    <tableColumn id="4" xr3:uid="{DE3C5858-7E35-814A-89EA-2027C0F61CE1}" name="3 DAYS" dataDxfId="7" dataCellStyle="Comma"/>
    <tableColumn id="5" xr3:uid="{5394F079-85C0-7641-8FEC-80F2543FF8A7}" name="Column2" dataDxfId="6" dataCellStyle="Comma">
      <calculatedColumnFormula>G7*0.6</calculatedColumnFormula>
    </tableColumn>
    <tableColumn id="6" xr3:uid="{21A0EE3C-DCBF-A943-ACA0-C1EFFD5AD714}" name="TOTAL" dataDxfId="5" dataCellStyle="Comma">
      <calculatedColumnFormula>F7+H7</calculatedColumnFormula>
    </tableColumn>
    <tableColumn id="7" xr3:uid="{B82DB6F4-3F16-B44B-B55B-57B0ADC5C30A}" name="ABSENCE PENALTY" dataDxfId="4" dataCellStyle="Comma">
      <calculatedColumnFormula>V7*0.475*0.33*I7</calculatedColumnFormula>
    </tableColumn>
    <tableColumn id="8" xr3:uid="{43236DF4-1BCD-9342-81A4-C8741239A8F5}" name="TOTAL AFTER ABSENCE" dataDxfId="3">
      <calculatedColumnFormula>I7-J7</calculatedColumnFormula>
    </tableColumn>
    <tableColumn id="9" xr3:uid="{BA80379C-A544-3E4C-9C2B-E1247F2434A7}" name="GRADE" dataDxfId="2">
      <calculatedColumnFormula>IF(K7&lt;50,"F",IF(K7&lt;=64,"D",IF(K7&lt;=79,"C",IF(K7&lt;90,"B",IF(K7&gt;=90,"A")))))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2"/>
  <sheetViews>
    <sheetView topLeftCell="F55" workbookViewId="0">
      <selection activeCell="X1" sqref="X1:Y82"/>
    </sheetView>
  </sheetViews>
  <sheetFormatPr baseColWidth="10" defaultColWidth="8.83203125" defaultRowHeight="15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1" t="s">
        <v>26</v>
      </c>
      <c r="B2" s="1" t="s">
        <v>27</v>
      </c>
      <c r="C2" s="1" t="s">
        <v>28</v>
      </c>
      <c r="D2" s="1"/>
      <c r="E2" s="1"/>
      <c r="F2" s="1" t="s">
        <v>29</v>
      </c>
      <c r="G2">
        <v>47.98</v>
      </c>
      <c r="H2">
        <v>94.69</v>
      </c>
      <c r="I2">
        <v>97.46</v>
      </c>
      <c r="J2">
        <v>9.75</v>
      </c>
      <c r="K2">
        <v>95.8</v>
      </c>
      <c r="L2">
        <v>9.58</v>
      </c>
      <c r="M2">
        <v>90.82</v>
      </c>
      <c r="N2">
        <v>9.08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</v>
      </c>
      <c r="X2" s="1" t="s">
        <v>30</v>
      </c>
      <c r="Y2" s="1" t="s">
        <v>30</v>
      </c>
      <c r="Z2" s="1" t="s">
        <v>31</v>
      </c>
    </row>
    <row r="3" spans="1:26" x14ac:dyDescent="0.2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60.04</v>
      </c>
      <c r="H3">
        <v>70.900000000000006</v>
      </c>
      <c r="I3">
        <v>80.790000000000006</v>
      </c>
      <c r="J3">
        <v>8.08</v>
      </c>
      <c r="K3">
        <v>59.21</v>
      </c>
      <c r="L3">
        <v>5.92</v>
      </c>
      <c r="M3">
        <v>72.7</v>
      </c>
      <c r="N3">
        <v>7.27</v>
      </c>
      <c r="O3">
        <v>44.97</v>
      </c>
      <c r="P3">
        <v>65.94</v>
      </c>
      <c r="Q3">
        <v>6.61</v>
      </c>
      <c r="R3">
        <v>6.58</v>
      </c>
      <c r="S3">
        <v>0</v>
      </c>
      <c r="T3">
        <v>0</v>
      </c>
      <c r="U3">
        <v>68.95</v>
      </c>
      <c r="V3">
        <v>6.9</v>
      </c>
      <c r="W3">
        <v>5</v>
      </c>
      <c r="X3" s="1" t="s">
        <v>30</v>
      </c>
      <c r="Y3" s="1" t="s">
        <v>30</v>
      </c>
      <c r="Z3" s="1" t="s">
        <v>31</v>
      </c>
    </row>
    <row r="4" spans="1:26" x14ac:dyDescent="0.2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43.71</v>
      </c>
      <c r="H4">
        <v>83.6</v>
      </c>
      <c r="I4">
        <v>81.19</v>
      </c>
      <c r="J4">
        <v>8.1199999999999992</v>
      </c>
      <c r="K4">
        <v>80.83</v>
      </c>
      <c r="L4">
        <v>8.08</v>
      </c>
      <c r="M4">
        <v>88.78</v>
      </c>
      <c r="N4">
        <v>8.8800000000000008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4</v>
      </c>
      <c r="X4">
        <v>10</v>
      </c>
      <c r="Y4">
        <v>25</v>
      </c>
      <c r="Z4" s="1" t="s">
        <v>31</v>
      </c>
    </row>
    <row r="5" spans="1:26" x14ac:dyDescent="0.2">
      <c r="A5" s="1" t="s">
        <v>36</v>
      </c>
      <c r="B5" s="1" t="s">
        <v>40</v>
      </c>
      <c r="C5" s="1" t="s">
        <v>41</v>
      </c>
      <c r="D5" s="1"/>
      <c r="E5" s="1"/>
      <c r="F5" s="1" t="s">
        <v>42</v>
      </c>
      <c r="G5">
        <v>82.38</v>
      </c>
      <c r="H5">
        <v>90.49</v>
      </c>
      <c r="I5">
        <v>92.12</v>
      </c>
      <c r="J5">
        <v>9.2100000000000009</v>
      </c>
      <c r="K5">
        <v>91.86</v>
      </c>
      <c r="L5">
        <v>9.19</v>
      </c>
      <c r="M5">
        <v>87.5</v>
      </c>
      <c r="N5">
        <v>8.75</v>
      </c>
      <c r="O5">
        <v>74.52</v>
      </c>
      <c r="P5">
        <v>67.739999999999995</v>
      </c>
      <c r="Q5">
        <v>7.65</v>
      </c>
      <c r="R5">
        <v>5.9</v>
      </c>
      <c r="S5">
        <v>77.22</v>
      </c>
      <c r="T5">
        <v>7.72</v>
      </c>
      <c r="U5">
        <v>78.62</v>
      </c>
      <c r="V5">
        <v>7.86</v>
      </c>
      <c r="W5">
        <v>4</v>
      </c>
      <c r="X5" s="1" t="s">
        <v>30</v>
      </c>
      <c r="Y5" s="1" t="s">
        <v>30</v>
      </c>
      <c r="Z5" s="1" t="s">
        <v>31</v>
      </c>
    </row>
    <row r="6" spans="1:26" x14ac:dyDescent="0.2">
      <c r="A6" s="1" t="s">
        <v>36</v>
      </c>
      <c r="B6" s="1" t="s">
        <v>43</v>
      </c>
      <c r="C6" s="1" t="s">
        <v>44</v>
      </c>
      <c r="D6" s="1"/>
      <c r="E6" s="1"/>
      <c r="F6" s="1" t="s">
        <v>45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1" t="s">
        <v>30</v>
      </c>
      <c r="Y6" s="1" t="s">
        <v>30</v>
      </c>
      <c r="Z6" s="1" t="s">
        <v>31</v>
      </c>
    </row>
    <row r="7" spans="1:26" x14ac:dyDescent="0.2">
      <c r="A7" s="1" t="s">
        <v>46</v>
      </c>
      <c r="B7" s="1" t="s">
        <v>47</v>
      </c>
      <c r="C7" s="1" t="s">
        <v>48</v>
      </c>
      <c r="D7" s="1"/>
      <c r="E7" s="1"/>
      <c r="F7" s="1" t="s">
        <v>49</v>
      </c>
      <c r="G7">
        <v>91.29</v>
      </c>
      <c r="H7">
        <v>92.06</v>
      </c>
      <c r="I7">
        <v>93.28</v>
      </c>
      <c r="J7">
        <v>9.33</v>
      </c>
      <c r="K7">
        <v>89.02</v>
      </c>
      <c r="L7">
        <v>8.9</v>
      </c>
      <c r="M7">
        <v>93.88</v>
      </c>
      <c r="N7">
        <v>9.39</v>
      </c>
      <c r="O7">
        <v>89.61</v>
      </c>
      <c r="P7">
        <v>92.34</v>
      </c>
      <c r="Q7">
        <v>9.5</v>
      </c>
      <c r="R7">
        <v>8.9700000000000006</v>
      </c>
      <c r="S7">
        <v>90.94</v>
      </c>
      <c r="T7">
        <v>9.09</v>
      </c>
      <c r="U7">
        <v>85.53</v>
      </c>
      <c r="V7">
        <v>8.5500000000000007</v>
      </c>
      <c r="W7">
        <v>5</v>
      </c>
      <c r="X7" s="1" t="s">
        <v>30</v>
      </c>
      <c r="Y7" s="1" t="s">
        <v>30</v>
      </c>
      <c r="Z7" s="1" t="s">
        <v>31</v>
      </c>
    </row>
    <row r="8" spans="1:26" x14ac:dyDescent="0.2">
      <c r="A8" s="1" t="s">
        <v>50</v>
      </c>
      <c r="B8" s="1" t="s">
        <v>51</v>
      </c>
      <c r="C8" s="1" t="s">
        <v>52</v>
      </c>
      <c r="D8" s="1"/>
      <c r="E8" s="1"/>
      <c r="F8" s="1" t="s">
        <v>53</v>
      </c>
      <c r="G8">
        <v>29.66</v>
      </c>
      <c r="H8">
        <v>37.07</v>
      </c>
      <c r="I8">
        <v>49.49</v>
      </c>
      <c r="J8">
        <v>4.95</v>
      </c>
      <c r="K8">
        <v>8.67</v>
      </c>
      <c r="L8">
        <v>0.87</v>
      </c>
      <c r="M8">
        <v>53.06</v>
      </c>
      <c r="N8">
        <v>5.31</v>
      </c>
      <c r="O8">
        <v>16.940000000000001</v>
      </c>
      <c r="P8">
        <v>50.83</v>
      </c>
      <c r="Q8">
        <v>4.8600000000000003</v>
      </c>
      <c r="R8">
        <v>5.3</v>
      </c>
      <c r="S8">
        <v>0</v>
      </c>
      <c r="T8">
        <v>0</v>
      </c>
      <c r="U8">
        <v>0</v>
      </c>
      <c r="V8">
        <v>0</v>
      </c>
      <c r="W8">
        <v>4</v>
      </c>
      <c r="X8">
        <v>10</v>
      </c>
      <c r="Y8" s="1" t="s">
        <v>30</v>
      </c>
      <c r="Z8" s="1" t="s">
        <v>31</v>
      </c>
    </row>
    <row r="9" spans="1:26" x14ac:dyDescent="0.2">
      <c r="A9" s="1" t="s">
        <v>54</v>
      </c>
      <c r="B9" s="1" t="s">
        <v>55</v>
      </c>
      <c r="C9" s="1" t="s">
        <v>56</v>
      </c>
      <c r="D9" s="1"/>
      <c r="E9" s="1"/>
      <c r="F9" s="1" t="s">
        <v>57</v>
      </c>
      <c r="G9">
        <v>80.5</v>
      </c>
      <c r="H9">
        <v>67.64</v>
      </c>
      <c r="I9">
        <v>98.31</v>
      </c>
      <c r="J9">
        <v>9.83</v>
      </c>
      <c r="K9">
        <v>6.67</v>
      </c>
      <c r="L9">
        <v>0.67</v>
      </c>
      <c r="M9">
        <v>97.96</v>
      </c>
      <c r="N9">
        <v>9.8000000000000007</v>
      </c>
      <c r="O9">
        <v>91.3</v>
      </c>
      <c r="P9">
        <v>95.21</v>
      </c>
      <c r="Q9">
        <v>9.58</v>
      </c>
      <c r="R9">
        <v>9.4600000000000009</v>
      </c>
      <c r="S9">
        <v>90</v>
      </c>
      <c r="T9">
        <v>9</v>
      </c>
      <c r="U9">
        <v>88.68</v>
      </c>
      <c r="V9">
        <v>8.8699999999999992</v>
      </c>
      <c r="W9">
        <v>5</v>
      </c>
      <c r="X9" s="1" t="s">
        <v>30</v>
      </c>
      <c r="Y9" s="1" t="s">
        <v>30</v>
      </c>
      <c r="Z9" s="1" t="s">
        <v>31</v>
      </c>
    </row>
    <row r="10" spans="1:26" x14ac:dyDescent="0.2">
      <c r="A10" s="1" t="s">
        <v>58</v>
      </c>
      <c r="B10" s="1" t="s">
        <v>59</v>
      </c>
      <c r="C10" s="1" t="s">
        <v>60</v>
      </c>
      <c r="D10" s="1"/>
      <c r="E10" s="1"/>
      <c r="F10" s="1" t="s">
        <v>61</v>
      </c>
      <c r="G10">
        <v>86.61</v>
      </c>
      <c r="H10">
        <v>87.94</v>
      </c>
      <c r="I10">
        <v>86.95</v>
      </c>
      <c r="J10">
        <v>8.69</v>
      </c>
      <c r="K10">
        <v>89.63</v>
      </c>
      <c r="L10">
        <v>8.9600000000000009</v>
      </c>
      <c r="M10">
        <v>87.24</v>
      </c>
      <c r="N10">
        <v>8.7200000000000006</v>
      </c>
      <c r="O10">
        <v>83.87</v>
      </c>
      <c r="P10">
        <v>86.64</v>
      </c>
      <c r="Q10">
        <v>9.3699999999999992</v>
      </c>
      <c r="R10">
        <v>7.95</v>
      </c>
      <c r="S10">
        <v>84.17</v>
      </c>
      <c r="T10">
        <v>8.42</v>
      </c>
      <c r="U10">
        <v>80.790000000000006</v>
      </c>
      <c r="V10">
        <v>8.08</v>
      </c>
      <c r="W10">
        <v>5</v>
      </c>
      <c r="X10" s="1" t="s">
        <v>30</v>
      </c>
      <c r="Y10" s="1" t="s">
        <v>30</v>
      </c>
      <c r="Z10" s="1" t="s">
        <v>31</v>
      </c>
    </row>
    <row r="11" spans="1:26" x14ac:dyDescent="0.2">
      <c r="A11" s="1" t="s">
        <v>62</v>
      </c>
      <c r="B11" s="1" t="s">
        <v>63</v>
      </c>
      <c r="C11" s="1" t="s">
        <v>64</v>
      </c>
      <c r="D11" s="1"/>
      <c r="E11" s="1"/>
      <c r="F11" s="1" t="s">
        <v>65</v>
      </c>
      <c r="G11">
        <v>91.78</v>
      </c>
      <c r="H11">
        <v>91.96</v>
      </c>
      <c r="I11">
        <v>94.24</v>
      </c>
      <c r="J11">
        <v>9.42</v>
      </c>
      <c r="K11">
        <v>93.39</v>
      </c>
      <c r="L11">
        <v>9.34</v>
      </c>
      <c r="M11">
        <v>88.27</v>
      </c>
      <c r="N11">
        <v>8.83</v>
      </c>
      <c r="O11">
        <v>92.84</v>
      </c>
      <c r="P11">
        <v>91.21</v>
      </c>
      <c r="Q11">
        <v>9.0500000000000007</v>
      </c>
      <c r="R11">
        <v>9.19</v>
      </c>
      <c r="S11">
        <v>92.34</v>
      </c>
      <c r="T11">
        <v>9.23</v>
      </c>
      <c r="U11">
        <v>94.97</v>
      </c>
      <c r="V11">
        <v>9.5</v>
      </c>
      <c r="W11">
        <v>4</v>
      </c>
      <c r="X11" s="1" t="s">
        <v>30</v>
      </c>
      <c r="Y11" s="1" t="s">
        <v>30</v>
      </c>
      <c r="Z11" s="1" t="s">
        <v>31</v>
      </c>
    </row>
    <row r="12" spans="1:26" x14ac:dyDescent="0.2">
      <c r="A12" s="1" t="s">
        <v>66</v>
      </c>
      <c r="B12" s="1" t="s">
        <v>67</v>
      </c>
      <c r="C12" s="1" t="s">
        <v>68</v>
      </c>
      <c r="D12" s="1"/>
      <c r="E12" s="1"/>
      <c r="F12" s="1" t="s">
        <v>69</v>
      </c>
      <c r="G12">
        <v>92.37</v>
      </c>
      <c r="H12">
        <v>96.35</v>
      </c>
      <c r="I12">
        <v>96.95</v>
      </c>
      <c r="J12">
        <v>9.69</v>
      </c>
      <c r="K12">
        <v>96.18</v>
      </c>
      <c r="L12">
        <v>9.6199999999999992</v>
      </c>
      <c r="M12">
        <v>95.92</v>
      </c>
      <c r="N12">
        <v>9.59</v>
      </c>
      <c r="O12">
        <v>87.58</v>
      </c>
      <c r="P12">
        <v>86.29</v>
      </c>
      <c r="Q12">
        <v>8.2100000000000009</v>
      </c>
      <c r="R12">
        <v>9.0500000000000007</v>
      </c>
      <c r="S12">
        <v>91.25</v>
      </c>
      <c r="T12">
        <v>9.1300000000000008</v>
      </c>
      <c r="U12">
        <v>85.19</v>
      </c>
      <c r="V12">
        <v>8.52</v>
      </c>
      <c r="W12">
        <v>5</v>
      </c>
      <c r="X12" s="1" t="s">
        <v>30</v>
      </c>
      <c r="Y12" s="1" t="s">
        <v>30</v>
      </c>
      <c r="Z12" s="1" t="s">
        <v>31</v>
      </c>
    </row>
    <row r="13" spans="1:26" x14ac:dyDescent="0.2">
      <c r="A13" s="1" t="s">
        <v>70</v>
      </c>
      <c r="B13" s="1" t="s">
        <v>71</v>
      </c>
      <c r="C13" s="1" t="s">
        <v>72</v>
      </c>
      <c r="D13" s="1"/>
      <c r="E13" s="1"/>
      <c r="F13" s="1" t="s">
        <v>73</v>
      </c>
      <c r="G13">
        <v>91.78</v>
      </c>
      <c r="H13">
        <v>95.37</v>
      </c>
      <c r="I13">
        <v>100</v>
      </c>
      <c r="J13">
        <v>10</v>
      </c>
      <c r="K13">
        <v>94.78</v>
      </c>
      <c r="L13">
        <v>9.48</v>
      </c>
      <c r="M13">
        <v>91.33</v>
      </c>
      <c r="N13">
        <v>9.1300000000000008</v>
      </c>
      <c r="O13">
        <v>89.44</v>
      </c>
      <c r="P13">
        <v>92.46</v>
      </c>
      <c r="Q13">
        <v>9.36</v>
      </c>
      <c r="R13">
        <v>9.14</v>
      </c>
      <c r="S13">
        <v>88.43</v>
      </c>
      <c r="T13">
        <v>8.84</v>
      </c>
      <c r="U13">
        <v>87.42</v>
      </c>
      <c r="V13">
        <v>8.74</v>
      </c>
      <c r="W13">
        <v>4</v>
      </c>
      <c r="X13">
        <v>10</v>
      </c>
      <c r="Y13">
        <v>10</v>
      </c>
      <c r="Z13" s="1" t="s">
        <v>31</v>
      </c>
    </row>
    <row r="14" spans="1:26" x14ac:dyDescent="0.2">
      <c r="A14" s="1" t="s">
        <v>74</v>
      </c>
      <c r="B14" s="1" t="s">
        <v>75</v>
      </c>
      <c r="C14" s="1" t="s">
        <v>76</v>
      </c>
      <c r="D14" s="1"/>
      <c r="E14" s="1"/>
      <c r="F14" s="1" t="s">
        <v>77</v>
      </c>
      <c r="G14">
        <v>77.040000000000006</v>
      </c>
      <c r="H14">
        <v>93.47</v>
      </c>
      <c r="I14">
        <v>100</v>
      </c>
      <c r="J14">
        <v>10</v>
      </c>
      <c r="K14">
        <v>92.67</v>
      </c>
      <c r="L14">
        <v>9.27</v>
      </c>
      <c r="M14">
        <v>87.76</v>
      </c>
      <c r="N14">
        <v>8.7799999999999994</v>
      </c>
      <c r="O14">
        <v>60.29</v>
      </c>
      <c r="P14">
        <v>94.09</v>
      </c>
      <c r="Q14">
        <v>10</v>
      </c>
      <c r="R14">
        <v>8.82</v>
      </c>
      <c r="S14">
        <v>0</v>
      </c>
      <c r="T14">
        <v>0</v>
      </c>
      <c r="U14">
        <v>86.79</v>
      </c>
      <c r="V14">
        <v>8.68</v>
      </c>
      <c r="W14">
        <v>4</v>
      </c>
      <c r="X14" s="1" t="s">
        <v>30</v>
      </c>
      <c r="Y14" s="1" t="s">
        <v>30</v>
      </c>
      <c r="Z14" s="1" t="s">
        <v>31</v>
      </c>
    </row>
    <row r="15" spans="1:26" x14ac:dyDescent="0.2">
      <c r="A15" s="1" t="s">
        <v>78</v>
      </c>
      <c r="B15" s="1" t="s">
        <v>79</v>
      </c>
      <c r="C15" s="1" t="s">
        <v>80</v>
      </c>
      <c r="D15" s="1"/>
      <c r="E15" s="1"/>
      <c r="F15" s="1" t="s">
        <v>81</v>
      </c>
      <c r="G15">
        <v>89.71</v>
      </c>
      <c r="H15">
        <v>94.05</v>
      </c>
      <c r="I15">
        <v>94.49</v>
      </c>
      <c r="J15">
        <v>9.4499999999999993</v>
      </c>
      <c r="K15">
        <v>95.07</v>
      </c>
      <c r="L15">
        <v>9.51</v>
      </c>
      <c r="M15">
        <v>92.6</v>
      </c>
      <c r="N15">
        <v>9.26</v>
      </c>
      <c r="O15">
        <v>86.39</v>
      </c>
      <c r="P15">
        <v>84.16</v>
      </c>
      <c r="Q15">
        <v>8.68</v>
      </c>
      <c r="R15">
        <v>8.15</v>
      </c>
      <c r="S15">
        <v>87.59</v>
      </c>
      <c r="T15">
        <v>8.76</v>
      </c>
      <c r="U15">
        <v>87.42</v>
      </c>
      <c r="V15">
        <v>8.74</v>
      </c>
      <c r="W15">
        <v>4</v>
      </c>
      <c r="X15" s="1" t="s">
        <v>30</v>
      </c>
      <c r="Y15" s="1" t="s">
        <v>30</v>
      </c>
      <c r="Z15" s="1" t="s">
        <v>31</v>
      </c>
    </row>
    <row r="16" spans="1:26" x14ac:dyDescent="0.2">
      <c r="A16" s="1" t="s">
        <v>82</v>
      </c>
      <c r="B16" s="1" t="s">
        <v>83</v>
      </c>
      <c r="C16" s="1" t="s">
        <v>84</v>
      </c>
      <c r="D16" s="1"/>
      <c r="E16" s="1"/>
      <c r="F16" s="1" t="s">
        <v>85</v>
      </c>
      <c r="G16">
        <v>65.959999999999994</v>
      </c>
      <c r="H16">
        <v>69.62</v>
      </c>
      <c r="I16">
        <v>57.29</v>
      </c>
      <c r="J16">
        <v>5.73</v>
      </c>
      <c r="K16">
        <v>84.81</v>
      </c>
      <c r="L16">
        <v>8.48</v>
      </c>
      <c r="M16">
        <v>66.760000000000005</v>
      </c>
      <c r="N16">
        <v>6.68</v>
      </c>
      <c r="O16">
        <v>60.83</v>
      </c>
      <c r="P16">
        <v>52.4</v>
      </c>
      <c r="Q16">
        <v>5.0999999999999996</v>
      </c>
      <c r="R16">
        <v>5.38</v>
      </c>
      <c r="S16">
        <v>73.59</v>
      </c>
      <c r="T16">
        <v>7.36</v>
      </c>
      <c r="U16">
        <v>56.49</v>
      </c>
      <c r="V16">
        <v>5.65</v>
      </c>
      <c r="W16">
        <v>4</v>
      </c>
      <c r="X16" s="1" t="s">
        <v>30</v>
      </c>
      <c r="Y16" s="1" t="s">
        <v>30</v>
      </c>
      <c r="Z16" s="1" t="s">
        <v>31</v>
      </c>
    </row>
    <row r="17" spans="1:26" x14ac:dyDescent="0.2">
      <c r="A17" s="1" t="s">
        <v>86</v>
      </c>
      <c r="B17" s="1" t="s">
        <v>87</v>
      </c>
      <c r="C17" s="1" t="s">
        <v>88</v>
      </c>
      <c r="D17" s="1"/>
      <c r="E17" s="1"/>
      <c r="F17" s="1" t="s">
        <v>89</v>
      </c>
      <c r="G17">
        <v>78.56</v>
      </c>
      <c r="H17">
        <v>88.31</v>
      </c>
      <c r="I17">
        <v>90.49</v>
      </c>
      <c r="J17">
        <v>9.0500000000000007</v>
      </c>
      <c r="K17">
        <v>95.31</v>
      </c>
      <c r="L17">
        <v>9.5299999999999994</v>
      </c>
      <c r="M17">
        <v>79.12</v>
      </c>
      <c r="N17">
        <v>7.91</v>
      </c>
      <c r="O17">
        <v>66.56</v>
      </c>
      <c r="P17">
        <v>65.25</v>
      </c>
      <c r="Q17">
        <v>6.89</v>
      </c>
      <c r="R17">
        <v>6.16</v>
      </c>
      <c r="S17">
        <v>70.290000000000006</v>
      </c>
      <c r="T17">
        <v>7.03</v>
      </c>
      <c r="U17">
        <v>64.150000000000006</v>
      </c>
      <c r="V17">
        <v>6.42</v>
      </c>
      <c r="W17">
        <v>5</v>
      </c>
      <c r="X17" s="1" t="s">
        <v>30</v>
      </c>
      <c r="Y17" s="1" t="s">
        <v>30</v>
      </c>
      <c r="Z17" s="1" t="s">
        <v>31</v>
      </c>
    </row>
    <row r="18" spans="1:26" x14ac:dyDescent="0.2">
      <c r="A18" s="1" t="s">
        <v>90</v>
      </c>
      <c r="B18" s="1" t="s">
        <v>91</v>
      </c>
      <c r="C18" s="1" t="s">
        <v>92</v>
      </c>
      <c r="D18" s="1"/>
      <c r="E18" s="1"/>
      <c r="F18" s="1" t="s">
        <v>93</v>
      </c>
      <c r="G18">
        <v>30.77</v>
      </c>
      <c r="H18">
        <v>64.790000000000006</v>
      </c>
      <c r="I18">
        <v>92.54</v>
      </c>
      <c r="J18">
        <v>9.25</v>
      </c>
      <c r="K18">
        <v>23.5</v>
      </c>
      <c r="L18">
        <v>2.35</v>
      </c>
      <c r="M18">
        <v>78.319999999999993</v>
      </c>
      <c r="N18">
        <v>7.83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25</v>
      </c>
      <c r="Y18">
        <v>50</v>
      </c>
      <c r="Z18" s="1" t="s">
        <v>31</v>
      </c>
    </row>
    <row r="19" spans="1:26" x14ac:dyDescent="0.2">
      <c r="A19" s="1" t="s">
        <v>94</v>
      </c>
      <c r="B19" s="1" t="s">
        <v>95</v>
      </c>
      <c r="C19" s="1" t="s">
        <v>96</v>
      </c>
      <c r="D19" s="1"/>
      <c r="E19" s="1"/>
      <c r="F19" s="1" t="s">
        <v>97</v>
      </c>
      <c r="G19">
        <v>61.88</v>
      </c>
      <c r="H19">
        <v>57.95</v>
      </c>
      <c r="I19">
        <v>83.53</v>
      </c>
      <c r="J19">
        <v>8.35</v>
      </c>
      <c r="K19">
        <v>26</v>
      </c>
      <c r="L19">
        <v>2.6</v>
      </c>
      <c r="M19">
        <v>64.33</v>
      </c>
      <c r="N19">
        <v>6.43</v>
      </c>
      <c r="O19">
        <v>63.91</v>
      </c>
      <c r="P19">
        <v>70.680000000000007</v>
      </c>
      <c r="Q19">
        <v>7.53</v>
      </c>
      <c r="R19">
        <v>6.61</v>
      </c>
      <c r="S19">
        <v>45.8</v>
      </c>
      <c r="T19">
        <v>4.58</v>
      </c>
      <c r="U19">
        <v>75.239999999999995</v>
      </c>
      <c r="V19">
        <v>7.52</v>
      </c>
      <c r="W19">
        <v>4</v>
      </c>
      <c r="X19" s="1" t="s">
        <v>30</v>
      </c>
      <c r="Y19" s="1" t="s">
        <v>30</v>
      </c>
      <c r="Z19" s="1" t="s">
        <v>31</v>
      </c>
    </row>
    <row r="20" spans="1:26" x14ac:dyDescent="0.2">
      <c r="A20" s="1" t="s">
        <v>98</v>
      </c>
      <c r="B20" s="1" t="s">
        <v>99</v>
      </c>
      <c r="C20" s="1" t="s">
        <v>100</v>
      </c>
      <c r="D20" s="1"/>
      <c r="E20" s="1"/>
      <c r="F20" s="1" t="s">
        <v>101</v>
      </c>
      <c r="G20">
        <v>87.35</v>
      </c>
      <c r="H20">
        <v>90.96</v>
      </c>
      <c r="I20">
        <v>91.68</v>
      </c>
      <c r="J20">
        <v>9.17</v>
      </c>
      <c r="K20">
        <v>92.95</v>
      </c>
      <c r="L20">
        <v>9.2899999999999991</v>
      </c>
      <c r="M20">
        <v>88.27</v>
      </c>
      <c r="N20">
        <v>8.83</v>
      </c>
      <c r="O20">
        <v>82.41</v>
      </c>
      <c r="P20">
        <v>75.77</v>
      </c>
      <c r="Q20">
        <v>8.49</v>
      </c>
      <c r="R20">
        <v>6.67</v>
      </c>
      <c r="S20">
        <v>81.52</v>
      </c>
      <c r="T20">
        <v>8.15</v>
      </c>
      <c r="U20">
        <v>89.94</v>
      </c>
      <c r="V20">
        <v>8.99</v>
      </c>
      <c r="W20">
        <v>5</v>
      </c>
      <c r="X20" s="1" t="s">
        <v>30</v>
      </c>
      <c r="Y20" s="1" t="s">
        <v>30</v>
      </c>
      <c r="Z20" s="1" t="s">
        <v>31</v>
      </c>
    </row>
    <row r="21" spans="1:26" x14ac:dyDescent="0.2">
      <c r="A21" s="1" t="s">
        <v>102</v>
      </c>
      <c r="B21" s="1" t="s">
        <v>103</v>
      </c>
      <c r="C21" s="1" t="s">
        <v>104</v>
      </c>
      <c r="D21" s="1"/>
      <c r="E21" s="1"/>
      <c r="F21" s="1" t="s">
        <v>105</v>
      </c>
      <c r="G21">
        <v>88.11</v>
      </c>
      <c r="H21">
        <v>90.5</v>
      </c>
      <c r="I21">
        <v>96.61</v>
      </c>
      <c r="J21">
        <v>9.66</v>
      </c>
      <c r="K21">
        <v>92.22</v>
      </c>
      <c r="L21">
        <v>9.2200000000000006</v>
      </c>
      <c r="M21">
        <v>82.65</v>
      </c>
      <c r="N21">
        <v>8.27</v>
      </c>
      <c r="O21">
        <v>84.47</v>
      </c>
      <c r="P21">
        <v>81.13</v>
      </c>
      <c r="Q21">
        <v>8.56</v>
      </c>
      <c r="R21">
        <v>7.67</v>
      </c>
      <c r="S21">
        <v>88.01</v>
      </c>
      <c r="T21">
        <v>8.8000000000000007</v>
      </c>
      <c r="U21">
        <v>84.28</v>
      </c>
      <c r="V21">
        <v>8.43</v>
      </c>
      <c r="W21">
        <v>5</v>
      </c>
      <c r="X21" s="1" t="s">
        <v>30</v>
      </c>
      <c r="Y21" s="1" t="s">
        <v>30</v>
      </c>
      <c r="Z21" s="1" t="s">
        <v>31</v>
      </c>
    </row>
    <row r="22" spans="1:26" x14ac:dyDescent="0.2">
      <c r="A22" s="1" t="s">
        <v>106</v>
      </c>
      <c r="B22" s="1" t="s">
        <v>107</v>
      </c>
      <c r="C22" s="1" t="s">
        <v>108</v>
      </c>
      <c r="D22" s="1"/>
      <c r="E22" s="1"/>
      <c r="F22" s="1" t="s">
        <v>109</v>
      </c>
      <c r="G22">
        <v>94.55</v>
      </c>
      <c r="H22">
        <v>94.39</v>
      </c>
      <c r="I22">
        <v>97.46</v>
      </c>
      <c r="J22">
        <v>9.75</v>
      </c>
      <c r="K22">
        <v>94.39</v>
      </c>
      <c r="L22">
        <v>9.44</v>
      </c>
      <c r="M22">
        <v>91.33</v>
      </c>
      <c r="N22">
        <v>9.1300000000000008</v>
      </c>
      <c r="O22">
        <v>94.13</v>
      </c>
      <c r="P22">
        <v>94.93</v>
      </c>
      <c r="Q22">
        <v>9.6199999999999992</v>
      </c>
      <c r="R22">
        <v>9.3699999999999992</v>
      </c>
      <c r="S22">
        <v>93.13</v>
      </c>
      <c r="T22">
        <v>9.31</v>
      </c>
      <c r="U22">
        <v>94.34</v>
      </c>
      <c r="V22">
        <v>9.43</v>
      </c>
      <c r="W22">
        <v>5</v>
      </c>
      <c r="X22" s="1" t="s">
        <v>30</v>
      </c>
      <c r="Y22" s="1" t="s">
        <v>30</v>
      </c>
      <c r="Z22" s="1" t="s">
        <v>31</v>
      </c>
    </row>
    <row r="23" spans="1:26" x14ac:dyDescent="0.2">
      <c r="A23" s="1" t="s">
        <v>110</v>
      </c>
      <c r="B23" s="1" t="s">
        <v>111</v>
      </c>
      <c r="C23" s="1" t="s">
        <v>112</v>
      </c>
      <c r="D23" s="1"/>
      <c r="E23" s="1"/>
      <c r="F23" s="1" t="s">
        <v>113</v>
      </c>
      <c r="G23">
        <v>92.73</v>
      </c>
      <c r="H23">
        <v>94.31</v>
      </c>
      <c r="I23">
        <v>91.53</v>
      </c>
      <c r="J23">
        <v>9.15</v>
      </c>
      <c r="K23">
        <v>97.52</v>
      </c>
      <c r="L23">
        <v>9.75</v>
      </c>
      <c r="M23">
        <v>93.88</v>
      </c>
      <c r="N23">
        <v>9.39</v>
      </c>
      <c r="O23">
        <v>90.38</v>
      </c>
      <c r="P23">
        <v>90.47</v>
      </c>
      <c r="Q23">
        <v>8.9</v>
      </c>
      <c r="R23">
        <v>9.19</v>
      </c>
      <c r="S23">
        <v>92.62</v>
      </c>
      <c r="T23">
        <v>9.26</v>
      </c>
      <c r="U23">
        <v>88.05</v>
      </c>
      <c r="V23">
        <v>8.81</v>
      </c>
      <c r="W23">
        <v>5</v>
      </c>
      <c r="X23" s="1" t="s">
        <v>30</v>
      </c>
      <c r="Y23" s="1" t="s">
        <v>30</v>
      </c>
      <c r="Z23" s="1" t="s">
        <v>31</v>
      </c>
    </row>
    <row r="24" spans="1:26" x14ac:dyDescent="0.2">
      <c r="A24" s="1" t="s">
        <v>114</v>
      </c>
      <c r="B24" s="1" t="s">
        <v>115</v>
      </c>
      <c r="C24" s="1" t="s">
        <v>116</v>
      </c>
      <c r="D24" s="1"/>
      <c r="E24" s="1"/>
      <c r="F24" s="1" t="s">
        <v>117</v>
      </c>
      <c r="G24">
        <v>63.83</v>
      </c>
      <c r="H24">
        <v>78.81</v>
      </c>
      <c r="I24">
        <v>74.58</v>
      </c>
      <c r="J24">
        <v>7.46</v>
      </c>
      <c r="K24">
        <v>82.6</v>
      </c>
      <c r="L24">
        <v>8.26</v>
      </c>
      <c r="M24">
        <v>79.260000000000005</v>
      </c>
      <c r="N24">
        <v>7.93</v>
      </c>
      <c r="O24">
        <v>45.03</v>
      </c>
      <c r="P24">
        <v>70.55</v>
      </c>
      <c r="Q24">
        <v>7.98</v>
      </c>
      <c r="R24">
        <v>6.13</v>
      </c>
      <c r="S24">
        <v>0</v>
      </c>
      <c r="T24">
        <v>0</v>
      </c>
      <c r="U24">
        <v>64.55</v>
      </c>
      <c r="V24">
        <v>6.46</v>
      </c>
      <c r="W24">
        <v>5</v>
      </c>
      <c r="X24" s="1" t="s">
        <v>30</v>
      </c>
      <c r="Y24" s="1" t="s">
        <v>30</v>
      </c>
      <c r="Z24" s="1" t="s">
        <v>31</v>
      </c>
    </row>
    <row r="25" spans="1:26" x14ac:dyDescent="0.2">
      <c r="A25" s="1" t="s">
        <v>114</v>
      </c>
      <c r="B25" s="1" t="s">
        <v>118</v>
      </c>
      <c r="C25" s="1" t="s">
        <v>119</v>
      </c>
      <c r="D25" s="1"/>
      <c r="E25" s="1"/>
      <c r="F25" s="1" t="s">
        <v>120</v>
      </c>
      <c r="G25">
        <v>63.01</v>
      </c>
      <c r="H25">
        <v>33.14</v>
      </c>
      <c r="I25">
        <v>17.8</v>
      </c>
      <c r="J25">
        <v>1.78</v>
      </c>
      <c r="K25">
        <v>0</v>
      </c>
      <c r="L25">
        <v>0</v>
      </c>
      <c r="M25">
        <v>81.63</v>
      </c>
      <c r="N25">
        <v>8.16</v>
      </c>
      <c r="O25">
        <v>88.99</v>
      </c>
      <c r="P25">
        <v>89.97</v>
      </c>
      <c r="Q25">
        <v>9.15</v>
      </c>
      <c r="R25">
        <v>8.85</v>
      </c>
      <c r="S25">
        <v>92.08</v>
      </c>
      <c r="T25">
        <v>9.2100000000000009</v>
      </c>
      <c r="U25">
        <v>84.91</v>
      </c>
      <c r="V25">
        <v>8.49</v>
      </c>
      <c r="W25">
        <v>5</v>
      </c>
      <c r="X25" s="1" t="s">
        <v>30</v>
      </c>
      <c r="Y25" s="1" t="s">
        <v>30</v>
      </c>
      <c r="Z25" s="1" t="s">
        <v>31</v>
      </c>
    </row>
    <row r="26" spans="1:26" x14ac:dyDescent="0.2">
      <c r="A26" s="1" t="s">
        <v>121</v>
      </c>
      <c r="B26" s="1" t="s">
        <v>122</v>
      </c>
      <c r="C26" s="1" t="s">
        <v>123</v>
      </c>
      <c r="D26" s="1"/>
      <c r="E26" s="1"/>
      <c r="F26" s="1" t="s">
        <v>124</v>
      </c>
      <c r="G26">
        <v>84.48</v>
      </c>
      <c r="H26">
        <v>94.27</v>
      </c>
      <c r="I26">
        <v>96.53</v>
      </c>
      <c r="J26">
        <v>9.65</v>
      </c>
      <c r="K26">
        <v>97.78</v>
      </c>
      <c r="L26">
        <v>9.7799999999999994</v>
      </c>
      <c r="M26">
        <v>88.52</v>
      </c>
      <c r="N26">
        <v>8.85</v>
      </c>
      <c r="O26">
        <v>73.06</v>
      </c>
      <c r="P26">
        <v>74.22</v>
      </c>
      <c r="Q26">
        <v>8.09</v>
      </c>
      <c r="R26">
        <v>6.76</v>
      </c>
      <c r="S26">
        <v>73.489999999999995</v>
      </c>
      <c r="T26">
        <v>7.35</v>
      </c>
      <c r="U26">
        <v>71.47</v>
      </c>
      <c r="V26">
        <v>7.15</v>
      </c>
      <c r="W26">
        <v>5</v>
      </c>
      <c r="X26" s="1" t="s">
        <v>30</v>
      </c>
      <c r="Y26" s="1" t="s">
        <v>30</v>
      </c>
      <c r="Z26" s="1" t="s">
        <v>31</v>
      </c>
    </row>
    <row r="27" spans="1:26" x14ac:dyDescent="0.2">
      <c r="A27" s="1" t="s">
        <v>121</v>
      </c>
      <c r="B27" s="1" t="s">
        <v>125</v>
      </c>
      <c r="C27" s="1" t="s">
        <v>126</v>
      </c>
      <c r="D27" s="1"/>
      <c r="E27" s="1"/>
      <c r="F27" s="1" t="s">
        <v>127</v>
      </c>
      <c r="G27">
        <v>72.010000000000005</v>
      </c>
      <c r="H27">
        <v>83.77</v>
      </c>
      <c r="I27">
        <v>88.25</v>
      </c>
      <c r="J27">
        <v>8.82</v>
      </c>
      <c r="K27">
        <v>87.05</v>
      </c>
      <c r="L27">
        <v>8.7100000000000009</v>
      </c>
      <c r="M27">
        <v>76.02</v>
      </c>
      <c r="N27">
        <v>7.6</v>
      </c>
      <c r="O27">
        <v>59.4</v>
      </c>
      <c r="P27">
        <v>56.06</v>
      </c>
      <c r="Q27">
        <v>5.94</v>
      </c>
      <c r="R27">
        <v>5.27</v>
      </c>
      <c r="S27">
        <v>66.62</v>
      </c>
      <c r="T27">
        <v>6.66</v>
      </c>
      <c r="U27">
        <v>55.52</v>
      </c>
      <c r="V27">
        <v>5.55</v>
      </c>
      <c r="W27">
        <v>4</v>
      </c>
      <c r="X27" s="1" t="s">
        <v>30</v>
      </c>
      <c r="Y27" s="1" t="s">
        <v>30</v>
      </c>
      <c r="Z27" s="1" t="s">
        <v>31</v>
      </c>
    </row>
    <row r="28" spans="1:26" x14ac:dyDescent="0.2">
      <c r="A28" s="1" t="s">
        <v>128</v>
      </c>
      <c r="B28" s="1" t="s">
        <v>129</v>
      </c>
      <c r="C28" s="1" t="s">
        <v>130</v>
      </c>
      <c r="D28" s="1"/>
      <c r="E28" s="1"/>
      <c r="F28" s="1" t="s">
        <v>131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1" t="s">
        <v>30</v>
      </c>
      <c r="Y28" s="1" t="s">
        <v>30</v>
      </c>
      <c r="Z28" s="1" t="s">
        <v>31</v>
      </c>
    </row>
    <row r="29" spans="1:26" x14ac:dyDescent="0.2">
      <c r="A29" s="1" t="s">
        <v>132</v>
      </c>
      <c r="B29" s="1" t="s">
        <v>133</v>
      </c>
      <c r="C29" s="1" t="s">
        <v>134</v>
      </c>
      <c r="D29" s="1"/>
      <c r="E29" s="1"/>
      <c r="F29" s="1" t="s">
        <v>135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25</v>
      </c>
      <c r="Y29">
        <v>50</v>
      </c>
      <c r="Z29" s="1" t="s">
        <v>31</v>
      </c>
    </row>
    <row r="30" spans="1:26" x14ac:dyDescent="0.2">
      <c r="A30" s="1" t="s">
        <v>136</v>
      </c>
      <c r="B30" s="1" t="s">
        <v>137</v>
      </c>
      <c r="C30" s="1" t="s">
        <v>138</v>
      </c>
      <c r="D30" s="1"/>
      <c r="E30" s="1"/>
      <c r="F30" s="1" t="s">
        <v>139</v>
      </c>
      <c r="G30">
        <v>90.34</v>
      </c>
      <c r="H30">
        <v>93.87</v>
      </c>
      <c r="I30">
        <v>96.95</v>
      </c>
      <c r="J30">
        <v>9.69</v>
      </c>
      <c r="K30">
        <v>94.62</v>
      </c>
      <c r="L30">
        <v>9.4600000000000009</v>
      </c>
      <c r="M30">
        <v>90.05</v>
      </c>
      <c r="N30">
        <v>9.01</v>
      </c>
      <c r="O30">
        <v>85.8</v>
      </c>
      <c r="P30">
        <v>91.34</v>
      </c>
      <c r="Q30">
        <v>9.65</v>
      </c>
      <c r="R30">
        <v>8.6199999999999992</v>
      </c>
      <c r="S30">
        <v>86.81</v>
      </c>
      <c r="T30">
        <v>8.68</v>
      </c>
      <c r="U30">
        <v>79.25</v>
      </c>
      <c r="V30">
        <v>7.92</v>
      </c>
      <c r="W30">
        <v>5</v>
      </c>
      <c r="X30" s="1" t="s">
        <v>30</v>
      </c>
      <c r="Y30" s="1" t="s">
        <v>30</v>
      </c>
      <c r="Z30" s="1" t="s">
        <v>31</v>
      </c>
    </row>
    <row r="31" spans="1:26" x14ac:dyDescent="0.2">
      <c r="A31" s="1" t="s">
        <v>140</v>
      </c>
      <c r="B31" s="1" t="s">
        <v>141</v>
      </c>
      <c r="C31" s="1" t="s">
        <v>142</v>
      </c>
      <c r="D31" s="1"/>
      <c r="E31" s="1"/>
      <c r="F31" s="1" t="s">
        <v>143</v>
      </c>
      <c r="G31">
        <v>91.06</v>
      </c>
      <c r="H31">
        <v>92.44</v>
      </c>
      <c r="I31">
        <v>88.56</v>
      </c>
      <c r="J31">
        <v>8.86</v>
      </c>
      <c r="K31">
        <v>96.4</v>
      </c>
      <c r="L31">
        <v>9.64</v>
      </c>
      <c r="M31">
        <v>92.35</v>
      </c>
      <c r="N31">
        <v>9.23</v>
      </c>
      <c r="O31">
        <v>90.84</v>
      </c>
      <c r="P31">
        <v>91.13</v>
      </c>
      <c r="Q31">
        <v>9.2200000000000006</v>
      </c>
      <c r="R31">
        <v>9.01</v>
      </c>
      <c r="S31">
        <v>92.08</v>
      </c>
      <c r="T31">
        <v>9.2100000000000009</v>
      </c>
      <c r="U31">
        <v>89.31</v>
      </c>
      <c r="V31">
        <v>8.93</v>
      </c>
      <c r="W31">
        <v>4</v>
      </c>
      <c r="X31" s="1" t="s">
        <v>30</v>
      </c>
      <c r="Y31" s="1" t="s">
        <v>30</v>
      </c>
      <c r="Z31" s="1" t="s">
        <v>31</v>
      </c>
    </row>
    <row r="32" spans="1:26" x14ac:dyDescent="0.2">
      <c r="A32" s="1" t="s">
        <v>144</v>
      </c>
      <c r="B32" s="1" t="s">
        <v>145</v>
      </c>
      <c r="C32" s="1" t="s">
        <v>146</v>
      </c>
      <c r="D32" s="1"/>
      <c r="E32" s="1"/>
      <c r="F32" s="1" t="s">
        <v>147</v>
      </c>
      <c r="G32">
        <v>69.849999999999994</v>
      </c>
      <c r="H32">
        <v>59.61</v>
      </c>
      <c r="I32">
        <v>76.66</v>
      </c>
      <c r="J32">
        <v>7.67</v>
      </c>
      <c r="K32">
        <v>22.85</v>
      </c>
      <c r="L32">
        <v>2.2799999999999998</v>
      </c>
      <c r="M32">
        <v>79.34</v>
      </c>
      <c r="N32">
        <v>7.93</v>
      </c>
      <c r="O32">
        <v>76.91</v>
      </c>
      <c r="P32">
        <v>77.81</v>
      </c>
      <c r="Q32">
        <v>7.51</v>
      </c>
      <c r="R32">
        <v>8.0500000000000007</v>
      </c>
      <c r="S32">
        <v>72.430000000000007</v>
      </c>
      <c r="T32">
        <v>7.24</v>
      </c>
      <c r="U32">
        <v>80.5</v>
      </c>
      <c r="V32">
        <v>8.0500000000000007</v>
      </c>
      <c r="W32">
        <v>5</v>
      </c>
      <c r="X32" s="1" t="s">
        <v>30</v>
      </c>
      <c r="Y32" s="1" t="s">
        <v>30</v>
      </c>
      <c r="Z32" s="1" t="s">
        <v>31</v>
      </c>
    </row>
    <row r="33" spans="1:26" x14ac:dyDescent="0.2">
      <c r="A33" s="1" t="s">
        <v>148</v>
      </c>
      <c r="B33" s="1" t="s">
        <v>149</v>
      </c>
      <c r="C33" s="1" t="s">
        <v>150</v>
      </c>
      <c r="D33" s="1"/>
      <c r="E33" s="1"/>
      <c r="F33" s="1" t="s">
        <v>151</v>
      </c>
      <c r="G33">
        <v>85.8</v>
      </c>
      <c r="H33">
        <v>90.8</v>
      </c>
      <c r="I33">
        <v>93.34</v>
      </c>
      <c r="J33">
        <v>9.33</v>
      </c>
      <c r="K33">
        <v>93.85</v>
      </c>
      <c r="L33">
        <v>9.3800000000000008</v>
      </c>
      <c r="M33">
        <v>85.2</v>
      </c>
      <c r="N33">
        <v>8.52</v>
      </c>
      <c r="O33">
        <v>79.31</v>
      </c>
      <c r="P33">
        <v>83.29</v>
      </c>
      <c r="Q33">
        <v>8.59</v>
      </c>
      <c r="R33">
        <v>8.07</v>
      </c>
      <c r="S33">
        <v>77.53</v>
      </c>
      <c r="T33">
        <v>7.75</v>
      </c>
      <c r="U33">
        <v>77.13</v>
      </c>
      <c r="V33">
        <v>7.71</v>
      </c>
      <c r="W33">
        <v>5</v>
      </c>
      <c r="X33" s="1" t="s">
        <v>30</v>
      </c>
      <c r="Y33">
        <v>10</v>
      </c>
      <c r="Z33" s="1" t="s">
        <v>31</v>
      </c>
    </row>
    <row r="34" spans="1:26" x14ac:dyDescent="0.2">
      <c r="A34" s="1" t="s">
        <v>152</v>
      </c>
      <c r="B34" s="1" t="s">
        <v>153</v>
      </c>
      <c r="C34" s="1" t="s">
        <v>154</v>
      </c>
      <c r="D34" s="1"/>
      <c r="E34" s="1"/>
      <c r="F34" s="1" t="s">
        <v>155</v>
      </c>
      <c r="G34">
        <v>89.47</v>
      </c>
      <c r="H34">
        <v>95.05</v>
      </c>
      <c r="I34">
        <v>95.08</v>
      </c>
      <c r="J34">
        <v>9.51</v>
      </c>
      <c r="K34">
        <v>98.22</v>
      </c>
      <c r="L34">
        <v>9.82</v>
      </c>
      <c r="M34">
        <v>91.86</v>
      </c>
      <c r="N34">
        <v>9.19</v>
      </c>
      <c r="O34">
        <v>88.04</v>
      </c>
      <c r="P34">
        <v>92.1</v>
      </c>
      <c r="Q34">
        <v>9.32</v>
      </c>
      <c r="R34">
        <v>9.1</v>
      </c>
      <c r="S34">
        <v>85.21</v>
      </c>
      <c r="T34">
        <v>8.52</v>
      </c>
      <c r="U34">
        <v>86.79</v>
      </c>
      <c r="V34">
        <v>8.68</v>
      </c>
      <c r="W34">
        <v>2.5</v>
      </c>
      <c r="X34" s="1" t="s">
        <v>30</v>
      </c>
      <c r="Y34" s="1" t="s">
        <v>30</v>
      </c>
      <c r="Z34" s="1" t="s">
        <v>31</v>
      </c>
    </row>
    <row r="35" spans="1:26" x14ac:dyDescent="0.2">
      <c r="A35" s="1" t="s">
        <v>156</v>
      </c>
      <c r="B35" s="1" t="s">
        <v>157</v>
      </c>
      <c r="C35" s="1" t="s">
        <v>158</v>
      </c>
      <c r="D35" s="1"/>
      <c r="E35" s="1"/>
      <c r="F35" s="1" t="s">
        <v>159</v>
      </c>
      <c r="G35">
        <v>84.28</v>
      </c>
      <c r="H35">
        <v>91.44</v>
      </c>
      <c r="I35">
        <v>92.32</v>
      </c>
      <c r="J35">
        <v>9.23</v>
      </c>
      <c r="K35">
        <v>96.79</v>
      </c>
      <c r="L35">
        <v>9.68</v>
      </c>
      <c r="M35">
        <v>85.2</v>
      </c>
      <c r="N35">
        <v>8.52</v>
      </c>
      <c r="O35">
        <v>75.459999999999994</v>
      </c>
      <c r="P35">
        <v>79.13</v>
      </c>
      <c r="Q35">
        <v>7.81</v>
      </c>
      <c r="R35">
        <v>8.02</v>
      </c>
      <c r="S35">
        <v>77.27</v>
      </c>
      <c r="T35">
        <v>7.73</v>
      </c>
      <c r="U35">
        <v>69.98</v>
      </c>
      <c r="V35">
        <v>7</v>
      </c>
      <c r="W35">
        <v>5</v>
      </c>
      <c r="X35" s="1" t="s">
        <v>30</v>
      </c>
      <c r="Y35" s="1" t="s">
        <v>30</v>
      </c>
      <c r="Z35" s="1" t="s">
        <v>31</v>
      </c>
    </row>
    <row r="36" spans="1:26" x14ac:dyDescent="0.2">
      <c r="A36" s="1" t="s">
        <v>160</v>
      </c>
      <c r="B36" s="1" t="s">
        <v>161</v>
      </c>
      <c r="C36" s="1" t="s">
        <v>162</v>
      </c>
      <c r="D36" s="1"/>
      <c r="E36" s="1"/>
      <c r="F36" s="1" t="s">
        <v>163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1" t="s">
        <v>30</v>
      </c>
      <c r="Y36" s="1" t="s">
        <v>30</v>
      </c>
      <c r="Z36" s="1" t="s">
        <v>31</v>
      </c>
    </row>
    <row r="37" spans="1:26" x14ac:dyDescent="0.2">
      <c r="A37" s="1" t="s">
        <v>164</v>
      </c>
      <c r="B37" s="1" t="s">
        <v>165</v>
      </c>
      <c r="C37" s="1" t="s">
        <v>166</v>
      </c>
      <c r="D37" s="1"/>
      <c r="E37" s="1"/>
      <c r="F37" s="1" t="s">
        <v>167</v>
      </c>
      <c r="G37">
        <v>70.900000000000006</v>
      </c>
      <c r="H37">
        <v>89.15</v>
      </c>
      <c r="I37">
        <v>89.21</v>
      </c>
      <c r="J37">
        <v>8.92</v>
      </c>
      <c r="K37">
        <v>95.58</v>
      </c>
      <c r="L37">
        <v>9.56</v>
      </c>
      <c r="M37">
        <v>82.65</v>
      </c>
      <c r="N37">
        <v>8.27</v>
      </c>
      <c r="O37">
        <v>52.75</v>
      </c>
      <c r="P37">
        <v>42.26</v>
      </c>
      <c r="Q37">
        <v>8.4499999999999993</v>
      </c>
      <c r="R37">
        <v>0</v>
      </c>
      <c r="S37">
        <v>54.91</v>
      </c>
      <c r="T37">
        <v>5.49</v>
      </c>
      <c r="U37">
        <v>61.06</v>
      </c>
      <c r="V37">
        <v>6.11</v>
      </c>
      <c r="W37">
        <v>3.5</v>
      </c>
      <c r="X37" s="1" t="s">
        <v>30</v>
      </c>
      <c r="Y37" s="1" t="s">
        <v>30</v>
      </c>
      <c r="Z37" s="1" t="s">
        <v>31</v>
      </c>
    </row>
    <row r="38" spans="1:26" x14ac:dyDescent="0.2">
      <c r="A38" s="1" t="s">
        <v>164</v>
      </c>
      <c r="B38" s="1" t="s">
        <v>168</v>
      </c>
      <c r="C38" s="1" t="s">
        <v>169</v>
      </c>
      <c r="D38" s="1"/>
      <c r="E38" s="1"/>
      <c r="F38" s="1" t="s">
        <v>170</v>
      </c>
      <c r="G38">
        <v>92.59</v>
      </c>
      <c r="H38">
        <v>94.59</v>
      </c>
      <c r="I38">
        <v>97.29</v>
      </c>
      <c r="J38">
        <v>9.73</v>
      </c>
      <c r="K38">
        <v>95.68</v>
      </c>
      <c r="L38">
        <v>9.57</v>
      </c>
      <c r="M38">
        <v>90.82</v>
      </c>
      <c r="N38">
        <v>9.08</v>
      </c>
      <c r="O38">
        <v>90.87</v>
      </c>
      <c r="P38">
        <v>91.21</v>
      </c>
      <c r="Q38">
        <v>9.3000000000000007</v>
      </c>
      <c r="R38">
        <v>8.94</v>
      </c>
      <c r="S38">
        <v>91.46</v>
      </c>
      <c r="T38">
        <v>9.15</v>
      </c>
      <c r="U38">
        <v>89.94</v>
      </c>
      <c r="V38">
        <v>8.99</v>
      </c>
      <c r="W38">
        <v>4.5</v>
      </c>
      <c r="X38" s="1" t="s">
        <v>30</v>
      </c>
      <c r="Y38" s="1" t="s">
        <v>30</v>
      </c>
      <c r="Z38" s="1" t="s">
        <v>31</v>
      </c>
    </row>
    <row r="39" spans="1:26" x14ac:dyDescent="0.2">
      <c r="A39" s="1" t="s">
        <v>171</v>
      </c>
      <c r="B39" s="1" t="s">
        <v>172</v>
      </c>
      <c r="C39" s="1" t="s">
        <v>173</v>
      </c>
      <c r="D39" s="1"/>
      <c r="E39" s="1"/>
      <c r="F39" s="1" t="s">
        <v>174</v>
      </c>
      <c r="G39">
        <v>86.75</v>
      </c>
      <c r="H39">
        <v>90.91</v>
      </c>
      <c r="I39">
        <v>93.56</v>
      </c>
      <c r="J39">
        <v>9.36</v>
      </c>
      <c r="K39">
        <v>90.63</v>
      </c>
      <c r="L39">
        <v>9.06</v>
      </c>
      <c r="M39">
        <v>88.54</v>
      </c>
      <c r="N39">
        <v>8.85</v>
      </c>
      <c r="O39">
        <v>83.3</v>
      </c>
      <c r="P39">
        <v>87.86</v>
      </c>
      <c r="Q39">
        <v>9.3699999999999992</v>
      </c>
      <c r="R39">
        <v>8.1999999999999993</v>
      </c>
      <c r="S39">
        <v>83.44</v>
      </c>
      <c r="T39">
        <v>8.34</v>
      </c>
      <c r="U39">
        <v>78.62</v>
      </c>
      <c r="V39">
        <v>7.86</v>
      </c>
      <c r="W39">
        <v>4</v>
      </c>
      <c r="X39" s="1" t="s">
        <v>30</v>
      </c>
      <c r="Y39" s="1" t="s">
        <v>30</v>
      </c>
      <c r="Z39" s="1" t="s">
        <v>31</v>
      </c>
    </row>
    <row r="40" spans="1:26" x14ac:dyDescent="0.2">
      <c r="A40" s="1" t="s">
        <v>175</v>
      </c>
      <c r="B40" s="1" t="s">
        <v>176</v>
      </c>
      <c r="C40" s="1" t="s">
        <v>177</v>
      </c>
      <c r="D40" s="1"/>
      <c r="E40" s="1"/>
      <c r="F40" s="1" t="s">
        <v>178</v>
      </c>
      <c r="G40">
        <v>88.06</v>
      </c>
      <c r="H40">
        <v>88.92</v>
      </c>
      <c r="I40">
        <v>83.24</v>
      </c>
      <c r="J40">
        <v>8.32</v>
      </c>
      <c r="K40">
        <v>94.24</v>
      </c>
      <c r="L40">
        <v>9.42</v>
      </c>
      <c r="M40">
        <v>89.29</v>
      </c>
      <c r="N40">
        <v>8.93</v>
      </c>
      <c r="O40">
        <v>85.94</v>
      </c>
      <c r="P40">
        <v>87.04</v>
      </c>
      <c r="Q40">
        <v>8.94</v>
      </c>
      <c r="R40">
        <v>8.4700000000000006</v>
      </c>
      <c r="S40">
        <v>85.26</v>
      </c>
      <c r="T40">
        <v>8.5299999999999994</v>
      </c>
      <c r="U40">
        <v>85.53</v>
      </c>
      <c r="V40">
        <v>8.5500000000000007</v>
      </c>
      <c r="W40">
        <v>5</v>
      </c>
      <c r="X40" s="1" t="s">
        <v>30</v>
      </c>
      <c r="Y40" s="1" t="s">
        <v>30</v>
      </c>
      <c r="Z40" s="1" t="s">
        <v>31</v>
      </c>
    </row>
    <row r="41" spans="1:26" x14ac:dyDescent="0.2">
      <c r="A41" s="1" t="s">
        <v>179</v>
      </c>
      <c r="B41" s="1" t="s">
        <v>180</v>
      </c>
      <c r="C41" s="1" t="s">
        <v>181</v>
      </c>
      <c r="D41" s="1"/>
      <c r="E41" s="1"/>
      <c r="F41" s="1" t="s">
        <v>182</v>
      </c>
      <c r="G41">
        <v>70.52</v>
      </c>
      <c r="H41">
        <v>85.15</v>
      </c>
      <c r="I41">
        <v>82.91</v>
      </c>
      <c r="J41">
        <v>8.2899999999999991</v>
      </c>
      <c r="K41">
        <v>92.19</v>
      </c>
      <c r="L41">
        <v>9.2200000000000006</v>
      </c>
      <c r="M41">
        <v>80.36</v>
      </c>
      <c r="N41">
        <v>8.0399999999999991</v>
      </c>
      <c r="O41">
        <v>52.77</v>
      </c>
      <c r="P41">
        <v>55.49</v>
      </c>
      <c r="Q41">
        <v>6.1</v>
      </c>
      <c r="R41">
        <v>4.99</v>
      </c>
      <c r="S41">
        <v>38.93</v>
      </c>
      <c r="T41">
        <v>3.89</v>
      </c>
      <c r="U41">
        <v>63.89</v>
      </c>
      <c r="V41">
        <v>6.39</v>
      </c>
      <c r="W41">
        <v>5</v>
      </c>
      <c r="X41" s="1" t="s">
        <v>30</v>
      </c>
      <c r="Y41" s="1" t="s">
        <v>30</v>
      </c>
      <c r="Z41" s="1" t="s">
        <v>31</v>
      </c>
    </row>
    <row r="42" spans="1:26" x14ac:dyDescent="0.2">
      <c r="A42" s="1" t="s">
        <v>183</v>
      </c>
      <c r="B42" s="1" t="s">
        <v>184</v>
      </c>
      <c r="C42" s="1" t="s">
        <v>185</v>
      </c>
      <c r="D42" s="1"/>
      <c r="E42" s="1"/>
      <c r="F42" s="1" t="s">
        <v>186</v>
      </c>
      <c r="G42">
        <v>67.98</v>
      </c>
      <c r="H42">
        <v>73.91</v>
      </c>
      <c r="I42">
        <v>78.42</v>
      </c>
      <c r="J42">
        <v>7.84</v>
      </c>
      <c r="K42">
        <v>65.25</v>
      </c>
      <c r="L42">
        <v>6.53</v>
      </c>
      <c r="M42">
        <v>78.06</v>
      </c>
      <c r="N42">
        <v>7.81</v>
      </c>
      <c r="O42">
        <v>59.73</v>
      </c>
      <c r="P42">
        <v>47.09</v>
      </c>
      <c r="Q42">
        <v>4.68</v>
      </c>
      <c r="R42">
        <v>4.74</v>
      </c>
      <c r="S42">
        <v>70.3</v>
      </c>
      <c r="T42">
        <v>7.03</v>
      </c>
      <c r="U42">
        <v>61.81</v>
      </c>
      <c r="V42">
        <v>6.18</v>
      </c>
      <c r="W42">
        <v>4.5</v>
      </c>
      <c r="X42" s="1" t="s">
        <v>30</v>
      </c>
      <c r="Y42" s="1" t="s">
        <v>30</v>
      </c>
      <c r="Z42" s="1" t="s">
        <v>31</v>
      </c>
    </row>
    <row r="43" spans="1:26" x14ac:dyDescent="0.2">
      <c r="A43" s="1" t="s">
        <v>183</v>
      </c>
      <c r="B43" s="1" t="s">
        <v>187</v>
      </c>
      <c r="C43" s="1" t="s">
        <v>188</v>
      </c>
      <c r="D43" s="1"/>
      <c r="E43" s="1"/>
      <c r="F43" s="1" t="s">
        <v>189</v>
      </c>
      <c r="G43">
        <v>90.75</v>
      </c>
      <c r="H43">
        <v>92.95</v>
      </c>
      <c r="I43">
        <v>87.54</v>
      </c>
      <c r="J43">
        <v>8.75</v>
      </c>
      <c r="K43">
        <v>96.89</v>
      </c>
      <c r="L43">
        <v>9.69</v>
      </c>
      <c r="M43">
        <v>94.41</v>
      </c>
      <c r="N43">
        <v>9.44</v>
      </c>
      <c r="O43">
        <v>87.58</v>
      </c>
      <c r="P43">
        <v>82.79</v>
      </c>
      <c r="Q43">
        <v>8.52</v>
      </c>
      <c r="R43">
        <v>8.0399999999999991</v>
      </c>
      <c r="S43">
        <v>93.8</v>
      </c>
      <c r="T43">
        <v>9.3800000000000008</v>
      </c>
      <c r="U43">
        <v>86.16</v>
      </c>
      <c r="V43">
        <v>8.6199999999999992</v>
      </c>
      <c r="W43">
        <v>5</v>
      </c>
      <c r="X43" s="1" t="s">
        <v>30</v>
      </c>
      <c r="Y43" s="1" t="s">
        <v>30</v>
      </c>
      <c r="Z43" s="1" t="s">
        <v>31</v>
      </c>
    </row>
    <row r="44" spans="1:26" x14ac:dyDescent="0.2">
      <c r="A44" s="1" t="s">
        <v>190</v>
      </c>
      <c r="B44" s="1" t="s">
        <v>191</v>
      </c>
      <c r="C44" s="1" t="s">
        <v>192</v>
      </c>
      <c r="D44" s="1"/>
      <c r="E44" s="1"/>
      <c r="F44" s="1" t="s">
        <v>193</v>
      </c>
      <c r="G44">
        <v>84.17</v>
      </c>
      <c r="H44">
        <v>91.33</v>
      </c>
      <c r="I44">
        <v>90.59</v>
      </c>
      <c r="J44">
        <v>9.06</v>
      </c>
      <c r="K44">
        <v>92.58</v>
      </c>
      <c r="L44">
        <v>9.26</v>
      </c>
      <c r="M44">
        <v>90.82</v>
      </c>
      <c r="N44">
        <v>9.08</v>
      </c>
      <c r="O44">
        <v>77.44</v>
      </c>
      <c r="P44">
        <v>83.62</v>
      </c>
      <c r="Q44">
        <v>8.43</v>
      </c>
      <c r="R44">
        <v>8.2899999999999991</v>
      </c>
      <c r="S44">
        <v>77.02</v>
      </c>
      <c r="T44">
        <v>7.7</v>
      </c>
      <c r="U44">
        <v>71.7</v>
      </c>
      <c r="V44">
        <v>7.17</v>
      </c>
      <c r="W44">
        <v>4</v>
      </c>
      <c r="X44">
        <v>10</v>
      </c>
      <c r="Y44" s="1" t="s">
        <v>30</v>
      </c>
      <c r="Z44" s="1" t="s">
        <v>31</v>
      </c>
    </row>
    <row r="45" spans="1:26" x14ac:dyDescent="0.2">
      <c r="A45" s="1" t="s">
        <v>194</v>
      </c>
      <c r="B45" s="1" t="s">
        <v>195</v>
      </c>
      <c r="C45" s="1" t="s">
        <v>196</v>
      </c>
      <c r="D45" s="1"/>
      <c r="E45" s="1"/>
      <c r="F45" s="1" t="s">
        <v>197</v>
      </c>
      <c r="G45">
        <v>90.27</v>
      </c>
      <c r="H45">
        <v>90.25</v>
      </c>
      <c r="I45">
        <v>91.02</v>
      </c>
      <c r="J45">
        <v>9.1</v>
      </c>
      <c r="K45">
        <v>95.28</v>
      </c>
      <c r="L45">
        <v>9.5299999999999994</v>
      </c>
      <c r="M45">
        <v>84.46</v>
      </c>
      <c r="N45">
        <v>8.4499999999999993</v>
      </c>
      <c r="O45">
        <v>91.37</v>
      </c>
      <c r="P45">
        <v>92.11</v>
      </c>
      <c r="Q45">
        <v>9.2799999999999994</v>
      </c>
      <c r="R45">
        <v>9.14</v>
      </c>
      <c r="S45">
        <v>91.44</v>
      </c>
      <c r="T45">
        <v>9.14</v>
      </c>
      <c r="U45">
        <v>90.57</v>
      </c>
      <c r="V45">
        <v>9.06</v>
      </c>
      <c r="W45">
        <v>4</v>
      </c>
      <c r="X45" s="1" t="s">
        <v>30</v>
      </c>
      <c r="Y45" s="1" t="s">
        <v>30</v>
      </c>
      <c r="Z45" s="1" t="s">
        <v>31</v>
      </c>
    </row>
    <row r="46" spans="1:26" x14ac:dyDescent="0.2">
      <c r="A46" s="1" t="s">
        <v>198</v>
      </c>
      <c r="B46" s="1" t="s">
        <v>199</v>
      </c>
      <c r="C46" s="1" t="s">
        <v>200</v>
      </c>
      <c r="D46" s="1"/>
      <c r="E46" s="1"/>
      <c r="F46" s="1" t="s">
        <v>201</v>
      </c>
      <c r="G46">
        <v>81.53</v>
      </c>
      <c r="H46">
        <v>86.84</v>
      </c>
      <c r="I46">
        <v>88.14</v>
      </c>
      <c r="J46">
        <v>8.81</v>
      </c>
      <c r="K46">
        <v>85.15</v>
      </c>
      <c r="L46">
        <v>8.51</v>
      </c>
      <c r="M46">
        <v>87.24</v>
      </c>
      <c r="N46">
        <v>8.7200000000000006</v>
      </c>
      <c r="O46">
        <v>76.37</v>
      </c>
      <c r="P46">
        <v>77.94</v>
      </c>
      <c r="Q46">
        <v>7.44</v>
      </c>
      <c r="R46">
        <v>8.14</v>
      </c>
      <c r="S46">
        <v>75.709999999999994</v>
      </c>
      <c r="T46">
        <v>7.57</v>
      </c>
      <c r="U46">
        <v>75.47</v>
      </c>
      <c r="V46">
        <v>7.55</v>
      </c>
      <c r="W46">
        <v>4</v>
      </c>
      <c r="X46" s="1" t="s">
        <v>30</v>
      </c>
      <c r="Y46" s="1" t="s">
        <v>30</v>
      </c>
      <c r="Z46" s="1" t="s">
        <v>31</v>
      </c>
    </row>
    <row r="47" spans="1:26" x14ac:dyDescent="0.2">
      <c r="A47" s="1" t="s">
        <v>202</v>
      </c>
      <c r="B47" s="1" t="s">
        <v>203</v>
      </c>
      <c r="C47" s="1" t="s">
        <v>204</v>
      </c>
      <c r="D47" s="1"/>
      <c r="E47" s="1"/>
      <c r="F47" s="1" t="s">
        <v>205</v>
      </c>
      <c r="G47">
        <v>85.93</v>
      </c>
      <c r="H47">
        <v>89.49</v>
      </c>
      <c r="I47">
        <v>86.53</v>
      </c>
      <c r="J47">
        <v>8.65</v>
      </c>
      <c r="K47">
        <v>94.94</v>
      </c>
      <c r="L47">
        <v>9.49</v>
      </c>
      <c r="M47">
        <v>87.01</v>
      </c>
      <c r="N47">
        <v>8.6999999999999993</v>
      </c>
      <c r="O47">
        <v>80.89</v>
      </c>
      <c r="P47">
        <v>81.87</v>
      </c>
      <c r="Q47">
        <v>8.36</v>
      </c>
      <c r="R47">
        <v>8.02</v>
      </c>
      <c r="S47">
        <v>88.07</v>
      </c>
      <c r="T47">
        <v>8.81</v>
      </c>
      <c r="U47">
        <v>72.73</v>
      </c>
      <c r="V47">
        <v>7.27</v>
      </c>
      <c r="W47">
        <v>5</v>
      </c>
      <c r="X47" s="1" t="s">
        <v>30</v>
      </c>
      <c r="Y47" s="1" t="s">
        <v>30</v>
      </c>
      <c r="Z47" s="1" t="s">
        <v>31</v>
      </c>
    </row>
    <row r="48" spans="1:26" x14ac:dyDescent="0.2">
      <c r="A48" s="1" t="s">
        <v>206</v>
      </c>
      <c r="B48" s="1" t="s">
        <v>207</v>
      </c>
      <c r="C48" s="1" t="s">
        <v>208</v>
      </c>
      <c r="D48" s="1"/>
      <c r="E48" s="1"/>
      <c r="F48" s="1" t="s">
        <v>209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1" t="s">
        <v>30</v>
      </c>
      <c r="Y48" s="1" t="s">
        <v>30</v>
      </c>
      <c r="Z48" s="1" t="s">
        <v>31</v>
      </c>
    </row>
    <row r="49" spans="1:26" x14ac:dyDescent="0.2">
      <c r="A49" s="1" t="s">
        <v>210</v>
      </c>
      <c r="B49" s="1" t="s">
        <v>211</v>
      </c>
      <c r="C49" s="1" t="s">
        <v>212</v>
      </c>
      <c r="D49" s="1"/>
      <c r="E49" s="1"/>
      <c r="F49" s="1" t="s">
        <v>213</v>
      </c>
      <c r="G49">
        <v>78.87</v>
      </c>
      <c r="H49">
        <v>90.41</v>
      </c>
      <c r="I49">
        <v>92.71</v>
      </c>
      <c r="J49">
        <v>9.27</v>
      </c>
      <c r="K49">
        <v>93.82</v>
      </c>
      <c r="L49">
        <v>9.3800000000000008</v>
      </c>
      <c r="M49">
        <v>84.69</v>
      </c>
      <c r="N49">
        <v>8.4700000000000006</v>
      </c>
      <c r="O49">
        <v>65.099999999999994</v>
      </c>
      <c r="P49">
        <v>59.22</v>
      </c>
      <c r="Q49">
        <v>7.13</v>
      </c>
      <c r="R49">
        <v>4.71</v>
      </c>
      <c r="S49">
        <v>67.87</v>
      </c>
      <c r="T49">
        <v>6.79</v>
      </c>
      <c r="U49">
        <v>68.209999999999994</v>
      </c>
      <c r="V49">
        <v>6.82</v>
      </c>
      <c r="W49">
        <v>5</v>
      </c>
      <c r="X49" s="1" t="s">
        <v>30</v>
      </c>
      <c r="Y49" s="1" t="s">
        <v>30</v>
      </c>
      <c r="Z49" s="1" t="s">
        <v>31</v>
      </c>
    </row>
    <row r="50" spans="1:26" x14ac:dyDescent="0.2">
      <c r="A50" s="1" t="s">
        <v>214</v>
      </c>
      <c r="B50" s="1" t="s">
        <v>215</v>
      </c>
      <c r="C50" s="1" t="s">
        <v>216</v>
      </c>
      <c r="D50" s="1"/>
      <c r="E50" s="1"/>
      <c r="F50" s="1" t="s">
        <v>217</v>
      </c>
      <c r="G50">
        <v>55.09</v>
      </c>
      <c r="H50">
        <v>73.08</v>
      </c>
      <c r="I50">
        <v>70.88</v>
      </c>
      <c r="J50">
        <v>7.09</v>
      </c>
      <c r="K50">
        <v>75.39</v>
      </c>
      <c r="L50">
        <v>7.54</v>
      </c>
      <c r="M50">
        <v>72.959999999999994</v>
      </c>
      <c r="N50">
        <v>7.3</v>
      </c>
      <c r="O50">
        <v>32.369999999999997</v>
      </c>
      <c r="P50">
        <v>33.299999999999997</v>
      </c>
      <c r="Q50">
        <v>6.66</v>
      </c>
      <c r="R50">
        <v>0</v>
      </c>
      <c r="S50">
        <v>0</v>
      </c>
      <c r="T50">
        <v>0</v>
      </c>
      <c r="U50">
        <v>63.81</v>
      </c>
      <c r="V50">
        <v>6.38</v>
      </c>
      <c r="W50">
        <v>5</v>
      </c>
      <c r="X50" s="1" t="s">
        <v>30</v>
      </c>
      <c r="Y50" s="1" t="s">
        <v>30</v>
      </c>
      <c r="Z50" s="1" t="s">
        <v>31</v>
      </c>
    </row>
    <row r="51" spans="1:26" x14ac:dyDescent="0.2">
      <c r="A51" s="1" t="s">
        <v>218</v>
      </c>
      <c r="B51" s="1" t="s">
        <v>219</v>
      </c>
      <c r="C51" s="1" t="s">
        <v>220</v>
      </c>
      <c r="D51" s="1"/>
      <c r="E51" s="1"/>
      <c r="F51" s="1" t="s">
        <v>221</v>
      </c>
      <c r="G51">
        <v>91.66</v>
      </c>
      <c r="H51">
        <v>93.89</v>
      </c>
      <c r="I51">
        <v>93.22</v>
      </c>
      <c r="J51">
        <v>9.32</v>
      </c>
      <c r="K51">
        <v>98.15</v>
      </c>
      <c r="L51">
        <v>9.82</v>
      </c>
      <c r="M51">
        <v>90.31</v>
      </c>
      <c r="N51">
        <v>9.0299999999999994</v>
      </c>
      <c r="O51">
        <v>88.55</v>
      </c>
      <c r="P51">
        <v>84.54</v>
      </c>
      <c r="Q51">
        <v>8.8000000000000007</v>
      </c>
      <c r="R51">
        <v>8.11</v>
      </c>
      <c r="S51">
        <v>90.54</v>
      </c>
      <c r="T51">
        <v>9.0500000000000007</v>
      </c>
      <c r="U51">
        <v>90.57</v>
      </c>
      <c r="V51">
        <v>9.06</v>
      </c>
      <c r="W51">
        <v>5</v>
      </c>
      <c r="X51" s="1" t="s">
        <v>30</v>
      </c>
      <c r="Y51" s="1" t="s">
        <v>30</v>
      </c>
      <c r="Z51" s="1" t="s">
        <v>31</v>
      </c>
    </row>
    <row r="52" spans="1:26" x14ac:dyDescent="0.2">
      <c r="A52" s="1" t="s">
        <v>222</v>
      </c>
      <c r="B52" s="1" t="s">
        <v>223</v>
      </c>
      <c r="C52" s="1" t="s">
        <v>224</v>
      </c>
      <c r="D52" s="1"/>
      <c r="E52" s="1"/>
      <c r="F52" s="1" t="s">
        <v>225</v>
      </c>
      <c r="G52">
        <v>85.15</v>
      </c>
      <c r="H52">
        <v>88.17</v>
      </c>
      <c r="I52">
        <v>84.58</v>
      </c>
      <c r="J52">
        <v>8.4600000000000009</v>
      </c>
      <c r="K52">
        <v>98.31</v>
      </c>
      <c r="L52">
        <v>9.83</v>
      </c>
      <c r="M52">
        <v>81.63</v>
      </c>
      <c r="N52">
        <v>8.16</v>
      </c>
      <c r="O52">
        <v>81.62</v>
      </c>
      <c r="P52">
        <v>89.43</v>
      </c>
      <c r="Q52">
        <v>9.36</v>
      </c>
      <c r="R52">
        <v>8.5299999999999994</v>
      </c>
      <c r="S52">
        <v>79.319999999999993</v>
      </c>
      <c r="T52">
        <v>7.93</v>
      </c>
      <c r="U52">
        <v>76.099999999999994</v>
      </c>
      <c r="V52">
        <v>7.61</v>
      </c>
      <c r="W52">
        <v>4.5</v>
      </c>
      <c r="X52" s="1" t="s">
        <v>30</v>
      </c>
      <c r="Y52" s="1" t="s">
        <v>30</v>
      </c>
      <c r="Z52" s="1" t="s">
        <v>31</v>
      </c>
    </row>
    <row r="53" spans="1:26" x14ac:dyDescent="0.2">
      <c r="A53" s="1" t="s">
        <v>226</v>
      </c>
      <c r="B53" s="1" t="s">
        <v>227</v>
      </c>
      <c r="C53" s="1" t="s">
        <v>228</v>
      </c>
      <c r="D53" s="1"/>
      <c r="E53" s="1"/>
      <c r="F53" s="1" t="s">
        <v>229</v>
      </c>
      <c r="G53">
        <v>83.69</v>
      </c>
      <c r="H53">
        <v>82.6</v>
      </c>
      <c r="I53">
        <v>81.99</v>
      </c>
      <c r="J53">
        <v>8.1999999999999993</v>
      </c>
      <c r="K53">
        <v>84.68</v>
      </c>
      <c r="L53">
        <v>8.4700000000000006</v>
      </c>
      <c r="M53">
        <v>81.12</v>
      </c>
      <c r="N53">
        <v>8.11</v>
      </c>
      <c r="O53">
        <v>85.16</v>
      </c>
      <c r="P53">
        <v>86.82</v>
      </c>
      <c r="Q53">
        <v>9.01</v>
      </c>
      <c r="R53">
        <v>8.36</v>
      </c>
      <c r="S53">
        <v>93.25</v>
      </c>
      <c r="T53">
        <v>9.33</v>
      </c>
      <c r="U53">
        <v>75.41</v>
      </c>
      <c r="V53">
        <v>7.54</v>
      </c>
      <c r="W53">
        <v>4</v>
      </c>
      <c r="X53" s="1" t="s">
        <v>30</v>
      </c>
      <c r="Y53" s="1" t="s">
        <v>30</v>
      </c>
      <c r="Z53" s="1" t="s">
        <v>31</v>
      </c>
    </row>
    <row r="54" spans="1:26" x14ac:dyDescent="0.2">
      <c r="A54" s="1" t="s">
        <v>230</v>
      </c>
      <c r="B54" s="1" t="s">
        <v>231</v>
      </c>
      <c r="C54" s="1" t="s">
        <v>232</v>
      </c>
      <c r="D54" s="1"/>
      <c r="E54" s="1"/>
      <c r="F54" s="1" t="s">
        <v>233</v>
      </c>
      <c r="G54">
        <v>83.13</v>
      </c>
      <c r="H54">
        <v>88</v>
      </c>
      <c r="I54">
        <v>90.15</v>
      </c>
      <c r="J54">
        <v>9.02</v>
      </c>
      <c r="K54">
        <v>89.15</v>
      </c>
      <c r="L54">
        <v>8.91</v>
      </c>
      <c r="M54">
        <v>84.69</v>
      </c>
      <c r="N54">
        <v>8.4700000000000006</v>
      </c>
      <c r="O54">
        <v>76.48</v>
      </c>
      <c r="P54">
        <v>77.63</v>
      </c>
      <c r="Q54">
        <v>8.49</v>
      </c>
      <c r="R54">
        <v>7.04</v>
      </c>
      <c r="S54">
        <v>78.62</v>
      </c>
      <c r="T54">
        <v>7.86</v>
      </c>
      <c r="U54">
        <v>73.180000000000007</v>
      </c>
      <c r="V54">
        <v>7.32</v>
      </c>
      <c r="W54">
        <v>5</v>
      </c>
      <c r="X54" s="1" t="s">
        <v>30</v>
      </c>
      <c r="Y54" s="1" t="s">
        <v>30</v>
      </c>
      <c r="Z54" s="1" t="s">
        <v>31</v>
      </c>
    </row>
    <row r="55" spans="1:26" x14ac:dyDescent="0.2">
      <c r="A55" s="1" t="s">
        <v>234</v>
      </c>
      <c r="B55" s="1" t="s">
        <v>235</v>
      </c>
      <c r="C55" s="1" t="s">
        <v>236</v>
      </c>
      <c r="D55" s="1"/>
      <c r="E55" s="1"/>
      <c r="F55" s="1" t="s">
        <v>237</v>
      </c>
      <c r="G55">
        <v>81.39</v>
      </c>
      <c r="H55">
        <v>85.92</v>
      </c>
      <c r="I55">
        <v>83.2</v>
      </c>
      <c r="J55">
        <v>8.32</v>
      </c>
      <c r="K55">
        <v>93.68</v>
      </c>
      <c r="L55">
        <v>9.3699999999999992</v>
      </c>
      <c r="M55">
        <v>80.87</v>
      </c>
      <c r="N55">
        <v>8.09</v>
      </c>
      <c r="O55">
        <v>74.91</v>
      </c>
      <c r="P55">
        <v>79.989999999999995</v>
      </c>
      <c r="Q55">
        <v>8.93</v>
      </c>
      <c r="R55">
        <v>7.07</v>
      </c>
      <c r="S55">
        <v>72.010000000000005</v>
      </c>
      <c r="T55">
        <v>7.2</v>
      </c>
      <c r="U55">
        <v>72.73</v>
      </c>
      <c r="V55">
        <v>7.27</v>
      </c>
      <c r="W55">
        <v>5</v>
      </c>
      <c r="X55" s="1" t="s">
        <v>30</v>
      </c>
      <c r="Y55" s="1" t="s">
        <v>30</v>
      </c>
      <c r="Z55" s="1" t="s">
        <v>31</v>
      </c>
    </row>
    <row r="56" spans="1:26" x14ac:dyDescent="0.2">
      <c r="A56" s="1" t="s">
        <v>238</v>
      </c>
      <c r="B56" s="1" t="s">
        <v>239</v>
      </c>
      <c r="C56" s="1" t="s">
        <v>240</v>
      </c>
      <c r="D56" s="1"/>
      <c r="E56" s="1"/>
      <c r="F56" s="1" t="s">
        <v>241</v>
      </c>
      <c r="G56">
        <v>58.44</v>
      </c>
      <c r="H56">
        <v>52.23</v>
      </c>
      <c r="I56">
        <v>84.24</v>
      </c>
      <c r="J56">
        <v>8.42</v>
      </c>
      <c r="K56">
        <v>0</v>
      </c>
      <c r="L56">
        <v>0</v>
      </c>
      <c r="M56">
        <v>72.45</v>
      </c>
      <c r="N56">
        <v>7.24</v>
      </c>
      <c r="O56">
        <v>60.27</v>
      </c>
      <c r="P56">
        <v>61.33</v>
      </c>
      <c r="Q56">
        <v>7.52</v>
      </c>
      <c r="R56">
        <v>4.74</v>
      </c>
      <c r="S56">
        <v>58.58</v>
      </c>
      <c r="T56">
        <v>5.86</v>
      </c>
      <c r="U56">
        <v>60.89</v>
      </c>
      <c r="V56">
        <v>6.09</v>
      </c>
      <c r="W56">
        <v>5</v>
      </c>
      <c r="X56" s="1" t="s">
        <v>30</v>
      </c>
      <c r="Y56" s="1" t="s">
        <v>30</v>
      </c>
      <c r="Z56" s="1" t="s">
        <v>31</v>
      </c>
    </row>
    <row r="57" spans="1:26" x14ac:dyDescent="0.2">
      <c r="A57" s="1" t="s">
        <v>242</v>
      </c>
      <c r="B57" s="1" t="s">
        <v>243</v>
      </c>
      <c r="C57" s="1" t="s">
        <v>244</v>
      </c>
      <c r="D57" s="1"/>
      <c r="E57" s="1"/>
      <c r="F57" s="1" t="s">
        <v>245</v>
      </c>
      <c r="G57">
        <v>91.21</v>
      </c>
      <c r="H57">
        <v>96.4</v>
      </c>
      <c r="I57">
        <v>100</v>
      </c>
      <c r="J57">
        <v>10</v>
      </c>
      <c r="K57">
        <v>98.89</v>
      </c>
      <c r="L57">
        <v>9.89</v>
      </c>
      <c r="M57">
        <v>90.31</v>
      </c>
      <c r="N57">
        <v>9.0299999999999994</v>
      </c>
      <c r="O57">
        <v>87.21</v>
      </c>
      <c r="P57">
        <v>94.09</v>
      </c>
      <c r="Q57">
        <v>9.32</v>
      </c>
      <c r="R57">
        <v>9.5</v>
      </c>
      <c r="S57">
        <v>89.54</v>
      </c>
      <c r="T57">
        <v>8.9499999999999993</v>
      </c>
      <c r="U57">
        <v>77.989999999999995</v>
      </c>
      <c r="V57">
        <v>7.8</v>
      </c>
      <c r="W57">
        <v>4</v>
      </c>
      <c r="X57" s="1" t="s">
        <v>30</v>
      </c>
      <c r="Y57" s="1" t="s">
        <v>30</v>
      </c>
      <c r="Z57" s="1" t="s">
        <v>31</v>
      </c>
    </row>
    <row r="58" spans="1:26" x14ac:dyDescent="0.2">
      <c r="A58" s="1" t="s">
        <v>246</v>
      </c>
      <c r="B58" s="1" t="s">
        <v>247</v>
      </c>
      <c r="C58" s="1" t="s">
        <v>248</v>
      </c>
      <c r="D58" s="1"/>
      <c r="E58" s="1"/>
      <c r="F58" s="1" t="s">
        <v>249</v>
      </c>
      <c r="G58">
        <v>73.06</v>
      </c>
      <c r="H58">
        <v>65.040000000000006</v>
      </c>
      <c r="I58">
        <v>90.03</v>
      </c>
      <c r="J58">
        <v>9</v>
      </c>
      <c r="K58">
        <v>20.38</v>
      </c>
      <c r="L58">
        <v>2.04</v>
      </c>
      <c r="M58">
        <v>84.69</v>
      </c>
      <c r="N58">
        <v>8.4700000000000006</v>
      </c>
      <c r="O58">
        <v>78.25</v>
      </c>
      <c r="P58">
        <v>82.5</v>
      </c>
      <c r="Q58">
        <v>8.1199999999999992</v>
      </c>
      <c r="R58">
        <v>8.3800000000000008</v>
      </c>
      <c r="S58">
        <v>82.99</v>
      </c>
      <c r="T58">
        <v>8.3000000000000007</v>
      </c>
      <c r="U58">
        <v>69.239999999999995</v>
      </c>
      <c r="V58">
        <v>6.92</v>
      </c>
      <c r="W58">
        <v>5</v>
      </c>
      <c r="X58" s="1" t="s">
        <v>30</v>
      </c>
      <c r="Y58" s="1" t="s">
        <v>30</v>
      </c>
      <c r="Z58" s="1" t="s">
        <v>31</v>
      </c>
    </row>
    <row r="59" spans="1:26" x14ac:dyDescent="0.2">
      <c r="A59" s="1" t="s">
        <v>250</v>
      </c>
      <c r="B59" s="1" t="s">
        <v>251</v>
      </c>
      <c r="C59" s="1" t="s">
        <v>252</v>
      </c>
      <c r="D59" s="1"/>
      <c r="E59" s="1"/>
      <c r="F59" s="1" t="s">
        <v>253</v>
      </c>
      <c r="G59">
        <v>76.06</v>
      </c>
      <c r="H59">
        <v>81.66</v>
      </c>
      <c r="I59">
        <v>84.14</v>
      </c>
      <c r="J59">
        <v>8.41</v>
      </c>
      <c r="K59">
        <v>86.86</v>
      </c>
      <c r="L59">
        <v>8.69</v>
      </c>
      <c r="M59">
        <v>73.98</v>
      </c>
      <c r="N59">
        <v>7.4</v>
      </c>
      <c r="O59">
        <v>69</v>
      </c>
      <c r="P59">
        <v>62.86</v>
      </c>
      <c r="Q59">
        <v>5.51</v>
      </c>
      <c r="R59">
        <v>7.06</v>
      </c>
      <c r="S59">
        <v>73.3</v>
      </c>
      <c r="T59">
        <v>7.33</v>
      </c>
      <c r="U59">
        <v>70.84</v>
      </c>
      <c r="V59">
        <v>7.08</v>
      </c>
      <c r="W59">
        <v>4.5</v>
      </c>
      <c r="X59" s="1" t="s">
        <v>30</v>
      </c>
      <c r="Y59" s="1" t="s">
        <v>30</v>
      </c>
      <c r="Z59" s="1" t="s">
        <v>31</v>
      </c>
    </row>
    <row r="60" spans="1:26" x14ac:dyDescent="0.2">
      <c r="A60" s="1" t="s">
        <v>250</v>
      </c>
      <c r="B60" s="1" t="s">
        <v>254</v>
      </c>
      <c r="C60" s="1" t="s">
        <v>255</v>
      </c>
      <c r="D60" s="1"/>
      <c r="E60" s="1"/>
      <c r="F60" s="1" t="s">
        <v>256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1" t="s">
        <v>30</v>
      </c>
      <c r="Y60" s="1" t="s">
        <v>30</v>
      </c>
      <c r="Z60" s="1" t="s">
        <v>31</v>
      </c>
    </row>
    <row r="61" spans="1:26" x14ac:dyDescent="0.2">
      <c r="A61" s="1" t="s">
        <v>250</v>
      </c>
      <c r="B61" s="1" t="s">
        <v>257</v>
      </c>
      <c r="C61" s="1" t="s">
        <v>258</v>
      </c>
      <c r="D61" s="1"/>
      <c r="E61" s="1"/>
      <c r="F61" s="1" t="s">
        <v>259</v>
      </c>
      <c r="G61">
        <v>80</v>
      </c>
      <c r="H61">
        <v>83.37</v>
      </c>
      <c r="I61">
        <v>81.47</v>
      </c>
      <c r="J61">
        <v>8.15</v>
      </c>
      <c r="K61">
        <v>90.07</v>
      </c>
      <c r="L61">
        <v>9.01</v>
      </c>
      <c r="M61">
        <v>78.569999999999993</v>
      </c>
      <c r="N61">
        <v>7.86</v>
      </c>
      <c r="O61">
        <v>76.63</v>
      </c>
      <c r="P61">
        <v>72.849999999999994</v>
      </c>
      <c r="Q61">
        <v>6.77</v>
      </c>
      <c r="R61">
        <v>7.81</v>
      </c>
      <c r="S61">
        <v>77.790000000000006</v>
      </c>
      <c r="T61">
        <v>7.78</v>
      </c>
      <c r="U61">
        <v>79.25</v>
      </c>
      <c r="V61">
        <v>7.92</v>
      </c>
      <c r="W61">
        <v>4</v>
      </c>
      <c r="X61" s="1" t="s">
        <v>30</v>
      </c>
      <c r="Y61" s="1" t="s">
        <v>30</v>
      </c>
      <c r="Z61" s="1" t="s">
        <v>31</v>
      </c>
    </row>
    <row r="62" spans="1:26" x14ac:dyDescent="0.2">
      <c r="A62" s="1" t="s">
        <v>250</v>
      </c>
      <c r="B62" s="1" t="s">
        <v>260</v>
      </c>
      <c r="C62" s="1" t="s">
        <v>261</v>
      </c>
      <c r="D62" s="1"/>
      <c r="E62" s="1"/>
      <c r="F62" s="1" t="s">
        <v>262</v>
      </c>
      <c r="G62">
        <v>57.75</v>
      </c>
      <c r="H62">
        <v>76.86</v>
      </c>
      <c r="I62">
        <v>79.069999999999993</v>
      </c>
      <c r="J62">
        <v>7.91</v>
      </c>
      <c r="K62">
        <v>79.05</v>
      </c>
      <c r="L62">
        <v>7.91</v>
      </c>
      <c r="M62">
        <v>72.45</v>
      </c>
      <c r="N62">
        <v>7.24</v>
      </c>
      <c r="O62">
        <v>36.299999999999997</v>
      </c>
      <c r="P62">
        <v>41.22</v>
      </c>
      <c r="Q62">
        <v>8.24</v>
      </c>
      <c r="R62">
        <v>0</v>
      </c>
      <c r="S62">
        <v>0</v>
      </c>
      <c r="T62">
        <v>0</v>
      </c>
      <c r="U62">
        <v>67.7</v>
      </c>
      <c r="V62">
        <v>6.77</v>
      </c>
      <c r="W62">
        <v>4</v>
      </c>
      <c r="X62" s="1" t="s">
        <v>30</v>
      </c>
      <c r="Y62" s="1" t="s">
        <v>30</v>
      </c>
      <c r="Z62" s="1" t="s">
        <v>31</v>
      </c>
    </row>
    <row r="63" spans="1:26" x14ac:dyDescent="0.2">
      <c r="A63" s="1" t="s">
        <v>263</v>
      </c>
      <c r="B63" s="1" t="s">
        <v>264</v>
      </c>
      <c r="C63" s="1" t="s">
        <v>265</v>
      </c>
      <c r="D63" s="1"/>
      <c r="E63" s="1"/>
      <c r="F63" s="1" t="s">
        <v>266</v>
      </c>
      <c r="G63">
        <v>44.89</v>
      </c>
      <c r="H63">
        <v>60.72</v>
      </c>
      <c r="I63">
        <v>43.27</v>
      </c>
      <c r="J63">
        <v>4.33</v>
      </c>
      <c r="K63">
        <v>72.05</v>
      </c>
      <c r="L63">
        <v>7.21</v>
      </c>
      <c r="M63">
        <v>66.84</v>
      </c>
      <c r="N63">
        <v>6.68</v>
      </c>
      <c r="O63">
        <v>23.25</v>
      </c>
      <c r="P63">
        <v>12.87</v>
      </c>
      <c r="Q63">
        <v>2.57</v>
      </c>
      <c r="R63">
        <v>0</v>
      </c>
      <c r="S63">
        <v>0</v>
      </c>
      <c r="T63">
        <v>0</v>
      </c>
      <c r="U63">
        <v>56.89</v>
      </c>
      <c r="V63">
        <v>5.69</v>
      </c>
      <c r="W63">
        <v>5</v>
      </c>
      <c r="X63" s="1" t="s">
        <v>30</v>
      </c>
      <c r="Y63" s="1" t="s">
        <v>30</v>
      </c>
      <c r="Z63" s="1" t="s">
        <v>31</v>
      </c>
    </row>
    <row r="64" spans="1:26" x14ac:dyDescent="0.2">
      <c r="A64" s="1" t="s">
        <v>267</v>
      </c>
      <c r="B64" s="1" t="s">
        <v>268</v>
      </c>
      <c r="C64" s="1" t="s">
        <v>269</v>
      </c>
      <c r="D64" s="1"/>
      <c r="E64" s="1"/>
      <c r="F64" s="1" t="s">
        <v>270</v>
      </c>
      <c r="G64">
        <v>83.61</v>
      </c>
      <c r="H64">
        <v>86.91</v>
      </c>
      <c r="I64">
        <v>96.89</v>
      </c>
      <c r="J64">
        <v>9.69</v>
      </c>
      <c r="K64">
        <v>88.07</v>
      </c>
      <c r="L64">
        <v>8.81</v>
      </c>
      <c r="M64">
        <v>75.77</v>
      </c>
      <c r="N64">
        <v>7.58</v>
      </c>
      <c r="O64">
        <v>78.58</v>
      </c>
      <c r="P64">
        <v>82.92</v>
      </c>
      <c r="Q64">
        <v>8.9600000000000009</v>
      </c>
      <c r="R64">
        <v>7.63</v>
      </c>
      <c r="S64">
        <v>72.95</v>
      </c>
      <c r="T64">
        <v>7.29</v>
      </c>
      <c r="U64">
        <v>79.87</v>
      </c>
      <c r="V64">
        <v>7.99</v>
      </c>
      <c r="W64">
        <v>5</v>
      </c>
      <c r="X64" s="1" t="s">
        <v>30</v>
      </c>
      <c r="Y64" s="1" t="s">
        <v>30</v>
      </c>
      <c r="Z64" s="1" t="s">
        <v>31</v>
      </c>
    </row>
    <row r="65" spans="1:26" x14ac:dyDescent="0.2">
      <c r="A65" s="1" t="s">
        <v>271</v>
      </c>
      <c r="B65" s="1" t="s">
        <v>272</v>
      </c>
      <c r="C65" s="1" t="s">
        <v>273</v>
      </c>
      <c r="D65" s="1"/>
      <c r="E65" s="1"/>
      <c r="F65" s="1" t="s">
        <v>274</v>
      </c>
      <c r="G65">
        <v>90.21</v>
      </c>
      <c r="H65">
        <v>91.67</v>
      </c>
      <c r="I65">
        <v>91.64</v>
      </c>
      <c r="J65">
        <v>9.16</v>
      </c>
      <c r="K65">
        <v>94.59</v>
      </c>
      <c r="L65">
        <v>9.4600000000000009</v>
      </c>
      <c r="M65">
        <v>88.78</v>
      </c>
      <c r="N65">
        <v>8.8800000000000008</v>
      </c>
      <c r="O65">
        <v>87.72</v>
      </c>
      <c r="P65">
        <v>86.41</v>
      </c>
      <c r="Q65">
        <v>8.4499999999999993</v>
      </c>
      <c r="R65">
        <v>8.83</v>
      </c>
      <c r="S65">
        <v>93.75</v>
      </c>
      <c r="T65">
        <v>9.3800000000000008</v>
      </c>
      <c r="U65">
        <v>83.02</v>
      </c>
      <c r="V65">
        <v>8.3000000000000007</v>
      </c>
      <c r="W65">
        <v>5</v>
      </c>
      <c r="X65" s="1" t="s">
        <v>30</v>
      </c>
      <c r="Y65" s="1" t="s">
        <v>30</v>
      </c>
      <c r="Z65" s="1" t="s">
        <v>31</v>
      </c>
    </row>
    <row r="66" spans="1:26" x14ac:dyDescent="0.2">
      <c r="A66" s="1" t="s">
        <v>275</v>
      </c>
      <c r="B66" s="1" t="s">
        <v>211</v>
      </c>
      <c r="C66" s="1" t="s">
        <v>276</v>
      </c>
      <c r="D66" s="1"/>
      <c r="E66" s="1"/>
      <c r="F66" s="1" t="s">
        <v>277</v>
      </c>
      <c r="G66">
        <v>91.3</v>
      </c>
      <c r="H66">
        <v>92.72</v>
      </c>
      <c r="I66">
        <v>93.56</v>
      </c>
      <c r="J66">
        <v>9.36</v>
      </c>
      <c r="K66">
        <v>98.89</v>
      </c>
      <c r="L66">
        <v>9.89</v>
      </c>
      <c r="M66">
        <v>85.71</v>
      </c>
      <c r="N66">
        <v>8.57</v>
      </c>
      <c r="O66">
        <v>91.06</v>
      </c>
      <c r="P66">
        <v>93.99</v>
      </c>
      <c r="Q66">
        <v>9.34</v>
      </c>
      <c r="R66">
        <v>9.4600000000000009</v>
      </c>
      <c r="S66">
        <v>93.02</v>
      </c>
      <c r="T66">
        <v>9.3000000000000007</v>
      </c>
      <c r="U66">
        <v>86.16</v>
      </c>
      <c r="V66">
        <v>8.6199999999999992</v>
      </c>
      <c r="W66">
        <v>4</v>
      </c>
      <c r="X66" s="1" t="s">
        <v>30</v>
      </c>
      <c r="Y66" s="1" t="s">
        <v>30</v>
      </c>
      <c r="Z66" s="1" t="s">
        <v>31</v>
      </c>
    </row>
    <row r="67" spans="1:26" x14ac:dyDescent="0.2">
      <c r="A67" s="1" t="s">
        <v>278</v>
      </c>
      <c r="B67" s="1" t="s">
        <v>279</v>
      </c>
      <c r="C67" s="1" t="s">
        <v>280</v>
      </c>
      <c r="D67" s="1"/>
      <c r="E67" s="1"/>
      <c r="F67" s="1" t="s">
        <v>281</v>
      </c>
      <c r="G67">
        <v>64.489999999999995</v>
      </c>
      <c r="H67">
        <v>71.83</v>
      </c>
      <c r="I67">
        <v>74.16</v>
      </c>
      <c r="J67">
        <v>7.42</v>
      </c>
      <c r="K67">
        <v>70.36</v>
      </c>
      <c r="L67">
        <v>7.04</v>
      </c>
      <c r="M67">
        <v>70.959999999999994</v>
      </c>
      <c r="N67">
        <v>7.1</v>
      </c>
      <c r="O67">
        <v>53.42</v>
      </c>
      <c r="P67">
        <v>56.37</v>
      </c>
      <c r="Q67">
        <v>6.07</v>
      </c>
      <c r="R67">
        <v>5.2</v>
      </c>
      <c r="S67">
        <v>46.21</v>
      </c>
      <c r="T67">
        <v>4.62</v>
      </c>
      <c r="U67">
        <v>57.69</v>
      </c>
      <c r="V67">
        <v>5.77</v>
      </c>
      <c r="W67">
        <v>5</v>
      </c>
      <c r="X67" s="1" t="s">
        <v>30</v>
      </c>
      <c r="Y67" s="1" t="s">
        <v>30</v>
      </c>
      <c r="Z67" s="1" t="s">
        <v>31</v>
      </c>
    </row>
    <row r="68" spans="1:26" x14ac:dyDescent="0.2">
      <c r="A68" s="1" t="s">
        <v>282</v>
      </c>
      <c r="B68" s="1" t="s">
        <v>283</v>
      </c>
      <c r="C68" s="1" t="s">
        <v>284</v>
      </c>
      <c r="D68" s="1"/>
      <c r="E68" s="1"/>
      <c r="F68" s="1" t="s">
        <v>285</v>
      </c>
      <c r="G68">
        <v>61.73</v>
      </c>
      <c r="H68">
        <v>82.93</v>
      </c>
      <c r="I68">
        <v>77.88</v>
      </c>
      <c r="J68">
        <v>7.79</v>
      </c>
      <c r="K68">
        <v>85.19</v>
      </c>
      <c r="L68">
        <v>8.52</v>
      </c>
      <c r="M68">
        <v>85.71</v>
      </c>
      <c r="N68">
        <v>8.57</v>
      </c>
      <c r="O68">
        <v>39.67</v>
      </c>
      <c r="P68">
        <v>3.04</v>
      </c>
      <c r="Q68">
        <v>0.61</v>
      </c>
      <c r="R68">
        <v>0</v>
      </c>
      <c r="S68">
        <v>61.76</v>
      </c>
      <c r="T68">
        <v>6.18</v>
      </c>
      <c r="U68">
        <v>54.2</v>
      </c>
      <c r="V68">
        <v>5.42</v>
      </c>
      <c r="W68">
        <v>3.5</v>
      </c>
      <c r="X68" s="1" t="s">
        <v>30</v>
      </c>
      <c r="Y68">
        <v>25</v>
      </c>
      <c r="Z68" s="1" t="s">
        <v>31</v>
      </c>
    </row>
    <row r="69" spans="1:26" x14ac:dyDescent="0.2">
      <c r="A69" s="1" t="s">
        <v>286</v>
      </c>
      <c r="B69" s="1" t="s">
        <v>287</v>
      </c>
      <c r="C69" s="1" t="s">
        <v>288</v>
      </c>
      <c r="D69" s="1"/>
      <c r="E69" s="1"/>
      <c r="F69" s="1" t="s">
        <v>289</v>
      </c>
      <c r="G69">
        <v>85.58</v>
      </c>
      <c r="H69">
        <v>86.25</v>
      </c>
      <c r="I69">
        <v>88.36</v>
      </c>
      <c r="J69">
        <v>8.84</v>
      </c>
      <c r="K69">
        <v>91.82</v>
      </c>
      <c r="L69">
        <v>9.18</v>
      </c>
      <c r="M69">
        <v>78.569999999999993</v>
      </c>
      <c r="N69">
        <v>7.86</v>
      </c>
      <c r="O69">
        <v>83.39</v>
      </c>
      <c r="P69">
        <v>90.01</v>
      </c>
      <c r="Q69">
        <v>9.31</v>
      </c>
      <c r="R69">
        <v>8.69</v>
      </c>
      <c r="S69">
        <v>86.91</v>
      </c>
      <c r="T69">
        <v>8.69</v>
      </c>
      <c r="U69">
        <v>73.239999999999995</v>
      </c>
      <c r="V69">
        <v>7.32</v>
      </c>
      <c r="W69">
        <v>5</v>
      </c>
      <c r="X69" s="1" t="s">
        <v>30</v>
      </c>
      <c r="Y69" s="1" t="s">
        <v>30</v>
      </c>
      <c r="Z69" s="1" t="s">
        <v>31</v>
      </c>
    </row>
    <row r="70" spans="1:26" x14ac:dyDescent="0.2">
      <c r="A70" s="1" t="s">
        <v>290</v>
      </c>
      <c r="B70" s="1" t="s">
        <v>291</v>
      </c>
      <c r="C70" s="1" t="s">
        <v>292</v>
      </c>
      <c r="D70" s="1"/>
      <c r="E70" s="1"/>
      <c r="F70" s="1" t="s">
        <v>293</v>
      </c>
      <c r="G70">
        <v>87.45</v>
      </c>
      <c r="H70">
        <v>91.87</v>
      </c>
      <c r="I70">
        <v>97.37</v>
      </c>
      <c r="J70">
        <v>9.74</v>
      </c>
      <c r="K70">
        <v>97.62</v>
      </c>
      <c r="L70">
        <v>9.76</v>
      </c>
      <c r="M70">
        <v>80.61</v>
      </c>
      <c r="N70">
        <v>8.06</v>
      </c>
      <c r="O70">
        <v>81.7</v>
      </c>
      <c r="P70">
        <v>75.34</v>
      </c>
      <c r="Q70">
        <v>8.09</v>
      </c>
      <c r="R70">
        <v>6.98</v>
      </c>
      <c r="S70">
        <v>96.19</v>
      </c>
      <c r="T70">
        <v>9.6199999999999992</v>
      </c>
      <c r="U70">
        <v>73.58</v>
      </c>
      <c r="V70">
        <v>7.36</v>
      </c>
      <c r="W70">
        <v>5</v>
      </c>
      <c r="X70" s="1" t="s">
        <v>30</v>
      </c>
      <c r="Y70" s="1" t="s">
        <v>30</v>
      </c>
      <c r="Z70" s="1" t="s">
        <v>31</v>
      </c>
    </row>
    <row r="71" spans="1:26" x14ac:dyDescent="0.2">
      <c r="A71" s="1" t="s">
        <v>294</v>
      </c>
      <c r="B71" s="1" t="s">
        <v>295</v>
      </c>
      <c r="C71" s="1" t="s">
        <v>296</v>
      </c>
      <c r="D71" s="1"/>
      <c r="E71" s="1"/>
      <c r="F71" s="1" t="s">
        <v>297</v>
      </c>
      <c r="G71">
        <v>70.67</v>
      </c>
      <c r="H71">
        <v>81.010000000000005</v>
      </c>
      <c r="I71">
        <v>75.989999999999995</v>
      </c>
      <c r="J71">
        <v>7.6</v>
      </c>
      <c r="K71">
        <v>88.45</v>
      </c>
      <c r="L71">
        <v>8.85</v>
      </c>
      <c r="M71">
        <v>78.569999999999993</v>
      </c>
      <c r="N71">
        <v>7.86</v>
      </c>
      <c r="O71">
        <v>57.24</v>
      </c>
      <c r="P71">
        <v>52.75</v>
      </c>
      <c r="Q71">
        <v>6.72</v>
      </c>
      <c r="R71">
        <v>3.83</v>
      </c>
      <c r="S71">
        <v>60.47</v>
      </c>
      <c r="T71">
        <v>6.05</v>
      </c>
      <c r="U71">
        <v>58.49</v>
      </c>
      <c r="V71">
        <v>5.85</v>
      </c>
      <c r="W71">
        <v>5</v>
      </c>
      <c r="X71" s="1" t="s">
        <v>30</v>
      </c>
      <c r="Y71" s="1" t="s">
        <v>30</v>
      </c>
      <c r="Z71" s="1" t="s">
        <v>31</v>
      </c>
    </row>
    <row r="72" spans="1:26" x14ac:dyDescent="0.2">
      <c r="A72" s="1" t="s">
        <v>298</v>
      </c>
      <c r="B72" s="1" t="s">
        <v>299</v>
      </c>
      <c r="C72" s="1" t="s">
        <v>300</v>
      </c>
      <c r="D72" s="1"/>
      <c r="E72" s="1"/>
      <c r="F72" s="1" t="s">
        <v>301</v>
      </c>
      <c r="G72">
        <v>83.5</v>
      </c>
      <c r="H72">
        <v>86.55</v>
      </c>
      <c r="I72">
        <v>88.98</v>
      </c>
      <c r="J72">
        <v>8.9</v>
      </c>
      <c r="K72">
        <v>86.99</v>
      </c>
      <c r="L72">
        <v>8.6999999999999993</v>
      </c>
      <c r="M72">
        <v>83.67</v>
      </c>
      <c r="N72">
        <v>8.3699999999999992</v>
      </c>
      <c r="O72">
        <v>80.819999999999993</v>
      </c>
      <c r="P72">
        <v>83.04</v>
      </c>
      <c r="Q72">
        <v>9.1300000000000008</v>
      </c>
      <c r="R72">
        <v>7.48</v>
      </c>
      <c r="S72">
        <v>83.96</v>
      </c>
      <c r="T72">
        <v>8.4</v>
      </c>
      <c r="U72">
        <v>75.47</v>
      </c>
      <c r="V72">
        <v>7.55</v>
      </c>
      <c r="W72">
        <v>4</v>
      </c>
      <c r="X72" s="1" t="s">
        <v>30</v>
      </c>
      <c r="Y72" s="1" t="s">
        <v>30</v>
      </c>
      <c r="Z72" s="1" t="s">
        <v>31</v>
      </c>
    </row>
    <row r="73" spans="1:26" x14ac:dyDescent="0.2">
      <c r="A73" s="1" t="s">
        <v>302</v>
      </c>
      <c r="B73" s="1" t="s">
        <v>303</v>
      </c>
      <c r="C73" s="1" t="s">
        <v>304</v>
      </c>
      <c r="D73" s="1"/>
      <c r="E73" s="1"/>
      <c r="F73" s="1" t="s">
        <v>305</v>
      </c>
      <c r="G73">
        <v>98.61</v>
      </c>
      <c r="H73">
        <v>97.48</v>
      </c>
      <c r="I73">
        <v>100</v>
      </c>
      <c r="J73">
        <v>10</v>
      </c>
      <c r="K73">
        <v>97.56</v>
      </c>
      <c r="L73">
        <v>9.76</v>
      </c>
      <c r="M73">
        <v>94.9</v>
      </c>
      <c r="N73">
        <v>9.49</v>
      </c>
      <c r="O73">
        <v>99.58</v>
      </c>
      <c r="P73">
        <v>100</v>
      </c>
      <c r="Q73">
        <v>10</v>
      </c>
      <c r="R73">
        <v>10</v>
      </c>
      <c r="S73">
        <v>100</v>
      </c>
      <c r="T73">
        <v>10</v>
      </c>
      <c r="U73">
        <v>98.74</v>
      </c>
      <c r="V73">
        <v>9.8699999999999992</v>
      </c>
      <c r="W73">
        <v>5</v>
      </c>
      <c r="X73" s="1" t="s">
        <v>30</v>
      </c>
      <c r="Y73" s="1" t="s">
        <v>30</v>
      </c>
      <c r="Z73" s="1" t="s">
        <v>31</v>
      </c>
    </row>
    <row r="74" spans="1:26" x14ac:dyDescent="0.2">
      <c r="A74" s="1" t="s">
        <v>306</v>
      </c>
      <c r="B74" s="1" t="s">
        <v>307</v>
      </c>
      <c r="C74" s="1" t="s">
        <v>308</v>
      </c>
      <c r="D74" s="1"/>
      <c r="E74" s="1"/>
      <c r="F74" s="1" t="s">
        <v>309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1" t="s">
        <v>30</v>
      </c>
      <c r="Y74" s="1" t="s">
        <v>30</v>
      </c>
      <c r="Z74" s="1" t="s">
        <v>31</v>
      </c>
    </row>
    <row r="75" spans="1:26" x14ac:dyDescent="0.2">
      <c r="A75" s="1" t="s">
        <v>310</v>
      </c>
      <c r="B75" s="1" t="s">
        <v>311</v>
      </c>
      <c r="C75" s="1" t="s">
        <v>312</v>
      </c>
      <c r="D75" s="1"/>
      <c r="E75" s="1"/>
      <c r="F75" s="1" t="s">
        <v>313</v>
      </c>
      <c r="G75">
        <v>90.02</v>
      </c>
      <c r="H75">
        <v>91.05</v>
      </c>
      <c r="I75">
        <v>85.71</v>
      </c>
      <c r="J75">
        <v>8.57</v>
      </c>
      <c r="K75">
        <v>94.08</v>
      </c>
      <c r="L75">
        <v>9.41</v>
      </c>
      <c r="M75">
        <v>93.37</v>
      </c>
      <c r="N75">
        <v>9.34</v>
      </c>
      <c r="O75">
        <v>90.03</v>
      </c>
      <c r="P75">
        <v>88.72</v>
      </c>
      <c r="Q75">
        <v>9.0299999999999994</v>
      </c>
      <c r="R75">
        <v>8.7200000000000006</v>
      </c>
      <c r="S75">
        <v>93.96</v>
      </c>
      <c r="T75">
        <v>9.4</v>
      </c>
      <c r="U75">
        <v>87.42</v>
      </c>
      <c r="V75">
        <v>8.74</v>
      </c>
      <c r="W75">
        <v>4</v>
      </c>
      <c r="X75" s="1" t="s">
        <v>30</v>
      </c>
      <c r="Y75" s="1" t="s">
        <v>30</v>
      </c>
      <c r="Z75" s="1" t="s">
        <v>31</v>
      </c>
    </row>
    <row r="76" spans="1:26" x14ac:dyDescent="0.2">
      <c r="A76" s="1" t="s">
        <v>314</v>
      </c>
      <c r="B76" s="1" t="s">
        <v>315</v>
      </c>
      <c r="C76" s="1" t="s">
        <v>316</v>
      </c>
      <c r="D76" s="1"/>
      <c r="E76" s="1"/>
      <c r="F76" s="1" t="s">
        <v>317</v>
      </c>
      <c r="G76">
        <v>74.8</v>
      </c>
      <c r="H76">
        <v>81.459999999999994</v>
      </c>
      <c r="I76">
        <v>69.69</v>
      </c>
      <c r="J76">
        <v>6.97</v>
      </c>
      <c r="K76">
        <v>84.39</v>
      </c>
      <c r="L76">
        <v>8.44</v>
      </c>
      <c r="M76">
        <v>90.31</v>
      </c>
      <c r="N76">
        <v>9.0299999999999994</v>
      </c>
      <c r="O76">
        <v>65.48</v>
      </c>
      <c r="P76">
        <v>70.45</v>
      </c>
      <c r="Q76">
        <v>6.59</v>
      </c>
      <c r="R76">
        <v>7.5</v>
      </c>
      <c r="S76">
        <v>60.03</v>
      </c>
      <c r="T76">
        <v>6</v>
      </c>
      <c r="U76">
        <v>65.98</v>
      </c>
      <c r="V76">
        <v>6.6</v>
      </c>
      <c r="W76">
        <v>5</v>
      </c>
      <c r="X76" s="1" t="s">
        <v>30</v>
      </c>
      <c r="Y76" s="1" t="s">
        <v>30</v>
      </c>
      <c r="Z76" s="1" t="s">
        <v>31</v>
      </c>
    </row>
    <row r="77" spans="1:26" x14ac:dyDescent="0.2">
      <c r="A77" s="1" t="s">
        <v>318</v>
      </c>
      <c r="B77" s="1" t="s">
        <v>319</v>
      </c>
      <c r="C77" s="1" t="s">
        <v>320</v>
      </c>
      <c r="D77" s="1"/>
      <c r="E77" s="1"/>
      <c r="F77" s="1" t="s">
        <v>321</v>
      </c>
      <c r="G77">
        <v>78.14</v>
      </c>
      <c r="H77">
        <v>78.8</v>
      </c>
      <c r="I77">
        <v>77.03</v>
      </c>
      <c r="J77">
        <v>7.7</v>
      </c>
      <c r="K77">
        <v>74.64</v>
      </c>
      <c r="L77">
        <v>7.46</v>
      </c>
      <c r="M77">
        <v>84.73</v>
      </c>
      <c r="N77">
        <v>8.4700000000000006</v>
      </c>
      <c r="O77">
        <v>75.180000000000007</v>
      </c>
      <c r="P77">
        <v>70.37</v>
      </c>
      <c r="Q77">
        <v>5.95</v>
      </c>
      <c r="R77">
        <v>8.1300000000000008</v>
      </c>
      <c r="S77">
        <v>86.61</v>
      </c>
      <c r="T77">
        <v>8.66</v>
      </c>
      <c r="U77">
        <v>68.55</v>
      </c>
      <c r="V77">
        <v>6.86</v>
      </c>
      <c r="W77">
        <v>5</v>
      </c>
      <c r="X77" s="1" t="s">
        <v>30</v>
      </c>
      <c r="Y77" s="1" t="s">
        <v>30</v>
      </c>
      <c r="Z77" s="1" t="s">
        <v>31</v>
      </c>
    </row>
    <row r="78" spans="1:26" x14ac:dyDescent="0.2">
      <c r="A78" s="1" t="s">
        <v>322</v>
      </c>
      <c r="B78" s="1" t="s">
        <v>323</v>
      </c>
      <c r="C78" s="1" t="s">
        <v>324</v>
      </c>
      <c r="D78" s="1"/>
      <c r="E78" s="1"/>
      <c r="F78" s="1" t="s">
        <v>325</v>
      </c>
      <c r="G78">
        <v>87.59</v>
      </c>
      <c r="H78">
        <v>91.82</v>
      </c>
      <c r="I78">
        <v>91.36</v>
      </c>
      <c r="J78">
        <v>9.14</v>
      </c>
      <c r="K78">
        <v>93.8</v>
      </c>
      <c r="L78">
        <v>9.3800000000000008</v>
      </c>
      <c r="M78">
        <v>90.31</v>
      </c>
      <c r="N78">
        <v>9.0299999999999994</v>
      </c>
      <c r="O78">
        <v>84.16</v>
      </c>
      <c r="P78">
        <v>83.34</v>
      </c>
      <c r="Q78">
        <v>8.6999999999999993</v>
      </c>
      <c r="R78">
        <v>7.97</v>
      </c>
      <c r="S78">
        <v>89.26</v>
      </c>
      <c r="T78">
        <v>8.93</v>
      </c>
      <c r="U78">
        <v>79.87</v>
      </c>
      <c r="V78">
        <v>7.99</v>
      </c>
      <c r="W78">
        <v>4</v>
      </c>
      <c r="X78" s="1" t="s">
        <v>30</v>
      </c>
      <c r="Y78" s="1" t="s">
        <v>30</v>
      </c>
      <c r="Z78" s="1" t="s">
        <v>31</v>
      </c>
    </row>
    <row r="79" spans="1:26" x14ac:dyDescent="0.2">
      <c r="A79" s="1" t="s">
        <v>326</v>
      </c>
      <c r="B79" s="1" t="s">
        <v>327</v>
      </c>
      <c r="C79" s="1" t="s">
        <v>328</v>
      </c>
      <c r="D79" s="1"/>
      <c r="E79" s="1"/>
      <c r="F79" s="1" t="s">
        <v>329</v>
      </c>
      <c r="G79">
        <v>88.07</v>
      </c>
      <c r="H79">
        <v>89.73</v>
      </c>
      <c r="I79">
        <v>88.31</v>
      </c>
      <c r="J79">
        <v>8.83</v>
      </c>
      <c r="K79">
        <v>93.1</v>
      </c>
      <c r="L79">
        <v>9.31</v>
      </c>
      <c r="M79">
        <v>87.77</v>
      </c>
      <c r="N79">
        <v>8.7799999999999994</v>
      </c>
      <c r="O79">
        <v>85.15</v>
      </c>
      <c r="P79">
        <v>81.709999999999994</v>
      </c>
      <c r="Q79">
        <v>8.5</v>
      </c>
      <c r="R79">
        <v>7.84</v>
      </c>
      <c r="S79">
        <v>91.35</v>
      </c>
      <c r="T79">
        <v>9.14</v>
      </c>
      <c r="U79">
        <v>82.39</v>
      </c>
      <c r="V79">
        <v>8.24</v>
      </c>
      <c r="W79">
        <v>5</v>
      </c>
      <c r="X79" s="1" t="s">
        <v>30</v>
      </c>
      <c r="Y79" s="1" t="s">
        <v>30</v>
      </c>
      <c r="Z79" s="1" t="s">
        <v>31</v>
      </c>
    </row>
    <row r="80" spans="1:26" x14ac:dyDescent="0.2">
      <c r="A80" s="1" t="s">
        <v>330</v>
      </c>
      <c r="B80" s="1" t="s">
        <v>331</v>
      </c>
      <c r="C80" s="1" t="s">
        <v>332</v>
      </c>
      <c r="D80" s="1"/>
      <c r="E80" s="1"/>
      <c r="F80" s="1" t="s">
        <v>333</v>
      </c>
      <c r="G80">
        <v>92.2</v>
      </c>
      <c r="H80">
        <v>95.9</v>
      </c>
      <c r="I80">
        <v>96.95</v>
      </c>
      <c r="J80">
        <v>9.69</v>
      </c>
      <c r="K80">
        <v>97.89</v>
      </c>
      <c r="L80">
        <v>9.7899999999999991</v>
      </c>
      <c r="M80">
        <v>92.86</v>
      </c>
      <c r="N80">
        <v>9.2899999999999991</v>
      </c>
      <c r="O80">
        <v>88.73</v>
      </c>
      <c r="P80">
        <v>89.4</v>
      </c>
      <c r="Q80">
        <v>9.44</v>
      </c>
      <c r="R80">
        <v>8.44</v>
      </c>
      <c r="S80">
        <v>88.73</v>
      </c>
      <c r="T80">
        <v>8.8699999999999992</v>
      </c>
      <c r="U80">
        <v>88.05</v>
      </c>
      <c r="V80">
        <v>8.81</v>
      </c>
      <c r="W80">
        <v>4.5</v>
      </c>
      <c r="X80" s="1" t="s">
        <v>30</v>
      </c>
      <c r="Y80" s="1" t="s">
        <v>30</v>
      </c>
      <c r="Z80" s="1" t="s">
        <v>31</v>
      </c>
    </row>
    <row r="81" spans="1:26" x14ac:dyDescent="0.2">
      <c r="A81" s="1" t="s">
        <v>334</v>
      </c>
      <c r="B81" s="1" t="s">
        <v>335</v>
      </c>
      <c r="C81" s="1" t="s">
        <v>336</v>
      </c>
      <c r="D81" s="1"/>
      <c r="E81" s="1"/>
      <c r="F81" s="1" t="s">
        <v>337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1" t="s">
        <v>30</v>
      </c>
      <c r="Y81" s="1" t="s">
        <v>30</v>
      </c>
      <c r="Z81" s="1" t="s">
        <v>31</v>
      </c>
    </row>
    <row r="82" spans="1:26" x14ac:dyDescent="0.2">
      <c r="A82" s="1" t="s">
        <v>338</v>
      </c>
      <c r="B82" s="1" t="s">
        <v>339</v>
      </c>
      <c r="C82" s="1" t="s">
        <v>340</v>
      </c>
      <c r="D82" s="1"/>
      <c r="E82" s="1"/>
      <c r="F82" s="1" t="s">
        <v>341</v>
      </c>
      <c r="G82">
        <v>76.959999999999994</v>
      </c>
      <c r="H82">
        <v>94.76</v>
      </c>
      <c r="I82">
        <v>99.15</v>
      </c>
      <c r="J82">
        <v>9.92</v>
      </c>
      <c r="K82">
        <v>95.84</v>
      </c>
      <c r="L82">
        <v>9.58</v>
      </c>
      <c r="M82">
        <v>89.29</v>
      </c>
      <c r="N82">
        <v>8.93</v>
      </c>
      <c r="O82">
        <v>57.79</v>
      </c>
      <c r="P82">
        <v>87.84</v>
      </c>
      <c r="Q82">
        <v>9.01</v>
      </c>
      <c r="R82">
        <v>8.56</v>
      </c>
      <c r="S82">
        <v>0</v>
      </c>
      <c r="T82">
        <v>0</v>
      </c>
      <c r="U82">
        <v>85.53</v>
      </c>
      <c r="V82">
        <v>8.5500000000000007</v>
      </c>
      <c r="W82">
        <v>4.5</v>
      </c>
      <c r="X82" s="1" t="s">
        <v>30</v>
      </c>
      <c r="Y82" s="1" t="s">
        <v>30</v>
      </c>
      <c r="Z82" s="1" t="s">
        <v>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81"/>
  <sheetViews>
    <sheetView tabSelected="1" zoomScale="90" zoomScaleNormal="90" workbookViewId="0">
      <selection activeCell="S27" sqref="S27"/>
    </sheetView>
  </sheetViews>
  <sheetFormatPr baseColWidth="10" defaultColWidth="8.83203125" defaultRowHeight="15" x14ac:dyDescent="0.2"/>
  <cols>
    <col min="2" max="2" width="15.5" customWidth="1"/>
    <col min="3" max="3" width="20.1640625" customWidth="1"/>
    <col min="4" max="4" width="8.83203125" style="5"/>
    <col min="5" max="8" width="0" style="13" hidden="1" customWidth="1"/>
    <col min="9" max="9" width="10.1640625" style="13" customWidth="1"/>
    <col min="10" max="10" width="15" style="13" customWidth="1"/>
    <col min="11" max="11" width="14.33203125" style="5" customWidth="1"/>
    <col min="12" max="12" width="9.5" style="5" customWidth="1"/>
  </cols>
  <sheetData>
    <row r="3" spans="2:22" ht="26" x14ac:dyDescent="0.3">
      <c r="B3" s="2" t="s">
        <v>349</v>
      </c>
      <c r="C3" s="2"/>
      <c r="D3" s="15"/>
    </row>
    <row r="4" spans="2:22" ht="26" x14ac:dyDescent="0.3">
      <c r="D4" s="16" t="s">
        <v>354</v>
      </c>
    </row>
    <row r="5" spans="2:22" ht="16" x14ac:dyDescent="0.2">
      <c r="N5" s="7" t="s">
        <v>345</v>
      </c>
      <c r="O5" s="7"/>
      <c r="P5" s="7"/>
      <c r="Q5" s="7"/>
      <c r="S5" s="7" t="s">
        <v>346</v>
      </c>
      <c r="T5" s="7"/>
      <c r="U5" s="7"/>
      <c r="V5" s="7"/>
    </row>
    <row r="6" spans="2:22" ht="34" x14ac:dyDescent="0.2">
      <c r="B6" s="3" t="s">
        <v>342</v>
      </c>
      <c r="C6" s="3" t="s">
        <v>343</v>
      </c>
      <c r="D6" s="4" t="s">
        <v>344</v>
      </c>
      <c r="E6" s="10" t="s">
        <v>345</v>
      </c>
      <c r="F6" s="10" t="s">
        <v>352</v>
      </c>
      <c r="G6" s="10" t="s">
        <v>346</v>
      </c>
      <c r="H6" s="10" t="s">
        <v>353</v>
      </c>
      <c r="I6" s="10" t="s">
        <v>347</v>
      </c>
      <c r="J6" s="11" t="s">
        <v>351</v>
      </c>
      <c r="K6" s="8" t="s">
        <v>350</v>
      </c>
      <c r="L6" s="4" t="s">
        <v>348</v>
      </c>
      <c r="N6" s="1" t="s">
        <v>23</v>
      </c>
      <c r="O6" s="1" t="s">
        <v>24</v>
      </c>
      <c r="S6" s="1" t="s">
        <v>23</v>
      </c>
      <c r="T6" s="1" t="s">
        <v>24</v>
      </c>
    </row>
    <row r="7" spans="2:22" ht="16" x14ac:dyDescent="0.2">
      <c r="B7" s="1" t="s">
        <v>222</v>
      </c>
      <c r="C7" s="1" t="s">
        <v>223</v>
      </c>
      <c r="D7" s="9" t="s">
        <v>224</v>
      </c>
      <c r="E7" s="13">
        <v>85.15</v>
      </c>
      <c r="F7" s="12">
        <f>E7*0.4</f>
        <v>34.06</v>
      </c>
      <c r="G7" s="13">
        <v>93</v>
      </c>
      <c r="H7" s="12">
        <f>G7*0.6</f>
        <v>55.8</v>
      </c>
      <c r="I7" s="13">
        <f>F7+H7</f>
        <v>89.86</v>
      </c>
      <c r="J7" s="13">
        <f>V7*0.475*0.33*I7</f>
        <v>0</v>
      </c>
      <c r="K7" s="14">
        <f>I7-J7</f>
        <v>89.86</v>
      </c>
      <c r="L7" s="6" t="str">
        <f>IF(K7&lt;50,"F",IF(K7&lt;=64,"D",IF(K7&lt;=79,"C",IF(K7&lt;90,"B",IF(K7&gt;=90,"A")))))</f>
        <v>B</v>
      </c>
      <c r="N7" s="1" t="s">
        <v>30</v>
      </c>
      <c r="O7" s="1" t="s">
        <v>30</v>
      </c>
      <c r="S7" s="1" t="s">
        <v>30</v>
      </c>
      <c r="T7" s="1" t="s">
        <v>30</v>
      </c>
      <c r="V7" s="1">
        <f>SUM(N7:U7)/100</f>
        <v>0</v>
      </c>
    </row>
    <row r="8" spans="2:22" ht="16" x14ac:dyDescent="0.2">
      <c r="B8" s="1" t="s">
        <v>278</v>
      </c>
      <c r="C8" s="1" t="s">
        <v>279</v>
      </c>
      <c r="D8" s="9" t="s">
        <v>280</v>
      </c>
      <c r="E8" s="13">
        <v>64.489999999999995</v>
      </c>
      <c r="F8" s="12">
        <f>E8*0.4</f>
        <v>25.795999999999999</v>
      </c>
      <c r="G8" s="13">
        <v>67.900000000000006</v>
      </c>
      <c r="H8" s="12">
        <f>G8*0.6</f>
        <v>40.74</v>
      </c>
      <c r="I8" s="13">
        <f>F8+H8</f>
        <v>66.536000000000001</v>
      </c>
      <c r="J8" s="13">
        <f>V8*0.475*0.33*I8</f>
        <v>0</v>
      </c>
      <c r="K8" s="14">
        <f>I8-J8</f>
        <v>66.536000000000001</v>
      </c>
      <c r="L8" s="6" t="str">
        <f>IF(K8&lt;50,"F",IF(K8&lt;=64,"D",IF(K8&lt;=79,"C",IF(K8&lt;90,"B",IF(K8&gt;=90,"A")))))</f>
        <v>C</v>
      </c>
      <c r="N8" s="1" t="s">
        <v>30</v>
      </c>
      <c r="O8" s="1" t="s">
        <v>30</v>
      </c>
      <c r="S8" s="1" t="s">
        <v>30</v>
      </c>
      <c r="T8" s="1" t="s">
        <v>30</v>
      </c>
      <c r="V8" s="1">
        <f>SUM(N8:U8)/100</f>
        <v>0</v>
      </c>
    </row>
    <row r="9" spans="2:22" ht="16" x14ac:dyDescent="0.2">
      <c r="B9" s="1" t="s">
        <v>275</v>
      </c>
      <c r="C9" s="1" t="s">
        <v>211</v>
      </c>
      <c r="D9" s="9" t="s">
        <v>276</v>
      </c>
      <c r="E9" s="13">
        <v>91.3</v>
      </c>
      <c r="F9" s="12">
        <f>E9*0.4</f>
        <v>36.520000000000003</v>
      </c>
      <c r="G9" s="13">
        <v>91.23</v>
      </c>
      <c r="H9" s="12">
        <f>G9*0.6</f>
        <v>54.738</v>
      </c>
      <c r="I9" s="13">
        <f>F9+H9</f>
        <v>91.25800000000001</v>
      </c>
      <c r="J9" s="13">
        <f>V9*0.475*0.33*I9</f>
        <v>0</v>
      </c>
      <c r="K9" s="14">
        <f>I9-J9</f>
        <v>91.25800000000001</v>
      </c>
      <c r="L9" s="6" t="str">
        <f>IF(K9&lt;50,"F",IF(K9&lt;=64,"D",IF(K9&lt;=79,"C",IF(K9&lt;90,"B",IF(K9&gt;=90,"A")))))</f>
        <v>A</v>
      </c>
      <c r="N9" s="1" t="s">
        <v>30</v>
      </c>
      <c r="O9" s="1" t="s">
        <v>30</v>
      </c>
      <c r="S9" s="1" t="s">
        <v>30</v>
      </c>
      <c r="T9" s="1" t="s">
        <v>30</v>
      </c>
      <c r="V9" s="1">
        <f>SUM(N9:U9)/100</f>
        <v>0</v>
      </c>
    </row>
    <row r="10" spans="2:22" ht="16" x14ac:dyDescent="0.2">
      <c r="B10" s="1" t="s">
        <v>338</v>
      </c>
      <c r="C10" s="1" t="s">
        <v>339</v>
      </c>
      <c r="D10" s="9" t="s">
        <v>340</v>
      </c>
      <c r="E10" s="13">
        <v>76.959999999999994</v>
      </c>
      <c r="F10" s="12">
        <f>E10*0.4</f>
        <v>30.783999999999999</v>
      </c>
      <c r="G10" s="13">
        <v>93.88</v>
      </c>
      <c r="H10" s="12">
        <f>G10*0.6</f>
        <v>56.327999999999996</v>
      </c>
      <c r="I10" s="13">
        <f>F10+H10</f>
        <v>87.111999999999995</v>
      </c>
      <c r="J10" s="13">
        <f>V10*0.475*0.33*I10</f>
        <v>0</v>
      </c>
      <c r="K10" s="14">
        <f>I10-J10</f>
        <v>87.111999999999995</v>
      </c>
      <c r="L10" s="6" t="str">
        <f>IF(K10&lt;50,"F",IF(K10&lt;=64,"D",IF(K10&lt;=79,"C",IF(K10&lt;90,"B",IF(K10&gt;=90,"A")))))</f>
        <v>B</v>
      </c>
      <c r="N10" s="1" t="s">
        <v>30</v>
      </c>
      <c r="O10" s="1" t="s">
        <v>30</v>
      </c>
      <c r="S10" s="1" t="s">
        <v>30</v>
      </c>
      <c r="T10" s="1" t="s">
        <v>30</v>
      </c>
      <c r="V10" s="1">
        <f>SUM(N10:U10)/100</f>
        <v>0</v>
      </c>
    </row>
    <row r="11" spans="2:22" ht="16" x14ac:dyDescent="0.2">
      <c r="B11" s="1" t="s">
        <v>286</v>
      </c>
      <c r="C11" s="1" t="s">
        <v>287</v>
      </c>
      <c r="D11" s="9" t="s">
        <v>288</v>
      </c>
      <c r="E11" s="13">
        <v>85.58</v>
      </c>
      <c r="F11" s="12">
        <f>E11*0.4</f>
        <v>34.231999999999999</v>
      </c>
      <c r="G11" s="13">
        <v>90.68</v>
      </c>
      <c r="H11" s="12">
        <f>G11*0.6</f>
        <v>54.408000000000001</v>
      </c>
      <c r="I11" s="13">
        <f>F11+H11</f>
        <v>88.64</v>
      </c>
      <c r="J11" s="13">
        <f>V11*0.475*0.33*I11</f>
        <v>0</v>
      </c>
      <c r="K11" s="14">
        <f>I11-J11</f>
        <v>88.64</v>
      </c>
      <c r="L11" s="6" t="str">
        <f>IF(K11&lt;50,"F",IF(K11&lt;=64,"D",IF(K11&lt;=79,"C",IF(K11&lt;90,"B",IF(K11&gt;=90,"A")))))</f>
        <v>B</v>
      </c>
      <c r="N11" s="1" t="s">
        <v>30</v>
      </c>
      <c r="O11" s="1" t="s">
        <v>30</v>
      </c>
      <c r="S11" s="1" t="s">
        <v>30</v>
      </c>
      <c r="T11" s="1" t="s">
        <v>30</v>
      </c>
      <c r="V11" s="1">
        <f>SUM(N11:U11)/100</f>
        <v>0</v>
      </c>
    </row>
    <row r="12" spans="2:22" ht="16" x14ac:dyDescent="0.2">
      <c r="B12" s="1" t="s">
        <v>82</v>
      </c>
      <c r="C12" s="1" t="s">
        <v>83</v>
      </c>
      <c r="D12" s="9" t="s">
        <v>84</v>
      </c>
      <c r="E12" s="13">
        <v>65.959999999999994</v>
      </c>
      <c r="F12" s="12">
        <f>E12*0.4</f>
        <v>26.384</v>
      </c>
      <c r="G12" s="13">
        <v>73.42</v>
      </c>
      <c r="H12" s="12">
        <f>G12*0.6</f>
        <v>44.052</v>
      </c>
      <c r="I12" s="13">
        <f>F12+H12</f>
        <v>70.436000000000007</v>
      </c>
      <c r="J12" s="13">
        <f>V12*0.475*0.33*I12</f>
        <v>0</v>
      </c>
      <c r="K12" s="14">
        <f>I12-J12</f>
        <v>70.436000000000007</v>
      </c>
      <c r="L12" s="6" t="str">
        <f>IF(K12&lt;50,"F",IF(K12&lt;=64,"D",IF(K12&lt;=79,"C",IF(K12&lt;90,"B",IF(K12&gt;=90,"A")))))</f>
        <v>C</v>
      </c>
      <c r="N12" s="1" t="s">
        <v>30</v>
      </c>
      <c r="O12" s="1" t="s">
        <v>30</v>
      </c>
      <c r="S12" s="1" t="s">
        <v>30</v>
      </c>
      <c r="T12" s="1" t="s">
        <v>30</v>
      </c>
      <c r="V12" s="1">
        <f>SUM(N12:U12)/100</f>
        <v>0</v>
      </c>
    </row>
    <row r="13" spans="2:22" ht="16" x14ac:dyDescent="0.2">
      <c r="B13" s="1" t="s">
        <v>282</v>
      </c>
      <c r="C13" s="1" t="s">
        <v>283</v>
      </c>
      <c r="D13" s="9" t="s">
        <v>284</v>
      </c>
      <c r="E13" s="13">
        <v>61.73</v>
      </c>
      <c r="F13" s="12">
        <f>E13*0.4</f>
        <v>24.692</v>
      </c>
      <c r="G13" s="13">
        <v>63.09</v>
      </c>
      <c r="H13" s="12">
        <f>G13*0.6</f>
        <v>37.853999999999999</v>
      </c>
      <c r="I13" s="13">
        <f>F13+H13</f>
        <v>62.545999999999999</v>
      </c>
      <c r="J13" s="13">
        <f>V13*0.475*0.33*I13</f>
        <v>3.4314299249999998</v>
      </c>
      <c r="K13" s="14">
        <f>I13-J13</f>
        <v>59.114570075000003</v>
      </c>
      <c r="L13" s="6" t="str">
        <f>IF(K13&lt;50,"F",IF(K13&lt;=64,"D",IF(K13&lt;=79,"C",IF(K13&lt;90,"B",IF(K13&gt;=90,"A")))))</f>
        <v>D</v>
      </c>
      <c r="N13" s="1" t="s">
        <v>30</v>
      </c>
      <c r="O13">
        <v>25</v>
      </c>
      <c r="S13" s="1" t="s">
        <v>30</v>
      </c>
      <c r="T13">
        <v>10</v>
      </c>
      <c r="V13" s="1">
        <f>SUM(N13:U13)/100</f>
        <v>0.35</v>
      </c>
    </row>
    <row r="14" spans="2:22" ht="16" x14ac:dyDescent="0.2">
      <c r="B14" s="1" t="s">
        <v>94</v>
      </c>
      <c r="C14" s="1" t="s">
        <v>95</v>
      </c>
      <c r="D14" s="9" t="s">
        <v>96</v>
      </c>
      <c r="E14" s="13">
        <v>61.88</v>
      </c>
      <c r="F14" s="12">
        <f>E14*0.4</f>
        <v>24.752000000000002</v>
      </c>
      <c r="G14" s="13">
        <v>54.33</v>
      </c>
      <c r="H14" s="12">
        <f>G14*0.6</f>
        <v>32.597999999999999</v>
      </c>
      <c r="I14" s="13">
        <f>F14+H14</f>
        <v>57.35</v>
      </c>
      <c r="J14" s="13">
        <f>V14*0.475*0.33*I14</f>
        <v>0</v>
      </c>
      <c r="K14" s="14">
        <f>I14-J14</f>
        <v>57.35</v>
      </c>
      <c r="L14" s="6" t="str">
        <f>IF(K14&lt;50,"F",IF(K14&lt;=64,"D",IF(K14&lt;=79,"C",IF(K14&lt;90,"B",IF(K14&gt;=90,"A")))))</f>
        <v>D</v>
      </c>
      <c r="N14" s="1" t="s">
        <v>30</v>
      </c>
      <c r="O14" s="1" t="s">
        <v>30</v>
      </c>
      <c r="S14" s="1" t="s">
        <v>30</v>
      </c>
      <c r="T14" s="1" t="s">
        <v>30</v>
      </c>
      <c r="V14" s="1">
        <f>SUM(N14:U14)/100</f>
        <v>0</v>
      </c>
    </row>
    <row r="15" spans="2:22" ht="16" x14ac:dyDescent="0.2">
      <c r="B15" s="1" t="s">
        <v>86</v>
      </c>
      <c r="C15" s="1" t="s">
        <v>87</v>
      </c>
      <c r="D15" s="9" t="s">
        <v>88</v>
      </c>
      <c r="E15" s="13">
        <v>78.56</v>
      </c>
      <c r="F15" s="12">
        <f>E15*0.4</f>
        <v>31.424000000000003</v>
      </c>
      <c r="G15" s="13">
        <v>77.05</v>
      </c>
      <c r="H15" s="12">
        <f>G15*0.6</f>
        <v>46.23</v>
      </c>
      <c r="I15" s="13">
        <f>F15+H15</f>
        <v>77.653999999999996</v>
      </c>
      <c r="J15" s="13">
        <f>V15*0.475*0.33*I15</f>
        <v>0</v>
      </c>
      <c r="K15" s="14">
        <f>I15-J15</f>
        <v>77.653999999999996</v>
      </c>
      <c r="L15" s="6" t="str">
        <f>IF(K15&lt;50,"F",IF(K15&lt;=64,"D",IF(K15&lt;=79,"C",IF(K15&lt;90,"B",IF(K15&gt;=90,"A")))))</f>
        <v>C</v>
      </c>
      <c r="N15" s="1" t="s">
        <v>30</v>
      </c>
      <c r="O15" s="1" t="s">
        <v>30</v>
      </c>
      <c r="S15" s="1" t="s">
        <v>30</v>
      </c>
      <c r="T15" s="1" t="s">
        <v>30</v>
      </c>
      <c r="V15" s="1">
        <f>SUM(N15:U15)/100</f>
        <v>0</v>
      </c>
    </row>
    <row r="16" spans="2:22" ht="16" x14ac:dyDescent="0.2">
      <c r="B16" s="1" t="s">
        <v>250</v>
      </c>
      <c r="C16" s="1" t="s">
        <v>257</v>
      </c>
      <c r="D16" s="9" t="s">
        <v>258</v>
      </c>
      <c r="E16" s="13">
        <v>80</v>
      </c>
      <c r="F16" s="12">
        <f>E16*0.4</f>
        <v>32</v>
      </c>
      <c r="G16" s="13">
        <v>73.45</v>
      </c>
      <c r="H16" s="12">
        <f>G16*0.6</f>
        <v>44.07</v>
      </c>
      <c r="I16" s="13">
        <f>F16+H16</f>
        <v>76.069999999999993</v>
      </c>
      <c r="J16" s="13">
        <f>V16*0.475*0.33*I16</f>
        <v>0</v>
      </c>
      <c r="K16" s="14">
        <f>I16-J16</f>
        <v>76.069999999999993</v>
      </c>
      <c r="L16" s="6" t="str">
        <f>IF(K16&lt;50,"F",IF(K16&lt;=64,"D",IF(K16&lt;=79,"C",IF(K16&lt;90,"B",IF(K16&gt;=90,"A")))))</f>
        <v>C</v>
      </c>
      <c r="N16" s="1" t="s">
        <v>30</v>
      </c>
      <c r="O16" s="1" t="s">
        <v>30</v>
      </c>
      <c r="S16" s="1" t="s">
        <v>30</v>
      </c>
      <c r="T16" s="1" t="s">
        <v>30</v>
      </c>
      <c r="V16" s="1">
        <f>SUM(N16:U16)/100</f>
        <v>0</v>
      </c>
    </row>
    <row r="17" spans="2:22" ht="16" x14ac:dyDescent="0.2">
      <c r="B17" s="1" t="s">
        <v>206</v>
      </c>
      <c r="C17" s="1" t="s">
        <v>207</v>
      </c>
      <c r="D17" s="9" t="s">
        <v>208</v>
      </c>
      <c r="E17" s="13">
        <v>0</v>
      </c>
      <c r="F17" s="12">
        <f>E17*0.4</f>
        <v>0</v>
      </c>
      <c r="G17" s="13">
        <v>2</v>
      </c>
      <c r="H17" s="12">
        <f>G17*0.6</f>
        <v>1.2</v>
      </c>
      <c r="I17" s="13">
        <f>F17+H17</f>
        <v>1.2</v>
      </c>
      <c r="J17" s="13">
        <f>V17*0.475*0.33*I17</f>
        <v>9.4049999999999995E-2</v>
      </c>
      <c r="K17" s="14">
        <f>I17-J17</f>
        <v>1.10595</v>
      </c>
      <c r="L17" s="6" t="str">
        <f>IF(K17&lt;50,"F",IF(K17&lt;=64,"D",IF(K17&lt;=79,"C",IF(K17&lt;90,"B",IF(K17&gt;=90,"A")))))</f>
        <v>F</v>
      </c>
      <c r="N17" s="1" t="s">
        <v>30</v>
      </c>
      <c r="O17" s="1" t="s">
        <v>30</v>
      </c>
      <c r="S17" s="1" t="s">
        <v>30</v>
      </c>
      <c r="T17">
        <v>50</v>
      </c>
      <c r="V17" s="1">
        <f>SUM(N17:U17)/100</f>
        <v>0.5</v>
      </c>
    </row>
    <row r="18" spans="2:22" ht="16" x14ac:dyDescent="0.2">
      <c r="B18" s="1" t="s">
        <v>183</v>
      </c>
      <c r="C18" s="1" t="s">
        <v>184</v>
      </c>
      <c r="D18" s="9" t="s">
        <v>185</v>
      </c>
      <c r="E18" s="13">
        <v>67.98</v>
      </c>
      <c r="F18" s="12">
        <f>E18*0.4</f>
        <v>27.192000000000004</v>
      </c>
      <c r="G18" s="13">
        <v>56.94</v>
      </c>
      <c r="H18" s="12">
        <f>G18*0.6</f>
        <v>34.163999999999994</v>
      </c>
      <c r="I18" s="13">
        <f>F18+H18</f>
        <v>61.355999999999995</v>
      </c>
      <c r="J18" s="13">
        <f>V18*0.475*0.33*I18</f>
        <v>0</v>
      </c>
      <c r="K18" s="14">
        <f>I18-J18</f>
        <v>61.355999999999995</v>
      </c>
      <c r="L18" s="6" t="str">
        <f>IF(K18&lt;50,"F",IF(K18&lt;=64,"D",IF(K18&lt;=79,"C",IF(K18&lt;90,"B",IF(K18&gt;=90,"A")))))</f>
        <v>D</v>
      </c>
      <c r="N18" s="1" t="s">
        <v>30</v>
      </c>
      <c r="O18" s="1" t="s">
        <v>30</v>
      </c>
      <c r="S18" s="1" t="s">
        <v>30</v>
      </c>
      <c r="T18" s="1" t="s">
        <v>30</v>
      </c>
      <c r="V18" s="1">
        <f>SUM(N18:U18)/100</f>
        <v>0</v>
      </c>
    </row>
    <row r="19" spans="2:22" ht="16" x14ac:dyDescent="0.2">
      <c r="B19" s="1" t="s">
        <v>32</v>
      </c>
      <c r="C19" s="1" t="s">
        <v>33</v>
      </c>
      <c r="D19" s="9" t="s">
        <v>34</v>
      </c>
      <c r="E19" s="13">
        <v>60.04</v>
      </c>
      <c r="F19" s="12">
        <f>E19*0.4</f>
        <v>24.016000000000002</v>
      </c>
      <c r="G19" s="13">
        <v>78.3</v>
      </c>
      <c r="H19" s="12">
        <f>G19*0.6</f>
        <v>46.98</v>
      </c>
      <c r="I19" s="13">
        <f>F19+H19</f>
        <v>70.995999999999995</v>
      </c>
      <c r="J19" s="13">
        <f>V19*0.475*0.33*I19</f>
        <v>0</v>
      </c>
      <c r="K19" s="14">
        <f>I19-J19</f>
        <v>70.995999999999995</v>
      </c>
      <c r="L19" s="6" t="str">
        <f>IF(K19&lt;50,"F",IF(K19&lt;=64,"D",IF(K19&lt;=79,"C",IF(K19&lt;90,"B",IF(K19&gt;=90,"A")))))</f>
        <v>C</v>
      </c>
      <c r="N19" s="1" t="s">
        <v>30</v>
      </c>
      <c r="O19" s="1" t="s">
        <v>30</v>
      </c>
      <c r="S19" s="1" t="s">
        <v>30</v>
      </c>
      <c r="T19" s="1" t="s">
        <v>30</v>
      </c>
      <c r="V19" s="1">
        <f>SUM(N19:U19)/100</f>
        <v>0</v>
      </c>
    </row>
    <row r="20" spans="2:22" ht="16" x14ac:dyDescent="0.2">
      <c r="B20" s="1" t="s">
        <v>263</v>
      </c>
      <c r="C20" s="1" t="s">
        <v>264</v>
      </c>
      <c r="D20" s="9" t="s">
        <v>265</v>
      </c>
      <c r="E20" s="13">
        <v>44.89</v>
      </c>
      <c r="F20" s="12">
        <f>E20*0.4</f>
        <v>17.956</v>
      </c>
      <c r="G20" s="13">
        <v>55.26</v>
      </c>
      <c r="H20" s="12">
        <f>G20*0.6</f>
        <v>33.155999999999999</v>
      </c>
      <c r="I20" s="13">
        <f>F20+H20</f>
        <v>51.111999999999995</v>
      </c>
      <c r="J20" s="13">
        <f>V20*0.475*0.33*I20</f>
        <v>0</v>
      </c>
      <c r="K20" s="14">
        <f>I20-J20</f>
        <v>51.111999999999995</v>
      </c>
      <c r="L20" s="6" t="str">
        <f>IF(K20&lt;50,"F",IF(K20&lt;=64,"D",IF(K20&lt;=79,"C",IF(K20&lt;90,"B",IF(K20&gt;=90,"A")))))</f>
        <v>D</v>
      </c>
      <c r="N20" s="1" t="s">
        <v>30</v>
      </c>
      <c r="O20" s="1" t="s">
        <v>30</v>
      </c>
      <c r="S20" s="1" t="s">
        <v>30</v>
      </c>
      <c r="T20" s="1" t="s">
        <v>30</v>
      </c>
      <c r="V20" s="1">
        <f>SUM(N20:U20)/100</f>
        <v>0</v>
      </c>
    </row>
    <row r="21" spans="2:22" ht="16" x14ac:dyDescent="0.2">
      <c r="B21" s="1" t="s">
        <v>214</v>
      </c>
      <c r="C21" s="1" t="s">
        <v>215</v>
      </c>
      <c r="D21" s="9" t="s">
        <v>216</v>
      </c>
      <c r="E21" s="13">
        <v>55.09</v>
      </c>
      <c r="F21" s="12">
        <f>E21*0.4</f>
        <v>22.036000000000001</v>
      </c>
      <c r="G21" s="13">
        <v>56.51</v>
      </c>
      <c r="H21" s="12">
        <f>G21*0.6</f>
        <v>33.905999999999999</v>
      </c>
      <c r="I21" s="13">
        <f>F21+H21</f>
        <v>55.942</v>
      </c>
      <c r="J21" s="13">
        <f>V21*0.475*0.33*I21</f>
        <v>0</v>
      </c>
      <c r="K21" s="14">
        <f>I21-J21</f>
        <v>55.942</v>
      </c>
      <c r="L21" s="6" t="str">
        <f>IF(K21&lt;50,"F",IF(K21&lt;=64,"D",IF(K21&lt;=79,"C",IF(K21&lt;90,"B",IF(K21&gt;=90,"A")))))</f>
        <v>D</v>
      </c>
      <c r="N21" s="1" t="s">
        <v>30</v>
      </c>
      <c r="O21" s="1" t="s">
        <v>30</v>
      </c>
      <c r="S21" s="1" t="s">
        <v>30</v>
      </c>
      <c r="T21" s="1" t="s">
        <v>30</v>
      </c>
      <c r="V21" s="1">
        <f>SUM(N21:U21)/100</f>
        <v>0</v>
      </c>
    </row>
    <row r="22" spans="2:22" ht="16" x14ac:dyDescent="0.2">
      <c r="B22" s="1" t="s">
        <v>271</v>
      </c>
      <c r="C22" s="1" t="s">
        <v>272</v>
      </c>
      <c r="D22" s="9" t="s">
        <v>273</v>
      </c>
      <c r="E22" s="13">
        <v>90.21</v>
      </c>
      <c r="F22" s="12">
        <f>E22*0.4</f>
        <v>36.083999999999996</v>
      </c>
      <c r="G22" s="13">
        <v>94.62</v>
      </c>
      <c r="H22" s="12">
        <f>G22*0.6</f>
        <v>56.771999999999998</v>
      </c>
      <c r="I22" s="13">
        <f>F22+H22</f>
        <v>92.855999999999995</v>
      </c>
      <c r="J22" s="13">
        <f>V22*0.475*0.33*I22</f>
        <v>0</v>
      </c>
      <c r="K22" s="14">
        <f>I22-J22</f>
        <v>92.855999999999995</v>
      </c>
      <c r="L22" s="6" t="str">
        <f>IF(K22&lt;50,"F",IF(K22&lt;=64,"D",IF(K22&lt;=79,"C",IF(K22&lt;90,"B",IF(K22&gt;=90,"A")))))</f>
        <v>A</v>
      </c>
      <c r="N22" s="1" t="s">
        <v>30</v>
      </c>
      <c r="O22" s="1" t="s">
        <v>30</v>
      </c>
      <c r="S22" s="1" t="s">
        <v>30</v>
      </c>
      <c r="T22" s="1" t="s">
        <v>30</v>
      </c>
      <c r="V22" s="1">
        <f>SUM(N22:U22)/100</f>
        <v>0</v>
      </c>
    </row>
    <row r="23" spans="2:22" ht="16" x14ac:dyDescent="0.2">
      <c r="B23" s="1" t="s">
        <v>148</v>
      </c>
      <c r="C23" s="1" t="s">
        <v>149</v>
      </c>
      <c r="D23" s="9" t="s">
        <v>150</v>
      </c>
      <c r="E23" s="13">
        <v>85.8</v>
      </c>
      <c r="F23" s="12">
        <f>E23*0.4</f>
        <v>34.32</v>
      </c>
      <c r="G23" s="13">
        <v>61.3</v>
      </c>
      <c r="H23" s="12">
        <f>G23*0.6</f>
        <v>36.779999999999994</v>
      </c>
      <c r="I23" s="13">
        <f>F23+H23</f>
        <v>71.099999999999994</v>
      </c>
      <c r="J23" s="13">
        <f>V23*0.475*0.33*I23</f>
        <v>1.1144925000000001</v>
      </c>
      <c r="K23" s="14">
        <f>I23-J23</f>
        <v>69.985507499999997</v>
      </c>
      <c r="L23" s="6" t="str">
        <f>IF(K23&lt;50,"F",IF(K23&lt;=64,"D",IF(K23&lt;=79,"C",IF(K23&lt;90,"B",IF(K23&gt;=90,"A")))))</f>
        <v>C</v>
      </c>
      <c r="N23" s="1" t="s">
        <v>30</v>
      </c>
      <c r="O23">
        <v>10</v>
      </c>
      <c r="S23" s="1" t="s">
        <v>30</v>
      </c>
      <c r="T23" s="1" t="s">
        <v>30</v>
      </c>
      <c r="V23" s="1">
        <f>SUM(N23:U23)/100</f>
        <v>0.1</v>
      </c>
    </row>
    <row r="24" spans="2:22" ht="16" x14ac:dyDescent="0.2">
      <c r="B24" s="1" t="s">
        <v>70</v>
      </c>
      <c r="C24" s="1" t="s">
        <v>71</v>
      </c>
      <c r="D24" s="9" t="s">
        <v>72</v>
      </c>
      <c r="E24" s="13">
        <v>91.78</v>
      </c>
      <c r="F24" s="12">
        <f>E24*0.4</f>
        <v>36.712000000000003</v>
      </c>
      <c r="G24" s="13">
        <v>92.85</v>
      </c>
      <c r="H24" s="12">
        <f>G24*0.6</f>
        <v>55.709999999999994</v>
      </c>
      <c r="I24" s="13">
        <f>F24+H24</f>
        <v>92.421999999999997</v>
      </c>
      <c r="J24" s="13">
        <f>V24*0.475*0.33*I24</f>
        <v>4.34614455</v>
      </c>
      <c r="K24" s="14">
        <f>I24-J24</f>
        <v>88.075855449999992</v>
      </c>
      <c r="L24" s="6" t="str">
        <f>IF(K24&lt;50,"F",IF(K24&lt;=64,"D",IF(K24&lt;=79,"C",IF(K24&lt;90,"B",IF(K24&gt;=90,"A")))))</f>
        <v>B</v>
      </c>
      <c r="N24">
        <v>10</v>
      </c>
      <c r="O24">
        <v>10</v>
      </c>
      <c r="S24" s="1" t="s">
        <v>30</v>
      </c>
      <c r="T24">
        <v>10</v>
      </c>
      <c r="V24" s="1">
        <f>SUM(N24:U24)/100</f>
        <v>0.3</v>
      </c>
    </row>
    <row r="25" spans="2:22" ht="16" x14ac:dyDescent="0.2">
      <c r="B25" s="1" t="s">
        <v>322</v>
      </c>
      <c r="C25" s="1" t="s">
        <v>323</v>
      </c>
      <c r="D25" s="9" t="s">
        <v>324</v>
      </c>
      <c r="E25" s="13">
        <v>87.59</v>
      </c>
      <c r="F25" s="12">
        <f>E25*0.4</f>
        <v>35.036000000000001</v>
      </c>
      <c r="G25" s="13">
        <v>76.180000000000007</v>
      </c>
      <c r="H25" s="12">
        <f>G25*0.6</f>
        <v>45.708000000000006</v>
      </c>
      <c r="I25" s="13">
        <f>F25+H25</f>
        <v>80.744</v>
      </c>
      <c r="J25" s="13">
        <f>V25*0.475*0.33*I25</f>
        <v>0</v>
      </c>
      <c r="K25" s="14">
        <f>I25-J25</f>
        <v>80.744</v>
      </c>
      <c r="L25" s="6" t="str">
        <f>IF(K25&lt;50,"F",IF(K25&lt;=64,"D",IF(K25&lt;=79,"C",IF(K25&lt;90,"B",IF(K25&gt;=90,"A")))))</f>
        <v>B</v>
      </c>
      <c r="N25" s="1" t="s">
        <v>30</v>
      </c>
      <c r="O25" s="1" t="s">
        <v>30</v>
      </c>
      <c r="S25" s="1" t="s">
        <v>30</v>
      </c>
      <c r="T25" s="1" t="s">
        <v>30</v>
      </c>
      <c r="V25" s="1">
        <f>SUM(N25:U25)/100</f>
        <v>0</v>
      </c>
    </row>
    <row r="26" spans="2:22" ht="16" x14ac:dyDescent="0.2">
      <c r="B26" s="1" t="s">
        <v>171</v>
      </c>
      <c r="C26" s="1" t="s">
        <v>172</v>
      </c>
      <c r="D26" s="9" t="s">
        <v>173</v>
      </c>
      <c r="E26" s="13">
        <v>86.75</v>
      </c>
      <c r="F26" s="12">
        <f>E26*0.4</f>
        <v>34.700000000000003</v>
      </c>
      <c r="G26" s="13">
        <v>91.23</v>
      </c>
      <c r="H26" s="12">
        <f>G26*0.6</f>
        <v>54.738</v>
      </c>
      <c r="I26" s="13">
        <f>F26+H26</f>
        <v>89.438000000000002</v>
      </c>
      <c r="J26" s="13">
        <f>V26*0.475*0.33*I26</f>
        <v>0</v>
      </c>
      <c r="K26" s="14">
        <f>I26-J26</f>
        <v>89.438000000000002</v>
      </c>
      <c r="L26" s="6" t="str">
        <f>IF(K26&lt;50,"F",IF(K26&lt;=64,"D",IF(K26&lt;=79,"C",IF(K26&lt;90,"B",IF(K26&gt;=90,"A")))))</f>
        <v>B</v>
      </c>
      <c r="N26" s="1" t="s">
        <v>30</v>
      </c>
      <c r="O26" s="1" t="s">
        <v>30</v>
      </c>
      <c r="S26" s="1" t="s">
        <v>30</v>
      </c>
      <c r="T26" s="1" t="s">
        <v>30</v>
      </c>
      <c r="V26" s="1">
        <f>SUM(N26:U26)/100</f>
        <v>0</v>
      </c>
    </row>
    <row r="27" spans="2:22" ht="16" x14ac:dyDescent="0.2">
      <c r="B27" s="1" t="s">
        <v>230</v>
      </c>
      <c r="C27" s="1" t="s">
        <v>231</v>
      </c>
      <c r="D27" s="9" t="s">
        <v>232</v>
      </c>
      <c r="E27" s="13">
        <v>83.13</v>
      </c>
      <c r="F27" s="12">
        <f>E27*0.4</f>
        <v>33.252000000000002</v>
      </c>
      <c r="G27" s="13">
        <v>68.86</v>
      </c>
      <c r="H27" s="12">
        <f>G27*0.6</f>
        <v>41.315999999999995</v>
      </c>
      <c r="I27" s="13">
        <f>F27+H27</f>
        <v>74.567999999999998</v>
      </c>
      <c r="J27" s="13">
        <f>V27*0.475*0.33*I27</f>
        <v>0</v>
      </c>
      <c r="K27" s="14">
        <f>I27-J27</f>
        <v>74.567999999999998</v>
      </c>
      <c r="L27" s="6" t="str">
        <f>IF(K27&lt;50,"F",IF(K27&lt;=64,"D",IF(K27&lt;=79,"C",IF(K27&lt;90,"B",IF(K27&gt;=90,"A")))))</f>
        <v>C</v>
      </c>
      <c r="N27" s="1" t="s">
        <v>30</v>
      </c>
      <c r="O27" s="1" t="s">
        <v>30</v>
      </c>
      <c r="S27" s="1" t="s">
        <v>30</v>
      </c>
      <c r="T27" s="1" t="s">
        <v>30</v>
      </c>
      <c r="V27" s="1">
        <f>SUM(N27:U27)/100</f>
        <v>0</v>
      </c>
    </row>
    <row r="28" spans="2:22" ht="16" x14ac:dyDescent="0.2">
      <c r="B28" s="1" t="s">
        <v>78</v>
      </c>
      <c r="C28" s="1" t="s">
        <v>79</v>
      </c>
      <c r="D28" s="9" t="s">
        <v>80</v>
      </c>
      <c r="E28" s="13">
        <v>89.71</v>
      </c>
      <c r="F28" s="12">
        <f>E28*0.4</f>
        <v>35.884</v>
      </c>
      <c r="G28" s="13">
        <v>74.88</v>
      </c>
      <c r="H28" s="12">
        <f>G28*0.6</f>
        <v>44.927999999999997</v>
      </c>
      <c r="I28" s="13">
        <f>F28+H28</f>
        <v>80.811999999999998</v>
      </c>
      <c r="J28" s="13">
        <f>V28*0.475*0.33*I28</f>
        <v>0</v>
      </c>
      <c r="K28" s="14">
        <f>I28-J28</f>
        <v>80.811999999999998</v>
      </c>
      <c r="L28" s="6" t="str">
        <f>IF(K28&lt;50,"F",IF(K28&lt;=64,"D",IF(K28&lt;=79,"C",IF(K28&lt;90,"B",IF(K28&gt;=90,"A")))))</f>
        <v>B</v>
      </c>
      <c r="N28" s="1" t="s">
        <v>30</v>
      </c>
      <c r="O28" s="1" t="s">
        <v>30</v>
      </c>
      <c r="S28" s="1" t="s">
        <v>30</v>
      </c>
      <c r="T28" s="1" t="s">
        <v>30</v>
      </c>
      <c r="V28" s="1">
        <f>SUM(N28:U28)/100</f>
        <v>0</v>
      </c>
    </row>
    <row r="29" spans="2:22" ht="16" x14ac:dyDescent="0.2">
      <c r="B29" s="1" t="s">
        <v>164</v>
      </c>
      <c r="C29" s="1" t="s">
        <v>165</v>
      </c>
      <c r="D29" s="9" t="s">
        <v>166</v>
      </c>
      <c r="E29" s="13">
        <v>70.900000000000006</v>
      </c>
      <c r="F29" s="12">
        <f>E29*0.4</f>
        <v>28.360000000000003</v>
      </c>
      <c r="G29" s="13">
        <v>66.8</v>
      </c>
      <c r="H29" s="12">
        <f>G29*0.6</f>
        <v>40.08</v>
      </c>
      <c r="I29" s="13">
        <f>F29+H29</f>
        <v>68.44</v>
      </c>
      <c r="J29" s="13">
        <f>V29*0.475*0.33*I29</f>
        <v>0</v>
      </c>
      <c r="K29" s="14">
        <f>I29-J29</f>
        <v>68.44</v>
      </c>
      <c r="L29" s="6" t="str">
        <f>IF(K29&lt;50,"F",IF(K29&lt;=64,"D",IF(K29&lt;=79,"C",IF(K29&lt;90,"B",IF(K29&gt;=90,"A")))))</f>
        <v>C</v>
      </c>
      <c r="N29" s="1" t="s">
        <v>30</v>
      </c>
      <c r="O29" s="1" t="s">
        <v>30</v>
      </c>
      <c r="S29" s="1" t="s">
        <v>30</v>
      </c>
      <c r="T29" s="1" t="s">
        <v>30</v>
      </c>
      <c r="V29" s="1">
        <f>SUM(N29:U29)/100</f>
        <v>0</v>
      </c>
    </row>
    <row r="30" spans="2:22" ht="16" x14ac:dyDescent="0.2">
      <c r="B30" s="1" t="s">
        <v>298</v>
      </c>
      <c r="C30" s="1" t="s">
        <v>299</v>
      </c>
      <c r="D30" s="9" t="s">
        <v>300</v>
      </c>
      <c r="E30" s="13">
        <v>83.5</v>
      </c>
      <c r="F30" s="12">
        <f>E30*0.4</f>
        <v>33.4</v>
      </c>
      <c r="G30" s="13">
        <v>77.540000000000006</v>
      </c>
      <c r="H30" s="12">
        <f>G30*0.6</f>
        <v>46.524000000000001</v>
      </c>
      <c r="I30" s="13">
        <f>F30+H30</f>
        <v>79.924000000000007</v>
      </c>
      <c r="J30" s="13">
        <f>V30*0.475*0.33*I30</f>
        <v>0</v>
      </c>
      <c r="K30" s="14">
        <f>I30-J30</f>
        <v>79.924000000000007</v>
      </c>
      <c r="L30" s="6" t="str">
        <f>IF(K30&lt;50,"F",IF(K30&lt;=64,"D",IF(K30&lt;=79,"C",IF(K30&lt;90,"B",IF(K30&gt;=90,"A")))))</f>
        <v>B</v>
      </c>
      <c r="N30" s="1" t="s">
        <v>30</v>
      </c>
      <c r="O30" s="1" t="s">
        <v>30</v>
      </c>
      <c r="S30" s="1" t="s">
        <v>30</v>
      </c>
      <c r="T30" s="1" t="s">
        <v>30</v>
      </c>
      <c r="V30" s="1">
        <f>SUM(N30:U30)/100</f>
        <v>0</v>
      </c>
    </row>
    <row r="31" spans="2:22" ht="16" x14ac:dyDescent="0.2">
      <c r="B31" s="1" t="s">
        <v>183</v>
      </c>
      <c r="C31" s="1" t="s">
        <v>187</v>
      </c>
      <c r="D31" s="9" t="s">
        <v>188</v>
      </c>
      <c r="E31" s="13">
        <v>90.75</v>
      </c>
      <c r="F31" s="12">
        <f>E31*0.4</f>
        <v>36.300000000000004</v>
      </c>
      <c r="G31" s="13">
        <v>93.48</v>
      </c>
      <c r="H31" s="12">
        <f>G31*0.6</f>
        <v>56.088000000000001</v>
      </c>
      <c r="I31" s="13">
        <f>F31+H31</f>
        <v>92.388000000000005</v>
      </c>
      <c r="J31" s="13">
        <f>V31*0.475*0.33*I31</f>
        <v>0</v>
      </c>
      <c r="K31" s="14">
        <f>I31-J31</f>
        <v>92.388000000000005</v>
      </c>
      <c r="L31" s="6" t="str">
        <f>IF(K31&lt;50,"F",IF(K31&lt;=64,"D",IF(K31&lt;=79,"C",IF(K31&lt;90,"B",IF(K31&gt;=90,"A")))))</f>
        <v>A</v>
      </c>
      <c r="N31" s="1" t="s">
        <v>30</v>
      </c>
      <c r="O31" s="1" t="s">
        <v>30</v>
      </c>
      <c r="S31" s="1" t="s">
        <v>30</v>
      </c>
      <c r="T31" s="1" t="s">
        <v>30</v>
      </c>
      <c r="V31" s="1">
        <f>SUM(N31:U31)/100</f>
        <v>0</v>
      </c>
    </row>
    <row r="32" spans="2:22" ht="16" x14ac:dyDescent="0.2">
      <c r="B32" s="1" t="s">
        <v>144</v>
      </c>
      <c r="C32" s="1" t="s">
        <v>145</v>
      </c>
      <c r="D32" s="9" t="s">
        <v>146</v>
      </c>
      <c r="E32" s="13">
        <v>69.849999999999994</v>
      </c>
      <c r="F32" s="12">
        <f>E32*0.4</f>
        <v>27.939999999999998</v>
      </c>
      <c r="G32" s="13">
        <v>83.5</v>
      </c>
      <c r="H32" s="12">
        <f>G32*0.6</f>
        <v>50.1</v>
      </c>
      <c r="I32" s="13">
        <f>F32+H32</f>
        <v>78.039999999999992</v>
      </c>
      <c r="J32" s="13">
        <f>V32*0.475*0.33*I32</f>
        <v>0</v>
      </c>
      <c r="K32" s="14">
        <f>I32-J32</f>
        <v>78.039999999999992</v>
      </c>
      <c r="L32" s="6" t="str">
        <f>IF(K32&lt;50,"F",IF(K32&lt;=64,"D",IF(K32&lt;=79,"C",IF(K32&lt;90,"B",IF(K32&gt;=90,"A")))))</f>
        <v>C</v>
      </c>
      <c r="N32" s="1" t="s">
        <v>30</v>
      </c>
      <c r="O32" s="1" t="s">
        <v>30</v>
      </c>
      <c r="S32" s="1" t="s">
        <v>30</v>
      </c>
      <c r="T32" s="1" t="s">
        <v>30</v>
      </c>
      <c r="V32" s="1">
        <f>SUM(N32:U32)/100</f>
        <v>0</v>
      </c>
    </row>
    <row r="33" spans="2:22" ht="16" x14ac:dyDescent="0.2">
      <c r="B33" s="1" t="s">
        <v>114</v>
      </c>
      <c r="C33" s="1" t="s">
        <v>115</v>
      </c>
      <c r="D33" s="9" t="s">
        <v>116</v>
      </c>
      <c r="E33" s="13">
        <v>63.83</v>
      </c>
      <c r="F33" s="12">
        <f>E33*0.4</f>
        <v>25.532</v>
      </c>
      <c r="G33" s="13">
        <v>73.75</v>
      </c>
      <c r="H33" s="12">
        <f>G33*0.6</f>
        <v>44.25</v>
      </c>
      <c r="I33" s="13">
        <f>F33+H33</f>
        <v>69.781999999999996</v>
      </c>
      <c r="J33" s="13">
        <f>V33*0.475*0.33*I33</f>
        <v>0</v>
      </c>
      <c r="K33" s="14">
        <f>I33-J33</f>
        <v>69.781999999999996</v>
      </c>
      <c r="L33" s="6" t="str">
        <f>IF(K33&lt;50,"F",IF(K33&lt;=64,"D",IF(K33&lt;=79,"C",IF(K33&lt;90,"B",IF(K33&gt;=90,"A")))))</f>
        <v>C</v>
      </c>
      <c r="N33" s="1" t="s">
        <v>30</v>
      </c>
      <c r="O33" s="1" t="s">
        <v>30</v>
      </c>
      <c r="S33" s="1" t="s">
        <v>30</v>
      </c>
      <c r="T33" s="1" t="s">
        <v>30</v>
      </c>
      <c r="V33" s="1">
        <f>SUM(N33:U33)/100</f>
        <v>0</v>
      </c>
    </row>
    <row r="34" spans="2:22" ht="16" x14ac:dyDescent="0.2">
      <c r="B34" s="1" t="s">
        <v>267</v>
      </c>
      <c r="C34" s="1" t="s">
        <v>268</v>
      </c>
      <c r="D34" s="9" t="s">
        <v>269</v>
      </c>
      <c r="E34" s="13">
        <v>83.61</v>
      </c>
      <c r="F34" s="12">
        <f>E34*0.4</f>
        <v>33.444000000000003</v>
      </c>
      <c r="G34" s="13">
        <v>83.69</v>
      </c>
      <c r="H34" s="12">
        <f>G34*0.6</f>
        <v>50.213999999999999</v>
      </c>
      <c r="I34" s="13">
        <f>F34+H34</f>
        <v>83.658000000000001</v>
      </c>
      <c r="J34" s="13">
        <f>V34*0.475*0.33*I34</f>
        <v>0</v>
      </c>
      <c r="K34" s="14">
        <f>I34-J34</f>
        <v>83.658000000000001</v>
      </c>
      <c r="L34" s="6" t="str">
        <f>IF(K34&lt;50,"F",IF(K34&lt;=64,"D",IF(K34&lt;=79,"C",IF(K34&lt;90,"B",IF(K34&gt;=90,"A")))))</f>
        <v>B</v>
      </c>
      <c r="N34" s="1" t="s">
        <v>30</v>
      </c>
      <c r="O34" s="1" t="s">
        <v>30</v>
      </c>
      <c r="S34" s="1" t="s">
        <v>30</v>
      </c>
      <c r="T34" s="1" t="s">
        <v>30</v>
      </c>
      <c r="V34" s="1">
        <f>SUM(N34:U34)/100</f>
        <v>0</v>
      </c>
    </row>
    <row r="35" spans="2:22" ht="16" x14ac:dyDescent="0.2">
      <c r="B35" s="1" t="s">
        <v>36</v>
      </c>
      <c r="C35" s="1" t="s">
        <v>40</v>
      </c>
      <c r="D35" s="9" t="s">
        <v>41</v>
      </c>
      <c r="E35" s="13">
        <v>82.38</v>
      </c>
      <c r="F35" s="12">
        <f>E35*0.4</f>
        <v>32.951999999999998</v>
      </c>
      <c r="G35" s="13">
        <v>81.97</v>
      </c>
      <c r="H35" s="12">
        <f>G35*0.6</f>
        <v>49.181999999999995</v>
      </c>
      <c r="I35" s="13">
        <f>F35+H35</f>
        <v>82.133999999999986</v>
      </c>
      <c r="J35" s="13">
        <f>V35*0.475*0.33*I35</f>
        <v>0</v>
      </c>
      <c r="K35" s="14">
        <f>I35-J35</f>
        <v>82.133999999999986</v>
      </c>
      <c r="L35" s="6" t="str">
        <f>IF(K35&lt;50,"F",IF(K35&lt;=64,"D",IF(K35&lt;=79,"C",IF(K35&lt;90,"B",IF(K35&gt;=90,"A")))))</f>
        <v>B</v>
      </c>
      <c r="N35" s="1" t="s">
        <v>30</v>
      </c>
      <c r="O35" s="1" t="s">
        <v>30</v>
      </c>
      <c r="S35" s="1" t="s">
        <v>30</v>
      </c>
      <c r="T35" s="1" t="s">
        <v>30</v>
      </c>
      <c r="V35" s="1">
        <f>SUM(N35:U35)/100</f>
        <v>0</v>
      </c>
    </row>
    <row r="36" spans="2:22" ht="16" x14ac:dyDescent="0.2">
      <c r="B36" s="1" t="s">
        <v>74</v>
      </c>
      <c r="C36" s="1" t="s">
        <v>75</v>
      </c>
      <c r="D36" s="9" t="s">
        <v>76</v>
      </c>
      <c r="E36" s="13">
        <v>77.040000000000006</v>
      </c>
      <c r="F36" s="12">
        <f>E36*0.4</f>
        <v>30.816000000000003</v>
      </c>
      <c r="G36" s="13">
        <v>92.45</v>
      </c>
      <c r="H36" s="12">
        <f>G36*0.6</f>
        <v>55.47</v>
      </c>
      <c r="I36" s="13">
        <f>F36+H36</f>
        <v>86.286000000000001</v>
      </c>
      <c r="J36" s="13">
        <f>V36*0.475*0.33*I36</f>
        <v>1.3525330500000001</v>
      </c>
      <c r="K36" s="14">
        <f>I36-J36</f>
        <v>84.933466949999996</v>
      </c>
      <c r="L36" s="6" t="str">
        <f>IF(K36&lt;50,"F",IF(K36&lt;=64,"D",IF(K36&lt;=79,"C",IF(K36&lt;90,"B",IF(K36&gt;=90,"A")))))</f>
        <v>B</v>
      </c>
      <c r="N36" s="1" t="s">
        <v>30</v>
      </c>
      <c r="O36" s="1" t="s">
        <v>30</v>
      </c>
      <c r="S36" s="1" t="s">
        <v>30</v>
      </c>
      <c r="T36">
        <v>10</v>
      </c>
      <c r="V36" s="1">
        <f>SUM(N36:U36)/100</f>
        <v>0.1</v>
      </c>
    </row>
    <row r="37" spans="2:22" ht="16" x14ac:dyDescent="0.2">
      <c r="B37" s="1" t="s">
        <v>98</v>
      </c>
      <c r="C37" s="1" t="s">
        <v>99</v>
      </c>
      <c r="D37" s="9" t="s">
        <v>100</v>
      </c>
      <c r="E37" s="13">
        <v>87.35</v>
      </c>
      <c r="F37" s="12">
        <f>E37*0.4</f>
        <v>34.94</v>
      </c>
      <c r="G37" s="13">
        <v>83.35</v>
      </c>
      <c r="H37" s="12">
        <f>G37*0.6</f>
        <v>50.01</v>
      </c>
      <c r="I37" s="13">
        <f>F37+H37</f>
        <v>84.949999999999989</v>
      </c>
      <c r="J37" s="13">
        <f>V37*0.475*0.33*I37</f>
        <v>0</v>
      </c>
      <c r="K37" s="14">
        <f>I37-J37</f>
        <v>84.949999999999989</v>
      </c>
      <c r="L37" s="6" t="str">
        <f>IF(K37&lt;50,"F",IF(K37&lt;=64,"D",IF(K37&lt;=79,"C",IF(K37&lt;90,"B",IF(K37&gt;=90,"A")))))</f>
        <v>B</v>
      </c>
      <c r="N37" s="1" t="s">
        <v>30</v>
      </c>
      <c r="O37" s="1" t="s">
        <v>30</v>
      </c>
      <c r="S37" s="1" t="s">
        <v>30</v>
      </c>
      <c r="T37" s="1" t="s">
        <v>30</v>
      </c>
      <c r="V37" s="1">
        <f>SUM(N37:U37)/100</f>
        <v>0</v>
      </c>
    </row>
    <row r="38" spans="2:22" ht="16" x14ac:dyDescent="0.2">
      <c r="B38" s="1" t="s">
        <v>218</v>
      </c>
      <c r="C38" s="1" t="s">
        <v>219</v>
      </c>
      <c r="D38" s="9" t="s">
        <v>220</v>
      </c>
      <c r="E38" s="13">
        <v>91.66</v>
      </c>
      <c r="F38" s="12">
        <f>E38*0.4</f>
        <v>36.664000000000001</v>
      </c>
      <c r="G38" s="13">
        <v>88.81</v>
      </c>
      <c r="H38" s="12">
        <f>G38*0.6</f>
        <v>53.286000000000001</v>
      </c>
      <c r="I38" s="13">
        <f>F38+H38</f>
        <v>89.95</v>
      </c>
      <c r="J38" s="13">
        <f>V38*0.475*0.33*I38</f>
        <v>0</v>
      </c>
      <c r="K38" s="14">
        <f>I38-J38</f>
        <v>89.95</v>
      </c>
      <c r="L38" s="6" t="str">
        <f>IF(K38&lt;50,"F",IF(K38&lt;=64,"D",IF(K38&lt;=79,"C",IF(K38&lt;90,"B",IF(K38&gt;=90,"A")))))</f>
        <v>B</v>
      </c>
      <c r="N38" s="1" t="s">
        <v>30</v>
      </c>
      <c r="O38" s="1" t="s">
        <v>30</v>
      </c>
      <c r="S38" s="1" t="s">
        <v>30</v>
      </c>
      <c r="T38" s="1" t="s">
        <v>30</v>
      </c>
      <c r="V38" s="1">
        <f>SUM(N38:U38)/100</f>
        <v>0</v>
      </c>
    </row>
    <row r="39" spans="2:22" ht="16" x14ac:dyDescent="0.2">
      <c r="B39" s="1" t="s">
        <v>50</v>
      </c>
      <c r="C39" s="1" t="s">
        <v>51</v>
      </c>
      <c r="D39" s="9" t="s">
        <v>52</v>
      </c>
      <c r="E39" s="13">
        <v>29.66</v>
      </c>
      <c r="F39" s="12">
        <f>E39*0.4</f>
        <v>11.864000000000001</v>
      </c>
      <c r="G39" s="13">
        <v>19.61</v>
      </c>
      <c r="H39" s="12">
        <f>G39*0.6</f>
        <v>11.766</v>
      </c>
      <c r="I39" s="13">
        <f>F39+H39</f>
        <v>23.630000000000003</v>
      </c>
      <c r="J39" s="13">
        <f>V39*0.475*0.33*I39</f>
        <v>2.2224015000000001</v>
      </c>
      <c r="K39" s="14">
        <f>I39-J39</f>
        <v>21.407598500000002</v>
      </c>
      <c r="L39" s="6" t="str">
        <f>IF(K39&lt;50,"F",IF(K39&lt;=64,"D",IF(K39&lt;=79,"C",IF(K39&lt;90,"B",IF(K39&gt;=90,"A")))))</f>
        <v>F</v>
      </c>
      <c r="N39">
        <v>10</v>
      </c>
      <c r="O39" s="1" t="s">
        <v>30</v>
      </c>
      <c r="S39" s="1" t="s">
        <v>30</v>
      </c>
      <c r="T39">
        <v>50</v>
      </c>
      <c r="V39" s="1">
        <f>SUM(N39:U39)/100</f>
        <v>0.6</v>
      </c>
    </row>
    <row r="40" spans="2:22" ht="16" x14ac:dyDescent="0.2">
      <c r="B40" s="1" t="s">
        <v>58</v>
      </c>
      <c r="C40" s="1" t="s">
        <v>59</v>
      </c>
      <c r="D40" s="9" t="s">
        <v>60</v>
      </c>
      <c r="E40" s="13">
        <v>86.61</v>
      </c>
      <c r="F40" s="12">
        <f>E40*0.4</f>
        <v>34.643999999999998</v>
      </c>
      <c r="G40" s="13">
        <v>84.3</v>
      </c>
      <c r="H40" s="12">
        <f>G40*0.6</f>
        <v>50.58</v>
      </c>
      <c r="I40" s="13">
        <f>F40+H40</f>
        <v>85.22399999999999</v>
      </c>
      <c r="J40" s="13">
        <f>V40*0.475*0.33*I40</f>
        <v>0</v>
      </c>
      <c r="K40" s="14">
        <f>I40-J40</f>
        <v>85.22399999999999</v>
      </c>
      <c r="L40" s="6" t="str">
        <f>IF(K40&lt;50,"F",IF(K40&lt;=64,"D",IF(K40&lt;=79,"C",IF(K40&lt;90,"B",IF(K40&gt;=90,"A")))))</f>
        <v>B</v>
      </c>
      <c r="N40" s="1" t="s">
        <v>30</v>
      </c>
      <c r="O40" s="1" t="s">
        <v>30</v>
      </c>
      <c r="S40" s="1" t="s">
        <v>30</v>
      </c>
      <c r="T40" s="1" t="s">
        <v>30</v>
      </c>
      <c r="V40" s="1">
        <f>SUM(N40:U40)/100</f>
        <v>0</v>
      </c>
    </row>
    <row r="41" spans="2:22" ht="16" x14ac:dyDescent="0.2">
      <c r="B41" s="1" t="s">
        <v>194</v>
      </c>
      <c r="C41" s="1" t="s">
        <v>195</v>
      </c>
      <c r="D41" s="9" t="s">
        <v>196</v>
      </c>
      <c r="E41" s="13">
        <v>90.27</v>
      </c>
      <c r="F41" s="12">
        <f>E41*0.4</f>
        <v>36.107999999999997</v>
      </c>
      <c r="G41" s="13">
        <v>87.37</v>
      </c>
      <c r="H41" s="12">
        <f>G41*0.6</f>
        <v>52.422000000000004</v>
      </c>
      <c r="I41" s="13">
        <f>F41+H41</f>
        <v>88.53</v>
      </c>
      <c r="J41" s="13">
        <f>V41*0.475*0.33*I41</f>
        <v>3.4692693750000001</v>
      </c>
      <c r="K41" s="14">
        <f>I41-J41</f>
        <v>85.060730625000005</v>
      </c>
      <c r="L41" s="6" t="str">
        <f>IF(K41&lt;50,"F",IF(K41&lt;=64,"D",IF(K41&lt;=79,"C",IF(K41&lt;90,"B",IF(K41&gt;=90,"A")))))</f>
        <v>B</v>
      </c>
      <c r="N41" s="1" t="s">
        <v>30</v>
      </c>
      <c r="O41" s="1" t="s">
        <v>30</v>
      </c>
      <c r="S41" s="1" t="s">
        <v>30</v>
      </c>
      <c r="T41">
        <v>25</v>
      </c>
      <c r="V41" s="1">
        <f>SUM(N41:U41)/100</f>
        <v>0.25</v>
      </c>
    </row>
    <row r="42" spans="2:22" ht="16" x14ac:dyDescent="0.2">
      <c r="B42" s="1" t="s">
        <v>234</v>
      </c>
      <c r="C42" s="1" t="s">
        <v>235</v>
      </c>
      <c r="D42" s="9" t="s">
        <v>236</v>
      </c>
      <c r="E42" s="13">
        <v>81.39</v>
      </c>
      <c r="F42" s="12">
        <f>E42*0.4</f>
        <v>32.556000000000004</v>
      </c>
      <c r="G42" s="13">
        <v>80.12</v>
      </c>
      <c r="H42" s="12">
        <f>G42*0.6</f>
        <v>48.072000000000003</v>
      </c>
      <c r="I42" s="13">
        <f>F42+H42</f>
        <v>80.628000000000014</v>
      </c>
      <c r="J42" s="13">
        <f>V42*0.475*0.33*I42</f>
        <v>0</v>
      </c>
      <c r="K42" s="14">
        <f>I42-J42</f>
        <v>80.628000000000014</v>
      </c>
      <c r="L42" s="6" t="str">
        <f>IF(K42&lt;50,"F",IF(K42&lt;=64,"D",IF(K42&lt;=79,"C",IF(K42&lt;90,"B",IF(K42&gt;=90,"A")))))</f>
        <v>B</v>
      </c>
      <c r="N42" s="1" t="s">
        <v>30</v>
      </c>
      <c r="O42" s="1" t="s">
        <v>30</v>
      </c>
      <c r="S42" s="1" t="s">
        <v>30</v>
      </c>
      <c r="T42" s="1" t="s">
        <v>30</v>
      </c>
      <c r="V42" s="1">
        <f>SUM(N42:U42)/100</f>
        <v>0</v>
      </c>
    </row>
    <row r="43" spans="2:22" ht="16" x14ac:dyDescent="0.2">
      <c r="B43" s="1" t="s">
        <v>210</v>
      </c>
      <c r="C43" s="1" t="s">
        <v>211</v>
      </c>
      <c r="D43" s="9" t="s">
        <v>212</v>
      </c>
      <c r="E43" s="13">
        <v>78.87</v>
      </c>
      <c r="F43" s="12">
        <f>E43*0.4</f>
        <v>31.548000000000002</v>
      </c>
      <c r="G43" s="13">
        <v>87.01</v>
      </c>
      <c r="H43" s="12">
        <f>G43*0.6</f>
        <v>52.206000000000003</v>
      </c>
      <c r="I43" s="13">
        <f>F43+H43</f>
        <v>83.754000000000005</v>
      </c>
      <c r="J43" s="13">
        <f>V43*0.475*0.33*I43</f>
        <v>0</v>
      </c>
      <c r="K43" s="14">
        <f>I43-J43</f>
        <v>83.754000000000005</v>
      </c>
      <c r="L43" s="6" t="str">
        <f>IF(K43&lt;50,"F",IF(K43&lt;=64,"D",IF(K43&lt;=79,"C",IF(K43&lt;90,"B",IF(K43&gt;=90,"A")))))</f>
        <v>B</v>
      </c>
      <c r="N43" s="1" t="s">
        <v>30</v>
      </c>
      <c r="O43" s="1" t="s">
        <v>30</v>
      </c>
      <c r="S43" s="1" t="s">
        <v>30</v>
      </c>
      <c r="T43" s="1" t="s">
        <v>30</v>
      </c>
      <c r="V43" s="1">
        <f>SUM(N43:U43)/100</f>
        <v>0</v>
      </c>
    </row>
    <row r="44" spans="2:22" ht="16" x14ac:dyDescent="0.2">
      <c r="B44" s="1" t="s">
        <v>330</v>
      </c>
      <c r="C44" s="1" t="s">
        <v>331</v>
      </c>
      <c r="D44" s="9" t="s">
        <v>332</v>
      </c>
      <c r="E44" s="13">
        <v>92.2</v>
      </c>
      <c r="F44" s="12">
        <f>E44*0.4</f>
        <v>36.880000000000003</v>
      </c>
      <c r="G44" s="13">
        <v>82.48</v>
      </c>
      <c r="H44" s="12">
        <f>G44*0.6</f>
        <v>49.488</v>
      </c>
      <c r="I44" s="13">
        <f>F44+H44</f>
        <v>86.367999999999995</v>
      </c>
      <c r="J44" s="13">
        <f>V44*0.475*0.33*I44</f>
        <v>0</v>
      </c>
      <c r="K44" s="14">
        <f>I44-J44</f>
        <v>86.367999999999995</v>
      </c>
      <c r="L44" s="6" t="str">
        <f>IF(K44&lt;50,"F",IF(K44&lt;=64,"D",IF(K44&lt;=79,"C",IF(K44&lt;90,"B",IF(K44&gt;=90,"A")))))</f>
        <v>B</v>
      </c>
      <c r="N44" s="1" t="s">
        <v>30</v>
      </c>
      <c r="O44" s="1" t="s">
        <v>30</v>
      </c>
      <c r="S44" s="1" t="s">
        <v>30</v>
      </c>
      <c r="T44" s="1" t="s">
        <v>30</v>
      </c>
      <c r="V44" s="1">
        <f>SUM(N44:U44)/100</f>
        <v>0</v>
      </c>
    </row>
    <row r="45" spans="2:22" ht="16" x14ac:dyDescent="0.2">
      <c r="B45" s="1" t="s">
        <v>156</v>
      </c>
      <c r="C45" s="1" t="s">
        <v>157</v>
      </c>
      <c r="D45" s="9" t="s">
        <v>158</v>
      </c>
      <c r="E45" s="13">
        <v>84.28</v>
      </c>
      <c r="F45" s="12">
        <f>E45*0.4</f>
        <v>33.712000000000003</v>
      </c>
      <c r="G45" s="13">
        <v>87.22</v>
      </c>
      <c r="H45" s="12">
        <f>G45*0.6</f>
        <v>52.332000000000001</v>
      </c>
      <c r="I45" s="13">
        <f>F45+H45</f>
        <v>86.044000000000011</v>
      </c>
      <c r="J45" s="13">
        <f>V45*0.475*0.33*I45</f>
        <v>0</v>
      </c>
      <c r="K45" s="14">
        <f>I45-J45</f>
        <v>86.044000000000011</v>
      </c>
      <c r="L45" s="6" t="str">
        <f>IF(K45&lt;50,"F",IF(K45&lt;=64,"D",IF(K45&lt;=79,"C",IF(K45&lt;90,"B",IF(K45&gt;=90,"A")))))</f>
        <v>B</v>
      </c>
      <c r="N45" s="1" t="s">
        <v>30</v>
      </c>
      <c r="O45" s="1" t="s">
        <v>30</v>
      </c>
      <c r="S45" s="1" t="s">
        <v>30</v>
      </c>
      <c r="T45" s="1" t="s">
        <v>30</v>
      </c>
      <c r="V45" s="1">
        <f>SUM(N45:U45)/100</f>
        <v>0</v>
      </c>
    </row>
    <row r="46" spans="2:22" ht="16" x14ac:dyDescent="0.2">
      <c r="B46" s="1" t="s">
        <v>294</v>
      </c>
      <c r="C46" s="1" t="s">
        <v>295</v>
      </c>
      <c r="D46" s="9" t="s">
        <v>296</v>
      </c>
      <c r="E46" s="13">
        <v>70.67</v>
      </c>
      <c r="F46" s="12">
        <f>E46*0.4</f>
        <v>28.268000000000001</v>
      </c>
      <c r="G46" s="13">
        <v>82.62</v>
      </c>
      <c r="H46" s="12">
        <f>G46*0.6</f>
        <v>49.572000000000003</v>
      </c>
      <c r="I46" s="13">
        <f>F46+H46</f>
        <v>77.84</v>
      </c>
      <c r="J46" s="13">
        <f>V46*0.475*0.33*I46</f>
        <v>0</v>
      </c>
      <c r="K46" s="14">
        <f>I46-J46</f>
        <v>77.84</v>
      </c>
      <c r="L46" s="6" t="str">
        <f>IF(K46&lt;50,"F",IF(K46&lt;=64,"D",IF(K46&lt;=79,"C",IF(K46&lt;90,"B",IF(K46&gt;=90,"A")))))</f>
        <v>C</v>
      </c>
      <c r="N46" s="1" t="s">
        <v>30</v>
      </c>
      <c r="O46" s="1" t="s">
        <v>30</v>
      </c>
      <c r="S46" s="1" t="s">
        <v>30</v>
      </c>
      <c r="T46" s="1" t="s">
        <v>30</v>
      </c>
      <c r="V46" s="1">
        <f>SUM(N46:U46)/100</f>
        <v>0</v>
      </c>
    </row>
    <row r="47" spans="2:22" ht="16" x14ac:dyDescent="0.2">
      <c r="B47" s="1" t="s">
        <v>202</v>
      </c>
      <c r="C47" s="1" t="s">
        <v>203</v>
      </c>
      <c r="D47" s="9" t="s">
        <v>204</v>
      </c>
      <c r="E47" s="13">
        <v>85.93</v>
      </c>
      <c r="F47" s="12">
        <f>E47*0.4</f>
        <v>34.372000000000007</v>
      </c>
      <c r="G47" s="13">
        <v>82.7</v>
      </c>
      <c r="H47" s="12">
        <f>G47*0.6</f>
        <v>49.62</v>
      </c>
      <c r="I47" s="13">
        <f>F47+H47</f>
        <v>83.992000000000004</v>
      </c>
      <c r="J47" s="13">
        <f>V47*0.475*0.33*I47</f>
        <v>0</v>
      </c>
      <c r="K47" s="14">
        <f>I47-J47</f>
        <v>83.992000000000004</v>
      </c>
      <c r="L47" s="6" t="str">
        <f>IF(K47&lt;50,"F",IF(K47&lt;=64,"D",IF(K47&lt;=79,"C",IF(K47&lt;90,"B",IF(K47&gt;=90,"A")))))</f>
        <v>B</v>
      </c>
      <c r="N47" s="1" t="s">
        <v>30</v>
      </c>
      <c r="O47" s="1" t="s">
        <v>30</v>
      </c>
      <c r="S47" s="1" t="s">
        <v>30</v>
      </c>
      <c r="T47" s="1" t="s">
        <v>30</v>
      </c>
      <c r="V47" s="1">
        <f>SUM(N47:U47)/100</f>
        <v>0</v>
      </c>
    </row>
    <row r="48" spans="2:22" ht="16" x14ac:dyDescent="0.2">
      <c r="B48" s="1" t="s">
        <v>66</v>
      </c>
      <c r="C48" s="1" t="s">
        <v>67</v>
      </c>
      <c r="D48" s="9" t="s">
        <v>68</v>
      </c>
      <c r="E48" s="13">
        <v>92.37</v>
      </c>
      <c r="F48" s="12">
        <f>E48*0.4</f>
        <v>36.948</v>
      </c>
      <c r="G48" s="13">
        <v>90.46</v>
      </c>
      <c r="H48" s="12">
        <f>G48*0.6</f>
        <v>54.275999999999996</v>
      </c>
      <c r="I48" s="13">
        <f>F48+H48</f>
        <v>91.22399999999999</v>
      </c>
      <c r="J48" s="13">
        <f>V48*0.475*0.33*I48</f>
        <v>0</v>
      </c>
      <c r="K48" s="14">
        <f>I48-J48</f>
        <v>91.22399999999999</v>
      </c>
      <c r="L48" s="6" t="str">
        <f>IF(K48&lt;50,"F",IF(K48&lt;=64,"D",IF(K48&lt;=79,"C",IF(K48&lt;90,"B",IF(K48&gt;=90,"A")))))</f>
        <v>A</v>
      </c>
      <c r="N48" s="1" t="s">
        <v>30</v>
      </c>
      <c r="O48" s="1" t="s">
        <v>30</v>
      </c>
      <c r="S48" s="1" t="s">
        <v>30</v>
      </c>
      <c r="T48" s="1" t="s">
        <v>30</v>
      </c>
      <c r="V48" s="1">
        <f>SUM(N48:U48)/100</f>
        <v>0</v>
      </c>
    </row>
    <row r="49" spans="2:22" ht="16" x14ac:dyDescent="0.2">
      <c r="B49" s="1" t="s">
        <v>121</v>
      </c>
      <c r="C49" s="1" t="s">
        <v>125</v>
      </c>
      <c r="D49" s="9" t="s">
        <v>126</v>
      </c>
      <c r="E49" s="13">
        <v>72.010000000000005</v>
      </c>
      <c r="F49" s="12">
        <f>E49*0.4</f>
        <v>28.804000000000002</v>
      </c>
      <c r="G49" s="13">
        <v>68.94</v>
      </c>
      <c r="H49" s="12">
        <f>G49*0.6</f>
        <v>41.363999999999997</v>
      </c>
      <c r="I49" s="13">
        <f>F49+H49</f>
        <v>70.168000000000006</v>
      </c>
      <c r="J49" s="13">
        <f>V49*0.475*0.33*I49</f>
        <v>0</v>
      </c>
      <c r="K49" s="14">
        <f>I49-J49</f>
        <v>70.168000000000006</v>
      </c>
      <c r="L49" s="6" t="str">
        <f>IF(K49&lt;50,"F",IF(K49&lt;=64,"D",IF(K49&lt;=79,"C",IF(K49&lt;90,"B",IF(K49&gt;=90,"A")))))</f>
        <v>C</v>
      </c>
      <c r="N49" s="1" t="s">
        <v>30</v>
      </c>
      <c r="O49" s="1" t="s">
        <v>30</v>
      </c>
      <c r="S49" s="1" t="s">
        <v>30</v>
      </c>
      <c r="T49" s="1" t="s">
        <v>30</v>
      </c>
      <c r="V49" s="1">
        <f>SUM(N49:U49)/100</f>
        <v>0</v>
      </c>
    </row>
    <row r="50" spans="2:22" ht="16" x14ac:dyDescent="0.2">
      <c r="B50" s="1" t="s">
        <v>114</v>
      </c>
      <c r="C50" s="1" t="s">
        <v>118</v>
      </c>
      <c r="D50" s="9" t="s">
        <v>119</v>
      </c>
      <c r="E50" s="13">
        <v>63.01</v>
      </c>
      <c r="F50" s="12">
        <f>E50*0.4</f>
        <v>25.204000000000001</v>
      </c>
      <c r="G50" s="13">
        <v>90.35</v>
      </c>
      <c r="H50" s="12">
        <f>G50*0.6</f>
        <v>54.209999999999994</v>
      </c>
      <c r="I50" s="13">
        <f>F50+H50</f>
        <v>79.413999999999987</v>
      </c>
      <c r="J50" s="13">
        <f>V50*0.475*0.33*I50</f>
        <v>0</v>
      </c>
      <c r="K50" s="14">
        <f>I50-J50</f>
        <v>79.413999999999987</v>
      </c>
      <c r="L50" s="6" t="str">
        <f>IF(K50&lt;50,"F",IF(K50&lt;=64,"D",IF(K50&lt;=79,"C",IF(K50&lt;90,"B",IF(K50&gt;=90,"A")))))</f>
        <v>B</v>
      </c>
      <c r="N50" s="1" t="s">
        <v>30</v>
      </c>
      <c r="O50" s="1" t="s">
        <v>30</v>
      </c>
      <c r="S50" s="1" t="s">
        <v>30</v>
      </c>
      <c r="T50" s="1" t="s">
        <v>30</v>
      </c>
      <c r="V50" s="1">
        <f>SUM(N50:U50)/100</f>
        <v>0</v>
      </c>
    </row>
    <row r="51" spans="2:22" ht="16" x14ac:dyDescent="0.2">
      <c r="B51" s="1" t="s">
        <v>302</v>
      </c>
      <c r="C51" s="1" t="s">
        <v>303</v>
      </c>
      <c r="D51" s="9" t="s">
        <v>304</v>
      </c>
      <c r="E51" s="13">
        <v>98.61</v>
      </c>
      <c r="F51" s="12">
        <f>E51*0.4</f>
        <v>39.444000000000003</v>
      </c>
      <c r="G51" s="13">
        <v>98.58</v>
      </c>
      <c r="H51" s="12">
        <f>G51*0.6</f>
        <v>59.147999999999996</v>
      </c>
      <c r="I51" s="13">
        <f>F51+H51</f>
        <v>98.591999999999999</v>
      </c>
      <c r="J51" s="13">
        <f>V51*0.475*0.33*I51</f>
        <v>0</v>
      </c>
      <c r="K51" s="14">
        <f>I51-J51</f>
        <v>98.591999999999999</v>
      </c>
      <c r="L51" s="6" t="str">
        <f>IF(K51&lt;50,"F",IF(K51&lt;=64,"D",IF(K51&lt;=79,"C",IF(K51&lt;90,"B",IF(K51&gt;=90,"A")))))</f>
        <v>A</v>
      </c>
      <c r="N51" s="1" t="s">
        <v>30</v>
      </c>
      <c r="O51" s="1" t="s">
        <v>30</v>
      </c>
      <c r="S51" s="1" t="s">
        <v>30</v>
      </c>
      <c r="T51" s="1" t="s">
        <v>30</v>
      </c>
      <c r="V51" s="1">
        <f>SUM(N51:U51)/100</f>
        <v>0</v>
      </c>
    </row>
    <row r="52" spans="2:22" ht="16" x14ac:dyDescent="0.2">
      <c r="B52" s="1" t="s">
        <v>179</v>
      </c>
      <c r="C52" s="1" t="s">
        <v>180</v>
      </c>
      <c r="D52" s="9" t="s">
        <v>181</v>
      </c>
      <c r="E52" s="13">
        <v>70.52</v>
      </c>
      <c r="F52" s="12">
        <f>E52*0.4</f>
        <v>28.207999999999998</v>
      </c>
      <c r="G52" s="13">
        <v>69.08</v>
      </c>
      <c r="H52" s="12">
        <f>G52*0.6</f>
        <v>41.448</v>
      </c>
      <c r="I52" s="13">
        <f>F52+H52</f>
        <v>69.656000000000006</v>
      </c>
      <c r="J52" s="13">
        <f>V52*0.475*0.33*I52</f>
        <v>0</v>
      </c>
      <c r="K52" s="14">
        <f>I52-J52</f>
        <v>69.656000000000006</v>
      </c>
      <c r="L52" s="6" t="str">
        <f>IF(K52&lt;50,"F",IF(K52&lt;=64,"D",IF(K52&lt;=79,"C",IF(K52&lt;90,"B",IF(K52&gt;=90,"A")))))</f>
        <v>C</v>
      </c>
      <c r="N52" s="1" t="s">
        <v>30</v>
      </c>
      <c r="O52" s="1" t="s">
        <v>30</v>
      </c>
      <c r="S52" s="1" t="s">
        <v>30</v>
      </c>
      <c r="T52" s="1" t="s">
        <v>30</v>
      </c>
      <c r="V52" s="1">
        <f>SUM(N52:U52)/100</f>
        <v>0</v>
      </c>
    </row>
    <row r="53" spans="2:22" ht="16" x14ac:dyDescent="0.2">
      <c r="B53" s="1" t="s">
        <v>326</v>
      </c>
      <c r="C53" s="1" t="s">
        <v>327</v>
      </c>
      <c r="D53" s="9" t="s">
        <v>328</v>
      </c>
      <c r="E53" s="13">
        <v>88.07</v>
      </c>
      <c r="F53" s="12">
        <f>E53*0.4</f>
        <v>35.228000000000002</v>
      </c>
      <c r="G53" s="13">
        <v>80.349999999999994</v>
      </c>
      <c r="H53" s="12">
        <f>G53*0.6</f>
        <v>48.209999999999994</v>
      </c>
      <c r="I53" s="13">
        <f>F53+H53</f>
        <v>83.437999999999988</v>
      </c>
      <c r="J53" s="13">
        <f>V53*0.475*0.33*I53</f>
        <v>0</v>
      </c>
      <c r="K53" s="14">
        <f>I53-J53</f>
        <v>83.437999999999988</v>
      </c>
      <c r="L53" s="6" t="str">
        <f>IF(K53&lt;50,"F",IF(K53&lt;=64,"D",IF(K53&lt;=79,"C",IF(K53&lt;90,"B",IF(K53&gt;=90,"A")))))</f>
        <v>B</v>
      </c>
      <c r="N53" s="1" t="s">
        <v>30</v>
      </c>
      <c r="O53" s="1" t="s">
        <v>30</v>
      </c>
      <c r="S53" s="1" t="s">
        <v>30</v>
      </c>
      <c r="T53" s="1" t="s">
        <v>30</v>
      </c>
      <c r="V53" s="1">
        <f>SUM(N53:U53)/100</f>
        <v>0</v>
      </c>
    </row>
    <row r="54" spans="2:22" ht="16" x14ac:dyDescent="0.2">
      <c r="B54" s="1" t="s">
        <v>62</v>
      </c>
      <c r="C54" s="1" t="s">
        <v>63</v>
      </c>
      <c r="D54" s="9" t="s">
        <v>64</v>
      </c>
      <c r="E54" s="13">
        <v>91.78</v>
      </c>
      <c r="F54" s="12">
        <f>E54*0.4</f>
        <v>36.712000000000003</v>
      </c>
      <c r="G54" s="13">
        <v>90.63</v>
      </c>
      <c r="H54" s="12">
        <f>G54*0.6</f>
        <v>54.377999999999993</v>
      </c>
      <c r="I54" s="13">
        <f>F54+H54</f>
        <v>91.09</v>
      </c>
      <c r="J54" s="13">
        <f>V54*0.475*0.33*I54</f>
        <v>3.5695893750000001</v>
      </c>
      <c r="K54" s="14">
        <f>I54-J54</f>
        <v>87.520410624999997</v>
      </c>
      <c r="L54" s="6" t="str">
        <f>IF(K54&lt;50,"F",IF(K54&lt;=64,"D",IF(K54&lt;=79,"C",IF(K54&lt;90,"B",IF(K54&gt;=90,"A")))))</f>
        <v>B</v>
      </c>
      <c r="N54" s="1" t="s">
        <v>30</v>
      </c>
      <c r="O54" s="1" t="s">
        <v>30</v>
      </c>
      <c r="S54" s="1" t="s">
        <v>30</v>
      </c>
      <c r="T54">
        <v>25</v>
      </c>
      <c r="V54" s="1">
        <f>SUM(N54:U54)/100</f>
        <v>0.25</v>
      </c>
    </row>
    <row r="55" spans="2:22" ht="16" x14ac:dyDescent="0.2">
      <c r="B55" s="1" t="s">
        <v>314</v>
      </c>
      <c r="C55" s="1" t="s">
        <v>315</v>
      </c>
      <c r="D55" s="9" t="s">
        <v>316</v>
      </c>
      <c r="E55" s="13">
        <v>74.8</v>
      </c>
      <c r="F55" s="12">
        <f>E55*0.4</f>
        <v>29.92</v>
      </c>
      <c r="G55" s="13">
        <v>76.67</v>
      </c>
      <c r="H55" s="12">
        <f>G55*0.6</f>
        <v>46.002000000000002</v>
      </c>
      <c r="I55" s="13">
        <f>F55+H55</f>
        <v>75.921999999999997</v>
      </c>
      <c r="J55" s="13">
        <f>V55*0.475*0.33*I55</f>
        <v>0</v>
      </c>
      <c r="K55" s="14">
        <f>I55-J55</f>
        <v>75.921999999999997</v>
      </c>
      <c r="L55" s="6" t="str">
        <f>IF(K55&lt;50,"F",IF(K55&lt;=64,"D",IF(K55&lt;=79,"C",IF(K55&lt;90,"B",IF(K55&gt;=90,"A")))))</f>
        <v>C</v>
      </c>
      <c r="N55" s="1" t="s">
        <v>30</v>
      </c>
      <c r="O55" s="1" t="s">
        <v>30</v>
      </c>
      <c r="S55" s="1" t="s">
        <v>30</v>
      </c>
      <c r="T55" s="1" t="s">
        <v>30</v>
      </c>
      <c r="V55" s="1">
        <f>SUM(N55:U55)/100</f>
        <v>0</v>
      </c>
    </row>
    <row r="56" spans="2:22" ht="16" x14ac:dyDescent="0.2">
      <c r="B56" s="1" t="s">
        <v>26</v>
      </c>
      <c r="C56" s="1" t="s">
        <v>27</v>
      </c>
      <c r="D56" s="9" t="s">
        <v>28</v>
      </c>
      <c r="E56" s="13">
        <v>47.98</v>
      </c>
      <c r="F56" s="12">
        <f>E56*0.4</f>
        <v>19.192</v>
      </c>
      <c r="G56" s="13">
        <v>55.89</v>
      </c>
      <c r="H56" s="12">
        <f>G56*0.6</f>
        <v>33.533999999999999</v>
      </c>
      <c r="I56" s="13">
        <f>F56+H56</f>
        <v>52.725999999999999</v>
      </c>
      <c r="J56" s="13">
        <f>V56*0.475*0.33*I56</f>
        <v>2.0662001249999999</v>
      </c>
      <c r="K56" s="14">
        <f>I56-J56</f>
        <v>50.659799874999997</v>
      </c>
      <c r="L56" s="6" t="str">
        <f>IF(K56&lt;50,"F",IF(K56&lt;=64,"D",IF(K56&lt;=79,"C",IF(K56&lt;90,"B",IF(K56&gt;=90,"A")))))</f>
        <v>D</v>
      </c>
      <c r="N56" s="1" t="s">
        <v>30</v>
      </c>
      <c r="O56" s="1" t="s">
        <v>30</v>
      </c>
      <c r="S56" s="1" t="s">
        <v>30</v>
      </c>
      <c r="T56">
        <v>25</v>
      </c>
      <c r="V56" s="1">
        <f>SUM(N56:U56)/100</f>
        <v>0.25</v>
      </c>
    </row>
    <row r="57" spans="2:22" ht="16" x14ac:dyDescent="0.2">
      <c r="B57" s="1" t="s">
        <v>226</v>
      </c>
      <c r="C57" s="1" t="s">
        <v>227</v>
      </c>
      <c r="D57" s="9" t="s">
        <v>228</v>
      </c>
      <c r="E57" s="13">
        <v>83.69</v>
      </c>
      <c r="F57" s="12">
        <f>E57*0.4</f>
        <v>33.475999999999999</v>
      </c>
      <c r="G57" s="13">
        <v>81.709999999999994</v>
      </c>
      <c r="H57" s="12">
        <f>G57*0.6</f>
        <v>49.025999999999996</v>
      </c>
      <c r="I57" s="13">
        <f>F57+H57</f>
        <v>82.501999999999995</v>
      </c>
      <c r="J57" s="13">
        <f>V57*0.475*0.33*I57</f>
        <v>0</v>
      </c>
      <c r="K57" s="14">
        <f>I57-J57</f>
        <v>82.501999999999995</v>
      </c>
      <c r="L57" s="6" t="str">
        <f>IF(K57&lt;50,"F",IF(K57&lt;=64,"D",IF(K57&lt;=79,"C",IF(K57&lt;90,"B",IF(K57&gt;=90,"A")))))</f>
        <v>B</v>
      </c>
      <c r="N57" s="1" t="s">
        <v>30</v>
      </c>
      <c r="O57" s="1" t="s">
        <v>30</v>
      </c>
      <c r="S57" s="1" t="s">
        <v>30</v>
      </c>
      <c r="T57" s="1" t="s">
        <v>30</v>
      </c>
      <c r="V57" s="1">
        <f>SUM(N57:U57)/100</f>
        <v>0</v>
      </c>
    </row>
    <row r="58" spans="2:22" ht="16" x14ac:dyDescent="0.2">
      <c r="B58" s="1" t="s">
        <v>242</v>
      </c>
      <c r="C58" s="1" t="s">
        <v>243</v>
      </c>
      <c r="D58" s="9" t="s">
        <v>244</v>
      </c>
      <c r="E58" s="13">
        <v>91.21</v>
      </c>
      <c r="F58" s="12">
        <f>E58*0.4</f>
        <v>36.484000000000002</v>
      </c>
      <c r="G58" s="13">
        <v>95.11</v>
      </c>
      <c r="H58" s="12">
        <f>G58*0.6</f>
        <v>57.065999999999995</v>
      </c>
      <c r="I58" s="13">
        <f>F58+H58</f>
        <v>93.55</v>
      </c>
      <c r="J58" s="13">
        <f>V58*0.475*0.33*I58</f>
        <v>1.4663962500000001</v>
      </c>
      <c r="K58" s="14">
        <f>I58-J58</f>
        <v>92.083603749999995</v>
      </c>
      <c r="L58" s="6" t="str">
        <f>IF(K58&lt;50,"F",IF(K58&lt;=64,"D",IF(K58&lt;=79,"C",IF(K58&lt;90,"B",IF(K58&gt;=90,"A")))))</f>
        <v>A</v>
      </c>
      <c r="N58" s="1" t="s">
        <v>30</v>
      </c>
      <c r="O58" s="1" t="s">
        <v>30</v>
      </c>
      <c r="S58" s="1" t="s">
        <v>30</v>
      </c>
      <c r="T58">
        <v>10</v>
      </c>
      <c r="V58" s="1">
        <f>SUM(N58:U58)/100</f>
        <v>0.1</v>
      </c>
    </row>
    <row r="59" spans="2:22" ht="16" x14ac:dyDescent="0.2">
      <c r="B59" s="1" t="s">
        <v>290</v>
      </c>
      <c r="C59" s="1" t="s">
        <v>291</v>
      </c>
      <c r="D59" s="9" t="s">
        <v>292</v>
      </c>
      <c r="E59" s="13">
        <v>87.45</v>
      </c>
      <c r="F59" s="12">
        <f>E59*0.4</f>
        <v>34.980000000000004</v>
      </c>
      <c r="G59" s="13">
        <v>90.55</v>
      </c>
      <c r="H59" s="12">
        <f>G59*0.6</f>
        <v>54.33</v>
      </c>
      <c r="I59" s="13">
        <f>F59+H59</f>
        <v>89.31</v>
      </c>
      <c r="J59" s="13">
        <f>V59*0.475*0.33*I59</f>
        <v>0</v>
      </c>
      <c r="K59" s="14">
        <f>I59-J59</f>
        <v>89.31</v>
      </c>
      <c r="L59" s="6" t="str">
        <f>IF(K59&lt;50,"F",IF(K59&lt;=64,"D",IF(K59&lt;=79,"C",IF(K59&lt;90,"B",IF(K59&gt;=90,"A")))))</f>
        <v>B</v>
      </c>
      <c r="N59" s="1" t="s">
        <v>30</v>
      </c>
      <c r="O59" s="1" t="s">
        <v>30</v>
      </c>
      <c r="S59" s="1" t="s">
        <v>30</v>
      </c>
      <c r="T59" s="1" t="s">
        <v>30</v>
      </c>
      <c r="V59" s="1">
        <f>SUM(N59:U59)/100</f>
        <v>0</v>
      </c>
    </row>
    <row r="60" spans="2:22" ht="16" x14ac:dyDescent="0.2">
      <c r="B60" s="1" t="s">
        <v>102</v>
      </c>
      <c r="C60" s="1" t="s">
        <v>103</v>
      </c>
      <c r="D60" s="9" t="s">
        <v>104</v>
      </c>
      <c r="E60" s="13">
        <v>88.11</v>
      </c>
      <c r="F60" s="12">
        <f>E60*0.4</f>
        <v>35.244</v>
      </c>
      <c r="G60" s="13">
        <v>79.87</v>
      </c>
      <c r="H60" s="12">
        <f>G60*0.6</f>
        <v>47.922000000000004</v>
      </c>
      <c r="I60" s="13">
        <f>F60+H60</f>
        <v>83.165999999999997</v>
      </c>
      <c r="J60" s="13">
        <f>V60*0.475*0.33*I60</f>
        <v>0</v>
      </c>
      <c r="K60" s="14">
        <f>I60-J60</f>
        <v>83.165999999999997</v>
      </c>
      <c r="L60" s="6" t="str">
        <f>IF(K60&lt;50,"F",IF(K60&lt;=64,"D",IF(K60&lt;=79,"C",IF(K60&lt;90,"B",IF(K60&gt;=90,"A")))))</f>
        <v>B</v>
      </c>
      <c r="N60" s="1" t="s">
        <v>30</v>
      </c>
      <c r="O60" s="1" t="s">
        <v>30</v>
      </c>
      <c r="S60" s="1" t="s">
        <v>30</v>
      </c>
      <c r="T60" s="1" t="s">
        <v>30</v>
      </c>
      <c r="V60" s="1">
        <f>SUM(N60:U60)/100</f>
        <v>0</v>
      </c>
    </row>
    <row r="61" spans="2:22" ht="16" x14ac:dyDescent="0.2">
      <c r="B61" s="1" t="s">
        <v>238</v>
      </c>
      <c r="C61" s="1" t="s">
        <v>239</v>
      </c>
      <c r="D61" s="9" t="s">
        <v>240</v>
      </c>
      <c r="E61" s="13">
        <v>58.44</v>
      </c>
      <c r="F61" s="12">
        <f>E61*0.4</f>
        <v>23.376000000000001</v>
      </c>
      <c r="G61" s="13">
        <v>62.5</v>
      </c>
      <c r="H61" s="12">
        <f>G61*0.6</f>
        <v>37.5</v>
      </c>
      <c r="I61" s="13">
        <f>F61+H61</f>
        <v>60.876000000000005</v>
      </c>
      <c r="J61" s="13">
        <f>V61*0.475*0.33*I61</f>
        <v>0</v>
      </c>
      <c r="K61" s="14">
        <f>I61-J61</f>
        <v>60.876000000000005</v>
      </c>
      <c r="L61" s="6" t="str">
        <f>IF(K61&lt;50,"F",IF(K61&lt;=64,"D",IF(K61&lt;=79,"C",IF(K61&lt;90,"B",IF(K61&gt;=90,"A")))))</f>
        <v>D</v>
      </c>
      <c r="N61" s="1" t="s">
        <v>30</v>
      </c>
      <c r="O61" s="1" t="s">
        <v>30</v>
      </c>
      <c r="S61" s="1" t="s">
        <v>30</v>
      </c>
      <c r="T61" s="1" t="s">
        <v>30</v>
      </c>
      <c r="V61" s="1">
        <f>SUM(N61:U61)/100</f>
        <v>0</v>
      </c>
    </row>
    <row r="62" spans="2:22" ht="16" x14ac:dyDescent="0.2">
      <c r="B62" s="1" t="s">
        <v>140</v>
      </c>
      <c r="C62" s="1" t="s">
        <v>141</v>
      </c>
      <c r="D62" s="9" t="s">
        <v>142</v>
      </c>
      <c r="E62" s="13">
        <v>91.06</v>
      </c>
      <c r="F62" s="12">
        <f>E62*0.4</f>
        <v>36.423999999999999</v>
      </c>
      <c r="G62" s="13">
        <v>91.37</v>
      </c>
      <c r="H62" s="12">
        <f>G62*0.6</f>
        <v>54.822000000000003</v>
      </c>
      <c r="I62" s="13">
        <f>F62+H62</f>
        <v>91.246000000000009</v>
      </c>
      <c r="J62" s="13">
        <f>V62*0.475*0.33*I62</f>
        <v>0</v>
      </c>
      <c r="K62" s="14">
        <f>I62-J62</f>
        <v>91.246000000000009</v>
      </c>
      <c r="L62" s="6" t="str">
        <f>IF(K62&lt;50,"F",IF(K62&lt;=64,"D",IF(K62&lt;=79,"C",IF(K62&lt;90,"B",IF(K62&gt;=90,"A")))))</f>
        <v>A</v>
      </c>
      <c r="N62" s="1" t="s">
        <v>30</v>
      </c>
      <c r="O62" s="1" t="s">
        <v>30</v>
      </c>
      <c r="S62" s="1" t="s">
        <v>30</v>
      </c>
      <c r="T62" s="1" t="s">
        <v>30</v>
      </c>
      <c r="V62" s="1">
        <f>SUM(N62:U62)/100</f>
        <v>0</v>
      </c>
    </row>
    <row r="63" spans="2:22" ht="16" x14ac:dyDescent="0.2">
      <c r="B63" s="1" t="s">
        <v>121</v>
      </c>
      <c r="C63" s="1" t="s">
        <v>122</v>
      </c>
      <c r="D63" s="9" t="s">
        <v>123</v>
      </c>
      <c r="E63" s="13">
        <v>84.48</v>
      </c>
      <c r="F63" s="12">
        <f>E63*0.4</f>
        <v>33.792000000000002</v>
      </c>
      <c r="G63" s="13">
        <v>86.76</v>
      </c>
      <c r="H63" s="12">
        <f>G63*0.6</f>
        <v>52.056000000000004</v>
      </c>
      <c r="I63" s="13">
        <f>F63+H63</f>
        <v>85.848000000000013</v>
      </c>
      <c r="J63" s="13">
        <f>V63*0.475*0.33*I63</f>
        <v>0</v>
      </c>
      <c r="K63" s="14">
        <f>I63-J63</f>
        <v>85.848000000000013</v>
      </c>
      <c r="L63" s="6" t="str">
        <f>IF(K63&lt;50,"F",IF(K63&lt;=64,"D",IF(K63&lt;=79,"C",IF(K63&lt;90,"B",IF(K63&gt;=90,"A")))))</f>
        <v>B</v>
      </c>
      <c r="N63" s="1" t="s">
        <v>30</v>
      </c>
      <c r="O63" s="1" t="s">
        <v>30</v>
      </c>
      <c r="S63" s="1" t="s">
        <v>30</v>
      </c>
      <c r="T63" s="1" t="s">
        <v>30</v>
      </c>
      <c r="V63" s="1">
        <f>SUM(N63:U63)/100</f>
        <v>0</v>
      </c>
    </row>
    <row r="64" spans="2:22" ht="16" x14ac:dyDescent="0.2">
      <c r="B64" s="1" t="s">
        <v>136</v>
      </c>
      <c r="C64" s="1" t="s">
        <v>137</v>
      </c>
      <c r="D64" s="9" t="s">
        <v>138</v>
      </c>
      <c r="E64" s="13">
        <v>90.34</v>
      </c>
      <c r="F64" s="12">
        <f>E64*0.4</f>
        <v>36.136000000000003</v>
      </c>
      <c r="G64" s="13">
        <v>92.99</v>
      </c>
      <c r="H64" s="12">
        <f>G64*0.6</f>
        <v>55.793999999999997</v>
      </c>
      <c r="I64" s="13">
        <f>F64+H64</f>
        <v>91.93</v>
      </c>
      <c r="J64" s="13">
        <f>V64*0.475*0.33*I64</f>
        <v>0</v>
      </c>
      <c r="K64" s="14">
        <f>I64-J64</f>
        <v>91.93</v>
      </c>
      <c r="L64" s="6" t="str">
        <f>IF(K64&lt;50,"F",IF(K64&lt;=64,"D",IF(K64&lt;=79,"C",IF(K64&lt;90,"B",IF(K64&gt;=90,"A")))))</f>
        <v>A</v>
      </c>
      <c r="N64" s="1" t="s">
        <v>30</v>
      </c>
      <c r="O64" s="1" t="s">
        <v>30</v>
      </c>
      <c r="S64" s="1" t="s">
        <v>30</v>
      </c>
      <c r="T64" s="1" t="s">
        <v>30</v>
      </c>
      <c r="V64" s="1">
        <f>SUM(N64:U64)/100</f>
        <v>0</v>
      </c>
    </row>
    <row r="65" spans="2:22" ht="16" x14ac:dyDescent="0.2">
      <c r="B65" s="1" t="s">
        <v>152</v>
      </c>
      <c r="C65" s="1" t="s">
        <v>153</v>
      </c>
      <c r="D65" s="9" t="s">
        <v>154</v>
      </c>
      <c r="E65" s="13">
        <v>89.47</v>
      </c>
      <c r="F65" s="12">
        <f>E65*0.4</f>
        <v>35.788000000000004</v>
      </c>
      <c r="G65" s="13">
        <v>90.58</v>
      </c>
      <c r="H65" s="12">
        <f>G65*0.6</f>
        <v>54.347999999999999</v>
      </c>
      <c r="I65" s="13">
        <f>F65+H65</f>
        <v>90.135999999999996</v>
      </c>
      <c r="J65" s="13">
        <f>V65*0.475*0.33*I65</f>
        <v>0</v>
      </c>
      <c r="K65" s="14">
        <f>I65-J65</f>
        <v>90.135999999999996</v>
      </c>
      <c r="L65" s="6" t="str">
        <f>IF(K65&lt;50,"F",IF(K65&lt;=64,"D",IF(K65&lt;=79,"C",IF(K65&lt;90,"B",IF(K65&gt;=90,"A")))))</f>
        <v>A</v>
      </c>
      <c r="N65" s="1" t="s">
        <v>30</v>
      </c>
      <c r="O65" s="1" t="s">
        <v>30</v>
      </c>
      <c r="S65" s="1" t="s">
        <v>30</v>
      </c>
      <c r="T65" s="1" t="s">
        <v>30</v>
      </c>
      <c r="V65" s="1">
        <f>SUM(N65:U65)/100</f>
        <v>0</v>
      </c>
    </row>
    <row r="66" spans="2:22" ht="16" x14ac:dyDescent="0.2">
      <c r="B66" s="1" t="s">
        <v>106</v>
      </c>
      <c r="C66" s="1" t="s">
        <v>107</v>
      </c>
      <c r="D66" s="9" t="s">
        <v>108</v>
      </c>
      <c r="E66" s="13">
        <v>94.55</v>
      </c>
      <c r="F66" s="12">
        <f>E66*0.4</f>
        <v>37.82</v>
      </c>
      <c r="G66" s="13">
        <v>96.29</v>
      </c>
      <c r="H66" s="12">
        <f>G66*0.6</f>
        <v>57.774000000000001</v>
      </c>
      <c r="I66" s="13">
        <f>F66+H66</f>
        <v>95.593999999999994</v>
      </c>
      <c r="J66" s="13">
        <f>V66*0.475*0.33*I66</f>
        <v>0</v>
      </c>
      <c r="K66" s="14">
        <f>I66-J66</f>
        <v>95.593999999999994</v>
      </c>
      <c r="L66" s="6" t="str">
        <f>IF(K66&lt;50,"F",IF(K66&lt;=64,"D",IF(K66&lt;=79,"C",IF(K66&lt;90,"B",IF(K66&gt;=90,"A")))))</f>
        <v>A</v>
      </c>
      <c r="N66" s="1" t="s">
        <v>30</v>
      </c>
      <c r="O66" s="1" t="s">
        <v>30</v>
      </c>
      <c r="S66" s="1" t="s">
        <v>30</v>
      </c>
      <c r="T66" s="1" t="s">
        <v>30</v>
      </c>
      <c r="V66" s="1">
        <f>SUM(N66:U66)/100</f>
        <v>0</v>
      </c>
    </row>
    <row r="67" spans="2:22" ht="16" x14ac:dyDescent="0.2">
      <c r="B67" s="1" t="s">
        <v>46</v>
      </c>
      <c r="C67" s="1" t="s">
        <v>47</v>
      </c>
      <c r="D67" s="9" t="s">
        <v>48</v>
      </c>
      <c r="E67" s="13">
        <v>91.29</v>
      </c>
      <c r="F67" s="12">
        <f>E67*0.4</f>
        <v>36.516000000000005</v>
      </c>
      <c r="G67" s="13">
        <v>77.930000000000007</v>
      </c>
      <c r="H67" s="12">
        <f>G67*0.6</f>
        <v>46.758000000000003</v>
      </c>
      <c r="I67" s="13">
        <f>F67+H67</f>
        <v>83.274000000000001</v>
      </c>
      <c r="J67" s="13">
        <f>V67*0.475*0.33*I67</f>
        <v>0</v>
      </c>
      <c r="K67" s="14">
        <f>I67-J67</f>
        <v>83.274000000000001</v>
      </c>
      <c r="L67" s="6" t="str">
        <f>IF(K67&lt;50,"F",IF(K67&lt;=64,"D",IF(K67&lt;=79,"C",IF(K67&lt;90,"B",IF(K67&gt;=90,"A")))))</f>
        <v>B</v>
      </c>
      <c r="N67" s="1" t="s">
        <v>30</v>
      </c>
      <c r="O67" s="1" t="s">
        <v>30</v>
      </c>
      <c r="S67" s="1" t="s">
        <v>30</v>
      </c>
      <c r="T67" s="1" t="s">
        <v>30</v>
      </c>
      <c r="V67" s="1">
        <f>SUM(N67:U67)/100</f>
        <v>0</v>
      </c>
    </row>
    <row r="68" spans="2:22" ht="16" x14ac:dyDescent="0.2">
      <c r="B68" s="1" t="s">
        <v>36</v>
      </c>
      <c r="C68" s="1" t="s">
        <v>37</v>
      </c>
      <c r="D68" s="9" t="s">
        <v>38</v>
      </c>
      <c r="E68" s="13">
        <v>43.71</v>
      </c>
      <c r="F68" s="12">
        <f>E68*0.4</f>
        <v>17.484000000000002</v>
      </c>
      <c r="G68" s="13">
        <v>14.93</v>
      </c>
      <c r="H68" s="12">
        <f>G68*0.6</f>
        <v>8.9580000000000002</v>
      </c>
      <c r="I68" s="13">
        <f>F68+H68</f>
        <v>26.442</v>
      </c>
      <c r="J68" s="13">
        <f>V68*0.475*0.33*I68</f>
        <v>2.4868701</v>
      </c>
      <c r="K68" s="14">
        <f>I68-J68</f>
        <v>23.955129899999999</v>
      </c>
      <c r="L68" s="6" t="str">
        <f>IF(K68&lt;50,"F",IF(K68&lt;=64,"D",IF(K68&lt;=79,"C",IF(K68&lt;90,"B",IF(K68&gt;=90,"A")))))</f>
        <v>F</v>
      </c>
      <c r="N68">
        <v>10</v>
      </c>
      <c r="O68">
        <v>25</v>
      </c>
      <c r="S68" s="1" t="s">
        <v>30</v>
      </c>
      <c r="T68">
        <v>25</v>
      </c>
      <c r="V68" s="1">
        <f>SUM(N68:U68)/100</f>
        <v>0.6</v>
      </c>
    </row>
    <row r="69" spans="2:22" ht="16" x14ac:dyDescent="0.2">
      <c r="B69" s="1" t="s">
        <v>175</v>
      </c>
      <c r="C69" s="1" t="s">
        <v>176</v>
      </c>
      <c r="D69" s="9" t="s">
        <v>177</v>
      </c>
      <c r="E69" s="13">
        <v>88.06</v>
      </c>
      <c r="F69" s="12">
        <f>E69*0.4</f>
        <v>35.224000000000004</v>
      </c>
      <c r="G69" s="13">
        <v>88.39</v>
      </c>
      <c r="H69" s="12">
        <f>G69*0.6</f>
        <v>53.033999999999999</v>
      </c>
      <c r="I69" s="13">
        <f>F69+H69</f>
        <v>88.25800000000001</v>
      </c>
      <c r="J69" s="13">
        <f>V69*0.475*0.33*I69</f>
        <v>0</v>
      </c>
      <c r="K69" s="14">
        <f>I69-J69</f>
        <v>88.25800000000001</v>
      </c>
      <c r="L69" s="6" t="str">
        <f>IF(K69&lt;50,"F",IF(K69&lt;=64,"D",IF(K69&lt;=79,"C",IF(K69&lt;90,"B",IF(K69&gt;=90,"A")))))</f>
        <v>B</v>
      </c>
      <c r="N69" s="1" t="s">
        <v>30</v>
      </c>
      <c r="O69" s="1" t="s">
        <v>30</v>
      </c>
      <c r="S69" s="1" t="s">
        <v>30</v>
      </c>
      <c r="T69" s="1" t="s">
        <v>30</v>
      </c>
      <c r="V69" s="1">
        <f>SUM(N69:U69)/100</f>
        <v>0</v>
      </c>
    </row>
    <row r="70" spans="2:22" ht="16" x14ac:dyDescent="0.2">
      <c r="B70" s="1" t="s">
        <v>246</v>
      </c>
      <c r="C70" s="1" t="s">
        <v>247</v>
      </c>
      <c r="D70" s="9" t="s">
        <v>248</v>
      </c>
      <c r="E70" s="13">
        <v>73.06</v>
      </c>
      <c r="F70" s="12">
        <f>E70*0.4</f>
        <v>29.224000000000004</v>
      </c>
      <c r="G70" s="13">
        <v>78.209999999999994</v>
      </c>
      <c r="H70" s="12">
        <f>G70*0.6</f>
        <v>46.925999999999995</v>
      </c>
      <c r="I70" s="13">
        <f>F70+H70</f>
        <v>76.150000000000006</v>
      </c>
      <c r="J70" s="13">
        <f>V70*0.475*0.33*I70</f>
        <v>0</v>
      </c>
      <c r="K70" s="14">
        <f>I70-J70</f>
        <v>76.150000000000006</v>
      </c>
      <c r="L70" s="6" t="str">
        <f>IF(K70&lt;50,"F",IF(K70&lt;=64,"D",IF(K70&lt;=79,"C",IF(K70&lt;90,"B",IF(K70&gt;=90,"A")))))</f>
        <v>C</v>
      </c>
      <c r="N70" s="1" t="s">
        <v>30</v>
      </c>
      <c r="O70" s="1" t="s">
        <v>30</v>
      </c>
      <c r="S70" s="1" t="s">
        <v>30</v>
      </c>
      <c r="T70" s="1" t="s">
        <v>30</v>
      </c>
      <c r="V70" s="1">
        <f>SUM(N70:U70)/100</f>
        <v>0</v>
      </c>
    </row>
    <row r="71" spans="2:22" ht="16" x14ac:dyDescent="0.2">
      <c r="B71" s="1" t="s">
        <v>250</v>
      </c>
      <c r="C71" s="1" t="s">
        <v>251</v>
      </c>
      <c r="D71" s="9" t="s">
        <v>252</v>
      </c>
      <c r="E71" s="13">
        <v>76.06</v>
      </c>
      <c r="F71" s="12">
        <f>E71*0.4</f>
        <v>30.424000000000003</v>
      </c>
      <c r="G71" s="13">
        <v>54.74</v>
      </c>
      <c r="H71" s="12">
        <f>G71*0.6</f>
        <v>32.844000000000001</v>
      </c>
      <c r="I71" s="13">
        <f>F71+H71</f>
        <v>63.268000000000001</v>
      </c>
      <c r="J71" s="13">
        <f>V71*0.475*0.33*I71</f>
        <v>0</v>
      </c>
      <c r="K71" s="14">
        <f>I71-J71</f>
        <v>63.268000000000001</v>
      </c>
      <c r="L71" s="6" t="str">
        <f>IF(K71&lt;50,"F",IF(K71&lt;=64,"D",IF(K71&lt;=79,"C",IF(K71&lt;90,"B",IF(K71&gt;=90,"A")))))</f>
        <v>D</v>
      </c>
      <c r="N71" s="1" t="s">
        <v>30</v>
      </c>
      <c r="O71" s="1" t="s">
        <v>30</v>
      </c>
      <c r="S71" s="1" t="s">
        <v>30</v>
      </c>
      <c r="T71" s="1" t="s">
        <v>30</v>
      </c>
      <c r="V71" s="1">
        <f>SUM(N71:U71)/100</f>
        <v>0</v>
      </c>
    </row>
    <row r="72" spans="2:22" ht="16" x14ac:dyDescent="0.2">
      <c r="B72" s="1" t="s">
        <v>318</v>
      </c>
      <c r="C72" s="1" t="s">
        <v>319</v>
      </c>
      <c r="D72" s="9" t="s">
        <v>320</v>
      </c>
      <c r="E72" s="13">
        <v>78.14</v>
      </c>
      <c r="F72" s="12">
        <f>E72*0.4</f>
        <v>31.256</v>
      </c>
      <c r="G72" s="13">
        <v>81.58</v>
      </c>
      <c r="H72" s="12">
        <f>G72*0.6</f>
        <v>48.948</v>
      </c>
      <c r="I72" s="13">
        <f>F72+H72</f>
        <v>80.204000000000008</v>
      </c>
      <c r="J72" s="13">
        <f>V72*0.475*0.33*I72</f>
        <v>0</v>
      </c>
      <c r="K72" s="14">
        <f>I72-J72</f>
        <v>80.204000000000008</v>
      </c>
      <c r="L72" s="6" t="str">
        <f>IF(K72&lt;50,"F",IF(K72&lt;=64,"D",IF(K72&lt;=79,"C",IF(K72&lt;90,"B",IF(K72&gt;=90,"A")))))</f>
        <v>B</v>
      </c>
      <c r="N72" s="1" t="s">
        <v>30</v>
      </c>
      <c r="O72" s="1" t="s">
        <v>30</v>
      </c>
      <c r="S72" s="1" t="s">
        <v>30</v>
      </c>
      <c r="T72" s="1" t="s">
        <v>30</v>
      </c>
      <c r="V72" s="1">
        <f>SUM(N72:U72)/100</f>
        <v>0</v>
      </c>
    </row>
    <row r="73" spans="2:22" ht="16" x14ac:dyDescent="0.2">
      <c r="B73" s="1" t="s">
        <v>198</v>
      </c>
      <c r="C73" s="1" t="s">
        <v>199</v>
      </c>
      <c r="D73" s="9" t="s">
        <v>200</v>
      </c>
      <c r="E73" s="13">
        <v>81.53</v>
      </c>
      <c r="F73" s="12">
        <f>E73*0.4</f>
        <v>32.612000000000002</v>
      </c>
      <c r="G73" s="13">
        <v>79.81</v>
      </c>
      <c r="H73" s="12">
        <f>G73*0.6</f>
        <v>47.886000000000003</v>
      </c>
      <c r="I73" s="13">
        <f>F73+H73</f>
        <v>80.498000000000005</v>
      </c>
      <c r="J73" s="13">
        <f>V73*0.475*0.33*I73</f>
        <v>0</v>
      </c>
      <c r="K73" s="14">
        <f>I73-J73</f>
        <v>80.498000000000005</v>
      </c>
      <c r="L73" s="6" t="str">
        <f>IF(K73&lt;50,"F",IF(K73&lt;=64,"D",IF(K73&lt;=79,"C",IF(K73&lt;90,"B",IF(K73&gt;=90,"A")))))</f>
        <v>B</v>
      </c>
      <c r="N73" s="1" t="s">
        <v>30</v>
      </c>
      <c r="O73" s="1" t="s">
        <v>30</v>
      </c>
      <c r="S73" s="1" t="s">
        <v>30</v>
      </c>
      <c r="T73" s="1" t="s">
        <v>30</v>
      </c>
      <c r="V73" s="1">
        <f>SUM(N73:U73)/100</f>
        <v>0</v>
      </c>
    </row>
    <row r="74" spans="2:22" ht="16" x14ac:dyDescent="0.2">
      <c r="B74" s="1" t="s">
        <v>54</v>
      </c>
      <c r="C74" s="1" t="s">
        <v>55</v>
      </c>
      <c r="D74" s="9" t="s">
        <v>56</v>
      </c>
      <c r="E74" s="13">
        <v>80.5</v>
      </c>
      <c r="F74" s="12">
        <f>E74*0.4</f>
        <v>32.200000000000003</v>
      </c>
      <c r="G74" s="13">
        <v>81.56</v>
      </c>
      <c r="H74" s="12">
        <f>G74*0.6</f>
        <v>48.936</v>
      </c>
      <c r="I74" s="13">
        <f>F74+H74</f>
        <v>81.135999999999996</v>
      </c>
      <c r="J74" s="13">
        <f>V74*0.475*0.33*I74</f>
        <v>0</v>
      </c>
      <c r="K74" s="14">
        <f>I74-J74</f>
        <v>81.135999999999996</v>
      </c>
      <c r="L74" s="6" t="str">
        <f>IF(K74&lt;50,"F",IF(K74&lt;=64,"D",IF(K74&lt;=79,"C",IF(K74&lt;90,"B",IF(K74&gt;=90,"A")))))</f>
        <v>B</v>
      </c>
      <c r="N74" s="1" t="s">
        <v>30</v>
      </c>
      <c r="O74" s="1" t="s">
        <v>30</v>
      </c>
      <c r="S74" s="1" t="s">
        <v>30</v>
      </c>
      <c r="T74" s="1" t="s">
        <v>30</v>
      </c>
      <c r="V74" s="1">
        <f>SUM(N74:U74)/100</f>
        <v>0</v>
      </c>
    </row>
    <row r="75" spans="2:22" ht="16" x14ac:dyDescent="0.2">
      <c r="B75" s="1" t="s">
        <v>190</v>
      </c>
      <c r="C75" s="1" t="s">
        <v>191</v>
      </c>
      <c r="D75" s="9" t="s">
        <v>192</v>
      </c>
      <c r="E75" s="13">
        <v>84.17</v>
      </c>
      <c r="F75" s="12">
        <f>E75*0.4</f>
        <v>33.667999999999999</v>
      </c>
      <c r="G75" s="13">
        <v>82.22</v>
      </c>
      <c r="H75" s="12">
        <f>G75*0.6</f>
        <v>49.332000000000001</v>
      </c>
      <c r="I75" s="13">
        <f>F75+H75</f>
        <v>83</v>
      </c>
      <c r="J75" s="13">
        <f>V75*0.475*0.33*I75</f>
        <v>1.3010250000000001</v>
      </c>
      <c r="K75" s="14">
        <f>I75-J75</f>
        <v>81.698975000000004</v>
      </c>
      <c r="L75" s="6" t="str">
        <f>IF(K75&lt;50,"F",IF(K75&lt;=64,"D",IF(K75&lt;=79,"C",IF(K75&lt;90,"B",IF(K75&gt;=90,"A")))))</f>
        <v>B</v>
      </c>
      <c r="N75">
        <v>10</v>
      </c>
      <c r="O75" s="1" t="s">
        <v>30</v>
      </c>
      <c r="S75" s="1" t="s">
        <v>30</v>
      </c>
      <c r="T75" s="1" t="s">
        <v>30</v>
      </c>
      <c r="V75" s="1">
        <f>SUM(N75:U75)/100</f>
        <v>0.1</v>
      </c>
    </row>
    <row r="76" spans="2:22" ht="16" x14ac:dyDescent="0.2">
      <c r="B76" s="1" t="s">
        <v>110</v>
      </c>
      <c r="C76" s="1" t="s">
        <v>111</v>
      </c>
      <c r="D76" s="9" t="s">
        <v>112</v>
      </c>
      <c r="E76" s="13">
        <v>92.73</v>
      </c>
      <c r="F76" s="12">
        <f>E76*0.4</f>
        <v>37.092000000000006</v>
      </c>
      <c r="G76" s="13">
        <v>87.75</v>
      </c>
      <c r="H76" s="12">
        <f>G76*0.6</f>
        <v>52.65</v>
      </c>
      <c r="I76" s="13">
        <f>F76+H76</f>
        <v>89.742000000000004</v>
      </c>
      <c r="J76" s="13">
        <f>V76*0.475*0.33*I76</f>
        <v>0</v>
      </c>
      <c r="K76" s="14">
        <f>I76-J76</f>
        <v>89.742000000000004</v>
      </c>
      <c r="L76" s="6" t="str">
        <f>IF(K76&lt;50,"F",IF(K76&lt;=64,"D",IF(K76&lt;=79,"C",IF(K76&lt;90,"B",IF(K76&gt;=90,"A")))))</f>
        <v>B</v>
      </c>
      <c r="N76" s="1" t="s">
        <v>30</v>
      </c>
      <c r="O76" s="1" t="s">
        <v>30</v>
      </c>
      <c r="S76" s="1" t="s">
        <v>30</v>
      </c>
      <c r="T76" s="1" t="s">
        <v>30</v>
      </c>
      <c r="V76" s="1">
        <f>SUM(N76:U76)/100</f>
        <v>0</v>
      </c>
    </row>
    <row r="77" spans="2:22" ht="16" x14ac:dyDescent="0.2">
      <c r="B77" s="1" t="s">
        <v>164</v>
      </c>
      <c r="C77" s="1" t="s">
        <v>168</v>
      </c>
      <c r="D77" s="9" t="s">
        <v>169</v>
      </c>
      <c r="E77" s="13">
        <v>92.59</v>
      </c>
      <c r="F77" s="12">
        <f>E77*0.4</f>
        <v>37.036000000000001</v>
      </c>
      <c r="G77" s="13">
        <v>91.66</v>
      </c>
      <c r="H77" s="12">
        <f>G77*0.6</f>
        <v>54.995999999999995</v>
      </c>
      <c r="I77" s="13">
        <f>F77+H77</f>
        <v>92.031999999999996</v>
      </c>
      <c r="J77" s="13">
        <f>V77*0.475*0.33*I77</f>
        <v>0</v>
      </c>
      <c r="K77" s="14">
        <f>I77-J77</f>
        <v>92.031999999999996</v>
      </c>
      <c r="L77" s="6" t="str">
        <f>IF(K77&lt;50,"F",IF(K77&lt;=64,"D",IF(K77&lt;=79,"C",IF(K77&lt;90,"B",IF(K77&gt;=90,"A")))))</f>
        <v>A</v>
      </c>
      <c r="N77" s="1" t="s">
        <v>30</v>
      </c>
      <c r="O77" s="1" t="s">
        <v>30</v>
      </c>
      <c r="S77" s="1" t="s">
        <v>30</v>
      </c>
      <c r="T77" s="1" t="s">
        <v>30</v>
      </c>
      <c r="V77" s="1">
        <f>SUM(N77:U77)/100</f>
        <v>0</v>
      </c>
    </row>
    <row r="78" spans="2:22" ht="16" x14ac:dyDescent="0.2">
      <c r="B78" s="1" t="s">
        <v>90</v>
      </c>
      <c r="C78" s="1" t="s">
        <v>91</v>
      </c>
      <c r="D78" s="9" t="s">
        <v>92</v>
      </c>
      <c r="E78" s="13">
        <v>30.77</v>
      </c>
      <c r="F78" s="12">
        <f>E78*0.4</f>
        <v>12.308</v>
      </c>
      <c r="G78" s="13">
        <v>9.68</v>
      </c>
      <c r="H78" s="12">
        <f>G78*0.6</f>
        <v>5.8079999999999998</v>
      </c>
      <c r="I78" s="13">
        <f>F78+H78</f>
        <v>18.116</v>
      </c>
      <c r="J78" s="13">
        <f>V78*0.475*0.33*I78</f>
        <v>4.9694452500000006</v>
      </c>
      <c r="K78" s="14">
        <f>I78-J78</f>
        <v>13.14655475</v>
      </c>
      <c r="L78" s="6" t="str">
        <f>IF(K78&lt;50,"F",IF(K78&lt;=64,"D",IF(K78&lt;=79,"C",IF(K78&lt;90,"B",IF(K78&gt;=90,"A")))))</f>
        <v>F</v>
      </c>
      <c r="N78">
        <v>25</v>
      </c>
      <c r="O78">
        <v>50</v>
      </c>
      <c r="S78">
        <v>50</v>
      </c>
      <c r="T78">
        <v>50</v>
      </c>
      <c r="V78" s="1">
        <f>SUM(N78:U78)/100</f>
        <v>1.75</v>
      </c>
    </row>
    <row r="79" spans="2:22" ht="16" x14ac:dyDescent="0.2">
      <c r="B79" s="1" t="s">
        <v>132</v>
      </c>
      <c r="C79" s="1" t="s">
        <v>133</v>
      </c>
      <c r="D79" s="9" t="s">
        <v>134</v>
      </c>
      <c r="E79" s="13">
        <v>0</v>
      </c>
      <c r="F79" s="12">
        <f>E79*0.4</f>
        <v>0</v>
      </c>
      <c r="G79" s="13">
        <v>0</v>
      </c>
      <c r="H79" s="12">
        <f>G79*0.6</f>
        <v>0</v>
      </c>
      <c r="I79" s="13">
        <f>F79+H79</f>
        <v>0</v>
      </c>
      <c r="J79" s="13">
        <f>V79*0.475*0.33*I79</f>
        <v>0</v>
      </c>
      <c r="K79" s="14">
        <f>I79-J79</f>
        <v>0</v>
      </c>
      <c r="L79" s="6" t="str">
        <f>IF(K79&lt;50,"F",IF(K79&lt;=64,"D",IF(K79&lt;=79,"C",IF(K79&lt;90,"B",IF(K79&gt;=90,"A")))))</f>
        <v>F</v>
      </c>
      <c r="N79">
        <v>25</v>
      </c>
      <c r="O79">
        <v>50</v>
      </c>
      <c r="S79">
        <v>50</v>
      </c>
      <c r="T79">
        <v>50</v>
      </c>
      <c r="V79" s="1">
        <f>SUM(N79:U79)/100</f>
        <v>1.75</v>
      </c>
    </row>
    <row r="80" spans="2:22" ht="16" x14ac:dyDescent="0.2">
      <c r="B80" s="1" t="s">
        <v>250</v>
      </c>
      <c r="C80" s="1" t="s">
        <v>260</v>
      </c>
      <c r="D80" s="9" t="s">
        <v>261</v>
      </c>
      <c r="E80" s="13">
        <v>57.75</v>
      </c>
      <c r="F80" s="12">
        <f>E80*0.4</f>
        <v>23.1</v>
      </c>
      <c r="G80" s="13">
        <v>66.58</v>
      </c>
      <c r="H80" s="12">
        <f>G80*0.6</f>
        <v>39.948</v>
      </c>
      <c r="I80" s="13">
        <f>F80+H80</f>
        <v>63.048000000000002</v>
      </c>
      <c r="J80" s="13">
        <f>V80*0.475*0.33*I80</f>
        <v>0</v>
      </c>
      <c r="K80" s="14">
        <f>I80-J80</f>
        <v>63.048000000000002</v>
      </c>
      <c r="L80" s="6" t="str">
        <f>IF(K80&lt;50,"F",IF(K80&lt;=64,"D",IF(K80&lt;=79,"C",IF(K80&lt;90,"B",IF(K80&gt;=90,"A")))))</f>
        <v>D</v>
      </c>
      <c r="N80" s="1" t="s">
        <v>30</v>
      </c>
      <c r="O80" s="1" t="s">
        <v>30</v>
      </c>
      <c r="S80" s="1" t="s">
        <v>30</v>
      </c>
      <c r="T80" s="1" t="s">
        <v>30</v>
      </c>
      <c r="V80" s="1">
        <f>SUM(N80:U80)/100</f>
        <v>0</v>
      </c>
    </row>
    <row r="81" spans="2:22" ht="16" x14ac:dyDescent="0.2">
      <c r="B81" s="1" t="s">
        <v>310</v>
      </c>
      <c r="C81" s="1" t="s">
        <v>311</v>
      </c>
      <c r="D81" s="9" t="s">
        <v>312</v>
      </c>
      <c r="E81" s="13">
        <v>90.02</v>
      </c>
      <c r="F81" s="12">
        <f>E81*0.4</f>
        <v>36.008000000000003</v>
      </c>
      <c r="G81" s="13">
        <v>94.38</v>
      </c>
      <c r="H81" s="12">
        <f>G81*0.6</f>
        <v>56.627999999999993</v>
      </c>
      <c r="I81" s="13">
        <f>F81+H81</f>
        <v>92.635999999999996</v>
      </c>
      <c r="J81" s="13">
        <f>V81*0.475*0.33*I81</f>
        <v>0</v>
      </c>
      <c r="K81" s="14">
        <f>I81-J81</f>
        <v>92.635999999999996</v>
      </c>
      <c r="L81" s="6" t="str">
        <f>IF(K81&lt;50,"F",IF(K81&lt;=64,"D",IF(K81&lt;=79,"C",IF(K81&lt;90,"B",IF(K81&gt;=90,"A")))))</f>
        <v>A</v>
      </c>
      <c r="N81" s="1" t="s">
        <v>30</v>
      </c>
      <c r="O81" s="1" t="s">
        <v>30</v>
      </c>
      <c r="S81" s="1" t="s">
        <v>30</v>
      </c>
      <c r="T81" s="1" t="s">
        <v>30</v>
      </c>
      <c r="V81" s="1">
        <f>SUM(N81:U81)/100</f>
        <v>0</v>
      </c>
    </row>
  </sheetData>
  <sortState xmlns:xlrd2="http://schemas.microsoft.com/office/spreadsheetml/2017/richdata2" ref="B7:V81">
    <sortCondition ref="D7:D81"/>
  </sortState>
  <mergeCells count="2">
    <mergeCell ref="N5:Q5"/>
    <mergeCell ref="S5:V5"/>
  </mergeCells>
  <conditionalFormatting sqref="L7:L81">
    <cfRule type="cellIs" dxfId="13" priority="1" stopIfTrue="1" operator="lessThan">
      <formula>#REF!/#REF!*60</formula>
    </cfRule>
    <cfRule type="cellIs" dxfId="12" priority="2" stopIfTrue="1" operator="between">
      <formula>#REF!/#REF!*60</formula>
      <formula>#REF!/#REF!*89</formula>
    </cfRule>
    <cfRule type="cellIs" dxfId="11" priority="3" stopIfTrue="1" operator="greaterThanOrEqual">
      <formula>#REF!/#REF!*90</formula>
    </cfRule>
  </conditionalFormatting>
  <pageMargins left="0.7" right="0.7" top="0.75" bottom="0.75" header="0.3" footer="0.3"/>
  <pageSetup paperSize="9" orientation="portrait" horizontalDpi="0" verticalDpi="0"/>
  <ignoredErrors>
    <ignoredError sqref="D7:D81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calculating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2023-01-13T01:07:38Z</dcterms:created>
  <dcterms:modified xsi:type="dcterms:W3CDTF">2023-01-13T03:06:15Z</dcterms:modified>
  <cp:category/>
</cp:coreProperties>
</file>