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9977E841-F394-E844-B75F-BC3FE88874A3}" xr6:coauthVersionLast="47" xr6:coauthVersionMax="47" xr10:uidLastSave="{00000000-0000-0000-0000-000000000000}"/>
  <bookViews>
    <workbookView xWindow="400" yWindow="620" windowWidth="38420" windowHeight="268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2" l="1"/>
  <c r="V29" i="2"/>
  <c r="V48" i="2"/>
  <c r="V8" i="2"/>
  <c r="V20" i="2"/>
  <c r="V26" i="2"/>
  <c r="V47" i="2"/>
  <c r="V14" i="2"/>
  <c r="V17" i="2"/>
  <c r="V23" i="2"/>
  <c r="V24" i="2"/>
  <c r="V10" i="2"/>
  <c r="V37" i="2"/>
  <c r="V36" i="2"/>
  <c r="V31" i="2"/>
  <c r="V11" i="2"/>
  <c r="V41" i="2"/>
  <c r="V12" i="2"/>
  <c r="V15" i="2"/>
  <c r="V45" i="2"/>
  <c r="V40" i="2"/>
  <c r="V9" i="2"/>
  <c r="V21" i="2"/>
  <c r="V30" i="2"/>
  <c r="V27" i="2"/>
  <c r="V16" i="2"/>
  <c r="V39" i="2"/>
  <c r="V38" i="2"/>
  <c r="V7" i="2"/>
  <c r="V34" i="2"/>
  <c r="V44" i="2"/>
  <c r="V33" i="2"/>
  <c r="V25" i="2"/>
  <c r="V28" i="2"/>
  <c r="V32" i="2"/>
  <c r="V35" i="2"/>
  <c r="V42" i="2"/>
  <c r="V22" i="2"/>
  <c r="V46" i="2"/>
  <c r="V43" i="2"/>
  <c r="V19" i="2"/>
  <c r="V13" i="2"/>
  <c r="H18" i="2" l="1"/>
  <c r="H29" i="2"/>
  <c r="H48" i="2"/>
  <c r="H8" i="2"/>
  <c r="H20" i="2"/>
  <c r="H26" i="2"/>
  <c r="H47" i="2"/>
  <c r="H14" i="2"/>
  <c r="H17" i="2"/>
  <c r="H23" i="2"/>
  <c r="H24" i="2"/>
  <c r="H10" i="2"/>
  <c r="H37" i="2"/>
  <c r="H36" i="2"/>
  <c r="H31" i="2"/>
  <c r="H11" i="2"/>
  <c r="H41" i="2"/>
  <c r="H12" i="2"/>
  <c r="H15" i="2"/>
  <c r="H45" i="2"/>
  <c r="H40" i="2"/>
  <c r="H9" i="2"/>
  <c r="H21" i="2"/>
  <c r="H30" i="2"/>
  <c r="H27" i="2"/>
  <c r="H16" i="2"/>
  <c r="H39" i="2"/>
  <c r="H38" i="2"/>
  <c r="H7" i="2"/>
  <c r="H34" i="2"/>
  <c r="H44" i="2"/>
  <c r="H33" i="2"/>
  <c r="H25" i="2"/>
  <c r="H28" i="2"/>
  <c r="H32" i="2"/>
  <c r="H35" i="2"/>
  <c r="H42" i="2"/>
  <c r="H22" i="2"/>
  <c r="H46" i="2"/>
  <c r="H43" i="2"/>
  <c r="H19" i="2"/>
  <c r="F18" i="2"/>
  <c r="F29" i="2"/>
  <c r="F48" i="2"/>
  <c r="F8" i="2"/>
  <c r="F20" i="2"/>
  <c r="F26" i="2"/>
  <c r="F47" i="2"/>
  <c r="F14" i="2"/>
  <c r="F17" i="2"/>
  <c r="F23" i="2"/>
  <c r="F24" i="2"/>
  <c r="F10" i="2"/>
  <c r="F37" i="2"/>
  <c r="F36" i="2"/>
  <c r="F31" i="2"/>
  <c r="F11" i="2"/>
  <c r="F41" i="2"/>
  <c r="F12" i="2"/>
  <c r="F15" i="2"/>
  <c r="F45" i="2"/>
  <c r="F40" i="2"/>
  <c r="F9" i="2"/>
  <c r="F21" i="2"/>
  <c r="F30" i="2"/>
  <c r="F27" i="2"/>
  <c r="F16" i="2"/>
  <c r="F39" i="2"/>
  <c r="F38" i="2"/>
  <c r="F7" i="2"/>
  <c r="F34" i="2"/>
  <c r="F44" i="2"/>
  <c r="F33" i="2"/>
  <c r="F25" i="2"/>
  <c r="F28" i="2"/>
  <c r="F32" i="2"/>
  <c r="F35" i="2"/>
  <c r="F42" i="2"/>
  <c r="F22" i="2"/>
  <c r="F46" i="2"/>
  <c r="F43" i="2"/>
  <c r="F19" i="2"/>
  <c r="F13" i="2"/>
  <c r="H13" i="2"/>
  <c r="I19" i="2" l="1"/>
  <c r="J19" i="2" s="1"/>
  <c r="K19" i="2" s="1"/>
  <c r="L19" i="2" s="1"/>
  <c r="I42" i="2"/>
  <c r="I40" i="2"/>
  <c r="J40" i="2" s="1"/>
  <c r="K40" i="2" s="1"/>
  <c r="L40" i="2" s="1"/>
  <c r="I41" i="2"/>
  <c r="J41" i="2" s="1"/>
  <c r="K41" i="2" s="1"/>
  <c r="L41" i="2" s="1"/>
  <c r="I37" i="2"/>
  <c r="J37" i="2" s="1"/>
  <c r="K37" i="2" s="1"/>
  <c r="L37" i="2" s="1"/>
  <c r="I20" i="2"/>
  <c r="J20" i="2" s="1"/>
  <c r="K20" i="2" s="1"/>
  <c r="L20" i="2" s="1"/>
  <c r="I29" i="2"/>
  <c r="J29" i="2" s="1"/>
  <c r="K29" i="2" s="1"/>
  <c r="L29" i="2" s="1"/>
  <c r="I38" i="2"/>
  <c r="J38" i="2" s="1"/>
  <c r="K38" i="2" s="1"/>
  <c r="L38" i="2" s="1"/>
  <c r="I32" i="2"/>
  <c r="J32" i="2" s="1"/>
  <c r="K32" i="2" s="1"/>
  <c r="L32" i="2" s="1"/>
  <c r="I28" i="2"/>
  <c r="J28" i="2" s="1"/>
  <c r="I34" i="2"/>
  <c r="J34" i="2" s="1"/>
  <c r="I46" i="2"/>
  <c r="J46" i="2" s="1"/>
  <c r="I47" i="2"/>
  <c r="J47" i="2" s="1"/>
  <c r="K47" i="2" s="1"/>
  <c r="L47" i="2" s="1"/>
  <c r="I48" i="2"/>
  <c r="J48" i="2" s="1"/>
  <c r="K48" i="2" s="1"/>
  <c r="L48" i="2" s="1"/>
  <c r="J42" i="2"/>
  <c r="K42" i="2" s="1"/>
  <c r="L42" i="2" s="1"/>
  <c r="I39" i="2"/>
  <c r="I30" i="2"/>
  <c r="I45" i="2"/>
  <c r="I11" i="2"/>
  <c r="I23" i="2"/>
  <c r="I8" i="2"/>
  <c r="I18" i="2"/>
  <c r="I43" i="2"/>
  <c r="K28" i="2"/>
  <c r="L28" i="2" s="1"/>
  <c r="I15" i="2"/>
  <c r="I31" i="2"/>
  <c r="I25" i="2"/>
  <c r="I7" i="2"/>
  <c r="I10" i="2"/>
  <c r="I44" i="2"/>
  <c r="J44" i="2" s="1"/>
  <c r="K44" i="2" s="1"/>
  <c r="L44" i="2" s="1"/>
  <c r="I27" i="2"/>
  <c r="J27" i="2" s="1"/>
  <c r="K27" i="2" s="1"/>
  <c r="L27" i="2" s="1"/>
  <c r="I24" i="2"/>
  <c r="J24" i="2" s="1"/>
  <c r="K24" i="2" s="1"/>
  <c r="L24" i="2" s="1"/>
  <c r="I14" i="2"/>
  <c r="J14" i="2" s="1"/>
  <c r="K14" i="2" s="1"/>
  <c r="L14" i="2" s="1"/>
  <c r="I16" i="2"/>
  <c r="I17" i="2"/>
  <c r="I22" i="2"/>
  <c r="I9" i="2"/>
  <c r="I36" i="2"/>
  <c r="I35" i="2"/>
  <c r="I13" i="2"/>
  <c r="I33" i="2"/>
  <c r="I21" i="2"/>
  <c r="I12" i="2"/>
  <c r="I26" i="2"/>
  <c r="K46" i="2" l="1"/>
  <c r="L46" i="2" s="1"/>
  <c r="K34" i="2"/>
  <c r="L34" i="2" s="1"/>
  <c r="J18" i="2"/>
  <c r="K18" i="2" s="1"/>
  <c r="L18" i="2" s="1"/>
  <c r="J39" i="2"/>
  <c r="K39" i="2" s="1"/>
  <c r="L39" i="2" s="1"/>
  <c r="J12" i="2"/>
  <c r="K12" i="2" s="1"/>
  <c r="L12" i="2" s="1"/>
  <c r="J13" i="2"/>
  <c r="K13" i="2" s="1"/>
  <c r="L13" i="2" s="1"/>
  <c r="J36" i="2"/>
  <c r="K36" i="2" s="1"/>
  <c r="L36" i="2" s="1"/>
  <c r="J22" i="2"/>
  <c r="K22" i="2" s="1"/>
  <c r="L22" i="2" s="1"/>
  <c r="J7" i="2"/>
  <c r="K7" i="2" s="1"/>
  <c r="L7" i="2" s="1"/>
  <c r="J23" i="2"/>
  <c r="K23" i="2" s="1"/>
  <c r="L23" i="2" s="1"/>
  <c r="J30" i="2"/>
  <c r="K30" i="2" s="1"/>
  <c r="L30" i="2" s="1"/>
  <c r="J21" i="2"/>
  <c r="K21" i="2" s="1"/>
  <c r="L21" i="2" s="1"/>
  <c r="J17" i="2"/>
  <c r="K17" i="2" s="1"/>
  <c r="L17" i="2" s="1"/>
  <c r="J25" i="2"/>
  <c r="K25" i="2" s="1"/>
  <c r="L25" i="2" s="1"/>
  <c r="J26" i="2"/>
  <c r="K26" i="2" s="1"/>
  <c r="L26" i="2" s="1"/>
  <c r="J33" i="2"/>
  <c r="K33" i="2" s="1"/>
  <c r="L33" i="2" s="1"/>
  <c r="J35" i="2"/>
  <c r="K35" i="2" s="1"/>
  <c r="L35" i="2" s="1"/>
  <c r="J9" i="2"/>
  <c r="K9" i="2" s="1"/>
  <c r="L9" i="2" s="1"/>
  <c r="J16" i="2"/>
  <c r="K16" i="2" s="1"/>
  <c r="L16" i="2" s="1"/>
  <c r="J31" i="2"/>
  <c r="K31" i="2" s="1"/>
  <c r="L31" i="2" s="1"/>
  <c r="J43" i="2"/>
  <c r="K43" i="2" s="1"/>
  <c r="L43" i="2" s="1"/>
  <c r="J8" i="2"/>
  <c r="K8" i="2" s="1"/>
  <c r="L8" i="2" s="1"/>
  <c r="J11" i="2"/>
  <c r="K11" i="2" s="1"/>
  <c r="L11" i="2" s="1"/>
  <c r="J10" i="2"/>
  <c r="K10" i="2" s="1"/>
  <c r="L10" i="2" s="1"/>
  <c r="J15" i="2"/>
  <c r="K15" i="2" s="1"/>
  <c r="L15" i="2" s="1"/>
  <c r="J45" i="2"/>
  <c r="K45" i="2" s="1"/>
  <c r="L45" i="2" s="1"/>
</calcChain>
</file>

<file path=xl/sharedStrings.xml><?xml version="1.0" encoding="utf-8"?>
<sst xmlns="http://schemas.openxmlformats.org/spreadsheetml/2006/main" count="675" uniqueCount="240">
  <si>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</si>
  <si>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</si>
  <si>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</si>
  <si>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</si>
  <si>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</si>
  <si>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</si>
  <si>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</si>
  <si>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</si>
  <si>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</si>
  <si>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</si>
  <si>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</si>
  <si>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</si>
  <si>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</si>
  <si>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</si>
  <si>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</si>
  <si>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</si>
  <si>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</si>
  <si>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</si>
  <si>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</si>
  <si>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</si>
  <si>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</si>
  <si>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</si>
  <si>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</si>
  <si>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</si>
  <si>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</si>
  <si>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</si>
  <si>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</si>
  <si>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</si>
  <si>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</si>
  <si>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</si>
  <si>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Naroth</t>
  </si>
  <si>
    <t>13635</t>
  </si>
  <si>
    <t>an.naroth@pucsr.edu.kh</t>
  </si>
  <si>
    <t>-</t>
  </si>
  <si>
    <t>1673581457</t>
  </si>
  <si>
    <t>Chhat</t>
  </si>
  <si>
    <t>Lundy</t>
  </si>
  <si>
    <t>13776</t>
  </si>
  <si>
    <t>chhat.lundy@pucsr.edu.kh</t>
  </si>
  <si>
    <t>Chhay</t>
  </si>
  <si>
    <t>Sokleap</t>
  </si>
  <si>
    <t>14143</t>
  </si>
  <si>
    <t>chhay.sokleap@pucsr.edu.kh</t>
  </si>
  <si>
    <t>Somanisar</t>
  </si>
  <si>
    <t>14168</t>
  </si>
  <si>
    <t>chhay.somanisar@pucsr.edu.kh</t>
  </si>
  <si>
    <t>Chhoeun</t>
  </si>
  <si>
    <t>Monika</t>
  </si>
  <si>
    <t>14752</t>
  </si>
  <si>
    <t>chhoeun.monika@pucsr.edu.kh</t>
  </si>
  <si>
    <t>Chot</t>
  </si>
  <si>
    <t>Uddomony</t>
  </si>
  <si>
    <t>12321</t>
  </si>
  <si>
    <t>chot.uddomony@pucsr.edu.kh</t>
  </si>
  <si>
    <t>Chour</t>
  </si>
  <si>
    <t>Keorithea</t>
  </si>
  <si>
    <t>13798</t>
  </si>
  <si>
    <t>chour.keorithea@pucsr.edu.kh</t>
  </si>
  <si>
    <t>Han</t>
  </si>
  <si>
    <t>Alyza</t>
  </si>
  <si>
    <t>13865</t>
  </si>
  <si>
    <t>han.alyza@pucsr.edu.kh</t>
  </si>
  <si>
    <t>Hao</t>
  </si>
  <si>
    <t>Sangzona</t>
  </si>
  <si>
    <t>14709</t>
  </si>
  <si>
    <t>hao.sangzona@pucsr.edu.kh</t>
  </si>
  <si>
    <t>Heang</t>
  </si>
  <si>
    <t>Hongmeng</t>
  </si>
  <si>
    <t>13875</t>
  </si>
  <si>
    <t>heang.hongmeng@pucsr.edu.kh</t>
  </si>
  <si>
    <t>Sovanrith</t>
  </si>
  <si>
    <t>13676</t>
  </si>
  <si>
    <t>heang.sovanrith@pucsr.edu.kh</t>
  </si>
  <si>
    <t>Heng</t>
  </si>
  <si>
    <t>Savorn</t>
  </si>
  <si>
    <t>13727</t>
  </si>
  <si>
    <t>heng.savorn@pucsr.edu.kh</t>
  </si>
  <si>
    <t>Sokan</t>
  </si>
  <si>
    <t>heng.sokan@pucsr.edu.kh</t>
  </si>
  <si>
    <t>Vicheka</t>
  </si>
  <si>
    <t>13835</t>
  </si>
  <si>
    <t>heng.vicheka@pucsr.edu.kh</t>
  </si>
  <si>
    <t>Ho</t>
  </si>
  <si>
    <t>Filong</t>
  </si>
  <si>
    <t>13841</t>
  </si>
  <si>
    <t>ho.filong@pucsr.edu.kh</t>
  </si>
  <si>
    <t>Hong</t>
  </si>
  <si>
    <t>Liming</t>
  </si>
  <si>
    <t>13840</t>
  </si>
  <si>
    <t>hong.liming@pucsr.edu.kh</t>
  </si>
  <si>
    <t>Hout</t>
  </si>
  <si>
    <t>Hongseth</t>
  </si>
  <si>
    <t>13148</t>
  </si>
  <si>
    <t>hout.hongseth@pucsr.edu.kh</t>
  </si>
  <si>
    <t>Huo</t>
  </si>
  <si>
    <t>Kimhuote</t>
  </si>
  <si>
    <t>huo.kimhuote@pucsr.edu.kh</t>
  </si>
  <si>
    <t>Kim</t>
  </si>
  <si>
    <t>Socheata</t>
  </si>
  <si>
    <t>14304</t>
  </si>
  <si>
    <t>kim.socheata@pucsr.edu.kh</t>
  </si>
  <si>
    <t>Vicheara</t>
  </si>
  <si>
    <t>14264</t>
  </si>
  <si>
    <t>kim.vicheara@pucsr.edu.kh</t>
  </si>
  <si>
    <t>Kry</t>
  </si>
  <si>
    <t>Chankimly</t>
  </si>
  <si>
    <t>14175</t>
  </si>
  <si>
    <t>kry.chankimly@pucsr.edu.kh</t>
  </si>
  <si>
    <t>Leng</t>
  </si>
  <si>
    <t>Hun</t>
  </si>
  <si>
    <t>13233</t>
  </si>
  <si>
    <t>leng.hun@pucsr.edu.kh</t>
  </si>
  <si>
    <t>Li</t>
  </si>
  <si>
    <t>Henglong</t>
  </si>
  <si>
    <t>14471</t>
  </si>
  <si>
    <t>li.henglong@pucsr.edu.kh</t>
  </si>
  <si>
    <t>Long</t>
  </si>
  <si>
    <t>Chanrotha</t>
  </si>
  <si>
    <t>13624</t>
  </si>
  <si>
    <t>long.chanrotha@pucsr.edu.kh</t>
  </si>
  <si>
    <t>Minea</t>
  </si>
  <si>
    <t>13717</t>
  </si>
  <si>
    <t>long.minea@pucsr.edu.kh</t>
  </si>
  <si>
    <t>Reaksa</t>
  </si>
  <si>
    <t>14528</t>
  </si>
  <si>
    <t>long.reaksa@pucsr.edu.kh</t>
  </si>
  <si>
    <t>Me</t>
  </si>
  <si>
    <t>Somethea</t>
  </si>
  <si>
    <t>14439</t>
  </si>
  <si>
    <t>me.somethea@pucsr.edu.kh</t>
  </si>
  <si>
    <t>Mith</t>
  </si>
  <si>
    <t>Lymeng</t>
  </si>
  <si>
    <t>12687</t>
  </si>
  <si>
    <t>mith.lymeng@pucsr.edu.kh</t>
  </si>
  <si>
    <t>Ne</t>
  </si>
  <si>
    <t>Vanna</t>
  </si>
  <si>
    <t>13828</t>
  </si>
  <si>
    <t>ne.vanna@pucsr.edu.kh</t>
  </si>
  <si>
    <t>Oeurn</t>
  </si>
  <si>
    <t>Sovandara</t>
  </si>
  <si>
    <t>14154</t>
  </si>
  <si>
    <t>oeurn.sovandara@pucsr.edu.kh</t>
  </si>
  <si>
    <t>Onn</t>
  </si>
  <si>
    <t>Chhengtich</t>
  </si>
  <si>
    <t>13873</t>
  </si>
  <si>
    <t>onn.chhengtich@pucsr.edu.kh</t>
  </si>
  <si>
    <t>Orn</t>
  </si>
  <si>
    <t>Sivechorng</t>
  </si>
  <si>
    <t>14480</t>
  </si>
  <si>
    <t>orn.sivechorng@pucsr.edu.kh</t>
  </si>
  <si>
    <t>Phal</t>
  </si>
  <si>
    <t>Sophanith</t>
  </si>
  <si>
    <t>13718</t>
  </si>
  <si>
    <t>phal.sophanith@pucsr.edu.kh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</si>
  <si>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</si>
  <si>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</si>
  <si>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</si>
  <si>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</si>
  <si>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</si>
  <si>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</si>
  <si>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</si>
  <si>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Pich</t>
  </si>
  <si>
    <t>Boramey</t>
  </si>
  <si>
    <t>14192</t>
  </si>
  <si>
    <t>pich.boramey@pucsr.edu.kh</t>
  </si>
  <si>
    <t>Rath</t>
  </si>
  <si>
    <t>Thida</t>
  </si>
  <si>
    <t>10408</t>
  </si>
  <si>
    <t>rath.thida@pucsr.edu.kh</t>
  </si>
  <si>
    <t>Rin</t>
  </si>
  <si>
    <t>Preashors</t>
  </si>
  <si>
    <t>14200</t>
  </si>
  <si>
    <t>rin.preashors@pucsr.edu.kh</t>
  </si>
  <si>
    <t>Roath</t>
  </si>
  <si>
    <t>Theany</t>
  </si>
  <si>
    <t>14510</t>
  </si>
  <si>
    <t>roath.theany@pucsr.edu.kh</t>
  </si>
  <si>
    <t>San</t>
  </si>
  <si>
    <t>Navy</t>
  </si>
  <si>
    <t>14197</t>
  </si>
  <si>
    <t>san.navy@pucsr.edu.kh</t>
  </si>
  <si>
    <t>Sao</t>
  </si>
  <si>
    <t>Siensocheata</t>
  </si>
  <si>
    <t>13843</t>
  </si>
  <si>
    <t>sao.siensocheata@pucsr.edu.kh</t>
  </si>
  <si>
    <t>Sen</t>
  </si>
  <si>
    <t>Seak</t>
  </si>
  <si>
    <t>13874</t>
  </si>
  <si>
    <t>sen.seak@pucsr.edu.kh</t>
  </si>
  <si>
    <t>Son</t>
  </si>
  <si>
    <t>Visal</t>
  </si>
  <si>
    <t>14188</t>
  </si>
  <si>
    <t>son.visal@pucsr.edu.kh</t>
  </si>
  <si>
    <t>Sovann</t>
  </si>
  <si>
    <t>Kakkada</t>
  </si>
  <si>
    <t>14213</t>
  </si>
  <si>
    <t>sovann.kakkada@pucsr.edu.kh</t>
  </si>
  <si>
    <t>Sun</t>
  </si>
  <si>
    <t>Liza</t>
  </si>
  <si>
    <t>13821</t>
  </si>
  <si>
    <t>sun.liza@pucsr.edu.kh</t>
  </si>
  <si>
    <t>Than</t>
  </si>
  <si>
    <t>Sithysak</t>
  </si>
  <si>
    <t>14491</t>
  </si>
  <si>
    <t>than.sithysak@pucsr.edu.kh</t>
  </si>
  <si>
    <t>Thorn</t>
  </si>
  <si>
    <t>Thanun</t>
  </si>
  <si>
    <t>13331</t>
  </si>
  <si>
    <t>thorn.thanun@pucsr.edu.kh</t>
  </si>
  <si>
    <t>Thourn</t>
  </si>
  <si>
    <t>Mengheak</t>
  </si>
  <si>
    <t>13829</t>
  </si>
  <si>
    <t>thourn.mengheak@pucsr.edu.kh</t>
  </si>
  <si>
    <t>Vat</t>
  </si>
  <si>
    <t>Sopov</t>
  </si>
  <si>
    <t>14684</t>
  </si>
  <si>
    <t>vat.sopov@pucsr.edu.kh</t>
  </si>
  <si>
    <t>Wong</t>
  </si>
  <si>
    <t>Sreychamron</t>
  </si>
  <si>
    <t>14506</t>
  </si>
  <si>
    <t>wong.sreychamron@pucsr.edu.kh</t>
  </si>
  <si>
    <t>Yun</t>
  </si>
  <si>
    <t>Buncheng</t>
  </si>
  <si>
    <t>13795</t>
  </si>
  <si>
    <t>yun.buncheng@pucsr.edu.kh</t>
  </si>
  <si>
    <t>SURNAME</t>
  </si>
  <si>
    <t>FIRST NAME</t>
  </si>
  <si>
    <t>ID</t>
  </si>
  <si>
    <t>2 DAYS</t>
  </si>
  <si>
    <t>3 DAYS</t>
  </si>
  <si>
    <t>TOTAL</t>
  </si>
  <si>
    <t>GRADE</t>
  </si>
  <si>
    <t>EHSS-4 /Result</t>
  </si>
  <si>
    <t>12959</t>
  </si>
  <si>
    <t>14125</t>
  </si>
  <si>
    <t>ABSENCE PENALTY</t>
  </si>
  <si>
    <t>FINAL SCORE AFTER PENALTY</t>
  </si>
  <si>
    <t>Column1</t>
  </si>
  <si>
    <t>Column2</t>
  </si>
  <si>
    <t>EHSS-04 - Final Grades - 17 October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</si>
</sst>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34552-4EF1-554E-B52E-43B841E981C8}" name="Table1" displayName="Table1" ref="D6:L48" totalsRowShown="0" headerRowDxfId="1" dataDxfId="0" headerRowCellStyle="Comma" dataCellStyle="Comma">
  <autoFilter ref="D6:L48" xr:uid="{BBC34552-4EF1-554E-B52E-43B841E981C8}"/>
  <tableColumns count="9">
    <tableColumn id="1" xr3:uid="{79753975-8657-674E-8AE7-0976591AFC38}" name="ID" dataDxfId="10"/>
    <tableColumn id="2" xr3:uid="{D92E19C7-B509-7B43-A124-B30C3D2AC417}" name="2 DAYS" dataDxfId="9" dataCellStyle="Comma"/>
    <tableColumn id="3" xr3:uid="{0A1E5350-FE57-FB45-BF03-28729F2B9FF4}" name="Column1" dataDxfId="8" dataCellStyle="Comma">
      <calculatedColumnFormula>E7*0.4</calculatedColumnFormula>
    </tableColumn>
    <tableColumn id="4" xr3:uid="{8510F1E2-0090-FF4A-87E2-2BD074B0AC7E}" name="3 DAYS" dataDxfId="7" dataCellStyle="Comma"/>
    <tableColumn id="5" xr3:uid="{3045E802-B323-604C-8587-679F480772B5}" name="Column2" dataDxfId="6" dataCellStyle="Comma">
      <calculatedColumnFormula>G7*0.6</calculatedColumnFormula>
    </tableColumn>
    <tableColumn id="6" xr3:uid="{3B9CDDF8-F57A-AE4F-A889-289B626D7519}" name="TOTAL" dataDxfId="5" dataCellStyle="Comma">
      <calculatedColumnFormula>F7+H7</calculatedColumnFormula>
    </tableColumn>
    <tableColumn id="7" xr3:uid="{259302FD-C5EB-824C-A336-65230E9830FA}" name="ABSENCE PENALTY" dataDxfId="4" dataCellStyle="Comma">
      <calculatedColumnFormula>V7*I7*0.475*0.33</calculatedColumnFormula>
    </tableColumn>
    <tableColumn id="8" xr3:uid="{3A2BAE24-F928-CA4E-9FC2-6F2F58F4A182}" name="FINAL SCORE AFTER PENALTY" dataDxfId="3" dataCellStyle="Comma">
      <calculatedColumnFormula>I7-J7</calculatedColumnFormula>
    </tableColumn>
    <tableColumn id="9" xr3:uid="{2976821D-9315-BA4F-8DA5-9B4C515EBDBE}" name="GRADE" dataDxfId="2" dataCellStyle="Comma">
      <calculatedColumnFormula>IF(K7&lt;50,"F",IF(K7&lt;=64,"D",IF(K7&lt;=79,"C",IF(K7&lt;90,"B",IF(K7&gt;=90,"A")))))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opLeftCell="I25" workbookViewId="0">
      <selection activeCell="AA1" sqref="AA1:AB52"/>
    </sheetView>
  </sheetViews>
  <sheetFormatPr baseColWidth="10" defaultColWidth="8.83203125" defaultRowHeight="15" x14ac:dyDescent="0.2"/>
  <cols>
    <col min="2" max="2" width="11.1640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68.760000000000005</v>
      </c>
      <c r="H2">
        <v>51.32</v>
      </c>
      <c r="I2">
        <v>76.95</v>
      </c>
      <c r="J2">
        <v>8.1300000000000008</v>
      </c>
      <c r="K2">
        <v>6.32</v>
      </c>
      <c r="L2">
        <v>8.64</v>
      </c>
      <c r="M2">
        <v>0</v>
      </c>
      <c r="N2">
        <v>0</v>
      </c>
      <c r="O2">
        <v>77</v>
      </c>
      <c r="P2">
        <v>7.7</v>
      </c>
      <c r="Q2">
        <v>82.91</v>
      </c>
      <c r="R2">
        <v>84.22</v>
      </c>
      <c r="S2">
        <v>8.1999999999999993</v>
      </c>
      <c r="T2">
        <v>8.36</v>
      </c>
      <c r="U2">
        <v>8.7100000000000009</v>
      </c>
      <c r="V2">
        <v>80.95</v>
      </c>
      <c r="W2">
        <v>8.1</v>
      </c>
      <c r="X2">
        <v>83.56</v>
      </c>
      <c r="Y2">
        <v>8.36</v>
      </c>
      <c r="Z2">
        <v>5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53.06</v>
      </c>
      <c r="H3">
        <v>78.010000000000005</v>
      </c>
      <c r="I3">
        <v>68.260000000000005</v>
      </c>
      <c r="J3">
        <v>7.81</v>
      </c>
      <c r="K3">
        <v>6.23</v>
      </c>
      <c r="L3">
        <v>6.44</v>
      </c>
      <c r="M3">
        <v>75.16</v>
      </c>
      <c r="N3">
        <v>7.52</v>
      </c>
      <c r="O3">
        <v>90.61</v>
      </c>
      <c r="P3">
        <v>9.06</v>
      </c>
      <c r="Q3">
        <v>25.27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75.8</v>
      </c>
      <c r="Y3">
        <v>7.58</v>
      </c>
      <c r="Z3">
        <v>4</v>
      </c>
      <c r="AA3" s="1" t="s">
        <v>33</v>
      </c>
      <c r="AB3">
        <v>10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84.23</v>
      </c>
      <c r="H4">
        <v>83.28</v>
      </c>
      <c r="I4">
        <v>82.53</v>
      </c>
      <c r="J4">
        <v>9.18</v>
      </c>
      <c r="K4">
        <v>7.54</v>
      </c>
      <c r="L4">
        <v>8.0299999999999994</v>
      </c>
      <c r="M4">
        <v>84.68</v>
      </c>
      <c r="N4">
        <v>8.4700000000000006</v>
      </c>
      <c r="O4">
        <v>82.63</v>
      </c>
      <c r="P4">
        <v>8.26</v>
      </c>
      <c r="Q4">
        <v>85.63</v>
      </c>
      <c r="R4">
        <v>83.82</v>
      </c>
      <c r="S4">
        <v>8.14</v>
      </c>
      <c r="T4">
        <v>8.36</v>
      </c>
      <c r="U4">
        <v>8.65</v>
      </c>
      <c r="V4">
        <v>88.14</v>
      </c>
      <c r="W4">
        <v>8.81</v>
      </c>
      <c r="X4">
        <v>84.93</v>
      </c>
      <c r="Y4">
        <v>8.49</v>
      </c>
      <c r="Z4">
        <v>4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39</v>
      </c>
      <c r="B5" s="1" t="s">
        <v>43</v>
      </c>
      <c r="C5" s="1" t="s">
        <v>44</v>
      </c>
      <c r="D5" s="1"/>
      <c r="E5" s="1"/>
      <c r="F5" s="1" t="s">
        <v>45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84.94</v>
      </c>
      <c r="H6">
        <v>83.5</v>
      </c>
      <c r="I6">
        <v>83.89</v>
      </c>
      <c r="J6">
        <v>9.43</v>
      </c>
      <c r="K6">
        <v>7.63</v>
      </c>
      <c r="L6">
        <v>8.11</v>
      </c>
      <c r="M6">
        <v>81.64</v>
      </c>
      <c r="N6">
        <v>8.16</v>
      </c>
      <c r="O6">
        <v>84.98</v>
      </c>
      <c r="P6">
        <v>8.5</v>
      </c>
      <c r="Q6">
        <v>84.79</v>
      </c>
      <c r="R6">
        <v>82.85</v>
      </c>
      <c r="S6">
        <v>7.7</v>
      </c>
      <c r="T6">
        <v>8.83</v>
      </c>
      <c r="U6">
        <v>8.32</v>
      </c>
      <c r="V6">
        <v>85.22</v>
      </c>
      <c r="W6">
        <v>8.52</v>
      </c>
      <c r="X6">
        <v>86.3</v>
      </c>
      <c r="Y6">
        <v>8.6300000000000008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62.26</v>
      </c>
      <c r="H7">
        <v>59.66</v>
      </c>
      <c r="I7">
        <v>58.74</v>
      </c>
      <c r="J7">
        <v>6.06</v>
      </c>
      <c r="K7">
        <v>5.88</v>
      </c>
      <c r="L7">
        <v>5.68</v>
      </c>
      <c r="M7">
        <v>59.21</v>
      </c>
      <c r="N7">
        <v>5.92</v>
      </c>
      <c r="O7">
        <v>61.03</v>
      </c>
      <c r="P7">
        <v>6.1</v>
      </c>
      <c r="Q7">
        <v>65.09</v>
      </c>
      <c r="R7">
        <v>63.39</v>
      </c>
      <c r="S7">
        <v>5.46</v>
      </c>
      <c r="T7">
        <v>6.33</v>
      </c>
      <c r="U7">
        <v>7.23</v>
      </c>
      <c r="V7">
        <v>69.790000000000006</v>
      </c>
      <c r="W7">
        <v>6.98</v>
      </c>
      <c r="X7">
        <v>62.1</v>
      </c>
      <c r="Y7">
        <v>6.21</v>
      </c>
      <c r="Z7">
        <v>3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64.42</v>
      </c>
      <c r="H8">
        <v>52.84</v>
      </c>
      <c r="I8">
        <v>27</v>
      </c>
      <c r="J8">
        <v>8.1</v>
      </c>
      <c r="K8">
        <v>0</v>
      </c>
      <c r="L8">
        <v>0</v>
      </c>
      <c r="M8">
        <v>63.92</v>
      </c>
      <c r="N8">
        <v>6.39</v>
      </c>
      <c r="O8">
        <v>67.61</v>
      </c>
      <c r="P8">
        <v>6.76</v>
      </c>
      <c r="Q8">
        <v>74.36</v>
      </c>
      <c r="R8">
        <v>70.599999999999994</v>
      </c>
      <c r="S8">
        <v>7.32</v>
      </c>
      <c r="T8">
        <v>6.95</v>
      </c>
      <c r="U8">
        <v>6.9</v>
      </c>
      <c r="V8">
        <v>78.06</v>
      </c>
      <c r="W8">
        <v>7.81</v>
      </c>
      <c r="X8">
        <v>74.430000000000007</v>
      </c>
      <c r="Y8">
        <v>7.44</v>
      </c>
      <c r="Z8">
        <v>4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37.590000000000003</v>
      </c>
      <c r="H9">
        <v>70.72</v>
      </c>
      <c r="I9">
        <v>70.37</v>
      </c>
      <c r="J9">
        <v>7.1</v>
      </c>
      <c r="K9">
        <v>7.19</v>
      </c>
      <c r="L9">
        <v>6.82</v>
      </c>
      <c r="M9">
        <v>67.63</v>
      </c>
      <c r="N9">
        <v>6.76</v>
      </c>
      <c r="O9">
        <v>74.180000000000007</v>
      </c>
      <c r="P9">
        <v>7.42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85.72</v>
      </c>
      <c r="H10">
        <v>82.03</v>
      </c>
      <c r="I10">
        <v>76.73</v>
      </c>
      <c r="J10">
        <v>9.0299999999999994</v>
      </c>
      <c r="K10">
        <v>7.02</v>
      </c>
      <c r="L10">
        <v>6.97</v>
      </c>
      <c r="M10">
        <v>83.91</v>
      </c>
      <c r="N10">
        <v>8.39</v>
      </c>
      <c r="O10">
        <v>85.45</v>
      </c>
      <c r="P10">
        <v>8.5399999999999991</v>
      </c>
      <c r="Q10">
        <v>87.9</v>
      </c>
      <c r="R10">
        <v>86.84</v>
      </c>
      <c r="S10">
        <v>8.4700000000000006</v>
      </c>
      <c r="T10">
        <v>7.97</v>
      </c>
      <c r="U10">
        <v>9.61</v>
      </c>
      <c r="V10">
        <v>86</v>
      </c>
      <c r="W10">
        <v>8.6</v>
      </c>
      <c r="X10">
        <v>90.87</v>
      </c>
      <c r="Y10">
        <v>9.09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66</v>
      </c>
      <c r="B12" s="1" t="s">
        <v>70</v>
      </c>
      <c r="C12" s="1" t="s">
        <v>71</v>
      </c>
      <c r="D12" s="1"/>
      <c r="E12" s="1"/>
      <c r="F12" s="1" t="s">
        <v>72</v>
      </c>
      <c r="G12">
        <v>59.73</v>
      </c>
      <c r="H12">
        <v>63.58</v>
      </c>
      <c r="I12">
        <v>60.29</v>
      </c>
      <c r="J12">
        <v>6.37</v>
      </c>
      <c r="K12">
        <v>5.96</v>
      </c>
      <c r="L12">
        <v>5.76</v>
      </c>
      <c r="M12">
        <v>59.54</v>
      </c>
      <c r="N12">
        <v>5.95</v>
      </c>
      <c r="O12">
        <v>70.89</v>
      </c>
      <c r="P12">
        <v>7.09</v>
      </c>
      <c r="Q12">
        <v>55.86</v>
      </c>
      <c r="R12">
        <v>44.12</v>
      </c>
      <c r="S12">
        <v>5.52</v>
      </c>
      <c r="T12">
        <v>4.3</v>
      </c>
      <c r="U12">
        <v>3.42</v>
      </c>
      <c r="V12">
        <v>47.66</v>
      </c>
      <c r="W12">
        <v>4.7699999999999996</v>
      </c>
      <c r="X12">
        <v>75.8</v>
      </c>
      <c r="Y12">
        <v>7.58</v>
      </c>
      <c r="Z12">
        <v>3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75.989999999999995</v>
      </c>
      <c r="H13">
        <v>72.89</v>
      </c>
      <c r="I13">
        <v>73.290000000000006</v>
      </c>
      <c r="J13">
        <v>7.62</v>
      </c>
      <c r="K13">
        <v>7.54</v>
      </c>
      <c r="L13">
        <v>6.82</v>
      </c>
      <c r="M13">
        <v>74.5</v>
      </c>
      <c r="N13">
        <v>7.45</v>
      </c>
      <c r="O13">
        <v>70.89</v>
      </c>
      <c r="P13">
        <v>7.09</v>
      </c>
      <c r="Q13">
        <v>78.67</v>
      </c>
      <c r="R13">
        <v>72.5</v>
      </c>
      <c r="S13">
        <v>7.49</v>
      </c>
      <c r="T13">
        <v>6.33</v>
      </c>
      <c r="U13">
        <v>7.94</v>
      </c>
      <c r="V13">
        <v>83.6</v>
      </c>
      <c r="W13">
        <v>8.36</v>
      </c>
      <c r="X13">
        <v>79.91</v>
      </c>
      <c r="Y13">
        <v>7.99</v>
      </c>
      <c r="Z13">
        <v>4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73</v>
      </c>
      <c r="B14" s="1" t="s">
        <v>77</v>
      </c>
      <c r="C14" s="1" t="s">
        <v>233</v>
      </c>
      <c r="D14" s="1"/>
      <c r="E14" s="1"/>
      <c r="F14" s="1" t="s">
        <v>78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73</v>
      </c>
      <c r="B15" s="1" t="s">
        <v>79</v>
      </c>
      <c r="C15" s="1" t="s">
        <v>80</v>
      </c>
      <c r="D15" s="1"/>
      <c r="E15" s="1"/>
      <c r="F15" s="1" t="s">
        <v>81</v>
      </c>
      <c r="G15">
        <v>89.49</v>
      </c>
      <c r="H15">
        <v>90.01</v>
      </c>
      <c r="I15">
        <v>91.48</v>
      </c>
      <c r="J15">
        <v>9.9</v>
      </c>
      <c r="K15">
        <v>8.68</v>
      </c>
      <c r="L15">
        <v>8.86</v>
      </c>
      <c r="M15">
        <v>87.93</v>
      </c>
      <c r="N15">
        <v>8.7899999999999991</v>
      </c>
      <c r="O15">
        <v>90.61</v>
      </c>
      <c r="P15">
        <v>9.06</v>
      </c>
      <c r="Q15">
        <v>87.86</v>
      </c>
      <c r="R15">
        <v>83.89</v>
      </c>
      <c r="S15">
        <v>7.43</v>
      </c>
      <c r="T15">
        <v>9.2200000000000006</v>
      </c>
      <c r="U15">
        <v>8.52</v>
      </c>
      <c r="V15">
        <v>93.39</v>
      </c>
      <c r="W15">
        <v>9.34</v>
      </c>
      <c r="X15">
        <v>86.3</v>
      </c>
      <c r="Y15">
        <v>8.6300000000000008</v>
      </c>
      <c r="Z15">
        <v>5</v>
      </c>
      <c r="AA15" s="1" t="s">
        <v>33</v>
      </c>
      <c r="AB15">
        <v>10</v>
      </c>
      <c r="AC15" s="1" t="s">
        <v>34</v>
      </c>
    </row>
    <row r="16" spans="1:29" x14ac:dyDescent="0.2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71.92</v>
      </c>
      <c r="H16">
        <v>69.97</v>
      </c>
      <c r="I16">
        <v>68.34</v>
      </c>
      <c r="J16">
        <v>7.06</v>
      </c>
      <c r="K16">
        <v>5.26</v>
      </c>
      <c r="L16">
        <v>8.18</v>
      </c>
      <c r="M16">
        <v>64.09</v>
      </c>
      <c r="N16">
        <v>6.41</v>
      </c>
      <c r="O16">
        <v>77.459999999999994</v>
      </c>
      <c r="P16">
        <v>7.75</v>
      </c>
      <c r="Q16">
        <v>73.02</v>
      </c>
      <c r="R16">
        <v>71.09</v>
      </c>
      <c r="S16">
        <v>6.45</v>
      </c>
      <c r="T16">
        <v>7.27</v>
      </c>
      <c r="U16">
        <v>7.61</v>
      </c>
      <c r="V16">
        <v>69.900000000000006</v>
      </c>
      <c r="W16">
        <v>6.99</v>
      </c>
      <c r="X16">
        <v>78.08</v>
      </c>
      <c r="Y16">
        <v>7.81</v>
      </c>
      <c r="Z16">
        <v>4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38.46</v>
      </c>
      <c r="H17">
        <v>74.650000000000006</v>
      </c>
      <c r="I17">
        <v>69.78</v>
      </c>
      <c r="J17">
        <v>7.02</v>
      </c>
      <c r="K17">
        <v>6.49</v>
      </c>
      <c r="L17">
        <v>7.42</v>
      </c>
      <c r="M17">
        <v>75.760000000000005</v>
      </c>
      <c r="N17">
        <v>7.58</v>
      </c>
      <c r="O17">
        <v>78.400000000000006</v>
      </c>
      <c r="P17">
        <v>7.84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74.95</v>
      </c>
      <c r="H18">
        <v>72.02</v>
      </c>
      <c r="I18">
        <v>71.599999999999994</v>
      </c>
      <c r="J18">
        <v>7.38</v>
      </c>
      <c r="K18">
        <v>6.75</v>
      </c>
      <c r="L18">
        <v>7.35</v>
      </c>
      <c r="M18">
        <v>71.23</v>
      </c>
      <c r="N18">
        <v>7.12</v>
      </c>
      <c r="O18">
        <v>73.239999999999995</v>
      </c>
      <c r="P18">
        <v>7.32</v>
      </c>
      <c r="Q18">
        <v>79.459999999999994</v>
      </c>
      <c r="R18">
        <v>78.17</v>
      </c>
      <c r="S18">
        <v>6.67</v>
      </c>
      <c r="T18">
        <v>8.1999999999999993</v>
      </c>
      <c r="U18">
        <v>8.58</v>
      </c>
      <c r="V18">
        <v>85.31</v>
      </c>
      <c r="W18">
        <v>8.5299999999999994</v>
      </c>
      <c r="X18">
        <v>74.89</v>
      </c>
      <c r="Y18">
        <v>7.49</v>
      </c>
      <c r="Z18">
        <v>3</v>
      </c>
      <c r="AA18" s="1" t="s">
        <v>33</v>
      </c>
      <c r="AB18">
        <v>50</v>
      </c>
      <c r="AC18" s="1" t="s">
        <v>34</v>
      </c>
    </row>
    <row r="19" spans="1:29" x14ac:dyDescent="0.2">
      <c r="A19" s="1" t="s">
        <v>94</v>
      </c>
      <c r="B19" s="1" t="s">
        <v>95</v>
      </c>
      <c r="C19" s="1" t="s">
        <v>234</v>
      </c>
      <c r="D19" s="1"/>
      <c r="E19" s="1"/>
      <c r="F19" s="1" t="s">
        <v>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86.86</v>
      </c>
      <c r="H20">
        <v>88.71</v>
      </c>
      <c r="I20">
        <v>88.88</v>
      </c>
      <c r="J20">
        <v>9.25</v>
      </c>
      <c r="K20">
        <v>8.25</v>
      </c>
      <c r="L20">
        <v>9.17</v>
      </c>
      <c r="M20">
        <v>89</v>
      </c>
      <c r="N20">
        <v>8.9</v>
      </c>
      <c r="O20">
        <v>88.26</v>
      </c>
      <c r="P20">
        <v>8.83</v>
      </c>
      <c r="Q20">
        <v>85.72</v>
      </c>
      <c r="R20">
        <v>84.65</v>
      </c>
      <c r="S20">
        <v>7.65</v>
      </c>
      <c r="T20">
        <v>8.91</v>
      </c>
      <c r="U20">
        <v>8.84</v>
      </c>
      <c r="V20">
        <v>88.5</v>
      </c>
      <c r="W20">
        <v>8.85</v>
      </c>
      <c r="X20">
        <v>84.02</v>
      </c>
      <c r="Y20">
        <v>8.4</v>
      </c>
      <c r="Z20">
        <v>4</v>
      </c>
      <c r="AA20" s="1" t="s">
        <v>33</v>
      </c>
      <c r="AB20">
        <v>25</v>
      </c>
      <c r="AC20" s="1" t="s">
        <v>34</v>
      </c>
    </row>
    <row r="21" spans="1:29" x14ac:dyDescent="0.2">
      <c r="A21" s="1" t="s">
        <v>97</v>
      </c>
      <c r="B21" s="1" t="s">
        <v>101</v>
      </c>
      <c r="C21" s="1" t="s">
        <v>102</v>
      </c>
      <c r="D21" s="1"/>
      <c r="E21" s="1"/>
      <c r="F21" s="1" t="s">
        <v>103</v>
      </c>
      <c r="G21">
        <v>44.41</v>
      </c>
      <c r="H21">
        <v>41.29</v>
      </c>
      <c r="I21">
        <v>56.27</v>
      </c>
      <c r="J21">
        <v>7.29</v>
      </c>
      <c r="K21">
        <v>5.35</v>
      </c>
      <c r="L21">
        <v>4.24</v>
      </c>
      <c r="M21">
        <v>0</v>
      </c>
      <c r="N21">
        <v>0</v>
      </c>
      <c r="O21">
        <v>67.61</v>
      </c>
      <c r="P21">
        <v>6.76</v>
      </c>
      <c r="Q21">
        <v>50.09</v>
      </c>
      <c r="R21">
        <v>6.92</v>
      </c>
      <c r="S21">
        <v>2.08</v>
      </c>
      <c r="T21">
        <v>0</v>
      </c>
      <c r="U21">
        <v>0</v>
      </c>
      <c r="V21">
        <v>68.930000000000007</v>
      </c>
      <c r="W21">
        <v>6.89</v>
      </c>
      <c r="X21">
        <v>74.430000000000007</v>
      </c>
      <c r="Y21">
        <v>7.44</v>
      </c>
      <c r="Z21">
        <v>1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93.21</v>
      </c>
      <c r="H22">
        <v>92.42</v>
      </c>
      <c r="I22">
        <v>89.16</v>
      </c>
      <c r="J22">
        <v>9.36</v>
      </c>
      <c r="K22">
        <v>8.6</v>
      </c>
      <c r="L22">
        <v>8.7899999999999991</v>
      </c>
      <c r="M22">
        <v>94.66</v>
      </c>
      <c r="N22">
        <v>9.4700000000000006</v>
      </c>
      <c r="O22">
        <v>93.43</v>
      </c>
      <c r="P22">
        <v>9.34</v>
      </c>
      <c r="Q22">
        <v>93.29</v>
      </c>
      <c r="R22">
        <v>91.7</v>
      </c>
      <c r="S22">
        <v>8.74</v>
      </c>
      <c r="T22">
        <v>9.2200000000000006</v>
      </c>
      <c r="U22">
        <v>9.5500000000000007</v>
      </c>
      <c r="V22">
        <v>96.86</v>
      </c>
      <c r="W22">
        <v>9.69</v>
      </c>
      <c r="X22">
        <v>91.32</v>
      </c>
      <c r="Y22">
        <v>9.1300000000000008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108</v>
      </c>
      <c r="B23" s="1" t="s">
        <v>109</v>
      </c>
      <c r="C23" s="1" t="s">
        <v>110</v>
      </c>
      <c r="D23" s="1"/>
      <c r="E23" s="1"/>
      <c r="F23" s="1" t="s">
        <v>111</v>
      </c>
      <c r="G23">
        <v>37.26</v>
      </c>
      <c r="H23">
        <v>33.94</v>
      </c>
      <c r="I23">
        <v>31.13</v>
      </c>
      <c r="J23">
        <v>2.58</v>
      </c>
      <c r="K23">
        <v>3.42</v>
      </c>
      <c r="L23">
        <v>3.33</v>
      </c>
      <c r="M23">
        <v>33.6</v>
      </c>
      <c r="N23">
        <v>3.36</v>
      </c>
      <c r="O23">
        <v>37.090000000000003</v>
      </c>
      <c r="P23">
        <v>3.71</v>
      </c>
      <c r="Q23">
        <v>36.07</v>
      </c>
      <c r="R23">
        <v>40.43</v>
      </c>
      <c r="S23">
        <v>3.72</v>
      </c>
      <c r="T23">
        <v>4.22</v>
      </c>
      <c r="U23">
        <v>4.1900000000000004</v>
      </c>
      <c r="V23">
        <v>44.05</v>
      </c>
      <c r="W23">
        <v>4.41</v>
      </c>
      <c r="X23">
        <v>23.74</v>
      </c>
      <c r="Y23">
        <v>2.37</v>
      </c>
      <c r="Z23">
        <v>4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112</v>
      </c>
      <c r="B24" s="1" t="s">
        <v>113</v>
      </c>
      <c r="C24" s="1" t="s">
        <v>114</v>
      </c>
      <c r="D24" s="1"/>
      <c r="E24" s="1"/>
      <c r="F24" s="1" t="s">
        <v>115</v>
      </c>
      <c r="G24">
        <v>87.13</v>
      </c>
      <c r="H24">
        <v>87.21</v>
      </c>
      <c r="I24">
        <v>85.61</v>
      </c>
      <c r="J24">
        <v>9.27</v>
      </c>
      <c r="K24">
        <v>7.54</v>
      </c>
      <c r="L24">
        <v>8.86</v>
      </c>
      <c r="M24">
        <v>86.83</v>
      </c>
      <c r="N24">
        <v>8.68</v>
      </c>
      <c r="O24">
        <v>89.2</v>
      </c>
      <c r="P24">
        <v>8.92</v>
      </c>
      <c r="Q24">
        <v>87.79</v>
      </c>
      <c r="R24">
        <v>88.43</v>
      </c>
      <c r="S24">
        <v>8.0299999999999994</v>
      </c>
      <c r="T24">
        <v>9.14</v>
      </c>
      <c r="U24">
        <v>9.35</v>
      </c>
      <c r="V24">
        <v>90.01</v>
      </c>
      <c r="W24">
        <v>9</v>
      </c>
      <c r="X24">
        <v>84.93</v>
      </c>
      <c r="Y24">
        <v>8.49</v>
      </c>
      <c r="Z24">
        <v>4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116</v>
      </c>
      <c r="B25" s="1" t="s">
        <v>117</v>
      </c>
      <c r="C25" s="1" t="s">
        <v>118</v>
      </c>
      <c r="D25" s="1"/>
      <c r="E25" s="1"/>
      <c r="F25" s="1" t="s">
        <v>119</v>
      </c>
      <c r="G25">
        <v>64.66</v>
      </c>
      <c r="H25">
        <v>59.95</v>
      </c>
      <c r="I25">
        <v>63.32</v>
      </c>
      <c r="J25">
        <v>6.87</v>
      </c>
      <c r="K25">
        <v>6.14</v>
      </c>
      <c r="L25">
        <v>5.98</v>
      </c>
      <c r="M25">
        <v>59.25</v>
      </c>
      <c r="N25">
        <v>5.92</v>
      </c>
      <c r="O25">
        <v>57.28</v>
      </c>
      <c r="P25">
        <v>5.73</v>
      </c>
      <c r="Q25">
        <v>71.959999999999994</v>
      </c>
      <c r="R25">
        <v>68.959999999999994</v>
      </c>
      <c r="S25">
        <v>6.23</v>
      </c>
      <c r="T25">
        <v>6.33</v>
      </c>
      <c r="U25">
        <v>8.1300000000000008</v>
      </c>
      <c r="V25">
        <v>70.67</v>
      </c>
      <c r="W25">
        <v>7.07</v>
      </c>
      <c r="X25">
        <v>76.260000000000005</v>
      </c>
      <c r="Y25">
        <v>7.63</v>
      </c>
      <c r="Z25">
        <v>2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116</v>
      </c>
      <c r="B26" s="1" t="s">
        <v>120</v>
      </c>
      <c r="C26" s="1" t="s">
        <v>121</v>
      </c>
      <c r="D26" s="1"/>
      <c r="E26" s="1"/>
      <c r="F26" s="1" t="s">
        <v>122</v>
      </c>
      <c r="G26">
        <v>47.35</v>
      </c>
      <c r="H26">
        <v>39.54</v>
      </c>
      <c r="I26">
        <v>49.14</v>
      </c>
      <c r="J26">
        <v>7.86</v>
      </c>
      <c r="K26">
        <v>6.58</v>
      </c>
      <c r="L26">
        <v>0.3</v>
      </c>
      <c r="M26">
        <v>0</v>
      </c>
      <c r="N26">
        <v>0</v>
      </c>
      <c r="O26">
        <v>69.48</v>
      </c>
      <c r="P26">
        <v>6.95</v>
      </c>
      <c r="Q26">
        <v>49.62</v>
      </c>
      <c r="R26">
        <v>2.73</v>
      </c>
      <c r="S26">
        <v>0.82</v>
      </c>
      <c r="T26">
        <v>0</v>
      </c>
      <c r="U26">
        <v>0</v>
      </c>
      <c r="V26">
        <v>75.8</v>
      </c>
      <c r="W26">
        <v>7.58</v>
      </c>
      <c r="X26">
        <v>70.319999999999993</v>
      </c>
      <c r="Y26">
        <v>7.03</v>
      </c>
      <c r="Z26">
        <v>5</v>
      </c>
      <c r="AA26" s="1" t="s">
        <v>33</v>
      </c>
      <c r="AB26" s="1" t="s">
        <v>33</v>
      </c>
      <c r="AC26" s="1" t="s">
        <v>34</v>
      </c>
    </row>
    <row r="27" spans="1:29" x14ac:dyDescent="0.2">
      <c r="A27" s="1" t="s">
        <v>116</v>
      </c>
      <c r="B27" s="1" t="s">
        <v>123</v>
      </c>
      <c r="C27" s="1" t="s">
        <v>124</v>
      </c>
      <c r="D27" s="1"/>
      <c r="E27" s="1"/>
      <c r="F27" s="1" t="s">
        <v>125</v>
      </c>
      <c r="G27">
        <v>90.61</v>
      </c>
      <c r="H27">
        <v>92.31</v>
      </c>
      <c r="I27">
        <v>90.06</v>
      </c>
      <c r="J27">
        <v>9.43</v>
      </c>
      <c r="K27">
        <v>8.42</v>
      </c>
      <c r="L27">
        <v>9.17</v>
      </c>
      <c r="M27">
        <v>93.46</v>
      </c>
      <c r="N27">
        <v>9.35</v>
      </c>
      <c r="O27">
        <v>93.43</v>
      </c>
      <c r="P27">
        <v>9.34</v>
      </c>
      <c r="Q27">
        <v>87.92</v>
      </c>
      <c r="R27">
        <v>85.9</v>
      </c>
      <c r="S27">
        <v>7.87</v>
      </c>
      <c r="T27">
        <v>9.06</v>
      </c>
      <c r="U27">
        <v>8.84</v>
      </c>
      <c r="V27">
        <v>90.66</v>
      </c>
      <c r="W27">
        <v>9.07</v>
      </c>
      <c r="X27">
        <v>87.21</v>
      </c>
      <c r="Y27">
        <v>8.7200000000000006</v>
      </c>
      <c r="Z27">
        <v>5</v>
      </c>
      <c r="AA27" s="1" t="s">
        <v>33</v>
      </c>
      <c r="AB27" s="1" t="s">
        <v>33</v>
      </c>
      <c r="AC27" s="1" t="s">
        <v>34</v>
      </c>
    </row>
    <row r="28" spans="1:29" x14ac:dyDescent="0.2">
      <c r="A28" s="1" t="s">
        <v>126</v>
      </c>
      <c r="B28" s="1" t="s">
        <v>127</v>
      </c>
      <c r="C28" s="1" t="s">
        <v>128</v>
      </c>
      <c r="D28" s="1"/>
      <c r="E28" s="1"/>
      <c r="F28" s="1" t="s">
        <v>129</v>
      </c>
      <c r="G28">
        <v>78.23</v>
      </c>
      <c r="H28">
        <v>79.69</v>
      </c>
      <c r="I28">
        <v>77.75</v>
      </c>
      <c r="J28">
        <v>8.73</v>
      </c>
      <c r="K28">
        <v>7.02</v>
      </c>
      <c r="L28">
        <v>7.58</v>
      </c>
      <c r="M28">
        <v>79.62</v>
      </c>
      <c r="N28">
        <v>7.96</v>
      </c>
      <c r="O28">
        <v>81.69</v>
      </c>
      <c r="P28">
        <v>8.17</v>
      </c>
      <c r="Q28">
        <v>74.48</v>
      </c>
      <c r="R28">
        <v>57.4</v>
      </c>
      <c r="S28">
        <v>8.69</v>
      </c>
      <c r="T28">
        <v>7.5</v>
      </c>
      <c r="U28">
        <v>1.03</v>
      </c>
      <c r="V28">
        <v>88.4</v>
      </c>
      <c r="W28">
        <v>8.84</v>
      </c>
      <c r="X28">
        <v>77.63</v>
      </c>
      <c r="Y28">
        <v>7.76</v>
      </c>
      <c r="Z28">
        <v>5</v>
      </c>
      <c r="AA28" s="1" t="s">
        <v>33</v>
      </c>
      <c r="AB28" s="1" t="s">
        <v>33</v>
      </c>
      <c r="AC28" s="1" t="s">
        <v>34</v>
      </c>
    </row>
    <row r="29" spans="1:29" x14ac:dyDescent="0.2">
      <c r="A29" s="1" t="s">
        <v>130</v>
      </c>
      <c r="B29" s="1" t="s">
        <v>131</v>
      </c>
      <c r="C29" s="1" t="s">
        <v>132</v>
      </c>
      <c r="D29" s="1"/>
      <c r="E29" s="1"/>
      <c r="F29" s="1" t="s">
        <v>133</v>
      </c>
      <c r="G29">
        <v>55.61</v>
      </c>
      <c r="H29">
        <v>63.18</v>
      </c>
      <c r="I29">
        <v>47</v>
      </c>
      <c r="J29">
        <v>8.57</v>
      </c>
      <c r="K29">
        <v>5.53</v>
      </c>
      <c r="L29">
        <v>0</v>
      </c>
      <c r="M29">
        <v>65.53</v>
      </c>
      <c r="N29">
        <v>6.55</v>
      </c>
      <c r="O29">
        <v>77</v>
      </c>
      <c r="P29">
        <v>7.7</v>
      </c>
      <c r="Q29">
        <v>45.48</v>
      </c>
      <c r="R29">
        <v>1.0900000000000001</v>
      </c>
      <c r="S29">
        <v>0.33</v>
      </c>
      <c r="T29">
        <v>0</v>
      </c>
      <c r="U29">
        <v>0</v>
      </c>
      <c r="V29">
        <v>74.599999999999994</v>
      </c>
      <c r="W29">
        <v>7.46</v>
      </c>
      <c r="X29">
        <v>60.73</v>
      </c>
      <c r="Y29">
        <v>6.07</v>
      </c>
      <c r="Z29">
        <v>4</v>
      </c>
      <c r="AA29" s="1" t="s">
        <v>33</v>
      </c>
      <c r="AB29" s="1" t="s">
        <v>33</v>
      </c>
      <c r="AC29" s="1" t="s">
        <v>34</v>
      </c>
    </row>
    <row r="30" spans="1:29" x14ac:dyDescent="0.2">
      <c r="A30" s="1" t="s">
        <v>134</v>
      </c>
      <c r="B30" s="1" t="s">
        <v>135</v>
      </c>
      <c r="C30" s="1" t="s">
        <v>136</v>
      </c>
      <c r="D30" s="1"/>
      <c r="E30" s="1"/>
      <c r="F30" s="1" t="s">
        <v>137</v>
      </c>
      <c r="G30">
        <v>38.18</v>
      </c>
      <c r="H30">
        <v>76.16</v>
      </c>
      <c r="I30">
        <v>76.59</v>
      </c>
      <c r="J30">
        <v>8.43</v>
      </c>
      <c r="K30">
        <v>7.19</v>
      </c>
      <c r="L30">
        <v>7.35</v>
      </c>
      <c r="M30">
        <v>87.59</v>
      </c>
      <c r="N30">
        <v>8.76</v>
      </c>
      <c r="O30">
        <v>64.319999999999993</v>
      </c>
      <c r="P30">
        <v>6.43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 s="1" t="s">
        <v>33</v>
      </c>
      <c r="AB30" s="1" t="s">
        <v>33</v>
      </c>
      <c r="AC30" s="1" t="s">
        <v>34</v>
      </c>
    </row>
    <row r="31" spans="1:29" x14ac:dyDescent="0.2">
      <c r="A31" s="1" t="s">
        <v>138</v>
      </c>
      <c r="B31" s="1" t="s">
        <v>139</v>
      </c>
      <c r="C31" s="1" t="s">
        <v>140</v>
      </c>
      <c r="D31" s="1"/>
      <c r="E31" s="1"/>
      <c r="F31" s="1" t="s">
        <v>141</v>
      </c>
      <c r="G31">
        <v>56.81</v>
      </c>
      <c r="H31">
        <v>81.239999999999995</v>
      </c>
      <c r="I31">
        <v>74.790000000000006</v>
      </c>
      <c r="J31">
        <v>8.7100000000000009</v>
      </c>
      <c r="K31">
        <v>6.75</v>
      </c>
      <c r="L31">
        <v>6.97</v>
      </c>
      <c r="M31">
        <v>83.01</v>
      </c>
      <c r="N31">
        <v>8.3000000000000007</v>
      </c>
      <c r="O31">
        <v>85.92</v>
      </c>
      <c r="P31">
        <v>8.59</v>
      </c>
      <c r="Q31">
        <v>27.84</v>
      </c>
      <c r="R31">
        <v>20.04</v>
      </c>
      <c r="S31">
        <v>6.01</v>
      </c>
      <c r="T31">
        <v>0</v>
      </c>
      <c r="U31">
        <v>0</v>
      </c>
      <c r="V31">
        <v>0</v>
      </c>
      <c r="W31">
        <v>0</v>
      </c>
      <c r="X31">
        <v>63.47</v>
      </c>
      <c r="Y31">
        <v>6.35</v>
      </c>
      <c r="Z31">
        <v>5</v>
      </c>
      <c r="AA31" s="1" t="s">
        <v>33</v>
      </c>
      <c r="AB31" s="1" t="s">
        <v>33</v>
      </c>
      <c r="AC31" s="1" t="s">
        <v>34</v>
      </c>
    </row>
    <row r="32" spans="1:29" x14ac:dyDescent="0.2">
      <c r="A32" s="1" t="s">
        <v>142</v>
      </c>
      <c r="B32" s="1" t="s">
        <v>143</v>
      </c>
      <c r="C32" s="1" t="s">
        <v>144</v>
      </c>
      <c r="D32" s="1"/>
      <c r="E32" s="1"/>
      <c r="F32" s="1" t="s">
        <v>145</v>
      </c>
      <c r="G32">
        <v>61.86</v>
      </c>
      <c r="H32">
        <v>67.569999999999993</v>
      </c>
      <c r="I32">
        <v>76.45</v>
      </c>
      <c r="J32">
        <v>7.4</v>
      </c>
      <c r="K32">
        <v>7.28</v>
      </c>
      <c r="L32">
        <v>8.26</v>
      </c>
      <c r="M32">
        <v>76.95</v>
      </c>
      <c r="N32">
        <v>7.69</v>
      </c>
      <c r="O32">
        <v>49.3</v>
      </c>
      <c r="P32">
        <v>4.93</v>
      </c>
      <c r="Q32">
        <v>56.35</v>
      </c>
      <c r="R32">
        <v>48.88</v>
      </c>
      <c r="S32">
        <v>1.0900000000000001</v>
      </c>
      <c r="T32">
        <v>6.8</v>
      </c>
      <c r="U32">
        <v>6.77</v>
      </c>
      <c r="V32">
        <v>65.38</v>
      </c>
      <c r="W32">
        <v>6.54</v>
      </c>
      <c r="X32">
        <v>54.79</v>
      </c>
      <c r="Y32">
        <v>5.48</v>
      </c>
      <c r="Z32">
        <v>3</v>
      </c>
      <c r="AA32" s="1" t="s">
        <v>33</v>
      </c>
      <c r="AB32">
        <v>50</v>
      </c>
      <c r="AC32" s="1" t="s">
        <v>34</v>
      </c>
    </row>
    <row r="33" spans="1:29" x14ac:dyDescent="0.2">
      <c r="A33" s="1" t="s">
        <v>146</v>
      </c>
      <c r="B33" s="1" t="s">
        <v>147</v>
      </c>
      <c r="C33" s="1" t="s">
        <v>148</v>
      </c>
      <c r="D33" s="1"/>
      <c r="E33" s="1"/>
      <c r="F33" s="1" t="s">
        <v>149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 t="s">
        <v>33</v>
      </c>
      <c r="AB33" s="1" t="s">
        <v>33</v>
      </c>
      <c r="AC33" s="1" t="s">
        <v>34</v>
      </c>
    </row>
    <row r="34" spans="1:29" x14ac:dyDescent="0.2">
      <c r="A34" s="1" t="s">
        <v>150</v>
      </c>
      <c r="B34" s="1" t="s">
        <v>151</v>
      </c>
      <c r="C34" s="1" t="s">
        <v>152</v>
      </c>
      <c r="D34" s="1"/>
      <c r="E34" s="1"/>
      <c r="F34" s="1" t="s">
        <v>153</v>
      </c>
      <c r="G34">
        <v>67.47</v>
      </c>
      <c r="H34">
        <v>69.38</v>
      </c>
      <c r="I34">
        <v>62.78</v>
      </c>
      <c r="J34">
        <v>7.22</v>
      </c>
      <c r="K34">
        <v>7.37</v>
      </c>
      <c r="L34">
        <v>4.24</v>
      </c>
      <c r="M34">
        <v>70.25</v>
      </c>
      <c r="N34">
        <v>7.03</v>
      </c>
      <c r="O34">
        <v>75.12</v>
      </c>
      <c r="P34">
        <v>7.51</v>
      </c>
      <c r="Q34">
        <v>64.239999999999995</v>
      </c>
      <c r="R34">
        <v>69.459999999999994</v>
      </c>
      <c r="S34">
        <v>6.56</v>
      </c>
      <c r="T34">
        <v>6.8</v>
      </c>
      <c r="U34">
        <v>7.48</v>
      </c>
      <c r="V34">
        <v>49.28</v>
      </c>
      <c r="W34">
        <v>4.93</v>
      </c>
      <c r="X34">
        <v>73.97</v>
      </c>
      <c r="Y34">
        <v>7.4</v>
      </c>
      <c r="Z34">
        <v>4</v>
      </c>
      <c r="AA34" s="1" t="s">
        <v>33</v>
      </c>
      <c r="AB34" s="1" t="s">
        <v>33</v>
      </c>
      <c r="AC34" s="1" t="s">
        <v>34</v>
      </c>
    </row>
    <row r="35" spans="1:29" x14ac:dyDescent="0.2">
      <c r="A35" s="1" t="s">
        <v>154</v>
      </c>
      <c r="B35" s="1" t="s">
        <v>155</v>
      </c>
      <c r="C35" s="1" t="s">
        <v>156</v>
      </c>
      <c r="D35" s="1"/>
      <c r="E35" s="1"/>
      <c r="F35" s="1" t="s">
        <v>157</v>
      </c>
      <c r="G35">
        <v>50.81</v>
      </c>
      <c r="H35">
        <v>75.36</v>
      </c>
      <c r="I35">
        <v>80.48</v>
      </c>
      <c r="J35">
        <v>8.56</v>
      </c>
      <c r="K35">
        <v>7.63</v>
      </c>
      <c r="L35">
        <v>7.95</v>
      </c>
      <c r="M35">
        <v>73.760000000000005</v>
      </c>
      <c r="N35">
        <v>7.38</v>
      </c>
      <c r="O35">
        <v>71.83</v>
      </c>
      <c r="P35">
        <v>7.18</v>
      </c>
      <c r="Q35">
        <v>23.19</v>
      </c>
      <c r="R35">
        <v>5.65</v>
      </c>
      <c r="S35">
        <v>1.69</v>
      </c>
      <c r="T35">
        <v>0</v>
      </c>
      <c r="U35">
        <v>0</v>
      </c>
      <c r="V35">
        <v>0</v>
      </c>
      <c r="W35">
        <v>0</v>
      </c>
      <c r="X35">
        <v>63.93</v>
      </c>
      <c r="Y35">
        <v>6.39</v>
      </c>
      <c r="Z35">
        <v>4</v>
      </c>
      <c r="AA35" s="1" t="s">
        <v>33</v>
      </c>
      <c r="AB35" s="1" t="s">
        <v>33</v>
      </c>
      <c r="AC35" s="1" t="s">
        <v>34</v>
      </c>
    </row>
    <row r="36" spans="1:29" x14ac:dyDescent="0.2">
      <c r="A36" s="1" t="s">
        <v>154</v>
      </c>
      <c r="B36" s="1" t="s">
        <v>158</v>
      </c>
      <c r="C36" s="1" t="s">
        <v>159</v>
      </c>
      <c r="D36" s="1"/>
      <c r="E36" s="1"/>
      <c r="F36" s="1" t="s">
        <v>160</v>
      </c>
      <c r="G36">
        <v>35.18</v>
      </c>
      <c r="H36">
        <v>51.97</v>
      </c>
      <c r="I36">
        <v>48.63</v>
      </c>
      <c r="J36">
        <v>4.84</v>
      </c>
      <c r="K36">
        <v>4.82</v>
      </c>
      <c r="L36">
        <v>4.92</v>
      </c>
      <c r="M36">
        <v>55.15</v>
      </c>
      <c r="N36">
        <v>5.52</v>
      </c>
      <c r="O36">
        <v>52.11</v>
      </c>
      <c r="P36">
        <v>5.21</v>
      </c>
      <c r="Q36">
        <v>13.68</v>
      </c>
      <c r="R36">
        <v>41.05</v>
      </c>
      <c r="S36">
        <v>4.7</v>
      </c>
      <c r="T36">
        <v>4.45</v>
      </c>
      <c r="U36">
        <v>3.16</v>
      </c>
      <c r="V36">
        <v>0</v>
      </c>
      <c r="W36">
        <v>0</v>
      </c>
      <c r="X36">
        <v>0</v>
      </c>
      <c r="Y36">
        <v>0</v>
      </c>
      <c r="Z36">
        <v>4</v>
      </c>
      <c r="AA36" s="1" t="s">
        <v>33</v>
      </c>
      <c r="AB36" s="1" t="s">
        <v>33</v>
      </c>
      <c r="AC36" s="1" t="s">
        <v>34</v>
      </c>
    </row>
    <row r="37" spans="1:29" x14ac:dyDescent="0.2">
      <c r="A37" s="1" t="s">
        <v>161</v>
      </c>
      <c r="B37" s="1" t="s">
        <v>162</v>
      </c>
      <c r="C37" s="1" t="s">
        <v>163</v>
      </c>
      <c r="D37" s="1"/>
      <c r="E37" s="1"/>
      <c r="F37" s="1" t="s">
        <v>164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33</v>
      </c>
      <c r="AB37" s="1" t="s">
        <v>33</v>
      </c>
      <c r="AC37" s="1" t="s">
        <v>34</v>
      </c>
    </row>
    <row r="38" spans="1:29" x14ac:dyDescent="0.2">
      <c r="A38" s="1" t="s">
        <v>165</v>
      </c>
      <c r="B38" s="1" t="s">
        <v>166</v>
      </c>
      <c r="C38" s="1" t="s">
        <v>167</v>
      </c>
      <c r="D38" s="1"/>
      <c r="E38" s="1"/>
      <c r="F38" s="1" t="s">
        <v>168</v>
      </c>
      <c r="G38">
        <v>75.819999999999993</v>
      </c>
      <c r="H38">
        <v>74.84</v>
      </c>
      <c r="I38">
        <v>78.25</v>
      </c>
      <c r="J38">
        <v>8.6300000000000008</v>
      </c>
      <c r="K38">
        <v>7.19</v>
      </c>
      <c r="L38">
        <v>7.65</v>
      </c>
      <c r="M38">
        <v>73.959999999999994</v>
      </c>
      <c r="N38">
        <v>7.4</v>
      </c>
      <c r="O38">
        <v>72.3</v>
      </c>
      <c r="P38">
        <v>7.23</v>
      </c>
      <c r="Q38">
        <v>78.47</v>
      </c>
      <c r="R38">
        <v>80.8</v>
      </c>
      <c r="S38">
        <v>7.21</v>
      </c>
      <c r="T38">
        <v>8.1300000000000008</v>
      </c>
      <c r="U38">
        <v>8.9</v>
      </c>
      <c r="V38">
        <v>81.08</v>
      </c>
      <c r="W38">
        <v>8.11</v>
      </c>
      <c r="X38">
        <v>73.52</v>
      </c>
      <c r="Y38">
        <v>7.35</v>
      </c>
      <c r="Z38">
        <v>3</v>
      </c>
      <c r="AA38" s="1" t="s">
        <v>33</v>
      </c>
      <c r="AB38" s="1" t="s">
        <v>33</v>
      </c>
      <c r="AC38" s="1" t="s">
        <v>34</v>
      </c>
    </row>
    <row r="39" spans="1:29" x14ac:dyDescent="0.2">
      <c r="A39" s="1" t="s">
        <v>169</v>
      </c>
      <c r="B39" s="1" t="s">
        <v>170</v>
      </c>
      <c r="C39" s="1" t="s">
        <v>171</v>
      </c>
      <c r="D39" s="1"/>
      <c r="E39" s="1"/>
      <c r="F39" s="1" t="s">
        <v>172</v>
      </c>
      <c r="G39">
        <v>74.42</v>
      </c>
      <c r="H39">
        <v>66.12</v>
      </c>
      <c r="I39">
        <v>68.64</v>
      </c>
      <c r="J39">
        <v>7.37</v>
      </c>
      <c r="K39">
        <v>6.4</v>
      </c>
      <c r="L39">
        <v>6.82</v>
      </c>
      <c r="M39">
        <v>56.95</v>
      </c>
      <c r="N39">
        <v>5.69</v>
      </c>
      <c r="O39">
        <v>72.77</v>
      </c>
      <c r="P39">
        <v>7.28</v>
      </c>
      <c r="Q39">
        <v>82.13</v>
      </c>
      <c r="R39">
        <v>84.17</v>
      </c>
      <c r="S39">
        <v>7.81</v>
      </c>
      <c r="T39">
        <v>8.98</v>
      </c>
      <c r="U39">
        <v>8.4499999999999993</v>
      </c>
      <c r="V39">
        <v>82.76</v>
      </c>
      <c r="W39">
        <v>8.2799999999999994</v>
      </c>
      <c r="X39">
        <v>79.45</v>
      </c>
      <c r="Y39">
        <v>7.95</v>
      </c>
      <c r="Z39">
        <v>4</v>
      </c>
      <c r="AA39" s="1" t="s">
        <v>33</v>
      </c>
      <c r="AB39" s="1" t="s">
        <v>33</v>
      </c>
      <c r="AC39" s="1" t="s">
        <v>34</v>
      </c>
    </row>
    <row r="40" spans="1:29" x14ac:dyDescent="0.2">
      <c r="A40" s="1" t="s">
        <v>173</v>
      </c>
      <c r="B40" s="1" t="s">
        <v>174</v>
      </c>
      <c r="C40" s="1" t="s">
        <v>175</v>
      </c>
      <c r="D40" s="1"/>
      <c r="E40" s="1"/>
      <c r="F40" s="1" t="s">
        <v>176</v>
      </c>
      <c r="G40">
        <v>81.27</v>
      </c>
      <c r="H40">
        <v>82.72</v>
      </c>
      <c r="I40">
        <v>81.63</v>
      </c>
      <c r="J40">
        <v>9.5299999999999994</v>
      </c>
      <c r="K40">
        <v>6.93</v>
      </c>
      <c r="L40">
        <v>8.0299999999999994</v>
      </c>
      <c r="M40">
        <v>83.91</v>
      </c>
      <c r="N40">
        <v>8.39</v>
      </c>
      <c r="O40">
        <v>82.63</v>
      </c>
      <c r="P40">
        <v>8.26</v>
      </c>
      <c r="Q40">
        <v>79.95</v>
      </c>
      <c r="R40">
        <v>76.14</v>
      </c>
      <c r="S40">
        <v>7.21</v>
      </c>
      <c r="T40">
        <v>7.5</v>
      </c>
      <c r="U40">
        <v>8.1300000000000008</v>
      </c>
      <c r="V40">
        <v>81.98</v>
      </c>
      <c r="W40">
        <v>8.1999999999999993</v>
      </c>
      <c r="X40">
        <v>81.739999999999995</v>
      </c>
      <c r="Y40">
        <v>8.17</v>
      </c>
      <c r="Z40">
        <v>4</v>
      </c>
      <c r="AA40" s="1" t="s">
        <v>33</v>
      </c>
      <c r="AB40" s="1" t="s">
        <v>33</v>
      </c>
      <c r="AC40" s="1" t="s">
        <v>34</v>
      </c>
    </row>
    <row r="41" spans="1:29" x14ac:dyDescent="0.2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 t="s">
        <v>33</v>
      </c>
      <c r="AB41" s="1" t="s">
        <v>33</v>
      </c>
      <c r="AC41" s="1" t="s">
        <v>34</v>
      </c>
    </row>
    <row r="42" spans="1:29" x14ac:dyDescent="0.2">
      <c r="A42" s="1" t="s">
        <v>181</v>
      </c>
      <c r="B42" s="1" t="s">
        <v>182</v>
      </c>
      <c r="C42" s="1" t="s">
        <v>183</v>
      </c>
      <c r="D42" s="1"/>
      <c r="E42" s="1"/>
      <c r="F42" s="1" t="s">
        <v>184</v>
      </c>
      <c r="G42">
        <v>55.88</v>
      </c>
      <c r="H42">
        <v>46.88</v>
      </c>
      <c r="I42">
        <v>40.17</v>
      </c>
      <c r="J42">
        <v>4.8899999999999997</v>
      </c>
      <c r="K42">
        <v>4.21</v>
      </c>
      <c r="L42">
        <v>2.95</v>
      </c>
      <c r="M42">
        <v>49.3</v>
      </c>
      <c r="N42">
        <v>4.93</v>
      </c>
      <c r="O42">
        <v>51.17</v>
      </c>
      <c r="P42">
        <v>5.12</v>
      </c>
      <c r="Q42">
        <v>62.34</v>
      </c>
      <c r="R42">
        <v>59.3</v>
      </c>
      <c r="S42">
        <v>5.41</v>
      </c>
      <c r="T42">
        <v>6.25</v>
      </c>
      <c r="U42">
        <v>6.13</v>
      </c>
      <c r="V42">
        <v>61.98</v>
      </c>
      <c r="W42">
        <v>6.2</v>
      </c>
      <c r="X42">
        <v>65.75</v>
      </c>
      <c r="Y42">
        <v>6.58</v>
      </c>
      <c r="Z42">
        <v>4</v>
      </c>
      <c r="AA42" s="1" t="s">
        <v>33</v>
      </c>
      <c r="AB42" s="1" t="s">
        <v>33</v>
      </c>
      <c r="AC42" s="1" t="s">
        <v>34</v>
      </c>
    </row>
    <row r="43" spans="1:29" x14ac:dyDescent="0.2">
      <c r="A43" s="1" t="s">
        <v>185</v>
      </c>
      <c r="B43" s="1" t="s">
        <v>186</v>
      </c>
      <c r="C43" s="1" t="s">
        <v>187</v>
      </c>
      <c r="D43" s="1"/>
      <c r="E43" s="1"/>
      <c r="F43" s="1" t="s">
        <v>188</v>
      </c>
      <c r="G43">
        <v>82.57</v>
      </c>
      <c r="H43">
        <v>83.28</v>
      </c>
      <c r="I43">
        <v>84.93</v>
      </c>
      <c r="J43">
        <v>9.51</v>
      </c>
      <c r="K43">
        <v>7.63</v>
      </c>
      <c r="L43">
        <v>8.33</v>
      </c>
      <c r="M43">
        <v>93.54</v>
      </c>
      <c r="N43">
        <v>9.35</v>
      </c>
      <c r="O43">
        <v>71.36</v>
      </c>
      <c r="P43">
        <v>7.14</v>
      </c>
      <c r="Q43">
        <v>82.13</v>
      </c>
      <c r="R43">
        <v>83.53</v>
      </c>
      <c r="S43">
        <v>7.21</v>
      </c>
      <c r="T43">
        <v>8.75</v>
      </c>
      <c r="U43">
        <v>9.1</v>
      </c>
      <c r="V43">
        <v>82.96</v>
      </c>
      <c r="W43">
        <v>8.3000000000000007</v>
      </c>
      <c r="X43">
        <v>79.91</v>
      </c>
      <c r="Y43">
        <v>7.99</v>
      </c>
      <c r="Z43">
        <v>4</v>
      </c>
      <c r="AA43" s="1" t="s">
        <v>33</v>
      </c>
      <c r="AB43">
        <v>10</v>
      </c>
      <c r="AC43" s="1" t="s">
        <v>34</v>
      </c>
    </row>
    <row r="44" spans="1:29" x14ac:dyDescent="0.2">
      <c r="A44" s="1" t="s">
        <v>189</v>
      </c>
      <c r="B44" s="1" t="s">
        <v>190</v>
      </c>
      <c r="C44" s="1" t="s">
        <v>191</v>
      </c>
      <c r="D44" s="1"/>
      <c r="E44" s="1"/>
      <c r="F44" s="1" t="s">
        <v>192</v>
      </c>
      <c r="G44">
        <v>85.43</v>
      </c>
      <c r="H44">
        <v>84.59</v>
      </c>
      <c r="I44">
        <v>85.78</v>
      </c>
      <c r="J44">
        <v>9.76</v>
      </c>
      <c r="K44">
        <v>7.72</v>
      </c>
      <c r="L44">
        <v>8.26</v>
      </c>
      <c r="M44">
        <v>86.3</v>
      </c>
      <c r="N44">
        <v>8.6300000000000008</v>
      </c>
      <c r="O44">
        <v>81.69</v>
      </c>
      <c r="P44">
        <v>8.17</v>
      </c>
      <c r="Q44">
        <v>86.85</v>
      </c>
      <c r="R44">
        <v>84.12</v>
      </c>
      <c r="S44">
        <v>7.87</v>
      </c>
      <c r="T44">
        <v>8.59</v>
      </c>
      <c r="U44">
        <v>8.77</v>
      </c>
      <c r="V44">
        <v>89.66</v>
      </c>
      <c r="W44">
        <v>8.9700000000000006</v>
      </c>
      <c r="X44">
        <v>86.76</v>
      </c>
      <c r="Y44">
        <v>8.68</v>
      </c>
      <c r="Z44">
        <v>4</v>
      </c>
      <c r="AA44" s="1" t="s">
        <v>33</v>
      </c>
      <c r="AB44" s="1" t="s">
        <v>33</v>
      </c>
      <c r="AC44" s="1" t="s">
        <v>34</v>
      </c>
    </row>
    <row r="45" spans="1:29" x14ac:dyDescent="0.2">
      <c r="A45" s="1" t="s">
        <v>193</v>
      </c>
      <c r="B45" s="1" t="s">
        <v>194</v>
      </c>
      <c r="C45" s="1" t="s">
        <v>195</v>
      </c>
      <c r="D45" s="1"/>
      <c r="E45" s="1"/>
      <c r="F45" s="1" t="s">
        <v>196</v>
      </c>
      <c r="G45">
        <v>87.3</v>
      </c>
      <c r="H45">
        <v>89.06</v>
      </c>
      <c r="I45">
        <v>85.16</v>
      </c>
      <c r="J45">
        <v>8.14</v>
      </c>
      <c r="K45">
        <v>8.25</v>
      </c>
      <c r="L45">
        <v>9.17</v>
      </c>
      <c r="M45">
        <v>91.41</v>
      </c>
      <c r="N45">
        <v>9.14</v>
      </c>
      <c r="O45">
        <v>90.61</v>
      </c>
      <c r="P45">
        <v>9.06</v>
      </c>
      <c r="Q45">
        <v>86.3</v>
      </c>
      <c r="R45">
        <v>85.35</v>
      </c>
      <c r="S45">
        <v>8.6300000000000008</v>
      </c>
      <c r="T45">
        <v>8.91</v>
      </c>
      <c r="U45">
        <v>8.06</v>
      </c>
      <c r="V45">
        <v>89.98</v>
      </c>
      <c r="W45">
        <v>9</v>
      </c>
      <c r="X45">
        <v>83.56</v>
      </c>
      <c r="Y45">
        <v>8.36</v>
      </c>
      <c r="Z45">
        <v>4</v>
      </c>
      <c r="AA45" s="1" t="s">
        <v>33</v>
      </c>
      <c r="AB45" s="1" t="s">
        <v>33</v>
      </c>
      <c r="AC45" s="1" t="s">
        <v>34</v>
      </c>
    </row>
    <row r="46" spans="1:29" x14ac:dyDescent="0.2">
      <c r="A46" s="1" t="s">
        <v>197</v>
      </c>
      <c r="B46" s="1" t="s">
        <v>198</v>
      </c>
      <c r="C46" s="1" t="s">
        <v>199</v>
      </c>
      <c r="D46" s="1"/>
      <c r="E46" s="1"/>
      <c r="F46" s="1" t="s">
        <v>200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 t="s">
        <v>33</v>
      </c>
      <c r="AB46" s="1" t="s">
        <v>33</v>
      </c>
      <c r="AC46" s="1" t="s">
        <v>34</v>
      </c>
    </row>
    <row r="47" spans="1:29" x14ac:dyDescent="0.2">
      <c r="A47" s="1" t="s">
        <v>201</v>
      </c>
      <c r="B47" s="1" t="s">
        <v>202</v>
      </c>
      <c r="C47" s="1" t="s">
        <v>203</v>
      </c>
      <c r="D47" s="1"/>
      <c r="E47" s="1"/>
      <c r="F47" s="1" t="s">
        <v>204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" t="s">
        <v>33</v>
      </c>
      <c r="AB47" s="1" t="s">
        <v>33</v>
      </c>
      <c r="AC47" s="1" t="s">
        <v>34</v>
      </c>
    </row>
    <row r="48" spans="1:29" x14ac:dyDescent="0.2">
      <c r="A48" s="1" t="s">
        <v>205</v>
      </c>
      <c r="B48" s="1" t="s">
        <v>206</v>
      </c>
      <c r="C48" s="1" t="s">
        <v>207</v>
      </c>
      <c r="D48" s="1"/>
      <c r="E48" s="1"/>
      <c r="F48" s="1" t="s">
        <v>208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 t="s">
        <v>33</v>
      </c>
      <c r="AB48" s="1" t="s">
        <v>33</v>
      </c>
      <c r="AC48" s="1" t="s">
        <v>34</v>
      </c>
    </row>
    <row r="49" spans="1:29" x14ac:dyDescent="0.2">
      <c r="A49" s="1" t="s">
        <v>209</v>
      </c>
      <c r="B49" s="1" t="s">
        <v>210</v>
      </c>
      <c r="C49" s="1" t="s">
        <v>211</v>
      </c>
      <c r="D49" s="1"/>
      <c r="E49" s="1"/>
      <c r="F49" s="1" t="s">
        <v>212</v>
      </c>
      <c r="G49">
        <v>66.69</v>
      </c>
      <c r="H49">
        <v>65.77</v>
      </c>
      <c r="I49">
        <v>63.95</v>
      </c>
      <c r="J49">
        <v>8.06</v>
      </c>
      <c r="K49">
        <v>6.05</v>
      </c>
      <c r="L49">
        <v>5.08</v>
      </c>
      <c r="M49">
        <v>68.09</v>
      </c>
      <c r="N49">
        <v>6.81</v>
      </c>
      <c r="O49">
        <v>65.260000000000005</v>
      </c>
      <c r="P49">
        <v>6.53</v>
      </c>
      <c r="Q49">
        <v>64.099999999999994</v>
      </c>
      <c r="R49">
        <v>57.81</v>
      </c>
      <c r="S49">
        <v>5.63</v>
      </c>
      <c r="T49">
        <v>6.88</v>
      </c>
      <c r="U49">
        <v>4.84</v>
      </c>
      <c r="V49">
        <v>64.180000000000007</v>
      </c>
      <c r="W49">
        <v>6.42</v>
      </c>
      <c r="X49">
        <v>70.319999999999993</v>
      </c>
      <c r="Y49">
        <v>7.03</v>
      </c>
      <c r="Z49">
        <v>5</v>
      </c>
      <c r="AA49" s="1" t="s">
        <v>33</v>
      </c>
      <c r="AB49" s="1" t="s">
        <v>33</v>
      </c>
      <c r="AC49" s="1" t="s">
        <v>34</v>
      </c>
    </row>
    <row r="50" spans="1:29" x14ac:dyDescent="0.2">
      <c r="A50" s="1" t="s">
        <v>213</v>
      </c>
      <c r="B50" s="1" t="s">
        <v>214</v>
      </c>
      <c r="C50" s="1" t="s">
        <v>215</v>
      </c>
      <c r="D50" s="1"/>
      <c r="E50" s="1"/>
      <c r="F50" s="1" t="s">
        <v>216</v>
      </c>
      <c r="G50">
        <v>67.59</v>
      </c>
      <c r="H50">
        <v>48.56</v>
      </c>
      <c r="I50">
        <v>60.72</v>
      </c>
      <c r="J50">
        <v>9.1199999999999992</v>
      </c>
      <c r="K50">
        <v>8.33</v>
      </c>
      <c r="L50">
        <v>0.76</v>
      </c>
      <c r="M50">
        <v>0</v>
      </c>
      <c r="N50">
        <v>0</v>
      </c>
      <c r="O50">
        <v>84.98</v>
      </c>
      <c r="P50">
        <v>8.5</v>
      </c>
      <c r="Q50">
        <v>85.31</v>
      </c>
      <c r="R50">
        <v>85.35</v>
      </c>
      <c r="S50">
        <v>8.09</v>
      </c>
      <c r="T50">
        <v>7.97</v>
      </c>
      <c r="U50">
        <v>9.5500000000000007</v>
      </c>
      <c r="V50">
        <v>89.29</v>
      </c>
      <c r="W50">
        <v>8.93</v>
      </c>
      <c r="X50">
        <v>81.28</v>
      </c>
      <c r="Y50">
        <v>8.1300000000000008</v>
      </c>
      <c r="Z50">
        <v>4</v>
      </c>
      <c r="AA50" s="1" t="s">
        <v>33</v>
      </c>
      <c r="AB50" s="1" t="s">
        <v>33</v>
      </c>
      <c r="AC50" s="1" t="s">
        <v>34</v>
      </c>
    </row>
    <row r="51" spans="1:29" x14ac:dyDescent="0.2">
      <c r="A51" s="1" t="s">
        <v>217</v>
      </c>
      <c r="B51" s="1" t="s">
        <v>218</v>
      </c>
      <c r="C51" s="1" t="s">
        <v>219</v>
      </c>
      <c r="D51" s="1"/>
      <c r="E51" s="1"/>
      <c r="F51" s="1" t="s">
        <v>220</v>
      </c>
      <c r="G51">
        <v>71.22</v>
      </c>
      <c r="H51">
        <v>73.72</v>
      </c>
      <c r="I51">
        <v>74.33</v>
      </c>
      <c r="J51">
        <v>6.85</v>
      </c>
      <c r="K51">
        <v>7.19</v>
      </c>
      <c r="L51">
        <v>8.26</v>
      </c>
      <c r="M51">
        <v>70.760000000000005</v>
      </c>
      <c r="N51">
        <v>7.08</v>
      </c>
      <c r="O51">
        <v>76.06</v>
      </c>
      <c r="P51">
        <v>7.61</v>
      </c>
      <c r="Q51">
        <v>67.8</v>
      </c>
      <c r="R51">
        <v>66.16</v>
      </c>
      <c r="S51">
        <v>7.05</v>
      </c>
      <c r="T51">
        <v>5.7</v>
      </c>
      <c r="U51">
        <v>7.1</v>
      </c>
      <c r="V51">
        <v>69.2</v>
      </c>
      <c r="W51">
        <v>6.92</v>
      </c>
      <c r="X51">
        <v>68.040000000000006</v>
      </c>
      <c r="Y51">
        <v>6.8</v>
      </c>
      <c r="Z51">
        <v>4</v>
      </c>
      <c r="AA51" s="1" t="s">
        <v>33</v>
      </c>
      <c r="AB51" s="1" t="s">
        <v>33</v>
      </c>
      <c r="AC51" s="1" t="s">
        <v>34</v>
      </c>
    </row>
    <row r="52" spans="1:29" x14ac:dyDescent="0.2">
      <c r="A52" s="1" t="s">
        <v>221</v>
      </c>
      <c r="B52" s="1" t="s">
        <v>222</v>
      </c>
      <c r="C52" s="1" t="s">
        <v>223</v>
      </c>
      <c r="D52" s="1"/>
      <c r="E52" s="1"/>
      <c r="F52" s="1" t="s">
        <v>224</v>
      </c>
      <c r="G52">
        <v>81.569999999999993</v>
      </c>
      <c r="H52">
        <v>84.23</v>
      </c>
      <c r="I52">
        <v>80.31</v>
      </c>
      <c r="J52">
        <v>8.34</v>
      </c>
      <c r="K52">
        <v>7.72</v>
      </c>
      <c r="L52">
        <v>8.0299999999999994</v>
      </c>
      <c r="M52">
        <v>89.76</v>
      </c>
      <c r="N52">
        <v>8.98</v>
      </c>
      <c r="O52">
        <v>82.63</v>
      </c>
      <c r="P52">
        <v>8.26</v>
      </c>
      <c r="Q52">
        <v>76.97</v>
      </c>
      <c r="R52">
        <v>70.209999999999994</v>
      </c>
      <c r="S52">
        <v>6.72</v>
      </c>
      <c r="T52">
        <v>6.41</v>
      </c>
      <c r="U52">
        <v>7.94</v>
      </c>
      <c r="V52">
        <v>83.08</v>
      </c>
      <c r="W52">
        <v>8.31</v>
      </c>
      <c r="X52">
        <v>77.63</v>
      </c>
      <c r="Y52">
        <v>7.76</v>
      </c>
      <c r="Z52">
        <v>5</v>
      </c>
      <c r="AA52" s="1" t="s">
        <v>33</v>
      </c>
      <c r="AB52" s="1" t="s">
        <v>33</v>
      </c>
      <c r="AC52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48"/>
  <sheetViews>
    <sheetView tabSelected="1" workbookViewId="0">
      <selection activeCell="K55" sqref="K55"/>
    </sheetView>
  </sheetViews>
  <sheetFormatPr baseColWidth="10" defaultColWidth="8.83203125" defaultRowHeight="15" x14ac:dyDescent="0.2"/>
  <cols>
    <col min="2" max="2" width="14.6640625" customWidth="1"/>
    <col min="3" max="3" width="18.5" customWidth="1"/>
    <col min="4" max="4" width="8.83203125" style="5"/>
    <col min="5" max="8" width="0" style="8" hidden="1" customWidth="1"/>
    <col min="9" max="9" width="12.5" style="8" customWidth="1"/>
    <col min="10" max="10" width="13.6640625" style="8" customWidth="1"/>
    <col min="11" max="11" width="15.1640625" style="8" customWidth="1"/>
    <col min="12" max="12" width="10.83203125" style="8" customWidth="1"/>
  </cols>
  <sheetData>
    <row r="3" spans="2:22" ht="26" x14ac:dyDescent="0.3">
      <c r="B3" s="2" t="s">
        <v>232</v>
      </c>
      <c r="C3" s="2"/>
      <c r="D3" s="13"/>
    </row>
    <row r="4" spans="2:22" ht="24" x14ac:dyDescent="0.3">
      <c r="D4" s="14" t="s">
        <v>239</v>
      </c>
    </row>
    <row r="5" spans="2:22" ht="16" x14ac:dyDescent="0.2">
      <c r="N5" s="6" t="s">
        <v>228</v>
      </c>
      <c r="O5" s="6"/>
      <c r="P5" s="6"/>
      <c r="Q5" s="6"/>
      <c r="S5" s="6" t="s">
        <v>229</v>
      </c>
      <c r="T5" s="6"/>
      <c r="U5" s="6"/>
      <c r="V5" s="6"/>
    </row>
    <row r="6" spans="2:22" ht="34" x14ac:dyDescent="0.2">
      <c r="B6" s="3" t="s">
        <v>225</v>
      </c>
      <c r="C6" s="3" t="s">
        <v>226</v>
      </c>
      <c r="D6" s="4" t="s">
        <v>227</v>
      </c>
      <c r="E6" s="9" t="s">
        <v>228</v>
      </c>
      <c r="F6" s="9" t="s">
        <v>237</v>
      </c>
      <c r="G6" s="9" t="s">
        <v>229</v>
      </c>
      <c r="H6" s="9" t="s">
        <v>238</v>
      </c>
      <c r="I6" s="9" t="s">
        <v>230</v>
      </c>
      <c r="J6" s="10" t="s">
        <v>235</v>
      </c>
      <c r="K6" s="10" t="s">
        <v>236</v>
      </c>
      <c r="L6" s="9" t="s">
        <v>231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2" ht="16" x14ac:dyDescent="0.2">
      <c r="B7" s="1" t="s">
        <v>165</v>
      </c>
      <c r="C7" s="1" t="s">
        <v>166</v>
      </c>
      <c r="D7" s="7" t="s">
        <v>167</v>
      </c>
      <c r="E7" s="8">
        <v>71.28</v>
      </c>
      <c r="F7" s="11">
        <f>E7*0.4</f>
        <v>28.512</v>
      </c>
      <c r="G7" s="8">
        <v>75.819999999999993</v>
      </c>
      <c r="H7" s="11">
        <f>G7*0.6</f>
        <v>45.491999999999997</v>
      </c>
      <c r="I7" s="8">
        <f>F7+H7</f>
        <v>74.003999999999991</v>
      </c>
      <c r="J7" s="8">
        <f>V7*I7*0.475*0.33</f>
        <v>2.9000317499999992</v>
      </c>
      <c r="K7" s="8">
        <f>I7-J7</f>
        <v>71.103968249999994</v>
      </c>
      <c r="L7" s="12" t="str">
        <f>IF(K7&lt;50,"F",IF(K7&lt;=64,"D",IF(K7&lt;=79,"C",IF(K7&lt;90,"B",IF(K7&gt;=90,"A")))))</f>
        <v>C</v>
      </c>
      <c r="N7" s="1" t="s">
        <v>33</v>
      </c>
      <c r="O7">
        <v>25</v>
      </c>
      <c r="S7" s="1" t="s">
        <v>33</v>
      </c>
      <c r="T7" s="1" t="s">
        <v>33</v>
      </c>
      <c r="V7" s="1">
        <f>SUM(N7:T7)/100</f>
        <v>0.25</v>
      </c>
    </row>
    <row r="8" spans="2:22" ht="16" x14ac:dyDescent="0.2">
      <c r="B8" s="1" t="s">
        <v>50</v>
      </c>
      <c r="C8" s="1" t="s">
        <v>51</v>
      </c>
      <c r="D8" s="7" t="s">
        <v>52</v>
      </c>
      <c r="E8" s="8">
        <v>64.2</v>
      </c>
      <c r="F8" s="11">
        <f>E8*0.4</f>
        <v>25.680000000000003</v>
      </c>
      <c r="G8" s="8">
        <v>62.26</v>
      </c>
      <c r="H8" s="11">
        <f>G8*0.6</f>
        <v>37.355999999999995</v>
      </c>
      <c r="I8" s="8">
        <f>F8+H8</f>
        <v>63.036000000000001</v>
      </c>
      <c r="J8" s="8">
        <f>V8*I8*0.475*0.33</f>
        <v>0</v>
      </c>
      <c r="K8" s="8">
        <f>I8-J8</f>
        <v>63.036000000000001</v>
      </c>
      <c r="L8" s="12" t="str">
        <f>IF(K8&lt;50,"F",IF(K8&lt;=64,"D",IF(K8&lt;=79,"C",IF(K8&lt;90,"B",IF(K8&gt;=90,"A")))))</f>
        <v>D</v>
      </c>
      <c r="N8" s="1" t="s">
        <v>33</v>
      </c>
      <c r="O8" s="1" t="s">
        <v>33</v>
      </c>
      <c r="S8" s="1" t="s">
        <v>33</v>
      </c>
      <c r="T8" s="1" t="s">
        <v>33</v>
      </c>
      <c r="V8" s="1">
        <f>SUM(N8:T8)/100</f>
        <v>0</v>
      </c>
    </row>
    <row r="9" spans="2:22" ht="16" x14ac:dyDescent="0.2">
      <c r="B9" s="1" t="s">
        <v>130</v>
      </c>
      <c r="C9" s="1" t="s">
        <v>131</v>
      </c>
      <c r="D9" s="7" t="s">
        <v>132</v>
      </c>
      <c r="E9" s="8">
        <v>51.38</v>
      </c>
      <c r="F9" s="11">
        <f>E9*0.4</f>
        <v>20.552000000000003</v>
      </c>
      <c r="G9" s="8">
        <v>55.61</v>
      </c>
      <c r="H9" s="11">
        <f>G9*0.6</f>
        <v>33.366</v>
      </c>
      <c r="I9" s="8">
        <f>F9+H9</f>
        <v>53.918000000000006</v>
      </c>
      <c r="J9" s="8">
        <f>V9*I9*0.475*0.33</f>
        <v>0</v>
      </c>
      <c r="K9" s="8">
        <f>I9-J9</f>
        <v>53.918000000000006</v>
      </c>
      <c r="L9" s="12" t="str">
        <f>IF(K9&lt;50,"F",IF(K9&lt;=64,"D",IF(K9&lt;=79,"C",IF(K9&lt;90,"B",IF(K9&gt;=90,"A")))))</f>
        <v>D</v>
      </c>
      <c r="N9" s="1" t="s">
        <v>33</v>
      </c>
      <c r="O9" s="1" t="s">
        <v>33</v>
      </c>
      <c r="S9" s="1" t="s">
        <v>33</v>
      </c>
      <c r="T9" s="1" t="s">
        <v>33</v>
      </c>
      <c r="V9" s="1">
        <f>SUM(N9:T9)/100</f>
        <v>0</v>
      </c>
    </row>
    <row r="10" spans="2:22" ht="16" x14ac:dyDescent="0.2">
      <c r="B10" s="1" t="s">
        <v>90</v>
      </c>
      <c r="C10" s="1" t="s">
        <v>91</v>
      </c>
      <c r="D10" s="7" t="s">
        <v>92</v>
      </c>
      <c r="E10" s="8">
        <v>71.48</v>
      </c>
      <c r="F10" s="11">
        <f>E10*0.4</f>
        <v>28.592000000000002</v>
      </c>
      <c r="G10" s="8">
        <v>74.95</v>
      </c>
      <c r="H10" s="11">
        <f>G10*0.6</f>
        <v>44.97</v>
      </c>
      <c r="I10" s="8">
        <f>F10+H10</f>
        <v>73.561999999999998</v>
      </c>
      <c r="J10" s="8">
        <f>V10*I10*0.475*0.33</f>
        <v>5.7654217499999998</v>
      </c>
      <c r="K10" s="8">
        <f>I10-J10</f>
        <v>67.796578249999996</v>
      </c>
      <c r="L10" s="12" t="str">
        <f>IF(K10&lt;50,"F",IF(K10&lt;=64,"D",IF(K10&lt;=79,"C",IF(K10&lt;90,"B",IF(K10&gt;=90,"A")))))</f>
        <v>C</v>
      </c>
      <c r="N10" s="1" t="s">
        <v>33</v>
      </c>
      <c r="O10" s="1" t="s">
        <v>33</v>
      </c>
      <c r="S10" s="1" t="s">
        <v>33</v>
      </c>
      <c r="T10">
        <v>50</v>
      </c>
      <c r="V10" s="1">
        <f>SUM(N10:T10)/100</f>
        <v>0.5</v>
      </c>
    </row>
    <row r="11" spans="2:22" ht="16" x14ac:dyDescent="0.2">
      <c r="B11" s="1" t="s">
        <v>108</v>
      </c>
      <c r="C11" s="1" t="s">
        <v>109</v>
      </c>
      <c r="D11" s="7" t="s">
        <v>110</v>
      </c>
      <c r="E11" s="8">
        <v>45.55</v>
      </c>
      <c r="F11" s="11">
        <f>E11*0.4</f>
        <v>18.22</v>
      </c>
      <c r="G11" s="8">
        <v>37.26</v>
      </c>
      <c r="H11" s="11">
        <f>G11*0.6</f>
        <v>22.355999999999998</v>
      </c>
      <c r="I11" s="8">
        <f>F11+H11</f>
        <v>40.575999999999993</v>
      </c>
      <c r="J11" s="8">
        <f>V11*I11*0.475*0.33</f>
        <v>0</v>
      </c>
      <c r="K11" s="8">
        <f>I11-J11</f>
        <v>40.575999999999993</v>
      </c>
      <c r="L11" s="12" t="str">
        <f>IF(K11&lt;50,"F",IF(K11&lt;=64,"D",IF(K11&lt;=79,"C",IF(K11&lt;90,"B",IF(K11&gt;=90,"A")))))</f>
        <v>F</v>
      </c>
      <c r="N11" s="1" t="s">
        <v>33</v>
      </c>
      <c r="O11" s="1" t="s">
        <v>33</v>
      </c>
      <c r="S11" s="1" t="s">
        <v>33</v>
      </c>
      <c r="T11" s="1" t="s">
        <v>33</v>
      </c>
      <c r="V11" s="1">
        <f>SUM(N11:T11)/100</f>
        <v>0</v>
      </c>
    </row>
    <row r="12" spans="2:22" ht="16" x14ac:dyDescent="0.2">
      <c r="B12" s="1" t="s">
        <v>116</v>
      </c>
      <c r="C12" s="1" t="s">
        <v>117</v>
      </c>
      <c r="D12" s="7" t="s">
        <v>118</v>
      </c>
      <c r="E12" s="8">
        <v>60.91</v>
      </c>
      <c r="F12" s="11">
        <f>E12*0.4</f>
        <v>24.364000000000001</v>
      </c>
      <c r="G12" s="8">
        <v>64.66</v>
      </c>
      <c r="H12" s="11">
        <f>G12*0.6</f>
        <v>38.795999999999999</v>
      </c>
      <c r="I12" s="8">
        <f>F12+H12</f>
        <v>63.16</v>
      </c>
      <c r="J12" s="8">
        <f>V12*I12*0.475*0.33</f>
        <v>0</v>
      </c>
      <c r="K12" s="8">
        <f>I12-J12</f>
        <v>63.16</v>
      </c>
      <c r="L12" s="12" t="str">
        <f>IF(K12&lt;50,"F",IF(K12&lt;=64,"D",IF(K12&lt;=79,"C",IF(K12&lt;90,"B",IF(K12&gt;=90,"A")))))</f>
        <v>D</v>
      </c>
      <c r="N12" s="1" t="s">
        <v>33</v>
      </c>
      <c r="O12" s="1" t="s">
        <v>33</v>
      </c>
      <c r="S12" s="1" t="s">
        <v>33</v>
      </c>
      <c r="T12" s="1" t="s">
        <v>33</v>
      </c>
      <c r="V12" s="1">
        <f>SUM(N12:T12)/100</f>
        <v>0</v>
      </c>
    </row>
    <row r="13" spans="2:22" ht="16" x14ac:dyDescent="0.2">
      <c r="B13" s="1" t="s">
        <v>29</v>
      </c>
      <c r="C13" s="1" t="s">
        <v>30</v>
      </c>
      <c r="D13" s="7" t="s">
        <v>31</v>
      </c>
      <c r="E13" s="8">
        <v>69.42</v>
      </c>
      <c r="F13" s="11">
        <f>E13*0.4</f>
        <v>27.768000000000001</v>
      </c>
      <c r="G13" s="8">
        <v>68.760000000000005</v>
      </c>
      <c r="H13" s="11">
        <f>G13*0.6</f>
        <v>41.256</v>
      </c>
      <c r="I13" s="8">
        <f>F13+H13</f>
        <v>69.024000000000001</v>
      </c>
      <c r="J13" s="8">
        <f>V13*I13*0.475*0.33</f>
        <v>2.7048780000000003</v>
      </c>
      <c r="K13" s="8">
        <f>I13-J13</f>
        <v>66.319122000000007</v>
      </c>
      <c r="L13" s="12" t="str">
        <f>IF(K13&lt;50,"F",IF(K13&lt;=64,"D",IF(K13&lt;=79,"C",IF(K13&lt;90,"B",IF(K13&gt;=90,"A")))))</f>
        <v>C</v>
      </c>
      <c r="N13" s="1" t="s">
        <v>33</v>
      </c>
      <c r="O13">
        <v>25</v>
      </c>
      <c r="S13" s="1" t="s">
        <v>33</v>
      </c>
      <c r="T13" s="1" t="s">
        <v>33</v>
      </c>
      <c r="V13" s="1">
        <f>SUM(N13:T13)/100</f>
        <v>0.25</v>
      </c>
    </row>
    <row r="14" spans="2:22" ht="16" x14ac:dyDescent="0.2">
      <c r="B14" s="1" t="s">
        <v>66</v>
      </c>
      <c r="C14" s="1" t="s">
        <v>70</v>
      </c>
      <c r="D14" s="7" t="s">
        <v>71</v>
      </c>
      <c r="E14" s="8">
        <v>38.07</v>
      </c>
      <c r="F14" s="11">
        <f>E14*0.4</f>
        <v>15.228000000000002</v>
      </c>
      <c r="G14" s="8">
        <v>59.73</v>
      </c>
      <c r="H14" s="11">
        <f>G14*0.6</f>
        <v>35.837999999999994</v>
      </c>
      <c r="I14" s="8">
        <f>F14+H14</f>
        <v>51.065999999999995</v>
      </c>
      <c r="J14" s="8">
        <f>V14*I14*0.475*0.33</f>
        <v>0</v>
      </c>
      <c r="K14" s="8">
        <f>I14-J14</f>
        <v>51.065999999999995</v>
      </c>
      <c r="L14" s="12" t="str">
        <f>IF(K14&lt;50,"F",IF(K14&lt;=64,"D",IF(K14&lt;=79,"C",IF(K14&lt;90,"B",IF(K14&gt;=90,"A")))))</f>
        <v>D</v>
      </c>
      <c r="N14" s="1" t="s">
        <v>33</v>
      </c>
      <c r="O14" s="1" t="s">
        <v>33</v>
      </c>
      <c r="S14" s="1" t="s">
        <v>33</v>
      </c>
      <c r="T14" s="1" t="s">
        <v>33</v>
      </c>
      <c r="V14" s="1">
        <f>SUM(N14:T14)/100</f>
        <v>0</v>
      </c>
    </row>
    <row r="15" spans="2:22" ht="16" x14ac:dyDescent="0.2">
      <c r="B15" s="1" t="s">
        <v>116</v>
      </c>
      <c r="C15" s="1" t="s">
        <v>120</v>
      </c>
      <c r="D15" s="7" t="s">
        <v>121</v>
      </c>
      <c r="E15" s="8">
        <v>37.369999999999997</v>
      </c>
      <c r="F15" s="11">
        <f>E15*0.4</f>
        <v>14.948</v>
      </c>
      <c r="G15" s="8">
        <v>47.35</v>
      </c>
      <c r="H15" s="11">
        <f>G15*0.6</f>
        <v>28.41</v>
      </c>
      <c r="I15" s="8">
        <f>F15+H15</f>
        <v>43.358000000000004</v>
      </c>
      <c r="J15" s="8">
        <f>V15*I15*0.475*0.33</f>
        <v>0</v>
      </c>
      <c r="K15" s="8">
        <f>I15-J15</f>
        <v>43.358000000000004</v>
      </c>
      <c r="L15" s="12" t="str">
        <f>IF(K15&lt;50,"F",IF(K15&lt;=64,"D",IF(K15&lt;=79,"C",IF(K15&lt;90,"B",IF(K15&gt;=90,"A")))))</f>
        <v>F</v>
      </c>
      <c r="N15" s="1" t="s">
        <v>33</v>
      </c>
      <c r="O15" s="1" t="s">
        <v>33</v>
      </c>
      <c r="S15" s="1" t="s">
        <v>33</v>
      </c>
      <c r="T15" s="1" t="s">
        <v>33</v>
      </c>
      <c r="V15" s="1">
        <f>SUM(N15:T15)/100</f>
        <v>0</v>
      </c>
    </row>
    <row r="16" spans="2:22" ht="16" x14ac:dyDescent="0.2">
      <c r="B16" s="1" t="s">
        <v>150</v>
      </c>
      <c r="C16" s="1" t="s">
        <v>151</v>
      </c>
      <c r="D16" s="7" t="s">
        <v>152</v>
      </c>
      <c r="E16" s="8">
        <v>60.35</v>
      </c>
      <c r="F16" s="11">
        <f>E16*0.4</f>
        <v>24.14</v>
      </c>
      <c r="G16" s="8">
        <v>67.47</v>
      </c>
      <c r="H16" s="11">
        <f>G16*0.6</f>
        <v>40.481999999999999</v>
      </c>
      <c r="I16" s="8">
        <f>F16+H16</f>
        <v>64.622</v>
      </c>
      <c r="J16" s="8">
        <f>V16*I16*0.475*0.33</f>
        <v>0</v>
      </c>
      <c r="K16" s="8">
        <f>I16-J16</f>
        <v>64.622</v>
      </c>
      <c r="L16" s="12" t="str">
        <f>IF(K16&lt;50,"F",IF(K16&lt;=64,"D",IF(K16&lt;=79,"C",IF(K16&lt;90,"B",IF(K16&gt;=90,"A")))))</f>
        <v>C</v>
      </c>
      <c r="N16" s="1" t="s">
        <v>33</v>
      </c>
      <c r="O16" s="1" t="s">
        <v>33</v>
      </c>
      <c r="S16" s="1" t="s">
        <v>33</v>
      </c>
      <c r="T16" s="1" t="s">
        <v>33</v>
      </c>
      <c r="V16" s="1">
        <f>SUM(N16:T16)/100</f>
        <v>0</v>
      </c>
    </row>
    <row r="17" spans="2:22" ht="16" x14ac:dyDescent="0.2">
      <c r="B17" s="1" t="s">
        <v>73</v>
      </c>
      <c r="C17" s="1" t="s">
        <v>74</v>
      </c>
      <c r="D17" s="7" t="s">
        <v>75</v>
      </c>
      <c r="E17" s="8">
        <v>74.069999999999993</v>
      </c>
      <c r="F17" s="11">
        <f>E17*0.4</f>
        <v>29.628</v>
      </c>
      <c r="G17" s="8">
        <v>75.989999999999995</v>
      </c>
      <c r="H17" s="11">
        <f>G17*0.6</f>
        <v>45.593999999999994</v>
      </c>
      <c r="I17" s="8">
        <f>F17+H17</f>
        <v>75.221999999999994</v>
      </c>
      <c r="J17" s="8">
        <f>V17*I17*0.475*0.33</f>
        <v>1.1791048499999999</v>
      </c>
      <c r="K17" s="8">
        <f>I17-J17</f>
        <v>74.042895149999993</v>
      </c>
      <c r="L17" s="12" t="str">
        <f>IF(K17&lt;50,"F",IF(K17&lt;=64,"D",IF(K17&lt;=79,"C",IF(K17&lt;90,"B",IF(K17&gt;=90,"A")))))</f>
        <v>C</v>
      </c>
      <c r="N17" s="1" t="s">
        <v>33</v>
      </c>
      <c r="O17">
        <v>10</v>
      </c>
      <c r="S17" s="1" t="s">
        <v>33</v>
      </c>
      <c r="T17" s="1" t="s">
        <v>33</v>
      </c>
      <c r="V17" s="1">
        <f>SUM(N17:T17)/100</f>
        <v>0.1</v>
      </c>
    </row>
    <row r="18" spans="2:22" ht="16" x14ac:dyDescent="0.2">
      <c r="B18" s="1" t="s">
        <v>35</v>
      </c>
      <c r="C18" s="1" t="s">
        <v>36</v>
      </c>
      <c r="D18" s="7" t="s">
        <v>37</v>
      </c>
      <c r="E18" s="8">
        <v>67.92</v>
      </c>
      <c r="F18" s="11">
        <f>E18*0.4</f>
        <v>27.168000000000003</v>
      </c>
      <c r="G18" s="8">
        <v>53.06</v>
      </c>
      <c r="H18" s="11">
        <f>G18*0.6</f>
        <v>31.835999999999999</v>
      </c>
      <c r="I18" s="8">
        <f>F18+H18</f>
        <v>59.004000000000005</v>
      </c>
      <c r="J18" s="8">
        <f>V18*I18*0.475*0.33</f>
        <v>0.9248877000000002</v>
      </c>
      <c r="K18" s="8">
        <f>I18-J18</f>
        <v>58.079112300000006</v>
      </c>
      <c r="L18" s="12" t="str">
        <f>IF(K18&lt;50,"F",IF(K18&lt;=64,"D",IF(K18&lt;=79,"C",IF(K18&lt;90,"B",IF(K18&gt;=90,"A")))))</f>
        <v>D</v>
      </c>
      <c r="N18" s="1" t="s">
        <v>33</v>
      </c>
      <c r="O18" s="1" t="s">
        <v>33</v>
      </c>
      <c r="S18" s="1" t="s">
        <v>33</v>
      </c>
      <c r="T18">
        <v>10</v>
      </c>
      <c r="V18" s="1">
        <f>SUM(N18:T18)/100</f>
        <v>0.1</v>
      </c>
    </row>
    <row r="19" spans="2:22" ht="16" x14ac:dyDescent="0.2">
      <c r="B19" s="1" t="s">
        <v>221</v>
      </c>
      <c r="C19" s="1" t="s">
        <v>222</v>
      </c>
      <c r="D19" s="7" t="s">
        <v>223</v>
      </c>
      <c r="E19" s="8">
        <v>74.37</v>
      </c>
      <c r="F19" s="11">
        <f>E19*0.4</f>
        <v>29.748000000000005</v>
      </c>
      <c r="G19" s="8">
        <v>81.569999999999993</v>
      </c>
      <c r="H19" s="11">
        <f>G19*0.6</f>
        <v>48.941999999999993</v>
      </c>
      <c r="I19" s="8">
        <f>F19+H19</f>
        <v>78.69</v>
      </c>
      <c r="J19" s="8">
        <f>V19*I19*0.475*0.33</f>
        <v>0</v>
      </c>
      <c r="K19" s="8">
        <f>I19-J19</f>
        <v>78.69</v>
      </c>
      <c r="L19" s="12" t="str">
        <f>IF(K19&lt;50,"F",IF(K19&lt;=64,"D",IF(K19&lt;=79,"C",IF(K19&lt;90,"B",IF(K19&gt;=90,"A")))))</f>
        <v>C</v>
      </c>
      <c r="N19" s="1" t="s">
        <v>33</v>
      </c>
      <c r="O19" s="1" t="s">
        <v>33</v>
      </c>
      <c r="S19" s="1" t="s">
        <v>33</v>
      </c>
      <c r="T19" s="1" t="s">
        <v>33</v>
      </c>
      <c r="V19" s="1">
        <f>SUM(N19:T19)/100</f>
        <v>0</v>
      </c>
    </row>
    <row r="20" spans="2:22" ht="16" x14ac:dyDescent="0.2">
      <c r="B20" s="1" t="s">
        <v>54</v>
      </c>
      <c r="C20" s="1" t="s">
        <v>55</v>
      </c>
      <c r="D20" s="7" t="s">
        <v>56</v>
      </c>
      <c r="E20" s="8">
        <v>66.069999999999993</v>
      </c>
      <c r="F20" s="11">
        <f>E20*0.4</f>
        <v>26.427999999999997</v>
      </c>
      <c r="G20" s="8">
        <v>64.42</v>
      </c>
      <c r="H20" s="11">
        <f>G20*0.6</f>
        <v>38.652000000000001</v>
      </c>
      <c r="I20" s="8">
        <f>F20+H20</f>
        <v>65.08</v>
      </c>
      <c r="J20" s="8">
        <f>V20*I20*0.475*0.33</f>
        <v>1.0201290000000001</v>
      </c>
      <c r="K20" s="8">
        <f>I20-J20</f>
        <v>64.059871000000001</v>
      </c>
      <c r="L20" s="12" t="str">
        <f>IF(K20&lt;50,"F",IF(K20&lt;=64,"D",IF(K20&lt;=79,"C",IF(K20&lt;90,"B",IF(K20&gt;=90,"A")))))</f>
        <v>C</v>
      </c>
      <c r="N20" s="1" t="s">
        <v>33</v>
      </c>
      <c r="O20">
        <v>10</v>
      </c>
      <c r="S20" s="1" t="s">
        <v>33</v>
      </c>
      <c r="T20" s="1" t="s">
        <v>33</v>
      </c>
      <c r="V20" s="1">
        <f>SUM(N20:T20)/100</f>
        <v>0.1</v>
      </c>
    </row>
    <row r="21" spans="2:22" ht="16" x14ac:dyDescent="0.2">
      <c r="B21" s="1" t="s">
        <v>134</v>
      </c>
      <c r="C21" s="1" t="s">
        <v>135</v>
      </c>
      <c r="D21" s="7" t="s">
        <v>136</v>
      </c>
      <c r="E21" s="8">
        <v>35.39</v>
      </c>
      <c r="F21" s="11">
        <f>E21*0.4</f>
        <v>14.156000000000001</v>
      </c>
      <c r="G21" s="8">
        <v>38.18</v>
      </c>
      <c r="H21" s="11">
        <f>G21*0.6</f>
        <v>22.907999999999998</v>
      </c>
      <c r="I21" s="8">
        <f>F21+H21</f>
        <v>37.064</v>
      </c>
      <c r="J21" s="8">
        <f>V21*I21*0.475*0.33</f>
        <v>1.4524455000000001</v>
      </c>
      <c r="K21" s="8">
        <f>I21-J21</f>
        <v>35.611554499999997</v>
      </c>
      <c r="L21" s="12" t="str">
        <f>IF(K21&lt;50,"F",IF(K21&lt;=64,"D",IF(K21&lt;=79,"C",IF(K21&lt;90,"B",IF(K21&gt;=90,"A")))))</f>
        <v>F</v>
      </c>
      <c r="N21" s="1" t="s">
        <v>33</v>
      </c>
      <c r="O21">
        <v>25</v>
      </c>
      <c r="S21" s="1" t="s">
        <v>33</v>
      </c>
      <c r="T21" s="1" t="s">
        <v>33</v>
      </c>
      <c r="V21" s="1">
        <f>SUM(N21:T21)/100</f>
        <v>0.25</v>
      </c>
    </row>
    <row r="22" spans="2:22" ht="16" x14ac:dyDescent="0.2">
      <c r="B22" s="1" t="s">
        <v>209</v>
      </c>
      <c r="C22" s="1" t="s">
        <v>210</v>
      </c>
      <c r="D22" s="7" t="s">
        <v>211</v>
      </c>
      <c r="E22" s="8">
        <v>69.010000000000005</v>
      </c>
      <c r="F22" s="11">
        <f>E22*0.4</f>
        <v>27.604000000000003</v>
      </c>
      <c r="G22" s="8">
        <v>66.69</v>
      </c>
      <c r="H22" s="11">
        <f>G22*0.6</f>
        <v>40.013999999999996</v>
      </c>
      <c r="I22" s="8">
        <f>F22+H22</f>
        <v>67.617999999999995</v>
      </c>
      <c r="J22" s="8">
        <f>V22*I22*0.475*0.33</f>
        <v>0</v>
      </c>
      <c r="K22" s="8">
        <f>I22-J22</f>
        <v>67.617999999999995</v>
      </c>
      <c r="L22" s="12" t="str">
        <f>IF(K22&lt;50,"F",IF(K22&lt;=64,"D",IF(K22&lt;=79,"C",IF(K22&lt;90,"B",IF(K22&gt;=90,"A")))))</f>
        <v>C</v>
      </c>
      <c r="N22" s="1" t="s">
        <v>33</v>
      </c>
      <c r="O22" s="1" t="s">
        <v>33</v>
      </c>
      <c r="S22" s="1" t="s">
        <v>33</v>
      </c>
      <c r="T22" s="1" t="s">
        <v>33</v>
      </c>
      <c r="V22" s="1">
        <f>SUM(N22:T22)/100</f>
        <v>0</v>
      </c>
    </row>
    <row r="23" spans="2:22" ht="16" x14ac:dyDescent="0.2">
      <c r="B23" s="1" t="s">
        <v>73</v>
      </c>
      <c r="C23" s="1" t="s">
        <v>79</v>
      </c>
      <c r="D23" s="7" t="s">
        <v>80</v>
      </c>
      <c r="E23" s="8">
        <v>79.92</v>
      </c>
      <c r="F23" s="11">
        <f>E23*0.4</f>
        <v>31.968000000000004</v>
      </c>
      <c r="G23" s="8">
        <v>89.49</v>
      </c>
      <c r="H23" s="11">
        <f>G23*0.6</f>
        <v>53.693999999999996</v>
      </c>
      <c r="I23" s="8">
        <f>F23+H23</f>
        <v>85.662000000000006</v>
      </c>
      <c r="J23" s="8">
        <f>V23*I23*0.475*0.33</f>
        <v>1.3427518500000002</v>
      </c>
      <c r="K23" s="8">
        <f>I23-J23</f>
        <v>84.319248150000007</v>
      </c>
      <c r="L23" s="12" t="str">
        <f>IF(K23&lt;50,"F",IF(K23&lt;=64,"D",IF(K23&lt;=79,"C",IF(K23&lt;90,"B",IF(K23&gt;=90,"A")))))</f>
        <v>B</v>
      </c>
      <c r="N23" s="1" t="s">
        <v>33</v>
      </c>
      <c r="O23" s="1" t="s">
        <v>33</v>
      </c>
      <c r="S23" s="1" t="s">
        <v>33</v>
      </c>
      <c r="T23">
        <v>10</v>
      </c>
      <c r="V23" s="1">
        <f>SUM(N23:T23)/100</f>
        <v>0.1</v>
      </c>
    </row>
    <row r="24" spans="2:22" ht="16" x14ac:dyDescent="0.2">
      <c r="B24" s="1" t="s">
        <v>82</v>
      </c>
      <c r="C24" s="1" t="s">
        <v>83</v>
      </c>
      <c r="D24" s="7" t="s">
        <v>84</v>
      </c>
      <c r="E24" s="8">
        <v>62.7</v>
      </c>
      <c r="F24" s="11">
        <f>E24*0.4</f>
        <v>25.080000000000002</v>
      </c>
      <c r="G24" s="8">
        <v>71.92</v>
      </c>
      <c r="H24" s="11">
        <f>G24*0.6</f>
        <v>43.152000000000001</v>
      </c>
      <c r="I24" s="8">
        <f>F24+H24</f>
        <v>68.231999999999999</v>
      </c>
      <c r="J24" s="8">
        <f>V24*I24*0.475*0.33</f>
        <v>0</v>
      </c>
      <c r="K24" s="8">
        <f>I24-J24</f>
        <v>68.231999999999999</v>
      </c>
      <c r="L24" s="12" t="str">
        <f>IF(K24&lt;50,"F",IF(K24&lt;=64,"D",IF(K24&lt;=79,"C",IF(K24&lt;90,"B",IF(K24&gt;=90,"A")))))</f>
        <v>C</v>
      </c>
      <c r="N24" s="1" t="s">
        <v>33</v>
      </c>
      <c r="O24" s="1" t="s">
        <v>33</v>
      </c>
      <c r="S24" s="1" t="s">
        <v>33</v>
      </c>
      <c r="T24" s="1" t="s">
        <v>33</v>
      </c>
      <c r="V24" s="1">
        <f>SUM(N24:T24)/100</f>
        <v>0</v>
      </c>
    </row>
    <row r="25" spans="2:22" ht="16" x14ac:dyDescent="0.2">
      <c r="B25" s="1" t="s">
        <v>181</v>
      </c>
      <c r="C25" s="1" t="s">
        <v>182</v>
      </c>
      <c r="D25" s="7" t="s">
        <v>183</v>
      </c>
      <c r="E25" s="8">
        <v>51.5</v>
      </c>
      <c r="F25" s="11">
        <f>E25*0.4</f>
        <v>20.6</v>
      </c>
      <c r="G25" s="8">
        <v>55.88</v>
      </c>
      <c r="H25" s="11">
        <f>G25*0.6</f>
        <v>33.527999999999999</v>
      </c>
      <c r="I25" s="8">
        <f>F25+H25</f>
        <v>54.128</v>
      </c>
      <c r="J25" s="8">
        <f>V25*I25*0.475*0.33</f>
        <v>0.84845640000000011</v>
      </c>
      <c r="K25" s="8">
        <f>I25-J25</f>
        <v>53.279543599999997</v>
      </c>
      <c r="L25" s="12" t="str">
        <f>IF(K25&lt;50,"F",IF(K25&lt;=64,"D",IF(K25&lt;=79,"C",IF(K25&lt;90,"B",IF(K25&gt;=90,"A")))))</f>
        <v>D</v>
      </c>
      <c r="N25" s="1" t="s">
        <v>33</v>
      </c>
      <c r="O25">
        <v>10</v>
      </c>
      <c r="S25" s="1" t="s">
        <v>33</v>
      </c>
      <c r="T25" s="1" t="s">
        <v>33</v>
      </c>
      <c r="V25" s="1">
        <f>SUM(N25:T25)/100</f>
        <v>0.1</v>
      </c>
    </row>
    <row r="26" spans="2:22" ht="16" x14ac:dyDescent="0.2">
      <c r="B26" s="1" t="s">
        <v>58</v>
      </c>
      <c r="C26" s="1" t="s">
        <v>59</v>
      </c>
      <c r="D26" s="7" t="s">
        <v>60</v>
      </c>
      <c r="E26" s="8">
        <v>26.1</v>
      </c>
      <c r="F26" s="11">
        <f>E26*0.4</f>
        <v>10.440000000000001</v>
      </c>
      <c r="G26" s="8">
        <v>37.590000000000003</v>
      </c>
      <c r="H26" s="11">
        <f>G26*0.6</f>
        <v>22.554000000000002</v>
      </c>
      <c r="I26" s="8">
        <f>F26+H26</f>
        <v>32.994</v>
      </c>
      <c r="J26" s="8">
        <f>V26*I26*0.475*0.33</f>
        <v>1.292952375</v>
      </c>
      <c r="K26" s="8">
        <f>I26-J26</f>
        <v>31.701047625000001</v>
      </c>
      <c r="L26" s="12" t="str">
        <f>IF(K26&lt;50,"F",IF(K26&lt;=64,"D",IF(K26&lt;=79,"C",IF(K26&lt;90,"B",IF(K26&gt;=90,"A")))))</f>
        <v>F</v>
      </c>
      <c r="N26" s="1" t="s">
        <v>33</v>
      </c>
      <c r="O26">
        <v>25</v>
      </c>
      <c r="S26" s="1" t="s">
        <v>33</v>
      </c>
      <c r="T26" s="1" t="s">
        <v>33</v>
      </c>
      <c r="V26" s="1">
        <f>SUM(N26:T26)/100</f>
        <v>0.25</v>
      </c>
    </row>
    <row r="27" spans="2:22" ht="16" x14ac:dyDescent="0.2">
      <c r="B27" s="1" t="s">
        <v>142</v>
      </c>
      <c r="C27" s="1" t="s">
        <v>143</v>
      </c>
      <c r="D27" s="7" t="s">
        <v>144</v>
      </c>
      <c r="E27" s="8">
        <v>44.37</v>
      </c>
      <c r="F27" s="11">
        <f>E27*0.4</f>
        <v>17.748000000000001</v>
      </c>
      <c r="G27" s="8">
        <v>61.86</v>
      </c>
      <c r="H27" s="11">
        <f>G27*0.6</f>
        <v>37.116</v>
      </c>
      <c r="I27" s="8">
        <f>F27+H27</f>
        <v>54.864000000000004</v>
      </c>
      <c r="J27" s="8">
        <f>V27*I27*0.475*0.33</f>
        <v>4.2999660000000004</v>
      </c>
      <c r="K27" s="8">
        <f>I27-J27</f>
        <v>50.564034000000007</v>
      </c>
      <c r="L27" s="12" t="str">
        <f>IF(K27&lt;50,"F",IF(K27&lt;=64,"D",IF(K27&lt;=79,"C",IF(K27&lt;90,"B",IF(K27&gt;=90,"A")))))</f>
        <v>D</v>
      </c>
      <c r="N27" s="1" t="s">
        <v>33</v>
      </c>
      <c r="O27" s="1" t="s">
        <v>33</v>
      </c>
      <c r="S27" s="1" t="s">
        <v>33</v>
      </c>
      <c r="T27">
        <v>50</v>
      </c>
      <c r="V27" s="1">
        <f>SUM(N27:T27)/100</f>
        <v>0.5</v>
      </c>
    </row>
    <row r="28" spans="2:22" ht="16" x14ac:dyDescent="0.2">
      <c r="B28" s="1" t="s">
        <v>185</v>
      </c>
      <c r="C28" s="1" t="s">
        <v>186</v>
      </c>
      <c r="D28" s="7" t="s">
        <v>187</v>
      </c>
      <c r="E28" s="8">
        <v>75.16</v>
      </c>
      <c r="F28" s="11">
        <f>E28*0.4</f>
        <v>30.064</v>
      </c>
      <c r="G28" s="8">
        <v>82.57</v>
      </c>
      <c r="H28" s="11">
        <f>G28*0.6</f>
        <v>49.541999999999994</v>
      </c>
      <c r="I28" s="8">
        <f>F28+H28</f>
        <v>79.605999999999995</v>
      </c>
      <c r="J28" s="8">
        <f>V28*I28*0.475*0.33</f>
        <v>1.24782405</v>
      </c>
      <c r="K28" s="8">
        <f>I28-J28</f>
        <v>78.358175949999989</v>
      </c>
      <c r="L28" s="12" t="str">
        <f>IF(K28&lt;50,"F",IF(K28&lt;=64,"D",IF(K28&lt;=79,"C",IF(K28&lt;90,"B",IF(K28&gt;=90,"A")))))</f>
        <v>C</v>
      </c>
      <c r="N28" s="1" t="s">
        <v>33</v>
      </c>
      <c r="O28" s="1" t="s">
        <v>33</v>
      </c>
      <c r="S28" s="1" t="s">
        <v>33</v>
      </c>
      <c r="T28">
        <v>10</v>
      </c>
      <c r="V28" s="1">
        <f>SUM(N28:T28)/100</f>
        <v>0.1</v>
      </c>
    </row>
    <row r="29" spans="2:22" ht="16" x14ac:dyDescent="0.2">
      <c r="B29" s="1" t="s">
        <v>39</v>
      </c>
      <c r="C29" s="1" t="s">
        <v>40</v>
      </c>
      <c r="D29" s="7" t="s">
        <v>41</v>
      </c>
      <c r="E29" s="8">
        <v>76</v>
      </c>
      <c r="F29" s="11">
        <f>E29*0.4</f>
        <v>30.400000000000002</v>
      </c>
      <c r="G29" s="8">
        <v>84.23</v>
      </c>
      <c r="H29" s="11">
        <f>G29*0.6</f>
        <v>50.538000000000004</v>
      </c>
      <c r="I29" s="8">
        <f>F29+H29</f>
        <v>80.938000000000002</v>
      </c>
      <c r="J29" s="8">
        <f>V29*I29*0.475*0.33</f>
        <v>0</v>
      </c>
      <c r="K29" s="8">
        <f>I29-J29</f>
        <v>80.938000000000002</v>
      </c>
      <c r="L29" s="12" t="str">
        <f>IF(K29&lt;50,"F",IF(K29&lt;=64,"D",IF(K29&lt;=79,"C",IF(K29&lt;90,"B",IF(K29&gt;=90,"A")))))</f>
        <v>B</v>
      </c>
      <c r="N29" s="1" t="s">
        <v>33</v>
      </c>
      <c r="O29" s="1" t="s">
        <v>33</v>
      </c>
      <c r="S29" s="1" t="s">
        <v>33</v>
      </c>
      <c r="T29" s="1" t="s">
        <v>33</v>
      </c>
      <c r="V29" s="1">
        <f>SUM(N29:T29)/100</f>
        <v>0</v>
      </c>
    </row>
    <row r="30" spans="2:22" ht="16" x14ac:dyDescent="0.2">
      <c r="B30" s="1" t="s">
        <v>138</v>
      </c>
      <c r="C30" s="1" t="s">
        <v>139</v>
      </c>
      <c r="D30" s="7" t="s">
        <v>140</v>
      </c>
      <c r="E30" s="8">
        <v>47.09</v>
      </c>
      <c r="F30" s="11">
        <f>E30*0.4</f>
        <v>18.836000000000002</v>
      </c>
      <c r="G30" s="8">
        <v>56.81</v>
      </c>
      <c r="H30" s="11">
        <f>G30*0.6</f>
        <v>34.085999999999999</v>
      </c>
      <c r="I30" s="8">
        <f>F30+H30</f>
        <v>52.921999999999997</v>
      </c>
      <c r="J30" s="8">
        <f>V30*I30*0.475*0.33</f>
        <v>0</v>
      </c>
      <c r="K30" s="8">
        <f>I30-J30</f>
        <v>52.921999999999997</v>
      </c>
      <c r="L30" s="12" t="str">
        <f>IF(K30&lt;50,"F",IF(K30&lt;=64,"D",IF(K30&lt;=79,"C",IF(K30&lt;90,"B",IF(K30&gt;=90,"A")))))</f>
        <v>D</v>
      </c>
      <c r="N30" s="1" t="s">
        <v>33</v>
      </c>
      <c r="O30" s="1" t="s">
        <v>33</v>
      </c>
      <c r="S30" s="1" t="s">
        <v>33</v>
      </c>
      <c r="T30" s="1" t="s">
        <v>33</v>
      </c>
      <c r="V30" s="1">
        <f>SUM(N30:T30)/100</f>
        <v>0</v>
      </c>
    </row>
    <row r="31" spans="2:22" ht="16" x14ac:dyDescent="0.2">
      <c r="B31" s="1" t="s">
        <v>104</v>
      </c>
      <c r="C31" s="1" t="s">
        <v>105</v>
      </c>
      <c r="D31" s="7" t="s">
        <v>106</v>
      </c>
      <c r="E31" s="8">
        <v>84.85</v>
      </c>
      <c r="F31" s="11">
        <f>E31*0.4</f>
        <v>33.94</v>
      </c>
      <c r="G31" s="8">
        <v>93.21</v>
      </c>
      <c r="H31" s="11">
        <f>G31*0.6</f>
        <v>55.925999999999995</v>
      </c>
      <c r="I31" s="8">
        <f>F31+H31</f>
        <v>89.865999999999985</v>
      </c>
      <c r="J31" s="8">
        <f>V31*I31*0.475*0.33</f>
        <v>0</v>
      </c>
      <c r="K31" s="8">
        <f>I31-J31</f>
        <v>89.865999999999985</v>
      </c>
      <c r="L31" s="12" t="str">
        <f>IF(K31&lt;50,"F",IF(K31&lt;=64,"D",IF(K31&lt;=79,"C",IF(K31&lt;90,"B",IF(K31&gt;=90,"A")))))</f>
        <v>B</v>
      </c>
      <c r="N31" s="1" t="s">
        <v>33</v>
      </c>
      <c r="O31" s="1" t="s">
        <v>33</v>
      </c>
      <c r="S31" s="1" t="s">
        <v>33</v>
      </c>
      <c r="T31" s="1" t="s">
        <v>33</v>
      </c>
      <c r="V31" s="1">
        <f>SUM(N31:T31)/100</f>
        <v>0</v>
      </c>
    </row>
    <row r="32" spans="2:22" ht="16" x14ac:dyDescent="0.2">
      <c r="B32" s="1" t="s">
        <v>189</v>
      </c>
      <c r="C32" s="1" t="s">
        <v>190</v>
      </c>
      <c r="D32" s="7" t="s">
        <v>191</v>
      </c>
      <c r="E32" s="8">
        <v>77.23</v>
      </c>
      <c r="F32" s="11">
        <f>E32*0.4</f>
        <v>30.892000000000003</v>
      </c>
      <c r="G32" s="8">
        <v>85.43</v>
      </c>
      <c r="H32" s="11">
        <f>G32*0.6</f>
        <v>51.258000000000003</v>
      </c>
      <c r="I32" s="8">
        <f>F32+H32</f>
        <v>82.15</v>
      </c>
      <c r="J32" s="8">
        <f>V32*I32*0.475*0.33</f>
        <v>0</v>
      </c>
      <c r="K32" s="8">
        <f>I32-J32</f>
        <v>82.15</v>
      </c>
      <c r="L32" s="12" t="str">
        <f>IF(K32&lt;50,"F",IF(K32&lt;=64,"D",IF(K32&lt;=79,"C",IF(K32&lt;90,"B",IF(K32&gt;=90,"A")))))</f>
        <v>B</v>
      </c>
      <c r="N32" s="1" t="s">
        <v>33</v>
      </c>
      <c r="O32" s="1" t="s">
        <v>33</v>
      </c>
      <c r="S32" s="1" t="s">
        <v>33</v>
      </c>
      <c r="T32" s="1" t="s">
        <v>33</v>
      </c>
      <c r="V32" s="1">
        <f>SUM(N32:T32)/100</f>
        <v>0</v>
      </c>
    </row>
    <row r="33" spans="2:22" ht="16" x14ac:dyDescent="0.2">
      <c r="B33" s="1" t="s">
        <v>177</v>
      </c>
      <c r="C33" s="1" t="s">
        <v>178</v>
      </c>
      <c r="D33" s="7" t="s">
        <v>179</v>
      </c>
      <c r="E33" s="8">
        <v>0</v>
      </c>
      <c r="F33" s="11">
        <f>E33*0.4</f>
        <v>0</v>
      </c>
      <c r="G33" s="8">
        <v>0</v>
      </c>
      <c r="H33" s="11">
        <f>G33*0.6</f>
        <v>0</v>
      </c>
      <c r="I33" s="8">
        <f>F33+H33</f>
        <v>0</v>
      </c>
      <c r="J33" s="8">
        <f>V33*I33*0.475*0.33</f>
        <v>0</v>
      </c>
      <c r="K33" s="8">
        <f>I33-J33</f>
        <v>0</v>
      </c>
      <c r="L33" s="12" t="str">
        <f>IF(K33&lt;50,"F",IF(K33&lt;=64,"D",IF(K33&lt;=79,"C",IF(K33&lt;90,"B",IF(K33&gt;=90,"A")))))</f>
        <v>F</v>
      </c>
      <c r="N33" s="1" t="s">
        <v>33</v>
      </c>
      <c r="O33" s="1" t="s">
        <v>33</v>
      </c>
      <c r="S33" s="1" t="s">
        <v>33</v>
      </c>
      <c r="T33" s="1" t="s">
        <v>33</v>
      </c>
      <c r="V33" s="1">
        <f>SUM(N33:T33)/100</f>
        <v>0</v>
      </c>
    </row>
    <row r="34" spans="2:22" ht="16" x14ac:dyDescent="0.2">
      <c r="B34" s="1" t="s">
        <v>169</v>
      </c>
      <c r="C34" s="1" t="s">
        <v>170</v>
      </c>
      <c r="D34" s="7" t="s">
        <v>171</v>
      </c>
      <c r="E34" s="8">
        <v>59.9</v>
      </c>
      <c r="F34" s="11">
        <f>E34*0.4</f>
        <v>23.96</v>
      </c>
      <c r="G34" s="8">
        <v>74.42</v>
      </c>
      <c r="H34" s="11">
        <f>G34*0.6</f>
        <v>44.652000000000001</v>
      </c>
      <c r="I34" s="8">
        <f>F34+H34</f>
        <v>68.611999999999995</v>
      </c>
      <c r="J34" s="8">
        <f>V34*I34*0.475*0.33</f>
        <v>2.6887327499999998</v>
      </c>
      <c r="K34" s="8">
        <f>I34-J34</f>
        <v>65.923267249999995</v>
      </c>
      <c r="L34" s="12" t="str">
        <f>IF(K34&lt;50,"F",IF(K34&lt;=64,"D",IF(K34&lt;=79,"C",IF(K34&lt;90,"B",IF(K34&gt;=90,"A")))))</f>
        <v>C</v>
      </c>
      <c r="N34" s="1" t="s">
        <v>33</v>
      </c>
      <c r="O34">
        <v>25</v>
      </c>
      <c r="S34" s="1" t="s">
        <v>33</v>
      </c>
      <c r="T34" s="1" t="s">
        <v>33</v>
      </c>
      <c r="V34" s="1">
        <f>SUM(N34:T34)/100</f>
        <v>0.25</v>
      </c>
    </row>
    <row r="35" spans="2:22" ht="16" x14ac:dyDescent="0.2">
      <c r="B35" s="1" t="s">
        <v>193</v>
      </c>
      <c r="C35" s="1" t="s">
        <v>194</v>
      </c>
      <c r="D35" s="7" t="s">
        <v>195</v>
      </c>
      <c r="E35" s="8">
        <v>80.83</v>
      </c>
      <c r="F35" s="11">
        <f>E35*0.4</f>
        <v>32.332000000000001</v>
      </c>
      <c r="G35" s="8">
        <v>87.3</v>
      </c>
      <c r="H35" s="11">
        <f>G35*0.6</f>
        <v>52.379999999999995</v>
      </c>
      <c r="I35" s="8">
        <f>F35+H35</f>
        <v>84.711999999999989</v>
      </c>
      <c r="J35" s="8">
        <f>V35*I35*0.475*0.33</f>
        <v>0</v>
      </c>
      <c r="K35" s="8">
        <f>I35-J35</f>
        <v>84.711999999999989</v>
      </c>
      <c r="L35" s="12" t="str">
        <f>IF(K35&lt;50,"F",IF(K35&lt;=64,"D",IF(K35&lt;=79,"C",IF(K35&lt;90,"B",IF(K35&gt;=90,"A")))))</f>
        <v>B</v>
      </c>
      <c r="N35" s="1" t="s">
        <v>33</v>
      </c>
      <c r="O35" s="1" t="s">
        <v>33</v>
      </c>
      <c r="S35" s="1" t="s">
        <v>33</v>
      </c>
      <c r="T35" s="1" t="s">
        <v>33</v>
      </c>
      <c r="V35" s="1">
        <f>SUM(N35:T35)/100</f>
        <v>0</v>
      </c>
    </row>
    <row r="36" spans="2:22" ht="16" x14ac:dyDescent="0.2">
      <c r="B36" s="1" t="s">
        <v>97</v>
      </c>
      <c r="C36" s="1" t="s">
        <v>101</v>
      </c>
      <c r="D36" s="7" t="s">
        <v>102</v>
      </c>
      <c r="E36" s="8">
        <v>50.2</v>
      </c>
      <c r="F36" s="11">
        <f>E36*0.4</f>
        <v>20.080000000000002</v>
      </c>
      <c r="G36" s="8">
        <v>44.41</v>
      </c>
      <c r="H36" s="11">
        <f>G36*0.6</f>
        <v>26.645999999999997</v>
      </c>
      <c r="I36" s="8">
        <f>F36+H36</f>
        <v>46.725999999999999</v>
      </c>
      <c r="J36" s="8">
        <f>V36*I36*0.475*0.33</f>
        <v>0</v>
      </c>
      <c r="K36" s="8">
        <f>I36-J36</f>
        <v>46.725999999999999</v>
      </c>
      <c r="L36" s="12" t="str">
        <f>IF(K36&lt;50,"F",IF(K36&lt;=64,"D",IF(K36&lt;=79,"C",IF(K36&lt;90,"B",IF(K36&gt;=90,"A")))))</f>
        <v>F</v>
      </c>
      <c r="N36" s="1" t="s">
        <v>33</v>
      </c>
      <c r="O36" s="1" t="s">
        <v>33</v>
      </c>
      <c r="S36" s="1" t="s">
        <v>33</v>
      </c>
      <c r="T36" s="1" t="s">
        <v>33</v>
      </c>
      <c r="V36" s="1">
        <f>SUM(N36:T36)/100</f>
        <v>0</v>
      </c>
    </row>
    <row r="37" spans="2:22" ht="16" x14ac:dyDescent="0.2">
      <c r="B37" s="1" t="s">
        <v>97</v>
      </c>
      <c r="C37" s="1" t="s">
        <v>98</v>
      </c>
      <c r="D37" s="7" t="s">
        <v>99</v>
      </c>
      <c r="E37" s="8">
        <v>80.97</v>
      </c>
      <c r="F37" s="11">
        <f>E37*0.4</f>
        <v>32.387999999999998</v>
      </c>
      <c r="G37" s="8">
        <v>86.86</v>
      </c>
      <c r="H37" s="11">
        <f>G37*0.6</f>
        <v>52.116</v>
      </c>
      <c r="I37" s="8">
        <f>F37+H37</f>
        <v>84.503999999999991</v>
      </c>
      <c r="J37" s="8">
        <f>V37*I37*0.475*0.33</f>
        <v>3.3115004999999997</v>
      </c>
      <c r="K37" s="8">
        <f>I37-J37</f>
        <v>81.192499499999997</v>
      </c>
      <c r="L37" s="12" t="str">
        <f>IF(K37&lt;50,"F",IF(K37&lt;=64,"D",IF(K37&lt;=79,"C",IF(K37&lt;90,"B",IF(K37&gt;=90,"A")))))</f>
        <v>B</v>
      </c>
      <c r="N37" s="1" t="s">
        <v>33</v>
      </c>
      <c r="O37" s="1" t="s">
        <v>33</v>
      </c>
      <c r="S37" s="1" t="s">
        <v>33</v>
      </c>
      <c r="T37">
        <v>25</v>
      </c>
      <c r="V37" s="1">
        <f>SUM(N37:T37)/100</f>
        <v>0.25</v>
      </c>
    </row>
    <row r="38" spans="2:22" ht="16" x14ac:dyDescent="0.2">
      <c r="B38" s="1" t="s">
        <v>154</v>
      </c>
      <c r="C38" s="1" t="s">
        <v>158</v>
      </c>
      <c r="D38" s="7" t="s">
        <v>159</v>
      </c>
      <c r="E38" s="8">
        <v>41.99</v>
      </c>
      <c r="F38" s="11">
        <f>E38*0.4</f>
        <v>16.796000000000003</v>
      </c>
      <c r="G38" s="8">
        <v>35.18</v>
      </c>
      <c r="H38" s="11">
        <f>G38*0.6</f>
        <v>21.108000000000001</v>
      </c>
      <c r="I38" s="8">
        <f>F38+H38</f>
        <v>37.904000000000003</v>
      </c>
      <c r="J38" s="8">
        <f>V38*I38*0.475*0.33</f>
        <v>0</v>
      </c>
      <c r="K38" s="8">
        <f>I38-J38</f>
        <v>37.904000000000003</v>
      </c>
      <c r="L38" s="12" t="str">
        <f>IF(K38&lt;50,"F",IF(K38&lt;=64,"D",IF(K38&lt;=79,"C",IF(K38&lt;90,"B",IF(K38&gt;=90,"A")))))</f>
        <v>F</v>
      </c>
      <c r="N38" s="1" t="s">
        <v>33</v>
      </c>
      <c r="O38" s="1" t="s">
        <v>33</v>
      </c>
      <c r="S38" s="1" t="s">
        <v>33</v>
      </c>
      <c r="T38" s="1" t="s">
        <v>33</v>
      </c>
      <c r="V38" s="1">
        <f>SUM(N38:T38)/100</f>
        <v>0</v>
      </c>
    </row>
    <row r="39" spans="2:22" ht="16" x14ac:dyDescent="0.2">
      <c r="B39" s="1" t="s">
        <v>154</v>
      </c>
      <c r="C39" s="1" t="s">
        <v>155</v>
      </c>
      <c r="D39" s="7" t="s">
        <v>156</v>
      </c>
      <c r="E39" s="8">
        <v>46.32</v>
      </c>
      <c r="F39" s="11">
        <f>E39*0.4</f>
        <v>18.528000000000002</v>
      </c>
      <c r="G39" s="8">
        <v>50.81</v>
      </c>
      <c r="H39" s="11">
        <f>G39*0.6</f>
        <v>30.486000000000001</v>
      </c>
      <c r="I39" s="8">
        <f>F39+H39</f>
        <v>49.014000000000003</v>
      </c>
      <c r="J39" s="8">
        <f>V39*I39*0.475*0.33</f>
        <v>0</v>
      </c>
      <c r="K39" s="8">
        <f>I39-J39</f>
        <v>49.014000000000003</v>
      </c>
      <c r="L39" s="12" t="str">
        <f>IF(K39&lt;50,"F",IF(K39&lt;=64,"D",IF(K39&lt;=79,"C",IF(K39&lt;90,"B",IF(K39&gt;=90,"A")))))</f>
        <v>F</v>
      </c>
      <c r="N39" s="1" t="s">
        <v>33</v>
      </c>
      <c r="O39" s="1" t="s">
        <v>33</v>
      </c>
      <c r="S39" s="1" t="s">
        <v>33</v>
      </c>
      <c r="T39" s="1" t="s">
        <v>33</v>
      </c>
      <c r="V39" s="1">
        <f>SUM(N39:T39)/100</f>
        <v>0</v>
      </c>
    </row>
    <row r="40" spans="2:22" ht="16" x14ac:dyDescent="0.2">
      <c r="B40" s="1" t="s">
        <v>126</v>
      </c>
      <c r="C40" s="1" t="s">
        <v>127</v>
      </c>
      <c r="D40" s="7" t="s">
        <v>128</v>
      </c>
      <c r="E40" s="8">
        <v>70.03</v>
      </c>
      <c r="F40" s="11">
        <f>E40*0.4</f>
        <v>28.012</v>
      </c>
      <c r="G40" s="8">
        <v>78.23</v>
      </c>
      <c r="H40" s="11">
        <f>G40*0.6</f>
        <v>46.938000000000002</v>
      </c>
      <c r="I40" s="8">
        <f>F40+H40</f>
        <v>74.95</v>
      </c>
      <c r="J40" s="8">
        <f>V40*I40*0.475*0.33</f>
        <v>1.1748412500000001</v>
      </c>
      <c r="K40" s="8">
        <f>I40-J40</f>
        <v>73.775158750000003</v>
      </c>
      <c r="L40" s="12" t="str">
        <f>IF(K40&lt;50,"F",IF(K40&lt;=64,"D",IF(K40&lt;=79,"C",IF(K40&lt;90,"B",IF(K40&gt;=90,"A")))))</f>
        <v>C</v>
      </c>
      <c r="N40" s="1" t="s">
        <v>33</v>
      </c>
      <c r="O40">
        <v>10</v>
      </c>
      <c r="S40" s="1" t="s">
        <v>33</v>
      </c>
      <c r="T40" s="1" t="s">
        <v>33</v>
      </c>
      <c r="V40" s="1">
        <f>SUM(N40:T40)/100</f>
        <v>0.1</v>
      </c>
    </row>
    <row r="41" spans="2:22" ht="16" x14ac:dyDescent="0.2">
      <c r="B41" s="1" t="s">
        <v>112</v>
      </c>
      <c r="C41" s="1" t="s">
        <v>113</v>
      </c>
      <c r="D41" s="7" t="s">
        <v>114</v>
      </c>
      <c r="E41" s="8">
        <v>76.13</v>
      </c>
      <c r="F41" s="11">
        <f>E41*0.4</f>
        <v>30.451999999999998</v>
      </c>
      <c r="G41" s="8">
        <v>87.13</v>
      </c>
      <c r="H41" s="11">
        <f>G41*0.6</f>
        <v>52.277999999999999</v>
      </c>
      <c r="I41" s="8">
        <f>F41+H41</f>
        <v>82.72999999999999</v>
      </c>
      <c r="J41" s="8">
        <f>V41*I41*0.475*0.33</f>
        <v>0</v>
      </c>
      <c r="K41" s="8">
        <f>I41-J41</f>
        <v>82.72999999999999</v>
      </c>
      <c r="L41" s="12" t="str">
        <f>IF(K41&lt;50,"F",IF(K41&lt;=64,"D",IF(K41&lt;=79,"C",IF(K41&lt;90,"B",IF(K41&gt;=90,"A")))))</f>
        <v>B</v>
      </c>
      <c r="N41" s="1" t="s">
        <v>33</v>
      </c>
      <c r="O41" s="1" t="s">
        <v>33</v>
      </c>
      <c r="S41" s="1" t="s">
        <v>33</v>
      </c>
      <c r="T41" s="1" t="s">
        <v>33</v>
      </c>
      <c r="V41" s="1">
        <f>SUM(N41:T41)/100</f>
        <v>0</v>
      </c>
    </row>
    <row r="42" spans="2:22" ht="16" x14ac:dyDescent="0.2">
      <c r="B42" s="1" t="s">
        <v>201</v>
      </c>
      <c r="C42" s="1" t="s">
        <v>202</v>
      </c>
      <c r="D42" s="7" t="s">
        <v>203</v>
      </c>
      <c r="E42" s="8">
        <v>0</v>
      </c>
      <c r="F42" s="11">
        <f>E42*0.4</f>
        <v>0</v>
      </c>
      <c r="G42" s="8">
        <v>0</v>
      </c>
      <c r="H42" s="11">
        <f>G42*0.6</f>
        <v>0</v>
      </c>
      <c r="I42" s="8">
        <f>F42+H42</f>
        <v>0</v>
      </c>
      <c r="J42" s="8">
        <f>V42*I42*0.475*0.33</f>
        <v>0</v>
      </c>
      <c r="K42" s="8">
        <f>I42-J42</f>
        <v>0</v>
      </c>
      <c r="L42" s="12" t="str">
        <f>IF(K42&lt;50,"F",IF(K42&lt;=64,"D",IF(K42&lt;=79,"C",IF(K42&lt;90,"B",IF(K42&gt;=90,"A")))))</f>
        <v>F</v>
      </c>
      <c r="N42" s="1" t="s">
        <v>33</v>
      </c>
      <c r="O42">
        <v>50</v>
      </c>
      <c r="S42" s="1" t="s">
        <v>33</v>
      </c>
      <c r="T42" s="1" t="s">
        <v>33</v>
      </c>
      <c r="V42" s="1">
        <f>SUM(N42:T42)/100</f>
        <v>0.5</v>
      </c>
    </row>
    <row r="43" spans="2:22" ht="16" x14ac:dyDescent="0.2">
      <c r="B43" s="1" t="s">
        <v>217</v>
      </c>
      <c r="C43" s="1" t="s">
        <v>218</v>
      </c>
      <c r="D43" s="7" t="s">
        <v>219</v>
      </c>
      <c r="E43" s="8">
        <v>59.35</v>
      </c>
      <c r="F43" s="11">
        <f>E43*0.4</f>
        <v>23.740000000000002</v>
      </c>
      <c r="G43" s="8">
        <v>71.22</v>
      </c>
      <c r="H43" s="11">
        <f>G43*0.6</f>
        <v>42.731999999999999</v>
      </c>
      <c r="I43" s="8">
        <f>F43+H43</f>
        <v>66.472000000000008</v>
      </c>
      <c r="J43" s="8">
        <f>V43*I43*0.475*0.33</f>
        <v>1.0419486000000002</v>
      </c>
      <c r="K43" s="8">
        <f>I43-J43</f>
        <v>65.430051400000011</v>
      </c>
      <c r="L43" s="12" t="str">
        <f>IF(K43&lt;50,"F",IF(K43&lt;=64,"D",IF(K43&lt;=79,"C",IF(K43&lt;90,"B",IF(K43&gt;=90,"A")))))</f>
        <v>C</v>
      </c>
      <c r="N43" s="1" t="s">
        <v>33</v>
      </c>
      <c r="O43">
        <v>10</v>
      </c>
      <c r="S43" s="1" t="s">
        <v>33</v>
      </c>
      <c r="T43" s="1" t="s">
        <v>33</v>
      </c>
      <c r="V43" s="1">
        <f>SUM(N43:T43)/100</f>
        <v>0.1</v>
      </c>
    </row>
    <row r="44" spans="2:22" ht="16" x14ac:dyDescent="0.2">
      <c r="B44" s="1" t="s">
        <v>173</v>
      </c>
      <c r="C44" s="1" t="s">
        <v>174</v>
      </c>
      <c r="D44" s="7" t="s">
        <v>175</v>
      </c>
      <c r="E44" s="8">
        <v>71.12</v>
      </c>
      <c r="F44" s="11">
        <f>E44*0.4</f>
        <v>28.448000000000004</v>
      </c>
      <c r="G44" s="8">
        <v>81.27</v>
      </c>
      <c r="H44" s="11">
        <f>G44*0.6</f>
        <v>48.761999999999993</v>
      </c>
      <c r="I44" s="8">
        <f>F44+H44</f>
        <v>77.209999999999994</v>
      </c>
      <c r="J44" s="8">
        <f>V44*I44*0.475*0.33</f>
        <v>0</v>
      </c>
      <c r="K44" s="8">
        <f>I44-J44</f>
        <v>77.209999999999994</v>
      </c>
      <c r="L44" s="12" t="str">
        <f>IF(K44&lt;50,"F",IF(K44&lt;=64,"D",IF(K44&lt;=79,"C",IF(K44&lt;90,"B",IF(K44&gt;=90,"A")))))</f>
        <v>C</v>
      </c>
      <c r="N44" s="1" t="s">
        <v>33</v>
      </c>
      <c r="O44" s="1" t="s">
        <v>33</v>
      </c>
      <c r="S44" s="1" t="s">
        <v>33</v>
      </c>
      <c r="T44" s="1" t="s">
        <v>33</v>
      </c>
      <c r="V44" s="1">
        <f>SUM(N44:T44)/100</f>
        <v>0</v>
      </c>
    </row>
    <row r="45" spans="2:22" ht="16" x14ac:dyDescent="0.2">
      <c r="B45" s="1" t="s">
        <v>116</v>
      </c>
      <c r="C45" s="1" t="s">
        <v>123</v>
      </c>
      <c r="D45" s="7" t="s">
        <v>124</v>
      </c>
      <c r="E45" s="8">
        <v>79.510000000000005</v>
      </c>
      <c r="F45" s="11">
        <f>E45*0.4</f>
        <v>31.804000000000002</v>
      </c>
      <c r="G45" s="8">
        <v>90.61</v>
      </c>
      <c r="H45" s="11">
        <f>G45*0.6</f>
        <v>54.366</v>
      </c>
      <c r="I45" s="8">
        <f>F45+H45</f>
        <v>86.17</v>
      </c>
      <c r="J45" s="8">
        <f>V45*I45*0.475*0.33</f>
        <v>0</v>
      </c>
      <c r="K45" s="8">
        <f>I45-J45</f>
        <v>86.17</v>
      </c>
      <c r="L45" s="12" t="str">
        <f>IF(K45&lt;50,"F",IF(K45&lt;=64,"D",IF(K45&lt;=79,"C",IF(K45&lt;90,"B",IF(K45&gt;=90,"A")))))</f>
        <v>B</v>
      </c>
      <c r="N45" s="1" t="s">
        <v>33</v>
      </c>
      <c r="O45" s="1" t="s">
        <v>33</v>
      </c>
      <c r="S45" s="1" t="s">
        <v>33</v>
      </c>
      <c r="T45" s="1" t="s">
        <v>33</v>
      </c>
      <c r="V45" s="1">
        <f>SUM(N45:T45)/100</f>
        <v>0</v>
      </c>
    </row>
    <row r="46" spans="2:22" ht="16" x14ac:dyDescent="0.2">
      <c r="B46" s="1" t="s">
        <v>213</v>
      </c>
      <c r="C46" s="1" t="s">
        <v>214</v>
      </c>
      <c r="D46" s="7" t="s">
        <v>215</v>
      </c>
      <c r="E46" s="8">
        <v>69.55</v>
      </c>
      <c r="F46" s="11">
        <f>E46*0.4</f>
        <v>27.82</v>
      </c>
      <c r="G46" s="8">
        <v>67.59</v>
      </c>
      <c r="H46" s="11">
        <f>G46*0.6</f>
        <v>40.554000000000002</v>
      </c>
      <c r="I46" s="8">
        <f>F46+H46</f>
        <v>68.373999999999995</v>
      </c>
      <c r="J46" s="8">
        <f>V46*I46*0.475*0.33</f>
        <v>2.6794061249999999</v>
      </c>
      <c r="K46" s="8">
        <f>I46-J46</f>
        <v>65.694593874999995</v>
      </c>
      <c r="L46" s="12" t="str">
        <f>IF(K46&lt;50,"F",IF(K46&lt;=64,"D",IF(K46&lt;=79,"C",IF(K46&lt;90,"B",IF(K46&gt;=90,"A")))))</f>
        <v>C</v>
      </c>
      <c r="N46" s="1" t="s">
        <v>33</v>
      </c>
      <c r="O46">
        <v>25</v>
      </c>
      <c r="S46" s="1" t="s">
        <v>33</v>
      </c>
      <c r="T46" s="1" t="s">
        <v>33</v>
      </c>
      <c r="V46" s="1">
        <f>SUM(N46:T46)/100</f>
        <v>0.25</v>
      </c>
    </row>
    <row r="47" spans="2:22" ht="16" x14ac:dyDescent="0.2">
      <c r="B47" s="1" t="s">
        <v>62</v>
      </c>
      <c r="C47" s="1" t="s">
        <v>63</v>
      </c>
      <c r="D47" s="7" t="s">
        <v>64</v>
      </c>
      <c r="E47" s="8">
        <v>79.45</v>
      </c>
      <c r="F47" s="11">
        <f>E47*0.4</f>
        <v>31.78</v>
      </c>
      <c r="G47" s="8">
        <v>85.72</v>
      </c>
      <c r="H47" s="11">
        <f>G47*0.6</f>
        <v>51.431999999999995</v>
      </c>
      <c r="I47" s="8">
        <f>F47+H47</f>
        <v>83.211999999999989</v>
      </c>
      <c r="J47" s="8">
        <f>V47*I47*0.475*0.33</f>
        <v>0</v>
      </c>
      <c r="K47" s="8">
        <f>I47-J47</f>
        <v>83.211999999999989</v>
      </c>
      <c r="L47" s="12" t="str">
        <f>IF(K47&lt;50,"F",IF(K47&lt;=64,"D",IF(K47&lt;=79,"C",IF(K47&lt;90,"B",IF(K47&gt;=90,"A")))))</f>
        <v>B</v>
      </c>
      <c r="N47" s="1" t="s">
        <v>33</v>
      </c>
      <c r="O47" s="1" t="s">
        <v>33</v>
      </c>
      <c r="S47" s="1" t="s">
        <v>33</v>
      </c>
      <c r="T47" s="1" t="s">
        <v>33</v>
      </c>
      <c r="V47" s="1">
        <f>SUM(N47:T47)/100</f>
        <v>0</v>
      </c>
    </row>
    <row r="48" spans="2:22" ht="16" x14ac:dyDescent="0.2">
      <c r="B48" s="1" t="s">
        <v>46</v>
      </c>
      <c r="C48" s="1" t="s">
        <v>47</v>
      </c>
      <c r="D48" s="7" t="s">
        <v>48</v>
      </c>
      <c r="E48" s="8">
        <v>76.02</v>
      </c>
      <c r="F48" s="11">
        <f>E48*0.4</f>
        <v>30.408000000000001</v>
      </c>
      <c r="G48" s="8">
        <v>84.94</v>
      </c>
      <c r="H48" s="11">
        <f>G48*0.6</f>
        <v>50.963999999999999</v>
      </c>
      <c r="I48" s="8">
        <f>F48+H48</f>
        <v>81.372</v>
      </c>
      <c r="J48" s="8">
        <f>V48*I48*0.475*0.33</f>
        <v>0</v>
      </c>
      <c r="K48" s="8">
        <f>I48-J48</f>
        <v>81.372</v>
      </c>
      <c r="L48" s="12" t="str">
        <f>IF(K48&lt;50,"F",IF(K48&lt;=64,"D",IF(K48&lt;=79,"C",IF(K48&lt;90,"B",IF(K48&gt;=90,"A")))))</f>
        <v>B</v>
      </c>
      <c r="N48" s="1" t="s">
        <v>33</v>
      </c>
      <c r="O48" s="1" t="s">
        <v>33</v>
      </c>
      <c r="S48" s="1" t="s">
        <v>33</v>
      </c>
      <c r="T48" s="1" t="s">
        <v>33</v>
      </c>
      <c r="V48" s="1">
        <f>SUM(N48:T48)/100</f>
        <v>0</v>
      </c>
    </row>
  </sheetData>
  <sortState xmlns:xlrd2="http://schemas.microsoft.com/office/spreadsheetml/2017/richdata2" ref="B7:V48">
    <sortCondition ref="D7:D48"/>
  </sortState>
  <mergeCells count="2">
    <mergeCell ref="N5:Q5"/>
    <mergeCell ref="S5:V5"/>
  </mergeCells>
  <conditionalFormatting sqref="L7:L48">
    <cfRule type="cellIs" dxfId="13" priority="1" stopIfTrue="1" operator="lessThan">
      <formula>#REF!/#REF!*60</formula>
    </cfRule>
    <cfRule type="cellIs" dxfId="12" priority="2" stopIfTrue="1" operator="between">
      <formula>#REF!/#REF!*60</formula>
      <formula>#REF!/#REF!*89</formula>
    </cfRule>
    <cfRule type="cellIs" dxfId="11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4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2023-01-13T03:44:16Z</dcterms:created>
  <dcterms:modified xsi:type="dcterms:W3CDTF">2023-01-13T06:27:14Z</dcterms:modified>
  <cp:category/>
</cp:coreProperties>
</file>