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23 2022/"/>
    </mc:Choice>
  </mc:AlternateContent>
  <xr:revisionPtr revIDLastSave="0" documentId="8_{5C9664D0-DEFF-F942-80F8-0A94C4D4D46E}" xr6:coauthVersionLast="47" xr6:coauthVersionMax="47" xr10:uidLastSave="{00000000-0000-0000-0000-000000000000}"/>
  <bookViews>
    <workbookView xWindow="400" yWindow="620" windowWidth="38060" windowHeight="2688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6" i="2" l="1"/>
  <c r="H26" i="2" s="1"/>
  <c r="U30" i="2"/>
  <c r="H30" i="2" s="1"/>
  <c r="U40" i="2"/>
  <c r="H40" i="2" s="1"/>
  <c r="U37" i="2"/>
  <c r="H37" i="2" s="1"/>
  <c r="U21" i="2"/>
  <c r="H21" i="2" s="1"/>
  <c r="U42" i="2"/>
  <c r="H42" i="2" s="1"/>
  <c r="U41" i="2"/>
  <c r="H41" i="2" s="1"/>
  <c r="U14" i="2"/>
  <c r="H14" i="2" s="1"/>
  <c r="U39" i="2"/>
  <c r="H39" i="2" s="1"/>
  <c r="U7" i="2"/>
  <c r="H7" i="2" s="1"/>
  <c r="U32" i="2"/>
  <c r="H32" i="2" s="1"/>
  <c r="U29" i="2"/>
  <c r="H29" i="2" s="1"/>
  <c r="U15" i="2"/>
  <c r="H15" i="2" s="1"/>
  <c r="U28" i="2"/>
  <c r="H28" i="2" s="1"/>
  <c r="U10" i="2"/>
  <c r="H10" i="2" s="1"/>
  <c r="U22" i="2"/>
  <c r="H22" i="2" s="1"/>
  <c r="U17" i="2"/>
  <c r="H17" i="2" s="1"/>
  <c r="U35" i="2"/>
  <c r="H35" i="2" s="1"/>
  <c r="U25" i="2"/>
  <c r="H25" i="2" s="1"/>
  <c r="U33" i="2"/>
  <c r="H33" i="2" s="1"/>
  <c r="U9" i="2"/>
  <c r="H9" i="2" s="1"/>
  <c r="U24" i="2"/>
  <c r="H24" i="2" s="1"/>
  <c r="U12" i="2"/>
  <c r="H12" i="2" s="1"/>
  <c r="U16" i="2"/>
  <c r="H16" i="2" s="1"/>
  <c r="U34" i="2"/>
  <c r="H34" i="2" s="1"/>
  <c r="U18" i="2"/>
  <c r="H18" i="2" s="1"/>
  <c r="U36" i="2"/>
  <c r="H36" i="2" s="1"/>
  <c r="U13" i="2"/>
  <c r="H13" i="2" s="1"/>
  <c r="U8" i="2"/>
  <c r="H8" i="2" s="1"/>
  <c r="U20" i="2"/>
  <c r="H20" i="2" s="1"/>
  <c r="U23" i="2"/>
  <c r="H23" i="2" s="1"/>
  <c r="U38" i="2"/>
  <c r="H38" i="2" s="1"/>
  <c r="U31" i="2"/>
  <c r="H31" i="2" s="1"/>
  <c r="U11" i="2"/>
  <c r="H11" i="2" s="1"/>
  <c r="U27" i="2"/>
  <c r="H27" i="2" s="1"/>
  <c r="U43" i="2"/>
  <c r="U19" i="2"/>
  <c r="H19" i="2" s="1"/>
  <c r="G26" i="2"/>
  <c r="I26" i="2" s="1"/>
  <c r="J26" i="2"/>
  <c r="G30" i="2"/>
  <c r="J30" i="2" s="1"/>
  <c r="G40" i="2"/>
  <c r="J40" i="2" s="1"/>
  <c r="G37" i="2"/>
  <c r="J37" i="2" s="1"/>
  <c r="G21" i="2"/>
  <c r="J21" i="2" s="1"/>
  <c r="G42" i="2"/>
  <c r="J42" i="2" s="1"/>
  <c r="G41" i="2"/>
  <c r="J41" i="2" s="1"/>
  <c r="G14" i="2"/>
  <c r="J14" i="2" s="1"/>
  <c r="G39" i="2"/>
  <c r="I39" i="2" s="1"/>
  <c r="G7" i="2"/>
  <c r="J7" i="2" s="1"/>
  <c r="G32" i="2"/>
  <c r="J32" i="2" s="1"/>
  <c r="G29" i="2"/>
  <c r="J29" i="2" s="1"/>
  <c r="G15" i="2"/>
  <c r="J15" i="2" s="1"/>
  <c r="G28" i="2"/>
  <c r="J28" i="2" s="1"/>
  <c r="G10" i="2"/>
  <c r="J10" i="2"/>
  <c r="G22" i="2"/>
  <c r="J22" i="2" s="1"/>
  <c r="G17" i="2"/>
  <c r="I17" i="2" s="1"/>
  <c r="J17" i="2"/>
  <c r="G35" i="2"/>
  <c r="J35" i="2" s="1"/>
  <c r="G25" i="2"/>
  <c r="J25" i="2" s="1"/>
  <c r="G33" i="2"/>
  <c r="J33" i="2" s="1"/>
  <c r="G9" i="2"/>
  <c r="J9" i="2" s="1"/>
  <c r="G24" i="2"/>
  <c r="J24" i="2" s="1"/>
  <c r="G12" i="2"/>
  <c r="J12" i="2" s="1"/>
  <c r="G16" i="2"/>
  <c r="J16" i="2" s="1"/>
  <c r="G34" i="2"/>
  <c r="I34" i="2" s="1"/>
  <c r="J34" i="2"/>
  <c r="G18" i="2"/>
  <c r="J18" i="2" s="1"/>
  <c r="G36" i="2"/>
  <c r="J36" i="2" s="1"/>
  <c r="G13" i="2"/>
  <c r="J13" i="2" s="1"/>
  <c r="G8" i="2"/>
  <c r="J8" i="2" s="1"/>
  <c r="G20" i="2"/>
  <c r="J20" i="2" s="1"/>
  <c r="G23" i="2"/>
  <c r="I23" i="2" s="1"/>
  <c r="J23" i="2"/>
  <c r="G38" i="2"/>
  <c r="J38" i="2" s="1"/>
  <c r="G31" i="2"/>
  <c r="I31" i="2" s="1"/>
  <c r="G11" i="2"/>
  <c r="J11" i="2" s="1"/>
  <c r="G27" i="2"/>
  <c r="J27" i="2" s="1"/>
  <c r="G19" i="2"/>
  <c r="J19" i="2" s="1"/>
  <c r="I10" i="2" l="1"/>
  <c r="J39" i="2"/>
  <c r="I19" i="2"/>
  <c r="I38" i="2"/>
  <c r="I13" i="2"/>
  <c r="I16" i="2"/>
  <c r="I33" i="2"/>
  <c r="I22" i="2"/>
  <c r="I29" i="2"/>
  <c r="I14" i="2"/>
  <c r="I37" i="2"/>
  <c r="I27" i="2"/>
  <c r="I36" i="2"/>
  <c r="I12" i="2"/>
  <c r="I25" i="2"/>
  <c r="I32" i="2"/>
  <c r="I41" i="2"/>
  <c r="I40" i="2"/>
  <c r="I11" i="2"/>
  <c r="I20" i="2"/>
  <c r="I18" i="2"/>
  <c r="I24" i="2"/>
  <c r="I35" i="2"/>
  <c r="I28" i="2"/>
  <c r="I7" i="2"/>
  <c r="I42" i="2"/>
  <c r="I30" i="2"/>
  <c r="J31" i="2"/>
  <c r="I8" i="2"/>
  <c r="I9" i="2"/>
  <c r="I15" i="2"/>
  <c r="I21" i="2"/>
</calcChain>
</file>

<file path=xl/sharedStrings.xml><?xml version="1.0" encoding="utf-8"?>
<sst xmlns="http://schemas.openxmlformats.org/spreadsheetml/2006/main" count="641" uniqueCount="199">
  <si>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</si>
  <si>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</si>
  <si>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</si>
  <si>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</si>
  <si>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</si>
  <si>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</si>
  <si>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</si>
  <si>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</si>
  <si>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</si>
  <si>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</si>
  <si>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</si>
  <si>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</si>
  <si>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</si>
  <si>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</si>
  <si>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EXAM I (Real)</t>
  </si>
  <si>
    <t>Part II total (Real)</t>
  </si>
  <si>
    <t>Exercises II total (Real)</t>
  </si>
  <si>
    <t>Quiz: Exercise UNIT 3 (Real)</t>
  </si>
  <si>
    <t>Quiz: Exercise UNIT 4 (Real)</t>
  </si>
  <si>
    <t>Quiz: Exercise UNIT 5 (Real)</t>
  </si>
  <si>
    <t>Quizzes II total (Real)</t>
  </si>
  <si>
    <t>Quiz: QUIZ II (Real)</t>
  </si>
  <si>
    <t>Exam II total (Real)</t>
  </si>
  <si>
    <t>Quiz: EXAM II (Real)</t>
  </si>
  <si>
    <t>Part III total (Real)</t>
  </si>
  <si>
    <t>Exercises III total (Real)</t>
  </si>
  <si>
    <t>Quiz: Exercise UNIT 6 (Real)</t>
  </si>
  <si>
    <t>Quiz: Exercise UNIT 7 (Real)</t>
  </si>
  <si>
    <t>Quiz: Exercise UNIT 8 (Real)</t>
  </si>
  <si>
    <t>Quizzes III total (Real)</t>
  </si>
  <si>
    <t>Quiz: QUIZ III (Real)</t>
  </si>
  <si>
    <t>Exam III total (Real)</t>
  </si>
  <si>
    <t>Quiz: EXAM III (Real)</t>
  </si>
  <si>
    <t>Class Participation total (Real)</t>
  </si>
  <si>
    <t>Exam 1 Penalty (Real)</t>
  </si>
  <si>
    <t>Exam 2 Penalty (Real)</t>
  </si>
  <si>
    <t>Exam 3 Penalty (Real)</t>
  </si>
  <si>
    <t>Last downloaded from this course</t>
  </si>
  <si>
    <t>Ay</t>
  </si>
  <si>
    <t>Bunnaroth</t>
  </si>
  <si>
    <t>14525</t>
  </si>
  <si>
    <t>ay.bunnaroth@pucsr.edu.kh</t>
  </si>
  <si>
    <t>-</t>
  </si>
  <si>
    <t>1673490905</t>
  </si>
  <si>
    <t>Boung</t>
  </si>
  <si>
    <t>Andre</t>
  </si>
  <si>
    <t>14697</t>
  </si>
  <si>
    <t>boung.andre@pucsr.edu.kh</t>
  </si>
  <si>
    <t>Chan</t>
  </si>
  <si>
    <t>Sokpheak</t>
  </si>
  <si>
    <t>14723</t>
  </si>
  <si>
    <t>chan.sokpheak@pucsr.edu.kh</t>
  </si>
  <si>
    <t>Chhou</t>
  </si>
  <si>
    <t>Seima</t>
  </si>
  <si>
    <t>14759</t>
  </si>
  <si>
    <t>chhou.seima@pucsr.edu.kh</t>
  </si>
  <si>
    <t>Em</t>
  </si>
  <si>
    <t>Lyhuor</t>
  </si>
  <si>
    <t>14743</t>
  </si>
  <si>
    <t>em.lyhuor@pucsr.edu.kh</t>
  </si>
  <si>
    <t>Heng</t>
  </si>
  <si>
    <t>Monyroth</t>
  </si>
  <si>
    <t>14558</t>
  </si>
  <si>
    <t>heng.monyroth@pucsr.edu.kh</t>
  </si>
  <si>
    <t>Hoeun</t>
  </si>
  <si>
    <t>Lyna</t>
  </si>
  <si>
    <t>14770</t>
  </si>
  <si>
    <t>hoeun.lyna2@pucsr.edu.kh</t>
  </si>
  <si>
    <t>Houn</t>
  </si>
  <si>
    <t>Vakhim</t>
  </si>
  <si>
    <t>14769</t>
  </si>
  <si>
    <t>houn.vakhim@pucsr.edu.kh</t>
  </si>
  <si>
    <t>Huong</t>
  </si>
  <si>
    <t>Tharithysak</t>
  </si>
  <si>
    <t>14235</t>
  </si>
  <si>
    <t>huong.tharithysak@pucsr.edu.kh</t>
  </si>
  <si>
    <t>Khean</t>
  </si>
  <si>
    <t>Lihour</t>
  </si>
  <si>
    <t>14758</t>
  </si>
  <si>
    <t>khean.lihour@pucsr.edu.kh</t>
  </si>
  <si>
    <t>Kim</t>
  </si>
  <si>
    <t>Sophea</t>
  </si>
  <si>
    <t>07580</t>
  </si>
  <si>
    <t>kim.sophea@pucsr.edu.kh</t>
  </si>
  <si>
    <t>Kroch</t>
  </si>
  <si>
    <t>Sreyreath</t>
  </si>
  <si>
    <t>14727</t>
  </si>
  <si>
    <t>kroch.sreyreath@pucsr.edu.kh</t>
  </si>
  <si>
    <t>Loun</t>
  </si>
  <si>
    <t>Kimlean</t>
  </si>
  <si>
    <t>14721</t>
  </si>
  <si>
    <t>loun.kimlean@pucsr.edu.kh</t>
  </si>
  <si>
    <t>Mien</t>
  </si>
  <si>
    <t>Vanny</t>
  </si>
  <si>
    <t>14333</t>
  </si>
  <si>
    <t>mien.vanny@pucsr.edu.kh</t>
  </si>
  <si>
    <t>Moeun</t>
  </si>
  <si>
    <t>Makara</t>
  </si>
  <si>
    <t>14717</t>
  </si>
  <si>
    <t>moeun.makara@pucsr.edu.kh</t>
  </si>
  <si>
    <t>Na</t>
  </si>
  <si>
    <t>Thearom</t>
  </si>
  <si>
    <t>11488</t>
  </si>
  <si>
    <t>na.thearom@pucsr.edu.kh</t>
  </si>
  <si>
    <t>Nart</t>
  </si>
  <si>
    <t>Isa</t>
  </si>
  <si>
    <t>14600</t>
  </si>
  <si>
    <t>nat.isa@pucsr.edu.kh</t>
  </si>
  <si>
    <t>Ork</t>
  </si>
  <si>
    <t>Yuthy</t>
  </si>
  <si>
    <t>14504</t>
  </si>
  <si>
    <t>ork.yuthy@pucsr.edu.kh</t>
  </si>
  <si>
    <t>Piseth</t>
  </si>
  <si>
    <t>Lihong</t>
  </si>
  <si>
    <t>14741</t>
  </si>
  <si>
    <t>piseth.lihong@pucsr.edu.kh</t>
  </si>
  <si>
    <t>Punlok</t>
  </si>
  <si>
    <t>Sreynut</t>
  </si>
  <si>
    <t>14692</t>
  </si>
  <si>
    <t>punlok.sreynut@pucsr.edu.kh</t>
  </si>
  <si>
    <t>San</t>
  </si>
  <si>
    <t>Vanthai</t>
  </si>
  <si>
    <t>14729</t>
  </si>
  <si>
    <t>san.vanthai@pucsr.edu.kh</t>
  </si>
  <si>
    <t>Sea</t>
  </si>
  <si>
    <t>Thorng</t>
  </si>
  <si>
    <t>10567</t>
  </si>
  <si>
    <t>sea.thorng@pucsr.edu.kh</t>
  </si>
  <si>
    <t>Seam</t>
  </si>
  <si>
    <t>Hongly</t>
  </si>
  <si>
    <t>14660</t>
  </si>
  <si>
    <t>seam.hongly@pucsr.edu.kh</t>
  </si>
  <si>
    <t>Seng</t>
  </si>
  <si>
    <t>Sophal</t>
  </si>
  <si>
    <t>13652</t>
  </si>
  <si>
    <t>seng.sophal@pucsr.edu.kh</t>
  </si>
  <si>
    <t>Soeun</t>
  </si>
  <si>
    <t>Sok</t>
  </si>
  <si>
    <t>14478</t>
  </si>
  <si>
    <t>soeun.sok@pucsr.edu.kh</t>
  </si>
  <si>
    <t>Song</t>
  </si>
  <si>
    <t>Sith</t>
  </si>
  <si>
    <t>14730</t>
  </si>
  <si>
    <t>song.sith@pucsr.edu.kh</t>
  </si>
  <si>
    <t>Tet</t>
  </si>
  <si>
    <t>Kolab</t>
  </si>
  <si>
    <t>14523</t>
  </si>
  <si>
    <t>tet.kolab@pucsr.edu.kh</t>
  </si>
  <si>
    <t>Then</t>
  </si>
  <si>
    <t>Tha</t>
  </si>
  <si>
    <t>14742</t>
  </si>
  <si>
    <t>then.tha@pucsr.edu.kh</t>
  </si>
  <si>
    <t>Thlang</t>
  </si>
  <si>
    <t>Theara</t>
  </si>
  <si>
    <t>14136</t>
  </si>
  <si>
    <t>thlang.theara@pucsr.edu.kh</t>
  </si>
  <si>
    <t>Tho</t>
  </si>
  <si>
    <t>Sareth</t>
  </si>
  <si>
    <t>07619</t>
  </si>
  <si>
    <t>tho.sareth@pucsr.edu.kh</t>
  </si>
  <si>
    <t>Thouen</t>
  </si>
  <si>
    <t>Noy</t>
  </si>
  <si>
    <t>14534</t>
  </si>
  <si>
    <t>thouen.noy@pucsr.edu.kh</t>
  </si>
  <si>
    <t>Thoy</t>
  </si>
  <si>
    <t>Vanna</t>
  </si>
  <si>
    <t>14656</t>
  </si>
  <si>
    <t>thoy.vanna@pucsr.edu.kh</t>
  </si>
  <si>
    <t>Trob</t>
  </si>
  <si>
    <t>14744</t>
  </si>
  <si>
    <t>trob.makara@pucsr.edu.kh</t>
  </si>
  <si>
    <t>Ulzii-ochir</t>
  </si>
  <si>
    <t>Enkhkhishig</t>
  </si>
  <si>
    <t>14725</t>
  </si>
  <si>
    <t>ulzii-ochir.enkhkhishig@pucsr.edu.kh</t>
  </si>
  <si>
    <t>Yat</t>
  </si>
  <si>
    <t>Chum</t>
  </si>
  <si>
    <t>12706</t>
  </si>
  <si>
    <t>yat.chum@pucsr.edu.kh</t>
  </si>
  <si>
    <t>Yon</t>
  </si>
  <si>
    <t>Bunleng</t>
  </si>
  <si>
    <t>14707</t>
  </si>
  <si>
    <t>yon.bunleng@pucsr.edu.kh</t>
  </si>
  <si>
    <t>SURNAME</t>
  </si>
  <si>
    <t>FIRST NAME</t>
  </si>
  <si>
    <t>ID</t>
  </si>
  <si>
    <t>GRAMMAR</t>
  </si>
  <si>
    <t>WRITING</t>
  </si>
  <si>
    <t>GRADE</t>
  </si>
  <si>
    <t>IEAP-Beginner/ Result</t>
  </si>
  <si>
    <t>Exam I Penalty (Real)</t>
  </si>
  <si>
    <t>Exam II Penalty (Real)</t>
  </si>
  <si>
    <t>Exam III Penalty (Real)</t>
  </si>
  <si>
    <t xml:space="preserve"> GRAMMAR </t>
  </si>
  <si>
    <t xml:space="preserve"> WRITING </t>
  </si>
  <si>
    <t xml:space="preserve"> TOTAL  </t>
  </si>
  <si>
    <t xml:space="preserve"> ABSENCE PENALTY </t>
  </si>
  <si>
    <t xml:space="preserve"> TOTAL AFTER PENALTY </t>
  </si>
  <si>
    <t>IEAP-Beginner - 17 Oct 2022 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</si>
</sst>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43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3" fontId="2" fillId="0" borderId="0" xfId="2" applyFont="1" applyAlignment="1">
      <alignment horizontal="center" vertical="center" wrapText="1"/>
    </xf>
    <xf numFmtId="43" fontId="0" fillId="0" borderId="0" xfId="0" applyNumberFormat="1" applyAlignment="1">
      <alignment horizontal="center"/>
    </xf>
    <xf numFmtId="43" fontId="5" fillId="0" borderId="0" xfId="2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7E876-F0C7-2A42-8C18-4205D59AD832}" name="Table1" displayName="Table1" ref="D6:J42" totalsRowShown="0" headerRowDxfId="0" dataDxfId="1" headerRowCellStyle="Comma" dataCellStyle="Comma">
  <autoFilter ref="D6:J42" xr:uid="{3417E876-F0C7-2A42-8C18-4205D59AD832}"/>
  <tableColumns count="7">
    <tableColumn id="1" xr3:uid="{9F9E8BB7-6478-D44A-9AE7-765FF4394CAA}" name="ID" dataDxfId="8"/>
    <tableColumn id="2" xr3:uid="{1D94F93B-55F4-0E4B-B683-1D524628E731}" name=" GRAMMAR " dataDxfId="7" dataCellStyle="Comma"/>
    <tableColumn id="3" xr3:uid="{26E18D66-05E1-DC4E-94F8-147852AF8BC4}" name=" WRITING " dataDxfId="6" dataCellStyle="Comma"/>
    <tableColumn id="4" xr3:uid="{B6FD9227-819D-6648-8C51-B9A014FE6AAC}" name=" TOTAL  " dataDxfId="5" dataCellStyle="Comma">
      <calculatedColumnFormula>AVERAGE(E7:F7)</calculatedColumnFormula>
    </tableColumn>
    <tableColumn id="5" xr3:uid="{99F1D102-DF0D-1844-BBAD-5CBA58794485}" name=" ABSENCE PENALTY " dataDxfId="4" dataCellStyle="Comma">
      <calculatedColumnFormula>U7*0.7*0.3167*G7</calculatedColumnFormula>
    </tableColumn>
    <tableColumn id="6" xr3:uid="{C964B18B-456B-AD4D-B731-5442A6533BA1}" name=" TOTAL AFTER PENALTY " dataDxfId="3">
      <calculatedColumnFormula>G7-H7</calculatedColumnFormula>
    </tableColumn>
    <tableColumn id="7" xr3:uid="{C4A6BB8F-7BDA-DF41-B844-73E99EDA8B15}" name="GRADE" dataDxfId="2" dataCellStyle="Comma">
      <calculatedColumnFormula>IF(G7&lt;60,"F",IF(G7&lt;70,"D",IF(G7&lt;80,"C",IF(G7&lt;90,"B",IF(G7&gt;=90,"A")))))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7"/>
  <sheetViews>
    <sheetView topLeftCell="R19" workbookViewId="0">
      <selection activeCell="AI1" sqref="AI1:AK37"/>
    </sheetView>
  </sheetViews>
  <sheetFormatPr baseColWidth="10" defaultColWidth="8.83203125" defaultRowHeight="15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s="1" t="s">
        <v>38</v>
      </c>
      <c r="B2" s="1" t="s">
        <v>39</v>
      </c>
      <c r="C2" s="1" t="s">
        <v>40</v>
      </c>
      <c r="D2" s="1"/>
      <c r="E2" s="1"/>
      <c r="F2" s="1" t="s">
        <v>41</v>
      </c>
      <c r="G2">
        <v>78.22</v>
      </c>
      <c r="H2">
        <v>78.45</v>
      </c>
      <c r="I2">
        <v>14.35</v>
      </c>
      <c r="J2">
        <v>9.82</v>
      </c>
      <c r="K2">
        <v>9.32</v>
      </c>
      <c r="L2">
        <v>13.95</v>
      </c>
      <c r="M2">
        <v>9.3000000000000007</v>
      </c>
      <c r="N2">
        <v>50.15</v>
      </c>
      <c r="O2">
        <v>7.16</v>
      </c>
      <c r="P2">
        <v>89.19</v>
      </c>
      <c r="Q2">
        <v>12.41</v>
      </c>
      <c r="R2">
        <v>6.88</v>
      </c>
      <c r="S2">
        <v>7.95</v>
      </c>
      <c r="T2">
        <v>10</v>
      </c>
      <c r="U2">
        <v>14.54</v>
      </c>
      <c r="V2">
        <v>9.69</v>
      </c>
      <c r="W2">
        <v>62.24</v>
      </c>
      <c r="X2">
        <v>8.89</v>
      </c>
      <c r="Y2">
        <v>66.739999999999995</v>
      </c>
      <c r="Z2">
        <v>14.61</v>
      </c>
      <c r="AA2">
        <v>9.8000000000000007</v>
      </c>
      <c r="AB2">
        <v>9.8000000000000007</v>
      </c>
      <c r="AC2">
        <v>9.6199999999999992</v>
      </c>
      <c r="AD2">
        <v>14.73</v>
      </c>
      <c r="AE2">
        <v>9.82</v>
      </c>
      <c r="AF2">
        <v>37.4</v>
      </c>
      <c r="AG2">
        <v>5.34</v>
      </c>
      <c r="AH2">
        <v>4</v>
      </c>
      <c r="AI2" s="1" t="s">
        <v>42</v>
      </c>
      <c r="AJ2" s="1" t="s">
        <v>42</v>
      </c>
      <c r="AK2" s="1" t="s">
        <v>42</v>
      </c>
      <c r="AL2" s="1" t="s">
        <v>43</v>
      </c>
    </row>
    <row r="3" spans="1:38" x14ac:dyDescent="0.2">
      <c r="A3" s="1" t="s">
        <v>44</v>
      </c>
      <c r="B3" s="1" t="s">
        <v>45</v>
      </c>
      <c r="C3" s="1" t="s">
        <v>46</v>
      </c>
      <c r="D3" s="1"/>
      <c r="E3" s="1"/>
      <c r="F3" s="1" t="s">
        <v>47</v>
      </c>
      <c r="G3">
        <v>89.03</v>
      </c>
      <c r="H3">
        <v>79.819999999999993</v>
      </c>
      <c r="I3">
        <v>11.03</v>
      </c>
      <c r="J3">
        <v>6.25</v>
      </c>
      <c r="K3">
        <v>8.4600000000000009</v>
      </c>
      <c r="L3">
        <v>8.8000000000000007</v>
      </c>
      <c r="M3">
        <v>5.87</v>
      </c>
      <c r="N3">
        <v>59.99</v>
      </c>
      <c r="O3">
        <v>8.57</v>
      </c>
      <c r="P3">
        <v>98.38</v>
      </c>
      <c r="Q3">
        <v>13.99</v>
      </c>
      <c r="R3">
        <v>10</v>
      </c>
      <c r="S3">
        <v>9.1999999999999993</v>
      </c>
      <c r="T3">
        <v>8.7799999999999994</v>
      </c>
      <c r="U3">
        <v>14.39</v>
      </c>
      <c r="V3">
        <v>9.59</v>
      </c>
      <c r="W3">
        <v>70</v>
      </c>
      <c r="X3">
        <v>10</v>
      </c>
      <c r="Y3">
        <v>90.31</v>
      </c>
      <c r="Z3">
        <v>14.31</v>
      </c>
      <c r="AA3">
        <v>9.1999999999999993</v>
      </c>
      <c r="AB3">
        <v>9.8000000000000007</v>
      </c>
      <c r="AC3">
        <v>9.6199999999999992</v>
      </c>
      <c r="AD3">
        <v>14.46</v>
      </c>
      <c r="AE3">
        <v>9.64</v>
      </c>
      <c r="AF3">
        <v>61.53</v>
      </c>
      <c r="AG3">
        <v>8.7899999999999991</v>
      </c>
      <c r="AH3">
        <v>4</v>
      </c>
      <c r="AI3" s="1" t="s">
        <v>42</v>
      </c>
      <c r="AJ3" s="1" t="s">
        <v>42</v>
      </c>
      <c r="AK3">
        <v>10</v>
      </c>
      <c r="AL3" s="1" t="s">
        <v>43</v>
      </c>
    </row>
    <row r="4" spans="1:38" x14ac:dyDescent="0.2">
      <c r="A4" s="1" t="s">
        <v>48</v>
      </c>
      <c r="B4" s="1" t="s">
        <v>49</v>
      </c>
      <c r="C4" s="1" t="s">
        <v>50</v>
      </c>
      <c r="D4" s="1"/>
      <c r="E4" s="1"/>
      <c r="F4" s="1" t="s">
        <v>51</v>
      </c>
      <c r="G4">
        <v>92.18</v>
      </c>
      <c r="H4">
        <v>93.38</v>
      </c>
      <c r="I4">
        <v>13.77</v>
      </c>
      <c r="J4">
        <v>8.36</v>
      </c>
      <c r="K4">
        <v>10</v>
      </c>
      <c r="L4">
        <v>12.6</v>
      </c>
      <c r="M4">
        <v>8.4</v>
      </c>
      <c r="N4">
        <v>67.010000000000005</v>
      </c>
      <c r="O4">
        <v>9.57</v>
      </c>
      <c r="P4">
        <v>89.03</v>
      </c>
      <c r="Q4">
        <v>13.5</v>
      </c>
      <c r="R4">
        <v>8.1300000000000008</v>
      </c>
      <c r="S4">
        <v>9.1199999999999992</v>
      </c>
      <c r="T4">
        <v>9.76</v>
      </c>
      <c r="U4">
        <v>13</v>
      </c>
      <c r="V4">
        <v>8.67</v>
      </c>
      <c r="W4">
        <v>62.52</v>
      </c>
      <c r="X4">
        <v>8.93</v>
      </c>
      <c r="Y4">
        <v>92.91</v>
      </c>
      <c r="Z4">
        <v>14.51</v>
      </c>
      <c r="AA4">
        <v>9.4</v>
      </c>
      <c r="AB4">
        <v>10</v>
      </c>
      <c r="AC4">
        <v>9.6199999999999992</v>
      </c>
      <c r="AD4">
        <v>14.2</v>
      </c>
      <c r="AE4">
        <v>9.4600000000000009</v>
      </c>
      <c r="AF4">
        <v>64.2</v>
      </c>
      <c r="AG4">
        <v>9.17</v>
      </c>
      <c r="AH4">
        <v>5</v>
      </c>
      <c r="AI4" s="1" t="s">
        <v>42</v>
      </c>
      <c r="AJ4" s="1" t="s">
        <v>42</v>
      </c>
      <c r="AK4" s="1" t="s">
        <v>42</v>
      </c>
      <c r="AL4" s="1" t="s">
        <v>43</v>
      </c>
    </row>
    <row r="5" spans="1:38" x14ac:dyDescent="0.2">
      <c r="A5" s="1" t="s">
        <v>52</v>
      </c>
      <c r="B5" s="1" t="s">
        <v>53</v>
      </c>
      <c r="C5" s="1" t="s">
        <v>54</v>
      </c>
      <c r="D5" s="1"/>
      <c r="E5" s="1"/>
      <c r="F5" s="1" t="s">
        <v>55</v>
      </c>
      <c r="G5">
        <v>55.04</v>
      </c>
      <c r="H5">
        <v>76.36</v>
      </c>
      <c r="I5">
        <v>10.97</v>
      </c>
      <c r="J5">
        <v>7.34</v>
      </c>
      <c r="K5">
        <v>7.29</v>
      </c>
      <c r="L5">
        <v>10.71</v>
      </c>
      <c r="M5">
        <v>7.14</v>
      </c>
      <c r="N5">
        <v>54.68</v>
      </c>
      <c r="O5">
        <v>7.81</v>
      </c>
      <c r="P5">
        <v>84.83</v>
      </c>
      <c r="Q5">
        <v>14</v>
      </c>
      <c r="R5">
        <v>9.58</v>
      </c>
      <c r="S5">
        <v>9.4</v>
      </c>
      <c r="T5">
        <v>9.02</v>
      </c>
      <c r="U5">
        <v>13.86</v>
      </c>
      <c r="V5">
        <v>9.24</v>
      </c>
      <c r="W5">
        <v>56.97</v>
      </c>
      <c r="X5">
        <v>8.14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</v>
      </c>
      <c r="AI5" s="1" t="s">
        <v>42</v>
      </c>
      <c r="AJ5" s="1" t="s">
        <v>42</v>
      </c>
      <c r="AK5" s="1" t="s">
        <v>42</v>
      </c>
      <c r="AL5" s="1" t="s">
        <v>43</v>
      </c>
    </row>
    <row r="6" spans="1:38" x14ac:dyDescent="0.2">
      <c r="A6" s="1" t="s">
        <v>56</v>
      </c>
      <c r="B6" s="1" t="s">
        <v>57</v>
      </c>
      <c r="C6" s="1" t="s">
        <v>58</v>
      </c>
      <c r="D6" s="1"/>
      <c r="E6" s="1"/>
      <c r="F6" s="1" t="s">
        <v>59</v>
      </c>
      <c r="G6">
        <v>84.48</v>
      </c>
      <c r="H6">
        <v>82.45</v>
      </c>
      <c r="I6">
        <v>14.39</v>
      </c>
      <c r="J6">
        <v>9.82</v>
      </c>
      <c r="K6">
        <v>9.3800000000000008</v>
      </c>
      <c r="L6">
        <v>0</v>
      </c>
      <c r="M6">
        <v>0</v>
      </c>
      <c r="N6">
        <v>68.06</v>
      </c>
      <c r="O6">
        <v>9.7200000000000006</v>
      </c>
      <c r="P6">
        <v>91.98</v>
      </c>
      <c r="Q6">
        <v>13.19</v>
      </c>
      <c r="R6">
        <v>9.3800000000000008</v>
      </c>
      <c r="S6">
        <v>9</v>
      </c>
      <c r="T6">
        <v>8</v>
      </c>
      <c r="U6">
        <v>14.23</v>
      </c>
      <c r="V6">
        <v>9.49</v>
      </c>
      <c r="W6">
        <v>64.56</v>
      </c>
      <c r="X6">
        <v>9.2200000000000006</v>
      </c>
      <c r="Y6">
        <v>76.56</v>
      </c>
      <c r="Z6">
        <v>13.07</v>
      </c>
      <c r="AA6">
        <v>9</v>
      </c>
      <c r="AB6">
        <v>9.2200000000000006</v>
      </c>
      <c r="AC6">
        <v>7.92</v>
      </c>
      <c r="AD6">
        <v>13.93</v>
      </c>
      <c r="AE6">
        <v>9.2899999999999991</v>
      </c>
      <c r="AF6">
        <v>49.56</v>
      </c>
      <c r="AG6">
        <v>7.08</v>
      </c>
      <c r="AH6">
        <v>5</v>
      </c>
      <c r="AI6" s="1" t="s">
        <v>42</v>
      </c>
      <c r="AJ6" s="1" t="s">
        <v>42</v>
      </c>
      <c r="AK6" s="1" t="s">
        <v>42</v>
      </c>
      <c r="AL6" s="1" t="s">
        <v>43</v>
      </c>
    </row>
    <row r="7" spans="1:38" x14ac:dyDescent="0.2">
      <c r="A7" s="1" t="s">
        <v>60</v>
      </c>
      <c r="B7" s="1" t="s">
        <v>61</v>
      </c>
      <c r="C7" s="1" t="s">
        <v>62</v>
      </c>
      <c r="D7" s="1"/>
      <c r="E7" s="1"/>
      <c r="F7" s="1" t="s">
        <v>63</v>
      </c>
      <c r="G7">
        <v>98.06</v>
      </c>
      <c r="H7">
        <v>99.47</v>
      </c>
      <c r="I7">
        <v>14.86</v>
      </c>
      <c r="J7">
        <v>9.82</v>
      </c>
      <c r="K7">
        <v>10</v>
      </c>
      <c r="L7">
        <v>15</v>
      </c>
      <c r="M7">
        <v>10</v>
      </c>
      <c r="N7">
        <v>69.61</v>
      </c>
      <c r="O7">
        <v>9.94</v>
      </c>
      <c r="P7">
        <v>99.22</v>
      </c>
      <c r="Q7">
        <v>15</v>
      </c>
      <c r="R7">
        <v>10</v>
      </c>
      <c r="S7">
        <v>10</v>
      </c>
      <c r="T7">
        <v>10</v>
      </c>
      <c r="U7">
        <v>15</v>
      </c>
      <c r="V7">
        <v>10</v>
      </c>
      <c r="W7">
        <v>69.22</v>
      </c>
      <c r="X7">
        <v>9.89</v>
      </c>
      <c r="Y7">
        <v>95.16</v>
      </c>
      <c r="Z7">
        <v>14.62</v>
      </c>
      <c r="AA7">
        <v>10</v>
      </c>
      <c r="AB7">
        <v>10</v>
      </c>
      <c r="AC7">
        <v>9.25</v>
      </c>
      <c r="AD7">
        <v>15</v>
      </c>
      <c r="AE7">
        <v>10</v>
      </c>
      <c r="AF7">
        <v>65.540000000000006</v>
      </c>
      <c r="AG7">
        <v>9.36</v>
      </c>
      <c r="AH7">
        <v>5</v>
      </c>
      <c r="AI7" s="1" t="s">
        <v>42</v>
      </c>
      <c r="AJ7" s="1" t="s">
        <v>42</v>
      </c>
      <c r="AK7" s="1" t="s">
        <v>42</v>
      </c>
      <c r="AL7" s="1" t="s">
        <v>43</v>
      </c>
    </row>
    <row r="8" spans="1:38" x14ac:dyDescent="0.2">
      <c r="A8" s="1" t="s">
        <v>64</v>
      </c>
      <c r="B8" s="1" t="s">
        <v>65</v>
      </c>
      <c r="C8" s="1" t="s">
        <v>66</v>
      </c>
      <c r="D8" s="1"/>
      <c r="E8" s="1"/>
      <c r="F8" s="1" t="s">
        <v>67</v>
      </c>
      <c r="G8">
        <v>90.85</v>
      </c>
      <c r="H8">
        <v>82.97</v>
      </c>
      <c r="I8">
        <v>14.14</v>
      </c>
      <c r="J8">
        <v>9.64</v>
      </c>
      <c r="K8">
        <v>9.2200000000000006</v>
      </c>
      <c r="L8">
        <v>0</v>
      </c>
      <c r="M8">
        <v>0</v>
      </c>
      <c r="N8">
        <v>68.83</v>
      </c>
      <c r="O8">
        <v>9.83</v>
      </c>
      <c r="P8">
        <v>93.58</v>
      </c>
      <c r="Q8">
        <v>13.07</v>
      </c>
      <c r="R8">
        <v>9.7899999999999991</v>
      </c>
      <c r="S8">
        <v>7.92</v>
      </c>
      <c r="T8">
        <v>8.44</v>
      </c>
      <c r="U8">
        <v>13.62</v>
      </c>
      <c r="V8">
        <v>9.08</v>
      </c>
      <c r="W8">
        <v>66.89</v>
      </c>
      <c r="X8">
        <v>9.56</v>
      </c>
      <c r="Y8">
        <v>94.55</v>
      </c>
      <c r="Z8">
        <v>13.21</v>
      </c>
      <c r="AA8">
        <v>9.1999999999999993</v>
      </c>
      <c r="AB8">
        <v>8.82</v>
      </c>
      <c r="AC8">
        <v>8.4</v>
      </c>
      <c r="AD8">
        <v>14.46</v>
      </c>
      <c r="AE8">
        <v>9.64</v>
      </c>
      <c r="AF8">
        <v>66.88</v>
      </c>
      <c r="AG8">
        <v>9.5500000000000007</v>
      </c>
      <c r="AH8">
        <v>5</v>
      </c>
      <c r="AI8" s="1" t="s">
        <v>42</v>
      </c>
      <c r="AJ8" s="1" t="s">
        <v>42</v>
      </c>
      <c r="AK8" s="1" t="s">
        <v>42</v>
      </c>
      <c r="AL8" s="1" t="s">
        <v>43</v>
      </c>
    </row>
    <row r="9" spans="1:38" x14ac:dyDescent="0.2">
      <c r="A9" s="1" t="s">
        <v>68</v>
      </c>
      <c r="B9" s="1" t="s">
        <v>69</v>
      </c>
      <c r="C9" s="1" t="s">
        <v>70</v>
      </c>
      <c r="D9" s="1"/>
      <c r="E9" s="1"/>
      <c r="F9" s="1" t="s">
        <v>71</v>
      </c>
      <c r="G9">
        <v>29.18</v>
      </c>
      <c r="H9">
        <v>92.14</v>
      </c>
      <c r="I9">
        <v>14.01</v>
      </c>
      <c r="J9">
        <v>9.15</v>
      </c>
      <c r="K9">
        <v>9.5299999999999994</v>
      </c>
      <c r="L9">
        <v>13.8</v>
      </c>
      <c r="M9">
        <v>9.1999999999999993</v>
      </c>
      <c r="N9">
        <v>64.33</v>
      </c>
      <c r="O9">
        <v>9.19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 t="s">
        <v>42</v>
      </c>
      <c r="AJ9" s="1" t="s">
        <v>42</v>
      </c>
      <c r="AK9" s="1" t="s">
        <v>42</v>
      </c>
      <c r="AL9" s="1" t="s">
        <v>43</v>
      </c>
    </row>
    <row r="10" spans="1:38" x14ac:dyDescent="0.2">
      <c r="A10" s="1" t="s">
        <v>72</v>
      </c>
      <c r="B10" s="1" t="s">
        <v>73</v>
      </c>
      <c r="C10" s="1" t="s">
        <v>74</v>
      </c>
      <c r="D10" s="1"/>
      <c r="E10" s="1"/>
      <c r="F10" s="1" t="s">
        <v>75</v>
      </c>
      <c r="G10">
        <v>94.14</v>
      </c>
      <c r="H10">
        <v>94.84</v>
      </c>
      <c r="I10">
        <v>13.73</v>
      </c>
      <c r="J10">
        <v>9.82</v>
      </c>
      <c r="K10">
        <v>8.49</v>
      </c>
      <c r="L10">
        <v>15</v>
      </c>
      <c r="M10">
        <v>10</v>
      </c>
      <c r="N10">
        <v>66.11</v>
      </c>
      <c r="O10">
        <v>9.44</v>
      </c>
      <c r="P10">
        <v>99.6</v>
      </c>
      <c r="Q10">
        <v>14.6</v>
      </c>
      <c r="R10">
        <v>9.7899999999999991</v>
      </c>
      <c r="S10">
        <v>9.4</v>
      </c>
      <c r="T10">
        <v>10</v>
      </c>
      <c r="U10">
        <v>15</v>
      </c>
      <c r="V10">
        <v>10</v>
      </c>
      <c r="W10">
        <v>70</v>
      </c>
      <c r="X10">
        <v>10</v>
      </c>
      <c r="Y10">
        <v>90.21</v>
      </c>
      <c r="Z10">
        <v>14.81</v>
      </c>
      <c r="AA10">
        <v>10</v>
      </c>
      <c r="AB10">
        <v>10</v>
      </c>
      <c r="AC10">
        <v>9.6199999999999992</v>
      </c>
      <c r="AD10">
        <v>14.46</v>
      </c>
      <c r="AE10">
        <v>9.64</v>
      </c>
      <c r="AF10">
        <v>60.93</v>
      </c>
      <c r="AG10">
        <v>8.6999999999999993</v>
      </c>
      <c r="AH10">
        <v>4</v>
      </c>
      <c r="AI10" s="1" t="s">
        <v>42</v>
      </c>
      <c r="AJ10" s="1" t="s">
        <v>42</v>
      </c>
      <c r="AK10" s="1" t="s">
        <v>42</v>
      </c>
      <c r="AL10" s="1" t="s">
        <v>43</v>
      </c>
    </row>
    <row r="11" spans="1:38" x14ac:dyDescent="0.2">
      <c r="A11" s="1" t="s">
        <v>76</v>
      </c>
      <c r="B11" s="1" t="s">
        <v>77</v>
      </c>
      <c r="C11" s="1" t="s">
        <v>78</v>
      </c>
      <c r="D11" s="1"/>
      <c r="E11" s="1"/>
      <c r="F11" s="1" t="s">
        <v>79</v>
      </c>
      <c r="G11">
        <v>74.75</v>
      </c>
      <c r="H11">
        <v>84.78</v>
      </c>
      <c r="I11">
        <v>12.48</v>
      </c>
      <c r="J11">
        <v>7.48</v>
      </c>
      <c r="K11">
        <v>9.16</v>
      </c>
      <c r="L11">
        <v>12.45</v>
      </c>
      <c r="M11">
        <v>8.3000000000000007</v>
      </c>
      <c r="N11">
        <v>59.85</v>
      </c>
      <c r="O11">
        <v>8.5500000000000007</v>
      </c>
      <c r="P11">
        <v>68.06</v>
      </c>
      <c r="Q11">
        <v>10.63</v>
      </c>
      <c r="R11">
        <v>8.33</v>
      </c>
      <c r="S11">
        <v>6.12</v>
      </c>
      <c r="T11">
        <v>6.81</v>
      </c>
      <c r="U11">
        <v>10.87</v>
      </c>
      <c r="V11">
        <v>7.24</v>
      </c>
      <c r="W11">
        <v>46.56</v>
      </c>
      <c r="X11">
        <v>6.65</v>
      </c>
      <c r="Y11">
        <v>70.599999999999994</v>
      </c>
      <c r="Z11">
        <v>11.8</v>
      </c>
      <c r="AA11">
        <v>7.83</v>
      </c>
      <c r="AB11">
        <v>7.06</v>
      </c>
      <c r="AC11">
        <v>8.7100000000000009</v>
      </c>
      <c r="AD11">
        <v>14.73</v>
      </c>
      <c r="AE11">
        <v>9.82</v>
      </c>
      <c r="AF11">
        <v>44.07</v>
      </c>
      <c r="AG11">
        <v>6.3</v>
      </c>
      <c r="AH11">
        <v>4</v>
      </c>
      <c r="AI11" s="1" t="s">
        <v>42</v>
      </c>
      <c r="AJ11" s="1" t="s">
        <v>42</v>
      </c>
      <c r="AK11" s="1" t="s">
        <v>42</v>
      </c>
      <c r="AL11" s="1" t="s">
        <v>43</v>
      </c>
    </row>
    <row r="12" spans="1:38" x14ac:dyDescent="0.2">
      <c r="A12" s="1" t="s">
        <v>80</v>
      </c>
      <c r="B12" s="1" t="s">
        <v>81</v>
      </c>
      <c r="C12" s="1" t="s">
        <v>82</v>
      </c>
      <c r="D12" s="1"/>
      <c r="E12" s="1"/>
      <c r="F12" s="1" t="s">
        <v>83</v>
      </c>
      <c r="G12">
        <v>87.65</v>
      </c>
      <c r="H12">
        <v>90.35</v>
      </c>
      <c r="I12">
        <v>14.06</v>
      </c>
      <c r="J12">
        <v>9.82</v>
      </c>
      <c r="K12">
        <v>8.93</v>
      </c>
      <c r="L12">
        <v>13.8</v>
      </c>
      <c r="M12">
        <v>9.1999999999999993</v>
      </c>
      <c r="N12">
        <v>62.5</v>
      </c>
      <c r="O12">
        <v>8.93</v>
      </c>
      <c r="P12">
        <v>83.86</v>
      </c>
      <c r="Q12">
        <v>11.77</v>
      </c>
      <c r="R12">
        <v>9.17</v>
      </c>
      <c r="S12">
        <v>6.63</v>
      </c>
      <c r="T12">
        <v>7.74</v>
      </c>
      <c r="U12">
        <v>10.67</v>
      </c>
      <c r="V12">
        <v>7.11</v>
      </c>
      <c r="W12">
        <v>61.42</v>
      </c>
      <c r="X12">
        <v>8.77</v>
      </c>
      <c r="Y12">
        <v>86.8</v>
      </c>
      <c r="Z12">
        <v>13.39</v>
      </c>
      <c r="AA12">
        <v>8.6</v>
      </c>
      <c r="AB12">
        <v>9.2200000000000006</v>
      </c>
      <c r="AC12">
        <v>8.9600000000000009</v>
      </c>
      <c r="AD12">
        <v>15</v>
      </c>
      <c r="AE12">
        <v>10</v>
      </c>
      <c r="AF12">
        <v>58.41</v>
      </c>
      <c r="AG12">
        <v>8.34</v>
      </c>
      <c r="AH12">
        <v>5</v>
      </c>
      <c r="AI12" s="1" t="s">
        <v>42</v>
      </c>
      <c r="AJ12" s="1" t="s">
        <v>42</v>
      </c>
      <c r="AK12" s="1" t="s">
        <v>42</v>
      </c>
      <c r="AL12" s="1" t="s">
        <v>43</v>
      </c>
    </row>
    <row r="13" spans="1:38" x14ac:dyDescent="0.2">
      <c r="A13" s="1" t="s">
        <v>84</v>
      </c>
      <c r="B13" s="1" t="s">
        <v>85</v>
      </c>
      <c r="C13" s="1" t="s">
        <v>86</v>
      </c>
      <c r="D13" s="1"/>
      <c r="E13" s="1"/>
      <c r="F13" s="1" t="s">
        <v>87</v>
      </c>
      <c r="G13">
        <v>90.72</v>
      </c>
      <c r="H13">
        <v>89.91</v>
      </c>
      <c r="I13">
        <v>13.71</v>
      </c>
      <c r="J13">
        <v>8.91</v>
      </c>
      <c r="K13">
        <v>9.3699999999999992</v>
      </c>
      <c r="L13">
        <v>13.2</v>
      </c>
      <c r="M13">
        <v>8.8000000000000007</v>
      </c>
      <c r="N13">
        <v>63</v>
      </c>
      <c r="O13">
        <v>9</v>
      </c>
      <c r="P13">
        <v>93.05</v>
      </c>
      <c r="Q13">
        <v>14.35</v>
      </c>
      <c r="R13">
        <v>9.58</v>
      </c>
      <c r="S13">
        <v>9.6</v>
      </c>
      <c r="T13">
        <v>9.51</v>
      </c>
      <c r="U13">
        <v>13.56</v>
      </c>
      <c r="V13">
        <v>9.0399999999999991</v>
      </c>
      <c r="W13">
        <v>65.14</v>
      </c>
      <c r="X13">
        <v>9.31</v>
      </c>
      <c r="Y13">
        <v>90.89</v>
      </c>
      <c r="Z13">
        <v>14.81</v>
      </c>
      <c r="AA13">
        <v>10</v>
      </c>
      <c r="AB13">
        <v>10</v>
      </c>
      <c r="AC13">
        <v>9.6199999999999992</v>
      </c>
      <c r="AD13">
        <v>15</v>
      </c>
      <c r="AE13">
        <v>10</v>
      </c>
      <c r="AF13">
        <v>61.08</v>
      </c>
      <c r="AG13">
        <v>8.73</v>
      </c>
      <c r="AH13">
        <v>4</v>
      </c>
      <c r="AI13" s="1" t="s">
        <v>42</v>
      </c>
      <c r="AJ13" s="1" t="s">
        <v>42</v>
      </c>
      <c r="AK13" s="1" t="s">
        <v>42</v>
      </c>
      <c r="AL13" s="1" t="s">
        <v>43</v>
      </c>
    </row>
    <row r="14" spans="1:38" x14ac:dyDescent="0.2">
      <c r="A14" s="1" t="s">
        <v>88</v>
      </c>
      <c r="B14" s="1" t="s">
        <v>89</v>
      </c>
      <c r="C14" s="1" t="s">
        <v>90</v>
      </c>
      <c r="D14" s="1"/>
      <c r="E14" s="1"/>
      <c r="F14" s="1" t="s">
        <v>91</v>
      </c>
      <c r="G14">
        <v>87.27</v>
      </c>
      <c r="H14">
        <v>78.67</v>
      </c>
      <c r="I14">
        <v>14.28</v>
      </c>
      <c r="J14">
        <v>9.82</v>
      </c>
      <c r="K14">
        <v>9.2200000000000006</v>
      </c>
      <c r="L14">
        <v>12.4</v>
      </c>
      <c r="M14">
        <v>8.27</v>
      </c>
      <c r="N14">
        <v>51.99</v>
      </c>
      <c r="O14">
        <v>7.43</v>
      </c>
      <c r="P14">
        <v>93.11</v>
      </c>
      <c r="Q14">
        <v>13.71</v>
      </c>
      <c r="R14">
        <v>9.3800000000000008</v>
      </c>
      <c r="S14">
        <v>8.8000000000000007</v>
      </c>
      <c r="T14">
        <v>9.24</v>
      </c>
      <c r="U14">
        <v>13.78</v>
      </c>
      <c r="V14">
        <v>9.18</v>
      </c>
      <c r="W14">
        <v>65.63</v>
      </c>
      <c r="X14">
        <v>9.3800000000000008</v>
      </c>
      <c r="Y14">
        <v>91.18</v>
      </c>
      <c r="Z14">
        <v>14.22</v>
      </c>
      <c r="AA14">
        <v>9.4</v>
      </c>
      <c r="AB14">
        <v>9.61</v>
      </c>
      <c r="AC14">
        <v>9.43</v>
      </c>
      <c r="AD14">
        <v>14.46</v>
      </c>
      <c r="AE14">
        <v>9.64</v>
      </c>
      <c r="AF14">
        <v>62.49</v>
      </c>
      <c r="AG14">
        <v>8.93</v>
      </c>
      <c r="AH14">
        <v>4</v>
      </c>
      <c r="AI14" s="1" t="s">
        <v>42</v>
      </c>
      <c r="AJ14">
        <v>10</v>
      </c>
      <c r="AK14">
        <v>10</v>
      </c>
      <c r="AL14" s="1" t="s">
        <v>43</v>
      </c>
    </row>
    <row r="15" spans="1:38" x14ac:dyDescent="0.2">
      <c r="A15" s="1" t="s">
        <v>92</v>
      </c>
      <c r="B15" s="1" t="s">
        <v>93</v>
      </c>
      <c r="C15" s="1" t="s">
        <v>94</v>
      </c>
      <c r="D15" s="1"/>
      <c r="E15" s="1"/>
      <c r="F15" s="1" t="s">
        <v>95</v>
      </c>
      <c r="G15">
        <v>98.08</v>
      </c>
      <c r="H15">
        <v>99.27</v>
      </c>
      <c r="I15">
        <v>14.86</v>
      </c>
      <c r="J15">
        <v>9.82</v>
      </c>
      <c r="K15">
        <v>10</v>
      </c>
      <c r="L15">
        <v>14.8</v>
      </c>
      <c r="M15">
        <v>9.8699999999999992</v>
      </c>
      <c r="N15">
        <v>69.61</v>
      </c>
      <c r="O15">
        <v>9.94</v>
      </c>
      <c r="P15">
        <v>100</v>
      </c>
      <c r="Q15">
        <v>15</v>
      </c>
      <c r="R15">
        <v>10</v>
      </c>
      <c r="S15">
        <v>10</v>
      </c>
      <c r="T15">
        <v>10</v>
      </c>
      <c r="U15">
        <v>15</v>
      </c>
      <c r="V15">
        <v>10</v>
      </c>
      <c r="W15">
        <v>70</v>
      </c>
      <c r="X15">
        <v>10</v>
      </c>
      <c r="Y15">
        <v>94.65</v>
      </c>
      <c r="Z15">
        <v>15</v>
      </c>
      <c r="AA15">
        <v>10</v>
      </c>
      <c r="AB15">
        <v>10</v>
      </c>
      <c r="AC15">
        <v>10</v>
      </c>
      <c r="AD15">
        <v>15</v>
      </c>
      <c r="AE15">
        <v>10</v>
      </c>
      <c r="AF15">
        <v>64.650000000000006</v>
      </c>
      <c r="AG15">
        <v>9.24</v>
      </c>
      <c r="AH15">
        <v>5</v>
      </c>
      <c r="AI15" s="1" t="s">
        <v>42</v>
      </c>
      <c r="AJ15" s="1" t="s">
        <v>42</v>
      </c>
      <c r="AK15" s="1" t="s">
        <v>42</v>
      </c>
      <c r="AL15" s="1" t="s">
        <v>43</v>
      </c>
    </row>
    <row r="16" spans="1:38" x14ac:dyDescent="0.2">
      <c r="A16" s="1" t="s">
        <v>96</v>
      </c>
      <c r="B16" s="1" t="s">
        <v>97</v>
      </c>
      <c r="C16" s="1" t="s">
        <v>98</v>
      </c>
      <c r="D16" s="1"/>
      <c r="E16" s="1"/>
      <c r="F16" s="1" t="s">
        <v>99</v>
      </c>
      <c r="G16">
        <v>85.64</v>
      </c>
      <c r="H16">
        <v>73.680000000000007</v>
      </c>
      <c r="I16">
        <v>14.18</v>
      </c>
      <c r="J16">
        <v>8.91</v>
      </c>
      <c r="K16">
        <v>10</v>
      </c>
      <c r="L16">
        <v>14.5</v>
      </c>
      <c r="M16">
        <v>9.67</v>
      </c>
      <c r="N16">
        <v>45</v>
      </c>
      <c r="O16">
        <v>6.43</v>
      </c>
      <c r="P16">
        <v>96.71</v>
      </c>
      <c r="Q16">
        <v>14.14</v>
      </c>
      <c r="R16">
        <v>9.3800000000000008</v>
      </c>
      <c r="S16">
        <v>9.43</v>
      </c>
      <c r="T16">
        <v>9.48</v>
      </c>
      <c r="U16">
        <v>14.41</v>
      </c>
      <c r="V16">
        <v>9.61</v>
      </c>
      <c r="W16">
        <v>68.16</v>
      </c>
      <c r="X16">
        <v>9.74</v>
      </c>
      <c r="Y16">
        <v>87.41</v>
      </c>
      <c r="Z16">
        <v>14.15</v>
      </c>
      <c r="AA16">
        <v>9.08</v>
      </c>
      <c r="AB16">
        <v>9.41</v>
      </c>
      <c r="AC16">
        <v>9.81</v>
      </c>
      <c r="AD16">
        <v>15</v>
      </c>
      <c r="AE16">
        <v>10</v>
      </c>
      <c r="AF16">
        <v>58.26</v>
      </c>
      <c r="AG16">
        <v>8.32</v>
      </c>
      <c r="AH16">
        <v>4</v>
      </c>
      <c r="AI16" s="1" t="s">
        <v>42</v>
      </c>
      <c r="AJ16">
        <v>10</v>
      </c>
      <c r="AK16">
        <v>10</v>
      </c>
      <c r="AL16" s="1" t="s">
        <v>43</v>
      </c>
    </row>
    <row r="17" spans="1:38" x14ac:dyDescent="0.2">
      <c r="A17" s="1" t="s">
        <v>100</v>
      </c>
      <c r="B17" s="1" t="s">
        <v>101</v>
      </c>
      <c r="C17" s="1" t="s">
        <v>102</v>
      </c>
      <c r="D17" s="1"/>
      <c r="E17" s="1"/>
      <c r="F17" s="1" t="s">
        <v>103</v>
      </c>
      <c r="G17">
        <v>58.36</v>
      </c>
      <c r="H17">
        <v>91.5</v>
      </c>
      <c r="I17">
        <v>12.03</v>
      </c>
      <c r="J17">
        <v>8</v>
      </c>
      <c r="K17">
        <v>8.0399999999999991</v>
      </c>
      <c r="L17">
        <v>14.4</v>
      </c>
      <c r="M17">
        <v>9.6</v>
      </c>
      <c r="N17">
        <v>65.069999999999993</v>
      </c>
      <c r="O17">
        <v>9.3000000000000007</v>
      </c>
      <c r="P17">
        <v>83.34</v>
      </c>
      <c r="Q17">
        <v>13.45</v>
      </c>
      <c r="R17">
        <v>10</v>
      </c>
      <c r="S17">
        <v>9.6</v>
      </c>
      <c r="T17">
        <v>7.3</v>
      </c>
      <c r="U17">
        <v>14.69</v>
      </c>
      <c r="V17">
        <v>9.8000000000000007</v>
      </c>
      <c r="W17">
        <v>55.19</v>
      </c>
      <c r="X17">
        <v>7.88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 s="1" t="s">
        <v>42</v>
      </c>
      <c r="AJ17">
        <v>10</v>
      </c>
      <c r="AK17">
        <v>20</v>
      </c>
      <c r="AL17" s="1" t="s">
        <v>43</v>
      </c>
    </row>
    <row r="18" spans="1:38" x14ac:dyDescent="0.2">
      <c r="A18" s="1" t="s">
        <v>104</v>
      </c>
      <c r="B18" s="1" t="s">
        <v>105</v>
      </c>
      <c r="C18" s="1" t="s">
        <v>106</v>
      </c>
      <c r="D18" s="1"/>
      <c r="E18" s="1"/>
      <c r="F18" s="1" t="s">
        <v>107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" t="s">
        <v>42</v>
      </c>
      <c r="AJ18" s="1" t="s">
        <v>42</v>
      </c>
      <c r="AK18" s="1" t="s">
        <v>42</v>
      </c>
      <c r="AL18" s="1" t="s">
        <v>43</v>
      </c>
    </row>
    <row r="19" spans="1:38" x14ac:dyDescent="0.2">
      <c r="A19" s="1" t="s">
        <v>108</v>
      </c>
      <c r="B19" s="1" t="s">
        <v>109</v>
      </c>
      <c r="C19" s="1" t="s">
        <v>110</v>
      </c>
      <c r="D19" s="1"/>
      <c r="E19" s="1"/>
      <c r="F19" s="1" t="s">
        <v>111</v>
      </c>
      <c r="G19">
        <v>57.02</v>
      </c>
      <c r="H19">
        <v>80.209999999999994</v>
      </c>
      <c r="I19">
        <v>14.45</v>
      </c>
      <c r="J19">
        <v>9.64</v>
      </c>
      <c r="K19">
        <v>9.6300000000000008</v>
      </c>
      <c r="L19">
        <v>12.75</v>
      </c>
      <c r="M19">
        <v>8.5</v>
      </c>
      <c r="N19">
        <v>53.01</v>
      </c>
      <c r="O19">
        <v>7.57</v>
      </c>
      <c r="P19">
        <v>87.53</v>
      </c>
      <c r="Q19">
        <v>10.48</v>
      </c>
      <c r="R19">
        <v>7.29</v>
      </c>
      <c r="S19">
        <v>6.91</v>
      </c>
      <c r="T19">
        <v>6.77</v>
      </c>
      <c r="U19">
        <v>14.11</v>
      </c>
      <c r="V19">
        <v>9.4</v>
      </c>
      <c r="W19">
        <v>62.94</v>
      </c>
      <c r="X19">
        <v>8.99</v>
      </c>
      <c r="Y19">
        <v>2.86</v>
      </c>
      <c r="Z19">
        <v>2.86</v>
      </c>
      <c r="AA19">
        <v>5.72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 s="1" t="s">
        <v>42</v>
      </c>
      <c r="AJ19" s="1" t="s">
        <v>42</v>
      </c>
      <c r="AK19">
        <v>50</v>
      </c>
      <c r="AL19" s="1" t="s">
        <v>43</v>
      </c>
    </row>
    <row r="20" spans="1:38" x14ac:dyDescent="0.2">
      <c r="A20" s="1" t="s">
        <v>112</v>
      </c>
      <c r="B20" s="1" t="s">
        <v>113</v>
      </c>
      <c r="C20" s="1" t="s">
        <v>114</v>
      </c>
      <c r="D20" s="1"/>
      <c r="E20" s="1"/>
      <c r="F20" s="1" t="s">
        <v>115</v>
      </c>
      <c r="G20">
        <v>92.34</v>
      </c>
      <c r="H20">
        <v>89.67</v>
      </c>
      <c r="I20">
        <v>13.88</v>
      </c>
      <c r="J20">
        <v>8.85</v>
      </c>
      <c r="K20">
        <v>9.66</v>
      </c>
      <c r="L20">
        <v>15</v>
      </c>
      <c r="M20">
        <v>10</v>
      </c>
      <c r="N20">
        <v>60.79</v>
      </c>
      <c r="O20">
        <v>8.68</v>
      </c>
      <c r="P20">
        <v>97.35</v>
      </c>
      <c r="Q20">
        <v>14.43</v>
      </c>
      <c r="R20">
        <v>9.58</v>
      </c>
      <c r="S20">
        <v>9.8000000000000007</v>
      </c>
      <c r="T20">
        <v>9.48</v>
      </c>
      <c r="U20">
        <v>14.32</v>
      </c>
      <c r="V20">
        <v>9.5500000000000007</v>
      </c>
      <c r="W20">
        <v>68.599999999999994</v>
      </c>
      <c r="X20">
        <v>9.8000000000000007</v>
      </c>
      <c r="Y20">
        <v>88.79</v>
      </c>
      <c r="Z20">
        <v>14.91</v>
      </c>
      <c r="AA20">
        <v>10</v>
      </c>
      <c r="AB20">
        <v>10</v>
      </c>
      <c r="AC20">
        <v>9.81</v>
      </c>
      <c r="AD20">
        <v>14.73</v>
      </c>
      <c r="AE20">
        <v>9.82</v>
      </c>
      <c r="AF20">
        <v>59.15</v>
      </c>
      <c r="AG20">
        <v>8.4499999999999993</v>
      </c>
      <c r="AH20">
        <v>5</v>
      </c>
      <c r="AI20" s="1" t="s">
        <v>42</v>
      </c>
      <c r="AJ20" s="1" t="s">
        <v>42</v>
      </c>
      <c r="AK20" s="1" t="s">
        <v>42</v>
      </c>
      <c r="AL20" s="1" t="s">
        <v>43</v>
      </c>
    </row>
    <row r="21" spans="1:38" x14ac:dyDescent="0.2">
      <c r="A21" s="1" t="s">
        <v>116</v>
      </c>
      <c r="B21" s="1" t="s">
        <v>117</v>
      </c>
      <c r="C21" s="1" t="s">
        <v>118</v>
      </c>
      <c r="D21" s="1"/>
      <c r="E21" s="1"/>
      <c r="F21" s="1" t="s">
        <v>119</v>
      </c>
      <c r="G21">
        <v>88.44</v>
      </c>
      <c r="H21">
        <v>94.28</v>
      </c>
      <c r="I21">
        <v>13.98</v>
      </c>
      <c r="J21">
        <v>9.09</v>
      </c>
      <c r="K21">
        <v>9.5500000000000007</v>
      </c>
      <c r="L21">
        <v>13.8</v>
      </c>
      <c r="M21">
        <v>9.1999999999999993</v>
      </c>
      <c r="N21">
        <v>66.5</v>
      </c>
      <c r="O21">
        <v>9.5</v>
      </c>
      <c r="P21">
        <v>83.72</v>
      </c>
      <c r="Q21">
        <v>12.02</v>
      </c>
      <c r="R21">
        <v>7.92</v>
      </c>
      <c r="S21">
        <v>8.6</v>
      </c>
      <c r="T21">
        <v>7.52</v>
      </c>
      <c r="U21">
        <v>12.18</v>
      </c>
      <c r="V21">
        <v>8.1199999999999992</v>
      </c>
      <c r="W21">
        <v>59.51</v>
      </c>
      <c r="X21">
        <v>8.5</v>
      </c>
      <c r="Y21">
        <v>88.64</v>
      </c>
      <c r="Z21">
        <v>12.47</v>
      </c>
      <c r="AA21">
        <v>9</v>
      </c>
      <c r="AB21">
        <v>8.24</v>
      </c>
      <c r="AC21">
        <v>7.7</v>
      </c>
      <c r="AD21">
        <v>14.2</v>
      </c>
      <c r="AE21">
        <v>9.4600000000000009</v>
      </c>
      <c r="AF21">
        <v>61.97</v>
      </c>
      <c r="AG21">
        <v>8.85</v>
      </c>
      <c r="AH21">
        <v>4</v>
      </c>
      <c r="AI21" s="1" t="s">
        <v>42</v>
      </c>
      <c r="AJ21">
        <v>10</v>
      </c>
      <c r="AK21" s="1" t="s">
        <v>42</v>
      </c>
      <c r="AL21" s="1" t="s">
        <v>43</v>
      </c>
    </row>
    <row r="22" spans="1:38" x14ac:dyDescent="0.2">
      <c r="A22" s="1" t="s">
        <v>120</v>
      </c>
      <c r="B22" s="1" t="s">
        <v>121</v>
      </c>
      <c r="C22" s="1" t="s">
        <v>122</v>
      </c>
      <c r="D22" s="1"/>
      <c r="E22" s="1"/>
      <c r="F22" s="1" t="s">
        <v>123</v>
      </c>
      <c r="G22">
        <v>91.51</v>
      </c>
      <c r="H22">
        <v>97.27</v>
      </c>
      <c r="I22">
        <v>14.34</v>
      </c>
      <c r="J22">
        <v>9.27</v>
      </c>
      <c r="K22">
        <v>9.84</v>
      </c>
      <c r="L22">
        <v>14.1</v>
      </c>
      <c r="M22">
        <v>9.4</v>
      </c>
      <c r="N22">
        <v>68.83</v>
      </c>
      <c r="O22">
        <v>9.83</v>
      </c>
      <c r="P22">
        <v>91.29</v>
      </c>
      <c r="Q22">
        <v>11.04</v>
      </c>
      <c r="R22">
        <v>8.75</v>
      </c>
      <c r="S22">
        <v>9</v>
      </c>
      <c r="T22">
        <v>4.34</v>
      </c>
      <c r="U22">
        <v>14.08</v>
      </c>
      <c r="V22">
        <v>9.39</v>
      </c>
      <c r="W22">
        <v>66.17</v>
      </c>
      <c r="X22">
        <v>9.4499999999999993</v>
      </c>
      <c r="Y22">
        <v>87.78</v>
      </c>
      <c r="Z22">
        <v>12.68</v>
      </c>
      <c r="AA22">
        <v>8.4</v>
      </c>
      <c r="AB22">
        <v>8.6300000000000008</v>
      </c>
      <c r="AC22">
        <v>8.33</v>
      </c>
      <c r="AD22">
        <v>13.13</v>
      </c>
      <c r="AE22">
        <v>8.75</v>
      </c>
      <c r="AF22">
        <v>61.97</v>
      </c>
      <c r="AG22">
        <v>8.85</v>
      </c>
      <c r="AH22">
        <v>4</v>
      </c>
      <c r="AI22" s="1" t="s">
        <v>42</v>
      </c>
      <c r="AJ22">
        <v>10</v>
      </c>
      <c r="AK22">
        <v>10</v>
      </c>
      <c r="AL22" s="1" t="s">
        <v>43</v>
      </c>
    </row>
    <row r="23" spans="1:38" x14ac:dyDescent="0.2">
      <c r="A23" s="1" t="s">
        <v>124</v>
      </c>
      <c r="B23" s="1" t="s">
        <v>125</v>
      </c>
      <c r="C23" s="1" t="s">
        <v>126</v>
      </c>
      <c r="D23" s="1"/>
      <c r="E23" s="1"/>
      <c r="F23" s="1" t="s">
        <v>127</v>
      </c>
      <c r="G23">
        <v>83.96</v>
      </c>
      <c r="H23">
        <v>93.26</v>
      </c>
      <c r="I23">
        <v>14.49</v>
      </c>
      <c r="J23">
        <v>9.64</v>
      </c>
      <c r="K23">
        <v>9.68</v>
      </c>
      <c r="L23">
        <v>12.3</v>
      </c>
      <c r="M23">
        <v>8.1999999999999993</v>
      </c>
      <c r="N23">
        <v>66.47</v>
      </c>
      <c r="O23">
        <v>9.5</v>
      </c>
      <c r="P23">
        <v>74.91</v>
      </c>
      <c r="Q23">
        <v>10.39</v>
      </c>
      <c r="R23">
        <v>6.46</v>
      </c>
      <c r="S23">
        <v>6.03</v>
      </c>
      <c r="T23">
        <v>8.2899999999999991</v>
      </c>
      <c r="U23">
        <v>11.63</v>
      </c>
      <c r="V23">
        <v>7.76</v>
      </c>
      <c r="W23">
        <v>52.89</v>
      </c>
      <c r="X23">
        <v>7.56</v>
      </c>
      <c r="Y23">
        <v>84.33</v>
      </c>
      <c r="Z23">
        <v>13.87</v>
      </c>
      <c r="AA23">
        <v>9.6</v>
      </c>
      <c r="AB23">
        <v>9.8000000000000007</v>
      </c>
      <c r="AC23">
        <v>8.33</v>
      </c>
      <c r="AD23">
        <v>14.73</v>
      </c>
      <c r="AE23">
        <v>9.82</v>
      </c>
      <c r="AF23">
        <v>55.73</v>
      </c>
      <c r="AG23">
        <v>7.96</v>
      </c>
      <c r="AH23">
        <v>4</v>
      </c>
      <c r="AI23" s="1" t="s">
        <v>42</v>
      </c>
      <c r="AJ23" s="1" t="s">
        <v>42</v>
      </c>
      <c r="AK23" s="1" t="s">
        <v>42</v>
      </c>
      <c r="AL23" s="1" t="s">
        <v>43</v>
      </c>
    </row>
    <row r="24" spans="1:38" x14ac:dyDescent="0.2">
      <c r="A24" s="1" t="s">
        <v>128</v>
      </c>
      <c r="B24" s="1" t="s">
        <v>129</v>
      </c>
      <c r="C24" s="1" t="s">
        <v>130</v>
      </c>
      <c r="D24" s="1"/>
      <c r="E24" s="1"/>
      <c r="F24" s="1" t="s">
        <v>131</v>
      </c>
      <c r="G24">
        <v>91.25</v>
      </c>
      <c r="H24">
        <v>96.96</v>
      </c>
      <c r="I24">
        <v>13.73</v>
      </c>
      <c r="J24">
        <v>8.91</v>
      </c>
      <c r="K24">
        <v>9.4</v>
      </c>
      <c r="L24">
        <v>14.4</v>
      </c>
      <c r="M24">
        <v>9.6</v>
      </c>
      <c r="N24">
        <v>68.83</v>
      </c>
      <c r="O24">
        <v>9.83</v>
      </c>
      <c r="P24">
        <v>95.26</v>
      </c>
      <c r="Q24">
        <v>13.57</v>
      </c>
      <c r="R24">
        <v>9.17</v>
      </c>
      <c r="S24">
        <v>9.48</v>
      </c>
      <c r="T24">
        <v>8.49</v>
      </c>
      <c r="U24">
        <v>13.68</v>
      </c>
      <c r="V24">
        <v>9.1199999999999992</v>
      </c>
      <c r="W24">
        <v>68.02</v>
      </c>
      <c r="X24">
        <v>9.7200000000000006</v>
      </c>
      <c r="Y24">
        <v>80.13</v>
      </c>
      <c r="Z24">
        <v>13.65</v>
      </c>
      <c r="AA24">
        <v>9.6</v>
      </c>
      <c r="AB24">
        <v>9.2200000000000006</v>
      </c>
      <c r="AC24">
        <v>8.49</v>
      </c>
      <c r="AD24">
        <v>13.13</v>
      </c>
      <c r="AE24">
        <v>8.75</v>
      </c>
      <c r="AF24">
        <v>53.35</v>
      </c>
      <c r="AG24">
        <v>7.62</v>
      </c>
      <c r="AH24">
        <v>5</v>
      </c>
      <c r="AI24" s="1" t="s">
        <v>42</v>
      </c>
      <c r="AJ24" s="1" t="s">
        <v>42</v>
      </c>
      <c r="AK24" s="1" t="s">
        <v>42</v>
      </c>
      <c r="AL24" s="1" t="s">
        <v>43</v>
      </c>
    </row>
    <row r="25" spans="1:38" x14ac:dyDescent="0.2">
      <c r="A25" s="1" t="s">
        <v>132</v>
      </c>
      <c r="B25" s="1" t="s">
        <v>133</v>
      </c>
      <c r="C25" s="1" t="s">
        <v>134</v>
      </c>
      <c r="D25" s="1"/>
      <c r="E25" s="1"/>
      <c r="F25" s="1" t="s">
        <v>135</v>
      </c>
      <c r="G25">
        <v>84.95</v>
      </c>
      <c r="H25">
        <v>72.77</v>
      </c>
      <c r="I25">
        <v>6.2</v>
      </c>
      <c r="J25">
        <v>8</v>
      </c>
      <c r="K25">
        <v>0.26</v>
      </c>
      <c r="L25">
        <v>13.2</v>
      </c>
      <c r="M25">
        <v>8.8000000000000007</v>
      </c>
      <c r="N25">
        <v>53.37</v>
      </c>
      <c r="O25">
        <v>7.62</v>
      </c>
      <c r="P25">
        <v>95.3</v>
      </c>
      <c r="Q25">
        <v>12.48</v>
      </c>
      <c r="R25">
        <v>7.29</v>
      </c>
      <c r="S25">
        <v>8.4</v>
      </c>
      <c r="T25">
        <v>9.27</v>
      </c>
      <c r="U25">
        <v>14.08</v>
      </c>
      <c r="V25">
        <v>9.39</v>
      </c>
      <c r="W25">
        <v>68.739999999999995</v>
      </c>
      <c r="X25">
        <v>9.82</v>
      </c>
      <c r="Y25">
        <v>87.56</v>
      </c>
      <c r="Z25">
        <v>14.02</v>
      </c>
      <c r="AA25">
        <v>9.4</v>
      </c>
      <c r="AB25">
        <v>9.02</v>
      </c>
      <c r="AC25">
        <v>9.6199999999999992</v>
      </c>
      <c r="AD25">
        <v>14.46</v>
      </c>
      <c r="AE25">
        <v>9.64</v>
      </c>
      <c r="AF25">
        <v>59.08</v>
      </c>
      <c r="AG25">
        <v>8.44</v>
      </c>
      <c r="AH25">
        <v>4</v>
      </c>
      <c r="AI25" s="1" t="s">
        <v>42</v>
      </c>
      <c r="AJ25" s="1" t="s">
        <v>42</v>
      </c>
      <c r="AK25" s="1" t="s">
        <v>42</v>
      </c>
      <c r="AL25" s="1" t="s">
        <v>43</v>
      </c>
    </row>
    <row r="26" spans="1:38" x14ac:dyDescent="0.2">
      <c r="A26" s="1" t="s">
        <v>136</v>
      </c>
      <c r="B26" s="1" t="s">
        <v>137</v>
      </c>
      <c r="C26" s="1" t="s">
        <v>138</v>
      </c>
      <c r="D26" s="1"/>
      <c r="E26" s="1"/>
      <c r="F26" s="1" t="s">
        <v>139</v>
      </c>
      <c r="G26">
        <v>95.44</v>
      </c>
      <c r="H26">
        <v>94.47</v>
      </c>
      <c r="I26">
        <v>14.36</v>
      </c>
      <c r="J26">
        <v>9.4499999999999993</v>
      </c>
      <c r="K26">
        <v>9.69</v>
      </c>
      <c r="L26">
        <v>10.5</v>
      </c>
      <c r="M26">
        <v>7</v>
      </c>
      <c r="N26">
        <v>69.61</v>
      </c>
      <c r="O26">
        <v>9.94</v>
      </c>
      <c r="P26">
        <v>99.61</v>
      </c>
      <c r="Q26">
        <v>15</v>
      </c>
      <c r="R26">
        <v>10</v>
      </c>
      <c r="S26">
        <v>10</v>
      </c>
      <c r="T26">
        <v>10</v>
      </c>
      <c r="U26">
        <v>15</v>
      </c>
      <c r="V26">
        <v>10</v>
      </c>
      <c r="W26">
        <v>69.61</v>
      </c>
      <c r="X26">
        <v>9.94</v>
      </c>
      <c r="Y26">
        <v>91.53</v>
      </c>
      <c r="Z26">
        <v>15</v>
      </c>
      <c r="AA26">
        <v>10</v>
      </c>
      <c r="AB26">
        <v>10</v>
      </c>
      <c r="AC26">
        <v>10</v>
      </c>
      <c r="AD26">
        <v>15</v>
      </c>
      <c r="AE26">
        <v>10</v>
      </c>
      <c r="AF26">
        <v>61.53</v>
      </c>
      <c r="AG26">
        <v>8.7899999999999991</v>
      </c>
      <c r="AH26">
        <v>5</v>
      </c>
      <c r="AI26" s="1" t="s">
        <v>42</v>
      </c>
      <c r="AJ26" s="1" t="s">
        <v>42</v>
      </c>
      <c r="AK26" s="1" t="s">
        <v>42</v>
      </c>
      <c r="AL26" s="1" t="s">
        <v>43</v>
      </c>
    </row>
    <row r="27" spans="1:38" x14ac:dyDescent="0.2">
      <c r="A27" s="1" t="s">
        <v>140</v>
      </c>
      <c r="B27" s="1" t="s">
        <v>141</v>
      </c>
      <c r="C27" s="1" t="s">
        <v>142</v>
      </c>
      <c r="D27" s="1"/>
      <c r="E27" s="1"/>
      <c r="F27" s="1" t="s">
        <v>143</v>
      </c>
      <c r="G27">
        <v>77.75</v>
      </c>
      <c r="H27">
        <v>86.68</v>
      </c>
      <c r="I27">
        <v>15</v>
      </c>
      <c r="J27">
        <v>10</v>
      </c>
      <c r="K27">
        <v>10</v>
      </c>
      <c r="L27">
        <v>12.6</v>
      </c>
      <c r="M27">
        <v>8.4</v>
      </c>
      <c r="N27">
        <v>59.08</v>
      </c>
      <c r="O27">
        <v>8.44</v>
      </c>
      <c r="P27">
        <v>77.349999999999994</v>
      </c>
      <c r="Q27">
        <v>12.71</v>
      </c>
      <c r="R27">
        <v>8.5399999999999991</v>
      </c>
      <c r="S27">
        <v>8.34</v>
      </c>
      <c r="T27">
        <v>8.5399999999999991</v>
      </c>
      <c r="U27">
        <v>13.46</v>
      </c>
      <c r="V27">
        <v>8.98</v>
      </c>
      <c r="W27">
        <v>51.17</v>
      </c>
      <c r="X27">
        <v>7.31</v>
      </c>
      <c r="Y27">
        <v>65.709999999999994</v>
      </c>
      <c r="Z27">
        <v>12.32</v>
      </c>
      <c r="AA27">
        <v>6.88</v>
      </c>
      <c r="AB27">
        <v>9.02</v>
      </c>
      <c r="AC27">
        <v>8.74</v>
      </c>
      <c r="AD27">
        <v>13.76</v>
      </c>
      <c r="AE27">
        <v>9.17</v>
      </c>
      <c r="AF27">
        <v>39.630000000000003</v>
      </c>
      <c r="AG27">
        <v>5.66</v>
      </c>
      <c r="AH27">
        <v>5</v>
      </c>
      <c r="AI27" s="1" t="s">
        <v>42</v>
      </c>
      <c r="AJ27" s="1" t="s">
        <v>42</v>
      </c>
      <c r="AK27" s="1" t="s">
        <v>42</v>
      </c>
      <c r="AL27" s="1" t="s">
        <v>43</v>
      </c>
    </row>
    <row r="28" spans="1:38" x14ac:dyDescent="0.2">
      <c r="A28" s="1" t="s">
        <v>144</v>
      </c>
      <c r="B28" s="1" t="s">
        <v>145</v>
      </c>
      <c r="C28" s="1" t="s">
        <v>146</v>
      </c>
      <c r="D28" s="1"/>
      <c r="E28" s="1"/>
      <c r="F28" s="1" t="s">
        <v>147</v>
      </c>
      <c r="G28">
        <v>93.31</v>
      </c>
      <c r="H28">
        <v>89.36</v>
      </c>
      <c r="I28">
        <v>13.49</v>
      </c>
      <c r="J28">
        <v>9.82</v>
      </c>
      <c r="K28">
        <v>8.17</v>
      </c>
      <c r="L28">
        <v>13.4</v>
      </c>
      <c r="M28">
        <v>8.93</v>
      </c>
      <c r="N28">
        <v>62.46</v>
      </c>
      <c r="O28">
        <v>8.92</v>
      </c>
      <c r="P28">
        <v>99.47</v>
      </c>
      <c r="Q28">
        <v>14.47</v>
      </c>
      <c r="R28">
        <v>10</v>
      </c>
      <c r="S28">
        <v>9.1999999999999993</v>
      </c>
      <c r="T28">
        <v>9.74</v>
      </c>
      <c r="U28">
        <v>15</v>
      </c>
      <c r="V28">
        <v>10</v>
      </c>
      <c r="W28">
        <v>70</v>
      </c>
      <c r="X28">
        <v>10</v>
      </c>
      <c r="Y28">
        <v>93.21</v>
      </c>
      <c r="Z28">
        <v>14.9</v>
      </c>
      <c r="AA28">
        <v>10</v>
      </c>
      <c r="AB28">
        <v>9.8000000000000007</v>
      </c>
      <c r="AC28">
        <v>10</v>
      </c>
      <c r="AD28">
        <v>15</v>
      </c>
      <c r="AE28">
        <v>10</v>
      </c>
      <c r="AF28">
        <v>63.31</v>
      </c>
      <c r="AG28">
        <v>9.0399999999999991</v>
      </c>
      <c r="AH28">
        <v>4</v>
      </c>
      <c r="AI28" s="1" t="s">
        <v>42</v>
      </c>
      <c r="AJ28" s="1" t="s">
        <v>42</v>
      </c>
      <c r="AK28" s="1" t="s">
        <v>42</v>
      </c>
      <c r="AL28" s="1" t="s">
        <v>43</v>
      </c>
    </row>
    <row r="29" spans="1:38" x14ac:dyDescent="0.2">
      <c r="A29" s="1" t="s">
        <v>148</v>
      </c>
      <c r="B29" s="1" t="s">
        <v>149</v>
      </c>
      <c r="C29" s="1" t="s">
        <v>150</v>
      </c>
      <c r="D29" s="1"/>
      <c r="E29" s="1"/>
      <c r="F29" s="1" t="s">
        <v>151</v>
      </c>
      <c r="G29">
        <v>74.47</v>
      </c>
      <c r="H29">
        <v>64.599999999999994</v>
      </c>
      <c r="I29">
        <v>9.64</v>
      </c>
      <c r="J29">
        <v>3.68</v>
      </c>
      <c r="K29">
        <v>9.16</v>
      </c>
      <c r="L29">
        <v>14.16</v>
      </c>
      <c r="M29">
        <v>9.44</v>
      </c>
      <c r="N29">
        <v>40.799999999999997</v>
      </c>
      <c r="O29">
        <v>5.83</v>
      </c>
      <c r="P29">
        <v>75.23</v>
      </c>
      <c r="Q29">
        <v>5.92</v>
      </c>
      <c r="R29">
        <v>5.63</v>
      </c>
      <c r="S29">
        <v>2.86</v>
      </c>
      <c r="T29">
        <v>3.35</v>
      </c>
      <c r="U29">
        <v>14.94</v>
      </c>
      <c r="V29">
        <v>9.9600000000000009</v>
      </c>
      <c r="W29">
        <v>54.38</v>
      </c>
      <c r="X29">
        <v>7.77</v>
      </c>
      <c r="Y29">
        <v>82.69</v>
      </c>
      <c r="Z29">
        <v>13.25</v>
      </c>
      <c r="AA29">
        <v>9.4</v>
      </c>
      <c r="AB29">
        <v>9.2200000000000006</v>
      </c>
      <c r="AC29">
        <v>7.89</v>
      </c>
      <c r="AD29">
        <v>12.14</v>
      </c>
      <c r="AE29">
        <v>8.1</v>
      </c>
      <c r="AF29">
        <v>57.29</v>
      </c>
      <c r="AG29">
        <v>8.18</v>
      </c>
      <c r="AH29">
        <v>4</v>
      </c>
      <c r="AI29" s="1" t="s">
        <v>42</v>
      </c>
      <c r="AJ29" s="1" t="s">
        <v>42</v>
      </c>
      <c r="AK29" s="1" t="s">
        <v>42</v>
      </c>
      <c r="AL29" s="1" t="s">
        <v>43</v>
      </c>
    </row>
    <row r="30" spans="1:38" x14ac:dyDescent="0.2">
      <c r="A30" s="1" t="s">
        <v>152</v>
      </c>
      <c r="B30" s="1" t="s">
        <v>153</v>
      </c>
      <c r="C30" s="1" t="s">
        <v>154</v>
      </c>
      <c r="D30" s="1"/>
      <c r="E30" s="1"/>
      <c r="F30" s="1" t="s">
        <v>155</v>
      </c>
      <c r="G30">
        <v>91.82</v>
      </c>
      <c r="H30">
        <v>96.35</v>
      </c>
      <c r="I30">
        <v>14.31</v>
      </c>
      <c r="J30">
        <v>9.82</v>
      </c>
      <c r="K30">
        <v>9.27</v>
      </c>
      <c r="L30">
        <v>13.2</v>
      </c>
      <c r="M30">
        <v>8.8000000000000007</v>
      </c>
      <c r="N30">
        <v>68.83</v>
      </c>
      <c r="O30">
        <v>9.83</v>
      </c>
      <c r="P30">
        <v>90.42</v>
      </c>
      <c r="Q30">
        <v>13.69</v>
      </c>
      <c r="R30">
        <v>9.3800000000000008</v>
      </c>
      <c r="S30">
        <v>9</v>
      </c>
      <c r="T30">
        <v>9</v>
      </c>
      <c r="U30">
        <v>13.93</v>
      </c>
      <c r="V30">
        <v>9.2899999999999991</v>
      </c>
      <c r="W30">
        <v>62.81</v>
      </c>
      <c r="X30">
        <v>8.9700000000000006</v>
      </c>
      <c r="Y30">
        <v>90.55</v>
      </c>
      <c r="Z30">
        <v>14.51</v>
      </c>
      <c r="AA30">
        <v>9.6</v>
      </c>
      <c r="AB30">
        <v>9.61</v>
      </c>
      <c r="AC30">
        <v>9.81</v>
      </c>
      <c r="AD30">
        <v>14.73</v>
      </c>
      <c r="AE30">
        <v>9.82</v>
      </c>
      <c r="AF30">
        <v>61.31</v>
      </c>
      <c r="AG30">
        <v>8.76</v>
      </c>
      <c r="AH30">
        <v>4</v>
      </c>
      <c r="AI30" s="1" t="s">
        <v>42</v>
      </c>
      <c r="AJ30" s="1" t="s">
        <v>42</v>
      </c>
      <c r="AK30" s="1" t="s">
        <v>42</v>
      </c>
      <c r="AL30" s="1" t="s">
        <v>43</v>
      </c>
    </row>
    <row r="31" spans="1:38" x14ac:dyDescent="0.2">
      <c r="A31" s="1" t="s">
        <v>156</v>
      </c>
      <c r="B31" s="1" t="s">
        <v>157</v>
      </c>
      <c r="C31" s="1" t="s">
        <v>158</v>
      </c>
      <c r="D31" s="1"/>
      <c r="E31" s="1"/>
      <c r="F31" s="1" t="s">
        <v>159</v>
      </c>
      <c r="G31">
        <v>96.25</v>
      </c>
      <c r="H31">
        <v>95.2</v>
      </c>
      <c r="I31">
        <v>14.86</v>
      </c>
      <c r="J31">
        <v>9.82</v>
      </c>
      <c r="K31">
        <v>10</v>
      </c>
      <c r="L31">
        <v>15</v>
      </c>
      <c r="M31">
        <v>10</v>
      </c>
      <c r="N31">
        <v>65.33</v>
      </c>
      <c r="O31">
        <v>9.33</v>
      </c>
      <c r="P31">
        <v>98.14</v>
      </c>
      <c r="Q31">
        <v>15</v>
      </c>
      <c r="R31">
        <v>10</v>
      </c>
      <c r="S31">
        <v>10</v>
      </c>
      <c r="T31">
        <v>10</v>
      </c>
      <c r="U31">
        <v>14.69</v>
      </c>
      <c r="V31">
        <v>9.8000000000000007</v>
      </c>
      <c r="W31">
        <v>68.44</v>
      </c>
      <c r="X31">
        <v>9.7799999999999994</v>
      </c>
      <c r="Y31">
        <v>94.83</v>
      </c>
      <c r="Z31">
        <v>15</v>
      </c>
      <c r="AA31">
        <v>10</v>
      </c>
      <c r="AB31">
        <v>10</v>
      </c>
      <c r="AC31">
        <v>10</v>
      </c>
      <c r="AD31">
        <v>14.73</v>
      </c>
      <c r="AE31">
        <v>9.82</v>
      </c>
      <c r="AF31">
        <v>65.099999999999994</v>
      </c>
      <c r="AG31">
        <v>9.3000000000000007</v>
      </c>
      <c r="AH31">
        <v>5</v>
      </c>
      <c r="AI31" s="1" t="s">
        <v>42</v>
      </c>
      <c r="AJ31" s="1" t="s">
        <v>42</v>
      </c>
      <c r="AK31" s="1" t="s">
        <v>42</v>
      </c>
      <c r="AL31" s="1" t="s">
        <v>43</v>
      </c>
    </row>
    <row r="32" spans="1:38" x14ac:dyDescent="0.2">
      <c r="A32" s="1" t="s">
        <v>160</v>
      </c>
      <c r="B32" s="1" t="s">
        <v>161</v>
      </c>
      <c r="C32" s="1" t="s">
        <v>162</v>
      </c>
      <c r="D32" s="1"/>
      <c r="E32" s="1"/>
      <c r="F32" s="1" t="s">
        <v>163</v>
      </c>
      <c r="G32">
        <v>76.28</v>
      </c>
      <c r="H32">
        <v>85.02</v>
      </c>
      <c r="I32">
        <v>13.83</v>
      </c>
      <c r="J32">
        <v>9.27</v>
      </c>
      <c r="K32">
        <v>9.16</v>
      </c>
      <c r="L32">
        <v>13.8</v>
      </c>
      <c r="M32">
        <v>9.1999999999999993</v>
      </c>
      <c r="N32">
        <v>57.39</v>
      </c>
      <c r="O32">
        <v>8.1999999999999993</v>
      </c>
      <c r="P32">
        <v>64.94</v>
      </c>
      <c r="Q32">
        <v>13.14</v>
      </c>
      <c r="R32">
        <v>9.17</v>
      </c>
      <c r="S32">
        <v>9.6</v>
      </c>
      <c r="T32">
        <v>7.51</v>
      </c>
      <c r="U32">
        <v>8.81</v>
      </c>
      <c r="V32">
        <v>5.88</v>
      </c>
      <c r="W32">
        <v>42.99</v>
      </c>
      <c r="X32">
        <v>6.14</v>
      </c>
      <c r="Y32">
        <v>78.290000000000006</v>
      </c>
      <c r="Z32">
        <v>13.62</v>
      </c>
      <c r="AA32">
        <v>9.8000000000000007</v>
      </c>
      <c r="AB32">
        <v>9.41</v>
      </c>
      <c r="AC32">
        <v>8.02</v>
      </c>
      <c r="AD32">
        <v>14.35</v>
      </c>
      <c r="AE32">
        <v>9.57</v>
      </c>
      <c r="AF32">
        <v>50.33</v>
      </c>
      <c r="AG32">
        <v>7.19</v>
      </c>
      <c r="AH32">
        <v>4</v>
      </c>
      <c r="AI32" s="1" t="s">
        <v>42</v>
      </c>
      <c r="AJ32" s="1" t="s">
        <v>42</v>
      </c>
      <c r="AK32" s="1" t="s">
        <v>42</v>
      </c>
      <c r="AL32" s="1" t="s">
        <v>43</v>
      </c>
    </row>
    <row r="33" spans="1:38" x14ac:dyDescent="0.2">
      <c r="A33" s="1" t="s">
        <v>164</v>
      </c>
      <c r="B33" s="1" t="s">
        <v>165</v>
      </c>
      <c r="C33" s="1" t="s">
        <v>166</v>
      </c>
      <c r="D33" s="1"/>
      <c r="E33" s="1"/>
      <c r="F33" s="1" t="s">
        <v>167</v>
      </c>
      <c r="G33">
        <v>83.97</v>
      </c>
      <c r="H33">
        <v>80.48</v>
      </c>
      <c r="I33">
        <v>11.31</v>
      </c>
      <c r="J33">
        <v>7.64</v>
      </c>
      <c r="K33">
        <v>7.45</v>
      </c>
      <c r="L33">
        <v>13.2</v>
      </c>
      <c r="M33">
        <v>8.8000000000000007</v>
      </c>
      <c r="N33">
        <v>55.96</v>
      </c>
      <c r="O33">
        <v>7.99</v>
      </c>
      <c r="P33">
        <v>84.59</v>
      </c>
      <c r="Q33">
        <v>13.35</v>
      </c>
      <c r="R33">
        <v>8.5399999999999991</v>
      </c>
      <c r="S33">
        <v>8.48</v>
      </c>
      <c r="T33">
        <v>9.67</v>
      </c>
      <c r="U33">
        <v>12.36</v>
      </c>
      <c r="V33">
        <v>8.24</v>
      </c>
      <c r="W33">
        <v>58.88</v>
      </c>
      <c r="X33">
        <v>8.41</v>
      </c>
      <c r="Y33">
        <v>87.48</v>
      </c>
      <c r="Z33">
        <v>14.22</v>
      </c>
      <c r="AA33">
        <v>9.4</v>
      </c>
      <c r="AB33">
        <v>9.8000000000000007</v>
      </c>
      <c r="AC33">
        <v>9.25</v>
      </c>
      <c r="AD33">
        <v>13.66</v>
      </c>
      <c r="AE33">
        <v>9.11</v>
      </c>
      <c r="AF33">
        <v>59.6</v>
      </c>
      <c r="AG33">
        <v>8.51</v>
      </c>
      <c r="AH33">
        <v>4</v>
      </c>
      <c r="AI33" s="1" t="s">
        <v>42</v>
      </c>
      <c r="AJ33" s="1" t="s">
        <v>42</v>
      </c>
      <c r="AK33" s="1" t="s">
        <v>42</v>
      </c>
      <c r="AL33" s="1" t="s">
        <v>43</v>
      </c>
    </row>
    <row r="34" spans="1:38" x14ac:dyDescent="0.2">
      <c r="A34" s="1" t="s">
        <v>168</v>
      </c>
      <c r="B34" s="1" t="s">
        <v>97</v>
      </c>
      <c r="C34" s="1" t="s">
        <v>169</v>
      </c>
      <c r="D34" s="1"/>
      <c r="E34" s="1"/>
      <c r="F34" s="1" t="s">
        <v>170</v>
      </c>
      <c r="G34">
        <v>80.17</v>
      </c>
      <c r="H34">
        <v>78.37</v>
      </c>
      <c r="I34">
        <v>11.49</v>
      </c>
      <c r="J34">
        <v>7.56</v>
      </c>
      <c r="K34">
        <v>7.76</v>
      </c>
      <c r="L34">
        <v>11.7</v>
      </c>
      <c r="M34">
        <v>7.8</v>
      </c>
      <c r="N34">
        <v>55.19</v>
      </c>
      <c r="O34">
        <v>7.88</v>
      </c>
      <c r="P34">
        <v>69.84</v>
      </c>
      <c r="Q34">
        <v>12.36</v>
      </c>
      <c r="R34">
        <v>8.33</v>
      </c>
      <c r="S34">
        <v>8.8800000000000008</v>
      </c>
      <c r="T34">
        <v>7.51</v>
      </c>
      <c r="U34">
        <v>10.86</v>
      </c>
      <c r="V34">
        <v>7.24</v>
      </c>
      <c r="W34">
        <v>46.62</v>
      </c>
      <c r="X34">
        <v>6.66</v>
      </c>
      <c r="Y34">
        <v>89.18</v>
      </c>
      <c r="Z34">
        <v>13.63</v>
      </c>
      <c r="AA34">
        <v>9</v>
      </c>
      <c r="AB34">
        <v>9.02</v>
      </c>
      <c r="AC34">
        <v>9.25</v>
      </c>
      <c r="AD34">
        <v>14.46</v>
      </c>
      <c r="AE34">
        <v>9.64</v>
      </c>
      <c r="AF34">
        <v>61.08</v>
      </c>
      <c r="AG34">
        <v>8.73</v>
      </c>
      <c r="AH34">
        <v>5</v>
      </c>
      <c r="AI34" s="1" t="s">
        <v>42</v>
      </c>
      <c r="AJ34" s="1" t="s">
        <v>42</v>
      </c>
      <c r="AK34" s="1" t="s">
        <v>42</v>
      </c>
      <c r="AL34" s="1" t="s">
        <v>43</v>
      </c>
    </row>
    <row r="35" spans="1:38" x14ac:dyDescent="0.2">
      <c r="A35" s="1" t="s">
        <v>171</v>
      </c>
      <c r="B35" s="1" t="s">
        <v>172</v>
      </c>
      <c r="C35" s="1" t="s">
        <v>173</v>
      </c>
      <c r="D35" s="1"/>
      <c r="E35" s="1"/>
      <c r="F35" s="1" t="s">
        <v>174</v>
      </c>
      <c r="G35">
        <v>98.29</v>
      </c>
      <c r="H35">
        <v>99.61</v>
      </c>
      <c r="I35">
        <v>15</v>
      </c>
      <c r="J35">
        <v>10</v>
      </c>
      <c r="K35">
        <v>10</v>
      </c>
      <c r="L35">
        <v>15</v>
      </c>
      <c r="M35">
        <v>10</v>
      </c>
      <c r="N35">
        <v>69.61</v>
      </c>
      <c r="O35">
        <v>9.94</v>
      </c>
      <c r="P35">
        <v>100</v>
      </c>
      <c r="Q35">
        <v>15</v>
      </c>
      <c r="R35">
        <v>10</v>
      </c>
      <c r="S35">
        <v>10</v>
      </c>
      <c r="T35">
        <v>10</v>
      </c>
      <c r="U35">
        <v>15</v>
      </c>
      <c r="V35">
        <v>10</v>
      </c>
      <c r="W35">
        <v>70</v>
      </c>
      <c r="X35">
        <v>10</v>
      </c>
      <c r="Y35">
        <v>95</v>
      </c>
      <c r="Z35">
        <v>14.91</v>
      </c>
      <c r="AA35">
        <v>10</v>
      </c>
      <c r="AB35">
        <v>10</v>
      </c>
      <c r="AC35">
        <v>9.81</v>
      </c>
      <c r="AD35">
        <v>15</v>
      </c>
      <c r="AE35">
        <v>10</v>
      </c>
      <c r="AF35">
        <v>65.099999999999994</v>
      </c>
      <c r="AG35">
        <v>9.3000000000000007</v>
      </c>
      <c r="AH35">
        <v>5</v>
      </c>
      <c r="AI35" s="1" t="s">
        <v>42</v>
      </c>
      <c r="AJ35" s="1" t="s">
        <v>42</v>
      </c>
      <c r="AK35" s="1" t="s">
        <v>42</v>
      </c>
      <c r="AL35" s="1" t="s">
        <v>43</v>
      </c>
    </row>
    <row r="36" spans="1:38" x14ac:dyDescent="0.2">
      <c r="A36" s="1" t="s">
        <v>175</v>
      </c>
      <c r="B36" s="1" t="s">
        <v>176</v>
      </c>
      <c r="C36" s="1" t="s">
        <v>177</v>
      </c>
      <c r="D36" s="1"/>
      <c r="E36" s="1"/>
      <c r="F36" s="1" t="s">
        <v>178</v>
      </c>
      <c r="G36">
        <v>72.3</v>
      </c>
      <c r="H36">
        <v>72.14</v>
      </c>
      <c r="I36">
        <v>12.02</v>
      </c>
      <c r="J36">
        <v>7.01</v>
      </c>
      <c r="K36">
        <v>9.01</v>
      </c>
      <c r="L36">
        <v>8.9600000000000009</v>
      </c>
      <c r="M36">
        <v>5.97</v>
      </c>
      <c r="N36">
        <v>51.17</v>
      </c>
      <c r="O36">
        <v>7.31</v>
      </c>
      <c r="P36">
        <v>66.790000000000006</v>
      </c>
      <c r="Q36">
        <v>10.52</v>
      </c>
      <c r="R36">
        <v>8.9600000000000009</v>
      </c>
      <c r="S36">
        <v>5.75</v>
      </c>
      <c r="T36">
        <v>6.34</v>
      </c>
      <c r="U36">
        <v>11.22</v>
      </c>
      <c r="V36">
        <v>7.48</v>
      </c>
      <c r="W36">
        <v>45.05</v>
      </c>
      <c r="X36">
        <v>6.44</v>
      </c>
      <c r="Y36">
        <v>79.92</v>
      </c>
      <c r="Z36">
        <v>14.07</v>
      </c>
      <c r="AA36">
        <v>9.48</v>
      </c>
      <c r="AB36">
        <v>9.61</v>
      </c>
      <c r="AC36">
        <v>9.06</v>
      </c>
      <c r="AD36">
        <v>12.37</v>
      </c>
      <c r="AE36">
        <v>8.24</v>
      </c>
      <c r="AF36">
        <v>53.48</v>
      </c>
      <c r="AG36">
        <v>7.64</v>
      </c>
      <c r="AH36">
        <v>3</v>
      </c>
      <c r="AI36" s="1" t="s">
        <v>42</v>
      </c>
      <c r="AJ36" s="1" t="s">
        <v>42</v>
      </c>
      <c r="AK36" s="1" t="s">
        <v>42</v>
      </c>
      <c r="AL36" s="1" t="s">
        <v>43</v>
      </c>
    </row>
    <row r="37" spans="1:38" x14ac:dyDescent="0.2">
      <c r="A37" s="1" t="s">
        <v>179</v>
      </c>
      <c r="B37" s="1" t="s">
        <v>180</v>
      </c>
      <c r="C37" s="1" t="s">
        <v>181</v>
      </c>
      <c r="D37" s="1"/>
      <c r="E37" s="1"/>
      <c r="F37" s="1" t="s">
        <v>182</v>
      </c>
      <c r="G37">
        <v>94.91</v>
      </c>
      <c r="H37">
        <v>94.98</v>
      </c>
      <c r="I37">
        <v>13.36</v>
      </c>
      <c r="J37">
        <v>9.27</v>
      </c>
      <c r="K37">
        <v>8.5399999999999991</v>
      </c>
      <c r="L37">
        <v>15</v>
      </c>
      <c r="M37">
        <v>10</v>
      </c>
      <c r="N37">
        <v>66.62</v>
      </c>
      <c r="O37">
        <v>9.52</v>
      </c>
      <c r="P37">
        <v>97.26</v>
      </c>
      <c r="Q37">
        <v>14.7</v>
      </c>
      <c r="R37">
        <v>10</v>
      </c>
      <c r="S37">
        <v>9.4</v>
      </c>
      <c r="T37">
        <v>10</v>
      </c>
      <c r="U37">
        <v>14.69</v>
      </c>
      <c r="V37">
        <v>9.8000000000000007</v>
      </c>
      <c r="W37">
        <v>67.87</v>
      </c>
      <c r="X37">
        <v>9.6999999999999993</v>
      </c>
      <c r="Y37">
        <v>91.69</v>
      </c>
      <c r="Z37">
        <v>14.87</v>
      </c>
      <c r="AA37">
        <v>9.8000000000000007</v>
      </c>
      <c r="AB37">
        <v>10</v>
      </c>
      <c r="AC37">
        <v>9.94</v>
      </c>
      <c r="AD37">
        <v>15</v>
      </c>
      <c r="AE37">
        <v>10</v>
      </c>
      <c r="AF37">
        <v>61.83</v>
      </c>
      <c r="AG37">
        <v>8.83</v>
      </c>
      <c r="AH37">
        <v>5</v>
      </c>
      <c r="AI37" s="1" t="s">
        <v>42</v>
      </c>
      <c r="AJ37" s="1" t="s">
        <v>42</v>
      </c>
      <c r="AK37" s="1" t="s">
        <v>42</v>
      </c>
      <c r="AL37" s="1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43"/>
  <sheetViews>
    <sheetView tabSelected="1" workbookViewId="0">
      <selection activeCell="I57" sqref="I57"/>
    </sheetView>
  </sheetViews>
  <sheetFormatPr baseColWidth="10" defaultColWidth="8.83203125" defaultRowHeight="15" x14ac:dyDescent="0.2"/>
  <cols>
    <col min="2" max="2" width="13.5" customWidth="1"/>
    <col min="3" max="3" width="33.1640625" customWidth="1"/>
    <col min="4" max="4" width="10.83203125" style="7" customWidth="1"/>
    <col min="5" max="5" width="15.1640625" style="6" customWidth="1"/>
    <col min="6" max="6" width="15.83203125" style="6" customWidth="1"/>
    <col min="7" max="7" width="12.5" style="6" customWidth="1"/>
    <col min="8" max="8" width="15.5" style="6" customWidth="1"/>
    <col min="9" max="9" width="12.5" style="7" customWidth="1"/>
    <col min="10" max="10" width="9.5" style="7" customWidth="1"/>
  </cols>
  <sheetData>
    <row r="3" spans="2:21" ht="26" x14ac:dyDescent="0.3">
      <c r="B3" s="2" t="s">
        <v>189</v>
      </c>
      <c r="C3" s="2"/>
      <c r="D3" s="14"/>
    </row>
    <row r="4" spans="2:21" ht="26" x14ac:dyDescent="0.3">
      <c r="D4" s="15" t="s">
        <v>198</v>
      </c>
    </row>
    <row r="5" spans="2:21" ht="15" customHeight="1" x14ac:dyDescent="0.2">
      <c r="L5" s="5" t="s">
        <v>186</v>
      </c>
      <c r="M5" s="5"/>
      <c r="N5" s="5"/>
      <c r="O5" s="5"/>
      <c r="Q5" s="5" t="s">
        <v>187</v>
      </c>
      <c r="R5" s="5"/>
      <c r="S5" s="5"/>
      <c r="T5" s="5"/>
    </row>
    <row r="6" spans="2:21" ht="51" x14ac:dyDescent="0.2">
      <c r="B6" s="3" t="s">
        <v>183</v>
      </c>
      <c r="C6" s="3" t="s">
        <v>184</v>
      </c>
      <c r="D6" s="4" t="s">
        <v>185</v>
      </c>
      <c r="E6" s="8" t="s">
        <v>193</v>
      </c>
      <c r="F6" s="8" t="s">
        <v>194</v>
      </c>
      <c r="G6" s="8" t="s">
        <v>195</v>
      </c>
      <c r="H6" s="11" t="s">
        <v>196</v>
      </c>
      <c r="I6" s="9" t="s">
        <v>197</v>
      </c>
      <c r="J6" s="4" t="s">
        <v>188</v>
      </c>
      <c r="L6" s="1" t="s">
        <v>34</v>
      </c>
      <c r="M6" s="1" t="s">
        <v>35</v>
      </c>
      <c r="N6" s="1" t="s">
        <v>36</v>
      </c>
      <c r="Q6" s="1" t="s">
        <v>190</v>
      </c>
      <c r="R6" s="1" t="s">
        <v>191</v>
      </c>
      <c r="S6" s="1" t="s">
        <v>192</v>
      </c>
    </row>
    <row r="7" spans="2:21" x14ac:dyDescent="0.2">
      <c r="B7" s="1" t="s">
        <v>80</v>
      </c>
      <c r="C7" s="1" t="s">
        <v>81</v>
      </c>
      <c r="D7" s="10" t="s">
        <v>82</v>
      </c>
      <c r="E7" s="6">
        <v>87.65</v>
      </c>
      <c r="F7" s="6">
        <v>76.11</v>
      </c>
      <c r="G7" s="6">
        <f>AVERAGE(E7:F7)</f>
        <v>81.88</v>
      </c>
      <c r="H7" s="6">
        <f>U7*0.7*0.3167*G7</f>
        <v>1.8151977199999998</v>
      </c>
      <c r="I7" s="12">
        <f>G7-H7</f>
        <v>80.064802279999995</v>
      </c>
      <c r="J7" s="13" t="str">
        <f>IF(G7&lt;60,"F",IF(G7&lt;70,"D",IF(G7&lt;80,"C",IF(G7&lt;90,"B",IF(G7&gt;=90,"A")))))</f>
        <v>B</v>
      </c>
      <c r="L7" s="1" t="s">
        <v>42</v>
      </c>
      <c r="M7" s="1" t="s">
        <v>42</v>
      </c>
      <c r="N7" s="1" t="s">
        <v>42</v>
      </c>
      <c r="Q7" s="1" t="s">
        <v>42</v>
      </c>
      <c r="R7" s="1" t="s">
        <v>42</v>
      </c>
      <c r="S7">
        <v>10</v>
      </c>
      <c r="U7" s="1">
        <f>SUM(L7:S7)/100</f>
        <v>0.1</v>
      </c>
    </row>
    <row r="8" spans="2:21" x14ac:dyDescent="0.2">
      <c r="B8" s="1" t="s">
        <v>156</v>
      </c>
      <c r="C8" s="1" t="s">
        <v>157</v>
      </c>
      <c r="D8" s="10" t="s">
        <v>158</v>
      </c>
      <c r="E8" s="6">
        <v>96.25</v>
      </c>
      <c r="F8" s="6">
        <v>94.77</v>
      </c>
      <c r="G8" s="6">
        <f>AVERAGE(E8:F8)</f>
        <v>95.509999999999991</v>
      </c>
      <c r="H8" s="6">
        <f>U8*0.7*0.3167*G8</f>
        <v>0</v>
      </c>
      <c r="I8" s="12">
        <f>G8-H8</f>
        <v>95.509999999999991</v>
      </c>
      <c r="J8" s="13" t="str">
        <f>IF(G8&lt;60,"F",IF(G8&lt;70,"D",IF(G8&lt;80,"C",IF(G8&lt;90,"B",IF(G8&gt;=90,"A")))))</f>
        <v>A</v>
      </c>
      <c r="L8" s="1" t="s">
        <v>42</v>
      </c>
      <c r="M8" s="1" t="s">
        <v>42</v>
      </c>
      <c r="N8" s="1" t="s">
        <v>42</v>
      </c>
      <c r="Q8" s="1" t="s">
        <v>42</v>
      </c>
      <c r="R8" s="1" t="s">
        <v>42</v>
      </c>
      <c r="S8" s="1" t="s">
        <v>42</v>
      </c>
      <c r="U8" s="1">
        <f>SUM(L8:S8)/100</f>
        <v>0</v>
      </c>
    </row>
    <row r="9" spans="2:21" x14ac:dyDescent="0.2">
      <c r="B9" s="1" t="s">
        <v>124</v>
      </c>
      <c r="C9" s="1" t="s">
        <v>125</v>
      </c>
      <c r="D9" s="10" t="s">
        <v>126</v>
      </c>
      <c r="E9" s="6">
        <v>83.96</v>
      </c>
      <c r="F9" s="6">
        <v>77.739999999999995</v>
      </c>
      <c r="G9" s="6">
        <f>AVERAGE(E9:F9)</f>
        <v>80.849999999999994</v>
      </c>
      <c r="H9" s="6">
        <f>U9*0.7*0.3167*G9</f>
        <v>0</v>
      </c>
      <c r="I9" s="12">
        <f>G9-H9</f>
        <v>80.849999999999994</v>
      </c>
      <c r="J9" s="13" t="str">
        <f>IF(G9&lt;60,"F",IF(G9&lt;70,"D",IF(G9&lt;80,"C",IF(G9&lt;90,"B",IF(G9&gt;=90,"A")))))</f>
        <v>B</v>
      </c>
      <c r="L9" s="1" t="s">
        <v>42</v>
      </c>
      <c r="M9" s="1" t="s">
        <v>42</v>
      </c>
      <c r="N9" s="1" t="s">
        <v>42</v>
      </c>
      <c r="Q9" s="1" t="s">
        <v>42</v>
      </c>
      <c r="R9" s="1" t="s">
        <v>42</v>
      </c>
      <c r="S9" s="1" t="s">
        <v>42</v>
      </c>
      <c r="U9" s="1">
        <f>SUM(L9:S9)/100</f>
        <v>0</v>
      </c>
    </row>
    <row r="10" spans="2:21" x14ac:dyDescent="0.2">
      <c r="B10" s="1" t="s">
        <v>100</v>
      </c>
      <c r="C10" s="1" t="s">
        <v>101</v>
      </c>
      <c r="D10" s="10" t="s">
        <v>102</v>
      </c>
      <c r="E10" s="6">
        <v>58.36</v>
      </c>
      <c r="F10" s="6">
        <v>55.27</v>
      </c>
      <c r="G10" s="6">
        <f>AVERAGE(E10:F10)</f>
        <v>56.814999999999998</v>
      </c>
      <c r="H10" s="6">
        <f>U10*0.7*0.3167*G10</f>
        <v>3.7785952049999998</v>
      </c>
      <c r="I10" s="12">
        <f>G10-H10</f>
        <v>53.036404794999996</v>
      </c>
      <c r="J10" s="13" t="str">
        <f>IF(G10&lt;60,"F",IF(G10&lt;70,"D",IF(G10&lt;80,"C",IF(G10&lt;90,"B",IF(G10&gt;=90,"A")))))</f>
        <v>F</v>
      </c>
      <c r="L10" s="1" t="s">
        <v>42</v>
      </c>
      <c r="M10">
        <v>10</v>
      </c>
      <c r="N10">
        <v>20</v>
      </c>
      <c r="Q10" s="1" t="s">
        <v>42</v>
      </c>
      <c r="R10" s="1" t="s">
        <v>42</v>
      </c>
      <c r="S10" s="1" t="s">
        <v>42</v>
      </c>
      <c r="U10" s="1">
        <f>SUM(L10:S10)/100</f>
        <v>0.3</v>
      </c>
    </row>
    <row r="11" spans="2:21" x14ac:dyDescent="0.2">
      <c r="B11" s="1" t="s">
        <v>175</v>
      </c>
      <c r="C11" s="1" t="s">
        <v>176</v>
      </c>
      <c r="D11" s="10" t="s">
        <v>177</v>
      </c>
      <c r="E11" s="6">
        <v>72.3</v>
      </c>
      <c r="F11" s="6">
        <v>74.91</v>
      </c>
      <c r="G11" s="6">
        <f>AVERAGE(E11:F11)</f>
        <v>73.60499999999999</v>
      </c>
      <c r="H11" s="6">
        <f>U11*0.7*0.3167*G11</f>
        <v>1.6317492449999995</v>
      </c>
      <c r="I11" s="12">
        <f>G11-H11</f>
        <v>71.973250754999995</v>
      </c>
      <c r="J11" s="13" t="str">
        <f>IF(G11&lt;60,"F",IF(G11&lt;70,"D",IF(G11&lt;80,"C",IF(G11&lt;90,"B",IF(G11&gt;=90,"A")))))</f>
        <v>C</v>
      </c>
      <c r="L11" s="1" t="s">
        <v>42</v>
      </c>
      <c r="M11" s="1" t="s">
        <v>42</v>
      </c>
      <c r="N11" s="1" t="s">
        <v>42</v>
      </c>
      <c r="Q11" s="1" t="s">
        <v>42</v>
      </c>
      <c r="R11">
        <v>10</v>
      </c>
      <c r="S11" s="1" t="s">
        <v>42</v>
      </c>
      <c r="U11" s="1">
        <f>SUM(L11:S11)/100</f>
        <v>0.1</v>
      </c>
    </row>
    <row r="12" spans="2:21" x14ac:dyDescent="0.2">
      <c r="B12" s="1" t="s">
        <v>132</v>
      </c>
      <c r="C12" s="1" t="s">
        <v>133</v>
      </c>
      <c r="D12" s="10" t="s">
        <v>134</v>
      </c>
      <c r="E12" s="6">
        <v>84.95</v>
      </c>
      <c r="F12" s="6">
        <v>75.260000000000005</v>
      </c>
      <c r="G12" s="6">
        <f>AVERAGE(E12:F12)</f>
        <v>80.105000000000004</v>
      </c>
      <c r="H12" s="6">
        <f>U12*0.7*0.3167*G12</f>
        <v>0</v>
      </c>
      <c r="I12" s="12">
        <f>G12-H12</f>
        <v>80.105000000000004</v>
      </c>
      <c r="J12" s="13" t="str">
        <f>IF(G12&lt;60,"F",IF(G12&lt;70,"D",IF(G12&lt;80,"C",IF(G12&lt;90,"B",IF(G12&gt;=90,"A")))))</f>
        <v>B</v>
      </c>
      <c r="L12" s="1" t="s">
        <v>42</v>
      </c>
      <c r="M12" s="1" t="s">
        <v>42</v>
      </c>
      <c r="N12" s="1" t="s">
        <v>42</v>
      </c>
      <c r="Q12" s="1" t="s">
        <v>42</v>
      </c>
      <c r="R12" s="1" t="s">
        <v>42</v>
      </c>
      <c r="S12" s="1" t="s">
        <v>42</v>
      </c>
      <c r="U12" s="1">
        <f>SUM(L12:S12)/100</f>
        <v>0</v>
      </c>
    </row>
    <row r="13" spans="2:21" x14ac:dyDescent="0.2">
      <c r="B13" s="1" t="s">
        <v>152</v>
      </c>
      <c r="C13" s="1" t="s">
        <v>153</v>
      </c>
      <c r="D13" s="10" t="s">
        <v>154</v>
      </c>
      <c r="E13" s="6">
        <v>91.82</v>
      </c>
      <c r="F13" s="6">
        <v>80.95</v>
      </c>
      <c r="G13" s="6">
        <f>AVERAGE(E13:F13)</f>
        <v>86.384999999999991</v>
      </c>
      <c r="H13" s="6">
        <f>U13*0.7*0.3167*G13</f>
        <v>0</v>
      </c>
      <c r="I13" s="12">
        <f>G13-H13</f>
        <v>86.384999999999991</v>
      </c>
      <c r="J13" s="13" t="str">
        <f>IF(G13&lt;60,"F",IF(G13&lt;70,"D",IF(G13&lt;80,"C",IF(G13&lt;90,"B",IF(G13&gt;=90,"A")))))</f>
        <v>B</v>
      </c>
      <c r="L13" s="1" t="s">
        <v>42</v>
      </c>
      <c r="M13" s="1" t="s">
        <v>42</v>
      </c>
      <c r="N13" s="1" t="s">
        <v>42</v>
      </c>
      <c r="Q13" s="1" t="s">
        <v>42</v>
      </c>
      <c r="R13" s="1" t="s">
        <v>42</v>
      </c>
      <c r="S13" s="1" t="s">
        <v>42</v>
      </c>
      <c r="U13" s="1">
        <f>SUM(L13:S13)/100</f>
        <v>0</v>
      </c>
    </row>
    <row r="14" spans="2:21" x14ac:dyDescent="0.2">
      <c r="B14" s="1" t="s">
        <v>72</v>
      </c>
      <c r="C14" s="1" t="s">
        <v>73</v>
      </c>
      <c r="D14" s="10" t="s">
        <v>74</v>
      </c>
      <c r="E14" s="6">
        <v>94.14</v>
      </c>
      <c r="F14" s="6">
        <v>81.87</v>
      </c>
      <c r="G14" s="6">
        <f>AVERAGE(E14:F14)</f>
        <v>88.004999999999995</v>
      </c>
      <c r="H14" s="6">
        <f>U14*0.7*0.3167*G14</f>
        <v>0</v>
      </c>
      <c r="I14" s="12">
        <f>G14-H14</f>
        <v>88.004999999999995</v>
      </c>
      <c r="J14" s="13" t="str">
        <f>IF(G14&lt;60,"F",IF(G14&lt;70,"D",IF(G14&lt;80,"C",IF(G14&lt;90,"B",IF(G14&gt;=90,"A")))))</f>
        <v>B</v>
      </c>
      <c r="L14" s="1" t="s">
        <v>42</v>
      </c>
      <c r="M14" s="1" t="s">
        <v>42</v>
      </c>
      <c r="N14" s="1" t="s">
        <v>42</v>
      </c>
      <c r="Q14" s="1" t="s">
        <v>42</v>
      </c>
      <c r="R14" s="1" t="s">
        <v>42</v>
      </c>
      <c r="S14" s="1" t="s">
        <v>42</v>
      </c>
      <c r="U14" s="1">
        <f>SUM(L14:S14)/100</f>
        <v>0</v>
      </c>
    </row>
    <row r="15" spans="2:21" x14ac:dyDescent="0.2">
      <c r="B15" s="1" t="s">
        <v>92</v>
      </c>
      <c r="C15" s="1" t="s">
        <v>93</v>
      </c>
      <c r="D15" s="10" t="s">
        <v>94</v>
      </c>
      <c r="E15" s="6">
        <v>98.08</v>
      </c>
      <c r="F15" s="6">
        <v>90.78</v>
      </c>
      <c r="G15" s="6">
        <f>AVERAGE(E15:F15)</f>
        <v>94.43</v>
      </c>
      <c r="H15" s="6">
        <f>U15*0.7*0.3167*G15</f>
        <v>0</v>
      </c>
      <c r="I15" s="12">
        <f>G15-H15</f>
        <v>94.43</v>
      </c>
      <c r="J15" s="13" t="str">
        <f>IF(G15&lt;60,"F",IF(G15&lt;70,"D",IF(G15&lt;80,"C",IF(G15&lt;90,"B",IF(G15&gt;=90,"A")))))</f>
        <v>A</v>
      </c>
      <c r="L15" s="1" t="s">
        <v>42</v>
      </c>
      <c r="M15" s="1" t="s">
        <v>42</v>
      </c>
      <c r="N15" s="1" t="s">
        <v>42</v>
      </c>
      <c r="Q15" s="1" t="s">
        <v>42</v>
      </c>
      <c r="R15" s="1" t="s">
        <v>42</v>
      </c>
      <c r="S15" s="1" t="s">
        <v>42</v>
      </c>
      <c r="U15" s="1">
        <f>SUM(L15:S15)/100</f>
        <v>0</v>
      </c>
    </row>
    <row r="16" spans="2:21" x14ac:dyDescent="0.2">
      <c r="B16" s="1" t="s">
        <v>136</v>
      </c>
      <c r="C16" s="1" t="s">
        <v>137</v>
      </c>
      <c r="D16" s="10" t="s">
        <v>138</v>
      </c>
      <c r="E16" s="6">
        <v>95.44</v>
      </c>
      <c r="F16" s="6">
        <v>95.62</v>
      </c>
      <c r="G16" s="6">
        <f>AVERAGE(E16:F16)</f>
        <v>95.53</v>
      </c>
      <c r="H16" s="6">
        <f>U16*0.7*0.3167*G16</f>
        <v>0</v>
      </c>
      <c r="I16" s="12">
        <f>G16-H16</f>
        <v>95.53</v>
      </c>
      <c r="J16" s="13" t="str">
        <f>IF(G16&lt;60,"F",IF(G16&lt;70,"D",IF(G16&lt;80,"C",IF(G16&lt;90,"B",IF(G16&gt;=90,"A")))))</f>
        <v>A</v>
      </c>
      <c r="L16" s="1" t="s">
        <v>42</v>
      </c>
      <c r="M16" s="1" t="s">
        <v>42</v>
      </c>
      <c r="N16" s="1" t="s">
        <v>42</v>
      </c>
      <c r="Q16" s="1" t="s">
        <v>42</v>
      </c>
      <c r="R16" s="1" t="s">
        <v>42</v>
      </c>
      <c r="S16" s="1" t="s">
        <v>42</v>
      </c>
      <c r="U16" s="1">
        <f>SUM(L16:S16)/100</f>
        <v>0</v>
      </c>
    </row>
    <row r="17" spans="2:21" x14ac:dyDescent="0.2">
      <c r="B17" s="1" t="s">
        <v>108</v>
      </c>
      <c r="C17" s="1" t="s">
        <v>109</v>
      </c>
      <c r="D17" s="10" t="s">
        <v>110</v>
      </c>
      <c r="E17" s="6">
        <v>57.02</v>
      </c>
      <c r="F17" s="6">
        <v>59.2</v>
      </c>
      <c r="G17" s="6">
        <f>AVERAGE(E17:F17)</f>
        <v>58.11</v>
      </c>
      <c r="H17" s="6">
        <f>U17*0.7*0.3167*G17</f>
        <v>6.4412029499999992</v>
      </c>
      <c r="I17" s="12">
        <f>G17-H17</f>
        <v>51.668797050000002</v>
      </c>
      <c r="J17" s="13" t="str">
        <f>IF(G17&lt;60,"F",IF(G17&lt;70,"D",IF(G17&lt;80,"C",IF(G17&lt;90,"B",IF(G17&gt;=90,"A")))))</f>
        <v>F</v>
      </c>
      <c r="L17" s="1" t="s">
        <v>42</v>
      </c>
      <c r="M17" s="1" t="s">
        <v>42</v>
      </c>
      <c r="N17">
        <v>50</v>
      </c>
      <c r="Q17" s="1" t="s">
        <v>42</v>
      </c>
      <c r="R17" s="1" t="s">
        <v>42</v>
      </c>
      <c r="S17" s="1" t="s">
        <v>42</v>
      </c>
      <c r="U17" s="1">
        <f>SUM(L17:S17)/100</f>
        <v>0.5</v>
      </c>
    </row>
    <row r="18" spans="2:21" x14ac:dyDescent="0.2">
      <c r="B18" s="1" t="s">
        <v>144</v>
      </c>
      <c r="C18" s="1" t="s">
        <v>145</v>
      </c>
      <c r="D18" s="10" t="s">
        <v>146</v>
      </c>
      <c r="E18" s="6">
        <v>93.31</v>
      </c>
      <c r="F18" s="6">
        <v>95.44</v>
      </c>
      <c r="G18" s="6">
        <f>AVERAGE(E18:F18)</f>
        <v>94.375</v>
      </c>
      <c r="H18" s="6">
        <f>U18*0.7*0.3167*G18</f>
        <v>0</v>
      </c>
      <c r="I18" s="12">
        <f>G18-H18</f>
        <v>94.375</v>
      </c>
      <c r="J18" s="13" t="str">
        <f>IF(G18&lt;60,"F",IF(G18&lt;70,"D",IF(G18&lt;80,"C",IF(G18&lt;90,"B",IF(G18&gt;=90,"A")))))</f>
        <v>A</v>
      </c>
      <c r="L18" s="1" t="s">
        <v>42</v>
      </c>
      <c r="M18" s="1" t="s">
        <v>42</v>
      </c>
      <c r="N18" s="1" t="s">
        <v>42</v>
      </c>
      <c r="Q18" s="1" t="s">
        <v>42</v>
      </c>
      <c r="R18" s="1" t="s">
        <v>42</v>
      </c>
      <c r="S18" s="1" t="s">
        <v>42</v>
      </c>
      <c r="U18" s="1">
        <f>SUM(L18:S18)/100</f>
        <v>0</v>
      </c>
    </row>
    <row r="19" spans="2:21" x14ac:dyDescent="0.2">
      <c r="B19" s="1" t="s">
        <v>38</v>
      </c>
      <c r="C19" s="1" t="s">
        <v>39</v>
      </c>
      <c r="D19" s="10" t="s">
        <v>40</v>
      </c>
      <c r="E19" s="6">
        <v>78.22</v>
      </c>
      <c r="F19" s="6">
        <v>76.58</v>
      </c>
      <c r="G19" s="6">
        <f>AVERAGE(E19:F19)</f>
        <v>77.400000000000006</v>
      </c>
      <c r="H19" s="6">
        <f>U19*0.7*0.3167*G19</f>
        <v>0</v>
      </c>
      <c r="I19" s="12">
        <f>G19-H19</f>
        <v>77.400000000000006</v>
      </c>
      <c r="J19" s="13" t="str">
        <f>IF(G19&lt;60,"F",IF(G19&lt;70,"D",IF(G19&lt;80,"C",IF(G19&lt;90,"B",IF(G19&gt;=90,"A")))))</f>
        <v>C</v>
      </c>
      <c r="L19" s="1" t="s">
        <v>42</v>
      </c>
      <c r="M19" s="1" t="s">
        <v>42</v>
      </c>
      <c r="N19" s="1" t="s">
        <v>42</v>
      </c>
      <c r="Q19" s="1" t="s">
        <v>42</v>
      </c>
      <c r="R19" s="1" t="s">
        <v>42</v>
      </c>
      <c r="S19" s="1" t="s">
        <v>42</v>
      </c>
      <c r="U19" s="1">
        <f>SUM(L19:S19)/100</f>
        <v>0</v>
      </c>
    </row>
    <row r="20" spans="2:21" x14ac:dyDescent="0.2">
      <c r="B20" s="1" t="s">
        <v>160</v>
      </c>
      <c r="C20" s="1" t="s">
        <v>161</v>
      </c>
      <c r="D20" s="10" t="s">
        <v>162</v>
      </c>
      <c r="E20" s="6">
        <v>76.28</v>
      </c>
      <c r="F20" s="6">
        <v>79.36</v>
      </c>
      <c r="G20" s="6">
        <f>AVERAGE(E20:F20)</f>
        <v>77.819999999999993</v>
      </c>
      <c r="H20" s="6">
        <f>U20*0.7*0.3167*G20</f>
        <v>0</v>
      </c>
      <c r="I20" s="12">
        <f>G20-H20</f>
        <v>77.819999999999993</v>
      </c>
      <c r="J20" s="13" t="str">
        <f>IF(G20&lt;60,"F",IF(G20&lt;70,"D",IF(G20&lt;80,"C",IF(G20&lt;90,"B",IF(G20&gt;=90,"A")))))</f>
        <v>C</v>
      </c>
      <c r="L20" s="1" t="s">
        <v>42</v>
      </c>
      <c r="M20" s="1" t="s">
        <v>42</v>
      </c>
      <c r="N20" s="1" t="s">
        <v>42</v>
      </c>
      <c r="Q20" s="1" t="s">
        <v>42</v>
      </c>
      <c r="R20" s="1" t="s">
        <v>42</v>
      </c>
      <c r="S20" s="1" t="s">
        <v>42</v>
      </c>
      <c r="U20" s="1">
        <f>SUM(L20:S20)/100</f>
        <v>0</v>
      </c>
    </row>
    <row r="21" spans="2:21" x14ac:dyDescent="0.2">
      <c r="B21" s="1" t="s">
        <v>60</v>
      </c>
      <c r="C21" s="1" t="s">
        <v>61</v>
      </c>
      <c r="D21" s="10" t="s">
        <v>62</v>
      </c>
      <c r="E21" s="6">
        <v>98.06</v>
      </c>
      <c r="F21" s="6">
        <v>95.32</v>
      </c>
      <c r="G21" s="6">
        <f>AVERAGE(E21:F21)</f>
        <v>96.69</v>
      </c>
      <c r="H21" s="6">
        <f>U21*0.7*0.3167*G21</f>
        <v>0</v>
      </c>
      <c r="I21" s="12">
        <f>G21-H21</f>
        <v>96.69</v>
      </c>
      <c r="J21" s="13" t="str">
        <f>IF(G21&lt;60,"F",IF(G21&lt;70,"D",IF(G21&lt;80,"C",IF(G21&lt;90,"B",IF(G21&gt;=90,"A")))))</f>
        <v>A</v>
      </c>
      <c r="L21" s="1" t="s">
        <v>42</v>
      </c>
      <c r="M21" s="1" t="s">
        <v>42</v>
      </c>
      <c r="N21" s="1" t="s">
        <v>42</v>
      </c>
      <c r="Q21" s="1" t="s">
        <v>42</v>
      </c>
      <c r="R21" s="1" t="s">
        <v>42</v>
      </c>
      <c r="S21" s="1" t="s">
        <v>42</v>
      </c>
      <c r="U21" s="1">
        <f>SUM(L21:S21)/100</f>
        <v>0</v>
      </c>
    </row>
    <row r="22" spans="2:21" x14ac:dyDescent="0.2">
      <c r="B22" s="1" t="s">
        <v>104</v>
      </c>
      <c r="C22" s="1" t="s">
        <v>105</v>
      </c>
      <c r="D22" s="10" t="s">
        <v>106</v>
      </c>
      <c r="E22" s="6">
        <v>0</v>
      </c>
      <c r="F22" s="6">
        <v>0</v>
      </c>
      <c r="G22" s="6">
        <f>AVERAGE(E22:F22)</f>
        <v>0</v>
      </c>
      <c r="H22" s="6">
        <f>U22*0.7*0.3167*G22</f>
        <v>0</v>
      </c>
      <c r="I22" s="12">
        <f>G22-H22</f>
        <v>0</v>
      </c>
      <c r="J22" s="13" t="str">
        <f>IF(G22&lt;60,"F",IF(G22&lt;70,"D",IF(G22&lt;80,"C",IF(G22&lt;90,"B",IF(G22&gt;=90,"A")))))</f>
        <v>F</v>
      </c>
      <c r="L22" s="1" t="s">
        <v>42</v>
      </c>
      <c r="M22" s="1" t="s">
        <v>42</v>
      </c>
      <c r="N22" s="1" t="s">
        <v>42</v>
      </c>
      <c r="Q22" s="1" t="s">
        <v>42</v>
      </c>
      <c r="R22" s="1" t="s">
        <v>42</v>
      </c>
      <c r="S22" s="1" t="s">
        <v>42</v>
      </c>
      <c r="U22" s="1">
        <f>SUM(L22:S22)/100</f>
        <v>0</v>
      </c>
    </row>
    <row r="23" spans="2:21" x14ac:dyDescent="0.2">
      <c r="B23" s="1" t="s">
        <v>164</v>
      </c>
      <c r="C23" s="1" t="s">
        <v>165</v>
      </c>
      <c r="D23" s="10" t="s">
        <v>166</v>
      </c>
      <c r="E23" s="6">
        <v>83.97</v>
      </c>
      <c r="F23" s="6">
        <v>81.38</v>
      </c>
      <c r="G23" s="6">
        <f>AVERAGE(E23:F23)</f>
        <v>82.674999999999997</v>
      </c>
      <c r="H23" s="6">
        <f>U23*0.7*0.3167*G23</f>
        <v>0</v>
      </c>
      <c r="I23" s="12">
        <f>G23-H23</f>
        <v>82.674999999999997</v>
      </c>
      <c r="J23" s="13" t="str">
        <f>IF(G23&lt;60,"F",IF(G23&lt;70,"D",IF(G23&lt;80,"C",IF(G23&lt;90,"B",IF(G23&gt;=90,"A")))))</f>
        <v>B</v>
      </c>
      <c r="L23" s="1" t="s">
        <v>42</v>
      </c>
      <c r="M23" s="1" t="s">
        <v>42</v>
      </c>
      <c r="N23" s="1" t="s">
        <v>42</v>
      </c>
      <c r="Q23" s="1" t="s">
        <v>42</v>
      </c>
      <c r="R23" s="1" t="s">
        <v>42</v>
      </c>
      <c r="S23" s="1" t="s">
        <v>42</v>
      </c>
      <c r="U23" s="1">
        <f>SUM(L23:S23)/100</f>
        <v>0</v>
      </c>
    </row>
    <row r="24" spans="2:21" x14ac:dyDescent="0.2">
      <c r="B24" s="1" t="s">
        <v>128</v>
      </c>
      <c r="C24" s="1" t="s">
        <v>129</v>
      </c>
      <c r="D24" s="10" t="s">
        <v>130</v>
      </c>
      <c r="E24" s="6">
        <v>91.25</v>
      </c>
      <c r="F24" s="6">
        <v>86.35</v>
      </c>
      <c r="G24" s="6">
        <f>AVERAGE(E24:F24)</f>
        <v>88.8</v>
      </c>
      <c r="H24" s="6">
        <f>U24*0.7*0.3167*G24</f>
        <v>0</v>
      </c>
      <c r="I24" s="12">
        <f>G24-H24</f>
        <v>88.8</v>
      </c>
      <c r="J24" s="13" t="str">
        <f>IF(G24&lt;60,"F",IF(G24&lt;70,"D",IF(G24&lt;80,"C",IF(G24&lt;90,"B",IF(G24&gt;=90,"A")))))</f>
        <v>B</v>
      </c>
      <c r="L24" s="1" t="s">
        <v>42</v>
      </c>
      <c r="M24" s="1" t="s">
        <v>42</v>
      </c>
      <c r="N24" s="1" t="s">
        <v>42</v>
      </c>
      <c r="Q24" s="1" t="s">
        <v>42</v>
      </c>
      <c r="R24" s="1" t="s">
        <v>42</v>
      </c>
      <c r="S24" s="1" t="s">
        <v>42</v>
      </c>
      <c r="U24" s="1">
        <f>SUM(L24:S24)/100</f>
        <v>0</v>
      </c>
    </row>
    <row r="25" spans="2:21" x14ac:dyDescent="0.2">
      <c r="B25" s="1" t="s">
        <v>116</v>
      </c>
      <c r="C25" s="1" t="s">
        <v>117</v>
      </c>
      <c r="D25" s="10" t="s">
        <v>118</v>
      </c>
      <c r="E25" s="6">
        <v>88.44</v>
      </c>
      <c r="F25" s="6">
        <v>78.38</v>
      </c>
      <c r="G25" s="6">
        <f>AVERAGE(E25:F25)</f>
        <v>83.41</v>
      </c>
      <c r="H25" s="6">
        <f>U25*0.7*0.3167*G25</f>
        <v>1.8491162899999998</v>
      </c>
      <c r="I25" s="12">
        <f>G25-H25</f>
        <v>81.560883709999999</v>
      </c>
      <c r="J25" s="13" t="str">
        <f>IF(G25&lt;60,"F",IF(G25&lt;70,"D",IF(G25&lt;80,"C",IF(G25&lt;90,"B",IF(G25&gt;=90,"A")))))</f>
        <v>B</v>
      </c>
      <c r="L25" s="1" t="s">
        <v>42</v>
      </c>
      <c r="M25">
        <v>10</v>
      </c>
      <c r="N25" s="1" t="s">
        <v>42</v>
      </c>
      <c r="Q25" s="1" t="s">
        <v>42</v>
      </c>
      <c r="R25" s="1" t="s">
        <v>42</v>
      </c>
      <c r="S25" s="1" t="s">
        <v>42</v>
      </c>
      <c r="U25" s="1">
        <f>SUM(L25:S25)/100</f>
        <v>0.1</v>
      </c>
    </row>
    <row r="26" spans="2:21" x14ac:dyDescent="0.2">
      <c r="B26" s="1" t="s">
        <v>44</v>
      </c>
      <c r="C26" s="1" t="s">
        <v>45</v>
      </c>
      <c r="D26" s="10" t="s">
        <v>46</v>
      </c>
      <c r="E26" s="6">
        <v>89.03</v>
      </c>
      <c r="F26" s="6">
        <v>85.42</v>
      </c>
      <c r="G26" s="6">
        <f>AVERAGE(E26:F26)</f>
        <v>87.224999999999994</v>
      </c>
      <c r="H26" s="6">
        <f>U26*0.7*0.3167*G26</f>
        <v>1.9336910249999997</v>
      </c>
      <c r="I26" s="12">
        <f>G26-H26</f>
        <v>85.291308974999993</v>
      </c>
      <c r="J26" s="13" t="str">
        <f>IF(G26&lt;60,"F",IF(G26&lt;70,"D",IF(G26&lt;80,"C",IF(G26&lt;90,"B",IF(G26&gt;=90,"A")))))</f>
        <v>B</v>
      </c>
      <c r="L26" s="1" t="s">
        <v>42</v>
      </c>
      <c r="M26" s="1" t="s">
        <v>42</v>
      </c>
      <c r="N26">
        <v>10</v>
      </c>
      <c r="Q26" s="1" t="s">
        <v>42</v>
      </c>
      <c r="R26" s="1" t="s">
        <v>42</v>
      </c>
      <c r="S26" s="1" t="s">
        <v>42</v>
      </c>
      <c r="U26" s="1">
        <f>SUM(L26:S26)/100</f>
        <v>0.1</v>
      </c>
    </row>
    <row r="27" spans="2:21" x14ac:dyDescent="0.2">
      <c r="B27" s="1" t="s">
        <v>179</v>
      </c>
      <c r="C27" s="1" t="s">
        <v>180</v>
      </c>
      <c r="D27" s="10" t="s">
        <v>181</v>
      </c>
      <c r="E27" s="6">
        <v>94.91</v>
      </c>
      <c r="F27" s="6">
        <v>90.44</v>
      </c>
      <c r="G27" s="6">
        <f>AVERAGE(E27:F27)</f>
        <v>92.674999999999997</v>
      </c>
      <c r="H27" s="6">
        <f>U27*0.7*0.3167*G27</f>
        <v>0</v>
      </c>
      <c r="I27" s="12">
        <f>G27-H27</f>
        <v>92.674999999999997</v>
      </c>
      <c r="J27" s="13" t="str">
        <f>IF(G27&lt;60,"F",IF(G27&lt;70,"D",IF(G27&lt;80,"C",IF(G27&lt;90,"B",IF(G27&gt;=90,"A")))))</f>
        <v>A</v>
      </c>
      <c r="L27" s="1" t="s">
        <v>42</v>
      </c>
      <c r="M27" s="1" t="s">
        <v>42</v>
      </c>
      <c r="N27" s="1" t="s">
        <v>42</v>
      </c>
      <c r="Q27" s="1" t="s">
        <v>42</v>
      </c>
      <c r="R27" s="1" t="s">
        <v>42</v>
      </c>
      <c r="S27" s="1" t="s">
        <v>42</v>
      </c>
      <c r="U27" s="1">
        <f>SUM(L27:S27)/100</f>
        <v>0</v>
      </c>
    </row>
    <row r="28" spans="2:21" x14ac:dyDescent="0.2">
      <c r="B28" s="1" t="s">
        <v>96</v>
      </c>
      <c r="C28" s="1" t="s">
        <v>97</v>
      </c>
      <c r="D28" s="10" t="s">
        <v>98</v>
      </c>
      <c r="E28" s="6">
        <v>85.64</v>
      </c>
      <c r="F28" s="6">
        <v>78.239999999999995</v>
      </c>
      <c r="G28" s="6">
        <f>AVERAGE(E28:F28)</f>
        <v>81.94</v>
      </c>
      <c r="H28" s="6">
        <f>U28*0.7*0.3167*G28</f>
        <v>3.6330557199999993</v>
      </c>
      <c r="I28" s="12">
        <f>G28-H28</f>
        <v>78.306944279999996</v>
      </c>
      <c r="J28" s="13" t="str">
        <f>IF(G28&lt;60,"F",IF(G28&lt;70,"D",IF(G28&lt;80,"C",IF(G28&lt;90,"B",IF(G28&gt;=90,"A")))))</f>
        <v>B</v>
      </c>
      <c r="L28" s="1" t="s">
        <v>42</v>
      </c>
      <c r="M28">
        <v>10</v>
      </c>
      <c r="N28">
        <v>10</v>
      </c>
      <c r="Q28" s="1" t="s">
        <v>42</v>
      </c>
      <c r="R28" s="1" t="s">
        <v>42</v>
      </c>
      <c r="S28" s="1" t="s">
        <v>42</v>
      </c>
      <c r="U28" s="1">
        <f>SUM(L28:S28)/100</f>
        <v>0.2</v>
      </c>
    </row>
    <row r="29" spans="2:21" x14ac:dyDescent="0.2">
      <c r="B29" s="1" t="s">
        <v>88</v>
      </c>
      <c r="C29" s="1" t="s">
        <v>89</v>
      </c>
      <c r="D29" s="10" t="s">
        <v>90</v>
      </c>
      <c r="E29" s="6">
        <v>87.27</v>
      </c>
      <c r="F29" s="6">
        <v>72.040000000000006</v>
      </c>
      <c r="G29" s="6">
        <f>AVERAGE(E29:F29)</f>
        <v>79.655000000000001</v>
      </c>
      <c r="H29" s="6">
        <f>U29*0.7*0.3167*G29</f>
        <v>3.5317433899999995</v>
      </c>
      <c r="I29" s="12">
        <f>G29-H29</f>
        <v>76.123256609999999</v>
      </c>
      <c r="J29" s="13" t="str">
        <f>IF(G29&lt;60,"F",IF(G29&lt;70,"D",IF(G29&lt;80,"C",IF(G29&lt;90,"B",IF(G29&gt;=90,"A")))))</f>
        <v>C</v>
      </c>
      <c r="L29" s="1" t="s">
        <v>42</v>
      </c>
      <c r="M29">
        <v>10</v>
      </c>
      <c r="N29">
        <v>10</v>
      </c>
      <c r="Q29" s="1" t="s">
        <v>42</v>
      </c>
      <c r="R29" s="1" t="s">
        <v>42</v>
      </c>
      <c r="S29" s="1" t="s">
        <v>42</v>
      </c>
      <c r="U29" s="1">
        <f>SUM(L29:S29)/100</f>
        <v>0.2</v>
      </c>
    </row>
    <row r="30" spans="2:21" x14ac:dyDescent="0.2">
      <c r="B30" s="1" t="s">
        <v>48</v>
      </c>
      <c r="C30" s="1" t="s">
        <v>49</v>
      </c>
      <c r="D30" s="10" t="s">
        <v>50</v>
      </c>
      <c r="E30" s="6">
        <v>92.18</v>
      </c>
      <c r="F30" s="6">
        <v>91.87</v>
      </c>
      <c r="G30" s="6">
        <f>AVERAGE(E30:F30)</f>
        <v>92.025000000000006</v>
      </c>
      <c r="H30" s="6">
        <f>U30*0.7*0.3167*G30</f>
        <v>0</v>
      </c>
      <c r="I30" s="12">
        <f>G30-H30</f>
        <v>92.025000000000006</v>
      </c>
      <c r="J30" s="13" t="str">
        <f>IF(G30&lt;60,"F",IF(G30&lt;70,"D",IF(G30&lt;80,"C",IF(G30&lt;90,"B",IF(G30&gt;=90,"A")))))</f>
        <v>A</v>
      </c>
      <c r="L30" s="1" t="s">
        <v>42</v>
      </c>
      <c r="M30" s="1" t="s">
        <v>42</v>
      </c>
      <c r="N30" s="1" t="s">
        <v>42</v>
      </c>
      <c r="Q30" s="1" t="s">
        <v>42</v>
      </c>
      <c r="R30" s="1" t="s">
        <v>42</v>
      </c>
      <c r="S30" s="1" t="s">
        <v>42</v>
      </c>
      <c r="U30" s="1">
        <f>SUM(L30:S30)/100</f>
        <v>0</v>
      </c>
    </row>
    <row r="31" spans="2:21" x14ac:dyDescent="0.2">
      <c r="B31" s="1" t="s">
        <v>171</v>
      </c>
      <c r="C31" s="1" t="s">
        <v>172</v>
      </c>
      <c r="D31" s="10" t="s">
        <v>173</v>
      </c>
      <c r="E31" s="6">
        <v>98.29</v>
      </c>
      <c r="F31" s="6">
        <v>97.04</v>
      </c>
      <c r="G31" s="6">
        <f>AVERAGE(E31:F31)</f>
        <v>97.665000000000006</v>
      </c>
      <c r="H31" s="6">
        <f>U31*0.7*0.3167*G31</f>
        <v>0</v>
      </c>
      <c r="I31" s="12">
        <f>G31-H31</f>
        <v>97.665000000000006</v>
      </c>
      <c r="J31" s="13" t="str">
        <f>IF(G31&lt;60,"F",IF(G31&lt;70,"D",IF(G31&lt;80,"C",IF(G31&lt;90,"B",IF(G31&gt;=90,"A")))))</f>
        <v>A</v>
      </c>
      <c r="L31" s="1" t="s">
        <v>42</v>
      </c>
      <c r="M31" s="1" t="s">
        <v>42</v>
      </c>
      <c r="N31" s="1" t="s">
        <v>42</v>
      </c>
      <c r="Q31" s="1" t="s">
        <v>42</v>
      </c>
      <c r="R31" s="1" t="s">
        <v>42</v>
      </c>
      <c r="S31" s="1" t="s">
        <v>42</v>
      </c>
      <c r="U31" s="1">
        <f>SUM(L31:S31)/100</f>
        <v>0</v>
      </c>
    </row>
    <row r="32" spans="2:21" x14ac:dyDescent="0.2">
      <c r="B32" s="1" t="s">
        <v>84</v>
      </c>
      <c r="C32" s="1" t="s">
        <v>85</v>
      </c>
      <c r="D32" s="10" t="s">
        <v>86</v>
      </c>
      <c r="E32" s="6">
        <v>90.72</v>
      </c>
      <c r="F32" s="6">
        <v>77.34</v>
      </c>
      <c r="G32" s="6">
        <f>AVERAGE(E32:F32)</f>
        <v>84.03</v>
      </c>
      <c r="H32" s="6">
        <f>U32*0.7*0.3167*G32</f>
        <v>0</v>
      </c>
      <c r="I32" s="12">
        <f>G32-H32</f>
        <v>84.03</v>
      </c>
      <c r="J32" s="13" t="str">
        <f>IF(G32&lt;60,"F",IF(G32&lt;70,"D",IF(G32&lt;80,"C",IF(G32&lt;90,"B",IF(G32&gt;=90,"A")))))</f>
        <v>B</v>
      </c>
      <c r="L32" s="1" t="s">
        <v>42</v>
      </c>
      <c r="M32" s="1" t="s">
        <v>42</v>
      </c>
      <c r="N32" s="1" t="s">
        <v>42</v>
      </c>
      <c r="Q32" s="1" t="s">
        <v>42</v>
      </c>
      <c r="R32" s="1" t="s">
        <v>42</v>
      </c>
      <c r="S32" s="1" t="s">
        <v>42</v>
      </c>
      <c r="U32" s="1">
        <f>SUM(L32:S32)/100</f>
        <v>0</v>
      </c>
    </row>
    <row r="33" spans="2:21" x14ac:dyDescent="0.2">
      <c r="B33" s="1" t="s">
        <v>120</v>
      </c>
      <c r="C33" s="1" t="s">
        <v>121</v>
      </c>
      <c r="D33" s="10" t="s">
        <v>122</v>
      </c>
      <c r="E33" s="6">
        <v>91.51</v>
      </c>
      <c r="F33" s="6">
        <v>83.52</v>
      </c>
      <c r="G33" s="6">
        <f>AVERAGE(E33:F33)</f>
        <v>87.515000000000001</v>
      </c>
      <c r="H33" s="6">
        <f>U33*0.7*0.3167*G33</f>
        <v>3.8802400699999997</v>
      </c>
      <c r="I33" s="12">
        <f>G33-H33</f>
        <v>83.634759930000001</v>
      </c>
      <c r="J33" s="13" t="str">
        <f>IF(G33&lt;60,"F",IF(G33&lt;70,"D",IF(G33&lt;80,"C",IF(G33&lt;90,"B",IF(G33&gt;=90,"A")))))</f>
        <v>B</v>
      </c>
      <c r="L33" s="1" t="s">
        <v>42</v>
      </c>
      <c r="M33">
        <v>10</v>
      </c>
      <c r="N33">
        <v>10</v>
      </c>
      <c r="Q33" s="1" t="s">
        <v>42</v>
      </c>
      <c r="R33" s="1" t="s">
        <v>42</v>
      </c>
      <c r="S33" s="1" t="s">
        <v>42</v>
      </c>
      <c r="U33" s="1">
        <f>SUM(L33:S33)/100</f>
        <v>0.2</v>
      </c>
    </row>
    <row r="34" spans="2:21" x14ac:dyDescent="0.2">
      <c r="B34" s="1" t="s">
        <v>140</v>
      </c>
      <c r="C34" s="1" t="s">
        <v>141</v>
      </c>
      <c r="D34" s="10" t="s">
        <v>142</v>
      </c>
      <c r="E34" s="6">
        <v>77.75</v>
      </c>
      <c r="F34" s="6">
        <v>70.92</v>
      </c>
      <c r="G34" s="6">
        <f>AVERAGE(E34:F34)</f>
        <v>74.335000000000008</v>
      </c>
      <c r="H34" s="6">
        <f>U34*0.7*0.3167*G34</f>
        <v>0</v>
      </c>
      <c r="I34" s="12">
        <f>G34-H34</f>
        <v>74.335000000000008</v>
      </c>
      <c r="J34" s="13" t="str">
        <f>IF(G34&lt;60,"F",IF(G34&lt;70,"D",IF(G34&lt;80,"C",IF(G34&lt;90,"B",IF(G34&gt;=90,"A")))))</f>
        <v>C</v>
      </c>
      <c r="L34" s="1" t="s">
        <v>42</v>
      </c>
      <c r="M34" s="1" t="s">
        <v>42</v>
      </c>
      <c r="N34" s="1" t="s">
        <v>42</v>
      </c>
      <c r="Q34" s="1" t="s">
        <v>42</v>
      </c>
      <c r="R34" s="1" t="s">
        <v>42</v>
      </c>
      <c r="S34" s="1" t="s">
        <v>42</v>
      </c>
      <c r="U34" s="1">
        <f>SUM(L34:S34)/100</f>
        <v>0</v>
      </c>
    </row>
    <row r="35" spans="2:21" x14ac:dyDescent="0.2">
      <c r="B35" s="1" t="s">
        <v>112</v>
      </c>
      <c r="C35" s="1" t="s">
        <v>113</v>
      </c>
      <c r="D35" s="10" t="s">
        <v>114</v>
      </c>
      <c r="E35" s="6">
        <v>92.34</v>
      </c>
      <c r="F35" s="6">
        <v>88.26</v>
      </c>
      <c r="G35" s="6">
        <f>AVERAGE(E35:F35)</f>
        <v>90.300000000000011</v>
      </c>
      <c r="H35" s="6">
        <f>U35*0.7*0.3167*G35</f>
        <v>0</v>
      </c>
      <c r="I35" s="12">
        <f>G35-H35</f>
        <v>90.300000000000011</v>
      </c>
      <c r="J35" s="13" t="str">
        <f>IF(G35&lt;60,"F",IF(G35&lt;70,"D",IF(G35&lt;80,"C",IF(G35&lt;90,"B",IF(G35&gt;=90,"A")))))</f>
        <v>A</v>
      </c>
      <c r="L35" s="1" t="s">
        <v>42</v>
      </c>
      <c r="M35" s="1" t="s">
        <v>42</v>
      </c>
      <c r="N35" s="1" t="s">
        <v>42</v>
      </c>
      <c r="Q35" s="1" t="s">
        <v>42</v>
      </c>
      <c r="R35" s="1" t="s">
        <v>42</v>
      </c>
      <c r="S35" s="1" t="s">
        <v>42</v>
      </c>
      <c r="U35" s="1">
        <f>SUM(L35:S35)/100</f>
        <v>0</v>
      </c>
    </row>
    <row r="36" spans="2:21" x14ac:dyDescent="0.2">
      <c r="B36" s="1" t="s">
        <v>148</v>
      </c>
      <c r="C36" s="1" t="s">
        <v>149</v>
      </c>
      <c r="D36" s="10" t="s">
        <v>150</v>
      </c>
      <c r="E36" s="6">
        <v>74.47</v>
      </c>
      <c r="F36" s="6">
        <v>60.43</v>
      </c>
      <c r="G36" s="6">
        <f>AVERAGE(E36:F36)</f>
        <v>67.45</v>
      </c>
      <c r="H36" s="6">
        <f>U36*0.7*0.3167*G36</f>
        <v>0</v>
      </c>
      <c r="I36" s="12">
        <f>G36-H36</f>
        <v>67.45</v>
      </c>
      <c r="J36" s="13" t="str">
        <f>IF(G36&lt;60,"F",IF(G36&lt;70,"D",IF(G36&lt;80,"C",IF(G36&lt;90,"B",IF(G36&gt;=90,"A")))))</f>
        <v>D</v>
      </c>
      <c r="L36" s="1" t="s">
        <v>42</v>
      </c>
      <c r="M36" s="1" t="s">
        <v>42</v>
      </c>
      <c r="N36" s="1" t="s">
        <v>42</v>
      </c>
      <c r="Q36" s="1" t="s">
        <v>42</v>
      </c>
      <c r="R36" s="1" t="s">
        <v>42</v>
      </c>
      <c r="S36" s="1" t="s">
        <v>42</v>
      </c>
      <c r="U36" s="1">
        <f>SUM(L36:S36)/100</f>
        <v>0</v>
      </c>
    </row>
    <row r="37" spans="2:21" x14ac:dyDescent="0.2">
      <c r="B37" s="1" t="s">
        <v>56</v>
      </c>
      <c r="C37" s="1" t="s">
        <v>57</v>
      </c>
      <c r="D37" s="10" t="s">
        <v>58</v>
      </c>
      <c r="E37" s="6">
        <v>84.48</v>
      </c>
      <c r="F37" s="6">
        <v>87.02</v>
      </c>
      <c r="G37" s="6">
        <f>AVERAGE(E37:F37)</f>
        <v>85.75</v>
      </c>
      <c r="H37" s="6">
        <f>U37*0.7*0.3167*G37</f>
        <v>0</v>
      </c>
      <c r="I37" s="12">
        <f>G37-H37</f>
        <v>85.75</v>
      </c>
      <c r="J37" s="13" t="str">
        <f>IF(G37&lt;60,"F",IF(G37&lt;70,"D",IF(G37&lt;80,"C",IF(G37&lt;90,"B",IF(G37&gt;=90,"A")))))</f>
        <v>B</v>
      </c>
      <c r="L37" s="1" t="s">
        <v>42</v>
      </c>
      <c r="M37" s="1" t="s">
        <v>42</v>
      </c>
      <c r="N37" s="1" t="s">
        <v>42</v>
      </c>
      <c r="Q37" s="1" t="s">
        <v>42</v>
      </c>
      <c r="R37" s="1" t="s">
        <v>42</v>
      </c>
      <c r="S37" s="1" t="s">
        <v>42</v>
      </c>
      <c r="U37" s="1">
        <f>SUM(L37:S37)/100</f>
        <v>0</v>
      </c>
    </row>
    <row r="38" spans="2:21" x14ac:dyDescent="0.2">
      <c r="B38" s="1" t="s">
        <v>168</v>
      </c>
      <c r="C38" s="1" t="s">
        <v>97</v>
      </c>
      <c r="D38" s="10" t="s">
        <v>169</v>
      </c>
      <c r="E38" s="6">
        <v>80.17</v>
      </c>
      <c r="F38" s="6">
        <v>82.94</v>
      </c>
      <c r="G38" s="6">
        <f>AVERAGE(E38:F38)</f>
        <v>81.555000000000007</v>
      </c>
      <c r="H38" s="6">
        <f>U38*0.7*0.3167*G38</f>
        <v>0</v>
      </c>
      <c r="I38" s="12">
        <f>G38-H38</f>
        <v>81.555000000000007</v>
      </c>
      <c r="J38" s="13" t="str">
        <f>IF(G38&lt;60,"F",IF(G38&lt;70,"D",IF(G38&lt;80,"C",IF(G38&lt;90,"B",IF(G38&gt;=90,"A")))))</f>
        <v>B</v>
      </c>
      <c r="L38" s="1" t="s">
        <v>42</v>
      </c>
      <c r="M38" s="1" t="s">
        <v>42</v>
      </c>
      <c r="N38" s="1" t="s">
        <v>42</v>
      </c>
      <c r="Q38" s="1" t="s">
        <v>42</v>
      </c>
      <c r="R38" s="1" t="s">
        <v>42</v>
      </c>
      <c r="S38" s="1" t="s">
        <v>42</v>
      </c>
      <c r="U38" s="1">
        <f>SUM(L38:S38)/100</f>
        <v>0</v>
      </c>
    </row>
    <row r="39" spans="2:21" x14ac:dyDescent="0.2">
      <c r="B39" s="1" t="s">
        <v>76</v>
      </c>
      <c r="C39" s="1" t="s">
        <v>77</v>
      </c>
      <c r="D39" s="10" t="s">
        <v>78</v>
      </c>
      <c r="E39" s="6">
        <v>74.75</v>
      </c>
      <c r="F39" s="6">
        <v>72.34</v>
      </c>
      <c r="G39" s="6">
        <f>AVERAGE(E39:F39)</f>
        <v>73.545000000000002</v>
      </c>
      <c r="H39" s="6">
        <f>U39*0.7*0.3167*G39</f>
        <v>4.8912573149999998</v>
      </c>
      <c r="I39" s="12">
        <f>G39-H39</f>
        <v>68.653742684999997</v>
      </c>
      <c r="J39" s="13" t="str">
        <f>IF(G39&lt;60,"F",IF(G39&lt;70,"D",IF(G39&lt;80,"C",IF(G39&lt;90,"B",IF(G39&gt;=90,"A")))))</f>
        <v>C</v>
      </c>
      <c r="L39" s="1" t="s">
        <v>42</v>
      </c>
      <c r="M39" s="1" t="s">
        <v>42</v>
      </c>
      <c r="N39" s="1" t="s">
        <v>42</v>
      </c>
      <c r="Q39">
        <v>10</v>
      </c>
      <c r="R39">
        <v>10</v>
      </c>
      <c r="S39">
        <v>10</v>
      </c>
      <c r="U39" s="1">
        <f>SUM(L39:S39)/100</f>
        <v>0.3</v>
      </c>
    </row>
    <row r="40" spans="2:21" x14ac:dyDescent="0.2">
      <c r="B40" s="1" t="s">
        <v>52</v>
      </c>
      <c r="C40" s="1" t="s">
        <v>53</v>
      </c>
      <c r="D40" s="10" t="s">
        <v>54</v>
      </c>
      <c r="E40" s="6">
        <v>55.04</v>
      </c>
      <c r="F40" s="6">
        <v>52.38</v>
      </c>
      <c r="G40" s="6">
        <f>AVERAGE(E40:F40)</f>
        <v>53.71</v>
      </c>
      <c r="H40" s="6">
        <f>U40*0.7*0.3167*G40</f>
        <v>1.19069699</v>
      </c>
      <c r="I40" s="12">
        <f>G40-H40</f>
        <v>52.519303010000002</v>
      </c>
      <c r="J40" s="13" t="str">
        <f>IF(G40&lt;60,"F",IF(G40&lt;70,"D",IF(G40&lt;80,"C",IF(G40&lt;90,"B",IF(G40&gt;=90,"A")))))</f>
        <v>F</v>
      </c>
      <c r="L40" s="1" t="s">
        <v>42</v>
      </c>
      <c r="M40" s="1" t="s">
        <v>42</v>
      </c>
      <c r="N40" s="1" t="s">
        <v>42</v>
      </c>
      <c r="Q40" s="1" t="s">
        <v>42</v>
      </c>
      <c r="R40" s="1" t="s">
        <v>42</v>
      </c>
      <c r="S40">
        <v>10</v>
      </c>
      <c r="U40" s="1">
        <f>SUM(L40:S40)/100</f>
        <v>0.1</v>
      </c>
    </row>
    <row r="41" spans="2:21" x14ac:dyDescent="0.2">
      <c r="B41" s="1" t="s">
        <v>68</v>
      </c>
      <c r="C41" s="1" t="s">
        <v>69</v>
      </c>
      <c r="D41" s="10" t="s">
        <v>70</v>
      </c>
      <c r="E41" s="6">
        <v>29.18</v>
      </c>
      <c r="F41" s="6">
        <v>31.34</v>
      </c>
      <c r="G41" s="6">
        <f>AVERAGE(E41:F41)</f>
        <v>30.259999999999998</v>
      </c>
      <c r="H41" s="6">
        <f>U41*0.7*0.3167*G41</f>
        <v>0</v>
      </c>
      <c r="I41" s="12">
        <f>G41-H41</f>
        <v>30.259999999999998</v>
      </c>
      <c r="J41" s="13" t="str">
        <f>IF(G41&lt;60,"F",IF(G41&lt;70,"D",IF(G41&lt;80,"C",IF(G41&lt;90,"B",IF(G41&gt;=90,"A")))))</f>
        <v>F</v>
      </c>
      <c r="L41" s="1" t="s">
        <v>42</v>
      </c>
      <c r="M41" s="1" t="s">
        <v>42</v>
      </c>
      <c r="N41" s="1" t="s">
        <v>42</v>
      </c>
      <c r="Q41" s="1" t="s">
        <v>42</v>
      </c>
      <c r="R41" s="1" t="s">
        <v>42</v>
      </c>
      <c r="S41" s="1" t="s">
        <v>42</v>
      </c>
      <c r="U41" s="1">
        <f>SUM(L41:S41)/100</f>
        <v>0</v>
      </c>
    </row>
    <row r="42" spans="2:21" x14ac:dyDescent="0.2">
      <c r="B42" s="1" t="s">
        <v>64</v>
      </c>
      <c r="C42" s="1" t="s">
        <v>65</v>
      </c>
      <c r="D42" s="10" t="s">
        <v>66</v>
      </c>
      <c r="E42" s="6">
        <v>90.85</v>
      </c>
      <c r="F42" s="6">
        <v>89.23</v>
      </c>
      <c r="G42" s="6">
        <f>AVERAGE(E42:F42)</f>
        <v>90.039999999999992</v>
      </c>
      <c r="H42" s="6">
        <f>U42*0.7*0.3167*G42</f>
        <v>0</v>
      </c>
      <c r="I42" s="12">
        <f>G42-H42</f>
        <v>90.039999999999992</v>
      </c>
      <c r="J42" s="13" t="str">
        <f>IF(G42&lt;60,"F",IF(G42&lt;70,"D",IF(G42&lt;80,"C",IF(G42&lt;90,"B",IF(G42&gt;=90,"A")))))</f>
        <v>A</v>
      </c>
      <c r="L42" s="1" t="s">
        <v>42</v>
      </c>
      <c r="M42" s="1" t="s">
        <v>42</v>
      </c>
      <c r="N42" s="1" t="s">
        <v>42</v>
      </c>
      <c r="Q42" s="1" t="s">
        <v>42</v>
      </c>
      <c r="R42" s="1" t="s">
        <v>42</v>
      </c>
      <c r="S42" s="1" t="s">
        <v>42</v>
      </c>
      <c r="U42" s="1">
        <f>SUM(L42:S42)/100</f>
        <v>0</v>
      </c>
    </row>
    <row r="43" spans="2:21" x14ac:dyDescent="0.2">
      <c r="U43" s="1">
        <f t="shared" ref="U8:U43" si="0">SUM(L43:S43)/100</f>
        <v>0</v>
      </c>
    </row>
  </sheetData>
  <sortState xmlns:xlrd2="http://schemas.microsoft.com/office/spreadsheetml/2017/richdata2" ref="B7:U42">
    <sortCondition ref="D7:D42"/>
  </sortState>
  <mergeCells count="2">
    <mergeCell ref="L5:O5"/>
    <mergeCell ref="Q5:T5"/>
  </mergeCells>
  <pageMargins left="0.7" right="0.7" top="0.75" bottom="0.75" header="0.3" footer="0.3"/>
  <pageSetup orientation="portrait" r:id="rId1"/>
  <ignoredErrors>
    <ignoredError sqref="D7:D4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2023-01-12T02:35:05Z</dcterms:created>
  <dcterms:modified xsi:type="dcterms:W3CDTF">2023-01-12T12:38:06Z</dcterms:modified>
  <cp:category/>
</cp:coreProperties>
</file>