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Grades - 17 Feb B Term/"/>
    </mc:Choice>
  </mc:AlternateContent>
  <xr:revisionPtr revIDLastSave="0" documentId="8_{86F162F9-3A5D-BE4D-8F97-8DE7CE2B6788}" xr6:coauthVersionLast="47" xr6:coauthVersionMax="47" xr10:uidLastSave="{00000000-0000-0000-0000-000000000000}"/>
  <bookViews>
    <workbookView xWindow="400" yWindow="580" windowWidth="34860" windowHeight="23760" activeTab="1" xr2:uid="{00000000-000D-0000-FFFF-FFFF00000000}"/>
  </bookViews>
  <sheets>
    <sheet name="Grades" sheetId="1" r:id="rId1"/>
    <sheet name="IEAP-4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2" l="1"/>
  <c r="J9" i="2"/>
  <c r="J10" i="2"/>
  <c r="J11" i="2"/>
  <c r="J12" i="2"/>
  <c r="J13" i="2"/>
  <c r="J15" i="2"/>
  <c r="J16" i="2"/>
  <c r="J17" i="2"/>
  <c r="J18" i="2"/>
  <c r="J19" i="2"/>
  <c r="J20" i="2"/>
  <c r="J21" i="2"/>
  <c r="J22" i="2"/>
  <c r="J23" i="2"/>
  <c r="J24" i="2"/>
  <c r="J7" i="2"/>
  <c r="H10" i="2"/>
  <c r="H12" i="2"/>
  <c r="H23" i="2"/>
  <c r="I23" i="2" s="1"/>
  <c r="H8" i="2"/>
  <c r="H13" i="2"/>
  <c r="H16" i="2"/>
  <c r="H14" i="2"/>
  <c r="H21" i="2"/>
  <c r="H17" i="2"/>
  <c r="H9" i="2"/>
  <c r="H20" i="2"/>
  <c r="H19" i="2"/>
  <c r="H15" i="2"/>
  <c r="H11" i="2"/>
  <c r="H7" i="2"/>
  <c r="H24" i="2"/>
  <c r="H22" i="2"/>
  <c r="H18" i="2"/>
  <c r="G10" i="2"/>
  <c r="G12" i="2"/>
  <c r="G23" i="2"/>
  <c r="G8" i="2"/>
  <c r="G13" i="2"/>
  <c r="G16" i="2"/>
  <c r="G14" i="2"/>
  <c r="G21" i="2"/>
  <c r="G17" i="2"/>
  <c r="I17" i="2" s="1"/>
  <c r="G9" i="2"/>
  <c r="G20" i="2"/>
  <c r="G19" i="2"/>
  <c r="G15" i="2"/>
  <c r="G11" i="2"/>
  <c r="G7" i="2"/>
  <c r="G24" i="2"/>
  <c r="G22" i="2"/>
  <c r="I16" i="2" l="1"/>
  <c r="I7" i="2"/>
  <c r="I20" i="2"/>
  <c r="I21" i="2"/>
  <c r="I8" i="2"/>
  <c r="I11" i="2"/>
  <c r="I14" i="2"/>
  <c r="J14" i="2" s="1"/>
  <c r="I15" i="2"/>
  <c r="I9" i="2"/>
  <c r="I12" i="2"/>
  <c r="I22" i="2"/>
  <c r="I24" i="2"/>
  <c r="I19" i="2"/>
  <c r="I13" i="2"/>
  <c r="I10" i="2"/>
  <c r="G18" i="2"/>
  <c r="I18" i="2" l="1"/>
</calcChain>
</file>

<file path=xl/sharedStrings.xml><?xml version="1.0" encoding="utf-8"?>
<sst xmlns="http://schemas.openxmlformats.org/spreadsheetml/2006/main" count="274" uniqueCount="144">
  <si>
    <t>Last 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</si>
  <si>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</si>
  <si>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</si>
  <si>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</si>
  <si>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</si>
  <si>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</si>
  <si>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</si>
  <si>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</si>
  <si>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</si>
  <si>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(Will be graded by hand) (Real)</t>
  </si>
  <si>
    <t>Quiz: Exercise UNIT 1 (Real)</t>
  </si>
  <si>
    <t>Quiz: Exercise UNIT 2 (Real)</t>
  </si>
  <si>
    <t>Quiz: Exercise UNIT 3 (Real)</t>
  </si>
  <si>
    <t>Quiz: Exercise UNIT 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</si>
  <si>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</si>
  <si>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</si>
  <si>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</si>
  <si>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</si>
  <si>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</si>
  <si>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</si>
  <si>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</si>
  <si>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 UNIT 5 ( Will be graded by hand) (Real)</t>
  </si>
  <si>
    <t>Quiz: Exercise UNIT 5 (Real)</t>
  </si>
  <si>
    <t>Quiz: Exercise UNIT 6 (Real)</t>
  </si>
  <si>
    <t>Quiz: Exercise UNIT 7 (Real)</t>
  </si>
  <si>
    <t>Quiz: Exercise UNIT 8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</si>
  <si>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</si>
  <si>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</si>
  <si>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</si>
  <si>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</si>
  <si>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</si>
  <si>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</si>
  <si>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</si>
  <si>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 UNIT 9 (Real)</t>
  </si>
  <si>
    <t>Quiz: Exercise UNIT 10 (Real)</t>
  </si>
  <si>
    <t>Quiz: Exercise UNIT 11 (Real)</t>
  </si>
  <si>
    <t>Quiz: Exercise UNIT 12 (Real)</t>
  </si>
  <si>
    <t>Quizzes III total (Real)</t>
  </si>
  <si>
    <t>Quiz: QUIZ V (Real)</t>
  </si>
  <si>
    <t>Quiz: QUIZ VI (Real)</t>
  </si>
  <si>
    <t>Exam III total (Real)</t>
  </si>
  <si>
    <t>Quiz: EXAM III (Real)</t>
  </si>
  <si>
    <t>Class Participation total (Real)</t>
  </si>
  <si>
    <t>Exam I Penalty (Real)</t>
  </si>
  <si>
    <t>Exam II Penalty (Real)</t>
  </si>
  <si>
    <t>Exam III Penalty (Real)</t>
  </si>
  <si>
    <t>Last downloaded from this course</t>
  </si>
  <si>
    <t>Boeurn</t>
  </si>
  <si>
    <t>Lin</t>
  </si>
  <si>
    <t>13998</t>
  </si>
  <si>
    <t>boeurn.lin@pucsr.edu.kh</t>
  </si>
  <si>
    <t>1683456606</t>
  </si>
  <si>
    <t>Bunn</t>
  </si>
  <si>
    <t>Limalen</t>
  </si>
  <si>
    <t>13928</t>
  </si>
  <si>
    <t>bunn.limalen@pucsr.edu.kh</t>
  </si>
  <si>
    <t>Chan</t>
  </si>
  <si>
    <t>Phyrith</t>
  </si>
  <si>
    <t>13982</t>
  </si>
  <si>
    <t>chan.phyrith@pucsr.edu.kh</t>
  </si>
  <si>
    <t>Chea</t>
  </si>
  <si>
    <t>Choeun</t>
  </si>
  <si>
    <t>14069</t>
  </si>
  <si>
    <t>chea.choeun@pucsr.edu.kh</t>
  </si>
  <si>
    <t>Socheta</t>
  </si>
  <si>
    <t>13000</t>
  </si>
  <si>
    <t>chea.socheta@pucsr.edu.kh</t>
  </si>
  <si>
    <t>Chomnan</t>
  </si>
  <si>
    <t>Santran</t>
  </si>
  <si>
    <t>13983</t>
  </si>
  <si>
    <t>chomnan.santran@pucsr.edu.kh</t>
  </si>
  <si>
    <t>Eb</t>
  </si>
  <si>
    <t>Sreymuoy</t>
  </si>
  <si>
    <t>13993</t>
  </si>
  <si>
    <t>eb.sreymuoy@pucsr.edu.kh</t>
  </si>
  <si>
    <t>Hang</t>
  </si>
  <si>
    <t>Reaksmey</t>
  </si>
  <si>
    <t>13991</t>
  </si>
  <si>
    <t>hang.reaksmey@pucsr.edu.kh</t>
  </si>
  <si>
    <t>Hoeun</t>
  </si>
  <si>
    <t>Lyna</t>
  </si>
  <si>
    <t>14012</t>
  </si>
  <si>
    <t>hoeun.lyna@pucsr.edu.kh</t>
  </si>
  <si>
    <t>Hom</t>
  </si>
  <si>
    <t>Engchhing</t>
  </si>
  <si>
    <t>13994</t>
  </si>
  <si>
    <t>hom.engchhing@pucsr.edu.kh</t>
  </si>
  <si>
    <t>Khun</t>
  </si>
  <si>
    <t>Sokchea</t>
  </si>
  <si>
    <t>08957</t>
  </si>
  <si>
    <t>khun.sokchea@pucsr.edu.kh</t>
  </si>
  <si>
    <t>Meng</t>
  </si>
  <si>
    <t>Lyka</t>
  </si>
  <si>
    <t>13916</t>
  </si>
  <si>
    <t>meng.lyka@pucsr.edu.kh</t>
  </si>
  <si>
    <t>Pao</t>
  </si>
  <si>
    <t>Sunmean</t>
  </si>
  <si>
    <t>13946</t>
  </si>
  <si>
    <t>pao.sunmean@pucsr.edu.kh</t>
  </si>
  <si>
    <t>-</t>
  </si>
  <si>
    <t>Rat</t>
  </si>
  <si>
    <t>Rina</t>
  </si>
  <si>
    <t>14009</t>
  </si>
  <si>
    <t>rat.rina@pucsr.edu.kh</t>
  </si>
  <si>
    <t>Soeurm</t>
  </si>
  <si>
    <t>Rorng</t>
  </si>
  <si>
    <t>14004</t>
  </si>
  <si>
    <t>soeurm.rorng@pucsr.edu.kh</t>
  </si>
  <si>
    <t>Som</t>
  </si>
  <si>
    <t>Vandalen</t>
  </si>
  <si>
    <t>13992</t>
  </si>
  <si>
    <t>som.vandalen@pucsr.edu.kh</t>
  </si>
  <si>
    <t>1683456607</t>
  </si>
  <si>
    <t>Tan</t>
  </si>
  <si>
    <t>Hongseng</t>
  </si>
  <si>
    <t>13947</t>
  </si>
  <si>
    <t>tan.hongseng@pucsr.edu.kh</t>
  </si>
  <si>
    <t>Tout</t>
  </si>
  <si>
    <t>Kimleng</t>
  </si>
  <si>
    <t>06499</t>
  </si>
  <si>
    <t>tout.kimleng@pucsr.edu.kh</t>
  </si>
  <si>
    <t>Ty</t>
  </si>
  <si>
    <t>Ponlok</t>
  </si>
  <si>
    <t>14640</t>
  </si>
  <si>
    <t>ty.ponlok@pucsr.edu.kh</t>
  </si>
  <si>
    <t>Yon</t>
  </si>
  <si>
    <t>Chamreun</t>
  </si>
  <si>
    <t>14027</t>
  </si>
  <si>
    <t>yon.chamreun@pucsr.edu.kh</t>
  </si>
  <si>
    <t>Youchan</t>
  </si>
  <si>
    <t>Pichchhorra</t>
  </si>
  <si>
    <t>14000</t>
  </si>
  <si>
    <t>youchan.pichchhorra@pucsr.edu.kh</t>
  </si>
  <si>
    <t>SURNAME</t>
  </si>
  <si>
    <t>FIRST NAME</t>
  </si>
  <si>
    <t>ID</t>
  </si>
  <si>
    <t>GRAMMAR</t>
  </si>
  <si>
    <t>WRITING</t>
  </si>
  <si>
    <t>GRADE</t>
  </si>
  <si>
    <t>IEAP-4</t>
  </si>
  <si>
    <t>SUBTOTAL</t>
  </si>
  <si>
    <t>FINAL TOTAL AFTER PENALTY</t>
  </si>
  <si>
    <t>ABSENCE PENALTY</t>
  </si>
  <si>
    <t>IEAP-4 - Final Results - 13 February 2023 Term "B"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</si>
</sst>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2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0" fillId="0" borderId="0" xfId="1" applyFont="1"/>
    <xf numFmtId="43" fontId="0" fillId="0" borderId="1" xfId="1" applyFont="1" applyBorder="1" applyAlignment="1">
      <alignment horizontal="center"/>
    </xf>
    <xf numFmtId="43" fontId="0" fillId="0" borderId="1" xfId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/>
    </xf>
    <xf numFmtId="43" fontId="0" fillId="0" borderId="7" xfId="1" applyFont="1" applyBorder="1" applyAlignment="1">
      <alignment horizontal="center"/>
    </xf>
    <xf numFmtId="43" fontId="0" fillId="0" borderId="7" xfId="1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0" fontId="3" fillId="0" borderId="0" xfId="0" applyNumberFormat="1" applyFont="1"/>
    <xf numFmtId="0" fontId="2" fillId="0" borderId="5" xfId="0" applyFont="1" applyBorder="1" applyAlignment="1">
      <alignment horizontal="center" vertical="center"/>
    </xf>
    <xf numFmtId="0" fontId="5" fillId="0" borderId="0" xfId="0" applyFont="1"/>
  </cellXfs>
  <cellStyles count="2">
    <cellStyle name="Comma" xfId="1" builtinId="3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2"/>
        <scheme val="none"/>
      </font>
      <numFmt numFmtId="35" formatCode="_(* #,##0.00_);_(* \(#,##0.00\);_(* &quot;-&quot;??_);_(@_)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145D81-A8FB-C84D-B9CA-747AE4104B97}" name="Table1" displayName="Table1" ref="D6:J24" totalsRowShown="0" dataDxfId="2" headerRowBorderDxfId="9" tableBorderDxfId="10" totalsRowBorderDxfId="8" dataCellStyle="Comma">
  <autoFilter ref="D6:J24" xr:uid="{A4145D81-A8FB-C84D-B9CA-747AE4104B97}"/>
  <tableColumns count="7">
    <tableColumn id="1" xr3:uid="{826AE74E-4251-4342-AEF5-912E85ABFC7D}" name="ID" dataDxfId="7"/>
    <tableColumn id="2" xr3:uid="{79BF8BD5-770A-F442-8ADA-DD688B867D04}" name="GRAMMAR" dataDxfId="6" dataCellStyle="Comma"/>
    <tableColumn id="3" xr3:uid="{6CFB13FE-2DFA-2548-8081-0FEF10773FB3}" name="WRITING" dataDxfId="5" dataCellStyle="Comma"/>
    <tableColumn id="4" xr3:uid="{7A3AA03A-C65D-234A-B6C7-36309BA959EC}" name="SUBTOTAL" dataDxfId="4" dataCellStyle="Comma">
      <calculatedColumnFormula>AVERAGE(E7:F7)</calculatedColumnFormula>
    </tableColumn>
    <tableColumn id="5" xr3:uid="{273388FA-C02D-2049-8A66-95C122BF8B5C}" name="ABSENCE PENALTY" dataDxfId="3" dataCellStyle="Comma">
      <calculatedColumnFormula>0.3125*0.7*SUM(L7:S7)</calculatedColumnFormula>
    </tableColumn>
    <tableColumn id="6" xr3:uid="{0B1CA128-362B-CF4A-A609-E007C2712D85}" name="FINAL TOTAL AFTER PENALTY" dataDxfId="1" dataCellStyle="Comma">
      <calculatedColumnFormula>G7-H7</calculatedColumnFormula>
    </tableColumn>
    <tableColumn id="7" xr3:uid="{BD301C11-00C6-4F44-B80E-BCFFE8F2B7E0}" name="GRADE" dataDxfId="0" dataCellStyle="Comma">
      <calculatedColumnFormula>IF(I7&lt;60,"F",IF(I7&lt;70,"D",IF(I7&lt;80,"C",IF(I7&lt;90,"B",IF(I7&gt;=90,"A")))))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2"/>
  <sheetViews>
    <sheetView topLeftCell="AA1" workbookViewId="0">
      <selection activeCell="AR1" sqref="AR1:AT22"/>
    </sheetView>
  </sheetViews>
  <sheetFormatPr baseColWidth="10" defaultColWidth="8.83203125" defaultRowHeight="15" x14ac:dyDescent="0.2"/>
  <sheetData>
    <row r="1" spans="1:4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">
      <c r="A2" s="1" t="s">
        <v>47</v>
      </c>
      <c r="B2" s="1" t="s">
        <v>48</v>
      </c>
      <c r="C2" s="1" t="s">
        <v>49</v>
      </c>
      <c r="D2" s="1"/>
      <c r="E2" s="1"/>
      <c r="F2" s="1" t="s">
        <v>50</v>
      </c>
      <c r="G2">
        <v>82.64</v>
      </c>
      <c r="H2">
        <v>90</v>
      </c>
      <c r="I2">
        <v>14.37</v>
      </c>
      <c r="J2">
        <v>10</v>
      </c>
      <c r="K2">
        <v>10</v>
      </c>
      <c r="L2">
        <v>10</v>
      </c>
      <c r="M2">
        <v>9.7100000000000009</v>
      </c>
      <c r="N2">
        <v>8.18</v>
      </c>
      <c r="O2">
        <v>12.91</v>
      </c>
      <c r="P2">
        <v>9.69</v>
      </c>
      <c r="Q2">
        <v>7.52</v>
      </c>
      <c r="R2">
        <v>62.72</v>
      </c>
      <c r="S2">
        <v>8.9600000000000009</v>
      </c>
      <c r="T2">
        <v>84</v>
      </c>
      <c r="U2">
        <v>9.48</v>
      </c>
      <c r="V2">
        <v>0</v>
      </c>
      <c r="W2">
        <v>9.23</v>
      </c>
      <c r="X2">
        <v>8.33</v>
      </c>
      <c r="Y2">
        <v>5</v>
      </c>
      <c r="Z2">
        <v>9.0500000000000007</v>
      </c>
      <c r="AA2">
        <v>13.18</v>
      </c>
      <c r="AB2">
        <v>8.7899999999999991</v>
      </c>
      <c r="AC2">
        <v>8.7899999999999991</v>
      </c>
      <c r="AD2">
        <v>61.33</v>
      </c>
      <c r="AE2">
        <v>8.76</v>
      </c>
      <c r="AF2">
        <v>71.2</v>
      </c>
      <c r="AG2">
        <v>12.64</v>
      </c>
      <c r="AH2">
        <v>9.09</v>
      </c>
      <c r="AI2">
        <v>6.82</v>
      </c>
      <c r="AJ2">
        <v>8.42</v>
      </c>
      <c r="AK2">
        <v>9.3800000000000008</v>
      </c>
      <c r="AL2">
        <v>10.37</v>
      </c>
      <c r="AM2">
        <v>5.95</v>
      </c>
      <c r="AN2">
        <v>7.87</v>
      </c>
      <c r="AO2">
        <v>48.19</v>
      </c>
      <c r="AP2">
        <v>6.88</v>
      </c>
      <c r="AQ2">
        <v>5</v>
      </c>
      <c r="AR2">
        <v>0</v>
      </c>
      <c r="AS2">
        <v>0</v>
      </c>
      <c r="AT2">
        <v>0</v>
      </c>
      <c r="AU2" s="1" t="s">
        <v>51</v>
      </c>
    </row>
    <row r="3" spans="1:47" x14ac:dyDescent="0.2">
      <c r="A3" s="1" t="s">
        <v>52</v>
      </c>
      <c r="B3" s="1" t="s">
        <v>53</v>
      </c>
      <c r="C3" s="1" t="s">
        <v>54</v>
      </c>
      <c r="D3" s="1"/>
      <c r="E3" s="1"/>
      <c r="F3" s="1" t="s">
        <v>55</v>
      </c>
      <c r="G3">
        <v>91.4</v>
      </c>
      <c r="H3">
        <v>96.38</v>
      </c>
      <c r="I3">
        <v>15</v>
      </c>
      <c r="J3">
        <v>10</v>
      </c>
      <c r="K3">
        <v>10</v>
      </c>
      <c r="L3">
        <v>10</v>
      </c>
      <c r="M3">
        <v>10</v>
      </c>
      <c r="N3">
        <v>10</v>
      </c>
      <c r="O3">
        <v>14.77</v>
      </c>
      <c r="P3">
        <v>9.69</v>
      </c>
      <c r="Q3">
        <v>10</v>
      </c>
      <c r="R3">
        <v>66.61</v>
      </c>
      <c r="S3">
        <v>9.52</v>
      </c>
      <c r="T3">
        <v>90.24</v>
      </c>
      <c r="U3">
        <v>14.07</v>
      </c>
      <c r="V3">
        <v>10</v>
      </c>
      <c r="W3">
        <v>9.23</v>
      </c>
      <c r="X3">
        <v>10</v>
      </c>
      <c r="Y3">
        <v>9.09</v>
      </c>
      <c r="Z3">
        <v>8.57</v>
      </c>
      <c r="AA3">
        <v>12.73</v>
      </c>
      <c r="AB3">
        <v>7.88</v>
      </c>
      <c r="AC3">
        <v>9.09</v>
      </c>
      <c r="AD3">
        <v>63.44</v>
      </c>
      <c r="AE3">
        <v>9.06</v>
      </c>
      <c r="AF3">
        <v>86.22</v>
      </c>
      <c r="AG3">
        <v>14.63</v>
      </c>
      <c r="AH3">
        <v>10</v>
      </c>
      <c r="AI3">
        <v>9.5500000000000007</v>
      </c>
      <c r="AJ3">
        <v>9.4700000000000006</v>
      </c>
      <c r="AK3">
        <v>10</v>
      </c>
      <c r="AL3">
        <v>11.78</v>
      </c>
      <c r="AM3">
        <v>7.62</v>
      </c>
      <c r="AN3">
        <v>8.09</v>
      </c>
      <c r="AO3">
        <v>59.81</v>
      </c>
      <c r="AP3">
        <v>8.5399999999999991</v>
      </c>
      <c r="AQ3">
        <v>5</v>
      </c>
      <c r="AR3">
        <v>0</v>
      </c>
      <c r="AS3">
        <v>0</v>
      </c>
      <c r="AT3">
        <v>0</v>
      </c>
      <c r="AU3" s="1" t="s">
        <v>51</v>
      </c>
    </row>
    <row r="4" spans="1:47" x14ac:dyDescent="0.2">
      <c r="A4" s="1" t="s">
        <v>56</v>
      </c>
      <c r="B4" s="1" t="s">
        <v>57</v>
      </c>
      <c r="C4" s="1" t="s">
        <v>58</v>
      </c>
      <c r="D4" s="1"/>
      <c r="E4" s="1"/>
      <c r="F4" s="1" t="s">
        <v>59</v>
      </c>
      <c r="G4">
        <v>85.1</v>
      </c>
      <c r="H4">
        <v>92.4</v>
      </c>
      <c r="I4">
        <v>13.98</v>
      </c>
      <c r="J4">
        <v>10</v>
      </c>
      <c r="K4">
        <v>10</v>
      </c>
      <c r="L4">
        <v>7.5</v>
      </c>
      <c r="M4">
        <v>10</v>
      </c>
      <c r="N4">
        <v>9.09</v>
      </c>
      <c r="O4">
        <v>12.31</v>
      </c>
      <c r="P4">
        <v>8.1300000000000008</v>
      </c>
      <c r="Q4">
        <v>8.2899999999999991</v>
      </c>
      <c r="R4">
        <v>66.11</v>
      </c>
      <c r="S4">
        <v>9.44</v>
      </c>
      <c r="T4">
        <v>84.63</v>
      </c>
      <c r="U4">
        <v>14.4</v>
      </c>
      <c r="V4">
        <v>8</v>
      </c>
      <c r="W4">
        <v>10</v>
      </c>
      <c r="X4">
        <v>10</v>
      </c>
      <c r="Y4">
        <v>10</v>
      </c>
      <c r="Z4">
        <v>10</v>
      </c>
      <c r="AA4">
        <v>12.73</v>
      </c>
      <c r="AB4">
        <v>7.88</v>
      </c>
      <c r="AC4">
        <v>9.09</v>
      </c>
      <c r="AD4">
        <v>57.5</v>
      </c>
      <c r="AE4">
        <v>8.2100000000000009</v>
      </c>
      <c r="AF4">
        <v>82.23</v>
      </c>
      <c r="AG4">
        <v>14.83</v>
      </c>
      <c r="AH4">
        <v>10</v>
      </c>
      <c r="AI4">
        <v>9.5500000000000007</v>
      </c>
      <c r="AJ4">
        <v>10</v>
      </c>
      <c r="AK4">
        <v>10</v>
      </c>
      <c r="AL4">
        <v>11.6</v>
      </c>
      <c r="AM4">
        <v>7.38</v>
      </c>
      <c r="AN4">
        <v>8.09</v>
      </c>
      <c r="AO4">
        <v>55.81</v>
      </c>
      <c r="AP4">
        <v>7.97</v>
      </c>
      <c r="AQ4">
        <v>3</v>
      </c>
      <c r="AR4">
        <v>0</v>
      </c>
      <c r="AS4">
        <v>25</v>
      </c>
      <c r="AT4">
        <v>0</v>
      </c>
      <c r="AU4" s="1" t="s">
        <v>51</v>
      </c>
    </row>
    <row r="5" spans="1:47" x14ac:dyDescent="0.2">
      <c r="A5" s="1" t="s">
        <v>60</v>
      </c>
      <c r="B5" s="1" t="s">
        <v>61</v>
      </c>
      <c r="C5" s="1" t="s">
        <v>62</v>
      </c>
      <c r="D5" s="1"/>
      <c r="E5" s="1"/>
      <c r="F5" s="1" t="s">
        <v>63</v>
      </c>
      <c r="G5">
        <v>81.41</v>
      </c>
      <c r="H5">
        <v>93.9</v>
      </c>
      <c r="I5">
        <v>14.81</v>
      </c>
      <c r="J5">
        <v>10</v>
      </c>
      <c r="K5">
        <v>10</v>
      </c>
      <c r="L5">
        <v>9.3800000000000008</v>
      </c>
      <c r="M5">
        <v>10</v>
      </c>
      <c r="N5">
        <v>10</v>
      </c>
      <c r="O5">
        <v>14.53</v>
      </c>
      <c r="P5">
        <v>9.3800000000000008</v>
      </c>
      <c r="Q5">
        <v>10</v>
      </c>
      <c r="R5">
        <v>64.56</v>
      </c>
      <c r="S5">
        <v>9.2200000000000006</v>
      </c>
      <c r="T5">
        <v>72.47</v>
      </c>
      <c r="U5">
        <v>10.34</v>
      </c>
      <c r="V5">
        <v>0</v>
      </c>
      <c r="W5">
        <v>9.23</v>
      </c>
      <c r="X5">
        <v>9.44</v>
      </c>
      <c r="Y5">
        <v>8.18</v>
      </c>
      <c r="Z5">
        <v>7.62</v>
      </c>
      <c r="AA5">
        <v>10.91</v>
      </c>
      <c r="AB5">
        <v>7.58</v>
      </c>
      <c r="AC5">
        <v>6.97</v>
      </c>
      <c r="AD5">
        <v>51.22</v>
      </c>
      <c r="AE5">
        <v>7.32</v>
      </c>
      <c r="AF5">
        <v>78.08</v>
      </c>
      <c r="AG5">
        <v>12.52</v>
      </c>
      <c r="AH5">
        <v>8.18</v>
      </c>
      <c r="AI5">
        <v>6.36</v>
      </c>
      <c r="AJ5">
        <v>9.4700000000000006</v>
      </c>
      <c r="AK5">
        <v>9.3800000000000008</v>
      </c>
      <c r="AL5">
        <v>12.9</v>
      </c>
      <c r="AM5">
        <v>7.62</v>
      </c>
      <c r="AN5">
        <v>9.57</v>
      </c>
      <c r="AO5">
        <v>52.67</v>
      </c>
      <c r="AP5">
        <v>7.52</v>
      </c>
      <c r="AQ5">
        <v>4</v>
      </c>
      <c r="AR5">
        <v>0</v>
      </c>
      <c r="AS5">
        <v>0</v>
      </c>
      <c r="AT5">
        <v>0</v>
      </c>
      <c r="AU5" s="1" t="s">
        <v>51</v>
      </c>
    </row>
    <row r="6" spans="1:47" x14ac:dyDescent="0.2">
      <c r="A6" s="1" t="s">
        <v>60</v>
      </c>
      <c r="B6" s="1" t="s">
        <v>64</v>
      </c>
      <c r="C6" s="1" t="s">
        <v>65</v>
      </c>
      <c r="D6" s="1"/>
      <c r="E6" s="1"/>
      <c r="F6" s="1" t="s">
        <v>66</v>
      </c>
      <c r="G6">
        <v>92.46</v>
      </c>
      <c r="H6">
        <v>94.85</v>
      </c>
      <c r="I6">
        <v>15</v>
      </c>
      <c r="J6">
        <v>10</v>
      </c>
      <c r="K6">
        <v>10</v>
      </c>
      <c r="L6">
        <v>10</v>
      </c>
      <c r="M6">
        <v>10</v>
      </c>
      <c r="N6">
        <v>10</v>
      </c>
      <c r="O6">
        <v>13.8</v>
      </c>
      <c r="P6">
        <v>9.06</v>
      </c>
      <c r="Q6">
        <v>9.33</v>
      </c>
      <c r="R6">
        <v>66.06</v>
      </c>
      <c r="S6">
        <v>9.44</v>
      </c>
      <c r="T6">
        <v>90.88</v>
      </c>
      <c r="U6">
        <v>14.72</v>
      </c>
      <c r="V6">
        <v>10</v>
      </c>
      <c r="W6">
        <v>10</v>
      </c>
      <c r="X6">
        <v>10</v>
      </c>
      <c r="Y6">
        <v>9.5500000000000007</v>
      </c>
      <c r="Z6">
        <v>9.52</v>
      </c>
      <c r="AA6">
        <v>12.05</v>
      </c>
      <c r="AB6">
        <v>7.58</v>
      </c>
      <c r="AC6">
        <v>8.48</v>
      </c>
      <c r="AD6">
        <v>64.11</v>
      </c>
      <c r="AE6">
        <v>9.16</v>
      </c>
      <c r="AF6">
        <v>90.47</v>
      </c>
      <c r="AG6">
        <v>14.29</v>
      </c>
      <c r="AH6">
        <v>10</v>
      </c>
      <c r="AI6">
        <v>8.64</v>
      </c>
      <c r="AJ6">
        <v>9.4700000000000006</v>
      </c>
      <c r="AK6">
        <v>10</v>
      </c>
      <c r="AL6">
        <v>12.93</v>
      </c>
      <c r="AM6">
        <v>8.1</v>
      </c>
      <c r="AN6">
        <v>9.15</v>
      </c>
      <c r="AO6">
        <v>63.25</v>
      </c>
      <c r="AP6">
        <v>9.0399999999999991</v>
      </c>
      <c r="AQ6">
        <v>5</v>
      </c>
      <c r="AR6">
        <v>10</v>
      </c>
      <c r="AS6">
        <v>0</v>
      </c>
      <c r="AT6">
        <v>0</v>
      </c>
      <c r="AU6" s="1" t="s">
        <v>51</v>
      </c>
    </row>
    <row r="7" spans="1:47" x14ac:dyDescent="0.2">
      <c r="A7" s="1" t="s">
        <v>67</v>
      </c>
      <c r="B7" s="1" t="s">
        <v>68</v>
      </c>
      <c r="C7" s="1" t="s">
        <v>69</v>
      </c>
      <c r="D7" s="1"/>
      <c r="E7" s="1"/>
      <c r="F7" s="1" t="s">
        <v>70</v>
      </c>
      <c r="G7">
        <v>87.72</v>
      </c>
      <c r="H7">
        <v>93.27</v>
      </c>
      <c r="I7">
        <v>11.86</v>
      </c>
      <c r="J7">
        <v>10</v>
      </c>
      <c r="K7">
        <v>10</v>
      </c>
      <c r="L7">
        <v>8.1300000000000008</v>
      </c>
      <c r="M7">
        <v>8.6999999999999993</v>
      </c>
      <c r="N7">
        <v>2.73</v>
      </c>
      <c r="O7">
        <v>13.46</v>
      </c>
      <c r="P7">
        <v>9.3800000000000008</v>
      </c>
      <c r="Q7">
        <v>8.57</v>
      </c>
      <c r="R7">
        <v>67.94</v>
      </c>
      <c r="S7">
        <v>9.7100000000000009</v>
      </c>
      <c r="T7">
        <v>85.23</v>
      </c>
      <c r="U7">
        <v>10.48</v>
      </c>
      <c r="V7">
        <v>4</v>
      </c>
      <c r="W7">
        <v>8.4600000000000009</v>
      </c>
      <c r="X7">
        <v>8.89</v>
      </c>
      <c r="Y7">
        <v>4.55</v>
      </c>
      <c r="Z7">
        <v>9.0500000000000007</v>
      </c>
      <c r="AA7">
        <v>11.14</v>
      </c>
      <c r="AB7">
        <v>7.27</v>
      </c>
      <c r="AC7">
        <v>7.58</v>
      </c>
      <c r="AD7">
        <v>63.61</v>
      </c>
      <c r="AE7">
        <v>9.09</v>
      </c>
      <c r="AF7">
        <v>85.88</v>
      </c>
      <c r="AG7">
        <v>14.08</v>
      </c>
      <c r="AH7">
        <v>10</v>
      </c>
      <c r="AI7">
        <v>8.18</v>
      </c>
      <c r="AJ7">
        <v>10</v>
      </c>
      <c r="AK7">
        <v>9.3800000000000008</v>
      </c>
      <c r="AL7">
        <v>11.99</v>
      </c>
      <c r="AM7">
        <v>8.33</v>
      </c>
      <c r="AN7">
        <v>7.66</v>
      </c>
      <c r="AO7">
        <v>59.81</v>
      </c>
      <c r="AP7">
        <v>8.5399999999999991</v>
      </c>
      <c r="AQ7">
        <v>4</v>
      </c>
      <c r="AR7">
        <v>0</v>
      </c>
      <c r="AS7">
        <v>10</v>
      </c>
      <c r="AT7">
        <v>0</v>
      </c>
      <c r="AU7" s="1" t="s">
        <v>51</v>
      </c>
    </row>
    <row r="8" spans="1:47" x14ac:dyDescent="0.2">
      <c r="A8" s="1" t="s">
        <v>71</v>
      </c>
      <c r="B8" s="1" t="s">
        <v>72</v>
      </c>
      <c r="C8" s="1" t="s">
        <v>73</v>
      </c>
      <c r="D8" s="1"/>
      <c r="E8" s="1"/>
      <c r="F8" s="1" t="s">
        <v>74</v>
      </c>
      <c r="G8">
        <v>87.83</v>
      </c>
      <c r="H8">
        <v>88.77</v>
      </c>
      <c r="I8">
        <v>12.82</v>
      </c>
      <c r="J8">
        <v>10</v>
      </c>
      <c r="K8">
        <v>10</v>
      </c>
      <c r="L8">
        <v>8.1300000000000008</v>
      </c>
      <c r="M8">
        <v>8.6999999999999993</v>
      </c>
      <c r="N8">
        <v>5.91</v>
      </c>
      <c r="O8">
        <v>13.69</v>
      </c>
      <c r="P8">
        <v>9.69</v>
      </c>
      <c r="Q8">
        <v>8.57</v>
      </c>
      <c r="R8">
        <v>62.26</v>
      </c>
      <c r="S8">
        <v>8.89</v>
      </c>
      <c r="T8">
        <v>84.42</v>
      </c>
      <c r="U8">
        <v>11.45</v>
      </c>
      <c r="V8">
        <v>0</v>
      </c>
      <c r="W8">
        <v>10</v>
      </c>
      <c r="X8">
        <v>10</v>
      </c>
      <c r="Y8">
        <v>8.18</v>
      </c>
      <c r="Z8">
        <v>10</v>
      </c>
      <c r="AA8">
        <v>11.14</v>
      </c>
      <c r="AB8">
        <v>6.36</v>
      </c>
      <c r="AC8">
        <v>8.48</v>
      </c>
      <c r="AD8">
        <v>61.83</v>
      </c>
      <c r="AE8">
        <v>8.83</v>
      </c>
      <c r="AF8">
        <v>88.36</v>
      </c>
      <c r="AG8">
        <v>13.02</v>
      </c>
      <c r="AH8">
        <v>10</v>
      </c>
      <c r="AI8">
        <v>8.18</v>
      </c>
      <c r="AJ8">
        <v>8.42</v>
      </c>
      <c r="AK8">
        <v>8.1300000000000008</v>
      </c>
      <c r="AL8">
        <v>12.75</v>
      </c>
      <c r="AM8">
        <v>7.86</v>
      </c>
      <c r="AN8">
        <v>9.15</v>
      </c>
      <c r="AO8">
        <v>62.58</v>
      </c>
      <c r="AP8">
        <v>8.94</v>
      </c>
      <c r="AQ8">
        <v>5</v>
      </c>
      <c r="AR8">
        <v>0</v>
      </c>
      <c r="AS8">
        <v>0</v>
      </c>
      <c r="AT8">
        <v>0</v>
      </c>
      <c r="AU8" s="1" t="s">
        <v>51</v>
      </c>
    </row>
    <row r="9" spans="1:47" x14ac:dyDescent="0.2">
      <c r="A9" s="1" t="s">
        <v>75</v>
      </c>
      <c r="B9" s="1" t="s">
        <v>76</v>
      </c>
      <c r="C9" s="1" t="s">
        <v>77</v>
      </c>
      <c r="D9" s="1"/>
      <c r="E9" s="1"/>
      <c r="F9" s="1" t="s">
        <v>78</v>
      </c>
      <c r="G9">
        <v>90.41</v>
      </c>
      <c r="H9">
        <v>91.53</v>
      </c>
      <c r="I9">
        <v>9</v>
      </c>
      <c r="J9">
        <v>0</v>
      </c>
      <c r="K9">
        <v>10</v>
      </c>
      <c r="L9">
        <v>10</v>
      </c>
      <c r="M9">
        <v>0</v>
      </c>
      <c r="N9">
        <v>10</v>
      </c>
      <c r="O9">
        <v>14.53</v>
      </c>
      <c r="P9">
        <v>9.3800000000000008</v>
      </c>
      <c r="Q9">
        <v>10</v>
      </c>
      <c r="R9">
        <v>68</v>
      </c>
      <c r="S9">
        <v>9.7100000000000009</v>
      </c>
      <c r="T9">
        <v>94.14</v>
      </c>
      <c r="U9">
        <v>11.71</v>
      </c>
      <c r="V9">
        <v>0</v>
      </c>
      <c r="W9">
        <v>10</v>
      </c>
      <c r="X9">
        <v>10</v>
      </c>
      <c r="Y9">
        <v>10</v>
      </c>
      <c r="Z9">
        <v>9.0500000000000007</v>
      </c>
      <c r="AA9">
        <v>14.09</v>
      </c>
      <c r="AB9">
        <v>9.6999999999999993</v>
      </c>
      <c r="AC9">
        <v>9.09</v>
      </c>
      <c r="AD9">
        <v>68.33</v>
      </c>
      <c r="AE9">
        <v>9.76</v>
      </c>
      <c r="AF9">
        <v>90.35</v>
      </c>
      <c r="AG9">
        <v>10.23</v>
      </c>
      <c r="AH9">
        <v>0</v>
      </c>
      <c r="AI9">
        <v>8.64</v>
      </c>
      <c r="AJ9">
        <v>8.9499999999999993</v>
      </c>
      <c r="AK9">
        <v>9.69</v>
      </c>
      <c r="AL9">
        <v>14.29</v>
      </c>
      <c r="AM9">
        <v>9.0500000000000007</v>
      </c>
      <c r="AN9">
        <v>10</v>
      </c>
      <c r="AO9">
        <v>65.83</v>
      </c>
      <c r="AP9">
        <v>9.4</v>
      </c>
      <c r="AQ9">
        <v>3</v>
      </c>
      <c r="AR9">
        <v>0</v>
      </c>
      <c r="AS9">
        <v>0</v>
      </c>
      <c r="AT9">
        <v>0</v>
      </c>
      <c r="AU9" s="1" t="s">
        <v>51</v>
      </c>
    </row>
    <row r="10" spans="1:47" x14ac:dyDescent="0.2">
      <c r="A10" s="1" t="s">
        <v>79</v>
      </c>
      <c r="B10" s="1" t="s">
        <v>80</v>
      </c>
      <c r="C10" s="1" t="s">
        <v>81</v>
      </c>
      <c r="D10" s="1"/>
      <c r="E10" s="1"/>
      <c r="F10" s="1" t="s">
        <v>82</v>
      </c>
      <c r="G10">
        <v>88.48</v>
      </c>
      <c r="H10">
        <v>96.85</v>
      </c>
      <c r="I10">
        <v>14.87</v>
      </c>
      <c r="J10">
        <v>10</v>
      </c>
      <c r="K10">
        <v>10</v>
      </c>
      <c r="L10">
        <v>10</v>
      </c>
      <c r="M10">
        <v>9.57</v>
      </c>
      <c r="N10">
        <v>10</v>
      </c>
      <c r="O10">
        <v>13.87</v>
      </c>
      <c r="P10">
        <v>9.06</v>
      </c>
      <c r="Q10">
        <v>9.43</v>
      </c>
      <c r="R10">
        <v>68.11</v>
      </c>
      <c r="S10">
        <v>9.73</v>
      </c>
      <c r="T10">
        <v>80.53</v>
      </c>
      <c r="U10">
        <v>14.32</v>
      </c>
      <c r="V10">
        <v>10</v>
      </c>
      <c r="W10">
        <v>10</v>
      </c>
      <c r="X10">
        <v>10</v>
      </c>
      <c r="Y10">
        <v>7.73</v>
      </c>
      <c r="Z10">
        <v>10</v>
      </c>
      <c r="AA10">
        <v>12.05</v>
      </c>
      <c r="AB10">
        <v>6.97</v>
      </c>
      <c r="AC10">
        <v>9.09</v>
      </c>
      <c r="AD10">
        <v>54.17</v>
      </c>
      <c r="AE10">
        <v>7.74</v>
      </c>
      <c r="AF10">
        <v>87.81</v>
      </c>
      <c r="AG10">
        <v>14.6</v>
      </c>
      <c r="AH10">
        <v>10</v>
      </c>
      <c r="AI10">
        <v>9.5500000000000007</v>
      </c>
      <c r="AJ10">
        <v>10</v>
      </c>
      <c r="AK10">
        <v>9.3800000000000008</v>
      </c>
      <c r="AL10">
        <v>12.63</v>
      </c>
      <c r="AM10">
        <v>8.33</v>
      </c>
      <c r="AN10">
        <v>8.51</v>
      </c>
      <c r="AO10">
        <v>60.58</v>
      </c>
      <c r="AP10">
        <v>8.65</v>
      </c>
      <c r="AQ10">
        <v>4.5</v>
      </c>
      <c r="AR10">
        <v>0</v>
      </c>
      <c r="AS10">
        <v>0</v>
      </c>
      <c r="AT10">
        <v>0</v>
      </c>
      <c r="AU10" s="1" t="s">
        <v>51</v>
      </c>
    </row>
    <row r="11" spans="1:47" x14ac:dyDescent="0.2">
      <c r="A11" s="1" t="s">
        <v>83</v>
      </c>
      <c r="B11" s="1" t="s">
        <v>84</v>
      </c>
      <c r="C11" s="1" t="s">
        <v>85</v>
      </c>
      <c r="D11" s="1"/>
      <c r="E11" s="1"/>
      <c r="F11" s="1" t="s">
        <v>86</v>
      </c>
      <c r="G11">
        <v>80.8</v>
      </c>
      <c r="H11">
        <v>80.5</v>
      </c>
      <c r="I11">
        <v>12.74</v>
      </c>
      <c r="J11">
        <v>10</v>
      </c>
      <c r="K11">
        <v>9.2899999999999991</v>
      </c>
      <c r="L11">
        <v>6.25</v>
      </c>
      <c r="M11">
        <v>7.83</v>
      </c>
      <c r="N11">
        <v>9.09</v>
      </c>
      <c r="O11">
        <v>11.34</v>
      </c>
      <c r="P11">
        <v>7.5</v>
      </c>
      <c r="Q11">
        <v>7.62</v>
      </c>
      <c r="R11">
        <v>56.43</v>
      </c>
      <c r="S11">
        <v>8.06</v>
      </c>
      <c r="T11">
        <v>75.14</v>
      </c>
      <c r="U11">
        <v>9.43</v>
      </c>
      <c r="V11">
        <v>0</v>
      </c>
      <c r="W11">
        <v>10</v>
      </c>
      <c r="X11">
        <v>8.33</v>
      </c>
      <c r="Y11">
        <v>5</v>
      </c>
      <c r="Z11">
        <v>8.1</v>
      </c>
      <c r="AA11">
        <v>12.05</v>
      </c>
      <c r="AB11">
        <v>9.09</v>
      </c>
      <c r="AC11">
        <v>6.97</v>
      </c>
      <c r="AD11">
        <v>53.67</v>
      </c>
      <c r="AE11">
        <v>7.67</v>
      </c>
      <c r="AF11">
        <v>86.89</v>
      </c>
      <c r="AG11">
        <v>14.34</v>
      </c>
      <c r="AH11">
        <v>9.5500000000000007</v>
      </c>
      <c r="AI11">
        <v>9.5500000000000007</v>
      </c>
      <c r="AJ11">
        <v>9.4700000000000006</v>
      </c>
      <c r="AK11">
        <v>9.69</v>
      </c>
      <c r="AL11">
        <v>13.57</v>
      </c>
      <c r="AM11">
        <v>8.1</v>
      </c>
      <c r="AN11">
        <v>10</v>
      </c>
      <c r="AO11">
        <v>58.97</v>
      </c>
      <c r="AP11">
        <v>8.42</v>
      </c>
      <c r="AQ11">
        <v>4</v>
      </c>
      <c r="AR11">
        <v>0</v>
      </c>
      <c r="AS11">
        <v>0</v>
      </c>
      <c r="AT11">
        <v>0</v>
      </c>
      <c r="AU11" s="1" t="s">
        <v>51</v>
      </c>
    </row>
    <row r="12" spans="1:47" x14ac:dyDescent="0.2">
      <c r="A12" s="1" t="s">
        <v>87</v>
      </c>
      <c r="B12" s="1" t="s">
        <v>88</v>
      </c>
      <c r="C12" s="1" t="s">
        <v>89</v>
      </c>
      <c r="D12" s="1"/>
      <c r="E12" s="1"/>
      <c r="F12" s="1" t="s">
        <v>90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s="1" t="s">
        <v>51</v>
      </c>
    </row>
    <row r="13" spans="1:47" x14ac:dyDescent="0.2">
      <c r="A13" s="1" t="s">
        <v>91</v>
      </c>
      <c r="B13" s="1" t="s">
        <v>92</v>
      </c>
      <c r="C13" s="1" t="s">
        <v>93</v>
      </c>
      <c r="D13" s="1"/>
      <c r="E13" s="1"/>
      <c r="F13" s="1" t="s">
        <v>94</v>
      </c>
      <c r="G13">
        <v>91.59</v>
      </c>
      <c r="H13">
        <v>98.98</v>
      </c>
      <c r="I13">
        <v>15</v>
      </c>
      <c r="J13">
        <v>10</v>
      </c>
      <c r="K13">
        <v>10</v>
      </c>
      <c r="L13">
        <v>10</v>
      </c>
      <c r="M13">
        <v>10</v>
      </c>
      <c r="N13">
        <v>10</v>
      </c>
      <c r="O13">
        <v>14.53</v>
      </c>
      <c r="P13">
        <v>9.3800000000000008</v>
      </c>
      <c r="Q13">
        <v>10</v>
      </c>
      <c r="R13">
        <v>69.44</v>
      </c>
      <c r="S13">
        <v>9.92</v>
      </c>
      <c r="T13">
        <v>92.97</v>
      </c>
      <c r="U13">
        <v>14.13</v>
      </c>
      <c r="V13">
        <v>8</v>
      </c>
      <c r="W13">
        <v>10</v>
      </c>
      <c r="X13">
        <v>10</v>
      </c>
      <c r="Y13">
        <v>9.09</v>
      </c>
      <c r="Z13">
        <v>10</v>
      </c>
      <c r="AA13">
        <v>12.95</v>
      </c>
      <c r="AB13">
        <v>8.18</v>
      </c>
      <c r="AC13">
        <v>9.09</v>
      </c>
      <c r="AD13">
        <v>65.89</v>
      </c>
      <c r="AE13">
        <v>9.41</v>
      </c>
      <c r="AF13">
        <v>86.24</v>
      </c>
      <c r="AG13">
        <v>15</v>
      </c>
      <c r="AH13">
        <v>10</v>
      </c>
      <c r="AI13">
        <v>10</v>
      </c>
      <c r="AJ13">
        <v>10</v>
      </c>
      <c r="AK13">
        <v>10</v>
      </c>
      <c r="AL13">
        <v>13.43</v>
      </c>
      <c r="AM13">
        <v>8.33</v>
      </c>
      <c r="AN13">
        <v>9.57</v>
      </c>
      <c r="AO13">
        <v>57.81</v>
      </c>
      <c r="AP13">
        <v>8.26</v>
      </c>
      <c r="AQ13">
        <v>3.5</v>
      </c>
      <c r="AR13">
        <v>25</v>
      </c>
      <c r="AS13">
        <v>0</v>
      </c>
      <c r="AT13">
        <v>0</v>
      </c>
      <c r="AU13" s="1" t="s">
        <v>51</v>
      </c>
    </row>
    <row r="14" spans="1:47" x14ac:dyDescent="0.2">
      <c r="A14" s="1" t="s">
        <v>95</v>
      </c>
      <c r="B14" s="1" t="s">
        <v>96</v>
      </c>
      <c r="C14" s="1" t="s">
        <v>97</v>
      </c>
      <c r="D14" s="1"/>
      <c r="E14" s="1"/>
      <c r="F14" s="1" t="s">
        <v>98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 s="1" t="s">
        <v>99</v>
      </c>
      <c r="AS14" s="1" t="s">
        <v>99</v>
      </c>
      <c r="AT14" s="1" t="s">
        <v>99</v>
      </c>
      <c r="AU14" s="1" t="s">
        <v>51</v>
      </c>
    </row>
    <row r="15" spans="1:47" x14ac:dyDescent="0.2">
      <c r="A15" s="1" t="s">
        <v>100</v>
      </c>
      <c r="B15" s="1" t="s">
        <v>101</v>
      </c>
      <c r="C15" s="1" t="s">
        <v>102</v>
      </c>
      <c r="D15" s="1"/>
      <c r="E15" s="1"/>
      <c r="F15" s="1" t="s">
        <v>103</v>
      </c>
      <c r="G15">
        <v>98.74</v>
      </c>
      <c r="H15">
        <v>100</v>
      </c>
      <c r="I15">
        <v>15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15</v>
      </c>
      <c r="P15">
        <v>10</v>
      </c>
      <c r="Q15">
        <v>10</v>
      </c>
      <c r="R15">
        <v>70</v>
      </c>
      <c r="S15">
        <v>10</v>
      </c>
      <c r="T15">
        <v>98.66</v>
      </c>
      <c r="U15">
        <v>15</v>
      </c>
      <c r="V15">
        <v>10</v>
      </c>
      <c r="W15">
        <v>10</v>
      </c>
      <c r="X15">
        <v>10</v>
      </c>
      <c r="Y15">
        <v>10</v>
      </c>
      <c r="Z15">
        <v>10</v>
      </c>
      <c r="AA15">
        <v>14.77</v>
      </c>
      <c r="AB15">
        <v>10</v>
      </c>
      <c r="AC15">
        <v>9.6999999999999993</v>
      </c>
      <c r="AD15">
        <v>68.89</v>
      </c>
      <c r="AE15">
        <v>9.84</v>
      </c>
      <c r="AF15">
        <v>97.36</v>
      </c>
      <c r="AG15">
        <v>15</v>
      </c>
      <c r="AH15">
        <v>10</v>
      </c>
      <c r="AI15">
        <v>10</v>
      </c>
      <c r="AJ15">
        <v>10</v>
      </c>
      <c r="AK15">
        <v>10</v>
      </c>
      <c r="AL15">
        <v>13.61</v>
      </c>
      <c r="AM15">
        <v>8.57</v>
      </c>
      <c r="AN15">
        <v>9.57</v>
      </c>
      <c r="AO15">
        <v>68.75</v>
      </c>
      <c r="AP15">
        <v>9.82</v>
      </c>
      <c r="AQ15">
        <v>5</v>
      </c>
      <c r="AR15">
        <v>0</v>
      </c>
      <c r="AS15">
        <v>0</v>
      </c>
      <c r="AT15">
        <v>0</v>
      </c>
      <c r="AU15" s="1" t="s">
        <v>51</v>
      </c>
    </row>
    <row r="16" spans="1:47" x14ac:dyDescent="0.2">
      <c r="A16" s="1" t="s">
        <v>104</v>
      </c>
      <c r="B16" s="1" t="s">
        <v>105</v>
      </c>
      <c r="C16" s="1" t="s">
        <v>106</v>
      </c>
      <c r="D16" s="1"/>
      <c r="E16" s="1"/>
      <c r="F16" s="1" t="s">
        <v>107</v>
      </c>
      <c r="G16">
        <v>93.07</v>
      </c>
      <c r="H16">
        <v>95.72</v>
      </c>
      <c r="I16">
        <v>14.81</v>
      </c>
      <c r="J16">
        <v>10</v>
      </c>
      <c r="K16">
        <v>10</v>
      </c>
      <c r="L16">
        <v>9.3800000000000008</v>
      </c>
      <c r="M16">
        <v>10</v>
      </c>
      <c r="N16">
        <v>10</v>
      </c>
      <c r="O16">
        <v>14.3</v>
      </c>
      <c r="P16">
        <v>9.06</v>
      </c>
      <c r="Q16">
        <v>10</v>
      </c>
      <c r="R16">
        <v>66.61</v>
      </c>
      <c r="S16">
        <v>9.52</v>
      </c>
      <c r="T16">
        <v>92.34</v>
      </c>
      <c r="U16">
        <v>11.41</v>
      </c>
      <c r="V16">
        <v>0</v>
      </c>
      <c r="W16">
        <v>10</v>
      </c>
      <c r="X16">
        <v>9.44</v>
      </c>
      <c r="Y16">
        <v>9.5500000000000007</v>
      </c>
      <c r="Z16">
        <v>9.0500000000000007</v>
      </c>
      <c r="AA16">
        <v>14.09</v>
      </c>
      <c r="AB16">
        <v>9.39</v>
      </c>
      <c r="AC16">
        <v>9.39</v>
      </c>
      <c r="AD16">
        <v>66.83</v>
      </c>
      <c r="AE16">
        <v>9.5500000000000007</v>
      </c>
      <c r="AF16">
        <v>90.07</v>
      </c>
      <c r="AG16">
        <v>14.03</v>
      </c>
      <c r="AH16">
        <v>9.5500000000000007</v>
      </c>
      <c r="AI16">
        <v>8.18</v>
      </c>
      <c r="AJ16">
        <v>10</v>
      </c>
      <c r="AK16">
        <v>9.69</v>
      </c>
      <c r="AL16">
        <v>12.95</v>
      </c>
      <c r="AM16">
        <v>8.33</v>
      </c>
      <c r="AN16">
        <v>8.94</v>
      </c>
      <c r="AO16">
        <v>63.08</v>
      </c>
      <c r="AP16">
        <v>9.01</v>
      </c>
      <c r="AQ16">
        <v>5</v>
      </c>
      <c r="AR16">
        <v>0</v>
      </c>
      <c r="AS16">
        <v>0</v>
      </c>
      <c r="AT16">
        <v>0</v>
      </c>
      <c r="AU16" s="1" t="s">
        <v>51</v>
      </c>
    </row>
    <row r="17" spans="1:47" x14ac:dyDescent="0.2">
      <c r="A17" s="1" t="s">
        <v>108</v>
      </c>
      <c r="B17" s="1" t="s">
        <v>109</v>
      </c>
      <c r="C17" s="1" t="s">
        <v>110</v>
      </c>
      <c r="D17" s="1"/>
      <c r="E17" s="1"/>
      <c r="F17" s="1" t="s">
        <v>111</v>
      </c>
      <c r="G17">
        <v>79.56</v>
      </c>
      <c r="H17">
        <v>81.72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15</v>
      </c>
      <c r="P17">
        <v>10</v>
      </c>
      <c r="Q17">
        <v>10</v>
      </c>
      <c r="R17">
        <v>66.72</v>
      </c>
      <c r="S17">
        <v>9.5299999999999994</v>
      </c>
      <c r="T17">
        <v>70.239999999999995</v>
      </c>
      <c r="U17">
        <v>0.28999999999999998</v>
      </c>
      <c r="V17">
        <v>0</v>
      </c>
      <c r="W17">
        <v>0</v>
      </c>
      <c r="X17">
        <v>0</v>
      </c>
      <c r="Y17">
        <v>0</v>
      </c>
      <c r="Z17">
        <v>0.95</v>
      </c>
      <c r="AA17">
        <v>5.45</v>
      </c>
      <c r="AB17">
        <v>0</v>
      </c>
      <c r="AC17">
        <v>7.27</v>
      </c>
      <c r="AD17">
        <v>64.5</v>
      </c>
      <c r="AE17">
        <v>9.2100000000000009</v>
      </c>
      <c r="AF17">
        <v>89.8</v>
      </c>
      <c r="AG17">
        <v>11.08</v>
      </c>
      <c r="AH17">
        <v>9.5500000000000007</v>
      </c>
      <c r="AI17">
        <v>0</v>
      </c>
      <c r="AJ17">
        <v>10</v>
      </c>
      <c r="AK17">
        <v>10</v>
      </c>
      <c r="AL17">
        <v>13.97</v>
      </c>
      <c r="AM17">
        <v>9.0500000000000007</v>
      </c>
      <c r="AN17">
        <v>9.57</v>
      </c>
      <c r="AO17">
        <v>64.75</v>
      </c>
      <c r="AP17">
        <v>9.25</v>
      </c>
      <c r="AQ17">
        <v>3</v>
      </c>
      <c r="AR17">
        <v>0</v>
      </c>
      <c r="AS17">
        <v>0</v>
      </c>
      <c r="AT17">
        <v>0</v>
      </c>
      <c r="AU17" s="1" t="s">
        <v>112</v>
      </c>
    </row>
    <row r="18" spans="1:47" x14ac:dyDescent="0.2">
      <c r="A18" s="1" t="s">
        <v>113</v>
      </c>
      <c r="B18" s="1" t="s">
        <v>114</v>
      </c>
      <c r="C18" s="1" t="s">
        <v>115</v>
      </c>
      <c r="D18" s="1"/>
      <c r="E18" s="1"/>
      <c r="F18" s="1" t="s">
        <v>116</v>
      </c>
      <c r="G18">
        <v>89.02</v>
      </c>
      <c r="H18">
        <v>95.66</v>
      </c>
      <c r="I18">
        <v>14.44</v>
      </c>
      <c r="J18">
        <v>10</v>
      </c>
      <c r="K18">
        <v>10</v>
      </c>
      <c r="L18">
        <v>8.1300000000000008</v>
      </c>
      <c r="M18">
        <v>10</v>
      </c>
      <c r="N18">
        <v>10</v>
      </c>
      <c r="O18">
        <v>14.34</v>
      </c>
      <c r="P18">
        <v>9.69</v>
      </c>
      <c r="Q18">
        <v>9.43</v>
      </c>
      <c r="R18">
        <v>66.89</v>
      </c>
      <c r="S18">
        <v>9.56</v>
      </c>
      <c r="T18">
        <v>88.79</v>
      </c>
      <c r="U18">
        <v>14.36</v>
      </c>
      <c r="V18">
        <v>8</v>
      </c>
      <c r="W18">
        <v>9.8699999999999992</v>
      </c>
      <c r="X18">
        <v>10</v>
      </c>
      <c r="Y18">
        <v>10</v>
      </c>
      <c r="Z18">
        <v>10</v>
      </c>
      <c r="AA18">
        <v>11.82</v>
      </c>
      <c r="AB18">
        <v>6.97</v>
      </c>
      <c r="AC18">
        <v>8.7899999999999991</v>
      </c>
      <c r="AD18">
        <v>62.61</v>
      </c>
      <c r="AE18">
        <v>8.94</v>
      </c>
      <c r="AF18">
        <v>87.17</v>
      </c>
      <c r="AG18">
        <v>14.66</v>
      </c>
      <c r="AH18">
        <v>10</v>
      </c>
      <c r="AI18">
        <v>9.09</v>
      </c>
      <c r="AJ18">
        <v>10</v>
      </c>
      <c r="AK18">
        <v>10</v>
      </c>
      <c r="AL18">
        <v>13.43</v>
      </c>
      <c r="AM18">
        <v>8.33</v>
      </c>
      <c r="AN18">
        <v>9.57</v>
      </c>
      <c r="AO18">
        <v>59.08</v>
      </c>
      <c r="AP18">
        <v>8.44</v>
      </c>
      <c r="AQ18">
        <v>3</v>
      </c>
      <c r="AR18">
        <v>0</v>
      </c>
      <c r="AS18">
        <v>25</v>
      </c>
      <c r="AT18">
        <v>0</v>
      </c>
      <c r="AU18" s="1" t="s">
        <v>112</v>
      </c>
    </row>
    <row r="19" spans="1:47" x14ac:dyDescent="0.2">
      <c r="A19" s="1" t="s">
        <v>117</v>
      </c>
      <c r="B19" s="1" t="s">
        <v>118</v>
      </c>
      <c r="C19" s="1" t="s">
        <v>119</v>
      </c>
      <c r="D19" s="1"/>
      <c r="E19" s="1"/>
      <c r="F19" s="1" t="s">
        <v>120</v>
      </c>
      <c r="G19">
        <v>87.91</v>
      </c>
      <c r="H19">
        <v>94.71</v>
      </c>
      <c r="I19">
        <v>14.06</v>
      </c>
      <c r="J19">
        <v>10</v>
      </c>
      <c r="K19">
        <v>9.2899999999999991</v>
      </c>
      <c r="L19">
        <v>9.3800000000000008</v>
      </c>
      <c r="M19">
        <v>9.1300000000000008</v>
      </c>
      <c r="N19">
        <v>9.09</v>
      </c>
      <c r="O19">
        <v>13.48</v>
      </c>
      <c r="P19">
        <v>9.69</v>
      </c>
      <c r="Q19">
        <v>8.2899999999999991</v>
      </c>
      <c r="R19">
        <v>67.17</v>
      </c>
      <c r="S19">
        <v>9.6</v>
      </c>
      <c r="T19">
        <v>89.01</v>
      </c>
      <c r="U19">
        <v>12.81</v>
      </c>
      <c r="V19">
        <v>10</v>
      </c>
      <c r="W19">
        <v>10</v>
      </c>
      <c r="X19">
        <v>7.78</v>
      </c>
      <c r="Y19">
        <v>6.82</v>
      </c>
      <c r="Z19">
        <v>8.1</v>
      </c>
      <c r="AA19">
        <v>11.59</v>
      </c>
      <c r="AB19">
        <v>7.58</v>
      </c>
      <c r="AC19">
        <v>7.88</v>
      </c>
      <c r="AD19">
        <v>64.61</v>
      </c>
      <c r="AE19">
        <v>9.23</v>
      </c>
      <c r="AF19">
        <v>81.25</v>
      </c>
      <c r="AG19">
        <v>11.64</v>
      </c>
      <c r="AH19">
        <v>9.5500000000000007</v>
      </c>
      <c r="AI19">
        <v>8.18</v>
      </c>
      <c r="AJ19">
        <v>7.37</v>
      </c>
      <c r="AK19">
        <v>5.94</v>
      </c>
      <c r="AL19">
        <v>7.95</v>
      </c>
      <c r="AM19">
        <v>7.62</v>
      </c>
      <c r="AN19">
        <v>2.98</v>
      </c>
      <c r="AO19">
        <v>61.67</v>
      </c>
      <c r="AP19">
        <v>8.81</v>
      </c>
      <c r="AQ19">
        <v>4</v>
      </c>
      <c r="AR19">
        <v>0</v>
      </c>
      <c r="AS19">
        <v>10</v>
      </c>
      <c r="AT19">
        <v>0</v>
      </c>
      <c r="AU19" s="1" t="s">
        <v>112</v>
      </c>
    </row>
    <row r="20" spans="1:47" x14ac:dyDescent="0.2">
      <c r="A20" s="1" t="s">
        <v>121</v>
      </c>
      <c r="B20" s="1" t="s">
        <v>122</v>
      </c>
      <c r="C20" s="1" t="s">
        <v>123</v>
      </c>
      <c r="D20" s="1"/>
      <c r="E20" s="1"/>
      <c r="F20" s="1" t="s">
        <v>124</v>
      </c>
      <c r="G20">
        <v>94.96</v>
      </c>
      <c r="H20">
        <v>97.71</v>
      </c>
      <c r="I20">
        <v>15</v>
      </c>
      <c r="J20">
        <v>10</v>
      </c>
      <c r="K20">
        <v>10</v>
      </c>
      <c r="L20">
        <v>10</v>
      </c>
      <c r="M20">
        <v>10</v>
      </c>
      <c r="N20">
        <v>10</v>
      </c>
      <c r="O20">
        <v>14.77</v>
      </c>
      <c r="P20">
        <v>9.69</v>
      </c>
      <c r="Q20">
        <v>10</v>
      </c>
      <c r="R20">
        <v>67.94</v>
      </c>
      <c r="S20">
        <v>9.7100000000000009</v>
      </c>
      <c r="T20">
        <v>94.08</v>
      </c>
      <c r="U20">
        <v>14.4</v>
      </c>
      <c r="V20">
        <v>8</v>
      </c>
      <c r="W20">
        <v>10</v>
      </c>
      <c r="X20">
        <v>10</v>
      </c>
      <c r="Y20">
        <v>10</v>
      </c>
      <c r="Z20">
        <v>10</v>
      </c>
      <c r="AA20">
        <v>12.95</v>
      </c>
      <c r="AB20">
        <v>7.88</v>
      </c>
      <c r="AC20">
        <v>9.39</v>
      </c>
      <c r="AD20">
        <v>66.72</v>
      </c>
      <c r="AE20">
        <v>9.5299999999999994</v>
      </c>
      <c r="AF20">
        <v>92.31</v>
      </c>
      <c r="AG20">
        <v>15</v>
      </c>
      <c r="AH20">
        <v>10</v>
      </c>
      <c r="AI20">
        <v>10</v>
      </c>
      <c r="AJ20">
        <v>10</v>
      </c>
      <c r="AK20">
        <v>10</v>
      </c>
      <c r="AL20">
        <v>13.25</v>
      </c>
      <c r="AM20">
        <v>8.1</v>
      </c>
      <c r="AN20">
        <v>9.57</v>
      </c>
      <c r="AO20">
        <v>64.06</v>
      </c>
      <c r="AP20">
        <v>9.15</v>
      </c>
      <c r="AQ20">
        <v>5</v>
      </c>
      <c r="AR20">
        <v>0</v>
      </c>
      <c r="AS20">
        <v>0</v>
      </c>
      <c r="AT20">
        <v>0</v>
      </c>
      <c r="AU20" s="1" t="s">
        <v>112</v>
      </c>
    </row>
    <row r="21" spans="1:47" x14ac:dyDescent="0.2">
      <c r="A21" s="1" t="s">
        <v>125</v>
      </c>
      <c r="B21" s="1" t="s">
        <v>126</v>
      </c>
      <c r="C21" s="1" t="s">
        <v>127</v>
      </c>
      <c r="D21" s="1"/>
      <c r="E21" s="1"/>
      <c r="F21" s="1" t="s">
        <v>128</v>
      </c>
      <c r="G21">
        <v>87.92</v>
      </c>
      <c r="H21">
        <v>89.21</v>
      </c>
      <c r="I21">
        <v>14.74</v>
      </c>
      <c r="J21">
        <v>10</v>
      </c>
      <c r="K21">
        <v>10</v>
      </c>
      <c r="L21">
        <v>10</v>
      </c>
      <c r="M21">
        <v>9.1300000000000008</v>
      </c>
      <c r="N21">
        <v>10</v>
      </c>
      <c r="O21">
        <v>14.1</v>
      </c>
      <c r="P21">
        <v>9.3800000000000008</v>
      </c>
      <c r="Q21">
        <v>9.43</v>
      </c>
      <c r="R21">
        <v>60.37</v>
      </c>
      <c r="S21">
        <v>8.6199999999999992</v>
      </c>
      <c r="T21">
        <v>88.02</v>
      </c>
      <c r="U21">
        <v>13.84</v>
      </c>
      <c r="V21">
        <v>8</v>
      </c>
      <c r="W21">
        <v>10</v>
      </c>
      <c r="X21">
        <v>10</v>
      </c>
      <c r="Y21">
        <v>9.09</v>
      </c>
      <c r="Z21">
        <v>9.0500000000000007</v>
      </c>
      <c r="AA21">
        <v>12.95</v>
      </c>
      <c r="AB21">
        <v>8.18</v>
      </c>
      <c r="AC21">
        <v>9.09</v>
      </c>
      <c r="AD21">
        <v>61.22</v>
      </c>
      <c r="AE21">
        <v>8.75</v>
      </c>
      <c r="AF21">
        <v>86.2</v>
      </c>
      <c r="AG21">
        <v>14.71</v>
      </c>
      <c r="AH21">
        <v>10</v>
      </c>
      <c r="AI21">
        <v>9.5500000000000007</v>
      </c>
      <c r="AJ21">
        <v>10</v>
      </c>
      <c r="AK21">
        <v>9.69</v>
      </c>
      <c r="AL21">
        <v>11.68</v>
      </c>
      <c r="AM21">
        <v>6.43</v>
      </c>
      <c r="AN21">
        <v>9.15</v>
      </c>
      <c r="AO21">
        <v>59.81</v>
      </c>
      <c r="AP21">
        <v>8.5399999999999991</v>
      </c>
      <c r="AQ21">
        <v>4.5</v>
      </c>
      <c r="AR21">
        <v>0</v>
      </c>
      <c r="AS21">
        <v>0</v>
      </c>
      <c r="AT21">
        <v>0</v>
      </c>
      <c r="AU21" s="1" t="s">
        <v>112</v>
      </c>
    </row>
    <row r="22" spans="1:47" x14ac:dyDescent="0.2">
      <c r="A22" s="1" t="s">
        <v>129</v>
      </c>
      <c r="B22" s="1" t="s">
        <v>130</v>
      </c>
      <c r="C22" s="1" t="s">
        <v>131</v>
      </c>
      <c r="D22" s="1"/>
      <c r="E22" s="1"/>
      <c r="F22" s="1" t="s">
        <v>132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s="1" t="s">
        <v>112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S24"/>
  <sheetViews>
    <sheetView tabSelected="1" workbookViewId="0">
      <selection activeCell="G31" sqref="G30:G31"/>
    </sheetView>
  </sheetViews>
  <sheetFormatPr baseColWidth="10" defaultColWidth="8.83203125" defaultRowHeight="15" x14ac:dyDescent="0.2"/>
  <cols>
    <col min="2" max="2" width="17.1640625" customWidth="1"/>
    <col min="3" max="3" width="17" customWidth="1"/>
    <col min="4" max="4" width="10.1640625" customWidth="1"/>
    <col min="5" max="5" width="16.83203125" style="6" bestFit="1" customWidth="1"/>
    <col min="6" max="6" width="15.1640625" style="6" bestFit="1" customWidth="1"/>
    <col min="7" max="7" width="16.33203125" style="6" bestFit="1" customWidth="1"/>
    <col min="8" max="8" width="22" style="6" customWidth="1"/>
    <col min="9" max="9" width="19.5" style="6" customWidth="1"/>
    <col min="10" max="10" width="12.1640625" bestFit="1" customWidth="1"/>
  </cols>
  <sheetData>
    <row r="3" spans="2:19" ht="26" x14ac:dyDescent="0.3">
      <c r="B3" s="2" t="s">
        <v>139</v>
      </c>
      <c r="C3" s="2"/>
      <c r="D3" s="2"/>
    </row>
    <row r="4" spans="2:19" ht="34" x14ac:dyDescent="0.4">
      <c r="D4" s="19" t="s">
        <v>143</v>
      </c>
    </row>
    <row r="5" spans="2:19" ht="16" x14ac:dyDescent="0.2">
      <c r="L5" s="5" t="s">
        <v>136</v>
      </c>
      <c r="M5" s="5"/>
      <c r="N5" s="5"/>
      <c r="O5" s="5"/>
      <c r="R5" s="4" t="s">
        <v>137</v>
      </c>
    </row>
    <row r="6" spans="2:19" ht="34" x14ac:dyDescent="0.2">
      <c r="B6" s="3" t="s">
        <v>133</v>
      </c>
      <c r="C6" s="3" t="s">
        <v>134</v>
      </c>
      <c r="D6" s="10" t="s">
        <v>135</v>
      </c>
      <c r="E6" s="11" t="s">
        <v>136</v>
      </c>
      <c r="F6" s="11" t="s">
        <v>137</v>
      </c>
      <c r="G6" s="11" t="s">
        <v>140</v>
      </c>
      <c r="H6" s="12" t="s">
        <v>142</v>
      </c>
      <c r="I6" s="12" t="s">
        <v>141</v>
      </c>
      <c r="J6" s="18" t="s">
        <v>138</v>
      </c>
      <c r="L6" s="1" t="s">
        <v>43</v>
      </c>
      <c r="M6" s="1" t="s">
        <v>44</v>
      </c>
      <c r="N6" s="1" t="s">
        <v>45</v>
      </c>
      <c r="Q6" s="1" t="s">
        <v>43</v>
      </c>
      <c r="R6" s="1" t="s">
        <v>44</v>
      </c>
      <c r="S6" s="1" t="s">
        <v>45</v>
      </c>
    </row>
    <row r="7" spans="2:19" x14ac:dyDescent="0.2">
      <c r="B7" s="1" t="s">
        <v>117</v>
      </c>
      <c r="C7" s="1" t="s">
        <v>118</v>
      </c>
      <c r="D7" s="9" t="s">
        <v>119</v>
      </c>
      <c r="E7" s="7">
        <v>87.91</v>
      </c>
      <c r="F7" s="8">
        <v>92.67</v>
      </c>
      <c r="G7" s="8">
        <f>AVERAGE(E7:F7)</f>
        <v>90.289999999999992</v>
      </c>
      <c r="H7" s="8">
        <f>0.3125*0.7*SUM(L7:S7)</f>
        <v>2.1875</v>
      </c>
      <c r="I7" s="8">
        <f>G7-H7</f>
        <v>88.102499999999992</v>
      </c>
      <c r="J7" s="16" t="str">
        <f t="shared" ref="J7:J24" si="0">IF(I7&lt;60,"F",IF(I7&lt;70,"D",IF(I7&lt;80,"C",IF(I7&lt;90,"B",IF(I7&gt;=90,"A")))))</f>
        <v>B</v>
      </c>
      <c r="L7">
        <v>0</v>
      </c>
      <c r="M7">
        <v>10</v>
      </c>
      <c r="N7">
        <v>0</v>
      </c>
      <c r="Q7" s="1" t="s">
        <v>99</v>
      </c>
      <c r="R7" s="1" t="s">
        <v>99</v>
      </c>
      <c r="S7" s="1" t="s">
        <v>99</v>
      </c>
    </row>
    <row r="8" spans="2:19" x14ac:dyDescent="0.2">
      <c r="B8" s="1" t="s">
        <v>60</v>
      </c>
      <c r="C8" s="1" t="s">
        <v>64</v>
      </c>
      <c r="D8" s="9" t="s">
        <v>65</v>
      </c>
      <c r="E8" s="7">
        <v>92.46</v>
      </c>
      <c r="F8" s="8">
        <v>82.5</v>
      </c>
      <c r="G8" s="8">
        <f>AVERAGE(E8:F8)</f>
        <v>87.47999999999999</v>
      </c>
      <c r="H8" s="8">
        <f>0.3125*0.7*SUM(L8:S8)</f>
        <v>2.1875</v>
      </c>
      <c r="I8" s="8">
        <f>G8-H8</f>
        <v>85.29249999999999</v>
      </c>
      <c r="J8" s="16" t="str">
        <f t="shared" si="0"/>
        <v>B</v>
      </c>
      <c r="L8">
        <v>10</v>
      </c>
      <c r="M8">
        <v>0</v>
      </c>
      <c r="N8">
        <v>0</v>
      </c>
      <c r="Q8" s="1" t="s">
        <v>99</v>
      </c>
      <c r="R8" s="1" t="s">
        <v>99</v>
      </c>
      <c r="S8" s="1" t="s">
        <v>99</v>
      </c>
    </row>
    <row r="9" spans="2:19" x14ac:dyDescent="0.2">
      <c r="B9" s="1" t="s">
        <v>91</v>
      </c>
      <c r="C9" s="1" t="s">
        <v>92</v>
      </c>
      <c r="D9" s="9" t="s">
        <v>93</v>
      </c>
      <c r="E9" s="7">
        <v>91.59</v>
      </c>
      <c r="F9" s="8">
        <v>70.03</v>
      </c>
      <c r="G9" s="8">
        <f>AVERAGE(E9:F9)</f>
        <v>80.81</v>
      </c>
      <c r="H9" s="8">
        <f>0.3125*0.7*SUM(L9:S9)</f>
        <v>7.65625</v>
      </c>
      <c r="I9" s="8">
        <f>G9-H9</f>
        <v>73.153750000000002</v>
      </c>
      <c r="J9" s="16" t="str">
        <f t="shared" si="0"/>
        <v>C</v>
      </c>
      <c r="L9">
        <v>25</v>
      </c>
      <c r="M9">
        <v>0</v>
      </c>
      <c r="N9">
        <v>0</v>
      </c>
      <c r="Q9">
        <v>10</v>
      </c>
      <c r="R9" s="1" t="s">
        <v>99</v>
      </c>
      <c r="S9" s="1" t="s">
        <v>99</v>
      </c>
    </row>
    <row r="10" spans="2:19" x14ac:dyDescent="0.2">
      <c r="B10" s="1" t="s">
        <v>52</v>
      </c>
      <c r="C10" s="1" t="s">
        <v>53</v>
      </c>
      <c r="D10" s="9" t="s">
        <v>54</v>
      </c>
      <c r="E10" s="7">
        <v>91.4</v>
      </c>
      <c r="F10" s="8">
        <v>87.71</v>
      </c>
      <c r="G10" s="8">
        <f>AVERAGE(E10:F10)</f>
        <v>89.555000000000007</v>
      </c>
      <c r="H10" s="8">
        <f>0.3125*0.7*SUM(L10:S10)</f>
        <v>0</v>
      </c>
      <c r="I10" s="8">
        <f>G10-H10</f>
        <v>89.555000000000007</v>
      </c>
      <c r="J10" s="16" t="str">
        <f t="shared" si="0"/>
        <v>B</v>
      </c>
      <c r="L10">
        <v>0</v>
      </c>
      <c r="M10">
        <v>0</v>
      </c>
      <c r="N10">
        <v>0</v>
      </c>
      <c r="Q10" s="1" t="s">
        <v>99</v>
      </c>
      <c r="R10" s="1" t="s">
        <v>99</v>
      </c>
      <c r="S10" s="1" t="s">
        <v>99</v>
      </c>
    </row>
    <row r="11" spans="2:19" x14ac:dyDescent="0.2">
      <c r="B11" s="1" t="s">
        <v>113</v>
      </c>
      <c r="C11" s="1" t="s">
        <v>114</v>
      </c>
      <c r="D11" s="9" t="s">
        <v>115</v>
      </c>
      <c r="E11" s="7">
        <v>89.02</v>
      </c>
      <c r="F11" s="8">
        <v>60.91</v>
      </c>
      <c r="G11" s="8">
        <f>AVERAGE(E11:F11)</f>
        <v>74.965000000000003</v>
      </c>
      <c r="H11" s="8">
        <f>0.3125*0.7*SUM(L11:S11)</f>
        <v>27.34375</v>
      </c>
      <c r="I11" s="8">
        <f>G11-H11</f>
        <v>47.621250000000003</v>
      </c>
      <c r="J11" s="16" t="str">
        <f t="shared" si="0"/>
        <v>F</v>
      </c>
      <c r="L11">
        <v>0</v>
      </c>
      <c r="M11">
        <v>25</v>
      </c>
      <c r="N11">
        <v>0</v>
      </c>
      <c r="Q11">
        <v>25</v>
      </c>
      <c r="R11">
        <v>25</v>
      </c>
      <c r="S11">
        <v>50</v>
      </c>
    </row>
    <row r="12" spans="2:19" x14ac:dyDescent="0.2">
      <c r="B12" s="1" t="s">
        <v>56</v>
      </c>
      <c r="C12" s="1" t="s">
        <v>57</v>
      </c>
      <c r="D12" s="9" t="s">
        <v>58</v>
      </c>
      <c r="E12" s="7">
        <v>85.1</v>
      </c>
      <c r="F12" s="8">
        <v>58.39</v>
      </c>
      <c r="G12" s="8">
        <f>AVERAGE(E12:F12)</f>
        <v>71.745000000000005</v>
      </c>
      <c r="H12" s="8">
        <f>0.3125*0.7*SUM(L12:S12)</f>
        <v>7.65625</v>
      </c>
      <c r="I12" s="8">
        <f>G12-H12</f>
        <v>64.088750000000005</v>
      </c>
      <c r="J12" s="16" t="str">
        <f t="shared" si="0"/>
        <v>D</v>
      </c>
      <c r="L12">
        <v>0</v>
      </c>
      <c r="M12">
        <v>25</v>
      </c>
      <c r="N12">
        <v>0</v>
      </c>
      <c r="Q12">
        <v>10</v>
      </c>
      <c r="R12" s="1" t="s">
        <v>99</v>
      </c>
      <c r="S12" s="1" t="s">
        <v>99</v>
      </c>
    </row>
    <row r="13" spans="2:19" x14ac:dyDescent="0.2">
      <c r="B13" s="1" t="s">
        <v>67</v>
      </c>
      <c r="C13" s="1" t="s">
        <v>68</v>
      </c>
      <c r="D13" s="9" t="s">
        <v>69</v>
      </c>
      <c r="E13" s="7">
        <v>87.72</v>
      </c>
      <c r="F13" s="8">
        <v>59.52</v>
      </c>
      <c r="G13" s="8">
        <f>AVERAGE(E13:F13)</f>
        <v>73.62</v>
      </c>
      <c r="H13" s="8">
        <f>0.3125*0.7*SUM(L13:S13)</f>
        <v>2.1875</v>
      </c>
      <c r="I13" s="8">
        <f>G13-H13</f>
        <v>71.432500000000005</v>
      </c>
      <c r="J13" s="16" t="str">
        <f t="shared" si="0"/>
        <v>C</v>
      </c>
      <c r="L13">
        <v>0</v>
      </c>
      <c r="M13">
        <v>10</v>
      </c>
      <c r="N13">
        <v>0</v>
      </c>
      <c r="Q13" s="1" t="s">
        <v>99</v>
      </c>
      <c r="R13" s="1" t="s">
        <v>99</v>
      </c>
      <c r="S13" s="1" t="s">
        <v>99</v>
      </c>
    </row>
    <row r="14" spans="2:19" x14ac:dyDescent="0.2">
      <c r="B14" s="1" t="s">
        <v>75</v>
      </c>
      <c r="C14" s="1" t="s">
        <v>76</v>
      </c>
      <c r="D14" s="9" t="s">
        <v>77</v>
      </c>
      <c r="E14" s="7">
        <v>90.41</v>
      </c>
      <c r="F14" s="8">
        <v>68.319999999999993</v>
      </c>
      <c r="G14" s="8">
        <f>AVERAGE(E14:F14)</f>
        <v>79.364999999999995</v>
      </c>
      <c r="H14" s="8">
        <f>0.3125*0.7*SUM(L14:S14)</f>
        <v>4.375</v>
      </c>
      <c r="I14" s="8">
        <f>G14-H14</f>
        <v>74.989999999999995</v>
      </c>
      <c r="J14" s="16" t="str">
        <f t="shared" si="0"/>
        <v>C</v>
      </c>
      <c r="L14">
        <v>0</v>
      </c>
      <c r="M14">
        <v>0</v>
      </c>
      <c r="N14">
        <v>0</v>
      </c>
      <c r="Q14" s="17">
        <v>10</v>
      </c>
      <c r="R14" s="17">
        <v>10</v>
      </c>
      <c r="S14" s="1" t="s">
        <v>99</v>
      </c>
    </row>
    <row r="15" spans="2:19" x14ac:dyDescent="0.2">
      <c r="B15" s="1" t="s">
        <v>108</v>
      </c>
      <c r="C15" s="1" t="s">
        <v>109</v>
      </c>
      <c r="D15" s="9" t="s">
        <v>110</v>
      </c>
      <c r="E15" s="7">
        <v>79.56</v>
      </c>
      <c r="F15" s="8">
        <v>61.71</v>
      </c>
      <c r="G15" s="8">
        <f>AVERAGE(E15:F15)</f>
        <v>70.635000000000005</v>
      </c>
      <c r="H15" s="8">
        <f>0.3125*0.7*SUM(L15:S15)</f>
        <v>0</v>
      </c>
      <c r="I15" s="8">
        <f>G15-H15</f>
        <v>70.635000000000005</v>
      </c>
      <c r="J15" s="16" t="str">
        <f t="shared" si="0"/>
        <v>C</v>
      </c>
      <c r="L15">
        <v>0</v>
      </c>
      <c r="M15">
        <v>0</v>
      </c>
      <c r="N15">
        <v>0</v>
      </c>
      <c r="Q15" s="1" t="s">
        <v>99</v>
      </c>
      <c r="R15" s="1" t="s">
        <v>99</v>
      </c>
      <c r="S15" s="1" t="s">
        <v>99</v>
      </c>
    </row>
    <row r="16" spans="2:19" x14ac:dyDescent="0.2">
      <c r="B16" s="1" t="s">
        <v>71</v>
      </c>
      <c r="C16" s="1" t="s">
        <v>72</v>
      </c>
      <c r="D16" s="9" t="s">
        <v>73</v>
      </c>
      <c r="E16" s="7">
        <v>87.83</v>
      </c>
      <c r="F16" s="8">
        <v>73.22</v>
      </c>
      <c r="G16" s="8">
        <f>AVERAGE(E16:F16)</f>
        <v>80.525000000000006</v>
      </c>
      <c r="H16" s="8">
        <f>0.3125*0.7*SUM(L16:S16)</f>
        <v>0</v>
      </c>
      <c r="I16" s="8">
        <f>G16-H16</f>
        <v>80.525000000000006</v>
      </c>
      <c r="J16" s="16" t="str">
        <f t="shared" si="0"/>
        <v>B</v>
      </c>
      <c r="L16">
        <v>0</v>
      </c>
      <c r="M16">
        <v>0</v>
      </c>
      <c r="N16">
        <v>0</v>
      </c>
      <c r="Q16" s="1" t="s">
        <v>99</v>
      </c>
      <c r="R16" s="1" t="s">
        <v>99</v>
      </c>
      <c r="S16" s="1" t="s">
        <v>99</v>
      </c>
    </row>
    <row r="17" spans="2:19" x14ac:dyDescent="0.2">
      <c r="B17" s="1" t="s">
        <v>83</v>
      </c>
      <c r="C17" s="1" t="s">
        <v>84</v>
      </c>
      <c r="D17" s="9" t="s">
        <v>85</v>
      </c>
      <c r="E17" s="7">
        <v>80.8</v>
      </c>
      <c r="F17" s="8">
        <v>65.63</v>
      </c>
      <c r="G17" s="8">
        <f>AVERAGE(E17:F17)</f>
        <v>73.215000000000003</v>
      </c>
      <c r="H17" s="8">
        <f>0.3125*0.7*SUM(L17:S17)</f>
        <v>0</v>
      </c>
      <c r="I17" s="8">
        <f>G17-H17</f>
        <v>73.215000000000003</v>
      </c>
      <c r="J17" s="16" t="str">
        <f t="shared" si="0"/>
        <v>C</v>
      </c>
      <c r="L17">
        <v>0</v>
      </c>
      <c r="M17">
        <v>0</v>
      </c>
      <c r="N17">
        <v>0</v>
      </c>
      <c r="Q17" s="1" t="s">
        <v>99</v>
      </c>
      <c r="R17" s="1" t="s">
        <v>99</v>
      </c>
      <c r="S17" s="1" t="s">
        <v>99</v>
      </c>
    </row>
    <row r="18" spans="2:19" x14ac:dyDescent="0.2">
      <c r="B18" s="1" t="s">
        <v>47</v>
      </c>
      <c r="C18" s="1" t="s">
        <v>48</v>
      </c>
      <c r="D18" s="9" t="s">
        <v>49</v>
      </c>
      <c r="E18" s="7">
        <v>82.64</v>
      </c>
      <c r="F18" s="8">
        <v>73.459999999999994</v>
      </c>
      <c r="G18" s="8">
        <f>AVERAGE(E18:F18)</f>
        <v>78.05</v>
      </c>
      <c r="H18" s="8">
        <f>0.3125*0.7*SUM(L18:S18)</f>
        <v>0</v>
      </c>
      <c r="I18" s="8">
        <f>G18-H18</f>
        <v>78.05</v>
      </c>
      <c r="J18" s="16" t="str">
        <f t="shared" si="0"/>
        <v>C</v>
      </c>
      <c r="L18">
        <v>0</v>
      </c>
      <c r="M18">
        <v>0</v>
      </c>
      <c r="N18">
        <v>0</v>
      </c>
      <c r="Q18" s="1" t="s">
        <v>99</v>
      </c>
      <c r="R18" s="1" t="s">
        <v>99</v>
      </c>
      <c r="S18" s="1" t="s">
        <v>99</v>
      </c>
    </row>
    <row r="19" spans="2:19" x14ac:dyDescent="0.2">
      <c r="B19" s="1" t="s">
        <v>104</v>
      </c>
      <c r="C19" s="1" t="s">
        <v>105</v>
      </c>
      <c r="D19" s="9" t="s">
        <v>106</v>
      </c>
      <c r="E19" s="7">
        <v>93.07</v>
      </c>
      <c r="F19" s="8">
        <v>80.5</v>
      </c>
      <c r="G19" s="8">
        <f>AVERAGE(E19:F19)</f>
        <v>86.784999999999997</v>
      </c>
      <c r="H19" s="8">
        <f>0.3125*0.7*SUM(L19:S19)</f>
        <v>0</v>
      </c>
      <c r="I19" s="8">
        <f>G19-H19</f>
        <v>86.784999999999997</v>
      </c>
      <c r="J19" s="16" t="str">
        <f t="shared" si="0"/>
        <v>B</v>
      </c>
      <c r="L19">
        <v>0</v>
      </c>
      <c r="M19">
        <v>0</v>
      </c>
      <c r="N19">
        <v>0</v>
      </c>
      <c r="Q19" s="1" t="s">
        <v>99</v>
      </c>
      <c r="R19" s="1" t="s">
        <v>99</v>
      </c>
      <c r="S19" s="1" t="s">
        <v>99</v>
      </c>
    </row>
    <row r="20" spans="2:19" x14ac:dyDescent="0.2">
      <c r="B20" s="1" t="s">
        <v>100</v>
      </c>
      <c r="C20" s="1" t="s">
        <v>101</v>
      </c>
      <c r="D20" s="9" t="s">
        <v>102</v>
      </c>
      <c r="E20" s="7">
        <v>98.74</v>
      </c>
      <c r="F20" s="8">
        <v>98.55</v>
      </c>
      <c r="G20" s="8">
        <f>AVERAGE(E20:F20)</f>
        <v>98.644999999999996</v>
      </c>
      <c r="H20" s="8">
        <f>0.3125*0.7*SUM(L20:S20)</f>
        <v>0</v>
      </c>
      <c r="I20" s="8">
        <f>G20-H20</f>
        <v>98.644999999999996</v>
      </c>
      <c r="J20" s="16" t="str">
        <f t="shared" si="0"/>
        <v>A</v>
      </c>
      <c r="L20">
        <v>0</v>
      </c>
      <c r="M20">
        <v>0</v>
      </c>
      <c r="N20">
        <v>0</v>
      </c>
      <c r="Q20" s="1" t="s">
        <v>99</v>
      </c>
      <c r="R20" s="1" t="s">
        <v>99</v>
      </c>
      <c r="S20" s="1" t="s">
        <v>99</v>
      </c>
    </row>
    <row r="21" spans="2:19" x14ac:dyDescent="0.2">
      <c r="B21" s="1" t="s">
        <v>79</v>
      </c>
      <c r="C21" s="1" t="s">
        <v>80</v>
      </c>
      <c r="D21" s="9" t="s">
        <v>81</v>
      </c>
      <c r="E21" s="7">
        <v>88.48</v>
      </c>
      <c r="F21" s="8">
        <v>62.11</v>
      </c>
      <c r="G21" s="8">
        <f>AVERAGE(E21:F21)</f>
        <v>75.295000000000002</v>
      </c>
      <c r="H21" s="8">
        <f>0.3125*0.7*SUM(L21:S21)</f>
        <v>2.1875</v>
      </c>
      <c r="I21" s="8">
        <f>G21-H21</f>
        <v>73.107500000000002</v>
      </c>
      <c r="J21" s="16" t="str">
        <f t="shared" si="0"/>
        <v>C</v>
      </c>
      <c r="L21">
        <v>0</v>
      </c>
      <c r="M21">
        <v>0</v>
      </c>
      <c r="N21">
        <v>0</v>
      </c>
      <c r="Q21" s="1" t="s">
        <v>99</v>
      </c>
      <c r="R21">
        <v>10</v>
      </c>
      <c r="S21" s="1" t="s">
        <v>99</v>
      </c>
    </row>
    <row r="22" spans="2:19" x14ac:dyDescent="0.2">
      <c r="B22" s="1" t="s">
        <v>125</v>
      </c>
      <c r="C22" s="1" t="s">
        <v>126</v>
      </c>
      <c r="D22" s="9" t="s">
        <v>127</v>
      </c>
      <c r="E22" s="7">
        <v>87.92</v>
      </c>
      <c r="F22" s="8">
        <v>80.39</v>
      </c>
      <c r="G22" s="8">
        <f>AVERAGE(E22:F22)</f>
        <v>84.155000000000001</v>
      </c>
      <c r="H22" s="8">
        <f>0.3125*0.7*SUM(L22:S22)</f>
        <v>0</v>
      </c>
      <c r="I22" s="8">
        <f>G22-H22</f>
        <v>84.155000000000001</v>
      </c>
      <c r="J22" s="16" t="str">
        <f t="shared" si="0"/>
        <v>B</v>
      </c>
      <c r="L22">
        <v>0</v>
      </c>
      <c r="M22">
        <v>0</v>
      </c>
      <c r="N22">
        <v>0</v>
      </c>
      <c r="Q22" s="1" t="s">
        <v>99</v>
      </c>
      <c r="R22" s="1" t="s">
        <v>99</v>
      </c>
      <c r="S22" s="1" t="s">
        <v>99</v>
      </c>
    </row>
    <row r="23" spans="2:19" x14ac:dyDescent="0.2">
      <c r="B23" s="1" t="s">
        <v>60</v>
      </c>
      <c r="C23" s="1" t="s">
        <v>61</v>
      </c>
      <c r="D23" s="9" t="s">
        <v>62</v>
      </c>
      <c r="E23" s="7">
        <v>81.41</v>
      </c>
      <c r="F23" s="8">
        <v>67.77</v>
      </c>
      <c r="G23" s="8">
        <f>AVERAGE(E23:F23)</f>
        <v>74.59</v>
      </c>
      <c r="H23" s="8">
        <f>0.3125*0.7*SUM(L23:S23)</f>
        <v>0</v>
      </c>
      <c r="I23" s="8">
        <f>G23-H23</f>
        <v>74.59</v>
      </c>
      <c r="J23" s="16" t="str">
        <f t="shared" si="0"/>
        <v>C</v>
      </c>
      <c r="L23">
        <v>0</v>
      </c>
      <c r="M23">
        <v>0</v>
      </c>
      <c r="N23">
        <v>0</v>
      </c>
      <c r="Q23" s="1" t="s">
        <v>99</v>
      </c>
      <c r="R23" s="1" t="s">
        <v>99</v>
      </c>
      <c r="S23" s="1" t="s">
        <v>99</v>
      </c>
    </row>
    <row r="24" spans="2:19" x14ac:dyDescent="0.2">
      <c r="B24" s="1" t="s">
        <v>121</v>
      </c>
      <c r="C24" s="1" t="s">
        <v>122</v>
      </c>
      <c r="D24" s="13" t="s">
        <v>123</v>
      </c>
      <c r="E24" s="14">
        <v>94.96</v>
      </c>
      <c r="F24" s="15">
        <v>91.88</v>
      </c>
      <c r="G24" s="15">
        <f>AVERAGE(E24:F24)</f>
        <v>93.419999999999987</v>
      </c>
      <c r="H24" s="15">
        <f>0.3125*0.7*SUM(L24:S24)</f>
        <v>0</v>
      </c>
      <c r="I24" s="15">
        <f>G24-H24</f>
        <v>93.419999999999987</v>
      </c>
      <c r="J24" s="16" t="str">
        <f t="shared" si="0"/>
        <v>A</v>
      </c>
      <c r="L24">
        <v>0</v>
      </c>
      <c r="M24">
        <v>0</v>
      </c>
      <c r="N24">
        <v>0</v>
      </c>
      <c r="Q24" s="1" t="s">
        <v>99</v>
      </c>
      <c r="R24" s="1" t="s">
        <v>99</v>
      </c>
      <c r="S24" s="1" t="s">
        <v>99</v>
      </c>
    </row>
  </sheetData>
  <sortState xmlns:xlrd2="http://schemas.microsoft.com/office/spreadsheetml/2017/richdata2" ref="B7:S24">
    <sortCondition ref="D7:D24"/>
  </sortState>
  <mergeCells count="1">
    <mergeCell ref="L5:O5"/>
  </mergeCells>
  <pageMargins left="0.7" right="0.7" top="0.75" bottom="0.75" header="0.3" footer="0.3"/>
  <pageSetup paperSize="9" orientation="portrait" horizontalDpi="0" verticalDpi="0"/>
  <ignoredErrors>
    <ignoredError sqref="D7:D24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IEAP-4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2023-05-07T10:50:06Z</dcterms:created>
  <dcterms:modified xsi:type="dcterms:W3CDTF">2023-05-10T03:58:09Z</dcterms:modified>
</cp:coreProperties>
</file>