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s - 17 Feb B Term/"/>
    </mc:Choice>
  </mc:AlternateContent>
  <xr:revisionPtr revIDLastSave="0" documentId="8_{9134C2F3-F737-D245-B497-2D578AE24820}" xr6:coauthVersionLast="47" xr6:coauthVersionMax="47" xr10:uidLastSave="{00000000-0000-0000-0000-000000000000}"/>
  <bookViews>
    <workbookView xWindow="400" yWindow="580" windowWidth="32440" windowHeight="23280" activeTab="1" xr2:uid="{00000000-000D-0000-FFFF-FFFF00000000}"/>
  </bookViews>
  <sheets>
    <sheet name="Grades" sheetId="1" r:id="rId1"/>
    <sheet name="Pre-Begin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31" i="2"/>
  <c r="J26" i="2"/>
  <c r="J29" i="2"/>
  <c r="U28" i="2"/>
  <c r="H28" i="2" s="1"/>
  <c r="U22" i="2"/>
  <c r="H22" i="2" s="1"/>
  <c r="U7" i="2"/>
  <c r="H7" i="2" s="1"/>
  <c r="U31" i="2"/>
  <c r="H31" i="2" s="1"/>
  <c r="U33" i="2"/>
  <c r="H33" i="2" s="1"/>
  <c r="U23" i="2"/>
  <c r="H23" i="2" s="1"/>
  <c r="U16" i="2"/>
  <c r="H16" i="2" s="1"/>
  <c r="U34" i="2"/>
  <c r="H34" i="2" s="1"/>
  <c r="U20" i="2"/>
  <c r="H20" i="2" s="1"/>
  <c r="U10" i="2"/>
  <c r="H10" i="2" s="1"/>
  <c r="U18" i="2"/>
  <c r="H18" i="2" s="1"/>
  <c r="U9" i="2"/>
  <c r="H9" i="2" s="1"/>
  <c r="U25" i="2"/>
  <c r="H25" i="2" s="1"/>
  <c r="U14" i="2"/>
  <c r="H14" i="2" s="1"/>
  <c r="U32" i="2"/>
  <c r="H32" i="2" s="1"/>
  <c r="U11" i="2"/>
  <c r="H11" i="2" s="1"/>
  <c r="U8" i="2"/>
  <c r="H8" i="2" s="1"/>
  <c r="U26" i="2"/>
  <c r="H26" i="2" s="1"/>
  <c r="U24" i="2"/>
  <c r="H24" i="2" s="1"/>
  <c r="U12" i="2"/>
  <c r="H12" i="2" s="1"/>
  <c r="U19" i="2"/>
  <c r="H19" i="2" s="1"/>
  <c r="U13" i="2"/>
  <c r="H13" i="2" s="1"/>
  <c r="U15" i="2"/>
  <c r="H15" i="2" s="1"/>
  <c r="U17" i="2"/>
  <c r="H17" i="2" s="1"/>
  <c r="U29" i="2"/>
  <c r="H29" i="2" s="1"/>
  <c r="U30" i="2"/>
  <c r="H30" i="2" s="1"/>
  <c r="U27" i="2"/>
  <c r="H27" i="2" s="1"/>
  <c r="U21" i="2"/>
  <c r="H21" i="2" s="1"/>
  <c r="G28" i="2"/>
  <c r="I28" i="2" s="1"/>
  <c r="J28" i="2" s="1"/>
  <c r="G22" i="2"/>
  <c r="I22" i="2" s="1"/>
  <c r="J22" i="2" s="1"/>
  <c r="G7" i="2"/>
  <c r="G31" i="2"/>
  <c r="G33" i="2"/>
  <c r="I33" i="2" s="1"/>
  <c r="J33" i="2" s="1"/>
  <c r="G23" i="2"/>
  <c r="I23" i="2" s="1"/>
  <c r="J23" i="2" s="1"/>
  <c r="G16" i="2"/>
  <c r="I16" i="2" s="1"/>
  <c r="J16" i="2" s="1"/>
  <c r="G34" i="2"/>
  <c r="I34" i="2" s="1"/>
  <c r="J34" i="2" s="1"/>
  <c r="G20" i="2"/>
  <c r="I20" i="2" s="1"/>
  <c r="J20" i="2" s="1"/>
  <c r="G10" i="2"/>
  <c r="I10" i="2" s="1"/>
  <c r="J10" i="2" s="1"/>
  <c r="G18" i="2"/>
  <c r="I18" i="2" s="1"/>
  <c r="J18" i="2" s="1"/>
  <c r="G9" i="2"/>
  <c r="I9" i="2" s="1"/>
  <c r="J9" i="2" s="1"/>
  <c r="G25" i="2"/>
  <c r="I25" i="2" s="1"/>
  <c r="J25" i="2" s="1"/>
  <c r="G14" i="2"/>
  <c r="I14" i="2" s="1"/>
  <c r="J14" i="2" s="1"/>
  <c r="G32" i="2"/>
  <c r="I32" i="2" s="1"/>
  <c r="J32" i="2" s="1"/>
  <c r="G11" i="2"/>
  <c r="I11" i="2" s="1"/>
  <c r="J11" i="2" s="1"/>
  <c r="G8" i="2"/>
  <c r="I8" i="2" s="1"/>
  <c r="J8" i="2" s="1"/>
  <c r="G26" i="2"/>
  <c r="G24" i="2"/>
  <c r="I24" i="2" s="1"/>
  <c r="J24" i="2" s="1"/>
  <c r="G12" i="2"/>
  <c r="I12" i="2" s="1"/>
  <c r="J12" i="2" s="1"/>
  <c r="G19" i="2"/>
  <c r="I19" i="2" s="1"/>
  <c r="J19" i="2" s="1"/>
  <c r="G13" i="2"/>
  <c r="I13" i="2" s="1"/>
  <c r="J13" i="2" s="1"/>
  <c r="G15" i="2"/>
  <c r="I15" i="2" s="1"/>
  <c r="J15" i="2" s="1"/>
  <c r="G17" i="2"/>
  <c r="I17" i="2" s="1"/>
  <c r="J17" i="2" s="1"/>
  <c r="G29" i="2"/>
  <c r="G30" i="2"/>
  <c r="I30" i="2" s="1"/>
  <c r="J30" i="2" s="1"/>
  <c r="G27" i="2"/>
  <c r="I27" i="2" s="1"/>
  <c r="J27" i="2" s="1"/>
  <c r="G21" i="2"/>
  <c r="I21" i="2" s="1"/>
  <c r="J21" i="2" s="1"/>
</calcChain>
</file>

<file path=xl/sharedStrings.xml><?xml version="1.0" encoding="utf-8"?>
<sst xmlns="http://schemas.openxmlformats.org/spreadsheetml/2006/main" count="505" uniqueCount="170">
  <si>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</si>
  <si>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</si>
  <si>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</si>
  <si>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</si>
  <si>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</si>
  <si>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</si>
  <si>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</si>
  <si>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</si>
  <si>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</si>
  <si>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</si>
  <si>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</si>
  <si>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</si>
  <si>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</si>
  <si>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</si>
  <si>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</si>
  <si>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</si>
  <si>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</si>
  <si>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</si>
  <si>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</si>
  <si>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</si>
  <si>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</si>
  <si>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</si>
  <si>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</si>
  <si>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</si>
  <si>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</si>
  <si>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</si>
  <si>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</si>
  <si>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</si>
  <si>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</si>
  <si>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</si>
  <si>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</si>
  <si>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</si>
  <si>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</si>
  <si>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</si>
  <si>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</si>
  <si>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</si>
  <si>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</si>
  <si>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</si>
  <si>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</si>
  <si>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</si>
  <si>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</si>
  <si>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</si>
  <si>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</si>
  <si>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</si>
  <si>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</si>
  <si>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Boeuch</t>
  </si>
  <si>
    <t>Bav</t>
  </si>
  <si>
    <t>15364</t>
  </si>
  <si>
    <t>boeuch.bav@pucsr.edu.kh</t>
  </si>
  <si>
    <t>-</t>
  </si>
  <si>
    <t>1683447121</t>
  </si>
  <si>
    <t>Bueon</t>
  </si>
  <si>
    <t>Buntheng</t>
  </si>
  <si>
    <t>15401</t>
  </si>
  <si>
    <t>bueon.buntheng@pucsr.edu.kh</t>
  </si>
  <si>
    <t>Chann</t>
  </si>
  <si>
    <t>Sothearith</t>
  </si>
  <si>
    <t>15371</t>
  </si>
  <si>
    <t>chann.sothearith@pucsr.edu.kh</t>
  </si>
  <si>
    <t>Kheng</t>
  </si>
  <si>
    <t>Savutry</t>
  </si>
  <si>
    <t>14593</t>
  </si>
  <si>
    <t>kheng.savutry@pucsr.edu.kh</t>
  </si>
  <si>
    <t>Khin</t>
  </si>
  <si>
    <t>Reaksa</t>
  </si>
  <si>
    <t>15415</t>
  </si>
  <si>
    <t>khin.reaksa@pucsr.edu.kh</t>
  </si>
  <si>
    <t>Khun</t>
  </si>
  <si>
    <t>Bunyinh</t>
  </si>
  <si>
    <t>15430</t>
  </si>
  <si>
    <t>khun.bunyinh@pucsr.edu.kh</t>
  </si>
  <si>
    <t>Kor</t>
  </si>
  <si>
    <t>Sylech</t>
  </si>
  <si>
    <t>15377</t>
  </si>
  <si>
    <t>kor.sylech@pucsr.edu.kh</t>
  </si>
  <si>
    <t>Lam</t>
  </si>
  <si>
    <t>Lan</t>
  </si>
  <si>
    <t>15339</t>
  </si>
  <si>
    <t>lam.lan@pucsr.edu.kh</t>
  </si>
  <si>
    <t>Lay</t>
  </si>
  <si>
    <t>Rachhit</t>
  </si>
  <si>
    <t>15435</t>
  </si>
  <si>
    <t>lay.rachhit@pucsr.edu.kh</t>
  </si>
  <si>
    <t>Loeum</t>
  </si>
  <si>
    <t>Sreyroth</t>
  </si>
  <si>
    <t>15363</t>
  </si>
  <si>
    <t>loeum.sreyroth@pucsr.edu.kh</t>
  </si>
  <si>
    <t>Lun</t>
  </si>
  <si>
    <t>Reatrey</t>
  </si>
  <si>
    <t>15294</t>
  </si>
  <si>
    <t>lun.reatrey@pucsr.edu.kh</t>
  </si>
  <si>
    <t>Mer</t>
  </si>
  <si>
    <t>Maksa</t>
  </si>
  <si>
    <t>15344</t>
  </si>
  <si>
    <t>mer.maksa@pucsr.edu.kh</t>
  </si>
  <si>
    <t>Min</t>
  </si>
  <si>
    <t>Kimheang</t>
  </si>
  <si>
    <t>15292</t>
  </si>
  <si>
    <t>min.kimheang@pucsr.edu.kh</t>
  </si>
  <si>
    <t>Neang</t>
  </si>
  <si>
    <t>Nory</t>
  </si>
  <si>
    <t>15382</t>
  </si>
  <si>
    <t>neang.nory@pucsr.edu.kh</t>
  </si>
  <si>
    <t>Pen</t>
  </si>
  <si>
    <t>Sombath</t>
  </si>
  <si>
    <t>15303</t>
  </si>
  <si>
    <t>pen.sombath@pucsr.edu.kh</t>
  </si>
  <si>
    <t>Phin</t>
  </si>
  <si>
    <t>Somnin</t>
  </si>
  <si>
    <t>15429</t>
  </si>
  <si>
    <t>phin.somnin@pucsr.edu.kh</t>
  </si>
  <si>
    <t>Phorn</t>
  </si>
  <si>
    <t>Nika</t>
  </si>
  <si>
    <t>15295</t>
  </si>
  <si>
    <t>phorn.nika@pucsr.edu.kh</t>
  </si>
  <si>
    <t>Ram</t>
  </si>
  <si>
    <t>Saroeuy</t>
  </si>
  <si>
    <t>15283</t>
  </si>
  <si>
    <t>ram.saroeuy@pucsr.edu.kh</t>
  </si>
  <si>
    <t>Sat</t>
  </si>
  <si>
    <t>Long</t>
  </si>
  <si>
    <t>15386</t>
  </si>
  <si>
    <t>sat.long@pucsr.edu.kh</t>
  </si>
  <si>
    <t>Seng</t>
  </si>
  <si>
    <t>Sinat</t>
  </si>
  <si>
    <t>15378</t>
  </si>
  <si>
    <t>seng.sinat@pucsr.edu.kh</t>
  </si>
  <si>
    <t>Soch</t>
  </si>
  <si>
    <t>Siel</t>
  </si>
  <si>
    <t>15298</t>
  </si>
  <si>
    <t>soch.siel@pucsr.edu.kh</t>
  </si>
  <si>
    <t>Te</t>
  </si>
  <si>
    <t>Tam</t>
  </si>
  <si>
    <t>15345</t>
  </si>
  <si>
    <t>te.tam@pucsr.edu.kh</t>
  </si>
  <si>
    <t>Tha</t>
  </si>
  <si>
    <t>Chenda</t>
  </si>
  <si>
    <t>tha.chenda@pucsr.edu.kh</t>
  </si>
  <si>
    <t>Thann</t>
  </si>
  <si>
    <t>Kakada</t>
  </si>
  <si>
    <t>thann.kakada@pucsr.edu.kh</t>
  </si>
  <si>
    <t>Thea</t>
  </si>
  <si>
    <t>Tononh</t>
  </si>
  <si>
    <t>15340</t>
  </si>
  <si>
    <t>thea.tononh@pucsr.edu.kh</t>
  </si>
  <si>
    <t>Toeurn</t>
  </si>
  <si>
    <t>Vutha</t>
  </si>
  <si>
    <t>15406</t>
  </si>
  <si>
    <t>toeurn.vutha@pucsr.edu.kh</t>
  </si>
  <si>
    <t>Trok</t>
  </si>
  <si>
    <t>Sreymom</t>
  </si>
  <si>
    <t>15412</t>
  </si>
  <si>
    <t>trok.sreymom@pucsr.edu.kh</t>
  </si>
  <si>
    <t>Vath</t>
  </si>
  <si>
    <t>Phleu</t>
  </si>
  <si>
    <t>15400</t>
  </si>
  <si>
    <t>vath.phleu@pucsr.edu.kh</t>
  </si>
  <si>
    <t>SURNAME</t>
  </si>
  <si>
    <t>FIRST NAME</t>
  </si>
  <si>
    <t>ID</t>
  </si>
  <si>
    <t>GRAMMAR</t>
  </si>
  <si>
    <t>WRITING</t>
  </si>
  <si>
    <t>GRADE</t>
  </si>
  <si>
    <t>IEAP Pre-Beginner</t>
  </si>
  <si>
    <t>15299</t>
  </si>
  <si>
    <t>15308</t>
  </si>
  <si>
    <t>SUBTOTAL</t>
  </si>
  <si>
    <t>ABSENCE PENALTY</t>
  </si>
  <si>
    <t>TOTAL AFTER PENALTY</t>
  </si>
  <si>
    <t>IEAP Pre-Beginner - Final Grades - Term "B" 17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</si>
</sst>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2" applyFont="1"/>
    <xf numFmtId="43" fontId="3" fillId="0" borderId="0" xfId="2" applyFont="1" applyAlignment="1">
      <alignment horizontal="left" vertical="center"/>
    </xf>
    <xf numFmtId="43" fontId="0" fillId="0" borderId="0" xfId="2" applyFont="1" applyAlignment="1">
      <alignment horizontal="center" vertical="center"/>
    </xf>
    <xf numFmtId="43" fontId="0" fillId="0" borderId="0" xfId="2" applyFont="1" applyAlignment="1">
      <alignment horizontal="left"/>
    </xf>
    <xf numFmtId="43" fontId="3" fillId="0" borderId="0" xfId="2" applyFont="1" applyAlignment="1">
      <alignment horizontal="left" vertical="center" wrapText="1"/>
    </xf>
    <xf numFmtId="2" fontId="0" fillId="0" borderId="0" xfId="0" applyNumberFormat="1" applyAlignment="1">
      <alignment horizontal="right"/>
    </xf>
    <xf numFmtId="2" fontId="3" fillId="0" borderId="0" xfId="2" applyNumberFormat="1" applyFont="1" applyAlignment="1">
      <alignment horizontal="right" vertical="center" wrapText="1"/>
    </xf>
    <xf numFmtId="2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43" fontId="5" fillId="0" borderId="0" xfId="2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11"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CA50F-2C79-9547-8F5E-44B7266BC2C8}" name="Table1" displayName="Table1" ref="D6:J34" totalsRowShown="0" headerRowDxfId="4" dataDxfId="5" headerRowCellStyle="Comma" dataCellStyle="Comma">
  <autoFilter ref="D6:J34" xr:uid="{9BECA50F-2C79-9547-8F5E-44B7266BC2C8}"/>
  <tableColumns count="7">
    <tableColumn id="1" xr3:uid="{63A1B020-093F-7B46-9723-AA8F6CB49864}" name="ID" dataDxfId="0"/>
    <tableColumn id="2" xr3:uid="{55990731-4642-8A4E-93B4-F2EBE02A9E4D}" name="GRAMMAR" dataDxfId="1" dataCellStyle="Comma"/>
    <tableColumn id="3" xr3:uid="{90C6372A-D912-6244-90BB-EE62F1410E95}" name="WRITING" dataDxfId="8" dataCellStyle="Comma"/>
    <tableColumn id="4" xr3:uid="{0302DCAB-2152-FE48-83DF-98B0BCD27368}" name="SUBTOTAL" dataDxfId="7" dataCellStyle="Comma">
      <calculatedColumnFormula>AVERAGE(E7:F7)</calculatedColumnFormula>
    </tableColumn>
    <tableColumn id="5" xr3:uid="{31A02CD9-D15E-7243-942F-3DBFF0344125}" name="ABSENCE PENALTY" dataDxfId="6" dataCellStyle="Comma">
      <calculatedColumnFormula>U7*0.7*0.3167</calculatedColumnFormula>
    </tableColumn>
    <tableColumn id="6" xr3:uid="{5BB0B1F0-B123-8545-8812-4E13B78BDEA5}" name="TOTAL AFTER PENALTY" dataDxfId="3" dataCellStyle="Comma">
      <calculatedColumnFormula>G7-H7</calculatedColumnFormula>
    </tableColumn>
    <tableColumn id="7" xr3:uid="{035F6AC5-8169-9C4F-B300-F882F78D6DEF}" name="GRADE" dataDxfId="2" dataCellStyle="Comma">
      <calculatedColumnFormula>IF(I7&lt;60,"F",IF(I7&lt;70,"D",IF(I7&lt;80,"C",IF(I7&lt;90,"B",IF(I7&gt;=90,"A")))))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"/>
  <sheetViews>
    <sheetView topLeftCell="Y6" workbookViewId="0">
      <selection activeCell="AP1" sqref="AP1:AR29"/>
    </sheetView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75.88</v>
      </c>
      <c r="H2">
        <v>45.01</v>
      </c>
      <c r="I2">
        <v>6.8</v>
      </c>
      <c r="J2">
        <v>4.75</v>
      </c>
      <c r="K2">
        <v>4.1399999999999997</v>
      </c>
      <c r="L2">
        <v>5.9</v>
      </c>
      <c r="M2">
        <v>3.33</v>
      </c>
      <c r="N2">
        <v>9.26</v>
      </c>
      <c r="O2">
        <v>7.08</v>
      </c>
      <c r="P2">
        <v>5.27</v>
      </c>
      <c r="Q2">
        <v>28.96</v>
      </c>
      <c r="R2">
        <v>4.1399999999999997</v>
      </c>
      <c r="S2">
        <v>93.63</v>
      </c>
      <c r="T2">
        <v>14.63</v>
      </c>
      <c r="U2">
        <v>10</v>
      </c>
      <c r="V2">
        <v>9.83</v>
      </c>
      <c r="W2">
        <v>10</v>
      </c>
      <c r="X2">
        <v>9.19</v>
      </c>
      <c r="Y2">
        <v>14.14</v>
      </c>
      <c r="Z2">
        <v>8.9600000000000009</v>
      </c>
      <c r="AA2">
        <v>9.9</v>
      </c>
      <c r="AB2">
        <v>64.86</v>
      </c>
      <c r="AC2">
        <v>9.27</v>
      </c>
      <c r="AD2">
        <v>88.34</v>
      </c>
      <c r="AE2">
        <v>14.2</v>
      </c>
      <c r="AF2">
        <v>10</v>
      </c>
      <c r="AG2">
        <v>9.7200000000000006</v>
      </c>
      <c r="AH2">
        <v>8.6300000000000008</v>
      </c>
      <c r="AI2">
        <v>9.52</v>
      </c>
      <c r="AJ2">
        <v>14.12</v>
      </c>
      <c r="AK2">
        <v>9.76</v>
      </c>
      <c r="AL2">
        <v>9.06</v>
      </c>
      <c r="AM2">
        <v>60.02</v>
      </c>
      <c r="AN2">
        <v>8.57</v>
      </c>
      <c r="AO2">
        <v>4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63.66</v>
      </c>
      <c r="H3">
        <v>67.260000000000005</v>
      </c>
      <c r="I3">
        <v>10.25</v>
      </c>
      <c r="J3">
        <v>7.25</v>
      </c>
      <c r="K3">
        <v>8.6199999999999992</v>
      </c>
      <c r="L3">
        <v>6.65</v>
      </c>
      <c r="M3">
        <v>4.8099999999999996</v>
      </c>
      <c r="N3">
        <v>8.51</v>
      </c>
      <c r="O3">
        <v>5</v>
      </c>
      <c r="P3">
        <v>6.34</v>
      </c>
      <c r="Q3">
        <v>48.51</v>
      </c>
      <c r="R3">
        <v>6.93</v>
      </c>
      <c r="S3">
        <v>55.45</v>
      </c>
      <c r="T3">
        <v>9.6999999999999993</v>
      </c>
      <c r="U3">
        <v>7.93</v>
      </c>
      <c r="V3">
        <v>4.83</v>
      </c>
      <c r="W3">
        <v>8.51</v>
      </c>
      <c r="X3">
        <v>4.59</v>
      </c>
      <c r="Y3">
        <v>2.84</v>
      </c>
      <c r="Z3">
        <v>0</v>
      </c>
      <c r="AA3">
        <v>3.79</v>
      </c>
      <c r="AB3">
        <v>42.91</v>
      </c>
      <c r="AC3">
        <v>6.13</v>
      </c>
      <c r="AD3">
        <v>65.680000000000007</v>
      </c>
      <c r="AE3">
        <v>9.73</v>
      </c>
      <c r="AF3">
        <v>6.32</v>
      </c>
      <c r="AG3">
        <v>6.05</v>
      </c>
      <c r="AH3">
        <v>6.67</v>
      </c>
      <c r="AI3">
        <v>6.9</v>
      </c>
      <c r="AJ3">
        <v>10.220000000000001</v>
      </c>
      <c r="AK3">
        <v>6.96</v>
      </c>
      <c r="AL3">
        <v>6.67</v>
      </c>
      <c r="AM3">
        <v>45.74</v>
      </c>
      <c r="AN3">
        <v>6.53</v>
      </c>
      <c r="AO3">
        <v>4</v>
      </c>
      <c r="AP3" s="1" t="s">
        <v>49</v>
      </c>
      <c r="AQ3" s="1" t="s">
        <v>49</v>
      </c>
      <c r="AR3" s="1" t="s">
        <v>49</v>
      </c>
      <c r="AS3" s="1" t="s">
        <v>50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86.67</v>
      </c>
      <c r="H4">
        <v>93.26</v>
      </c>
      <c r="I4">
        <v>14.05</v>
      </c>
      <c r="J4">
        <v>10</v>
      </c>
      <c r="K4">
        <v>10</v>
      </c>
      <c r="L4">
        <v>9.61</v>
      </c>
      <c r="M4">
        <v>7.87</v>
      </c>
      <c r="N4">
        <v>14.12</v>
      </c>
      <c r="O4">
        <v>10</v>
      </c>
      <c r="P4">
        <v>8.83</v>
      </c>
      <c r="Q4">
        <v>65.08</v>
      </c>
      <c r="R4">
        <v>9.3000000000000007</v>
      </c>
      <c r="S4">
        <v>75.540000000000006</v>
      </c>
      <c r="T4">
        <v>13.85</v>
      </c>
      <c r="U4">
        <v>10</v>
      </c>
      <c r="V4">
        <v>10</v>
      </c>
      <c r="W4">
        <v>9.65</v>
      </c>
      <c r="X4">
        <v>7.3</v>
      </c>
      <c r="Y4">
        <v>5.36</v>
      </c>
      <c r="Z4">
        <v>7.14</v>
      </c>
      <c r="AA4">
        <v>0</v>
      </c>
      <c r="AB4">
        <v>56.33</v>
      </c>
      <c r="AC4">
        <v>8.0500000000000007</v>
      </c>
      <c r="AD4">
        <v>89.1</v>
      </c>
      <c r="AE4">
        <v>14.29</v>
      </c>
      <c r="AF4">
        <v>9.5299999999999994</v>
      </c>
      <c r="AG4">
        <v>9.17</v>
      </c>
      <c r="AH4">
        <v>9.41</v>
      </c>
      <c r="AI4">
        <v>10</v>
      </c>
      <c r="AJ4">
        <v>11.41</v>
      </c>
      <c r="AK4">
        <v>9.2799999999999994</v>
      </c>
      <c r="AL4">
        <v>5.94</v>
      </c>
      <c r="AM4">
        <v>63.4</v>
      </c>
      <c r="AN4">
        <v>9.06</v>
      </c>
      <c r="AO4">
        <v>5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56.66</v>
      </c>
      <c r="H5">
        <v>56.75</v>
      </c>
      <c r="I5">
        <v>5.57</v>
      </c>
      <c r="J5">
        <v>6.75</v>
      </c>
      <c r="K5">
        <v>8.1</v>
      </c>
      <c r="L5">
        <v>0</v>
      </c>
      <c r="M5">
        <v>0</v>
      </c>
      <c r="N5">
        <v>0</v>
      </c>
      <c r="O5">
        <v>0</v>
      </c>
      <c r="P5">
        <v>0</v>
      </c>
      <c r="Q5">
        <v>51.18</v>
      </c>
      <c r="R5">
        <v>7.31</v>
      </c>
      <c r="S5">
        <v>65.89</v>
      </c>
      <c r="T5">
        <v>12.06</v>
      </c>
      <c r="U5">
        <v>7.59</v>
      </c>
      <c r="V5">
        <v>8.2799999999999994</v>
      </c>
      <c r="W5">
        <v>9.82</v>
      </c>
      <c r="X5">
        <v>6.49</v>
      </c>
      <c r="Y5">
        <v>5.16</v>
      </c>
      <c r="Z5">
        <v>6.88</v>
      </c>
      <c r="AA5">
        <v>0</v>
      </c>
      <c r="AB5">
        <v>48.66</v>
      </c>
      <c r="AC5">
        <v>6.95</v>
      </c>
      <c r="AD5">
        <v>46.82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46.82</v>
      </c>
      <c r="AN5">
        <v>6.69</v>
      </c>
      <c r="AO5">
        <v>3</v>
      </c>
      <c r="AP5">
        <v>25</v>
      </c>
      <c r="AQ5">
        <v>10</v>
      </c>
      <c r="AR5">
        <v>100</v>
      </c>
      <c r="AS5" s="1" t="s">
        <v>50</v>
      </c>
    </row>
    <row r="6" spans="1:45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14.96</v>
      </c>
      <c r="H6">
        <v>37.79</v>
      </c>
      <c r="I6">
        <v>4.43</v>
      </c>
      <c r="J6">
        <v>5.25</v>
      </c>
      <c r="K6">
        <v>6.55</v>
      </c>
      <c r="L6">
        <v>0</v>
      </c>
      <c r="M6">
        <v>0</v>
      </c>
      <c r="N6">
        <v>0</v>
      </c>
      <c r="O6">
        <v>0</v>
      </c>
      <c r="P6">
        <v>0</v>
      </c>
      <c r="Q6">
        <v>33.369999999999997</v>
      </c>
      <c r="R6">
        <v>4.7699999999999996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3</v>
      </c>
      <c r="AP6">
        <v>10</v>
      </c>
      <c r="AQ6" s="1" t="s">
        <v>49</v>
      </c>
      <c r="AR6" s="1" t="s">
        <v>49</v>
      </c>
      <c r="AS6" s="1" t="s">
        <v>50</v>
      </c>
    </row>
    <row r="7" spans="1:45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94.18</v>
      </c>
      <c r="H7">
        <v>95.75</v>
      </c>
      <c r="I7">
        <v>14.73</v>
      </c>
      <c r="J7">
        <v>10</v>
      </c>
      <c r="K7">
        <v>9.83</v>
      </c>
      <c r="L7">
        <v>10</v>
      </c>
      <c r="M7">
        <v>9.44</v>
      </c>
      <c r="N7">
        <v>14.32</v>
      </c>
      <c r="O7">
        <v>9.6199999999999992</v>
      </c>
      <c r="P7">
        <v>9.4700000000000006</v>
      </c>
      <c r="Q7">
        <v>66.7</v>
      </c>
      <c r="R7">
        <v>9.5299999999999994</v>
      </c>
      <c r="S7">
        <v>91.31</v>
      </c>
      <c r="T7">
        <v>14.27</v>
      </c>
      <c r="U7">
        <v>9.31</v>
      </c>
      <c r="V7">
        <v>9.83</v>
      </c>
      <c r="W7">
        <v>10</v>
      </c>
      <c r="X7">
        <v>8.92</v>
      </c>
      <c r="Y7">
        <v>13.76</v>
      </c>
      <c r="Z7">
        <v>8.9600000000000009</v>
      </c>
      <c r="AA7">
        <v>9.3800000000000008</v>
      </c>
      <c r="AB7">
        <v>63.29</v>
      </c>
      <c r="AC7">
        <v>9.0399999999999991</v>
      </c>
      <c r="AD7">
        <v>94.57</v>
      </c>
      <c r="AE7">
        <v>14.1</v>
      </c>
      <c r="AF7">
        <v>9.07</v>
      </c>
      <c r="AG7">
        <v>10</v>
      </c>
      <c r="AH7">
        <v>9.02</v>
      </c>
      <c r="AI7">
        <v>9.52</v>
      </c>
      <c r="AJ7">
        <v>14.25</v>
      </c>
      <c r="AK7">
        <v>9.52</v>
      </c>
      <c r="AL7">
        <v>9.48</v>
      </c>
      <c r="AM7">
        <v>66.22</v>
      </c>
      <c r="AN7">
        <v>9.4600000000000009</v>
      </c>
      <c r="AO7">
        <v>5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95.94</v>
      </c>
      <c r="H8">
        <v>95.04</v>
      </c>
      <c r="I8">
        <v>14.57</v>
      </c>
      <c r="J8">
        <v>10</v>
      </c>
      <c r="K8">
        <v>9.83</v>
      </c>
      <c r="L8">
        <v>9.2200000000000006</v>
      </c>
      <c r="M8">
        <v>9.81</v>
      </c>
      <c r="N8">
        <v>13.79</v>
      </c>
      <c r="O8">
        <v>9.34</v>
      </c>
      <c r="P8">
        <v>9.0399999999999991</v>
      </c>
      <c r="Q8">
        <v>66.69</v>
      </c>
      <c r="R8">
        <v>9.5299999999999994</v>
      </c>
      <c r="S8">
        <v>95.21</v>
      </c>
      <c r="T8">
        <v>14.73</v>
      </c>
      <c r="U8">
        <v>10</v>
      </c>
      <c r="V8">
        <v>10</v>
      </c>
      <c r="W8">
        <v>9.82</v>
      </c>
      <c r="X8">
        <v>9.4600000000000009</v>
      </c>
      <c r="Y8">
        <v>14.07</v>
      </c>
      <c r="Z8">
        <v>8.9600000000000009</v>
      </c>
      <c r="AA8">
        <v>9.7899999999999991</v>
      </c>
      <c r="AB8">
        <v>66.41</v>
      </c>
      <c r="AC8">
        <v>9.49</v>
      </c>
      <c r="AD8">
        <v>96.93</v>
      </c>
      <c r="AE8">
        <v>14.78</v>
      </c>
      <c r="AF8">
        <v>10</v>
      </c>
      <c r="AG8">
        <v>10</v>
      </c>
      <c r="AH8">
        <v>9.41</v>
      </c>
      <c r="AI8">
        <v>10</v>
      </c>
      <c r="AJ8">
        <v>14.6</v>
      </c>
      <c r="AK8">
        <v>9.8800000000000008</v>
      </c>
      <c r="AL8">
        <v>9.58</v>
      </c>
      <c r="AM8">
        <v>67.56</v>
      </c>
      <c r="AN8">
        <v>9.65</v>
      </c>
      <c r="AO8">
        <v>5</v>
      </c>
      <c r="AP8" s="1" t="s">
        <v>49</v>
      </c>
      <c r="AQ8" s="1" t="s">
        <v>49</v>
      </c>
      <c r="AR8" s="1" t="s">
        <v>49</v>
      </c>
      <c r="AS8" s="1" t="s">
        <v>50</v>
      </c>
    </row>
    <row r="9" spans="1:45" x14ac:dyDescent="0.2">
      <c r="A9" s="1" t="s">
        <v>75</v>
      </c>
      <c r="B9" s="1" t="s">
        <v>76</v>
      </c>
      <c r="C9" s="1" t="s">
        <v>77</v>
      </c>
      <c r="D9" s="1"/>
      <c r="E9" s="1"/>
      <c r="F9" s="1" t="s">
        <v>78</v>
      </c>
      <c r="G9">
        <v>96.12</v>
      </c>
      <c r="H9">
        <v>97.48</v>
      </c>
      <c r="I9">
        <v>15</v>
      </c>
      <c r="J9">
        <v>10</v>
      </c>
      <c r="K9">
        <v>10</v>
      </c>
      <c r="L9">
        <v>10</v>
      </c>
      <c r="M9">
        <v>10</v>
      </c>
      <c r="N9">
        <v>14.93</v>
      </c>
      <c r="O9">
        <v>9.91</v>
      </c>
      <c r="P9">
        <v>10</v>
      </c>
      <c r="Q9">
        <v>67.55</v>
      </c>
      <c r="R9">
        <v>9.65</v>
      </c>
      <c r="S9">
        <v>92.88</v>
      </c>
      <c r="T9">
        <v>14.9</v>
      </c>
      <c r="U9">
        <v>10</v>
      </c>
      <c r="V9">
        <v>10</v>
      </c>
      <c r="W9">
        <v>10</v>
      </c>
      <c r="X9">
        <v>9.73</v>
      </c>
      <c r="Y9">
        <v>13.48</v>
      </c>
      <c r="Z9">
        <v>8.18</v>
      </c>
      <c r="AA9">
        <v>9.7899999999999991</v>
      </c>
      <c r="AB9">
        <v>64.5</v>
      </c>
      <c r="AC9">
        <v>9.2100000000000009</v>
      </c>
      <c r="AD9">
        <v>97.37</v>
      </c>
      <c r="AE9">
        <v>14.93</v>
      </c>
      <c r="AF9">
        <v>10</v>
      </c>
      <c r="AG9">
        <v>10</v>
      </c>
      <c r="AH9">
        <v>9.8000000000000007</v>
      </c>
      <c r="AI9">
        <v>10</v>
      </c>
      <c r="AJ9">
        <v>14.16</v>
      </c>
      <c r="AK9">
        <v>9.4</v>
      </c>
      <c r="AL9">
        <v>9.48</v>
      </c>
      <c r="AM9">
        <v>68.290000000000006</v>
      </c>
      <c r="AN9">
        <v>9.76</v>
      </c>
      <c r="AO9">
        <v>5</v>
      </c>
      <c r="AP9" s="1" t="s">
        <v>49</v>
      </c>
      <c r="AQ9" s="1" t="s">
        <v>49</v>
      </c>
      <c r="AR9" s="1" t="s">
        <v>49</v>
      </c>
      <c r="AS9" s="1" t="s">
        <v>50</v>
      </c>
    </row>
    <row r="10" spans="1:45" x14ac:dyDescent="0.2">
      <c r="A10" s="1" t="s">
        <v>79</v>
      </c>
      <c r="B10" s="1" t="s">
        <v>80</v>
      </c>
      <c r="C10" s="1" t="s">
        <v>81</v>
      </c>
      <c r="D10" s="1"/>
      <c r="E10" s="1"/>
      <c r="F10" s="1" t="s">
        <v>82</v>
      </c>
      <c r="G10">
        <v>73.510000000000005</v>
      </c>
      <c r="H10">
        <v>41.6</v>
      </c>
      <c r="I10">
        <v>8.9</v>
      </c>
      <c r="J10">
        <v>7.5</v>
      </c>
      <c r="K10">
        <v>7.41</v>
      </c>
      <c r="L10">
        <v>8.82</v>
      </c>
      <c r="M10">
        <v>0</v>
      </c>
      <c r="N10">
        <v>0</v>
      </c>
      <c r="O10">
        <v>0</v>
      </c>
      <c r="P10">
        <v>0</v>
      </c>
      <c r="Q10">
        <v>32.700000000000003</v>
      </c>
      <c r="R10">
        <v>4.67</v>
      </c>
      <c r="S10">
        <v>90.01</v>
      </c>
      <c r="T10">
        <v>14.23</v>
      </c>
      <c r="U10">
        <v>10</v>
      </c>
      <c r="V10">
        <v>9.66</v>
      </c>
      <c r="W10">
        <v>9.65</v>
      </c>
      <c r="X10">
        <v>8.65</v>
      </c>
      <c r="Y10">
        <v>13.85</v>
      </c>
      <c r="Z10">
        <v>8.57</v>
      </c>
      <c r="AA10">
        <v>9.9</v>
      </c>
      <c r="AB10">
        <v>61.92</v>
      </c>
      <c r="AC10">
        <v>8.85</v>
      </c>
      <c r="AD10">
        <v>87.89</v>
      </c>
      <c r="AE10">
        <v>12.03</v>
      </c>
      <c r="AF10">
        <v>9.77</v>
      </c>
      <c r="AG10">
        <v>7.12</v>
      </c>
      <c r="AH10">
        <v>6.86</v>
      </c>
      <c r="AI10">
        <v>8.33</v>
      </c>
      <c r="AJ10">
        <v>12.88</v>
      </c>
      <c r="AK10">
        <v>9.16</v>
      </c>
      <c r="AL10">
        <v>8.02</v>
      </c>
      <c r="AM10">
        <v>62.98</v>
      </c>
      <c r="AN10">
        <v>9</v>
      </c>
      <c r="AO10">
        <v>4</v>
      </c>
      <c r="AP10" s="1" t="s">
        <v>49</v>
      </c>
      <c r="AQ10">
        <v>10</v>
      </c>
      <c r="AR10" s="1" t="s">
        <v>49</v>
      </c>
      <c r="AS10" s="1" t="s">
        <v>50</v>
      </c>
    </row>
    <row r="11" spans="1:45" x14ac:dyDescent="0.2">
      <c r="A11" s="1" t="s">
        <v>83</v>
      </c>
      <c r="B11" s="1" t="s">
        <v>84</v>
      </c>
      <c r="C11" s="1" t="s">
        <v>85</v>
      </c>
      <c r="D11" s="1"/>
      <c r="E11" s="1"/>
      <c r="F11" s="1" t="s">
        <v>86</v>
      </c>
      <c r="G11">
        <v>70.86</v>
      </c>
      <c r="H11">
        <v>67.67</v>
      </c>
      <c r="I11">
        <v>10.36</v>
      </c>
      <c r="J11">
        <v>6.75</v>
      </c>
      <c r="K11">
        <v>7.24</v>
      </c>
      <c r="L11">
        <v>6.51</v>
      </c>
      <c r="M11">
        <v>7.13</v>
      </c>
      <c r="N11">
        <v>10.62</v>
      </c>
      <c r="O11">
        <v>6.7</v>
      </c>
      <c r="P11">
        <v>7.47</v>
      </c>
      <c r="Q11">
        <v>46.68</v>
      </c>
      <c r="R11">
        <v>6.67</v>
      </c>
      <c r="S11">
        <v>78.39</v>
      </c>
      <c r="T11">
        <v>12.26</v>
      </c>
      <c r="U11">
        <v>8.2799999999999994</v>
      </c>
      <c r="V11">
        <v>9.31</v>
      </c>
      <c r="W11">
        <v>9.43</v>
      </c>
      <c r="X11">
        <v>5.68</v>
      </c>
      <c r="Y11">
        <v>10.59</v>
      </c>
      <c r="Z11">
        <v>6.49</v>
      </c>
      <c r="AA11">
        <v>7.63</v>
      </c>
      <c r="AB11">
        <v>55.54</v>
      </c>
      <c r="AC11">
        <v>7.93</v>
      </c>
      <c r="AD11">
        <v>65.09</v>
      </c>
      <c r="AE11">
        <v>11.11</v>
      </c>
      <c r="AF11">
        <v>8.0399999999999991</v>
      </c>
      <c r="AG11">
        <v>9.0299999999999994</v>
      </c>
      <c r="AH11">
        <v>5.88</v>
      </c>
      <c r="AI11">
        <v>6.67</v>
      </c>
      <c r="AJ11">
        <v>5.75</v>
      </c>
      <c r="AK11">
        <v>7.66</v>
      </c>
      <c r="AL11">
        <v>0</v>
      </c>
      <c r="AM11">
        <v>48.24</v>
      </c>
      <c r="AN11">
        <v>6.89</v>
      </c>
      <c r="AO11">
        <v>4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">
      <c r="A12" s="1" t="s">
        <v>87</v>
      </c>
      <c r="B12" s="1" t="s">
        <v>88</v>
      </c>
      <c r="C12" s="1" t="s">
        <v>89</v>
      </c>
      <c r="D12" s="1"/>
      <c r="E12" s="1"/>
      <c r="F12" s="1" t="s">
        <v>90</v>
      </c>
      <c r="G12">
        <v>88.35</v>
      </c>
      <c r="H12">
        <v>94.66</v>
      </c>
      <c r="I12">
        <v>14.08</v>
      </c>
      <c r="J12">
        <v>9.5</v>
      </c>
      <c r="K12">
        <v>10</v>
      </c>
      <c r="L12">
        <v>8.24</v>
      </c>
      <c r="M12">
        <v>9.81</v>
      </c>
      <c r="N12">
        <v>14.38</v>
      </c>
      <c r="O12">
        <v>9.81</v>
      </c>
      <c r="P12">
        <v>9.36</v>
      </c>
      <c r="Q12">
        <v>66.2</v>
      </c>
      <c r="R12">
        <v>9.4600000000000009</v>
      </c>
      <c r="S12">
        <v>79.87</v>
      </c>
      <c r="T12">
        <v>13</v>
      </c>
      <c r="U12">
        <v>7.93</v>
      </c>
      <c r="V12">
        <v>9.31</v>
      </c>
      <c r="W12">
        <v>9.58</v>
      </c>
      <c r="X12">
        <v>7.84</v>
      </c>
      <c r="Y12">
        <v>11.99</v>
      </c>
      <c r="Z12">
        <v>7.66</v>
      </c>
      <c r="AA12">
        <v>8.32</v>
      </c>
      <c r="AB12">
        <v>54.89</v>
      </c>
      <c r="AC12">
        <v>7.84</v>
      </c>
      <c r="AD12">
        <v>88.69</v>
      </c>
      <c r="AE12">
        <v>13.43</v>
      </c>
      <c r="AF12">
        <v>9.07</v>
      </c>
      <c r="AG12">
        <v>9.7200000000000006</v>
      </c>
      <c r="AH12">
        <v>7.25</v>
      </c>
      <c r="AI12">
        <v>9.76</v>
      </c>
      <c r="AJ12">
        <v>13.69</v>
      </c>
      <c r="AK12">
        <v>9.4</v>
      </c>
      <c r="AL12">
        <v>8.85</v>
      </c>
      <c r="AM12">
        <v>61.58</v>
      </c>
      <c r="AN12">
        <v>8.8000000000000007</v>
      </c>
      <c r="AO12">
        <v>5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">
      <c r="A13" s="1" t="s">
        <v>91</v>
      </c>
      <c r="B13" s="1" t="s">
        <v>92</v>
      </c>
      <c r="C13" s="1" t="s">
        <v>93</v>
      </c>
      <c r="D13" s="1"/>
      <c r="E13" s="1"/>
      <c r="F13" s="1" t="s">
        <v>94</v>
      </c>
      <c r="G13">
        <v>90.42</v>
      </c>
      <c r="H13">
        <v>89.77</v>
      </c>
      <c r="I13">
        <v>13.81</v>
      </c>
      <c r="J13">
        <v>9.75</v>
      </c>
      <c r="K13">
        <v>9.31</v>
      </c>
      <c r="L13">
        <v>8.14</v>
      </c>
      <c r="M13">
        <v>9.6300000000000008</v>
      </c>
      <c r="N13">
        <v>14.19</v>
      </c>
      <c r="O13">
        <v>9.25</v>
      </c>
      <c r="P13">
        <v>9.68</v>
      </c>
      <c r="Q13">
        <v>61.76</v>
      </c>
      <c r="R13">
        <v>8.82</v>
      </c>
      <c r="S13">
        <v>87.11</v>
      </c>
      <c r="T13">
        <v>14.21</v>
      </c>
      <c r="U13">
        <v>9.66</v>
      </c>
      <c r="V13">
        <v>9.48</v>
      </c>
      <c r="W13">
        <v>9.3000000000000007</v>
      </c>
      <c r="X13">
        <v>9.4600000000000009</v>
      </c>
      <c r="Y13">
        <v>12.96</v>
      </c>
      <c r="Z13">
        <v>7.79</v>
      </c>
      <c r="AA13">
        <v>9.48</v>
      </c>
      <c r="AB13">
        <v>59.94</v>
      </c>
      <c r="AC13">
        <v>8.56</v>
      </c>
      <c r="AD13">
        <v>96.04</v>
      </c>
      <c r="AE13">
        <v>13.97</v>
      </c>
      <c r="AF13">
        <v>9.5299999999999994</v>
      </c>
      <c r="AG13">
        <v>9.44</v>
      </c>
      <c r="AH13">
        <v>9.2200000000000006</v>
      </c>
      <c r="AI13">
        <v>9.0500000000000007</v>
      </c>
      <c r="AJ13">
        <v>14.31</v>
      </c>
      <c r="AK13">
        <v>9.4</v>
      </c>
      <c r="AL13">
        <v>9.69</v>
      </c>
      <c r="AM13">
        <v>67.760000000000005</v>
      </c>
      <c r="AN13">
        <v>9.68</v>
      </c>
      <c r="AO13">
        <v>4</v>
      </c>
      <c r="AP13" s="1" t="s">
        <v>49</v>
      </c>
      <c r="AQ13" s="1" t="s">
        <v>49</v>
      </c>
      <c r="AR13" s="1" t="s">
        <v>49</v>
      </c>
      <c r="AS13" s="1" t="s">
        <v>50</v>
      </c>
    </row>
    <row r="14" spans="1:45" x14ac:dyDescent="0.2">
      <c r="A14" s="1" t="s">
        <v>95</v>
      </c>
      <c r="B14" s="1" t="s">
        <v>96</v>
      </c>
      <c r="C14" s="1" t="s">
        <v>97</v>
      </c>
      <c r="D14" s="1"/>
      <c r="E14" s="1"/>
      <c r="F14" s="1" t="s">
        <v>98</v>
      </c>
      <c r="G14">
        <v>83.58</v>
      </c>
      <c r="H14">
        <v>81.7</v>
      </c>
      <c r="I14">
        <v>12.07</v>
      </c>
      <c r="J14">
        <v>9.5</v>
      </c>
      <c r="K14">
        <v>9.14</v>
      </c>
      <c r="L14">
        <v>7.16</v>
      </c>
      <c r="M14">
        <v>6.39</v>
      </c>
      <c r="N14">
        <v>12.91</v>
      </c>
      <c r="O14">
        <v>9.34</v>
      </c>
      <c r="P14">
        <v>7.87</v>
      </c>
      <c r="Q14">
        <v>56.72</v>
      </c>
      <c r="R14">
        <v>8.1</v>
      </c>
      <c r="S14">
        <v>78.36</v>
      </c>
      <c r="T14">
        <v>12.21</v>
      </c>
      <c r="U14">
        <v>8.6199999999999992</v>
      </c>
      <c r="V14">
        <v>8.9700000000000006</v>
      </c>
      <c r="W14">
        <v>9.3000000000000007</v>
      </c>
      <c r="X14">
        <v>5.68</v>
      </c>
      <c r="Y14">
        <v>12.63</v>
      </c>
      <c r="Z14">
        <v>7.66</v>
      </c>
      <c r="AA14">
        <v>9.18</v>
      </c>
      <c r="AB14">
        <v>53.52</v>
      </c>
      <c r="AC14">
        <v>7.65</v>
      </c>
      <c r="AD14">
        <v>88.09</v>
      </c>
      <c r="AE14">
        <v>13.21</v>
      </c>
      <c r="AF14">
        <v>8.7799999999999994</v>
      </c>
      <c r="AG14">
        <v>8.5399999999999991</v>
      </c>
      <c r="AH14">
        <v>8.6300000000000008</v>
      </c>
      <c r="AI14">
        <v>9.2899999999999991</v>
      </c>
      <c r="AJ14">
        <v>13.5</v>
      </c>
      <c r="AK14">
        <v>9.15</v>
      </c>
      <c r="AL14">
        <v>8.85</v>
      </c>
      <c r="AM14">
        <v>61.38</v>
      </c>
      <c r="AN14">
        <v>8.77</v>
      </c>
      <c r="AO14">
        <v>5</v>
      </c>
      <c r="AP14" s="1" t="s">
        <v>49</v>
      </c>
      <c r="AQ14" s="1" t="s">
        <v>49</v>
      </c>
      <c r="AR14" s="1" t="s">
        <v>49</v>
      </c>
      <c r="AS14" s="1" t="s">
        <v>50</v>
      </c>
    </row>
    <row r="15" spans="1:45" x14ac:dyDescent="0.2">
      <c r="A15" s="1" t="s">
        <v>99</v>
      </c>
      <c r="B15" s="1" t="s">
        <v>100</v>
      </c>
      <c r="C15" s="1" t="s">
        <v>101</v>
      </c>
      <c r="D15" s="1"/>
      <c r="E15" s="1"/>
      <c r="F15" s="1" t="s">
        <v>102</v>
      </c>
      <c r="G15">
        <v>87.68</v>
      </c>
      <c r="H15">
        <v>78.66</v>
      </c>
      <c r="I15">
        <v>12.52</v>
      </c>
      <c r="J15">
        <v>7.75</v>
      </c>
      <c r="K15">
        <v>8.9700000000000006</v>
      </c>
      <c r="L15">
        <v>8.43</v>
      </c>
      <c r="M15">
        <v>8.24</v>
      </c>
      <c r="N15">
        <v>9.69</v>
      </c>
      <c r="O15">
        <v>7.83</v>
      </c>
      <c r="P15">
        <v>5.0999999999999996</v>
      </c>
      <c r="Q15">
        <v>56.44</v>
      </c>
      <c r="R15">
        <v>8.06</v>
      </c>
      <c r="S15">
        <v>89.77</v>
      </c>
      <c r="T15">
        <v>14.51</v>
      </c>
      <c r="U15">
        <v>9.31</v>
      </c>
      <c r="V15">
        <v>9.66</v>
      </c>
      <c r="W15">
        <v>10</v>
      </c>
      <c r="X15">
        <v>9.73</v>
      </c>
      <c r="Y15">
        <v>14.07</v>
      </c>
      <c r="Z15">
        <v>8.9600000000000009</v>
      </c>
      <c r="AA15">
        <v>9.7899999999999991</v>
      </c>
      <c r="AB15">
        <v>61.19</v>
      </c>
      <c r="AC15">
        <v>8.74</v>
      </c>
      <c r="AD15">
        <v>92.67</v>
      </c>
      <c r="AE15">
        <v>14.2</v>
      </c>
      <c r="AF15">
        <v>10</v>
      </c>
      <c r="AG15">
        <v>10</v>
      </c>
      <c r="AH15">
        <v>8.82</v>
      </c>
      <c r="AI15">
        <v>9.0500000000000007</v>
      </c>
      <c r="AJ15">
        <v>14.12</v>
      </c>
      <c r="AK15">
        <v>9.76</v>
      </c>
      <c r="AL15">
        <v>9.06</v>
      </c>
      <c r="AM15">
        <v>64.349999999999994</v>
      </c>
      <c r="AN15">
        <v>9.19</v>
      </c>
      <c r="AO15">
        <v>5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">
      <c r="A16" s="1" t="s">
        <v>103</v>
      </c>
      <c r="B16" s="1" t="s">
        <v>104</v>
      </c>
      <c r="C16" s="1" t="s">
        <v>105</v>
      </c>
      <c r="D16" s="1"/>
      <c r="E16" s="1"/>
      <c r="F16" s="1" t="s">
        <v>106</v>
      </c>
      <c r="G16">
        <v>76.39</v>
      </c>
      <c r="H16">
        <v>79.459999999999994</v>
      </c>
      <c r="I16">
        <v>12.06</v>
      </c>
      <c r="J16">
        <v>7.5</v>
      </c>
      <c r="K16">
        <v>8.6199999999999992</v>
      </c>
      <c r="L16">
        <v>8.02</v>
      </c>
      <c r="M16">
        <v>8.02</v>
      </c>
      <c r="N16">
        <v>8.6</v>
      </c>
      <c r="O16">
        <v>3.96</v>
      </c>
      <c r="P16">
        <v>7.5</v>
      </c>
      <c r="Q16">
        <v>58.81</v>
      </c>
      <c r="R16">
        <v>8.4</v>
      </c>
      <c r="S16">
        <v>71.69</v>
      </c>
      <c r="T16">
        <v>11.36</v>
      </c>
      <c r="U16">
        <v>7.59</v>
      </c>
      <c r="V16">
        <v>7.93</v>
      </c>
      <c r="W16">
        <v>9.65</v>
      </c>
      <c r="X16">
        <v>5.14</v>
      </c>
      <c r="Y16">
        <v>11.62</v>
      </c>
      <c r="Z16">
        <v>7.79</v>
      </c>
      <c r="AA16">
        <v>7.7</v>
      </c>
      <c r="AB16">
        <v>48.7</v>
      </c>
      <c r="AC16">
        <v>6.96</v>
      </c>
      <c r="AD16">
        <v>77.459999999999994</v>
      </c>
      <c r="AE16">
        <v>10.25</v>
      </c>
      <c r="AF16">
        <v>9.01</v>
      </c>
      <c r="AG16">
        <v>7.13</v>
      </c>
      <c r="AH16">
        <v>3.33</v>
      </c>
      <c r="AI16">
        <v>7.86</v>
      </c>
      <c r="AJ16">
        <v>11.58</v>
      </c>
      <c r="AK16">
        <v>8.25</v>
      </c>
      <c r="AL16">
        <v>7.19</v>
      </c>
      <c r="AM16">
        <v>55.64</v>
      </c>
      <c r="AN16">
        <v>7.95</v>
      </c>
      <c r="AO16">
        <v>4</v>
      </c>
      <c r="AP16" s="1" t="s">
        <v>49</v>
      </c>
      <c r="AQ16" s="1" t="s">
        <v>49</v>
      </c>
      <c r="AR16" s="1" t="s">
        <v>49</v>
      </c>
      <c r="AS16" s="1" t="s">
        <v>50</v>
      </c>
    </row>
    <row r="17" spans="1:45" x14ac:dyDescent="0.2">
      <c r="A17" s="1" t="s">
        <v>107</v>
      </c>
      <c r="B17" s="1" t="s">
        <v>108</v>
      </c>
      <c r="C17" s="1" t="s">
        <v>109</v>
      </c>
      <c r="D17" s="1"/>
      <c r="E17" s="1"/>
      <c r="F17" s="1" t="s">
        <v>110</v>
      </c>
      <c r="G17">
        <v>88.32</v>
      </c>
      <c r="H17">
        <v>86.1</v>
      </c>
      <c r="I17">
        <v>12.52</v>
      </c>
      <c r="J17">
        <v>8.25</v>
      </c>
      <c r="K17">
        <v>8.4499999999999993</v>
      </c>
      <c r="L17">
        <v>8.92</v>
      </c>
      <c r="M17">
        <v>7.78</v>
      </c>
      <c r="N17">
        <v>10.42</v>
      </c>
      <c r="O17">
        <v>5.38</v>
      </c>
      <c r="P17">
        <v>8.51</v>
      </c>
      <c r="Q17">
        <v>63.16</v>
      </c>
      <c r="R17">
        <v>9.02</v>
      </c>
      <c r="S17">
        <v>85.03</v>
      </c>
      <c r="T17">
        <v>12.43</v>
      </c>
      <c r="U17">
        <v>9.66</v>
      </c>
      <c r="V17">
        <v>8.6199999999999992</v>
      </c>
      <c r="W17">
        <v>9.18</v>
      </c>
      <c r="X17">
        <v>5.68</v>
      </c>
      <c r="Y17">
        <v>12.46</v>
      </c>
      <c r="Z17">
        <v>8.0500000000000007</v>
      </c>
      <c r="AA17">
        <v>8.56</v>
      </c>
      <c r="AB17">
        <v>60.15</v>
      </c>
      <c r="AC17">
        <v>8.59</v>
      </c>
      <c r="AD17">
        <v>91.99</v>
      </c>
      <c r="AE17">
        <v>13.12</v>
      </c>
      <c r="AF17">
        <v>8.5399999999999991</v>
      </c>
      <c r="AG17">
        <v>9.17</v>
      </c>
      <c r="AH17">
        <v>8.24</v>
      </c>
      <c r="AI17">
        <v>9.0500000000000007</v>
      </c>
      <c r="AJ17">
        <v>13.34</v>
      </c>
      <c r="AK17">
        <v>8.98</v>
      </c>
      <c r="AL17">
        <v>8.8000000000000007</v>
      </c>
      <c r="AM17">
        <v>65.53</v>
      </c>
      <c r="AN17">
        <v>9.36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">
      <c r="A18" s="1" t="s">
        <v>111</v>
      </c>
      <c r="B18" s="1" t="s">
        <v>112</v>
      </c>
      <c r="C18" s="1" t="s">
        <v>113</v>
      </c>
      <c r="D18" s="1"/>
      <c r="E18" s="1"/>
      <c r="F18" s="1" t="s">
        <v>114</v>
      </c>
      <c r="G18">
        <v>76.959999999999994</v>
      </c>
      <c r="H18">
        <v>73.83</v>
      </c>
      <c r="I18">
        <v>12.58</v>
      </c>
      <c r="J18">
        <v>7.5</v>
      </c>
      <c r="K18">
        <v>9.48</v>
      </c>
      <c r="L18">
        <v>8.0399999999999991</v>
      </c>
      <c r="M18">
        <v>8.52</v>
      </c>
      <c r="N18">
        <v>12.26</v>
      </c>
      <c r="O18">
        <v>8.58</v>
      </c>
      <c r="P18">
        <v>7.77</v>
      </c>
      <c r="Q18">
        <v>48.99</v>
      </c>
      <c r="R18">
        <v>7</v>
      </c>
      <c r="S18">
        <v>77.77</v>
      </c>
      <c r="T18">
        <v>11.72</v>
      </c>
      <c r="U18">
        <v>8.2799999999999994</v>
      </c>
      <c r="V18">
        <v>7.07</v>
      </c>
      <c r="W18">
        <v>8.07</v>
      </c>
      <c r="X18">
        <v>7.84</v>
      </c>
      <c r="Y18">
        <v>11.2</v>
      </c>
      <c r="Z18">
        <v>7.01</v>
      </c>
      <c r="AA18">
        <v>7.92</v>
      </c>
      <c r="AB18">
        <v>54.85</v>
      </c>
      <c r="AC18">
        <v>7.84</v>
      </c>
      <c r="AD18">
        <v>78.8</v>
      </c>
      <c r="AE18">
        <v>12.59</v>
      </c>
      <c r="AF18">
        <v>8.81</v>
      </c>
      <c r="AG18">
        <v>7.01</v>
      </c>
      <c r="AH18">
        <v>8.24</v>
      </c>
      <c r="AI18">
        <v>9.52</v>
      </c>
      <c r="AJ18">
        <v>12.86</v>
      </c>
      <c r="AK18">
        <v>8.39</v>
      </c>
      <c r="AL18">
        <v>8.75</v>
      </c>
      <c r="AM18">
        <v>53.35</v>
      </c>
      <c r="AN18">
        <v>7.62</v>
      </c>
      <c r="AO18">
        <v>4</v>
      </c>
      <c r="AP18" s="1" t="s">
        <v>49</v>
      </c>
      <c r="AQ18" s="1" t="s">
        <v>49</v>
      </c>
      <c r="AR18" s="1" t="s">
        <v>49</v>
      </c>
      <c r="AS18" s="1" t="s">
        <v>50</v>
      </c>
    </row>
    <row r="19" spans="1:45" x14ac:dyDescent="0.2">
      <c r="A19" s="1" t="s">
        <v>115</v>
      </c>
      <c r="B19" s="1" t="s">
        <v>116</v>
      </c>
      <c r="C19" s="1" t="s">
        <v>117</v>
      </c>
      <c r="D19" s="1"/>
      <c r="E19" s="1"/>
      <c r="F19" s="1" t="s">
        <v>118</v>
      </c>
      <c r="G19">
        <v>58.8</v>
      </c>
      <c r="H19">
        <v>55.05</v>
      </c>
      <c r="I19">
        <v>2.25</v>
      </c>
      <c r="J19">
        <v>6</v>
      </c>
      <c r="K19">
        <v>0</v>
      </c>
      <c r="L19">
        <v>0</v>
      </c>
      <c r="M19">
        <v>0</v>
      </c>
      <c r="N19">
        <v>0.71</v>
      </c>
      <c r="O19">
        <v>0.94</v>
      </c>
      <c r="P19">
        <v>0</v>
      </c>
      <c r="Q19">
        <v>52.09</v>
      </c>
      <c r="R19">
        <v>7.44</v>
      </c>
      <c r="S19">
        <v>52.57</v>
      </c>
      <c r="T19">
        <v>5.88</v>
      </c>
      <c r="U19">
        <v>8.6199999999999992</v>
      </c>
      <c r="V19">
        <v>7.07</v>
      </c>
      <c r="W19">
        <v>0</v>
      </c>
      <c r="X19">
        <v>0</v>
      </c>
      <c r="Y19">
        <v>0</v>
      </c>
      <c r="Z19">
        <v>0</v>
      </c>
      <c r="AA19">
        <v>0</v>
      </c>
      <c r="AB19">
        <v>46.68</v>
      </c>
      <c r="AC19">
        <v>6.67</v>
      </c>
      <c r="AD19">
        <v>62.28</v>
      </c>
      <c r="AE19">
        <v>5.89</v>
      </c>
      <c r="AF19">
        <v>0</v>
      </c>
      <c r="AG19">
        <v>0</v>
      </c>
      <c r="AH19">
        <v>7.84</v>
      </c>
      <c r="AI19">
        <v>7.86</v>
      </c>
      <c r="AJ19">
        <v>0</v>
      </c>
      <c r="AK19">
        <v>0</v>
      </c>
      <c r="AL19">
        <v>0</v>
      </c>
      <c r="AM19">
        <v>56.39</v>
      </c>
      <c r="AN19">
        <v>8.06</v>
      </c>
      <c r="AO19">
        <v>5</v>
      </c>
      <c r="AP19">
        <v>10</v>
      </c>
      <c r="AQ19">
        <v>25</v>
      </c>
      <c r="AR19" s="1" t="s">
        <v>49</v>
      </c>
      <c r="AS19" s="1" t="s">
        <v>50</v>
      </c>
    </row>
    <row r="20" spans="1:45" x14ac:dyDescent="0.2">
      <c r="A20" s="1" t="s">
        <v>119</v>
      </c>
      <c r="B20" s="1" t="s">
        <v>120</v>
      </c>
      <c r="C20" s="1" t="s">
        <v>121</v>
      </c>
      <c r="D20" s="1"/>
      <c r="E20" s="1"/>
      <c r="F20" s="1" t="s">
        <v>122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" t="s">
        <v>49</v>
      </c>
      <c r="AQ20" s="1" t="s">
        <v>49</v>
      </c>
      <c r="AR20" s="1" t="s">
        <v>49</v>
      </c>
      <c r="AS20" s="1" t="s">
        <v>50</v>
      </c>
    </row>
    <row r="21" spans="1:45" x14ac:dyDescent="0.2">
      <c r="A21" s="1" t="s">
        <v>123</v>
      </c>
      <c r="B21" s="1" t="s">
        <v>124</v>
      </c>
      <c r="C21" s="1" t="s">
        <v>125</v>
      </c>
      <c r="D21" s="1"/>
      <c r="E21" s="1"/>
      <c r="F21" s="1" t="s">
        <v>126</v>
      </c>
      <c r="G21">
        <v>95.96</v>
      </c>
      <c r="H21">
        <v>96.98</v>
      </c>
      <c r="I21">
        <v>14.06</v>
      </c>
      <c r="J21">
        <v>9.25</v>
      </c>
      <c r="K21">
        <v>10</v>
      </c>
      <c r="L21">
        <v>9.92</v>
      </c>
      <c r="M21">
        <v>8.33</v>
      </c>
      <c r="N21">
        <v>14.68</v>
      </c>
      <c r="O21">
        <v>10</v>
      </c>
      <c r="P21">
        <v>9.57</v>
      </c>
      <c r="Q21">
        <v>68.239999999999995</v>
      </c>
      <c r="R21">
        <v>9.75</v>
      </c>
      <c r="S21">
        <v>90.56</v>
      </c>
      <c r="T21">
        <v>13.82</v>
      </c>
      <c r="U21">
        <v>8.9700000000000006</v>
      </c>
      <c r="V21">
        <v>9.14</v>
      </c>
      <c r="W21">
        <v>9.82</v>
      </c>
      <c r="X21">
        <v>8.92</v>
      </c>
      <c r="Y21">
        <v>13.62</v>
      </c>
      <c r="Z21">
        <v>8.57</v>
      </c>
      <c r="AA21">
        <v>9.59</v>
      </c>
      <c r="AB21">
        <v>63.12</v>
      </c>
      <c r="AC21">
        <v>9.02</v>
      </c>
      <c r="AD21">
        <v>99.69</v>
      </c>
      <c r="AE21">
        <v>14.93</v>
      </c>
      <c r="AF21">
        <v>10</v>
      </c>
      <c r="AG21">
        <v>10</v>
      </c>
      <c r="AH21">
        <v>9.8000000000000007</v>
      </c>
      <c r="AI21">
        <v>10</v>
      </c>
      <c r="AJ21">
        <v>14.77</v>
      </c>
      <c r="AK21">
        <v>10</v>
      </c>
      <c r="AL21">
        <v>9.69</v>
      </c>
      <c r="AM21">
        <v>70</v>
      </c>
      <c r="AN21">
        <v>10</v>
      </c>
      <c r="AO21">
        <v>5</v>
      </c>
      <c r="AP21" s="1" t="s">
        <v>49</v>
      </c>
      <c r="AQ21" s="1" t="s">
        <v>49</v>
      </c>
      <c r="AR21" s="1" t="s">
        <v>49</v>
      </c>
      <c r="AS21" s="1" t="s">
        <v>50</v>
      </c>
    </row>
    <row r="22" spans="1:45" x14ac:dyDescent="0.2">
      <c r="A22" s="1" t="s">
        <v>127</v>
      </c>
      <c r="B22" s="1" t="s">
        <v>128</v>
      </c>
      <c r="C22" s="1" t="s">
        <v>129</v>
      </c>
      <c r="D22" s="1"/>
      <c r="E22" s="1"/>
      <c r="F22" s="1" t="s">
        <v>130</v>
      </c>
      <c r="G22">
        <v>79.900000000000006</v>
      </c>
      <c r="H22">
        <v>80.599999999999994</v>
      </c>
      <c r="I22">
        <v>12.78</v>
      </c>
      <c r="J22">
        <v>9.5</v>
      </c>
      <c r="K22">
        <v>8.4499999999999993</v>
      </c>
      <c r="L22">
        <v>8.25</v>
      </c>
      <c r="M22">
        <v>7.87</v>
      </c>
      <c r="N22">
        <v>5.8</v>
      </c>
      <c r="O22">
        <v>7.74</v>
      </c>
      <c r="P22">
        <v>0</v>
      </c>
      <c r="Q22">
        <v>62.02</v>
      </c>
      <c r="R22">
        <v>8.86</v>
      </c>
      <c r="S22">
        <v>80.040000000000006</v>
      </c>
      <c r="T22">
        <v>12.09</v>
      </c>
      <c r="U22">
        <v>8.2799999999999994</v>
      </c>
      <c r="V22">
        <v>8.4499999999999993</v>
      </c>
      <c r="W22">
        <v>9.3000000000000007</v>
      </c>
      <c r="X22">
        <v>6.22</v>
      </c>
      <c r="Y22">
        <v>11.78</v>
      </c>
      <c r="Z22">
        <v>8.18</v>
      </c>
      <c r="AA22">
        <v>7.53</v>
      </c>
      <c r="AB22">
        <v>56.16</v>
      </c>
      <c r="AC22">
        <v>8.02</v>
      </c>
      <c r="AD22">
        <v>75.91</v>
      </c>
      <c r="AE22">
        <v>12.28</v>
      </c>
      <c r="AF22">
        <v>8.15</v>
      </c>
      <c r="AG22">
        <v>8.4</v>
      </c>
      <c r="AH22">
        <v>8.82</v>
      </c>
      <c r="AI22">
        <v>7.38</v>
      </c>
      <c r="AJ22">
        <v>9.93</v>
      </c>
      <c r="AK22">
        <v>8.35</v>
      </c>
      <c r="AL22">
        <v>4.9000000000000004</v>
      </c>
      <c r="AM22">
        <v>53.7</v>
      </c>
      <c r="AN22">
        <v>7.67</v>
      </c>
      <c r="AO22">
        <v>5</v>
      </c>
      <c r="AP22" s="1" t="s">
        <v>49</v>
      </c>
      <c r="AQ22" s="1" t="s">
        <v>49</v>
      </c>
      <c r="AR22" s="1" t="s">
        <v>49</v>
      </c>
      <c r="AS22" s="1" t="s">
        <v>50</v>
      </c>
    </row>
    <row r="23" spans="1:45" x14ac:dyDescent="0.2">
      <c r="A23" s="1" t="s">
        <v>131</v>
      </c>
      <c r="B23" s="1" t="s">
        <v>132</v>
      </c>
      <c r="C23" s="1" t="s">
        <v>133</v>
      </c>
      <c r="D23" s="1"/>
      <c r="E23" s="1"/>
      <c r="F23" s="1" t="s">
        <v>134</v>
      </c>
      <c r="G23">
        <v>96.17</v>
      </c>
      <c r="H23">
        <v>98.41</v>
      </c>
      <c r="I23">
        <v>15</v>
      </c>
      <c r="J23">
        <v>10</v>
      </c>
      <c r="K23">
        <v>10</v>
      </c>
      <c r="L23">
        <v>10</v>
      </c>
      <c r="M23">
        <v>10</v>
      </c>
      <c r="N23">
        <v>14.84</v>
      </c>
      <c r="O23">
        <v>10</v>
      </c>
      <c r="P23">
        <v>9.7899999999999991</v>
      </c>
      <c r="Q23">
        <v>68.569999999999993</v>
      </c>
      <c r="R23">
        <v>9.8000000000000007</v>
      </c>
      <c r="S23">
        <v>90.73</v>
      </c>
      <c r="T23">
        <v>14.8</v>
      </c>
      <c r="U23">
        <v>10</v>
      </c>
      <c r="V23">
        <v>10</v>
      </c>
      <c r="W23">
        <v>10</v>
      </c>
      <c r="X23">
        <v>9.4600000000000009</v>
      </c>
      <c r="Y23">
        <v>13.91</v>
      </c>
      <c r="Z23">
        <v>8.9600000000000009</v>
      </c>
      <c r="AA23">
        <v>9.59</v>
      </c>
      <c r="AB23">
        <v>62.02</v>
      </c>
      <c r="AC23">
        <v>8.86</v>
      </c>
      <c r="AD23">
        <v>98.75</v>
      </c>
      <c r="AE23">
        <v>15</v>
      </c>
      <c r="AF23">
        <v>10</v>
      </c>
      <c r="AG23">
        <v>10</v>
      </c>
      <c r="AH23">
        <v>10</v>
      </c>
      <c r="AI23">
        <v>10</v>
      </c>
      <c r="AJ23">
        <v>14.57</v>
      </c>
      <c r="AK23">
        <v>9.64</v>
      </c>
      <c r="AL23">
        <v>9.7899999999999991</v>
      </c>
      <c r="AM23">
        <v>69.180000000000007</v>
      </c>
      <c r="AN23">
        <v>9.8800000000000008</v>
      </c>
      <c r="AO23">
        <v>5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">
      <c r="A24" s="1" t="s">
        <v>135</v>
      </c>
      <c r="B24" s="1" t="s">
        <v>136</v>
      </c>
      <c r="C24" s="1" t="s">
        <v>164</v>
      </c>
      <c r="D24" s="1"/>
      <c r="E24" s="1"/>
      <c r="F24" s="1" t="s">
        <v>137</v>
      </c>
      <c r="G24">
        <v>49.86</v>
      </c>
      <c r="H24">
        <v>48.08</v>
      </c>
      <c r="I24">
        <v>8.52</v>
      </c>
      <c r="J24">
        <v>5.5</v>
      </c>
      <c r="K24">
        <v>6.9</v>
      </c>
      <c r="L24">
        <v>5.31</v>
      </c>
      <c r="M24">
        <v>5</v>
      </c>
      <c r="N24">
        <v>0</v>
      </c>
      <c r="O24">
        <v>0</v>
      </c>
      <c r="P24">
        <v>0</v>
      </c>
      <c r="Q24">
        <v>39.57</v>
      </c>
      <c r="R24">
        <v>5.65</v>
      </c>
      <c r="S24">
        <v>43.61</v>
      </c>
      <c r="T24">
        <v>8.01</v>
      </c>
      <c r="U24">
        <v>6.9</v>
      </c>
      <c r="V24">
        <v>6.55</v>
      </c>
      <c r="W24">
        <v>7.92</v>
      </c>
      <c r="X24">
        <v>0</v>
      </c>
      <c r="Y24">
        <v>0</v>
      </c>
      <c r="Z24">
        <v>0</v>
      </c>
      <c r="AA24">
        <v>0</v>
      </c>
      <c r="AB24">
        <v>35.590000000000003</v>
      </c>
      <c r="AC24">
        <v>5.08</v>
      </c>
      <c r="AD24">
        <v>53.15</v>
      </c>
      <c r="AE24">
        <v>7.29</v>
      </c>
      <c r="AF24">
        <v>6.8</v>
      </c>
      <c r="AG24">
        <v>5.0999999999999996</v>
      </c>
      <c r="AH24">
        <v>3.73</v>
      </c>
      <c r="AI24">
        <v>3.81</v>
      </c>
      <c r="AJ24">
        <v>8.3699999999999992</v>
      </c>
      <c r="AK24">
        <v>7.2</v>
      </c>
      <c r="AL24">
        <v>3.96</v>
      </c>
      <c r="AM24">
        <v>37.5</v>
      </c>
      <c r="AN24">
        <v>5.36</v>
      </c>
      <c r="AO24">
        <v>4</v>
      </c>
      <c r="AP24" s="1" t="s">
        <v>49</v>
      </c>
      <c r="AQ24" s="1" t="s">
        <v>49</v>
      </c>
      <c r="AR24" s="1" t="s">
        <v>49</v>
      </c>
      <c r="AS24" s="1" t="s">
        <v>50</v>
      </c>
    </row>
    <row r="25" spans="1:45" x14ac:dyDescent="0.2">
      <c r="A25" s="1" t="s">
        <v>138</v>
      </c>
      <c r="B25" s="1" t="s">
        <v>139</v>
      </c>
      <c r="C25" s="1" t="s">
        <v>165</v>
      </c>
      <c r="D25" s="1"/>
      <c r="E25" s="1"/>
      <c r="F25" s="1" t="s">
        <v>140</v>
      </c>
      <c r="G25">
        <v>74.62</v>
      </c>
      <c r="H25">
        <v>80.41</v>
      </c>
      <c r="I25">
        <v>11.75</v>
      </c>
      <c r="J25">
        <v>7.75</v>
      </c>
      <c r="K25">
        <v>8.9700000000000006</v>
      </c>
      <c r="L25">
        <v>7.76</v>
      </c>
      <c r="M25">
        <v>6.85</v>
      </c>
      <c r="N25">
        <v>12.17</v>
      </c>
      <c r="O25">
        <v>8.68</v>
      </c>
      <c r="P25">
        <v>7.55</v>
      </c>
      <c r="Q25">
        <v>56.49</v>
      </c>
      <c r="R25">
        <v>8.07</v>
      </c>
      <c r="S25">
        <v>68.489999999999995</v>
      </c>
      <c r="T25">
        <v>11.58</v>
      </c>
      <c r="U25">
        <v>8.2799999999999994</v>
      </c>
      <c r="V25">
        <v>9.31</v>
      </c>
      <c r="W25">
        <v>7.89</v>
      </c>
      <c r="X25">
        <v>5.41</v>
      </c>
      <c r="Y25">
        <v>10.84</v>
      </c>
      <c r="Z25">
        <v>7.79</v>
      </c>
      <c r="AA25">
        <v>6.66</v>
      </c>
      <c r="AB25">
        <v>46.07</v>
      </c>
      <c r="AC25">
        <v>6.58</v>
      </c>
      <c r="AD25">
        <v>74.12</v>
      </c>
      <c r="AE25">
        <v>11.69</v>
      </c>
      <c r="AF25">
        <v>9.77</v>
      </c>
      <c r="AG25">
        <v>9.44</v>
      </c>
      <c r="AH25">
        <v>5.29</v>
      </c>
      <c r="AI25">
        <v>6.67</v>
      </c>
      <c r="AJ25">
        <v>5.78</v>
      </c>
      <c r="AK25">
        <v>7.71</v>
      </c>
      <c r="AL25">
        <v>0</v>
      </c>
      <c r="AM25">
        <v>56.65</v>
      </c>
      <c r="AN25">
        <v>8.09</v>
      </c>
      <c r="AO25">
        <v>4</v>
      </c>
      <c r="AP25">
        <v>10</v>
      </c>
      <c r="AQ25">
        <v>25</v>
      </c>
      <c r="AR25">
        <v>50</v>
      </c>
      <c r="AS25" s="1" t="s">
        <v>50</v>
      </c>
    </row>
    <row r="26" spans="1:45" x14ac:dyDescent="0.2">
      <c r="A26" s="1" t="s">
        <v>141</v>
      </c>
      <c r="B26" s="1" t="s">
        <v>142</v>
      </c>
      <c r="C26" s="1" t="s">
        <v>143</v>
      </c>
      <c r="D26" s="1"/>
      <c r="E26" s="1"/>
      <c r="F26" s="1" t="s">
        <v>144</v>
      </c>
      <c r="G26">
        <v>98.39</v>
      </c>
      <c r="H26">
        <v>99.33</v>
      </c>
      <c r="I26">
        <v>14.93</v>
      </c>
      <c r="J26">
        <v>10</v>
      </c>
      <c r="K26">
        <v>10</v>
      </c>
      <c r="L26">
        <v>10</v>
      </c>
      <c r="M26">
        <v>9.81</v>
      </c>
      <c r="N26">
        <v>14.4</v>
      </c>
      <c r="O26">
        <v>9.6199999999999992</v>
      </c>
      <c r="P26">
        <v>9.57</v>
      </c>
      <c r="Q26">
        <v>70</v>
      </c>
      <c r="R26">
        <v>10</v>
      </c>
      <c r="S26">
        <v>97.72</v>
      </c>
      <c r="T26">
        <v>15</v>
      </c>
      <c r="U26">
        <v>10</v>
      </c>
      <c r="V26">
        <v>10</v>
      </c>
      <c r="W26">
        <v>10</v>
      </c>
      <c r="X26">
        <v>10</v>
      </c>
      <c r="Y26">
        <v>14.07</v>
      </c>
      <c r="Z26">
        <v>8.9600000000000009</v>
      </c>
      <c r="AA26">
        <v>9.7899999999999991</v>
      </c>
      <c r="AB26">
        <v>68.650000000000006</v>
      </c>
      <c r="AC26">
        <v>9.81</v>
      </c>
      <c r="AD26">
        <v>97.86</v>
      </c>
      <c r="AE26">
        <v>14.85</v>
      </c>
      <c r="AF26">
        <v>10</v>
      </c>
      <c r="AG26">
        <v>10</v>
      </c>
      <c r="AH26">
        <v>9.61</v>
      </c>
      <c r="AI26">
        <v>10</v>
      </c>
      <c r="AJ26">
        <v>14.66</v>
      </c>
      <c r="AK26">
        <v>9.76</v>
      </c>
      <c r="AL26">
        <v>9.7899999999999991</v>
      </c>
      <c r="AM26">
        <v>68.34</v>
      </c>
      <c r="AN26">
        <v>9.76</v>
      </c>
      <c r="AO26">
        <v>5</v>
      </c>
      <c r="AP26" s="1" t="s">
        <v>49</v>
      </c>
      <c r="AQ26" s="1" t="s">
        <v>49</v>
      </c>
      <c r="AR26" s="1" t="s">
        <v>49</v>
      </c>
      <c r="AS26" s="1" t="s">
        <v>50</v>
      </c>
    </row>
    <row r="27" spans="1:45" x14ac:dyDescent="0.2">
      <c r="A27" s="1" t="s">
        <v>145</v>
      </c>
      <c r="B27" s="1" t="s">
        <v>146</v>
      </c>
      <c r="C27" s="1" t="s">
        <v>147</v>
      </c>
      <c r="D27" s="1"/>
      <c r="E27" s="1"/>
      <c r="F27" s="1" t="s">
        <v>148</v>
      </c>
      <c r="G27">
        <v>31.63</v>
      </c>
      <c r="H27">
        <v>76.02</v>
      </c>
      <c r="I27">
        <v>10.34</v>
      </c>
      <c r="J27">
        <v>7</v>
      </c>
      <c r="K27">
        <v>5.86</v>
      </c>
      <c r="L27">
        <v>7.57</v>
      </c>
      <c r="M27">
        <v>7.13</v>
      </c>
      <c r="N27">
        <v>11.57</v>
      </c>
      <c r="O27">
        <v>7.45</v>
      </c>
      <c r="P27">
        <v>7.98</v>
      </c>
      <c r="Q27">
        <v>54.11</v>
      </c>
      <c r="R27">
        <v>7.73</v>
      </c>
      <c r="S27">
        <v>14.41</v>
      </c>
      <c r="T27">
        <v>4.4000000000000004</v>
      </c>
      <c r="U27">
        <v>6.55</v>
      </c>
      <c r="V27">
        <v>5.17</v>
      </c>
      <c r="W27">
        <v>0</v>
      </c>
      <c r="X27">
        <v>0</v>
      </c>
      <c r="Y27">
        <v>10.01</v>
      </c>
      <c r="Z27">
        <v>6.36</v>
      </c>
      <c r="AA27">
        <v>6.98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3</v>
      </c>
      <c r="AP27" s="1" t="s">
        <v>49</v>
      </c>
      <c r="AQ27" s="1" t="s">
        <v>49</v>
      </c>
      <c r="AR27" s="1" t="s">
        <v>49</v>
      </c>
      <c r="AS27" s="1" t="s">
        <v>50</v>
      </c>
    </row>
    <row r="28" spans="1:45" x14ac:dyDescent="0.2">
      <c r="A28" s="1" t="s">
        <v>149</v>
      </c>
      <c r="B28" s="1" t="s">
        <v>150</v>
      </c>
      <c r="C28" s="1" t="s">
        <v>151</v>
      </c>
      <c r="D28" s="1"/>
      <c r="E28" s="1"/>
      <c r="F28" s="1" t="s">
        <v>152</v>
      </c>
      <c r="G28">
        <v>94.06</v>
      </c>
      <c r="H28">
        <v>95.74</v>
      </c>
      <c r="I28">
        <v>15</v>
      </c>
      <c r="J28">
        <v>10</v>
      </c>
      <c r="K28">
        <v>10</v>
      </c>
      <c r="L28">
        <v>10</v>
      </c>
      <c r="M28">
        <v>10</v>
      </c>
      <c r="N28">
        <v>14.11</v>
      </c>
      <c r="O28">
        <v>9.34</v>
      </c>
      <c r="P28">
        <v>9.4700000000000006</v>
      </c>
      <c r="Q28">
        <v>66.63</v>
      </c>
      <c r="R28">
        <v>9.52</v>
      </c>
      <c r="S28">
        <v>89.5</v>
      </c>
      <c r="T28">
        <v>14.09</v>
      </c>
      <c r="U28">
        <v>10</v>
      </c>
      <c r="V28">
        <v>10</v>
      </c>
      <c r="W28">
        <v>10</v>
      </c>
      <c r="X28">
        <v>7.57</v>
      </c>
      <c r="Y28">
        <v>12.52</v>
      </c>
      <c r="Z28">
        <v>8.44</v>
      </c>
      <c r="AA28">
        <v>8.25</v>
      </c>
      <c r="AB28">
        <v>62.9</v>
      </c>
      <c r="AC28">
        <v>8.99</v>
      </c>
      <c r="AD28">
        <v>96</v>
      </c>
      <c r="AE28">
        <v>14.41</v>
      </c>
      <c r="AF28">
        <v>10</v>
      </c>
      <c r="AG28">
        <v>10</v>
      </c>
      <c r="AH28">
        <v>9.61</v>
      </c>
      <c r="AI28">
        <v>8.81</v>
      </c>
      <c r="AJ28">
        <v>14.12</v>
      </c>
      <c r="AK28">
        <v>9.76</v>
      </c>
      <c r="AL28">
        <v>9.06</v>
      </c>
      <c r="AM28">
        <v>67.48</v>
      </c>
      <c r="AN28">
        <v>9.64</v>
      </c>
      <c r="AO28">
        <v>5</v>
      </c>
      <c r="AP28" s="1" t="s">
        <v>49</v>
      </c>
      <c r="AQ28" s="1" t="s">
        <v>49</v>
      </c>
      <c r="AR28" s="1" t="s">
        <v>49</v>
      </c>
      <c r="AS28" s="1" t="s">
        <v>50</v>
      </c>
    </row>
    <row r="29" spans="1:45" x14ac:dyDescent="0.2">
      <c r="A29" s="1" t="s">
        <v>153</v>
      </c>
      <c r="B29" s="1" t="s">
        <v>154</v>
      </c>
      <c r="C29" s="1" t="s">
        <v>155</v>
      </c>
      <c r="D29" s="1"/>
      <c r="E29" s="1"/>
      <c r="F29" s="1" t="s">
        <v>156</v>
      </c>
      <c r="G29">
        <v>89.09</v>
      </c>
      <c r="H29">
        <v>92.87</v>
      </c>
      <c r="I29">
        <v>15</v>
      </c>
      <c r="J29">
        <v>10</v>
      </c>
      <c r="K29">
        <v>10</v>
      </c>
      <c r="L29">
        <v>10</v>
      </c>
      <c r="M29">
        <v>10</v>
      </c>
      <c r="N29">
        <v>13.99</v>
      </c>
      <c r="O29">
        <v>9.7200000000000006</v>
      </c>
      <c r="P29">
        <v>8.94</v>
      </c>
      <c r="Q29">
        <v>63.89</v>
      </c>
      <c r="R29">
        <v>9.1300000000000008</v>
      </c>
      <c r="S29">
        <v>80.430000000000007</v>
      </c>
      <c r="T29">
        <v>14.23</v>
      </c>
      <c r="U29">
        <v>10</v>
      </c>
      <c r="V29">
        <v>9.83</v>
      </c>
      <c r="W29">
        <v>10</v>
      </c>
      <c r="X29">
        <v>8.11</v>
      </c>
      <c r="Y29">
        <v>6.53</v>
      </c>
      <c r="Z29">
        <v>8.6999999999999993</v>
      </c>
      <c r="AA29">
        <v>0</v>
      </c>
      <c r="AB29">
        <v>59.68</v>
      </c>
      <c r="AC29">
        <v>8.5299999999999994</v>
      </c>
      <c r="AD29">
        <v>92.24</v>
      </c>
      <c r="AE29">
        <v>14.77</v>
      </c>
      <c r="AF29">
        <v>9.77</v>
      </c>
      <c r="AG29">
        <v>10</v>
      </c>
      <c r="AH29">
        <v>9.61</v>
      </c>
      <c r="AI29">
        <v>10</v>
      </c>
      <c r="AJ29">
        <v>14.33</v>
      </c>
      <c r="AK29">
        <v>9.52</v>
      </c>
      <c r="AL29">
        <v>9.58</v>
      </c>
      <c r="AM29">
        <v>63.15</v>
      </c>
      <c r="AN29">
        <v>9.02</v>
      </c>
      <c r="AO29">
        <v>5</v>
      </c>
      <c r="AP29" s="1" t="s">
        <v>49</v>
      </c>
      <c r="AQ29" s="1" t="s">
        <v>49</v>
      </c>
      <c r="AR29" s="1" t="s">
        <v>49</v>
      </c>
      <c r="AS29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34"/>
  <sheetViews>
    <sheetView tabSelected="1" topLeftCell="B1" workbookViewId="0">
      <selection activeCell="G48" sqref="G48"/>
    </sheetView>
  </sheetViews>
  <sheetFormatPr baseColWidth="10" defaultColWidth="8.83203125" defaultRowHeight="15" x14ac:dyDescent="0.2"/>
  <cols>
    <col min="2" max="2" width="19" customWidth="1"/>
    <col min="3" max="3" width="21.33203125" customWidth="1"/>
    <col min="4" max="4" width="8.83203125" style="14"/>
    <col min="5" max="5" width="16.1640625" style="6" customWidth="1"/>
    <col min="6" max="6" width="17.5" style="6" customWidth="1"/>
    <col min="7" max="7" width="14" style="6" customWidth="1"/>
    <col min="8" max="8" width="14.5" style="6" customWidth="1"/>
    <col min="9" max="9" width="16.5" style="11" customWidth="1"/>
    <col min="10" max="10" width="9.5" style="14" customWidth="1"/>
  </cols>
  <sheetData>
    <row r="3" spans="2:21" ht="26" x14ac:dyDescent="0.3">
      <c r="B3" s="2" t="s">
        <v>163</v>
      </c>
      <c r="C3" s="2"/>
      <c r="D3" s="16"/>
    </row>
    <row r="4" spans="2:21" ht="29" x14ac:dyDescent="0.35">
      <c r="D4" s="18" t="s">
        <v>169</v>
      </c>
    </row>
    <row r="5" spans="2:21" ht="15" customHeight="1" x14ac:dyDescent="0.2">
      <c r="L5" s="5" t="s">
        <v>160</v>
      </c>
      <c r="M5" s="5"/>
      <c r="N5" s="5"/>
      <c r="O5" s="5"/>
      <c r="Q5" s="5" t="s">
        <v>161</v>
      </c>
      <c r="R5" s="5"/>
      <c r="S5" s="5"/>
      <c r="T5" s="5"/>
    </row>
    <row r="6" spans="2:21" ht="50" customHeight="1" x14ac:dyDescent="0.2">
      <c r="B6" s="3" t="s">
        <v>157</v>
      </c>
      <c r="C6" s="3" t="s">
        <v>158</v>
      </c>
      <c r="D6" s="4" t="s">
        <v>159</v>
      </c>
      <c r="E6" s="7" t="s">
        <v>160</v>
      </c>
      <c r="F6" s="7" t="s">
        <v>161</v>
      </c>
      <c r="G6" s="7" t="s">
        <v>166</v>
      </c>
      <c r="H6" s="10" t="s">
        <v>167</v>
      </c>
      <c r="I6" s="12" t="s">
        <v>168</v>
      </c>
      <c r="J6" s="4" t="s">
        <v>162</v>
      </c>
      <c r="L6" s="1" t="s">
        <v>41</v>
      </c>
      <c r="M6" s="1" t="s">
        <v>42</v>
      </c>
      <c r="N6" s="1" t="s">
        <v>43</v>
      </c>
      <c r="Q6" s="1" t="s">
        <v>41</v>
      </c>
      <c r="R6" s="1" t="s">
        <v>42</v>
      </c>
      <c r="S6" s="1" t="s">
        <v>43</v>
      </c>
    </row>
    <row r="7" spans="2:21" x14ac:dyDescent="0.2">
      <c r="B7" s="1" t="s">
        <v>59</v>
      </c>
      <c r="C7" s="1" t="s">
        <v>60</v>
      </c>
      <c r="D7" s="17" t="s">
        <v>61</v>
      </c>
      <c r="E7" s="8">
        <v>56.66</v>
      </c>
      <c r="F7" s="8">
        <v>55.14</v>
      </c>
      <c r="G7" s="9">
        <f>AVERAGE(E7:F7)</f>
        <v>55.9</v>
      </c>
      <c r="H7" s="9">
        <f>U7*0.7*0.3167</f>
        <v>79.808399999999992</v>
      </c>
      <c r="I7" s="13">
        <v>0</v>
      </c>
      <c r="J7" s="15" t="str">
        <f>IF(I7&lt;60,"F",IF(I7&lt;70,"D",IF(I7&lt;80,"C",IF(I7&lt;90,"B",IF(I7&gt;=90,"A")))))</f>
        <v>F</v>
      </c>
      <c r="L7">
        <v>25</v>
      </c>
      <c r="M7">
        <v>10</v>
      </c>
      <c r="N7">
        <v>100</v>
      </c>
      <c r="Q7">
        <v>25</v>
      </c>
      <c r="R7">
        <v>100</v>
      </c>
      <c r="S7">
        <v>100</v>
      </c>
      <c r="U7" s="1">
        <f>SUM(L7:S7)</f>
        <v>360</v>
      </c>
    </row>
    <row r="8" spans="2:21" x14ac:dyDescent="0.2">
      <c r="B8" s="1" t="s">
        <v>115</v>
      </c>
      <c r="C8" s="1" t="s">
        <v>116</v>
      </c>
      <c r="D8" s="17" t="s">
        <v>117</v>
      </c>
      <c r="E8" s="8">
        <v>58.8</v>
      </c>
      <c r="F8" s="8">
        <v>56.96</v>
      </c>
      <c r="G8" s="9">
        <f>AVERAGE(E8:F8)</f>
        <v>57.879999999999995</v>
      </c>
      <c r="H8" s="9">
        <f>U8*0.7*0.3167</f>
        <v>7.75915</v>
      </c>
      <c r="I8" s="13">
        <f>G8-H8</f>
        <v>50.120849999999997</v>
      </c>
      <c r="J8" s="15" t="str">
        <f>IF(I8&lt;60,"F",IF(I8&lt;70,"D",IF(I8&lt;80,"C",IF(I8&lt;90,"B",IF(I8&gt;=90,"A")))))</f>
        <v>F</v>
      </c>
      <c r="L8">
        <v>10</v>
      </c>
      <c r="M8">
        <v>25</v>
      </c>
      <c r="N8" s="1" t="s">
        <v>49</v>
      </c>
      <c r="Q8" s="1" t="s">
        <v>49</v>
      </c>
      <c r="R8" s="1" t="s">
        <v>49</v>
      </c>
      <c r="S8" s="1" t="s">
        <v>49</v>
      </c>
      <c r="U8" s="1">
        <f>SUM(L8:S8)</f>
        <v>35</v>
      </c>
    </row>
    <row r="9" spans="2:21" x14ac:dyDescent="0.2">
      <c r="B9" s="1" t="s">
        <v>95</v>
      </c>
      <c r="C9" s="1" t="s">
        <v>96</v>
      </c>
      <c r="D9" s="17" t="s">
        <v>97</v>
      </c>
      <c r="E9" s="8">
        <v>83.58</v>
      </c>
      <c r="F9" s="8">
        <v>73.91</v>
      </c>
      <c r="G9" s="9">
        <f>AVERAGE(E9:F9)</f>
        <v>78.745000000000005</v>
      </c>
      <c r="H9" s="9">
        <f>U9*0.7*0.3167</f>
        <v>0</v>
      </c>
      <c r="I9" s="13">
        <f>G9-H9</f>
        <v>78.745000000000005</v>
      </c>
      <c r="J9" s="15" t="str">
        <f>IF(I9&lt;60,"F",IF(I9&lt;70,"D",IF(I9&lt;80,"C",IF(I9&lt;90,"B",IF(I9&gt;=90,"A")))))</f>
        <v>C</v>
      </c>
      <c r="L9" s="1" t="s">
        <v>49</v>
      </c>
      <c r="M9" s="1" t="s">
        <v>49</v>
      </c>
      <c r="N9" s="1" t="s">
        <v>49</v>
      </c>
      <c r="Q9" s="1" t="s">
        <v>49</v>
      </c>
      <c r="R9" s="1" t="s">
        <v>49</v>
      </c>
      <c r="S9" s="1" t="s">
        <v>49</v>
      </c>
      <c r="U9" s="1">
        <f>SUM(L9:S9)</f>
        <v>0</v>
      </c>
    </row>
    <row r="10" spans="2:21" x14ac:dyDescent="0.2">
      <c r="B10" s="1" t="s">
        <v>87</v>
      </c>
      <c r="C10" s="1" t="s">
        <v>88</v>
      </c>
      <c r="D10" s="17" t="s">
        <v>89</v>
      </c>
      <c r="E10" s="8">
        <v>88.35</v>
      </c>
      <c r="F10" s="8">
        <v>80.36</v>
      </c>
      <c r="G10" s="9">
        <f>AVERAGE(E10:F10)</f>
        <v>84.35499999999999</v>
      </c>
      <c r="H10" s="9">
        <f>U10*0.7*0.3167</f>
        <v>0</v>
      </c>
      <c r="I10" s="13">
        <f>G10-H10</f>
        <v>84.35499999999999</v>
      </c>
      <c r="J10" s="15" t="str">
        <f>IF(I10&lt;60,"F",IF(I10&lt;70,"D",IF(I10&lt;80,"C",IF(I10&lt;90,"B",IF(I10&gt;=90,"A")))))</f>
        <v>B</v>
      </c>
      <c r="L10" s="1" t="s">
        <v>49</v>
      </c>
      <c r="M10" s="1" t="s">
        <v>49</v>
      </c>
      <c r="N10" s="1" t="s">
        <v>49</v>
      </c>
      <c r="Q10" s="1" t="s">
        <v>49</v>
      </c>
      <c r="R10" s="1" t="s">
        <v>49</v>
      </c>
      <c r="S10" s="1" t="s">
        <v>49</v>
      </c>
      <c r="U10" s="1">
        <f>SUM(L10:S10)</f>
        <v>0</v>
      </c>
    </row>
    <row r="11" spans="2:21" x14ac:dyDescent="0.2">
      <c r="B11" s="1" t="s">
        <v>111</v>
      </c>
      <c r="C11" s="1" t="s">
        <v>112</v>
      </c>
      <c r="D11" s="17" t="s">
        <v>113</v>
      </c>
      <c r="E11" s="8">
        <v>76.959999999999994</v>
      </c>
      <c r="F11" s="8">
        <v>60.41</v>
      </c>
      <c r="G11" s="9">
        <f>AVERAGE(E11:F11)</f>
        <v>68.685000000000002</v>
      </c>
      <c r="H11" s="9">
        <f>U11*0.7*0.3167</f>
        <v>0</v>
      </c>
      <c r="I11" s="13">
        <f>G11-H11</f>
        <v>68.685000000000002</v>
      </c>
      <c r="J11" s="15" t="str">
        <f>IF(I11&lt;60,"F",IF(I11&lt;70,"D",IF(I11&lt;80,"C",IF(I11&lt;90,"B",IF(I11&gt;=90,"A")))))</f>
        <v>D</v>
      </c>
      <c r="L11" s="1" t="s">
        <v>49</v>
      </c>
      <c r="M11" s="1" t="s">
        <v>49</v>
      </c>
      <c r="N11" s="1" t="s">
        <v>49</v>
      </c>
      <c r="Q11" s="1" t="s">
        <v>49</v>
      </c>
      <c r="R11" s="1" t="s">
        <v>49</v>
      </c>
      <c r="S11" s="1" t="s">
        <v>49</v>
      </c>
      <c r="U11" s="1">
        <f>SUM(L11:S11)</f>
        <v>0</v>
      </c>
    </row>
    <row r="12" spans="2:21" x14ac:dyDescent="0.2">
      <c r="B12" s="1" t="s">
        <v>127</v>
      </c>
      <c r="C12" s="1" t="s">
        <v>128</v>
      </c>
      <c r="D12" s="17" t="s">
        <v>129</v>
      </c>
      <c r="E12" s="8">
        <v>79.900000000000006</v>
      </c>
      <c r="F12" s="8">
        <v>83.6</v>
      </c>
      <c r="G12" s="9">
        <f>AVERAGE(E12:F12)</f>
        <v>81.75</v>
      </c>
      <c r="H12" s="9">
        <f>U12*0.7*0.3167</f>
        <v>0</v>
      </c>
      <c r="I12" s="13">
        <f>G12-H12</f>
        <v>81.75</v>
      </c>
      <c r="J12" s="15" t="str">
        <f>IF(I12&lt;60,"F",IF(I12&lt;70,"D",IF(I12&lt;80,"C",IF(I12&lt;90,"B",IF(I12&gt;=90,"A")))))</f>
        <v>B</v>
      </c>
      <c r="L12" s="1" t="s">
        <v>49</v>
      </c>
      <c r="M12" s="1" t="s">
        <v>49</v>
      </c>
      <c r="N12" s="1" t="s">
        <v>49</v>
      </c>
      <c r="Q12" s="1" t="s">
        <v>49</v>
      </c>
      <c r="R12" s="1" t="s">
        <v>49</v>
      </c>
      <c r="S12" s="1" t="s">
        <v>49</v>
      </c>
      <c r="U12" s="1">
        <f>SUM(L12:S12)</f>
        <v>0</v>
      </c>
    </row>
    <row r="13" spans="2:21" x14ac:dyDescent="0.2">
      <c r="B13" s="1" t="s">
        <v>135</v>
      </c>
      <c r="C13" s="1" t="s">
        <v>136</v>
      </c>
      <c r="D13" s="17" t="s">
        <v>164</v>
      </c>
      <c r="E13" s="8">
        <v>49.86</v>
      </c>
      <c r="F13" s="8">
        <v>46.11</v>
      </c>
      <c r="G13" s="9">
        <f>AVERAGE(E13:F13)</f>
        <v>47.984999999999999</v>
      </c>
      <c r="H13" s="9">
        <f>U13*0.7*0.3167</f>
        <v>0</v>
      </c>
      <c r="I13" s="13">
        <f>G13-H13</f>
        <v>47.984999999999999</v>
      </c>
      <c r="J13" s="15" t="str">
        <f>IF(I13&lt;60,"F",IF(I13&lt;70,"D",IF(I13&lt;80,"C",IF(I13&lt;90,"B",IF(I13&gt;=90,"A")))))</f>
        <v>F</v>
      </c>
      <c r="L13" s="1" t="s">
        <v>49</v>
      </c>
      <c r="M13" s="1" t="s">
        <v>49</v>
      </c>
      <c r="N13" s="1" t="s">
        <v>49</v>
      </c>
      <c r="Q13" s="1" t="s">
        <v>49</v>
      </c>
      <c r="R13" s="1" t="s">
        <v>49</v>
      </c>
      <c r="S13" s="1" t="s">
        <v>49</v>
      </c>
      <c r="U13" s="1">
        <f>SUM(L13:S13)</f>
        <v>0</v>
      </c>
    </row>
    <row r="14" spans="2:21" x14ac:dyDescent="0.2">
      <c r="B14" s="1" t="s">
        <v>103</v>
      </c>
      <c r="C14" s="1" t="s">
        <v>104</v>
      </c>
      <c r="D14" s="17" t="s">
        <v>105</v>
      </c>
      <c r="E14" s="8">
        <v>76.39</v>
      </c>
      <c r="F14" s="8">
        <v>71.38</v>
      </c>
      <c r="G14" s="9">
        <f>AVERAGE(E14:F14)</f>
        <v>73.884999999999991</v>
      </c>
      <c r="H14" s="9">
        <f>U14*0.7*0.3167</f>
        <v>0</v>
      </c>
      <c r="I14" s="13">
        <f>G14-H14</f>
        <v>73.884999999999991</v>
      </c>
      <c r="J14" s="15" t="str">
        <f>IF(I14&lt;60,"F",IF(I14&lt;70,"D",IF(I14&lt;80,"C",IF(I14&lt;90,"B",IF(I14&gt;=90,"A")))))</f>
        <v>C</v>
      </c>
      <c r="L14" s="1" t="s">
        <v>49</v>
      </c>
      <c r="M14" s="1" t="s">
        <v>49</v>
      </c>
      <c r="N14" s="1" t="s">
        <v>49</v>
      </c>
      <c r="Q14" s="1" t="s">
        <v>49</v>
      </c>
      <c r="R14" s="1" t="s">
        <v>49</v>
      </c>
      <c r="S14" s="1" t="s">
        <v>49</v>
      </c>
      <c r="U14" s="1">
        <f>SUM(L14:S14)</f>
        <v>0</v>
      </c>
    </row>
    <row r="15" spans="2:21" x14ac:dyDescent="0.2">
      <c r="B15" s="1" t="s">
        <v>138</v>
      </c>
      <c r="C15" s="1" t="s">
        <v>139</v>
      </c>
      <c r="D15" s="17" t="s">
        <v>165</v>
      </c>
      <c r="E15" s="8">
        <v>74.62</v>
      </c>
      <c r="F15" s="8">
        <v>71.45</v>
      </c>
      <c r="G15" s="9">
        <f>AVERAGE(E15:F15)</f>
        <v>73.034999999999997</v>
      </c>
      <c r="H15" s="9">
        <f>U15*0.7*0.3167</f>
        <v>23.277449999999998</v>
      </c>
      <c r="I15" s="13">
        <f>G15-H15</f>
        <v>49.757549999999995</v>
      </c>
      <c r="J15" s="15" t="str">
        <f>IF(I15&lt;60,"F",IF(I15&lt;70,"D",IF(I15&lt;80,"C",IF(I15&lt;90,"B",IF(I15&gt;=90,"A")))))</f>
        <v>F</v>
      </c>
      <c r="L15">
        <v>10</v>
      </c>
      <c r="M15">
        <v>25</v>
      </c>
      <c r="N15">
        <v>50</v>
      </c>
      <c r="Q15">
        <v>10</v>
      </c>
      <c r="R15">
        <v>10</v>
      </c>
      <c r="S15" s="1" t="s">
        <v>49</v>
      </c>
      <c r="U15" s="1">
        <f>SUM(L15:S15)</f>
        <v>105</v>
      </c>
    </row>
    <row r="16" spans="2:21" x14ac:dyDescent="0.2">
      <c r="B16" s="1" t="s">
        <v>75</v>
      </c>
      <c r="C16" s="1" t="s">
        <v>76</v>
      </c>
      <c r="D16" s="17" t="s">
        <v>77</v>
      </c>
      <c r="E16" s="8">
        <v>96.12</v>
      </c>
      <c r="F16" s="8">
        <v>91.39</v>
      </c>
      <c r="G16" s="9">
        <f>AVERAGE(E16:F16)</f>
        <v>93.754999999999995</v>
      </c>
      <c r="H16" s="9">
        <f>U16*0.7*0.3167</f>
        <v>0</v>
      </c>
      <c r="I16" s="13">
        <f>G16-H16</f>
        <v>93.754999999999995</v>
      </c>
      <c r="J16" s="15" t="str">
        <f>IF(I16&lt;60,"F",IF(I16&lt;70,"D",IF(I16&lt;80,"C",IF(I16&lt;90,"B",IF(I16&gt;=90,"A")))))</f>
        <v>A</v>
      </c>
      <c r="L16" s="1" t="s">
        <v>49</v>
      </c>
      <c r="M16" s="1" t="s">
        <v>49</v>
      </c>
      <c r="N16" s="1" t="s">
        <v>49</v>
      </c>
      <c r="Q16" s="1" t="s">
        <v>49</v>
      </c>
      <c r="R16" s="1" t="s">
        <v>49</v>
      </c>
      <c r="S16" s="1" t="s">
        <v>49</v>
      </c>
      <c r="U16" s="1">
        <f>SUM(L16:S16)</f>
        <v>0</v>
      </c>
    </row>
    <row r="17" spans="2:21" x14ac:dyDescent="0.2">
      <c r="B17" s="1" t="s">
        <v>141</v>
      </c>
      <c r="C17" s="1" t="s">
        <v>142</v>
      </c>
      <c r="D17" s="17" t="s">
        <v>143</v>
      </c>
      <c r="E17" s="8">
        <v>98.39</v>
      </c>
      <c r="F17" s="8">
        <v>90.55</v>
      </c>
      <c r="G17" s="9">
        <f>AVERAGE(E17:F17)</f>
        <v>94.47</v>
      </c>
      <c r="H17" s="9">
        <f>U17*0.7*0.3167</f>
        <v>0</v>
      </c>
      <c r="I17" s="13">
        <f>G17-H17</f>
        <v>94.47</v>
      </c>
      <c r="J17" s="15" t="str">
        <f>IF(I17&lt;60,"F",IF(I17&lt;70,"D",IF(I17&lt;80,"C",IF(I17&lt;90,"B",IF(I17&gt;=90,"A")))))</f>
        <v>A</v>
      </c>
      <c r="L17" s="1" t="s">
        <v>49</v>
      </c>
      <c r="M17" s="1" t="s">
        <v>49</v>
      </c>
      <c r="N17" s="1" t="s">
        <v>49</v>
      </c>
      <c r="Q17" s="1" t="s">
        <v>49</v>
      </c>
      <c r="R17" s="1" t="s">
        <v>49</v>
      </c>
      <c r="S17" s="1" t="s">
        <v>49</v>
      </c>
      <c r="U17" s="1">
        <f>SUM(L17:S17)</f>
        <v>0</v>
      </c>
    </row>
    <row r="18" spans="2:21" x14ac:dyDescent="0.2">
      <c r="B18" s="1" t="s">
        <v>91</v>
      </c>
      <c r="C18" s="1" t="s">
        <v>92</v>
      </c>
      <c r="D18" s="17" t="s">
        <v>93</v>
      </c>
      <c r="E18" s="8">
        <v>90.42</v>
      </c>
      <c r="F18" s="8">
        <v>89.17</v>
      </c>
      <c r="G18" s="9">
        <f>AVERAGE(E18:F18)</f>
        <v>89.795000000000002</v>
      </c>
      <c r="H18" s="9">
        <f>U18*0.7*0.3167</f>
        <v>0</v>
      </c>
      <c r="I18" s="13">
        <f>G18-H18</f>
        <v>89.795000000000002</v>
      </c>
      <c r="J18" s="15" t="str">
        <f>IF(I18&lt;60,"F",IF(I18&lt;70,"D",IF(I18&lt;80,"C",IF(I18&lt;90,"B",IF(I18&gt;=90,"A")))))</f>
        <v>B</v>
      </c>
      <c r="L18" s="1" t="s">
        <v>49</v>
      </c>
      <c r="M18" s="1" t="s">
        <v>49</v>
      </c>
      <c r="N18" s="1" t="s">
        <v>49</v>
      </c>
      <c r="Q18" s="1" t="s">
        <v>49</v>
      </c>
      <c r="R18" s="1" t="s">
        <v>49</v>
      </c>
      <c r="S18" s="1" t="s">
        <v>49</v>
      </c>
      <c r="U18" s="1">
        <f>SUM(L18:S18)</f>
        <v>0</v>
      </c>
    </row>
    <row r="19" spans="2:21" x14ac:dyDescent="0.2">
      <c r="B19" s="1" t="s">
        <v>131</v>
      </c>
      <c r="C19" s="1" t="s">
        <v>132</v>
      </c>
      <c r="D19" s="17" t="s">
        <v>133</v>
      </c>
      <c r="E19" s="8">
        <v>96.17</v>
      </c>
      <c r="F19" s="8">
        <v>88.78</v>
      </c>
      <c r="G19" s="9">
        <f>AVERAGE(E19:F19)</f>
        <v>92.474999999999994</v>
      </c>
      <c r="H19" s="9">
        <f>U19*0.7*0.3167</f>
        <v>0</v>
      </c>
      <c r="I19" s="13">
        <f>G19-H19</f>
        <v>92.474999999999994</v>
      </c>
      <c r="J19" s="15" t="str">
        <f>IF(I19&lt;60,"F",IF(I19&lt;70,"D",IF(I19&lt;80,"C",IF(I19&lt;90,"B",IF(I19&gt;=90,"A")))))</f>
        <v>A</v>
      </c>
      <c r="L19" s="1" t="s">
        <v>49</v>
      </c>
      <c r="M19" s="1" t="s">
        <v>49</v>
      </c>
      <c r="N19" s="1" t="s">
        <v>49</v>
      </c>
      <c r="Q19" s="1" t="s">
        <v>49</v>
      </c>
      <c r="R19" s="1" t="s">
        <v>49</v>
      </c>
      <c r="S19" s="1" t="s">
        <v>49</v>
      </c>
      <c r="U19" s="1">
        <f>SUM(L19:S19)</f>
        <v>0</v>
      </c>
    </row>
    <row r="20" spans="2:21" x14ac:dyDescent="0.2">
      <c r="B20" s="1" t="s">
        <v>83</v>
      </c>
      <c r="C20" s="1" t="s">
        <v>84</v>
      </c>
      <c r="D20" s="17" t="s">
        <v>85</v>
      </c>
      <c r="E20" s="8">
        <v>70.86</v>
      </c>
      <c r="F20" s="8">
        <v>70.900000000000006</v>
      </c>
      <c r="G20" s="9">
        <f>AVERAGE(E20:F20)</f>
        <v>70.88</v>
      </c>
      <c r="H20" s="9">
        <f>U20*0.7*0.3167</f>
        <v>0</v>
      </c>
      <c r="I20" s="13">
        <f>G20-H20</f>
        <v>70.88</v>
      </c>
      <c r="J20" s="15" t="str">
        <f>IF(I20&lt;60,"F",IF(I20&lt;70,"D",IF(I20&lt;80,"C",IF(I20&lt;90,"B",IF(I20&gt;=90,"A")))))</f>
        <v>C</v>
      </c>
      <c r="L20" s="1" t="s">
        <v>49</v>
      </c>
      <c r="M20" s="1" t="s">
        <v>49</v>
      </c>
      <c r="N20" s="1" t="s">
        <v>49</v>
      </c>
      <c r="Q20" s="1" t="s">
        <v>49</v>
      </c>
      <c r="R20" s="1" t="s">
        <v>49</v>
      </c>
      <c r="S20" s="1" t="s">
        <v>49</v>
      </c>
      <c r="U20" s="1">
        <f>SUM(L20:S20)</f>
        <v>0</v>
      </c>
    </row>
    <row r="21" spans="2:21" x14ac:dyDescent="0.2">
      <c r="B21" s="1" t="s">
        <v>45</v>
      </c>
      <c r="C21" s="1" t="s">
        <v>46</v>
      </c>
      <c r="D21" s="17" t="s">
        <v>47</v>
      </c>
      <c r="E21" s="8">
        <v>75.88</v>
      </c>
      <c r="F21" s="8">
        <v>47.91</v>
      </c>
      <c r="G21" s="9">
        <f>AVERAGE(E21:F21)</f>
        <v>61.894999999999996</v>
      </c>
      <c r="H21" s="9">
        <f>U21*0.7*0.3167</f>
        <v>0</v>
      </c>
      <c r="I21" s="13">
        <f>G21-H21</f>
        <v>61.894999999999996</v>
      </c>
      <c r="J21" s="15" t="str">
        <f>IF(I21&lt;60,"F",IF(I21&lt;70,"D",IF(I21&lt;80,"C",IF(I21&lt;90,"B",IF(I21&gt;=90,"A")))))</f>
        <v>D</v>
      </c>
      <c r="L21" s="1" t="s">
        <v>49</v>
      </c>
      <c r="M21" s="1" t="s">
        <v>49</v>
      </c>
      <c r="N21" s="1" t="s">
        <v>49</v>
      </c>
      <c r="Q21" s="1" t="s">
        <v>49</v>
      </c>
      <c r="R21" s="1" t="s">
        <v>49</v>
      </c>
      <c r="S21" s="1" t="s">
        <v>49</v>
      </c>
      <c r="U21" s="1">
        <f>SUM(L21:S21)</f>
        <v>0</v>
      </c>
    </row>
    <row r="22" spans="2:21" x14ac:dyDescent="0.2">
      <c r="B22" s="1" t="s">
        <v>55</v>
      </c>
      <c r="C22" s="1" t="s">
        <v>56</v>
      </c>
      <c r="D22" s="17" t="s">
        <v>57</v>
      </c>
      <c r="E22" s="8">
        <v>86.67</v>
      </c>
      <c r="F22" s="8">
        <v>82.89</v>
      </c>
      <c r="G22" s="9">
        <f>AVERAGE(E22:F22)</f>
        <v>84.78</v>
      </c>
      <c r="H22" s="9">
        <f>U22*0.7*0.3167</f>
        <v>0</v>
      </c>
      <c r="I22" s="13">
        <f>G22-H22</f>
        <v>84.78</v>
      </c>
      <c r="J22" s="15" t="str">
        <f>IF(I22&lt;60,"F",IF(I22&lt;70,"D",IF(I22&lt;80,"C",IF(I22&lt;90,"B",IF(I22&gt;=90,"A")))))</f>
        <v>B</v>
      </c>
      <c r="L22" s="1" t="s">
        <v>49</v>
      </c>
      <c r="M22" s="1" t="s">
        <v>49</v>
      </c>
      <c r="N22" s="1" t="s">
        <v>49</v>
      </c>
      <c r="Q22" s="1" t="s">
        <v>49</v>
      </c>
      <c r="R22" s="1" t="s">
        <v>49</v>
      </c>
      <c r="S22" s="1" t="s">
        <v>49</v>
      </c>
      <c r="U22" s="1">
        <f>SUM(L22:S22)</f>
        <v>0</v>
      </c>
    </row>
    <row r="23" spans="2:21" x14ac:dyDescent="0.2">
      <c r="B23" s="1" t="s">
        <v>71</v>
      </c>
      <c r="C23" s="1" t="s">
        <v>72</v>
      </c>
      <c r="D23" s="17" t="s">
        <v>73</v>
      </c>
      <c r="E23" s="8">
        <v>95.94</v>
      </c>
      <c r="F23" s="8">
        <v>89.12</v>
      </c>
      <c r="G23" s="9">
        <f>AVERAGE(E23:F23)</f>
        <v>92.53</v>
      </c>
      <c r="H23" s="9">
        <f>U23*0.7*0.3167</f>
        <v>0</v>
      </c>
      <c r="I23" s="13">
        <f>G23-H23</f>
        <v>92.53</v>
      </c>
      <c r="J23" s="15" t="str">
        <f>IF(I23&lt;60,"F",IF(I23&lt;70,"D",IF(I23&lt;80,"C",IF(I23&lt;90,"B",IF(I23&gt;=90,"A")))))</f>
        <v>A</v>
      </c>
      <c r="L23" s="1" t="s">
        <v>49</v>
      </c>
      <c r="M23" s="1" t="s">
        <v>49</v>
      </c>
      <c r="N23" s="1" t="s">
        <v>49</v>
      </c>
      <c r="Q23" s="1" t="s">
        <v>49</v>
      </c>
      <c r="R23" s="1" t="s">
        <v>49</v>
      </c>
      <c r="S23" s="1" t="s">
        <v>49</v>
      </c>
      <c r="U23" s="1">
        <f>SUM(L23:S23)</f>
        <v>0</v>
      </c>
    </row>
    <row r="24" spans="2:21" x14ac:dyDescent="0.2">
      <c r="B24" s="1" t="s">
        <v>123</v>
      </c>
      <c r="C24" s="1" t="s">
        <v>124</v>
      </c>
      <c r="D24" s="17" t="s">
        <v>125</v>
      </c>
      <c r="E24" s="8">
        <v>95.96</v>
      </c>
      <c r="F24" s="8">
        <v>90.84</v>
      </c>
      <c r="G24" s="9">
        <f>AVERAGE(E24:F24)</f>
        <v>93.4</v>
      </c>
      <c r="H24" s="9">
        <f>U24*0.7*0.3167</f>
        <v>0</v>
      </c>
      <c r="I24" s="13">
        <f>G24-H24</f>
        <v>93.4</v>
      </c>
      <c r="J24" s="15" t="str">
        <f>IF(I24&lt;60,"F",IF(I24&lt;70,"D",IF(I24&lt;80,"C",IF(I24&lt;90,"B",IF(I24&gt;=90,"A")))))</f>
        <v>A</v>
      </c>
      <c r="L24" s="1" t="s">
        <v>49</v>
      </c>
      <c r="M24" s="1" t="s">
        <v>49</v>
      </c>
      <c r="N24" s="1" t="s">
        <v>49</v>
      </c>
      <c r="Q24" s="1" t="s">
        <v>49</v>
      </c>
      <c r="R24" s="1" t="s">
        <v>49</v>
      </c>
      <c r="S24" s="1" t="s">
        <v>49</v>
      </c>
      <c r="U24" s="1">
        <f>SUM(L24:S24)</f>
        <v>0</v>
      </c>
    </row>
    <row r="25" spans="2:21" x14ac:dyDescent="0.2">
      <c r="B25" s="1" t="s">
        <v>99</v>
      </c>
      <c r="C25" s="1" t="s">
        <v>100</v>
      </c>
      <c r="D25" s="17" t="s">
        <v>101</v>
      </c>
      <c r="E25" s="8">
        <v>87.68</v>
      </c>
      <c r="F25" s="8">
        <v>65.540000000000006</v>
      </c>
      <c r="G25" s="9">
        <f>AVERAGE(E25:F25)</f>
        <v>76.610000000000014</v>
      </c>
      <c r="H25" s="9">
        <f>U25*0.7*0.3167</f>
        <v>0</v>
      </c>
      <c r="I25" s="13">
        <f>G25-H25</f>
        <v>76.610000000000014</v>
      </c>
      <c r="J25" s="15" t="str">
        <f>IF(I25&lt;60,"F",IF(I25&lt;70,"D",IF(I25&lt;80,"C",IF(I25&lt;90,"B",IF(I25&gt;=90,"A")))))</f>
        <v>C</v>
      </c>
      <c r="L25" s="1" t="s">
        <v>49</v>
      </c>
      <c r="M25" s="1" t="s">
        <v>49</v>
      </c>
      <c r="N25" s="1" t="s">
        <v>49</v>
      </c>
      <c r="Q25" s="1" t="s">
        <v>49</v>
      </c>
      <c r="R25" s="1" t="s">
        <v>49</v>
      </c>
      <c r="S25" s="1" t="s">
        <v>49</v>
      </c>
      <c r="U25" s="1">
        <f>SUM(L25:S25)</f>
        <v>0</v>
      </c>
    </row>
    <row r="26" spans="2:21" x14ac:dyDescent="0.2">
      <c r="B26" s="1" t="s">
        <v>119</v>
      </c>
      <c r="C26" s="1" t="s">
        <v>120</v>
      </c>
      <c r="D26" s="17" t="s">
        <v>121</v>
      </c>
      <c r="E26" s="8">
        <v>0</v>
      </c>
      <c r="F26" s="8">
        <v>0</v>
      </c>
      <c r="G26" s="9">
        <f>AVERAGE(E26:F26)</f>
        <v>0</v>
      </c>
      <c r="H26" s="9">
        <f>U26*0.7*0.3167</f>
        <v>66.506999999999991</v>
      </c>
      <c r="I26" s="13">
        <v>0</v>
      </c>
      <c r="J26" s="15" t="str">
        <f>IF(I26&lt;60,"F",IF(I26&lt;70,"D",IF(I26&lt;80,"C",IF(I26&lt;90,"B",IF(I26&gt;=90,"A")))))</f>
        <v>F</v>
      </c>
      <c r="L26" s="1" t="s">
        <v>49</v>
      </c>
      <c r="M26" s="1" t="s">
        <v>49</v>
      </c>
      <c r="N26" s="1" t="s">
        <v>49</v>
      </c>
      <c r="Q26">
        <v>100</v>
      </c>
      <c r="R26">
        <v>100</v>
      </c>
      <c r="S26">
        <v>100</v>
      </c>
      <c r="U26" s="1">
        <f>SUM(L26:S26)</f>
        <v>300</v>
      </c>
    </row>
    <row r="27" spans="2:21" x14ac:dyDescent="0.2">
      <c r="B27" s="1" t="s">
        <v>153</v>
      </c>
      <c r="C27" s="1" t="s">
        <v>154</v>
      </c>
      <c r="D27" s="17" t="s">
        <v>155</v>
      </c>
      <c r="E27" s="8">
        <v>89.09</v>
      </c>
      <c r="F27" s="8">
        <v>77.31</v>
      </c>
      <c r="G27" s="9">
        <f>AVERAGE(E27:F27)</f>
        <v>83.2</v>
      </c>
      <c r="H27" s="9">
        <f>U27*0.7*0.3167</f>
        <v>0</v>
      </c>
      <c r="I27" s="13">
        <f>G27-H27</f>
        <v>83.2</v>
      </c>
      <c r="J27" s="15" t="str">
        <f>IF(I27&lt;60,"F",IF(I27&lt;70,"D",IF(I27&lt;80,"C",IF(I27&lt;90,"B",IF(I27&gt;=90,"A")))))</f>
        <v>B</v>
      </c>
      <c r="L27" s="1" t="s">
        <v>49</v>
      </c>
      <c r="M27" s="1" t="s">
        <v>49</v>
      </c>
      <c r="N27" s="1" t="s">
        <v>49</v>
      </c>
      <c r="Q27" s="1" t="s">
        <v>49</v>
      </c>
      <c r="R27" s="1" t="s">
        <v>49</v>
      </c>
      <c r="S27" s="1" t="s">
        <v>49</v>
      </c>
      <c r="U27" s="1">
        <f>SUM(L27:S27)</f>
        <v>0</v>
      </c>
    </row>
    <row r="28" spans="2:21" x14ac:dyDescent="0.2">
      <c r="B28" s="1" t="s">
        <v>51</v>
      </c>
      <c r="C28" s="1" t="s">
        <v>52</v>
      </c>
      <c r="D28" s="17" t="s">
        <v>53</v>
      </c>
      <c r="E28" s="8">
        <v>63.66</v>
      </c>
      <c r="F28" s="8">
        <v>67.98</v>
      </c>
      <c r="G28" s="9">
        <f>AVERAGE(E28:F28)</f>
        <v>65.819999999999993</v>
      </c>
      <c r="H28" s="9">
        <f>U28*0.7*0.3167</f>
        <v>0</v>
      </c>
      <c r="I28" s="13">
        <f>G28-H28</f>
        <v>65.819999999999993</v>
      </c>
      <c r="J28" s="15" t="str">
        <f>IF(I28&lt;60,"F",IF(I28&lt;70,"D",IF(I28&lt;80,"C",IF(I28&lt;90,"B",IF(I28&gt;=90,"A")))))</f>
        <v>D</v>
      </c>
      <c r="L28" s="1" t="s">
        <v>49</v>
      </c>
      <c r="M28" s="1" t="s">
        <v>49</v>
      </c>
      <c r="N28" s="1" t="s">
        <v>49</v>
      </c>
      <c r="Q28" s="1" t="s">
        <v>49</v>
      </c>
      <c r="R28" s="1" t="s">
        <v>49</v>
      </c>
      <c r="S28" s="1" t="s">
        <v>49</v>
      </c>
      <c r="U28" s="1">
        <f>SUM(L28:S28)</f>
        <v>0</v>
      </c>
    </row>
    <row r="29" spans="2:21" x14ac:dyDescent="0.2">
      <c r="B29" s="1" t="s">
        <v>145</v>
      </c>
      <c r="C29" s="1" t="s">
        <v>146</v>
      </c>
      <c r="D29" s="17" t="s">
        <v>147</v>
      </c>
      <c r="E29" s="8">
        <v>31.63</v>
      </c>
      <c r="F29" s="8">
        <v>27.08</v>
      </c>
      <c r="G29" s="9">
        <f>AVERAGE(E29:F29)</f>
        <v>29.354999999999997</v>
      </c>
      <c r="H29" s="9">
        <f>U29*0.7*0.3167</f>
        <v>44.337999999999994</v>
      </c>
      <c r="I29" s="13">
        <v>0</v>
      </c>
      <c r="J29" s="15" t="str">
        <f>IF(I29&lt;60,"F",IF(I29&lt;70,"D",IF(I29&lt;80,"C",IF(I29&lt;90,"B",IF(I29&gt;=90,"A")))))</f>
        <v>F</v>
      </c>
      <c r="L29" s="1" t="s">
        <v>49</v>
      </c>
      <c r="M29" s="1" t="s">
        <v>49</v>
      </c>
      <c r="N29" s="1" t="s">
        <v>49</v>
      </c>
      <c r="Q29" s="1" t="s">
        <v>49</v>
      </c>
      <c r="R29">
        <v>100</v>
      </c>
      <c r="S29">
        <v>100</v>
      </c>
      <c r="U29" s="1">
        <f>SUM(L29:S29)</f>
        <v>200</v>
      </c>
    </row>
    <row r="30" spans="2:21" x14ac:dyDescent="0.2">
      <c r="B30" s="1" t="s">
        <v>149</v>
      </c>
      <c r="C30" s="1" t="s">
        <v>150</v>
      </c>
      <c r="D30" s="17" t="s">
        <v>151</v>
      </c>
      <c r="E30" s="8">
        <v>94.06</v>
      </c>
      <c r="F30" s="8">
        <v>90.16</v>
      </c>
      <c r="G30" s="9">
        <f>AVERAGE(E30:F30)</f>
        <v>92.11</v>
      </c>
      <c r="H30" s="9">
        <f>U30*0.7*0.3167</f>
        <v>0</v>
      </c>
      <c r="I30" s="13">
        <f>G30-H30</f>
        <v>92.11</v>
      </c>
      <c r="J30" s="15" t="str">
        <f>IF(I30&lt;60,"F",IF(I30&lt;70,"D",IF(I30&lt;80,"C",IF(I30&lt;90,"B",IF(I30&gt;=90,"A")))))</f>
        <v>A</v>
      </c>
      <c r="L30" s="1" t="s">
        <v>49</v>
      </c>
      <c r="M30" s="1" t="s">
        <v>49</v>
      </c>
      <c r="N30" s="1" t="s">
        <v>49</v>
      </c>
      <c r="Q30" s="1" t="s">
        <v>49</v>
      </c>
      <c r="R30" s="1" t="s">
        <v>49</v>
      </c>
      <c r="S30" s="1" t="s">
        <v>49</v>
      </c>
      <c r="U30" s="1">
        <f>SUM(L30:S30)</f>
        <v>0</v>
      </c>
    </row>
    <row r="31" spans="2:21" x14ac:dyDescent="0.2">
      <c r="B31" s="1" t="s">
        <v>63</v>
      </c>
      <c r="C31" s="1" t="s">
        <v>64</v>
      </c>
      <c r="D31" s="17" t="s">
        <v>65</v>
      </c>
      <c r="E31" s="8">
        <v>14.96</v>
      </c>
      <c r="F31" s="8">
        <v>13.34</v>
      </c>
      <c r="G31" s="9">
        <f>AVERAGE(E31:F31)</f>
        <v>14.15</v>
      </c>
      <c r="H31" s="9">
        <f>U31*0.7*0.3167</f>
        <v>68.7239</v>
      </c>
      <c r="I31" s="13">
        <v>0</v>
      </c>
      <c r="J31" s="15" t="str">
        <f>IF(I31&lt;60,"F",IF(I31&lt;70,"D",IF(I31&lt;80,"C",IF(I31&lt;90,"B",IF(I31&gt;=90,"A")))))</f>
        <v>F</v>
      </c>
      <c r="L31">
        <v>10</v>
      </c>
      <c r="M31" s="1" t="s">
        <v>49</v>
      </c>
      <c r="N31" s="1" t="s">
        <v>49</v>
      </c>
      <c r="Q31">
        <v>100</v>
      </c>
      <c r="R31">
        <v>100</v>
      </c>
      <c r="S31">
        <v>100</v>
      </c>
      <c r="U31" s="1">
        <f>SUM(L31:S31)</f>
        <v>310</v>
      </c>
    </row>
    <row r="32" spans="2:21" x14ac:dyDescent="0.2">
      <c r="B32" s="1" t="s">
        <v>107</v>
      </c>
      <c r="C32" s="1" t="s">
        <v>108</v>
      </c>
      <c r="D32" s="17" t="s">
        <v>109</v>
      </c>
      <c r="E32" s="8">
        <v>88.32</v>
      </c>
      <c r="F32" s="8">
        <v>86.86</v>
      </c>
      <c r="G32" s="9">
        <f>AVERAGE(E32:F32)</f>
        <v>87.59</v>
      </c>
      <c r="H32" s="9">
        <f>U32*0.7*0.3167</f>
        <v>0</v>
      </c>
      <c r="I32" s="13">
        <f>G32-H32</f>
        <v>87.59</v>
      </c>
      <c r="J32" s="15" t="str">
        <f>IF(I32&lt;60,"F",IF(I32&lt;70,"D",IF(I32&lt;80,"C",IF(I32&lt;90,"B",IF(I32&gt;=90,"A")))))</f>
        <v>B</v>
      </c>
      <c r="L32" s="1" t="s">
        <v>49</v>
      </c>
      <c r="M32" s="1" t="s">
        <v>49</v>
      </c>
      <c r="N32" s="1" t="s">
        <v>49</v>
      </c>
      <c r="Q32" s="1" t="s">
        <v>49</v>
      </c>
      <c r="R32" s="1" t="s">
        <v>49</v>
      </c>
      <c r="S32" s="1" t="s">
        <v>49</v>
      </c>
      <c r="U32" s="1">
        <f>SUM(L32:S32)</f>
        <v>0</v>
      </c>
    </row>
    <row r="33" spans="2:21" x14ac:dyDescent="0.2">
      <c r="B33" s="1" t="s">
        <v>67</v>
      </c>
      <c r="C33" s="1" t="s">
        <v>68</v>
      </c>
      <c r="D33" s="17" t="s">
        <v>69</v>
      </c>
      <c r="E33" s="8">
        <v>94.18</v>
      </c>
      <c r="F33" s="8">
        <v>93.79</v>
      </c>
      <c r="G33" s="9">
        <f>AVERAGE(E33:F33)</f>
        <v>93.985000000000014</v>
      </c>
      <c r="H33" s="9">
        <f>U33*0.7*0.3167</f>
        <v>0</v>
      </c>
      <c r="I33" s="13">
        <f>G33-H33</f>
        <v>93.985000000000014</v>
      </c>
      <c r="J33" s="15" t="str">
        <f>IF(I33&lt;60,"F",IF(I33&lt;70,"D",IF(I33&lt;80,"C",IF(I33&lt;90,"B",IF(I33&gt;=90,"A")))))</f>
        <v>A</v>
      </c>
      <c r="L33" s="1" t="s">
        <v>49</v>
      </c>
      <c r="M33" s="1" t="s">
        <v>49</v>
      </c>
      <c r="N33" s="1" t="s">
        <v>49</v>
      </c>
      <c r="Q33" s="1" t="s">
        <v>49</v>
      </c>
      <c r="R33" s="1" t="s">
        <v>49</v>
      </c>
      <c r="S33" s="1" t="s">
        <v>49</v>
      </c>
      <c r="U33" s="1">
        <f>SUM(L33:S33)</f>
        <v>0</v>
      </c>
    </row>
    <row r="34" spans="2:21" x14ac:dyDescent="0.2">
      <c r="B34" s="1" t="s">
        <v>79</v>
      </c>
      <c r="C34" s="1" t="s">
        <v>80</v>
      </c>
      <c r="D34" s="17" t="s">
        <v>81</v>
      </c>
      <c r="E34" s="8">
        <v>73.510000000000005</v>
      </c>
      <c r="F34" s="8">
        <v>52.69</v>
      </c>
      <c r="G34" s="9">
        <f>AVERAGE(E34:F34)</f>
        <v>63.1</v>
      </c>
      <c r="H34" s="9">
        <f>U34*0.7*0.3167</f>
        <v>6.6506999999999996</v>
      </c>
      <c r="I34" s="13">
        <f>G34-H34</f>
        <v>56.449300000000001</v>
      </c>
      <c r="J34" s="15" t="str">
        <f>IF(I34&lt;60,"F",IF(I34&lt;70,"D",IF(I34&lt;80,"C",IF(I34&lt;90,"B",IF(I34&gt;=90,"A")))))</f>
        <v>F</v>
      </c>
      <c r="L34" s="1" t="s">
        <v>49</v>
      </c>
      <c r="M34">
        <v>10</v>
      </c>
      <c r="N34" s="1" t="s">
        <v>49</v>
      </c>
      <c r="Q34">
        <v>10</v>
      </c>
      <c r="R34">
        <v>10</v>
      </c>
      <c r="S34" s="1" t="s">
        <v>49</v>
      </c>
      <c r="U34" s="1">
        <f>SUM(L34:S34)</f>
        <v>30</v>
      </c>
    </row>
  </sheetData>
  <sortState xmlns:xlrd2="http://schemas.microsoft.com/office/spreadsheetml/2017/richdata2" ref="B7:U34">
    <sortCondition ref="D7:D34"/>
  </sortState>
  <mergeCells count="2">
    <mergeCell ref="L5:O5"/>
    <mergeCell ref="Q5:T5"/>
  </mergeCells>
  <pageMargins left="0.7" right="0.7" top="0.75" bottom="0.75" header="0.3" footer="0.3"/>
  <pageSetup paperSize="9" orientation="portrait" horizontalDpi="0" verticalDpi="0"/>
  <ignoredErrors>
    <ignoredError sqref="D7:D34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Pre-Beginner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2023-05-07T08:12:00Z</dcterms:created>
  <dcterms:modified xsi:type="dcterms:W3CDTF">2023-05-08T03:36:10Z</dcterms:modified>
</cp:coreProperties>
</file>