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6D51D24F-FABC-5D48-A8C9-1964602B9A1D}" xr6:coauthVersionLast="47" xr6:coauthVersionMax="47" xr10:uidLastSave="{00000000-0000-0000-0000-000000000000}"/>
  <bookViews>
    <workbookView xWindow="5900" yWindow="820" windowWidth="28500" windowHeight="23780" activeTab="1" xr2:uid="{00000000-000D-0000-FFFF-FFFF00000000}"/>
  </bookViews>
  <sheets>
    <sheet name="Grades" sheetId="1" r:id="rId1"/>
    <sheet name="EHSS-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H67" i="2"/>
  <c r="H11" i="2"/>
  <c r="H33" i="2"/>
  <c r="H19" i="2"/>
  <c r="H13" i="2"/>
  <c r="H17" i="2"/>
  <c r="H50" i="2"/>
  <c r="H7" i="2"/>
  <c r="H65" i="2"/>
  <c r="H26" i="2"/>
  <c r="H30" i="2"/>
  <c r="H28" i="2"/>
  <c r="H25" i="2"/>
  <c r="H18" i="2"/>
  <c r="H31" i="2"/>
  <c r="H10" i="2"/>
  <c r="H55" i="2"/>
  <c r="H32" i="2"/>
  <c r="H39" i="2"/>
  <c r="H48" i="2"/>
  <c r="H41" i="2"/>
  <c r="H42" i="2"/>
  <c r="H66" i="2"/>
  <c r="H9" i="2"/>
  <c r="H54" i="2"/>
  <c r="H36" i="2"/>
  <c r="H29" i="2"/>
  <c r="H34" i="2"/>
  <c r="H57" i="2"/>
  <c r="H44" i="2"/>
  <c r="H37" i="2"/>
  <c r="H15" i="2"/>
  <c r="H45" i="2"/>
  <c r="H53" i="2"/>
  <c r="H58" i="2"/>
  <c r="H59" i="2"/>
  <c r="H22" i="2"/>
  <c r="H35" i="2"/>
  <c r="H63" i="2"/>
  <c r="H61" i="2"/>
  <c r="H43" i="2"/>
  <c r="H52" i="2"/>
  <c r="H64" i="2"/>
  <c r="H40" i="2"/>
  <c r="H62" i="2"/>
  <c r="H56" i="2"/>
  <c r="H6" i="2"/>
  <c r="H16" i="2"/>
  <c r="H21" i="2"/>
  <c r="H38" i="2"/>
  <c r="H49" i="2"/>
  <c r="H20" i="2"/>
  <c r="H47" i="2"/>
  <c r="H24" i="2"/>
  <c r="H23" i="2"/>
  <c r="H46" i="2"/>
  <c r="H12" i="2"/>
  <c r="H60" i="2"/>
  <c r="H27" i="2"/>
  <c r="H8" i="2"/>
  <c r="H14" i="2"/>
  <c r="F67" i="2"/>
  <c r="F11" i="2"/>
  <c r="F33" i="2"/>
  <c r="F19" i="2"/>
  <c r="F13" i="2"/>
  <c r="F17" i="2"/>
  <c r="F50" i="2"/>
  <c r="F7" i="2"/>
  <c r="F65" i="2"/>
  <c r="F26" i="2"/>
  <c r="F30" i="2"/>
  <c r="F28" i="2"/>
  <c r="F25" i="2"/>
  <c r="F18" i="2"/>
  <c r="F31" i="2"/>
  <c r="F10" i="2"/>
  <c r="F55" i="2"/>
  <c r="F32" i="2"/>
  <c r="F39" i="2"/>
  <c r="F48" i="2"/>
  <c r="F41" i="2"/>
  <c r="F42" i="2"/>
  <c r="F66" i="2"/>
  <c r="F9" i="2"/>
  <c r="F54" i="2"/>
  <c r="F36" i="2"/>
  <c r="F29" i="2"/>
  <c r="F34" i="2"/>
  <c r="F57" i="2"/>
  <c r="F44" i="2"/>
  <c r="F37" i="2"/>
  <c r="F15" i="2"/>
  <c r="F45" i="2"/>
  <c r="F53" i="2"/>
  <c r="F58" i="2"/>
  <c r="F59" i="2"/>
  <c r="F22" i="2"/>
  <c r="F35" i="2"/>
  <c r="F63" i="2"/>
  <c r="F61" i="2"/>
  <c r="F43" i="2"/>
  <c r="F52" i="2"/>
  <c r="F64" i="2"/>
  <c r="F40" i="2"/>
  <c r="F62" i="2"/>
  <c r="F56" i="2"/>
  <c r="F6" i="2"/>
  <c r="F16" i="2"/>
  <c r="F21" i="2"/>
  <c r="F38" i="2"/>
  <c r="F49" i="2"/>
  <c r="F20" i="2"/>
  <c r="F47" i="2"/>
  <c r="F24" i="2"/>
  <c r="F23" i="2"/>
  <c r="F46" i="2"/>
  <c r="F12" i="2"/>
  <c r="F60" i="2"/>
  <c r="F27" i="2"/>
  <c r="F8" i="2"/>
  <c r="F14" i="2"/>
  <c r="H51" i="2"/>
  <c r="F51" i="2"/>
  <c r="I14" i="2" l="1"/>
  <c r="K14" i="2" s="1"/>
  <c r="L14" i="2" s="1"/>
  <c r="I12" i="2"/>
  <c r="K12" i="2" s="1"/>
  <c r="L12" i="2" s="1"/>
  <c r="I47" i="2"/>
  <c r="K47" i="2" s="1"/>
  <c r="L47" i="2" s="1"/>
  <c r="I21" i="2"/>
  <c r="K21" i="2" s="1"/>
  <c r="L21" i="2" s="1"/>
  <c r="I62" i="2"/>
  <c r="I43" i="2"/>
  <c r="K43" i="2"/>
  <c r="L43" i="2" s="1"/>
  <c r="I53" i="2"/>
  <c r="K53" i="2" s="1"/>
  <c r="L53" i="2" s="1"/>
  <c r="K62" i="2"/>
  <c r="L62" i="2" s="1"/>
  <c r="I27" i="2"/>
  <c r="K27" i="2" s="1"/>
  <c r="L27" i="2" s="1"/>
  <c r="I37" i="2"/>
  <c r="K37" i="2" s="1"/>
  <c r="L37" i="2" s="1"/>
  <c r="I54" i="2"/>
  <c r="K54" i="2" s="1"/>
  <c r="L54" i="2" s="1"/>
  <c r="I41" i="2"/>
  <c r="K41" i="2" s="1"/>
  <c r="L41" i="2" s="1"/>
  <c r="I55" i="2"/>
  <c r="K55" i="2" s="1"/>
  <c r="L55" i="2" s="1"/>
  <c r="I26" i="2"/>
  <c r="K26" i="2" s="1"/>
  <c r="L26" i="2" s="1"/>
  <c r="I17" i="2"/>
  <c r="K17" i="2" s="1"/>
  <c r="L17" i="2" s="1"/>
  <c r="I11" i="2"/>
  <c r="K11" i="2" s="1"/>
  <c r="L11" i="2" s="1"/>
  <c r="I46" i="2"/>
  <c r="K46" i="2" s="1"/>
  <c r="L46" i="2" s="1"/>
  <c r="I20" i="2"/>
  <c r="K20" i="2" s="1"/>
  <c r="L20" i="2" s="1"/>
  <c r="I40" i="2"/>
  <c r="K40" i="2" s="1"/>
  <c r="L40" i="2" s="1"/>
  <c r="I61" i="2"/>
  <c r="K61" i="2" s="1"/>
  <c r="L61" i="2" s="1"/>
  <c r="I22" i="2"/>
  <c r="K22" i="2" s="1"/>
  <c r="L22" i="2" s="1"/>
  <c r="I45" i="2"/>
  <c r="K45" i="2" s="1"/>
  <c r="L45" i="2" s="1"/>
  <c r="I34" i="2"/>
  <c r="K34" i="2" s="1"/>
  <c r="L34" i="2" s="1"/>
  <c r="I9" i="2"/>
  <c r="K9" i="2" s="1"/>
  <c r="L9" i="2" s="1"/>
  <c r="I10" i="2"/>
  <c r="K10" i="2" s="1"/>
  <c r="L10" i="2" s="1"/>
  <c r="I25" i="2"/>
  <c r="K25" i="2" s="1"/>
  <c r="L25" i="2" s="1"/>
  <c r="I65" i="2"/>
  <c r="K65" i="2" s="1"/>
  <c r="L65" i="2" s="1"/>
  <c r="I13" i="2"/>
  <c r="K13" i="2" s="1"/>
  <c r="L13" i="2" s="1"/>
  <c r="I67" i="2"/>
  <c r="K67" i="2" s="1"/>
  <c r="L67" i="2" s="1"/>
  <c r="I23" i="2"/>
  <c r="K23" i="2" s="1"/>
  <c r="L23" i="2" s="1"/>
  <c r="I6" i="2"/>
  <c r="K6" i="2" s="1"/>
  <c r="L6" i="2" s="1"/>
  <c r="I64" i="2"/>
  <c r="K64" i="2" s="1"/>
  <c r="L64" i="2" s="1"/>
  <c r="I59" i="2"/>
  <c r="K59" i="2" s="1"/>
  <c r="L59" i="2" s="1"/>
  <c r="I15" i="2"/>
  <c r="K15" i="2" s="1"/>
  <c r="L15" i="2" s="1"/>
  <c r="I44" i="2"/>
  <c r="K44" i="2" s="1"/>
  <c r="L44" i="2" s="1"/>
  <c r="I29" i="2"/>
  <c r="K29" i="2" s="1"/>
  <c r="L29" i="2" s="1"/>
  <c r="I39" i="2"/>
  <c r="K39" i="2" s="1"/>
  <c r="L39" i="2" s="1"/>
  <c r="I31" i="2"/>
  <c r="K31" i="2" s="1"/>
  <c r="L31" i="2" s="1"/>
  <c r="I7" i="2"/>
  <c r="K7" i="2" s="1"/>
  <c r="L7" i="2" s="1"/>
  <c r="I19" i="2"/>
  <c r="K19" i="2" s="1"/>
  <c r="L19" i="2" s="1"/>
  <c r="I8" i="2"/>
  <c r="K8" i="2" s="1"/>
  <c r="L8" i="2" s="1"/>
  <c r="I16" i="2"/>
  <c r="K16" i="2" s="1"/>
  <c r="L16" i="2" s="1"/>
  <c r="I48" i="2"/>
  <c r="K48" i="2" s="1"/>
  <c r="L48" i="2" s="1"/>
  <c r="I49" i="2"/>
  <c r="K49" i="2" s="1"/>
  <c r="L49" i="2" s="1"/>
  <c r="I63" i="2"/>
  <c r="K63" i="2" s="1"/>
  <c r="L63" i="2" s="1"/>
  <c r="I66" i="2"/>
  <c r="K66" i="2" s="1"/>
  <c r="L66" i="2" s="1"/>
  <c r="I28" i="2"/>
  <c r="K28" i="2" s="1"/>
  <c r="L28" i="2" s="1"/>
  <c r="I51" i="2"/>
  <c r="K51" i="2" s="1"/>
  <c r="L51" i="2" s="1"/>
  <c r="I24" i="2"/>
  <c r="K24" i="2" s="1"/>
  <c r="L24" i="2" s="1"/>
  <c r="I36" i="2"/>
  <c r="K36" i="2" s="1"/>
  <c r="L36" i="2" s="1"/>
  <c r="I58" i="2"/>
  <c r="K58" i="2" s="1"/>
  <c r="L58" i="2" s="1"/>
  <c r="I42" i="2"/>
  <c r="K42" i="2" s="1"/>
  <c r="L42" i="2" s="1"/>
  <c r="I56" i="2"/>
  <c r="K56" i="2" s="1"/>
  <c r="L56" i="2" s="1"/>
  <c r="I32" i="2"/>
  <c r="K32" i="2" s="1"/>
  <c r="L32" i="2" s="1"/>
  <c r="I33" i="2"/>
  <c r="K33" i="2" s="1"/>
  <c r="L33" i="2" s="1"/>
  <c r="I35" i="2"/>
  <c r="K35" i="2" s="1"/>
  <c r="L35" i="2" s="1"/>
  <c r="I30" i="2"/>
  <c r="K30" i="2" s="1"/>
  <c r="L30" i="2" s="1"/>
  <c r="I38" i="2"/>
  <c r="K38" i="2" s="1"/>
  <c r="L38" i="2" s="1"/>
  <c r="I50" i="2"/>
  <c r="K50" i="2" s="1"/>
  <c r="L50" i="2" s="1"/>
  <c r="I60" i="2"/>
  <c r="K60" i="2" s="1"/>
  <c r="L60" i="2" s="1"/>
  <c r="I52" i="2"/>
  <c r="K52" i="2" s="1"/>
  <c r="L52" i="2" s="1"/>
  <c r="I57" i="2"/>
  <c r="K57" i="2" s="1"/>
  <c r="L57" i="2" s="1"/>
  <c r="I18" i="2"/>
  <c r="K18" i="2" s="1"/>
  <c r="L18" i="2" s="1"/>
</calcChain>
</file>

<file path=xl/sharedStrings.xml><?xml version="1.0" encoding="utf-8"?>
<sst xmlns="http://schemas.openxmlformats.org/spreadsheetml/2006/main" count="835" uniqueCount="304">
  <si>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</si>
  <si>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</si>
  <si>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</si>
  <si>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</si>
  <si>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</si>
  <si>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</si>
  <si>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</si>
  <si>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</si>
  <si>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</si>
  <si>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</si>
  <si>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</si>
  <si>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</si>
  <si>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</si>
  <si>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</si>
  <si>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</si>
  <si>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</si>
  <si>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</si>
  <si>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</si>
  <si>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</si>
  <si>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</si>
  <si>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</si>
  <si>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</si>
  <si>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</si>
  <si>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</si>
  <si>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</si>
  <si>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</si>
  <si>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</si>
  <si>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</si>
  <si>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Anatol</t>
  </si>
  <si>
    <t>Vichea</t>
  </si>
  <si>
    <t>14354</t>
  </si>
  <si>
    <t>anatol.vichea@pucsr.edu.kh</t>
  </si>
  <si>
    <t>-</t>
  </si>
  <si>
    <t>1683685515</t>
  </si>
  <si>
    <t>Bou</t>
  </si>
  <si>
    <t>Sihakhantey</t>
  </si>
  <si>
    <t>15433</t>
  </si>
  <si>
    <t>bou.sihakhantey@pucsr.edu.kh</t>
  </si>
  <si>
    <t>Bouy</t>
  </si>
  <si>
    <t>Manich</t>
  </si>
  <si>
    <t>13344</t>
  </si>
  <si>
    <t>bouy.manich@pucsr.edu.kh</t>
  </si>
  <si>
    <t>Chak</t>
  </si>
  <si>
    <t>Seavpich</t>
  </si>
  <si>
    <t>14031</t>
  </si>
  <si>
    <t>chak.seavpich@pucsr.edu.kh</t>
  </si>
  <si>
    <t>Chan</t>
  </si>
  <si>
    <t>Sovanda</t>
  </si>
  <si>
    <t>13920</t>
  </si>
  <si>
    <t>chan.sovanda@pucsr.edu.kh</t>
  </si>
  <si>
    <t>Chea</t>
  </si>
  <si>
    <t>Sivheng</t>
  </si>
  <si>
    <t>13609</t>
  </si>
  <si>
    <t>chea.sivheng@pucsr.edu.kh</t>
  </si>
  <si>
    <t>Chhay</t>
  </si>
  <si>
    <t>Senara</t>
  </si>
  <si>
    <t>13917</t>
  </si>
  <si>
    <t>chhay.senara@pucsr.edu.kh</t>
  </si>
  <si>
    <t>Chhim</t>
  </si>
  <si>
    <t>Sophal</t>
  </si>
  <si>
    <t>14351</t>
  </si>
  <si>
    <t>chhim.sophal@pucsr.edu.kh</t>
  </si>
  <si>
    <t>Chhour</t>
  </si>
  <si>
    <t>Vireakyuth</t>
  </si>
  <si>
    <t>12152</t>
  </si>
  <si>
    <t>chhour.vireakyuth@pucsr.edu.kh</t>
  </si>
  <si>
    <t>Chhunly</t>
  </si>
  <si>
    <t>Kevin</t>
  </si>
  <si>
    <t>15297</t>
  </si>
  <si>
    <t>chhunly.kevin@pucsr.edu.kh</t>
  </si>
  <si>
    <t>Chon</t>
  </si>
  <si>
    <t>Seave</t>
  </si>
  <si>
    <t>13959</t>
  </si>
  <si>
    <t>chon.seave@pucsr.edu.kh</t>
  </si>
  <si>
    <t>Chun</t>
  </si>
  <si>
    <t>Amida</t>
  </si>
  <si>
    <t>13985</t>
  </si>
  <si>
    <t>chun.amida@pucsr.edu.kh</t>
  </si>
  <si>
    <t>Doeun</t>
  </si>
  <si>
    <t>Navy</t>
  </si>
  <si>
    <t>13971</t>
  </si>
  <si>
    <t>doeun.navy@pucsr.edu.kh</t>
  </si>
  <si>
    <t>Doune</t>
  </si>
  <si>
    <t>Kosoma</t>
  </si>
  <si>
    <t>13957</t>
  </si>
  <si>
    <t>doune.kosoma@pucsr.edu.kh</t>
  </si>
  <si>
    <t>Eng</t>
  </si>
  <si>
    <t>Eye</t>
  </si>
  <si>
    <t>14017</t>
  </si>
  <si>
    <t>eng.eye@pucsr.edu.kh</t>
  </si>
  <si>
    <t>Heng</t>
  </si>
  <si>
    <t>Bora</t>
  </si>
  <si>
    <t>13918</t>
  </si>
  <si>
    <t>heng.bora@pucsr.edu.kh</t>
  </si>
  <si>
    <t>Haklong</t>
  </si>
  <si>
    <t>14019</t>
  </si>
  <si>
    <t>heng.haklong@pucsr.edu.kh</t>
  </si>
  <si>
    <t>Limhour</t>
  </si>
  <si>
    <t>13267</t>
  </si>
  <si>
    <t>heng.limhour@pucsr.edu.kh</t>
  </si>
  <si>
    <t>Long</t>
  </si>
  <si>
    <t>14407</t>
  </si>
  <si>
    <t>heng.long@pucsr.edu.kh</t>
  </si>
  <si>
    <t>Polen</t>
  </si>
  <si>
    <t>14020</t>
  </si>
  <si>
    <t>heng.polen@pucsr.edu.kh</t>
  </si>
  <si>
    <t>Hong</t>
  </si>
  <si>
    <t>Mengly</t>
  </si>
  <si>
    <t>14065</t>
  </si>
  <si>
    <t>hong.mengly@pucsr.edu.kh</t>
  </si>
  <si>
    <t>Houne</t>
  </si>
  <si>
    <t>Sovannet</t>
  </si>
  <si>
    <t>14341</t>
  </si>
  <si>
    <t>houne.sovannet@pucsr.edu.kh</t>
  </si>
  <si>
    <t>Ket</t>
  </si>
  <si>
    <t>Thireach</t>
  </si>
  <si>
    <t>14073</t>
  </si>
  <si>
    <t>ket.thireach@pucsr.edu.kh</t>
  </si>
  <si>
    <t>Khob</t>
  </si>
  <si>
    <t>Tola</t>
  </si>
  <si>
    <t>14091</t>
  </si>
  <si>
    <t>khob.tola@pucsr.edu.kh</t>
  </si>
  <si>
    <t>Khuon</t>
  </si>
  <si>
    <t>Simon</t>
  </si>
  <si>
    <t>15352</t>
  </si>
  <si>
    <t>khuon.simon@pucsr.edu.kh</t>
  </si>
  <si>
    <t>Kong</t>
  </si>
  <si>
    <t>Chileang</t>
  </si>
  <si>
    <t>13197</t>
  </si>
  <si>
    <t>kong.chileang@pucsr.edu.kh</t>
  </si>
  <si>
    <t>Ky</t>
  </si>
  <si>
    <t>Sokmean</t>
  </si>
  <si>
    <t>14404</t>
  </si>
  <si>
    <t>ky.sokmean@pucsr.edu.kh</t>
  </si>
  <si>
    <t>Lay</t>
  </si>
  <si>
    <t>Lychen</t>
  </si>
  <si>
    <t>14056</t>
  </si>
  <si>
    <t>lay.lychen@pucsr.edu.kh</t>
  </si>
  <si>
    <t>Leang</t>
  </si>
  <si>
    <t>Menghuy</t>
  </si>
  <si>
    <t>13984</t>
  </si>
  <si>
    <t>leang.menghuy@pucsr.edu.kh</t>
  </si>
  <si>
    <t>Lom</t>
  </si>
  <si>
    <t>Kanya</t>
  </si>
  <si>
    <t>14035</t>
  </si>
  <si>
    <t>lom.kanya@pucsr.edu.kh</t>
  </si>
  <si>
    <t>Mean</t>
  </si>
  <si>
    <t>Mary</t>
  </si>
  <si>
    <t>14043</t>
  </si>
  <si>
    <t>mean.mary@pucsr.edu.kh</t>
  </si>
  <si>
    <t>Nat</t>
  </si>
  <si>
    <t>Lymeng</t>
  </si>
  <si>
    <t>14609</t>
  </si>
  <si>
    <t>nat.lymeng@pucsr.edu.kh</t>
  </si>
  <si>
    <t>Nem</t>
  </si>
  <si>
    <t>Vannith</t>
  </si>
  <si>
    <t>14094</t>
  </si>
  <si>
    <t>nem.vannith@pucsr.edu.kh</t>
  </si>
  <si>
    <t>Ney</t>
  </si>
  <si>
    <t>Reaksmey</t>
  </si>
  <si>
    <t>14104</t>
  </si>
  <si>
    <t>ney.reaksmey@pucsr.edu.kh</t>
  </si>
  <si>
    <t>Ngoeun</t>
  </si>
  <si>
    <t>Lyhong</t>
  </si>
  <si>
    <t>14058</t>
  </si>
  <si>
    <t>ngoeun.lyhong@pucsr.edu.kh</t>
  </si>
  <si>
    <t>Noun</t>
  </si>
  <si>
    <t>Reaksa</t>
  </si>
  <si>
    <t>14103</t>
  </si>
  <si>
    <t>noun.reaksa@pucsr.edu.kh</t>
  </si>
  <si>
    <t>Ou</t>
  </si>
  <si>
    <t>Sornvidit</t>
  </si>
  <si>
    <t>13645</t>
  </si>
  <si>
    <t>ou.sornvidit@pucsr.edu.kh</t>
  </si>
  <si>
    <t>Pen</t>
  </si>
  <si>
    <t>14097</t>
  </si>
  <si>
    <t>pen.reaksmey@pucsr.edu.kh</t>
  </si>
  <si>
    <t>Phal</t>
  </si>
  <si>
    <t>Phirom</t>
  </si>
  <si>
    <t>14371</t>
  </si>
  <si>
    <t>phal.phirom@pucsr.edu.kh</t>
  </si>
  <si>
    <t>Phea</t>
  </si>
  <si>
    <t>Hengjilin</t>
  </si>
  <si>
    <t>14645</t>
  </si>
  <si>
    <t>phea.hengjilin@pucsr.edu.kh</t>
  </si>
  <si>
    <t>Pheakkanha</t>
  </si>
  <si>
    <t>Socheatta</t>
  </si>
  <si>
    <t>14794</t>
  </si>
  <si>
    <t>pheakkanha.socheatta@pucsr.edu.kh</t>
  </si>
  <si>
    <t>Phom</t>
  </si>
  <si>
    <t>Phannet</t>
  </si>
  <si>
    <t>13932</t>
  </si>
  <si>
    <t>phom.phannet@pucsr.edu.kh</t>
  </si>
  <si>
    <t>Ponloeu</t>
  </si>
  <si>
    <t>Oudom</t>
  </si>
  <si>
    <t>14647</t>
  </si>
  <si>
    <t>ponloeu.oudom@pucsr.edu.kh</t>
  </si>
  <si>
    <t>Ren</t>
  </si>
  <si>
    <t>Raksmey</t>
  </si>
  <si>
    <t>14039</t>
  </si>
  <si>
    <t>ren.raksmey@pucsr.edu.kh</t>
  </si>
  <si>
    <t>Reth</t>
  </si>
  <si>
    <t>Khimterak</t>
  </si>
  <si>
    <t>15281</t>
  </si>
  <si>
    <t>reth.khimterak@pucsr.edu.kh</t>
  </si>
  <si>
    <t>Ros</t>
  </si>
  <si>
    <t>Kanika</t>
  </si>
  <si>
    <t>14818</t>
  </si>
  <si>
    <t>ros.kanika@pucsr.edu.kh</t>
  </si>
  <si>
    <t>Ry</t>
  </si>
  <si>
    <t>Dara</t>
  </si>
  <si>
    <t>14092</t>
  </si>
  <si>
    <t>ry.dara@pucsr.edu.kh</t>
  </si>
  <si>
    <t>Samol</t>
  </si>
  <si>
    <t>Alyny</t>
  </si>
  <si>
    <t>14358</t>
  </si>
  <si>
    <t>samol.alyny@pucsr.edu.kh</t>
  </si>
  <si>
    <t>Seang</t>
  </si>
  <si>
    <t>Vichann</t>
  </si>
  <si>
    <t>15296</t>
  </si>
  <si>
    <t>seang.vichann@pucsr.edu.kh</t>
  </si>
  <si>
    <t>Sen</t>
  </si>
  <si>
    <t>Soknita</t>
  </si>
  <si>
    <t>14068</t>
  </si>
  <si>
    <t>sen.soknita@pucsr.edu.kh</t>
  </si>
  <si>
    <t>Soeun</t>
  </si>
  <si>
    <t>Socheata</t>
  </si>
  <si>
    <t>15162</t>
  </si>
  <si>
    <t>soeun.socheata@pucsr.edu.kh</t>
  </si>
  <si>
    <t>Vichka</t>
  </si>
  <si>
    <t>14421</t>
  </si>
  <si>
    <t>soeun.vichka@pucsr.edu.kh</t>
  </si>
  <si>
    <t>Sok</t>
  </si>
  <si>
    <t>Sreymom</t>
  </si>
  <si>
    <t>06652</t>
  </si>
  <si>
    <t>sok.sreymom@pucsr.edu.kh</t>
  </si>
  <si>
    <t>Sokdany</t>
  </si>
  <si>
    <t>Monyroth</t>
  </si>
  <si>
    <t>13646</t>
  </si>
  <si>
    <t>sokdany.monyroth@pucsr.edu.kh</t>
  </si>
  <si>
    <t>Som</t>
  </si>
  <si>
    <t>Sreylin</t>
  </si>
  <si>
    <t>13927</t>
  </si>
  <si>
    <t>som.sreylin@pucsr.edu.kh</t>
  </si>
  <si>
    <t>Song</t>
  </si>
  <si>
    <t>Bunhav</t>
  </si>
  <si>
    <t>14064</t>
  </si>
  <si>
    <t>song.bunhav@pucsr.edu.kh</t>
  </si>
  <si>
    <t>Sophearin</t>
  </si>
  <si>
    <t>Netra</t>
  </si>
  <si>
    <t>14347</t>
  </si>
  <si>
    <t>sophearin.netra@pucsr.edu.kh</t>
  </si>
  <si>
    <t>Suert</t>
  </si>
  <si>
    <t>Sokchan</t>
  </si>
  <si>
    <t>13925</t>
  </si>
  <si>
    <t>suert.sokchan@pucsr.edu.kh</t>
  </si>
  <si>
    <t>Teang</t>
  </si>
  <si>
    <t>14335</t>
  </si>
  <si>
    <t>teang.mengly@pucsr.edu.kh</t>
  </si>
  <si>
    <t>Thy</t>
  </si>
  <si>
    <t>Sreypich</t>
  </si>
  <si>
    <t>13953</t>
  </si>
  <si>
    <t>thy.sreypich@pucsr.edu.kh</t>
  </si>
  <si>
    <t>Tiv</t>
  </si>
  <si>
    <t>Rathanakvisoth</t>
  </si>
  <si>
    <t>13937</t>
  </si>
  <si>
    <t>tiv.rathanakvisoth@pucsr.edu.kh</t>
  </si>
  <si>
    <t>Touch</t>
  </si>
  <si>
    <t>Rothsamnang</t>
  </si>
  <si>
    <t>14334</t>
  </si>
  <si>
    <t>touch.rothsamnang@pucsr.edu.kh</t>
  </si>
  <si>
    <t>Vann</t>
  </si>
  <si>
    <t>Vireak</t>
  </si>
  <si>
    <t>13562</t>
  </si>
  <si>
    <t>vann.vireak@pucsr.edu.kh</t>
  </si>
  <si>
    <t>Vath</t>
  </si>
  <si>
    <t>Prathna</t>
  </si>
  <si>
    <t>14807</t>
  </si>
  <si>
    <t>vath.prathna@pucsr.edu.kh</t>
  </si>
  <si>
    <t>Vong</t>
  </si>
  <si>
    <t>Vichet</t>
  </si>
  <si>
    <t>13966</t>
  </si>
  <si>
    <t>vong.vichet@pucsr.edu.kh</t>
  </si>
  <si>
    <t>Vuth</t>
  </si>
  <si>
    <t>Varyrath</t>
  </si>
  <si>
    <t>12188</t>
  </si>
  <si>
    <t>vuth.varyrath@pucsr.edu.kh</t>
  </si>
  <si>
    <t>Vuththai</t>
  </si>
  <si>
    <t>Kimly</t>
  </si>
  <si>
    <t>13644</t>
  </si>
  <si>
    <t>vuththai.kimly@pucsr.edu.kh</t>
  </si>
  <si>
    <t>SURNAME</t>
  </si>
  <si>
    <t>FIRST NAME</t>
  </si>
  <si>
    <t>ID</t>
  </si>
  <si>
    <t>2 DAYS</t>
  </si>
  <si>
    <t>3 DAYS</t>
  </si>
  <si>
    <t>GRADE</t>
  </si>
  <si>
    <t>EHSS-4</t>
  </si>
  <si>
    <t>SUBTOTAL</t>
  </si>
  <si>
    <t>ABSENCE PENALTY</t>
  </si>
  <si>
    <t>FINAL SCORE AFTER PENALTY</t>
  </si>
  <si>
    <t>Column1</t>
  </si>
  <si>
    <t>Column2</t>
  </si>
  <si>
    <t>EHSS-4 - Final Grades - 13 February 2023 Term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</si>
</sst>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F64EBB-376F-544A-9ACF-64D6D614AB1E}" name="Table4" displayName="Table4" ref="D5:L67" totalsRowShown="0" headerRowDxfId="4">
  <autoFilter ref="D5:L67" xr:uid="{66F64EBB-376F-544A-9ACF-64D6D614AB1E}"/>
  <tableColumns count="9">
    <tableColumn id="1" xr3:uid="{7E434366-FE4D-8A4D-9ACE-DD9E1C1130C6}" name="ID" dataDxfId="2"/>
    <tableColumn id="2" xr3:uid="{E3B4B154-9FD6-FE4D-B362-AC747FC24AB3}" name="2 DAYS"/>
    <tableColumn id="3" xr3:uid="{702B3DED-6AA0-0B4A-8250-37A88E68537E}" name="Column1" dataDxfId="7">
      <calculatedColumnFormula>E6*0.4</calculatedColumnFormula>
    </tableColumn>
    <tableColumn id="4" xr3:uid="{13EFA5E2-1494-9246-A2F6-FD6408328DB9}" name="3 DAYS"/>
    <tableColumn id="5" xr3:uid="{4479C906-0BA4-4D4D-9C0A-7A8D7435CB1C}" name="Column2" dataDxfId="6">
      <calculatedColumnFormula>G6*0.6</calculatedColumnFormula>
    </tableColumn>
    <tableColumn id="6" xr3:uid="{B9968884-0BDF-E944-A473-CC41F1BB7DE2}" name="SUBTOTAL" dataDxfId="5" dataCellStyle="Comma">
      <calculatedColumnFormula>F6+H6</calculatedColumnFormula>
    </tableColumn>
    <tableColumn id="7" xr3:uid="{771B239E-5C35-BE49-9F85-398FAEDB0438}" name="ABSENCE PENALTY" dataDxfId="3" dataCellStyle="Comma">
      <calculatedColumnFormula>SUM(N6:T6)*0.475*0.7</calculatedColumnFormula>
    </tableColumn>
    <tableColumn id="8" xr3:uid="{3AB2E1AC-2A24-C943-861A-59DB3A7DBCCE}" name="FINAL SCORE AFTER PENALTY" dataDxfId="1" dataCellStyle="Comma">
      <calculatedColumnFormula>I6-J6</calculatedColumnFormula>
    </tableColumn>
    <tableColumn id="9" xr3:uid="{3C62316F-89AD-9A40-ADED-B1F4690F1206}" name="GRADE" dataDxfId="0" dataCellStyle="Comma">
      <calculatedColumnFormula>IF(K6&lt;50,"F",IF(K6&lt;65,"D",IF(K6&lt;80,"C",IF(K6&lt;90,"B",IF(K6&gt;=90,"A")))))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opLeftCell="H43" workbookViewId="0">
      <selection activeCell="Z1" sqref="Z1:AA68"/>
    </sheetView>
  </sheetViews>
  <sheetFormatPr baseColWidth="10" defaultColWidth="8.83203125" defaultRowHeight="15" x14ac:dyDescent="0.2"/>
  <cols>
    <col min="2" max="2" width="13.3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54.79</v>
      </c>
      <c r="H2">
        <v>50.17</v>
      </c>
      <c r="I2">
        <v>9.1199999999999992</v>
      </c>
      <c r="J2">
        <v>5.87</v>
      </c>
      <c r="K2">
        <v>6.28</v>
      </c>
      <c r="L2">
        <v>10.02</v>
      </c>
      <c r="M2">
        <v>6.68</v>
      </c>
      <c r="N2">
        <v>31.03</v>
      </c>
      <c r="O2">
        <v>4.43</v>
      </c>
      <c r="P2">
        <v>54.66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32</v>
      </c>
      <c r="W2">
        <v>54.66</v>
      </c>
      <c r="X2">
        <v>7.81</v>
      </c>
      <c r="Y2">
        <v>5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75.790000000000006</v>
      </c>
      <c r="H3">
        <v>74.760000000000005</v>
      </c>
      <c r="I3">
        <v>9.31</v>
      </c>
      <c r="J3">
        <v>7.46</v>
      </c>
      <c r="K3">
        <v>4.96</v>
      </c>
      <c r="L3">
        <v>9.16</v>
      </c>
      <c r="M3">
        <v>6.11</v>
      </c>
      <c r="N3">
        <v>56.29</v>
      </c>
      <c r="O3">
        <v>8.0399999999999991</v>
      </c>
      <c r="P3">
        <v>75.319999999999993</v>
      </c>
      <c r="Q3">
        <v>11.45</v>
      </c>
      <c r="R3">
        <v>8.5399999999999991</v>
      </c>
      <c r="S3">
        <v>8.24</v>
      </c>
      <c r="T3">
        <v>6.12</v>
      </c>
      <c r="U3">
        <v>0.11</v>
      </c>
      <c r="V3">
        <v>7.0000000000000007E-2</v>
      </c>
      <c r="W3">
        <v>63.77</v>
      </c>
      <c r="X3">
        <v>9.11</v>
      </c>
      <c r="Y3">
        <v>4.5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67.44</v>
      </c>
      <c r="H4">
        <v>77.319999999999993</v>
      </c>
      <c r="I4">
        <v>12.07</v>
      </c>
      <c r="J4">
        <v>7.78</v>
      </c>
      <c r="K4">
        <v>8.32</v>
      </c>
      <c r="L4">
        <v>7.15</v>
      </c>
      <c r="M4">
        <v>4.7699999999999996</v>
      </c>
      <c r="N4">
        <v>58.09</v>
      </c>
      <c r="O4">
        <v>8.3000000000000007</v>
      </c>
      <c r="P4">
        <v>56.25</v>
      </c>
      <c r="Q4">
        <v>4.47</v>
      </c>
      <c r="R4">
        <v>6.12</v>
      </c>
      <c r="S4">
        <v>2.82</v>
      </c>
      <c r="T4">
        <v>0</v>
      </c>
      <c r="U4">
        <v>0</v>
      </c>
      <c r="V4" s="1" t="s">
        <v>32</v>
      </c>
      <c r="W4">
        <v>51.78</v>
      </c>
      <c r="X4">
        <v>7.4</v>
      </c>
      <c r="Y4">
        <v>4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71.680000000000007</v>
      </c>
      <c r="H5">
        <v>74.069999999999993</v>
      </c>
      <c r="I5">
        <v>11.81</v>
      </c>
      <c r="J5">
        <v>8.1</v>
      </c>
      <c r="K5">
        <v>7.65</v>
      </c>
      <c r="L5">
        <v>11.38</v>
      </c>
      <c r="M5">
        <v>7.59</v>
      </c>
      <c r="N5">
        <v>50.88</v>
      </c>
      <c r="O5">
        <v>7.27</v>
      </c>
      <c r="P5">
        <v>68.41</v>
      </c>
      <c r="Q5">
        <v>10.84</v>
      </c>
      <c r="R5">
        <v>8.43</v>
      </c>
      <c r="S5">
        <v>6.67</v>
      </c>
      <c r="T5">
        <v>6.59</v>
      </c>
      <c r="U5">
        <v>8.66</v>
      </c>
      <c r="V5">
        <v>5.78</v>
      </c>
      <c r="W5">
        <v>48.9</v>
      </c>
      <c r="X5">
        <v>6.99</v>
      </c>
      <c r="Y5">
        <v>4</v>
      </c>
      <c r="Z5">
        <v>10</v>
      </c>
      <c r="AA5">
        <v>10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62.14</v>
      </c>
      <c r="H6">
        <v>52.42</v>
      </c>
      <c r="I6">
        <v>7.43</v>
      </c>
      <c r="J6">
        <v>5.71</v>
      </c>
      <c r="K6">
        <v>4.2</v>
      </c>
      <c r="L6">
        <v>7.46</v>
      </c>
      <c r="M6">
        <v>4.97</v>
      </c>
      <c r="N6">
        <v>37.53</v>
      </c>
      <c r="O6">
        <v>5.36</v>
      </c>
      <c r="P6">
        <v>69.98</v>
      </c>
      <c r="Q6">
        <v>9.49</v>
      </c>
      <c r="R6">
        <v>7.01</v>
      </c>
      <c r="S6">
        <v>6.05</v>
      </c>
      <c r="T6">
        <v>5.93</v>
      </c>
      <c r="U6">
        <v>9.18</v>
      </c>
      <c r="V6">
        <v>6.12</v>
      </c>
      <c r="W6">
        <v>51.3</v>
      </c>
      <c r="X6">
        <v>7.33</v>
      </c>
      <c r="Y6">
        <v>4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67.650000000000006</v>
      </c>
      <c r="H7">
        <v>60.63</v>
      </c>
      <c r="I7">
        <v>7.95</v>
      </c>
      <c r="J7">
        <v>6.27</v>
      </c>
      <c r="K7">
        <v>4.34</v>
      </c>
      <c r="L7">
        <v>0</v>
      </c>
      <c r="M7">
        <v>0</v>
      </c>
      <c r="N7">
        <v>52.68</v>
      </c>
      <c r="O7">
        <v>7.53</v>
      </c>
      <c r="P7">
        <v>79.69</v>
      </c>
      <c r="Q7">
        <v>10.61</v>
      </c>
      <c r="R7">
        <v>8.35</v>
      </c>
      <c r="S7">
        <v>6.44</v>
      </c>
      <c r="T7">
        <v>6.44</v>
      </c>
      <c r="U7">
        <v>12.02</v>
      </c>
      <c r="V7">
        <v>8.01</v>
      </c>
      <c r="W7">
        <v>57.05</v>
      </c>
      <c r="X7">
        <v>8.15</v>
      </c>
      <c r="Y7">
        <v>1</v>
      </c>
      <c r="Z7">
        <v>50</v>
      </c>
      <c r="AA7">
        <v>50</v>
      </c>
      <c r="AB7" s="1" t="s">
        <v>33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74.19</v>
      </c>
      <c r="H8">
        <v>79.17</v>
      </c>
      <c r="I8">
        <v>9.43</v>
      </c>
      <c r="J8">
        <v>6.03</v>
      </c>
      <c r="K8">
        <v>6.54</v>
      </c>
      <c r="L8">
        <v>11.29</v>
      </c>
      <c r="M8">
        <v>7.53</v>
      </c>
      <c r="N8">
        <v>58.45</v>
      </c>
      <c r="O8">
        <v>8.35</v>
      </c>
      <c r="P8">
        <v>68.599999999999994</v>
      </c>
      <c r="Q8">
        <v>0.22</v>
      </c>
      <c r="R8">
        <v>0.45</v>
      </c>
      <c r="S8">
        <v>0</v>
      </c>
      <c r="T8">
        <v>0</v>
      </c>
      <c r="U8">
        <v>11.8</v>
      </c>
      <c r="V8">
        <v>7.87</v>
      </c>
      <c r="W8">
        <v>56.58</v>
      </c>
      <c r="X8">
        <v>8.08</v>
      </c>
      <c r="Y8">
        <v>4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75.64</v>
      </c>
      <c r="H9">
        <v>78.27</v>
      </c>
      <c r="I9">
        <v>10.74</v>
      </c>
      <c r="J9">
        <v>7.86</v>
      </c>
      <c r="K9">
        <v>6.46</v>
      </c>
      <c r="L9">
        <v>10.17</v>
      </c>
      <c r="M9">
        <v>6.78</v>
      </c>
      <c r="N9">
        <v>57.37</v>
      </c>
      <c r="O9">
        <v>8.1999999999999993</v>
      </c>
      <c r="P9">
        <v>72.55</v>
      </c>
      <c r="Q9">
        <v>10.42</v>
      </c>
      <c r="R9">
        <v>8.1999999999999993</v>
      </c>
      <c r="S9">
        <v>7.21</v>
      </c>
      <c r="T9">
        <v>5.43</v>
      </c>
      <c r="U9">
        <v>9.8699999999999992</v>
      </c>
      <c r="V9">
        <v>6.58</v>
      </c>
      <c r="W9">
        <v>52.26</v>
      </c>
      <c r="X9">
        <v>7.47</v>
      </c>
      <c r="Y9">
        <v>4</v>
      </c>
      <c r="Z9">
        <v>10</v>
      </c>
      <c r="AA9">
        <v>10</v>
      </c>
      <c r="AB9" s="1" t="s">
        <v>33</v>
      </c>
    </row>
    <row r="10" spans="1:28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45.99</v>
      </c>
      <c r="H10">
        <v>30.67</v>
      </c>
      <c r="I10">
        <v>0</v>
      </c>
      <c r="J10">
        <v>0</v>
      </c>
      <c r="K10">
        <v>0</v>
      </c>
      <c r="L10">
        <v>0</v>
      </c>
      <c r="M10">
        <v>0</v>
      </c>
      <c r="N10">
        <v>30.67</v>
      </c>
      <c r="O10">
        <v>4.38</v>
      </c>
      <c r="P10">
        <v>55.62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32</v>
      </c>
      <c r="W10">
        <v>55.62</v>
      </c>
      <c r="X10">
        <v>7.95</v>
      </c>
      <c r="Y10">
        <v>5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88.11</v>
      </c>
      <c r="H11">
        <v>86.41</v>
      </c>
      <c r="I11">
        <v>11.03</v>
      </c>
      <c r="J11">
        <v>6.83</v>
      </c>
      <c r="K11">
        <v>7.88</v>
      </c>
      <c r="L11">
        <v>11.51</v>
      </c>
      <c r="M11">
        <v>7.68</v>
      </c>
      <c r="N11">
        <v>63.87</v>
      </c>
      <c r="O11">
        <v>9.1199999999999992</v>
      </c>
      <c r="P11">
        <v>90.66</v>
      </c>
      <c r="Q11">
        <v>12.8</v>
      </c>
      <c r="R11">
        <v>8.8800000000000008</v>
      </c>
      <c r="S11">
        <v>8.75</v>
      </c>
      <c r="T11">
        <v>7.97</v>
      </c>
      <c r="U11">
        <v>13.62</v>
      </c>
      <c r="V11">
        <v>9.08</v>
      </c>
      <c r="W11">
        <v>64.25</v>
      </c>
      <c r="X11">
        <v>9.18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79.900000000000006</v>
      </c>
      <c r="H12">
        <v>78.849999999999994</v>
      </c>
      <c r="I12">
        <v>11.51</v>
      </c>
      <c r="J12">
        <v>8.1</v>
      </c>
      <c r="K12">
        <v>7.26</v>
      </c>
      <c r="L12">
        <v>12.13</v>
      </c>
      <c r="M12">
        <v>8.09</v>
      </c>
      <c r="N12">
        <v>55.21</v>
      </c>
      <c r="O12">
        <v>7.89</v>
      </c>
      <c r="P12">
        <v>79.349999999999994</v>
      </c>
      <c r="Q12">
        <v>11.34</v>
      </c>
      <c r="R12">
        <v>8.23</v>
      </c>
      <c r="S12">
        <v>7.35</v>
      </c>
      <c r="T12">
        <v>7.1</v>
      </c>
      <c r="U12">
        <v>11.91</v>
      </c>
      <c r="V12">
        <v>7.94</v>
      </c>
      <c r="W12">
        <v>56.1</v>
      </c>
      <c r="X12">
        <v>8.01</v>
      </c>
      <c r="Y12">
        <v>4.75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67.91</v>
      </c>
      <c r="H13">
        <v>64.33</v>
      </c>
      <c r="I13">
        <v>10.1</v>
      </c>
      <c r="J13">
        <v>7.14</v>
      </c>
      <c r="K13">
        <v>6.32</v>
      </c>
      <c r="L13">
        <v>10.57</v>
      </c>
      <c r="M13">
        <v>7.04</v>
      </c>
      <c r="N13">
        <v>43.66</v>
      </c>
      <c r="O13">
        <v>6.24</v>
      </c>
      <c r="P13">
        <v>70.22</v>
      </c>
      <c r="Q13">
        <v>11.43</v>
      </c>
      <c r="R13">
        <v>8.3000000000000007</v>
      </c>
      <c r="S13">
        <v>7.17</v>
      </c>
      <c r="T13">
        <v>7.39</v>
      </c>
      <c r="U13">
        <v>10.85</v>
      </c>
      <c r="V13">
        <v>7.23</v>
      </c>
      <c r="W13">
        <v>47.95</v>
      </c>
      <c r="X13">
        <v>6.85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83.63</v>
      </c>
      <c r="H14">
        <v>85.06</v>
      </c>
      <c r="I14">
        <v>12</v>
      </c>
      <c r="J14">
        <v>8.33</v>
      </c>
      <c r="K14">
        <v>7.67</v>
      </c>
      <c r="L14">
        <v>12.43</v>
      </c>
      <c r="M14">
        <v>8.2899999999999991</v>
      </c>
      <c r="N14">
        <v>60.62</v>
      </c>
      <c r="O14">
        <v>8.66</v>
      </c>
      <c r="P14">
        <v>82.07</v>
      </c>
      <c r="Q14">
        <v>11.07</v>
      </c>
      <c r="R14">
        <v>7.69</v>
      </c>
      <c r="S14">
        <v>7.36</v>
      </c>
      <c r="T14">
        <v>7.1</v>
      </c>
      <c r="U14">
        <v>11.06</v>
      </c>
      <c r="V14">
        <v>7.38</v>
      </c>
      <c r="W14">
        <v>59.93</v>
      </c>
      <c r="X14">
        <v>8.56</v>
      </c>
      <c r="Y14">
        <v>4.25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78.86</v>
      </c>
      <c r="H15">
        <v>72.64</v>
      </c>
      <c r="I15">
        <v>8.74</v>
      </c>
      <c r="J15">
        <v>6.11</v>
      </c>
      <c r="K15">
        <v>5.55</v>
      </c>
      <c r="L15">
        <v>10.5</v>
      </c>
      <c r="M15">
        <v>7</v>
      </c>
      <c r="N15">
        <v>53.4</v>
      </c>
      <c r="O15">
        <v>7.63</v>
      </c>
      <c r="P15">
        <v>83.37</v>
      </c>
      <c r="Q15">
        <v>10.99</v>
      </c>
      <c r="R15">
        <v>7.67</v>
      </c>
      <c r="S15">
        <v>7.64</v>
      </c>
      <c r="T15">
        <v>6.67</v>
      </c>
      <c r="U15">
        <v>12.45</v>
      </c>
      <c r="V15">
        <v>8.3000000000000007</v>
      </c>
      <c r="W15">
        <v>59.93</v>
      </c>
      <c r="X15">
        <v>8.56</v>
      </c>
      <c r="Y15">
        <v>4.75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32</v>
      </c>
      <c r="W16">
        <v>0</v>
      </c>
      <c r="X16">
        <v>0</v>
      </c>
      <c r="Y16">
        <v>0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39.130000000000003</v>
      </c>
      <c r="H17">
        <v>72.900000000000006</v>
      </c>
      <c r="I17">
        <v>9.31</v>
      </c>
      <c r="J17">
        <v>7.14</v>
      </c>
      <c r="K17">
        <v>5.27</v>
      </c>
      <c r="L17">
        <v>9.4700000000000006</v>
      </c>
      <c r="M17">
        <v>6.31</v>
      </c>
      <c r="N17">
        <v>54.12</v>
      </c>
      <c r="O17">
        <v>7.73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32</v>
      </c>
      <c r="W17">
        <v>0</v>
      </c>
      <c r="X17">
        <v>0</v>
      </c>
      <c r="Y17">
        <v>4.5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90</v>
      </c>
      <c r="B18" s="1" t="s">
        <v>94</v>
      </c>
      <c r="C18" s="1" t="s">
        <v>95</v>
      </c>
      <c r="D18" s="1"/>
      <c r="E18" s="1"/>
      <c r="F18" s="1" t="s">
        <v>96</v>
      </c>
      <c r="G18">
        <v>46.29</v>
      </c>
      <c r="H18">
        <v>37</v>
      </c>
      <c r="I18">
        <v>6.99</v>
      </c>
      <c r="J18">
        <v>5</v>
      </c>
      <c r="K18">
        <v>4.33</v>
      </c>
      <c r="L18">
        <v>2.04</v>
      </c>
      <c r="M18">
        <v>1.36</v>
      </c>
      <c r="N18">
        <v>27.96</v>
      </c>
      <c r="O18">
        <v>3.99</v>
      </c>
      <c r="P18">
        <v>54.13</v>
      </c>
      <c r="Q18">
        <v>9.9700000000000006</v>
      </c>
      <c r="R18">
        <v>6.58</v>
      </c>
      <c r="S18">
        <v>6.69</v>
      </c>
      <c r="T18">
        <v>6.67</v>
      </c>
      <c r="U18">
        <v>0.53</v>
      </c>
      <c r="V18">
        <v>0.35</v>
      </c>
      <c r="W18">
        <v>43.63</v>
      </c>
      <c r="X18">
        <v>6.23</v>
      </c>
      <c r="Y18">
        <v>3</v>
      </c>
      <c r="Z18">
        <v>25</v>
      </c>
      <c r="AA18">
        <v>25</v>
      </c>
      <c r="AB18" s="1" t="s">
        <v>33</v>
      </c>
    </row>
    <row r="19" spans="1:28" x14ac:dyDescent="0.2">
      <c r="A19" s="1" t="s">
        <v>90</v>
      </c>
      <c r="B19" s="1" t="s">
        <v>97</v>
      </c>
      <c r="C19" s="1" t="s">
        <v>98</v>
      </c>
      <c r="D19" s="1"/>
      <c r="E19" s="1"/>
      <c r="F19" s="1" t="s">
        <v>99</v>
      </c>
      <c r="G19">
        <v>58.79</v>
      </c>
      <c r="H19">
        <v>52.66</v>
      </c>
      <c r="I19">
        <v>7.78</v>
      </c>
      <c r="J19">
        <v>6.27</v>
      </c>
      <c r="K19">
        <v>4.1100000000000003</v>
      </c>
      <c r="L19">
        <v>9.15</v>
      </c>
      <c r="M19">
        <v>6.1</v>
      </c>
      <c r="N19">
        <v>35.72</v>
      </c>
      <c r="O19">
        <v>5.0999999999999996</v>
      </c>
      <c r="P19">
        <v>62.69</v>
      </c>
      <c r="Q19">
        <v>5.94</v>
      </c>
      <c r="R19">
        <v>5.92</v>
      </c>
      <c r="S19">
        <v>4.93</v>
      </c>
      <c r="T19">
        <v>1.01</v>
      </c>
      <c r="U19">
        <v>4.5</v>
      </c>
      <c r="V19">
        <v>3</v>
      </c>
      <c r="W19">
        <v>52.26</v>
      </c>
      <c r="X19">
        <v>7.47</v>
      </c>
      <c r="Y19">
        <v>4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90</v>
      </c>
      <c r="B20" s="1" t="s">
        <v>100</v>
      </c>
      <c r="C20" s="1" t="s">
        <v>101</v>
      </c>
      <c r="D20" s="1"/>
      <c r="E20" s="1"/>
      <c r="F20" s="1" t="s">
        <v>102</v>
      </c>
      <c r="G20">
        <v>53.93</v>
      </c>
      <c r="H20">
        <v>52.03</v>
      </c>
      <c r="I20">
        <v>5.12</v>
      </c>
      <c r="J20">
        <v>6.83</v>
      </c>
      <c r="K20">
        <v>0</v>
      </c>
      <c r="L20">
        <v>0</v>
      </c>
      <c r="M20">
        <v>0</v>
      </c>
      <c r="N20">
        <v>46.91</v>
      </c>
      <c r="O20">
        <v>6.7</v>
      </c>
      <c r="P20">
        <v>50.98</v>
      </c>
      <c r="Q20">
        <v>10.71</v>
      </c>
      <c r="R20">
        <v>7.75</v>
      </c>
      <c r="S20">
        <v>7.58</v>
      </c>
      <c r="T20">
        <v>6.09</v>
      </c>
      <c r="U20">
        <v>0</v>
      </c>
      <c r="V20">
        <v>0</v>
      </c>
      <c r="W20">
        <v>40.270000000000003</v>
      </c>
      <c r="X20">
        <v>5.75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90</v>
      </c>
      <c r="B21" s="1" t="s">
        <v>103</v>
      </c>
      <c r="C21" s="1" t="s">
        <v>104</v>
      </c>
      <c r="D21" s="1"/>
      <c r="E21" s="1"/>
      <c r="F21" s="1" t="s">
        <v>105</v>
      </c>
      <c r="G21">
        <v>50.02</v>
      </c>
      <c r="H21">
        <v>43.47</v>
      </c>
      <c r="I21">
        <v>8.4700000000000006</v>
      </c>
      <c r="J21">
        <v>6.83</v>
      </c>
      <c r="K21">
        <v>4.46</v>
      </c>
      <c r="L21">
        <v>0</v>
      </c>
      <c r="M21">
        <v>0</v>
      </c>
      <c r="N21">
        <v>35</v>
      </c>
      <c r="O21">
        <v>5</v>
      </c>
      <c r="P21">
        <v>57.62</v>
      </c>
      <c r="Q21">
        <v>11.12</v>
      </c>
      <c r="R21">
        <v>8.43</v>
      </c>
      <c r="S21">
        <v>7.28</v>
      </c>
      <c r="T21">
        <v>6.52</v>
      </c>
      <c r="U21">
        <v>0</v>
      </c>
      <c r="V21" s="1" t="s">
        <v>32</v>
      </c>
      <c r="W21">
        <v>46.51</v>
      </c>
      <c r="X21">
        <v>6.64</v>
      </c>
      <c r="Y21">
        <v>2</v>
      </c>
      <c r="Z21">
        <v>25</v>
      </c>
      <c r="AA21">
        <v>25</v>
      </c>
      <c r="AB21" s="1" t="s">
        <v>33</v>
      </c>
    </row>
    <row r="22" spans="1:28" x14ac:dyDescent="0.2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67.680000000000007</v>
      </c>
      <c r="H22">
        <v>54.5</v>
      </c>
      <c r="I22">
        <v>5.23</v>
      </c>
      <c r="J22">
        <v>6.35</v>
      </c>
      <c r="K22">
        <v>0.62</v>
      </c>
      <c r="L22">
        <v>3.63</v>
      </c>
      <c r="M22">
        <v>2.42</v>
      </c>
      <c r="N22">
        <v>45.64</v>
      </c>
      <c r="O22">
        <v>6.52</v>
      </c>
      <c r="P22">
        <v>79.03</v>
      </c>
      <c r="Q22">
        <v>10.66</v>
      </c>
      <c r="R22">
        <v>7.22</v>
      </c>
      <c r="S22">
        <v>6.92</v>
      </c>
      <c r="T22">
        <v>7.17</v>
      </c>
      <c r="U22">
        <v>11.32</v>
      </c>
      <c r="V22">
        <v>7.55</v>
      </c>
      <c r="W22">
        <v>57.05</v>
      </c>
      <c r="X22">
        <v>8.15</v>
      </c>
      <c r="Y22">
        <v>4.25</v>
      </c>
      <c r="Z22">
        <v>0</v>
      </c>
      <c r="AA22">
        <v>0</v>
      </c>
      <c r="AB22" s="1" t="s">
        <v>33</v>
      </c>
    </row>
    <row r="23" spans="1:28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76.73</v>
      </c>
      <c r="H23">
        <v>75.55</v>
      </c>
      <c r="I23">
        <v>11.56</v>
      </c>
      <c r="J23">
        <v>7.62</v>
      </c>
      <c r="K23">
        <v>7.79</v>
      </c>
      <c r="L23">
        <v>11.67</v>
      </c>
      <c r="M23">
        <v>7.78</v>
      </c>
      <c r="N23">
        <v>52.32</v>
      </c>
      <c r="O23">
        <v>7.47</v>
      </c>
      <c r="P23">
        <v>75.47</v>
      </c>
      <c r="Q23">
        <v>10.62</v>
      </c>
      <c r="R23">
        <v>8.5399999999999991</v>
      </c>
      <c r="S23">
        <v>6.47</v>
      </c>
      <c r="T23">
        <v>6.23</v>
      </c>
      <c r="U23">
        <v>9.7100000000000009</v>
      </c>
      <c r="V23">
        <v>6.47</v>
      </c>
      <c r="W23">
        <v>55.14</v>
      </c>
      <c r="X23">
        <v>7.88</v>
      </c>
      <c r="Y23">
        <v>5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70.319999999999993</v>
      </c>
      <c r="H24">
        <v>68.91</v>
      </c>
      <c r="I24">
        <v>10.27</v>
      </c>
      <c r="J24">
        <v>7.24</v>
      </c>
      <c r="K24">
        <v>6.46</v>
      </c>
      <c r="L24">
        <v>0</v>
      </c>
      <c r="M24">
        <v>0</v>
      </c>
      <c r="N24">
        <v>58.63</v>
      </c>
      <c r="O24">
        <v>8.3800000000000008</v>
      </c>
      <c r="P24">
        <v>69.66</v>
      </c>
      <c r="Q24">
        <v>10.69</v>
      </c>
      <c r="R24">
        <v>8.09</v>
      </c>
      <c r="S24">
        <v>7.49</v>
      </c>
      <c r="T24">
        <v>5.8</v>
      </c>
      <c r="U24">
        <v>0</v>
      </c>
      <c r="V24" s="1" t="s">
        <v>32</v>
      </c>
      <c r="W24">
        <v>58.97</v>
      </c>
      <c r="X24">
        <v>8.42</v>
      </c>
      <c r="Y24">
        <v>4.5</v>
      </c>
      <c r="Z24">
        <v>0</v>
      </c>
      <c r="AA24">
        <v>0</v>
      </c>
      <c r="AB24" s="1" t="s">
        <v>33</v>
      </c>
    </row>
    <row r="25" spans="1:28" x14ac:dyDescent="0.2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50.4</v>
      </c>
      <c r="H25">
        <v>32.479999999999997</v>
      </c>
      <c r="I25">
        <v>0</v>
      </c>
      <c r="J25">
        <v>0</v>
      </c>
      <c r="K25">
        <v>0</v>
      </c>
      <c r="L25">
        <v>5.42</v>
      </c>
      <c r="M25">
        <v>3.61</v>
      </c>
      <c r="N25">
        <v>27.06</v>
      </c>
      <c r="O25">
        <v>3.87</v>
      </c>
      <c r="P25">
        <v>65.19</v>
      </c>
      <c r="Q25">
        <v>8.56</v>
      </c>
      <c r="R25">
        <v>7.01</v>
      </c>
      <c r="S25">
        <v>5.63</v>
      </c>
      <c r="T25">
        <v>4.4800000000000004</v>
      </c>
      <c r="U25">
        <v>7.73</v>
      </c>
      <c r="V25">
        <v>5.15</v>
      </c>
      <c r="W25">
        <v>48.9</v>
      </c>
      <c r="X25">
        <v>6.99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85.69</v>
      </c>
      <c r="H26">
        <v>80.97</v>
      </c>
      <c r="I26">
        <v>12.4</v>
      </c>
      <c r="J26">
        <v>8.65</v>
      </c>
      <c r="K26">
        <v>7.88</v>
      </c>
      <c r="L26">
        <v>11.2</v>
      </c>
      <c r="M26">
        <v>7.47</v>
      </c>
      <c r="N26">
        <v>57.37</v>
      </c>
      <c r="O26">
        <v>8.1999999999999993</v>
      </c>
      <c r="P26">
        <v>89.96</v>
      </c>
      <c r="Q26">
        <v>13.64</v>
      </c>
      <c r="R26">
        <v>9.1</v>
      </c>
      <c r="S26">
        <v>9.49</v>
      </c>
      <c r="T26">
        <v>8.6999999999999993</v>
      </c>
      <c r="U26">
        <v>14.47</v>
      </c>
      <c r="V26">
        <v>9.65</v>
      </c>
      <c r="W26">
        <v>61.85</v>
      </c>
      <c r="X26">
        <v>8.84</v>
      </c>
      <c r="Y26">
        <v>4.5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31.97</v>
      </c>
      <c r="H27">
        <v>58.35</v>
      </c>
      <c r="I27">
        <v>5.19</v>
      </c>
      <c r="J27">
        <v>5.95</v>
      </c>
      <c r="K27">
        <v>0.97</v>
      </c>
      <c r="L27">
        <v>6.61</v>
      </c>
      <c r="M27">
        <v>4.41</v>
      </c>
      <c r="N27">
        <v>46.55</v>
      </c>
      <c r="O27">
        <v>6.65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32</v>
      </c>
      <c r="W27">
        <v>0</v>
      </c>
      <c r="X27">
        <v>0</v>
      </c>
      <c r="Y27">
        <v>4.25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85.88</v>
      </c>
      <c r="H28">
        <v>82.6</v>
      </c>
      <c r="I28">
        <v>12.04</v>
      </c>
      <c r="J28">
        <v>8.1</v>
      </c>
      <c r="K28">
        <v>7.96</v>
      </c>
      <c r="L28">
        <v>12.1</v>
      </c>
      <c r="M28">
        <v>8.07</v>
      </c>
      <c r="N28">
        <v>58.45</v>
      </c>
      <c r="O28">
        <v>8.35</v>
      </c>
      <c r="P28">
        <v>89.77</v>
      </c>
      <c r="Q28">
        <v>12.12</v>
      </c>
      <c r="R28">
        <v>7.7</v>
      </c>
      <c r="S28">
        <v>7.7</v>
      </c>
      <c r="T28">
        <v>8.84</v>
      </c>
      <c r="U28">
        <v>13.4</v>
      </c>
      <c r="V28">
        <v>8.94</v>
      </c>
      <c r="W28">
        <v>64.25</v>
      </c>
      <c r="X28">
        <v>9.18</v>
      </c>
      <c r="Y28">
        <v>4</v>
      </c>
      <c r="Z28">
        <v>0</v>
      </c>
      <c r="AA28">
        <v>0</v>
      </c>
      <c r="AB28" s="1" t="s">
        <v>33</v>
      </c>
    </row>
    <row r="29" spans="1:28" x14ac:dyDescent="0.2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75.94</v>
      </c>
      <c r="H29">
        <v>76.36</v>
      </c>
      <c r="I29">
        <v>11.16</v>
      </c>
      <c r="J29">
        <v>7.62</v>
      </c>
      <c r="K29">
        <v>7.26</v>
      </c>
      <c r="L29">
        <v>12.34</v>
      </c>
      <c r="M29">
        <v>8.23</v>
      </c>
      <c r="N29">
        <v>52.86</v>
      </c>
      <c r="O29">
        <v>7.55</v>
      </c>
      <c r="P29">
        <v>76.150000000000006</v>
      </c>
      <c r="Q29">
        <v>10.78</v>
      </c>
      <c r="R29">
        <v>8.35</v>
      </c>
      <c r="S29">
        <v>6.92</v>
      </c>
      <c r="T29">
        <v>6.3</v>
      </c>
      <c r="U29">
        <v>11.67</v>
      </c>
      <c r="V29">
        <v>7.78</v>
      </c>
      <c r="W29">
        <v>53.7</v>
      </c>
      <c r="X29">
        <v>7.67</v>
      </c>
      <c r="Y29">
        <v>3.5</v>
      </c>
      <c r="Z29">
        <v>0</v>
      </c>
      <c r="AA29">
        <v>0</v>
      </c>
      <c r="AB29" s="1" t="s">
        <v>33</v>
      </c>
    </row>
    <row r="30" spans="1:28" x14ac:dyDescent="0.2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53.76</v>
      </c>
      <c r="H30">
        <v>46.86</v>
      </c>
      <c r="I30">
        <v>7.89</v>
      </c>
      <c r="J30">
        <v>6.11</v>
      </c>
      <c r="K30">
        <v>4.41</v>
      </c>
      <c r="L30">
        <v>0</v>
      </c>
      <c r="M30">
        <v>0</v>
      </c>
      <c r="N30">
        <v>38.97</v>
      </c>
      <c r="O30">
        <v>5.57</v>
      </c>
      <c r="P30">
        <v>55.79</v>
      </c>
      <c r="Q30">
        <v>7.84</v>
      </c>
      <c r="R30">
        <v>5.09</v>
      </c>
      <c r="S30">
        <v>6.11</v>
      </c>
      <c r="T30">
        <v>4.49</v>
      </c>
      <c r="U30">
        <v>0</v>
      </c>
      <c r="V30" s="1" t="s">
        <v>32</v>
      </c>
      <c r="W30">
        <v>47.95</v>
      </c>
      <c r="X30">
        <v>6.85</v>
      </c>
      <c r="Y30">
        <v>5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142</v>
      </c>
      <c r="B31" s="1" t="s">
        <v>143</v>
      </c>
      <c r="C31" s="1" t="s">
        <v>144</v>
      </c>
      <c r="D31" s="1"/>
      <c r="E31" s="1"/>
      <c r="F31" s="1" t="s">
        <v>145</v>
      </c>
      <c r="G31">
        <v>69.97</v>
      </c>
      <c r="H31">
        <v>70.56</v>
      </c>
      <c r="I31">
        <v>10.75</v>
      </c>
      <c r="J31">
        <v>8.1</v>
      </c>
      <c r="K31">
        <v>6.23</v>
      </c>
      <c r="L31">
        <v>10.74</v>
      </c>
      <c r="M31">
        <v>7.16</v>
      </c>
      <c r="N31">
        <v>49.07</v>
      </c>
      <c r="O31">
        <v>7.01</v>
      </c>
      <c r="P31">
        <v>70.42</v>
      </c>
      <c r="Q31">
        <v>11.1</v>
      </c>
      <c r="R31">
        <v>8.5399999999999991</v>
      </c>
      <c r="S31">
        <v>6.69</v>
      </c>
      <c r="T31">
        <v>6.96</v>
      </c>
      <c r="U31">
        <v>10.43</v>
      </c>
      <c r="V31">
        <v>6.95</v>
      </c>
      <c r="W31">
        <v>48.9</v>
      </c>
      <c r="X31">
        <v>6.99</v>
      </c>
      <c r="Y31">
        <v>3</v>
      </c>
      <c r="Z31">
        <v>10</v>
      </c>
      <c r="AA31">
        <v>10</v>
      </c>
      <c r="AB31" s="1" t="s">
        <v>33</v>
      </c>
    </row>
    <row r="32" spans="1:28" x14ac:dyDescent="0.2">
      <c r="A32" s="1" t="s">
        <v>146</v>
      </c>
      <c r="B32" s="1" t="s">
        <v>147</v>
      </c>
      <c r="C32" s="1" t="s">
        <v>148</v>
      </c>
      <c r="D32" s="1"/>
      <c r="E32" s="1"/>
      <c r="F32" s="1" t="s">
        <v>149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32</v>
      </c>
      <c r="W32">
        <v>0</v>
      </c>
      <c r="X32">
        <v>0</v>
      </c>
      <c r="Y32">
        <v>0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150</v>
      </c>
      <c r="B33" s="1" t="s">
        <v>151</v>
      </c>
      <c r="C33" s="1" t="s">
        <v>152</v>
      </c>
      <c r="D33" s="1"/>
      <c r="E33" s="1"/>
      <c r="F33" s="1" t="s">
        <v>153</v>
      </c>
      <c r="G33">
        <v>80.94</v>
      </c>
      <c r="H33">
        <v>83.96</v>
      </c>
      <c r="I33">
        <v>11.99</v>
      </c>
      <c r="J33">
        <v>8.02</v>
      </c>
      <c r="K33">
        <v>7.96</v>
      </c>
      <c r="L33">
        <v>11.35</v>
      </c>
      <c r="M33">
        <v>7.57</v>
      </c>
      <c r="N33">
        <v>60.62</v>
      </c>
      <c r="O33">
        <v>8.66</v>
      </c>
      <c r="P33">
        <v>78.02</v>
      </c>
      <c r="Q33">
        <v>10.38</v>
      </c>
      <c r="R33">
        <v>7.22</v>
      </c>
      <c r="S33">
        <v>7.02</v>
      </c>
      <c r="T33">
        <v>6.52</v>
      </c>
      <c r="U33">
        <v>11.06</v>
      </c>
      <c r="V33">
        <v>7.38</v>
      </c>
      <c r="W33">
        <v>56.58</v>
      </c>
      <c r="X33">
        <v>8.08</v>
      </c>
      <c r="Y33">
        <v>4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154</v>
      </c>
      <c r="B34" s="1" t="s">
        <v>155</v>
      </c>
      <c r="C34" s="1" t="s">
        <v>156</v>
      </c>
      <c r="D34" s="1"/>
      <c r="E34" s="1"/>
      <c r="F34" s="1" t="s">
        <v>157</v>
      </c>
      <c r="G34">
        <v>90.63</v>
      </c>
      <c r="H34">
        <v>86.54</v>
      </c>
      <c r="I34">
        <v>12.53</v>
      </c>
      <c r="J34">
        <v>8.65</v>
      </c>
      <c r="K34">
        <v>8.0500000000000007</v>
      </c>
      <c r="L34">
        <v>11.95</v>
      </c>
      <c r="M34">
        <v>7.96</v>
      </c>
      <c r="N34">
        <v>62.06</v>
      </c>
      <c r="O34">
        <v>8.8699999999999992</v>
      </c>
      <c r="P34">
        <v>93.73</v>
      </c>
      <c r="Q34">
        <v>12.99</v>
      </c>
      <c r="R34">
        <v>8.68</v>
      </c>
      <c r="S34">
        <v>8.89</v>
      </c>
      <c r="T34">
        <v>8.41</v>
      </c>
      <c r="U34">
        <v>13.62</v>
      </c>
      <c r="V34">
        <v>9.08</v>
      </c>
      <c r="W34">
        <v>67.12</v>
      </c>
      <c r="X34">
        <v>9.59</v>
      </c>
      <c r="Y34">
        <v>5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158</v>
      </c>
      <c r="B35" s="1" t="s">
        <v>159</v>
      </c>
      <c r="C35" s="1" t="s">
        <v>160</v>
      </c>
      <c r="D35" s="1"/>
      <c r="E35" s="1"/>
      <c r="F35" s="1" t="s">
        <v>161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32</v>
      </c>
      <c r="W35">
        <v>0</v>
      </c>
      <c r="X35">
        <v>0</v>
      </c>
      <c r="Y35">
        <v>0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162</v>
      </c>
      <c r="B36" s="1" t="s">
        <v>163</v>
      </c>
      <c r="C36" s="1" t="s">
        <v>164</v>
      </c>
      <c r="D36" s="1"/>
      <c r="E36" s="1"/>
      <c r="F36" s="1" t="s">
        <v>165</v>
      </c>
      <c r="G36">
        <v>76.75</v>
      </c>
      <c r="H36">
        <v>76.64</v>
      </c>
      <c r="I36">
        <v>10.44</v>
      </c>
      <c r="J36">
        <v>7.46</v>
      </c>
      <c r="K36">
        <v>6.46</v>
      </c>
      <c r="L36">
        <v>12.07</v>
      </c>
      <c r="M36">
        <v>8.0500000000000007</v>
      </c>
      <c r="N36">
        <v>54.12</v>
      </c>
      <c r="O36">
        <v>7.73</v>
      </c>
      <c r="P36">
        <v>77.569999999999993</v>
      </c>
      <c r="Q36">
        <v>11.1</v>
      </c>
      <c r="R36">
        <v>8.23</v>
      </c>
      <c r="S36">
        <v>7.09</v>
      </c>
      <c r="T36">
        <v>6.88</v>
      </c>
      <c r="U36">
        <v>11.81</v>
      </c>
      <c r="V36">
        <v>7.87</v>
      </c>
      <c r="W36">
        <v>54.66</v>
      </c>
      <c r="X36">
        <v>7.81</v>
      </c>
      <c r="Y36">
        <v>3.5</v>
      </c>
      <c r="Z36">
        <v>0</v>
      </c>
      <c r="AA36">
        <v>0</v>
      </c>
      <c r="AB36" s="1" t="s">
        <v>33</v>
      </c>
    </row>
    <row r="37" spans="1:28" x14ac:dyDescent="0.2">
      <c r="A37" s="1" t="s">
        <v>166</v>
      </c>
      <c r="B37" s="1" t="s">
        <v>167</v>
      </c>
      <c r="C37" s="1" t="s">
        <v>168</v>
      </c>
      <c r="D37" s="1"/>
      <c r="E37" s="1"/>
      <c r="F37" s="1" t="s">
        <v>169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32</v>
      </c>
      <c r="W37">
        <v>0</v>
      </c>
      <c r="X37">
        <v>0</v>
      </c>
      <c r="Y37">
        <v>0</v>
      </c>
      <c r="Z37" s="1" t="s">
        <v>32</v>
      </c>
      <c r="AA37" s="1" t="s">
        <v>32</v>
      </c>
      <c r="AB37" s="1" t="s">
        <v>33</v>
      </c>
    </row>
    <row r="38" spans="1:28" x14ac:dyDescent="0.2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78.900000000000006</v>
      </c>
      <c r="H38">
        <v>75.349999999999994</v>
      </c>
      <c r="I38">
        <v>11.64</v>
      </c>
      <c r="J38">
        <v>7.46</v>
      </c>
      <c r="K38">
        <v>8.0500000000000007</v>
      </c>
      <c r="L38">
        <v>9.59</v>
      </c>
      <c r="M38">
        <v>6.39</v>
      </c>
      <c r="N38">
        <v>54.12</v>
      </c>
      <c r="O38">
        <v>7.73</v>
      </c>
      <c r="P38">
        <v>80.23</v>
      </c>
      <c r="Q38">
        <v>12.11</v>
      </c>
      <c r="R38">
        <v>8.68</v>
      </c>
      <c r="S38">
        <v>7.86</v>
      </c>
      <c r="T38">
        <v>7.68</v>
      </c>
      <c r="U38">
        <v>12.98</v>
      </c>
      <c r="V38">
        <v>8.65</v>
      </c>
      <c r="W38">
        <v>55.14</v>
      </c>
      <c r="X38">
        <v>7.88</v>
      </c>
      <c r="Y38">
        <v>5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174</v>
      </c>
      <c r="B39" s="1" t="s">
        <v>159</v>
      </c>
      <c r="C39" s="1" t="s">
        <v>175</v>
      </c>
      <c r="D39" s="1"/>
      <c r="E39" s="1"/>
      <c r="F39" s="1" t="s">
        <v>176</v>
      </c>
      <c r="G39">
        <v>59.76</v>
      </c>
      <c r="H39">
        <v>54.74</v>
      </c>
      <c r="I39">
        <v>7.84</v>
      </c>
      <c r="J39">
        <v>5.32</v>
      </c>
      <c r="K39">
        <v>5.13</v>
      </c>
      <c r="L39">
        <v>8.65</v>
      </c>
      <c r="M39">
        <v>5.77</v>
      </c>
      <c r="N39">
        <v>38.25</v>
      </c>
      <c r="O39">
        <v>5.46</v>
      </c>
      <c r="P39">
        <v>60.55</v>
      </c>
      <c r="Q39">
        <v>9.17</v>
      </c>
      <c r="R39">
        <v>7.03</v>
      </c>
      <c r="S39">
        <v>6.23</v>
      </c>
      <c r="T39">
        <v>5.07</v>
      </c>
      <c r="U39">
        <v>8.23</v>
      </c>
      <c r="V39">
        <v>5.49</v>
      </c>
      <c r="W39">
        <v>43.15</v>
      </c>
      <c r="X39">
        <v>6.16</v>
      </c>
      <c r="Y39">
        <v>5</v>
      </c>
      <c r="Z39" s="1" t="s">
        <v>32</v>
      </c>
      <c r="AA39" s="1" t="s">
        <v>32</v>
      </c>
      <c r="AB39" s="1" t="s">
        <v>33</v>
      </c>
    </row>
    <row r="40" spans="1:28" x14ac:dyDescent="0.2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56.57</v>
      </c>
      <c r="H40">
        <v>39.369999999999997</v>
      </c>
      <c r="I40">
        <v>7.55</v>
      </c>
      <c r="J40">
        <v>5.95</v>
      </c>
      <c r="K40">
        <v>4.1100000000000003</v>
      </c>
      <c r="L40">
        <v>0.62</v>
      </c>
      <c r="M40">
        <v>0.41</v>
      </c>
      <c r="N40">
        <v>31.21</v>
      </c>
      <c r="O40">
        <v>4.46</v>
      </c>
      <c r="P40">
        <v>73.400000000000006</v>
      </c>
      <c r="Q40">
        <v>9.4600000000000009</v>
      </c>
      <c r="R40">
        <v>6.15</v>
      </c>
      <c r="S40">
        <v>6.25</v>
      </c>
      <c r="T40">
        <v>6.52</v>
      </c>
      <c r="U40">
        <v>10.24</v>
      </c>
      <c r="V40">
        <v>6.83</v>
      </c>
      <c r="W40">
        <v>53.7</v>
      </c>
      <c r="X40">
        <v>7.67</v>
      </c>
      <c r="Y40">
        <v>3</v>
      </c>
      <c r="Z40">
        <v>10</v>
      </c>
      <c r="AA40">
        <v>10</v>
      </c>
      <c r="AB40" s="1" t="s">
        <v>33</v>
      </c>
    </row>
    <row r="41" spans="1:28" x14ac:dyDescent="0.2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87.97</v>
      </c>
      <c r="H41">
        <v>86.88</v>
      </c>
      <c r="I41">
        <v>12.44</v>
      </c>
      <c r="J41">
        <v>8.17</v>
      </c>
      <c r="K41">
        <v>8.41</v>
      </c>
      <c r="L41">
        <v>12.2</v>
      </c>
      <c r="M41">
        <v>8.1300000000000008</v>
      </c>
      <c r="N41">
        <v>62.24</v>
      </c>
      <c r="O41">
        <v>8.89</v>
      </c>
      <c r="P41">
        <v>89.91</v>
      </c>
      <c r="Q41">
        <v>11.88</v>
      </c>
      <c r="R41">
        <v>7.9</v>
      </c>
      <c r="S41">
        <v>8.33</v>
      </c>
      <c r="T41">
        <v>7.54</v>
      </c>
      <c r="U41">
        <v>12.34</v>
      </c>
      <c r="V41">
        <v>8.23</v>
      </c>
      <c r="W41">
        <v>65.680000000000007</v>
      </c>
      <c r="X41">
        <v>9.3800000000000008</v>
      </c>
      <c r="Y41">
        <v>4</v>
      </c>
      <c r="Z41">
        <v>0</v>
      </c>
      <c r="AA41">
        <v>0</v>
      </c>
      <c r="AB41" s="1" t="s">
        <v>33</v>
      </c>
    </row>
    <row r="42" spans="1:28" x14ac:dyDescent="0.2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80.12</v>
      </c>
      <c r="H42">
        <v>77.959999999999994</v>
      </c>
      <c r="I42">
        <v>11.78</v>
      </c>
      <c r="J42">
        <v>7.3</v>
      </c>
      <c r="K42">
        <v>8.41</v>
      </c>
      <c r="L42">
        <v>12.05</v>
      </c>
      <c r="M42">
        <v>8.0399999999999991</v>
      </c>
      <c r="N42">
        <v>54.12</v>
      </c>
      <c r="O42">
        <v>7.73</v>
      </c>
      <c r="P42">
        <v>80.180000000000007</v>
      </c>
      <c r="Q42">
        <v>11.13</v>
      </c>
      <c r="R42">
        <v>7.53</v>
      </c>
      <c r="S42">
        <v>7.57</v>
      </c>
      <c r="T42">
        <v>7.17</v>
      </c>
      <c r="U42">
        <v>10.56</v>
      </c>
      <c r="V42">
        <v>7.04</v>
      </c>
      <c r="W42">
        <v>58.49</v>
      </c>
      <c r="X42">
        <v>8.36</v>
      </c>
      <c r="Y42">
        <v>5</v>
      </c>
      <c r="Z42" s="1" t="s">
        <v>32</v>
      </c>
      <c r="AA42" s="1" t="s">
        <v>32</v>
      </c>
      <c r="AB42" s="1" t="s">
        <v>33</v>
      </c>
    </row>
    <row r="43" spans="1:28" x14ac:dyDescent="0.2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46.92</v>
      </c>
      <c r="H43">
        <v>36.020000000000003</v>
      </c>
      <c r="I43">
        <v>8.83</v>
      </c>
      <c r="J43">
        <v>7</v>
      </c>
      <c r="K43">
        <v>4.78</v>
      </c>
      <c r="L43">
        <v>4.0999999999999996</v>
      </c>
      <c r="M43">
        <v>2.73</v>
      </c>
      <c r="N43">
        <v>23.09</v>
      </c>
      <c r="O43">
        <v>3.3</v>
      </c>
      <c r="P43">
        <v>54.33</v>
      </c>
      <c r="Q43">
        <v>7.8</v>
      </c>
      <c r="R43">
        <v>5.22</v>
      </c>
      <c r="S43">
        <v>4.93</v>
      </c>
      <c r="T43">
        <v>5.46</v>
      </c>
      <c r="U43">
        <v>6.97</v>
      </c>
      <c r="V43">
        <v>4.6500000000000004</v>
      </c>
      <c r="W43">
        <v>39.549999999999997</v>
      </c>
      <c r="X43">
        <v>5.65</v>
      </c>
      <c r="Y43">
        <v>4</v>
      </c>
      <c r="Z43">
        <v>0</v>
      </c>
      <c r="AA43">
        <v>0</v>
      </c>
      <c r="AB43" s="1" t="s">
        <v>33</v>
      </c>
    </row>
    <row r="44" spans="1:28" x14ac:dyDescent="0.2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32</v>
      </c>
      <c r="W44">
        <v>0</v>
      </c>
      <c r="X44">
        <v>0</v>
      </c>
      <c r="Y44">
        <v>0</v>
      </c>
      <c r="Z44" s="1" t="s">
        <v>32</v>
      </c>
      <c r="AA44" s="1" t="s">
        <v>32</v>
      </c>
      <c r="AB44" s="1" t="s">
        <v>33</v>
      </c>
    </row>
    <row r="45" spans="1:28" x14ac:dyDescent="0.2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89.75</v>
      </c>
      <c r="H45">
        <v>90.35</v>
      </c>
      <c r="I45">
        <v>12.21</v>
      </c>
      <c r="J45">
        <v>8.49</v>
      </c>
      <c r="K45">
        <v>7.79</v>
      </c>
      <c r="L45">
        <v>13.74</v>
      </c>
      <c r="M45">
        <v>9.16</v>
      </c>
      <c r="N45">
        <v>64.41</v>
      </c>
      <c r="O45">
        <v>9.1999999999999993</v>
      </c>
      <c r="P45">
        <v>88.07</v>
      </c>
      <c r="Q45">
        <v>12.71</v>
      </c>
      <c r="R45">
        <v>9.02</v>
      </c>
      <c r="S45">
        <v>8.2799999999999994</v>
      </c>
      <c r="T45">
        <v>8.1199999999999992</v>
      </c>
      <c r="U45">
        <v>13.51</v>
      </c>
      <c r="V45">
        <v>9.01</v>
      </c>
      <c r="W45">
        <v>61.85</v>
      </c>
      <c r="X45">
        <v>8.84</v>
      </c>
      <c r="Y45">
        <v>5</v>
      </c>
      <c r="Z45">
        <v>0</v>
      </c>
      <c r="AA45">
        <v>0</v>
      </c>
      <c r="AB45" s="1" t="s">
        <v>33</v>
      </c>
    </row>
    <row r="46" spans="1:28" x14ac:dyDescent="0.2">
      <c r="A46" s="1" t="s">
        <v>201</v>
      </c>
      <c r="B46" s="1" t="s">
        <v>202</v>
      </c>
      <c r="C46" s="1" t="s">
        <v>203</v>
      </c>
      <c r="D46" s="1"/>
      <c r="E46" s="1"/>
      <c r="F46" s="1" t="s">
        <v>204</v>
      </c>
      <c r="G46">
        <v>78.16</v>
      </c>
      <c r="H46">
        <v>73.63</v>
      </c>
      <c r="I46">
        <v>10.029999999999999</v>
      </c>
      <c r="J46">
        <v>6.35</v>
      </c>
      <c r="K46">
        <v>7.03</v>
      </c>
      <c r="L46">
        <v>10.91</v>
      </c>
      <c r="M46">
        <v>7.28</v>
      </c>
      <c r="N46">
        <v>52.68</v>
      </c>
      <c r="O46">
        <v>7.53</v>
      </c>
      <c r="P46">
        <v>80.400000000000006</v>
      </c>
      <c r="Q46">
        <v>10.49</v>
      </c>
      <c r="R46">
        <v>7.19</v>
      </c>
      <c r="S46">
        <v>6.55</v>
      </c>
      <c r="T46">
        <v>7.25</v>
      </c>
      <c r="U46">
        <v>10.46</v>
      </c>
      <c r="V46">
        <v>6.97</v>
      </c>
      <c r="W46">
        <v>59.45</v>
      </c>
      <c r="X46">
        <v>8.49</v>
      </c>
      <c r="Y46">
        <v>5</v>
      </c>
      <c r="Z46" s="1" t="s">
        <v>32</v>
      </c>
      <c r="AA46" s="1" t="s">
        <v>32</v>
      </c>
      <c r="AB46" s="1" t="s">
        <v>33</v>
      </c>
    </row>
    <row r="47" spans="1:28" x14ac:dyDescent="0.2">
      <c r="A47" s="1" t="s">
        <v>205</v>
      </c>
      <c r="B47" s="1" t="s">
        <v>206</v>
      </c>
      <c r="C47" s="1" t="s">
        <v>207</v>
      </c>
      <c r="D47" s="1"/>
      <c r="E47" s="1"/>
      <c r="F47" s="1" t="s">
        <v>208</v>
      </c>
      <c r="G47">
        <v>82.38</v>
      </c>
      <c r="H47">
        <v>81.22</v>
      </c>
      <c r="I47">
        <v>11.52</v>
      </c>
      <c r="J47">
        <v>8.02</v>
      </c>
      <c r="K47">
        <v>7.35</v>
      </c>
      <c r="L47">
        <v>11.79</v>
      </c>
      <c r="M47">
        <v>7.86</v>
      </c>
      <c r="N47">
        <v>57.91</v>
      </c>
      <c r="O47">
        <v>8.27</v>
      </c>
      <c r="P47">
        <v>83.78</v>
      </c>
      <c r="Q47">
        <v>11.18</v>
      </c>
      <c r="R47">
        <v>7.34</v>
      </c>
      <c r="S47">
        <v>7.64</v>
      </c>
      <c r="T47">
        <v>7.39</v>
      </c>
      <c r="U47">
        <v>11.7</v>
      </c>
      <c r="V47">
        <v>7.8</v>
      </c>
      <c r="W47">
        <v>60.89</v>
      </c>
      <c r="X47">
        <v>8.6999999999999993</v>
      </c>
      <c r="Y47">
        <v>4</v>
      </c>
      <c r="Z47">
        <v>0</v>
      </c>
      <c r="AA47">
        <v>10</v>
      </c>
      <c r="AB47" s="1" t="s">
        <v>33</v>
      </c>
    </row>
    <row r="48" spans="1:28" x14ac:dyDescent="0.2">
      <c r="A48" s="1" t="s">
        <v>209</v>
      </c>
      <c r="B48" s="1" t="s">
        <v>210</v>
      </c>
      <c r="C48" s="1" t="s">
        <v>211</v>
      </c>
      <c r="D48" s="1"/>
      <c r="E48" s="1"/>
      <c r="F48" s="1" t="s">
        <v>212</v>
      </c>
      <c r="G48">
        <v>47.94</v>
      </c>
      <c r="H48">
        <v>40.130000000000003</v>
      </c>
      <c r="I48">
        <v>3.88</v>
      </c>
      <c r="J48">
        <v>3.63</v>
      </c>
      <c r="K48">
        <v>1.53</v>
      </c>
      <c r="L48">
        <v>4.1399999999999997</v>
      </c>
      <c r="M48">
        <v>2.76</v>
      </c>
      <c r="N48">
        <v>32.11</v>
      </c>
      <c r="O48">
        <v>4.59</v>
      </c>
      <c r="P48">
        <v>54.48</v>
      </c>
      <c r="Q48">
        <v>4.88</v>
      </c>
      <c r="R48">
        <v>3.15</v>
      </c>
      <c r="S48">
        <v>3.81</v>
      </c>
      <c r="T48">
        <v>2.8</v>
      </c>
      <c r="U48">
        <v>4.0599999999999996</v>
      </c>
      <c r="V48">
        <v>2.7</v>
      </c>
      <c r="W48">
        <v>45.55</v>
      </c>
      <c r="X48">
        <v>6.51</v>
      </c>
      <c r="Y48">
        <v>3</v>
      </c>
      <c r="Z48" s="1" t="s">
        <v>32</v>
      </c>
      <c r="AA48" s="1" t="s">
        <v>32</v>
      </c>
      <c r="AB48" s="1" t="s">
        <v>33</v>
      </c>
    </row>
    <row r="49" spans="1:28" x14ac:dyDescent="0.2">
      <c r="A49" s="1" t="s">
        <v>213</v>
      </c>
      <c r="B49" s="1" t="s">
        <v>214</v>
      </c>
      <c r="C49" s="1" t="s">
        <v>215</v>
      </c>
      <c r="D49" s="1"/>
      <c r="E49" s="1"/>
      <c r="F49" s="1" t="s">
        <v>216</v>
      </c>
      <c r="G49">
        <v>63.7</v>
      </c>
      <c r="H49">
        <v>49.18</v>
      </c>
      <c r="I49">
        <v>7.11</v>
      </c>
      <c r="J49">
        <v>5.46</v>
      </c>
      <c r="K49">
        <v>4.0199999999999996</v>
      </c>
      <c r="L49">
        <v>8.16</v>
      </c>
      <c r="M49">
        <v>5.44</v>
      </c>
      <c r="N49">
        <v>33.92</v>
      </c>
      <c r="O49">
        <v>4.8499999999999996</v>
      </c>
      <c r="P49">
        <v>76.5</v>
      </c>
      <c r="Q49">
        <v>10.43</v>
      </c>
      <c r="R49">
        <v>6.89</v>
      </c>
      <c r="S49">
        <v>6.74</v>
      </c>
      <c r="T49">
        <v>7.25</v>
      </c>
      <c r="U49">
        <v>10.93</v>
      </c>
      <c r="V49">
        <v>7.28</v>
      </c>
      <c r="W49">
        <v>55.14</v>
      </c>
      <c r="X49">
        <v>7.88</v>
      </c>
      <c r="Y49">
        <v>4</v>
      </c>
      <c r="Z49" s="1" t="s">
        <v>32</v>
      </c>
      <c r="AA49" s="1" t="s">
        <v>32</v>
      </c>
      <c r="AB49" s="1" t="s">
        <v>33</v>
      </c>
    </row>
    <row r="50" spans="1:28" x14ac:dyDescent="0.2">
      <c r="A50" s="1" t="s">
        <v>217</v>
      </c>
      <c r="B50" s="1" t="s">
        <v>218</v>
      </c>
      <c r="C50" s="1" t="s">
        <v>219</v>
      </c>
      <c r="D50" s="1"/>
      <c r="E50" s="1"/>
      <c r="F50" s="1" t="s">
        <v>220</v>
      </c>
      <c r="G50">
        <v>67.14</v>
      </c>
      <c r="H50">
        <v>73.81</v>
      </c>
      <c r="I50">
        <v>10.86</v>
      </c>
      <c r="J50">
        <v>7.22</v>
      </c>
      <c r="K50">
        <v>7.26</v>
      </c>
      <c r="L50">
        <v>3.96</v>
      </c>
      <c r="M50">
        <v>2.64</v>
      </c>
      <c r="N50">
        <v>58.99</v>
      </c>
      <c r="O50">
        <v>8.43</v>
      </c>
      <c r="P50">
        <v>61.23</v>
      </c>
      <c r="Q50">
        <v>0.34</v>
      </c>
      <c r="R50">
        <v>0.67</v>
      </c>
      <c r="S50">
        <v>0</v>
      </c>
      <c r="T50">
        <v>0</v>
      </c>
      <c r="U50">
        <v>0</v>
      </c>
      <c r="V50" s="1" t="s">
        <v>32</v>
      </c>
      <c r="W50">
        <v>60.89</v>
      </c>
      <c r="X50">
        <v>8.6999999999999993</v>
      </c>
      <c r="Y50">
        <v>3</v>
      </c>
      <c r="Z50">
        <v>25</v>
      </c>
      <c r="AA50">
        <v>25</v>
      </c>
      <c r="AB50" s="1" t="s">
        <v>33</v>
      </c>
    </row>
    <row r="51" spans="1:28" x14ac:dyDescent="0.2">
      <c r="A51" s="1" t="s">
        <v>221</v>
      </c>
      <c r="B51" s="1" t="s">
        <v>222</v>
      </c>
      <c r="C51" s="1" t="s">
        <v>223</v>
      </c>
      <c r="D51" s="1"/>
      <c r="E51" s="1"/>
      <c r="F51" s="1" t="s">
        <v>224</v>
      </c>
      <c r="G51">
        <v>63.86</v>
      </c>
      <c r="H51">
        <v>63.39</v>
      </c>
      <c r="I51">
        <v>6.58</v>
      </c>
      <c r="J51">
        <v>5.24</v>
      </c>
      <c r="K51">
        <v>3.53</v>
      </c>
      <c r="L51">
        <v>7.02</v>
      </c>
      <c r="M51">
        <v>4.68</v>
      </c>
      <c r="N51">
        <v>49.79</v>
      </c>
      <c r="O51">
        <v>7.11</v>
      </c>
      <c r="P51">
        <v>60.53</v>
      </c>
      <c r="Q51">
        <v>6.64</v>
      </c>
      <c r="R51">
        <v>4.75</v>
      </c>
      <c r="S51">
        <v>4.84</v>
      </c>
      <c r="T51">
        <v>3.69</v>
      </c>
      <c r="U51">
        <v>8.35</v>
      </c>
      <c r="V51">
        <v>5.56</v>
      </c>
      <c r="W51">
        <v>45.55</v>
      </c>
      <c r="X51">
        <v>6.51</v>
      </c>
      <c r="Y51">
        <v>5</v>
      </c>
      <c r="Z51" s="1" t="s">
        <v>32</v>
      </c>
      <c r="AA51" s="1" t="s">
        <v>32</v>
      </c>
      <c r="AB51" s="1" t="s">
        <v>33</v>
      </c>
    </row>
    <row r="52" spans="1:28" x14ac:dyDescent="0.2">
      <c r="A52" s="1" t="s">
        <v>225</v>
      </c>
      <c r="B52" s="1" t="s">
        <v>226</v>
      </c>
      <c r="C52" s="1" t="s">
        <v>227</v>
      </c>
      <c r="D52" s="1"/>
      <c r="E52" s="1"/>
      <c r="F52" s="1" t="s">
        <v>228</v>
      </c>
      <c r="G52">
        <v>69.22</v>
      </c>
      <c r="H52">
        <v>68.040000000000006</v>
      </c>
      <c r="I52">
        <v>8.7799999999999994</v>
      </c>
      <c r="J52">
        <v>7.54</v>
      </c>
      <c r="K52">
        <v>4.17</v>
      </c>
      <c r="L52">
        <v>8.93</v>
      </c>
      <c r="M52">
        <v>5.95</v>
      </c>
      <c r="N52">
        <v>50.34</v>
      </c>
      <c r="O52">
        <v>7.19</v>
      </c>
      <c r="P52">
        <v>71.36</v>
      </c>
      <c r="Q52">
        <v>10.96</v>
      </c>
      <c r="R52">
        <v>7.58</v>
      </c>
      <c r="S52">
        <v>7.54</v>
      </c>
      <c r="T52">
        <v>6.81</v>
      </c>
      <c r="U52">
        <v>8.6199999999999992</v>
      </c>
      <c r="V52">
        <v>5.74</v>
      </c>
      <c r="W52">
        <v>51.78</v>
      </c>
      <c r="X52">
        <v>7.4</v>
      </c>
      <c r="Y52">
        <v>3</v>
      </c>
      <c r="Z52">
        <v>10</v>
      </c>
      <c r="AA52">
        <v>10</v>
      </c>
      <c r="AB52" s="1" t="s">
        <v>33</v>
      </c>
    </row>
    <row r="53" spans="1:28" x14ac:dyDescent="0.2">
      <c r="A53" s="1" t="s">
        <v>225</v>
      </c>
      <c r="B53" s="1" t="s">
        <v>229</v>
      </c>
      <c r="C53" s="1" t="s">
        <v>230</v>
      </c>
      <c r="D53" s="1"/>
      <c r="E53" s="1"/>
      <c r="F53" s="1" t="s">
        <v>231</v>
      </c>
      <c r="G53">
        <v>89.15</v>
      </c>
      <c r="H53">
        <v>90.25</v>
      </c>
      <c r="I53">
        <v>12.87</v>
      </c>
      <c r="J53">
        <v>8.89</v>
      </c>
      <c r="K53">
        <v>8.27</v>
      </c>
      <c r="L53">
        <v>13.15</v>
      </c>
      <c r="M53">
        <v>8.77</v>
      </c>
      <c r="N53">
        <v>64.23</v>
      </c>
      <c r="O53">
        <v>9.18</v>
      </c>
      <c r="P53">
        <v>89.01</v>
      </c>
      <c r="Q53">
        <v>12.48</v>
      </c>
      <c r="R53">
        <v>8.76</v>
      </c>
      <c r="S53">
        <v>8.08</v>
      </c>
      <c r="T53">
        <v>8.1199999999999992</v>
      </c>
      <c r="U53">
        <v>12.77</v>
      </c>
      <c r="V53">
        <v>8.51</v>
      </c>
      <c r="W53">
        <v>63.77</v>
      </c>
      <c r="X53">
        <v>9.11</v>
      </c>
      <c r="Y53">
        <v>4</v>
      </c>
      <c r="Z53">
        <v>0</v>
      </c>
      <c r="AA53">
        <v>0</v>
      </c>
      <c r="AB53" s="1" t="s">
        <v>33</v>
      </c>
    </row>
    <row r="54" spans="1:28" x14ac:dyDescent="0.2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79.36</v>
      </c>
      <c r="H54">
        <v>72.72</v>
      </c>
      <c r="I54">
        <v>11.27</v>
      </c>
      <c r="J54">
        <v>7.24</v>
      </c>
      <c r="K54">
        <v>7.79</v>
      </c>
      <c r="L54">
        <v>11.29</v>
      </c>
      <c r="M54">
        <v>7.53</v>
      </c>
      <c r="N54">
        <v>50.15</v>
      </c>
      <c r="O54">
        <v>7.16</v>
      </c>
      <c r="P54">
        <v>84.87</v>
      </c>
      <c r="Q54">
        <v>11.86</v>
      </c>
      <c r="R54">
        <v>8.68</v>
      </c>
      <c r="S54">
        <v>8.65</v>
      </c>
      <c r="T54">
        <v>6.38</v>
      </c>
      <c r="U54">
        <v>13.09</v>
      </c>
      <c r="V54">
        <v>8.7200000000000006</v>
      </c>
      <c r="W54">
        <v>59.93</v>
      </c>
      <c r="X54">
        <v>8.56</v>
      </c>
      <c r="Y54">
        <v>4.5</v>
      </c>
      <c r="Z54" s="1" t="s">
        <v>32</v>
      </c>
      <c r="AA54" s="1" t="s">
        <v>32</v>
      </c>
      <c r="AB54" s="1" t="s">
        <v>33</v>
      </c>
    </row>
    <row r="55" spans="1:28" x14ac:dyDescent="0.2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68.739999999999995</v>
      </c>
      <c r="H55">
        <v>57</v>
      </c>
      <c r="I55">
        <v>7.32</v>
      </c>
      <c r="J55">
        <v>5.33</v>
      </c>
      <c r="K55">
        <v>4.42</v>
      </c>
      <c r="L55">
        <v>6.74</v>
      </c>
      <c r="M55">
        <v>4.5</v>
      </c>
      <c r="N55">
        <v>42.94</v>
      </c>
      <c r="O55">
        <v>6.13</v>
      </c>
      <c r="P55">
        <v>78.239999999999995</v>
      </c>
      <c r="Q55">
        <v>10.130000000000001</v>
      </c>
      <c r="R55">
        <v>7.35</v>
      </c>
      <c r="S55">
        <v>7.13</v>
      </c>
      <c r="T55">
        <v>5.78</v>
      </c>
      <c r="U55">
        <v>10.58</v>
      </c>
      <c r="V55">
        <v>7.05</v>
      </c>
      <c r="W55">
        <v>57.53</v>
      </c>
      <c r="X55">
        <v>8.2200000000000006</v>
      </c>
      <c r="Y55">
        <v>4.5</v>
      </c>
      <c r="Z55" s="1" t="s">
        <v>32</v>
      </c>
      <c r="AA55" s="1" t="s">
        <v>32</v>
      </c>
      <c r="AB55" s="1" t="s">
        <v>33</v>
      </c>
    </row>
    <row r="56" spans="1:28" x14ac:dyDescent="0.2">
      <c r="A56" s="1" t="s">
        <v>240</v>
      </c>
      <c r="B56" s="1" t="s">
        <v>241</v>
      </c>
      <c r="C56" s="1" t="s">
        <v>242</v>
      </c>
      <c r="D56" s="1"/>
      <c r="E56" s="1"/>
      <c r="F56" s="1" t="s">
        <v>243</v>
      </c>
      <c r="G56">
        <v>69.650000000000006</v>
      </c>
      <c r="H56">
        <v>64.02</v>
      </c>
      <c r="I56">
        <v>10.87</v>
      </c>
      <c r="J56">
        <v>7.86</v>
      </c>
      <c r="K56">
        <v>6.64</v>
      </c>
      <c r="L56">
        <v>8.77</v>
      </c>
      <c r="M56">
        <v>5.85</v>
      </c>
      <c r="N56">
        <v>44.38</v>
      </c>
      <c r="O56">
        <v>6.34</v>
      </c>
      <c r="P56">
        <v>73.650000000000006</v>
      </c>
      <c r="Q56">
        <v>9.43</v>
      </c>
      <c r="R56">
        <v>6.48</v>
      </c>
      <c r="S56">
        <v>6.19</v>
      </c>
      <c r="T56">
        <v>6.18</v>
      </c>
      <c r="U56">
        <v>11</v>
      </c>
      <c r="V56">
        <v>7.34</v>
      </c>
      <c r="W56">
        <v>53.22</v>
      </c>
      <c r="X56">
        <v>7.6</v>
      </c>
      <c r="Y56">
        <v>4.25</v>
      </c>
      <c r="Z56" s="1" t="s">
        <v>32</v>
      </c>
      <c r="AA56" s="1" t="s">
        <v>32</v>
      </c>
      <c r="AB56" s="1" t="s">
        <v>33</v>
      </c>
    </row>
    <row r="57" spans="1:28" x14ac:dyDescent="0.2">
      <c r="A57" s="1" t="s">
        <v>244</v>
      </c>
      <c r="B57" s="1" t="s">
        <v>245</v>
      </c>
      <c r="C57" s="1" t="s">
        <v>246</v>
      </c>
      <c r="D57" s="1"/>
      <c r="E57" s="1"/>
      <c r="F57" s="1" t="s">
        <v>247</v>
      </c>
      <c r="G57">
        <v>70.209999999999994</v>
      </c>
      <c r="H57">
        <v>70.91</v>
      </c>
      <c r="I57">
        <v>7.79</v>
      </c>
      <c r="J57">
        <v>7.78</v>
      </c>
      <c r="K57">
        <v>2.61</v>
      </c>
      <c r="L57">
        <v>10.44</v>
      </c>
      <c r="M57">
        <v>6.96</v>
      </c>
      <c r="N57">
        <v>52.68</v>
      </c>
      <c r="O57">
        <v>7.53</v>
      </c>
      <c r="P57">
        <v>70.599999999999994</v>
      </c>
      <c r="Q57">
        <v>11.43</v>
      </c>
      <c r="R57">
        <v>8.09</v>
      </c>
      <c r="S57">
        <v>7.81</v>
      </c>
      <c r="T57">
        <v>6.96</v>
      </c>
      <c r="U57">
        <v>10.74</v>
      </c>
      <c r="V57">
        <v>7.16</v>
      </c>
      <c r="W57">
        <v>48.42</v>
      </c>
      <c r="X57">
        <v>6.92</v>
      </c>
      <c r="Y57">
        <v>3</v>
      </c>
      <c r="Z57">
        <v>0</v>
      </c>
      <c r="AA57">
        <v>0</v>
      </c>
      <c r="AB57" s="1" t="s">
        <v>33</v>
      </c>
    </row>
    <row r="58" spans="1:28" x14ac:dyDescent="0.2">
      <c r="A58" s="1" t="s">
        <v>248</v>
      </c>
      <c r="B58" s="1" t="s">
        <v>249</v>
      </c>
      <c r="C58" s="1" t="s">
        <v>250</v>
      </c>
      <c r="D58" s="1"/>
      <c r="E58" s="1"/>
      <c r="F58" s="1" t="s">
        <v>251</v>
      </c>
      <c r="G58">
        <v>83.88</v>
      </c>
      <c r="H58">
        <v>81.73</v>
      </c>
      <c r="I58">
        <v>10.43</v>
      </c>
      <c r="J58">
        <v>7.32</v>
      </c>
      <c r="K58">
        <v>6.59</v>
      </c>
      <c r="L58">
        <v>11.76</v>
      </c>
      <c r="M58">
        <v>7.84</v>
      </c>
      <c r="N58">
        <v>59.54</v>
      </c>
      <c r="O58">
        <v>8.51</v>
      </c>
      <c r="P58">
        <v>85.39</v>
      </c>
      <c r="Q58">
        <v>11.73</v>
      </c>
      <c r="R58">
        <v>8.43</v>
      </c>
      <c r="S58">
        <v>7.35</v>
      </c>
      <c r="T58">
        <v>7.68</v>
      </c>
      <c r="U58">
        <v>11.81</v>
      </c>
      <c r="V58">
        <v>7.87</v>
      </c>
      <c r="W58">
        <v>61.85</v>
      </c>
      <c r="X58">
        <v>8.84</v>
      </c>
      <c r="Y58">
        <v>4.5</v>
      </c>
      <c r="Z58" s="1" t="s">
        <v>32</v>
      </c>
      <c r="AA58" s="1" t="s">
        <v>32</v>
      </c>
      <c r="AB58" s="1" t="s">
        <v>33</v>
      </c>
    </row>
    <row r="59" spans="1:28" x14ac:dyDescent="0.2">
      <c r="A59" s="1" t="s">
        <v>252</v>
      </c>
      <c r="B59" s="1" t="s">
        <v>253</v>
      </c>
      <c r="C59" s="1" t="s">
        <v>254</v>
      </c>
      <c r="D59" s="1"/>
      <c r="E59" s="1"/>
      <c r="F59" s="1" t="s">
        <v>255</v>
      </c>
      <c r="G59">
        <v>71.430000000000007</v>
      </c>
      <c r="H59">
        <v>65.16</v>
      </c>
      <c r="I59">
        <v>6.98</v>
      </c>
      <c r="J59">
        <v>5.95</v>
      </c>
      <c r="K59">
        <v>3.35</v>
      </c>
      <c r="L59">
        <v>10.19</v>
      </c>
      <c r="M59">
        <v>6.79</v>
      </c>
      <c r="N59">
        <v>47.99</v>
      </c>
      <c r="O59">
        <v>6.86</v>
      </c>
      <c r="P59">
        <v>76.260000000000005</v>
      </c>
      <c r="Q59">
        <v>9.83</v>
      </c>
      <c r="R59">
        <v>7.35</v>
      </c>
      <c r="S59">
        <v>6.27</v>
      </c>
      <c r="T59">
        <v>6.04</v>
      </c>
      <c r="U59">
        <v>10.82</v>
      </c>
      <c r="V59">
        <v>7.21</v>
      </c>
      <c r="W59">
        <v>55.62</v>
      </c>
      <c r="X59">
        <v>7.95</v>
      </c>
      <c r="Y59">
        <v>4.25</v>
      </c>
      <c r="Z59" s="1" t="s">
        <v>32</v>
      </c>
      <c r="AA59" s="1" t="s">
        <v>32</v>
      </c>
      <c r="AB59" s="1" t="s">
        <v>33</v>
      </c>
    </row>
    <row r="60" spans="1:28" x14ac:dyDescent="0.2">
      <c r="A60" s="1" t="s">
        <v>256</v>
      </c>
      <c r="B60" s="1" t="s">
        <v>107</v>
      </c>
      <c r="C60" s="1" t="s">
        <v>257</v>
      </c>
      <c r="D60" s="1"/>
      <c r="E60" s="1"/>
      <c r="F60" s="1" t="s">
        <v>258</v>
      </c>
      <c r="G60">
        <v>69.05</v>
      </c>
      <c r="H60">
        <v>58.29</v>
      </c>
      <c r="I60">
        <v>8.1300000000000008</v>
      </c>
      <c r="J60">
        <v>5.56</v>
      </c>
      <c r="K60">
        <v>5.28</v>
      </c>
      <c r="L60">
        <v>6.87</v>
      </c>
      <c r="M60">
        <v>4.58</v>
      </c>
      <c r="N60">
        <v>43.3</v>
      </c>
      <c r="O60">
        <v>6.19</v>
      </c>
      <c r="P60">
        <v>77.61</v>
      </c>
      <c r="Q60">
        <v>9.9</v>
      </c>
      <c r="R60">
        <v>7.58</v>
      </c>
      <c r="S60">
        <v>6.63</v>
      </c>
      <c r="T60">
        <v>5.6</v>
      </c>
      <c r="U60">
        <v>9.2100000000000009</v>
      </c>
      <c r="V60">
        <v>6.14</v>
      </c>
      <c r="W60">
        <v>58.49</v>
      </c>
      <c r="X60">
        <v>8.36</v>
      </c>
      <c r="Y60">
        <v>4.5</v>
      </c>
      <c r="Z60" s="1" t="s">
        <v>32</v>
      </c>
      <c r="AA60" s="1" t="s">
        <v>32</v>
      </c>
      <c r="AB60" s="1" t="s">
        <v>33</v>
      </c>
    </row>
    <row r="61" spans="1:28" x14ac:dyDescent="0.2">
      <c r="A61" s="1" t="s">
        <v>259</v>
      </c>
      <c r="B61" s="1" t="s">
        <v>260</v>
      </c>
      <c r="C61" s="1" t="s">
        <v>261</v>
      </c>
      <c r="D61" s="1"/>
      <c r="E61" s="1"/>
      <c r="F61" s="1" t="s">
        <v>262</v>
      </c>
      <c r="G61">
        <v>68.900000000000006</v>
      </c>
      <c r="H61">
        <v>65.959999999999994</v>
      </c>
      <c r="I61">
        <v>7.8</v>
      </c>
      <c r="J61">
        <v>5.71</v>
      </c>
      <c r="K61">
        <v>4.68</v>
      </c>
      <c r="L61">
        <v>10.17</v>
      </c>
      <c r="M61">
        <v>6.78</v>
      </c>
      <c r="N61">
        <v>47.99</v>
      </c>
      <c r="O61">
        <v>6.86</v>
      </c>
      <c r="P61">
        <v>69.09</v>
      </c>
      <c r="Q61">
        <v>10.1</v>
      </c>
      <c r="R61">
        <v>7.87</v>
      </c>
      <c r="S61">
        <v>4.9400000000000004</v>
      </c>
      <c r="T61">
        <v>7.39</v>
      </c>
      <c r="U61">
        <v>9.6</v>
      </c>
      <c r="V61">
        <v>6.4</v>
      </c>
      <c r="W61">
        <v>49.38</v>
      </c>
      <c r="X61">
        <v>7.05</v>
      </c>
      <c r="Y61">
        <v>4.75</v>
      </c>
      <c r="Z61" s="1" t="s">
        <v>32</v>
      </c>
      <c r="AA61" s="1" t="s">
        <v>32</v>
      </c>
      <c r="AB61" s="1" t="s">
        <v>33</v>
      </c>
    </row>
    <row r="62" spans="1:28" x14ac:dyDescent="0.2">
      <c r="A62" s="1" t="s">
        <v>263</v>
      </c>
      <c r="B62" s="1" t="s">
        <v>264</v>
      </c>
      <c r="C62" s="1" t="s">
        <v>265</v>
      </c>
      <c r="D62" s="1"/>
      <c r="E62" s="1"/>
      <c r="F62" s="1" t="s">
        <v>266</v>
      </c>
      <c r="G62">
        <v>72.25</v>
      </c>
      <c r="H62">
        <v>70.98</v>
      </c>
      <c r="I62">
        <v>10.62</v>
      </c>
      <c r="J62">
        <v>6.29</v>
      </c>
      <c r="K62">
        <v>7.88</v>
      </c>
      <c r="L62">
        <v>10.199999999999999</v>
      </c>
      <c r="M62">
        <v>6.8</v>
      </c>
      <c r="N62">
        <v>50.15</v>
      </c>
      <c r="O62">
        <v>7.16</v>
      </c>
      <c r="P62">
        <v>72.17</v>
      </c>
      <c r="Q62">
        <v>10.07</v>
      </c>
      <c r="R62">
        <v>7.56</v>
      </c>
      <c r="S62">
        <v>6.57</v>
      </c>
      <c r="T62">
        <v>6.01</v>
      </c>
      <c r="U62">
        <v>10.32</v>
      </c>
      <c r="V62">
        <v>6.88</v>
      </c>
      <c r="W62">
        <v>51.78</v>
      </c>
      <c r="X62">
        <v>7.4</v>
      </c>
      <c r="Y62">
        <v>4.25</v>
      </c>
      <c r="Z62" s="1" t="s">
        <v>32</v>
      </c>
      <c r="AA62" s="1" t="s">
        <v>32</v>
      </c>
      <c r="AB62" s="1" t="s">
        <v>33</v>
      </c>
    </row>
    <row r="63" spans="1:28" x14ac:dyDescent="0.2">
      <c r="A63" s="1" t="s">
        <v>267</v>
      </c>
      <c r="B63" s="1" t="s">
        <v>268</v>
      </c>
      <c r="C63" s="1" t="s">
        <v>269</v>
      </c>
      <c r="D63" s="1"/>
      <c r="E63" s="1"/>
      <c r="F63" s="1" t="s">
        <v>270</v>
      </c>
      <c r="G63">
        <v>77.62</v>
      </c>
      <c r="H63">
        <v>80.739999999999995</v>
      </c>
      <c r="I63">
        <v>10.210000000000001</v>
      </c>
      <c r="J63">
        <v>6.51</v>
      </c>
      <c r="K63">
        <v>7.1</v>
      </c>
      <c r="L63">
        <v>12.08</v>
      </c>
      <c r="M63">
        <v>8.0500000000000007</v>
      </c>
      <c r="N63">
        <v>58.45</v>
      </c>
      <c r="O63">
        <v>8.35</v>
      </c>
      <c r="P63">
        <v>73.73</v>
      </c>
      <c r="Q63">
        <v>11.07</v>
      </c>
      <c r="R63">
        <v>8.1199999999999992</v>
      </c>
      <c r="S63">
        <v>7.33</v>
      </c>
      <c r="T63">
        <v>6.7</v>
      </c>
      <c r="U63">
        <v>10.87</v>
      </c>
      <c r="V63">
        <v>7.25</v>
      </c>
      <c r="W63">
        <v>51.78</v>
      </c>
      <c r="X63">
        <v>7.4</v>
      </c>
      <c r="Y63">
        <v>4.25</v>
      </c>
      <c r="Z63" s="1" t="s">
        <v>32</v>
      </c>
      <c r="AA63" s="1" t="s">
        <v>32</v>
      </c>
      <c r="AB63" s="1" t="s">
        <v>33</v>
      </c>
    </row>
    <row r="64" spans="1:28" x14ac:dyDescent="0.2">
      <c r="A64" s="1" t="s">
        <v>271</v>
      </c>
      <c r="B64" s="1" t="s">
        <v>272</v>
      </c>
      <c r="C64" s="1" t="s">
        <v>273</v>
      </c>
      <c r="D64" s="1"/>
      <c r="E64" s="1"/>
      <c r="F64" s="1" t="s">
        <v>274</v>
      </c>
      <c r="G64">
        <v>56.97</v>
      </c>
      <c r="H64">
        <v>48.58</v>
      </c>
      <c r="I64">
        <v>2.62</v>
      </c>
      <c r="J64">
        <v>2.7</v>
      </c>
      <c r="K64">
        <v>0.8</v>
      </c>
      <c r="L64">
        <v>3.74</v>
      </c>
      <c r="M64">
        <v>2.4900000000000002</v>
      </c>
      <c r="N64">
        <v>42.22</v>
      </c>
      <c r="O64">
        <v>6.03</v>
      </c>
      <c r="P64">
        <v>60.83</v>
      </c>
      <c r="Q64">
        <v>4.82</v>
      </c>
      <c r="R64">
        <v>2.2599999999999998</v>
      </c>
      <c r="S64">
        <v>3.83</v>
      </c>
      <c r="T64">
        <v>3.56</v>
      </c>
      <c r="U64">
        <v>3.27</v>
      </c>
      <c r="V64">
        <v>2.1800000000000002</v>
      </c>
      <c r="W64">
        <v>52.74</v>
      </c>
      <c r="X64">
        <v>7.53</v>
      </c>
      <c r="Y64">
        <v>5</v>
      </c>
      <c r="Z64" s="1" t="s">
        <v>32</v>
      </c>
      <c r="AA64" s="1" t="s">
        <v>32</v>
      </c>
      <c r="AB64" s="1" t="s">
        <v>33</v>
      </c>
    </row>
    <row r="65" spans="1:28" x14ac:dyDescent="0.2">
      <c r="A65" s="1" t="s">
        <v>275</v>
      </c>
      <c r="B65" s="1" t="s">
        <v>276</v>
      </c>
      <c r="C65" s="1" t="s">
        <v>277</v>
      </c>
      <c r="D65" s="1"/>
      <c r="E65" s="1"/>
      <c r="F65" s="1" t="s">
        <v>278</v>
      </c>
      <c r="G65">
        <v>83.63</v>
      </c>
      <c r="H65">
        <v>76.180000000000007</v>
      </c>
      <c r="I65">
        <v>12.82</v>
      </c>
      <c r="J65">
        <v>8.33</v>
      </c>
      <c r="K65">
        <v>8.76</v>
      </c>
      <c r="L65">
        <v>9.9600000000000009</v>
      </c>
      <c r="M65">
        <v>6.64</v>
      </c>
      <c r="N65">
        <v>53.4</v>
      </c>
      <c r="O65">
        <v>7.63</v>
      </c>
      <c r="P65">
        <v>89.36</v>
      </c>
      <c r="Q65">
        <v>12.45</v>
      </c>
      <c r="R65">
        <v>8.65</v>
      </c>
      <c r="S65">
        <v>8.1300000000000008</v>
      </c>
      <c r="T65">
        <v>8.1199999999999992</v>
      </c>
      <c r="U65">
        <v>12.66</v>
      </c>
      <c r="V65">
        <v>8.44</v>
      </c>
      <c r="W65">
        <v>64.25</v>
      </c>
      <c r="X65">
        <v>9.18</v>
      </c>
      <c r="Y65">
        <v>5</v>
      </c>
      <c r="Z65" s="1" t="s">
        <v>32</v>
      </c>
      <c r="AA65" s="1" t="s">
        <v>32</v>
      </c>
      <c r="AB65" s="1" t="s">
        <v>33</v>
      </c>
    </row>
    <row r="66" spans="1:28" x14ac:dyDescent="0.2">
      <c r="A66" s="1" t="s">
        <v>279</v>
      </c>
      <c r="B66" s="1" t="s">
        <v>280</v>
      </c>
      <c r="C66" s="1" t="s">
        <v>281</v>
      </c>
      <c r="D66" s="1"/>
      <c r="E66" s="1"/>
      <c r="F66" s="1" t="s">
        <v>282</v>
      </c>
      <c r="G66">
        <v>65.64</v>
      </c>
      <c r="H66">
        <v>60.47</v>
      </c>
      <c r="I66">
        <v>7.66</v>
      </c>
      <c r="J66">
        <v>7.38</v>
      </c>
      <c r="K66">
        <v>2.83</v>
      </c>
      <c r="L66">
        <v>4.0999999999999996</v>
      </c>
      <c r="M66">
        <v>2.73</v>
      </c>
      <c r="N66">
        <v>48.71</v>
      </c>
      <c r="O66">
        <v>6.96</v>
      </c>
      <c r="P66">
        <v>68.77</v>
      </c>
      <c r="Q66">
        <v>5.85</v>
      </c>
      <c r="R66">
        <v>4.17</v>
      </c>
      <c r="S66">
        <v>4.53</v>
      </c>
      <c r="T66">
        <v>3</v>
      </c>
      <c r="U66">
        <v>5.87</v>
      </c>
      <c r="V66">
        <v>3.91</v>
      </c>
      <c r="W66">
        <v>57.05</v>
      </c>
      <c r="X66">
        <v>8.15</v>
      </c>
      <c r="Y66">
        <v>4.25</v>
      </c>
      <c r="Z66" s="1" t="s">
        <v>32</v>
      </c>
      <c r="AA66" s="1" t="s">
        <v>32</v>
      </c>
      <c r="AB66" s="1" t="s">
        <v>33</v>
      </c>
    </row>
    <row r="67" spans="1:28" x14ac:dyDescent="0.2">
      <c r="A67" s="1" t="s">
        <v>283</v>
      </c>
      <c r="B67" s="1" t="s">
        <v>284</v>
      </c>
      <c r="C67" s="1" t="s">
        <v>285</v>
      </c>
      <c r="D67" s="1"/>
      <c r="E67" s="1"/>
      <c r="F67" s="1" t="s">
        <v>286</v>
      </c>
      <c r="G67">
        <v>74.88</v>
      </c>
      <c r="H67">
        <v>69.290000000000006</v>
      </c>
      <c r="I67">
        <v>11.01</v>
      </c>
      <c r="J67">
        <v>6.98</v>
      </c>
      <c r="K67">
        <v>7.7</v>
      </c>
      <c r="L67">
        <v>11.01</v>
      </c>
      <c r="M67">
        <v>7.34</v>
      </c>
      <c r="N67">
        <v>47.27</v>
      </c>
      <c r="O67">
        <v>6.75</v>
      </c>
      <c r="P67">
        <v>78.349999999999994</v>
      </c>
      <c r="Q67">
        <v>11.45</v>
      </c>
      <c r="R67">
        <v>7.56</v>
      </c>
      <c r="S67">
        <v>7.81</v>
      </c>
      <c r="T67">
        <v>7.54</v>
      </c>
      <c r="U67">
        <v>11.28</v>
      </c>
      <c r="V67">
        <v>7.52</v>
      </c>
      <c r="W67">
        <v>55.62</v>
      </c>
      <c r="X67">
        <v>7.95</v>
      </c>
      <c r="Y67">
        <v>4.75</v>
      </c>
      <c r="Z67" s="1" t="s">
        <v>32</v>
      </c>
      <c r="AA67" s="1" t="s">
        <v>32</v>
      </c>
      <c r="AB67" s="1" t="s">
        <v>33</v>
      </c>
    </row>
    <row r="68" spans="1:28" x14ac:dyDescent="0.2">
      <c r="A68" s="1" t="s">
        <v>287</v>
      </c>
      <c r="B68" s="1" t="s">
        <v>288</v>
      </c>
      <c r="C68" s="1" t="s">
        <v>289</v>
      </c>
      <c r="D68" s="1"/>
      <c r="E68" s="1"/>
      <c r="F68" s="1" t="s">
        <v>290</v>
      </c>
      <c r="G68">
        <v>73.260000000000005</v>
      </c>
      <c r="H68">
        <v>69.599999999999994</v>
      </c>
      <c r="I68">
        <v>7.39</v>
      </c>
      <c r="J68">
        <v>6.59</v>
      </c>
      <c r="K68">
        <v>3.26</v>
      </c>
      <c r="L68">
        <v>9.89</v>
      </c>
      <c r="M68">
        <v>6.59</v>
      </c>
      <c r="N68">
        <v>52.32</v>
      </c>
      <c r="O68">
        <v>7.47</v>
      </c>
      <c r="P68">
        <v>74.099999999999994</v>
      </c>
      <c r="Q68">
        <v>9.68</v>
      </c>
      <c r="R68">
        <v>7.16</v>
      </c>
      <c r="S68">
        <v>5.99</v>
      </c>
      <c r="T68">
        <v>6.22</v>
      </c>
      <c r="U68">
        <v>8.32</v>
      </c>
      <c r="V68">
        <v>5.54</v>
      </c>
      <c r="W68">
        <v>56.1</v>
      </c>
      <c r="X68">
        <v>8.01</v>
      </c>
      <c r="Y68">
        <v>5</v>
      </c>
      <c r="Z68" s="1" t="s">
        <v>32</v>
      </c>
      <c r="AA68" s="1" t="s">
        <v>32</v>
      </c>
      <c r="AB68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67"/>
  <sheetViews>
    <sheetView tabSelected="1" topLeftCell="A25" workbookViewId="0">
      <selection activeCell="P25" sqref="P25"/>
    </sheetView>
  </sheetViews>
  <sheetFormatPr baseColWidth="10" defaultColWidth="8.83203125" defaultRowHeight="15" x14ac:dyDescent="0.2"/>
  <cols>
    <col min="2" max="2" width="21.83203125" customWidth="1"/>
    <col min="3" max="3" width="19.5" customWidth="1"/>
    <col min="4" max="4" width="10.83203125" style="9" customWidth="1"/>
    <col min="5" max="8" width="0" hidden="1" customWidth="1"/>
    <col min="9" max="9" width="13.5" style="11" customWidth="1"/>
    <col min="10" max="10" width="15.1640625" style="11" customWidth="1"/>
    <col min="11" max="11" width="19" style="11" customWidth="1"/>
    <col min="12" max="12" width="9.5" customWidth="1"/>
  </cols>
  <sheetData>
    <row r="2" spans="2:21" ht="26" x14ac:dyDescent="0.3">
      <c r="B2" s="2" t="s">
        <v>297</v>
      </c>
      <c r="C2" s="2"/>
      <c r="D2" s="8"/>
    </row>
    <row r="3" spans="2:21" ht="26" x14ac:dyDescent="0.3">
      <c r="C3" s="15"/>
      <c r="D3" s="16" t="s">
        <v>303</v>
      </c>
    </row>
    <row r="4" spans="2:21" ht="16" x14ac:dyDescent="0.2">
      <c r="O4" s="7" t="s">
        <v>294</v>
      </c>
      <c r="P4" s="7"/>
      <c r="T4" s="7" t="s">
        <v>295</v>
      </c>
      <c r="U4" s="7"/>
    </row>
    <row r="5" spans="2:21" ht="16" x14ac:dyDescent="0.2">
      <c r="B5" s="3" t="s">
        <v>291</v>
      </c>
      <c r="C5" s="3" t="s">
        <v>292</v>
      </c>
      <c r="D5" s="4" t="s">
        <v>293</v>
      </c>
      <c r="E5" s="4" t="s">
        <v>294</v>
      </c>
      <c r="F5" s="4" t="s">
        <v>301</v>
      </c>
      <c r="G5" s="4" t="s">
        <v>295</v>
      </c>
      <c r="H5" s="4" t="s">
        <v>302</v>
      </c>
      <c r="I5" s="12" t="s">
        <v>298</v>
      </c>
      <c r="J5" s="12" t="s">
        <v>299</v>
      </c>
      <c r="K5" s="12" t="s">
        <v>300</v>
      </c>
      <c r="L5" s="4" t="s">
        <v>296</v>
      </c>
      <c r="N5" s="1" t="s">
        <v>25</v>
      </c>
      <c r="O5" s="1" t="s">
        <v>26</v>
      </c>
      <c r="S5" s="1" t="s">
        <v>25</v>
      </c>
      <c r="T5" s="1" t="s">
        <v>26</v>
      </c>
    </row>
    <row r="6" spans="2:21" x14ac:dyDescent="0.2">
      <c r="B6" s="1" t="s">
        <v>232</v>
      </c>
      <c r="C6" s="1" t="s">
        <v>233</v>
      </c>
      <c r="D6" s="10" t="s">
        <v>234</v>
      </c>
      <c r="E6">
        <v>79.36</v>
      </c>
      <c r="F6" s="5">
        <f>E6*0.4</f>
        <v>31.744</v>
      </c>
      <c r="G6">
        <v>73.84</v>
      </c>
      <c r="H6" s="6">
        <f>G6*0.6</f>
        <v>44.304000000000002</v>
      </c>
      <c r="I6" s="13">
        <f>F6+H6</f>
        <v>76.048000000000002</v>
      </c>
      <c r="J6" s="13">
        <f>SUM(N6:T6)*0.475*0.7</f>
        <v>0</v>
      </c>
      <c r="K6" s="13">
        <f>I6-J6</f>
        <v>76.048000000000002</v>
      </c>
      <c r="L6" s="14" t="str">
        <f>IF(K6&lt;50,"F",IF(K6&lt;65,"D",IF(K6&lt;80,"C",IF(K6&lt;90,"B",IF(K6&gt;=90,"A")))))</f>
        <v>C</v>
      </c>
      <c r="N6" s="1" t="s">
        <v>32</v>
      </c>
      <c r="O6" s="1" t="s">
        <v>32</v>
      </c>
      <c r="S6" s="1" t="s">
        <v>32</v>
      </c>
      <c r="T6" s="1" t="s">
        <v>32</v>
      </c>
    </row>
    <row r="7" spans="2:21" x14ac:dyDescent="0.2">
      <c r="B7" s="1" t="s">
        <v>62</v>
      </c>
      <c r="C7" s="1" t="s">
        <v>63</v>
      </c>
      <c r="D7" s="10" t="s">
        <v>64</v>
      </c>
      <c r="E7">
        <v>45.99</v>
      </c>
      <c r="F7" s="5">
        <f>E7*0.4</f>
        <v>18.396000000000001</v>
      </c>
      <c r="G7">
        <v>36.94</v>
      </c>
      <c r="H7" s="6">
        <f>G7*0.6</f>
        <v>22.163999999999998</v>
      </c>
      <c r="I7" s="13">
        <f>F7+H7</f>
        <v>40.56</v>
      </c>
      <c r="J7" s="13">
        <f>SUM(N7:T7)*0.475*0.7</f>
        <v>11.637499999999999</v>
      </c>
      <c r="K7" s="13">
        <f>I7-J7</f>
        <v>28.922500000000003</v>
      </c>
      <c r="L7" s="14" t="str">
        <f>IF(K7&lt;50,"F",IF(K7&lt;65,"D",IF(K7&lt;80,"C",IF(K7&lt;90,"B",IF(K7&gt;=90,"A")))))</f>
        <v>F</v>
      </c>
      <c r="N7" s="1" t="s">
        <v>32</v>
      </c>
      <c r="O7" s="1" t="s">
        <v>32</v>
      </c>
      <c r="S7">
        <v>10</v>
      </c>
      <c r="T7">
        <v>25</v>
      </c>
    </row>
    <row r="8" spans="2:21" x14ac:dyDescent="0.2">
      <c r="B8" s="1" t="s">
        <v>283</v>
      </c>
      <c r="C8" s="1" t="s">
        <v>284</v>
      </c>
      <c r="D8" s="10" t="s">
        <v>285</v>
      </c>
      <c r="E8">
        <v>74.88</v>
      </c>
      <c r="F8" s="5">
        <f>E8*0.4</f>
        <v>29.951999999999998</v>
      </c>
      <c r="G8">
        <v>65.930000000000007</v>
      </c>
      <c r="H8" s="6">
        <f>G8*0.6</f>
        <v>39.558</v>
      </c>
      <c r="I8" s="13">
        <f>F8+H8</f>
        <v>69.509999999999991</v>
      </c>
      <c r="J8" s="13">
        <f>SUM(N8:T8)*0.475*0.7</f>
        <v>0</v>
      </c>
      <c r="K8" s="13">
        <f>I8-J8</f>
        <v>69.509999999999991</v>
      </c>
      <c r="L8" s="14" t="str">
        <f>IF(K8&lt;50,"F",IF(K8&lt;65,"D",IF(K8&lt;80,"C",IF(K8&lt;90,"B",IF(K8&gt;=90,"A")))))</f>
        <v>C</v>
      </c>
      <c r="N8" s="1" t="s">
        <v>32</v>
      </c>
      <c r="O8" s="1" t="s">
        <v>32</v>
      </c>
      <c r="S8" s="1" t="s">
        <v>32</v>
      </c>
      <c r="T8" s="1" t="s">
        <v>32</v>
      </c>
    </row>
    <row r="9" spans="2:21" x14ac:dyDescent="0.2">
      <c r="B9" s="1" t="s">
        <v>126</v>
      </c>
      <c r="C9" s="1" t="s">
        <v>127</v>
      </c>
      <c r="D9" s="10" t="s">
        <v>128</v>
      </c>
      <c r="E9">
        <v>31.97</v>
      </c>
      <c r="F9" s="5">
        <f>E9*0.4</f>
        <v>12.788</v>
      </c>
      <c r="G9">
        <v>24.34</v>
      </c>
      <c r="H9" s="6">
        <f>G9*0.6</f>
        <v>14.603999999999999</v>
      </c>
      <c r="I9" s="13">
        <f>F9+H9</f>
        <v>27.391999999999999</v>
      </c>
      <c r="J9" s="13">
        <f>SUM(N9:T9)*0.475*0.7</f>
        <v>0</v>
      </c>
      <c r="K9" s="13">
        <f>I9-J9</f>
        <v>27.391999999999999</v>
      </c>
      <c r="L9" s="14" t="str">
        <f>IF(K9&lt;50,"F",IF(K9&lt;65,"D",IF(K9&lt;80,"C",IF(K9&lt;90,"B",IF(K9&gt;=90,"A")))))</f>
        <v>F</v>
      </c>
      <c r="N9" s="1" t="s">
        <v>32</v>
      </c>
      <c r="O9" s="1" t="s">
        <v>32</v>
      </c>
      <c r="S9" s="1" t="s">
        <v>32</v>
      </c>
      <c r="T9" s="1" t="s">
        <v>32</v>
      </c>
    </row>
    <row r="10" spans="2:21" x14ac:dyDescent="0.2">
      <c r="B10" s="1" t="s">
        <v>90</v>
      </c>
      <c r="C10" s="1" t="s">
        <v>97</v>
      </c>
      <c r="D10" s="10" t="s">
        <v>98</v>
      </c>
      <c r="E10">
        <v>58.79</v>
      </c>
      <c r="F10" s="5">
        <f>E10*0.4</f>
        <v>23.516000000000002</v>
      </c>
      <c r="G10">
        <v>47.25</v>
      </c>
      <c r="H10" s="6">
        <f>G10*0.6</f>
        <v>28.349999999999998</v>
      </c>
      <c r="I10" s="13">
        <f>F10+H10</f>
        <v>51.866</v>
      </c>
      <c r="J10" s="13">
        <f>SUM(N10:T10)*0.475*0.7</f>
        <v>0</v>
      </c>
      <c r="K10" s="13">
        <f>I10-J10</f>
        <v>51.866</v>
      </c>
      <c r="L10" s="14" t="str">
        <f>IF(K10&lt;50,"F",IF(K10&lt;65,"D",IF(K10&lt;80,"C",IF(K10&lt;90,"B",IF(K10&gt;=90,"A")))))</f>
        <v>D</v>
      </c>
      <c r="N10" s="1" t="s">
        <v>32</v>
      </c>
      <c r="O10" s="1" t="s">
        <v>32</v>
      </c>
      <c r="S10" s="1" t="s">
        <v>32</v>
      </c>
      <c r="T10" s="1" t="s">
        <v>32</v>
      </c>
    </row>
    <row r="11" spans="2:21" x14ac:dyDescent="0.2">
      <c r="B11" s="1" t="s">
        <v>38</v>
      </c>
      <c r="C11" s="1" t="s">
        <v>39</v>
      </c>
      <c r="D11" s="10" t="s">
        <v>40</v>
      </c>
      <c r="E11">
        <v>67.44</v>
      </c>
      <c r="F11" s="5">
        <f>E11*0.4</f>
        <v>26.975999999999999</v>
      </c>
      <c r="G11">
        <v>67.349999999999994</v>
      </c>
      <c r="H11" s="6">
        <f>G11*0.6</f>
        <v>40.409999999999997</v>
      </c>
      <c r="I11" s="13">
        <f>F11+H11</f>
        <v>67.385999999999996</v>
      </c>
      <c r="J11" s="13">
        <f>SUM(N11:T11)*0.475*0.7</f>
        <v>3.3249999999999997</v>
      </c>
      <c r="K11" s="13">
        <f>I11-J11</f>
        <v>64.060999999999993</v>
      </c>
      <c r="L11" s="14" t="str">
        <f>IF(K11&lt;50,"F",IF(K11&lt;65,"D",IF(K11&lt;80,"C",IF(K11&lt;90,"B",IF(K11&gt;=90,"A")))))</f>
        <v>D</v>
      </c>
      <c r="N11" s="1" t="s">
        <v>32</v>
      </c>
      <c r="O11" s="1" t="s">
        <v>32</v>
      </c>
      <c r="S11" s="1" t="s">
        <v>32</v>
      </c>
      <c r="T11">
        <v>10</v>
      </c>
    </row>
    <row r="12" spans="2:21" x14ac:dyDescent="0.2">
      <c r="B12" s="1" t="s">
        <v>271</v>
      </c>
      <c r="C12" s="1" t="s">
        <v>272</v>
      </c>
      <c r="D12" s="10" t="s">
        <v>273</v>
      </c>
      <c r="E12">
        <v>56.97</v>
      </c>
      <c r="F12" s="5">
        <f>E12*0.4</f>
        <v>22.788</v>
      </c>
      <c r="G12">
        <v>42.24</v>
      </c>
      <c r="H12" s="6">
        <f>G12*0.6</f>
        <v>25.344000000000001</v>
      </c>
      <c r="I12" s="13">
        <f>F12+H12</f>
        <v>48.132000000000005</v>
      </c>
      <c r="J12" s="13">
        <f>SUM(N12:T12)*0.475*0.7</f>
        <v>0</v>
      </c>
      <c r="K12" s="13">
        <f>I12-J12</f>
        <v>48.132000000000005</v>
      </c>
      <c r="L12" s="14" t="str">
        <f>IF(K12&lt;50,"F",IF(K12&lt;65,"D",IF(K12&lt;80,"C",IF(K12&lt;90,"B",IF(K12&gt;=90,"A")))))</f>
        <v>F</v>
      </c>
      <c r="N12" s="1" t="s">
        <v>32</v>
      </c>
      <c r="O12" s="1" t="s">
        <v>32</v>
      </c>
      <c r="S12" s="1" t="s">
        <v>32</v>
      </c>
      <c r="T12" s="1" t="s">
        <v>32</v>
      </c>
    </row>
    <row r="13" spans="2:21" x14ac:dyDescent="0.2">
      <c r="B13" s="1" t="s">
        <v>50</v>
      </c>
      <c r="C13" s="1" t="s">
        <v>51</v>
      </c>
      <c r="D13" s="10" t="s">
        <v>52</v>
      </c>
      <c r="E13">
        <v>67.650000000000006</v>
      </c>
      <c r="F13" s="5">
        <f>E13*0.4</f>
        <v>27.060000000000002</v>
      </c>
      <c r="G13">
        <v>78.42</v>
      </c>
      <c r="H13" s="6">
        <f>G13*0.6</f>
        <v>47.052</v>
      </c>
      <c r="I13" s="13">
        <f>F13+H13</f>
        <v>74.111999999999995</v>
      </c>
      <c r="J13" s="13">
        <f>SUM(N13:T13)*0.475*0.7</f>
        <v>39.9</v>
      </c>
      <c r="K13" s="13">
        <f>I13-J13</f>
        <v>34.211999999999996</v>
      </c>
      <c r="L13" s="14" t="str">
        <f>IF(K13&lt;50,"F",IF(K13&lt;65,"D",IF(K13&lt;80,"C",IF(K13&lt;90,"B",IF(K13&gt;=90,"A")))))</f>
        <v>F</v>
      </c>
      <c r="N13">
        <v>50</v>
      </c>
      <c r="O13">
        <v>50</v>
      </c>
      <c r="S13">
        <v>10</v>
      </c>
      <c r="T13">
        <v>10</v>
      </c>
    </row>
    <row r="14" spans="2:21" x14ac:dyDescent="0.2">
      <c r="B14" s="1" t="s">
        <v>287</v>
      </c>
      <c r="C14" s="1" t="s">
        <v>288</v>
      </c>
      <c r="D14" s="10" t="s">
        <v>289</v>
      </c>
      <c r="E14">
        <v>73.260000000000005</v>
      </c>
      <c r="F14" s="5">
        <f>E14*0.4</f>
        <v>29.304000000000002</v>
      </c>
      <c r="G14">
        <v>61.59</v>
      </c>
      <c r="H14" s="6">
        <f>G14*0.6</f>
        <v>36.954000000000001</v>
      </c>
      <c r="I14" s="13">
        <f>F14+H14</f>
        <v>66.25800000000001</v>
      </c>
      <c r="J14" s="13">
        <f>SUM(N14:T14)*0.475*0.7</f>
        <v>0</v>
      </c>
      <c r="K14" s="13">
        <f>I14-J14</f>
        <v>66.25800000000001</v>
      </c>
      <c r="L14" s="14" t="str">
        <f>IF(K14&lt;50,"F",IF(K14&lt;65,"D",IF(K14&lt;80,"C",IF(K14&lt;90,"B",IF(K14&gt;=90,"A")))))</f>
        <v>C</v>
      </c>
      <c r="N14" s="1" t="s">
        <v>32</v>
      </c>
      <c r="O14" s="1" t="s">
        <v>32</v>
      </c>
      <c r="S14" s="1" t="s">
        <v>32</v>
      </c>
      <c r="T14" s="1" t="s">
        <v>32</v>
      </c>
    </row>
    <row r="15" spans="2:21" x14ac:dyDescent="0.2">
      <c r="B15" s="1" t="s">
        <v>170</v>
      </c>
      <c r="C15" s="1" t="s">
        <v>171</v>
      </c>
      <c r="D15" s="10" t="s">
        <v>172</v>
      </c>
      <c r="E15">
        <v>78.900000000000006</v>
      </c>
      <c r="F15" s="5">
        <f>E15*0.4</f>
        <v>31.560000000000002</v>
      </c>
      <c r="G15">
        <v>74.41</v>
      </c>
      <c r="H15" s="6">
        <f>G15*0.6</f>
        <v>44.645999999999994</v>
      </c>
      <c r="I15" s="13">
        <f>F15+H15</f>
        <v>76.205999999999989</v>
      </c>
      <c r="J15" s="13">
        <f>SUM(N15:T15)*0.475*0.7</f>
        <v>0</v>
      </c>
      <c r="K15" s="13">
        <f>I15-J15</f>
        <v>76.205999999999989</v>
      </c>
      <c r="L15" s="14" t="str">
        <f>IF(K15&lt;50,"F",IF(K15&lt;65,"D",IF(K15&lt;80,"C",IF(K15&lt;90,"B",IF(K15&gt;=90,"A")))))</f>
        <v>C</v>
      </c>
      <c r="N15" s="1" t="s">
        <v>32</v>
      </c>
      <c r="O15" s="1" t="s">
        <v>32</v>
      </c>
      <c r="S15" s="1" t="s">
        <v>32</v>
      </c>
      <c r="T15" s="1" t="s">
        <v>32</v>
      </c>
    </row>
    <row r="16" spans="2:21" x14ac:dyDescent="0.2">
      <c r="B16" s="1" t="s">
        <v>236</v>
      </c>
      <c r="C16" s="1" t="s">
        <v>237</v>
      </c>
      <c r="D16" s="10" t="s">
        <v>238</v>
      </c>
      <c r="E16">
        <v>68.739999999999995</v>
      </c>
      <c r="F16" s="5">
        <f>E16*0.4</f>
        <v>27.495999999999999</v>
      </c>
      <c r="G16">
        <v>63.36</v>
      </c>
      <c r="H16" s="6">
        <f>G16*0.6</f>
        <v>38.015999999999998</v>
      </c>
      <c r="I16" s="13">
        <f>F16+H16</f>
        <v>65.512</v>
      </c>
      <c r="J16" s="13">
        <f>SUM(N16:T16)*0.475*0.7</f>
        <v>0</v>
      </c>
      <c r="K16" s="13">
        <f>I16-J16</f>
        <v>65.512</v>
      </c>
      <c r="L16" s="14" t="str">
        <f>IF(K16&lt;50,"F",IF(K16&lt;65,"D",IF(K16&lt;80,"C",IF(K16&lt;90,"B",IF(K16&gt;=90,"A")))))</f>
        <v>C</v>
      </c>
      <c r="N16" s="1" t="s">
        <v>32</v>
      </c>
      <c r="O16" s="1" t="s">
        <v>32</v>
      </c>
      <c r="S16" s="1" t="s">
        <v>32</v>
      </c>
      <c r="T16" s="1" t="s">
        <v>32</v>
      </c>
    </row>
    <row r="17" spans="2:20" x14ac:dyDescent="0.2">
      <c r="B17" s="1" t="s">
        <v>54</v>
      </c>
      <c r="C17" s="1" t="s">
        <v>55</v>
      </c>
      <c r="D17" s="10" t="s">
        <v>56</v>
      </c>
      <c r="E17">
        <v>74.19</v>
      </c>
      <c r="F17" s="5">
        <f>E17*0.4</f>
        <v>29.676000000000002</v>
      </c>
      <c r="G17">
        <v>45.77</v>
      </c>
      <c r="H17" s="6">
        <f>G17*0.6</f>
        <v>27.462</v>
      </c>
      <c r="I17" s="13">
        <f>F17+H17</f>
        <v>57.138000000000005</v>
      </c>
      <c r="J17" s="13">
        <f>SUM(N17:T17)*0.475*0.7</f>
        <v>6.6499999999999995</v>
      </c>
      <c r="K17" s="13">
        <f>I17-J17</f>
        <v>50.488000000000007</v>
      </c>
      <c r="L17" s="14" t="str">
        <f>IF(K17&lt;50,"F",IF(K17&lt;65,"D",IF(K17&lt;80,"C",IF(K17&lt;90,"B",IF(K17&gt;=90,"A")))))</f>
        <v>D</v>
      </c>
      <c r="N17" s="1" t="s">
        <v>32</v>
      </c>
      <c r="O17" s="1" t="s">
        <v>32</v>
      </c>
      <c r="S17">
        <v>10</v>
      </c>
      <c r="T17">
        <v>10</v>
      </c>
    </row>
    <row r="18" spans="2:20" x14ac:dyDescent="0.2">
      <c r="B18" s="1" t="s">
        <v>90</v>
      </c>
      <c r="C18" s="1" t="s">
        <v>91</v>
      </c>
      <c r="D18" s="10" t="s">
        <v>92</v>
      </c>
      <c r="E18">
        <v>39.130000000000003</v>
      </c>
      <c r="F18" s="5">
        <f>E18*0.4</f>
        <v>15.652000000000001</v>
      </c>
      <c r="G18">
        <v>31.55</v>
      </c>
      <c r="H18" s="6">
        <f>G18*0.6</f>
        <v>18.93</v>
      </c>
      <c r="I18" s="13">
        <f>F18+H18</f>
        <v>34.582000000000001</v>
      </c>
      <c r="J18" s="13">
        <f>SUM(N18:T18)*0.475*0.7</f>
        <v>0</v>
      </c>
      <c r="K18" s="13">
        <f>I18-J18</f>
        <v>34.582000000000001</v>
      </c>
      <c r="L18" s="14" t="str">
        <f>IF(K18&lt;50,"F",IF(K18&lt;65,"D",IF(K18&lt;80,"C",IF(K18&lt;90,"B",IF(K18&gt;=90,"A")))))</f>
        <v>F</v>
      </c>
      <c r="N18" s="1" t="s">
        <v>32</v>
      </c>
      <c r="O18" s="1" t="s">
        <v>32</v>
      </c>
      <c r="S18" s="1" t="s">
        <v>32</v>
      </c>
      <c r="T18" s="1" t="s">
        <v>32</v>
      </c>
    </row>
    <row r="19" spans="2:20" x14ac:dyDescent="0.2">
      <c r="B19" s="1" t="s">
        <v>46</v>
      </c>
      <c r="C19" s="1" t="s">
        <v>47</v>
      </c>
      <c r="D19" s="10" t="s">
        <v>48</v>
      </c>
      <c r="E19">
        <v>62.14</v>
      </c>
      <c r="F19" s="5">
        <f>E19*0.4</f>
        <v>24.856000000000002</v>
      </c>
      <c r="G19">
        <v>65.5</v>
      </c>
      <c r="H19" s="6">
        <f>G19*0.6</f>
        <v>39.299999999999997</v>
      </c>
      <c r="I19" s="13">
        <f>F19+H19</f>
        <v>64.156000000000006</v>
      </c>
      <c r="J19" s="13">
        <f>SUM(N19:T19)*0.475*0.7</f>
        <v>0</v>
      </c>
      <c r="K19" s="13">
        <f>I19-J19</f>
        <v>64.156000000000006</v>
      </c>
      <c r="L19" s="14" t="str">
        <f>IF(K19&lt;50,"F",IF(K19&lt;65,"D",IF(K19&lt;80,"C",IF(K19&lt;90,"B",IF(K19&gt;=90,"A")))))</f>
        <v>D</v>
      </c>
      <c r="N19" s="1" t="s">
        <v>32</v>
      </c>
      <c r="O19" s="1" t="s">
        <v>32</v>
      </c>
      <c r="S19" s="1" t="s">
        <v>32</v>
      </c>
      <c r="T19" s="1" t="s">
        <v>32</v>
      </c>
    </row>
    <row r="20" spans="2:20" x14ac:dyDescent="0.2">
      <c r="B20" s="1" t="s">
        <v>252</v>
      </c>
      <c r="C20" s="1" t="s">
        <v>253</v>
      </c>
      <c r="D20" s="10" t="s">
        <v>254</v>
      </c>
      <c r="E20">
        <v>71.430000000000007</v>
      </c>
      <c r="F20" s="5">
        <f>E20*0.4</f>
        <v>28.572000000000003</v>
      </c>
      <c r="G20">
        <v>55.26</v>
      </c>
      <c r="H20" s="6">
        <f>G20*0.6</f>
        <v>33.155999999999999</v>
      </c>
      <c r="I20" s="13">
        <f>F20+H20</f>
        <v>61.728000000000002</v>
      </c>
      <c r="J20" s="13">
        <f>SUM(N20:T20)*0.475*0.7</f>
        <v>0</v>
      </c>
      <c r="K20" s="13">
        <f>I20-J20</f>
        <v>61.728000000000002</v>
      </c>
      <c r="L20" s="14" t="str">
        <f>IF(K20&lt;50,"F",IF(K20&lt;65,"D",IF(K20&lt;80,"C",IF(K20&lt;90,"B",IF(K20&gt;=90,"A")))))</f>
        <v>D</v>
      </c>
      <c r="N20" s="1" t="s">
        <v>32</v>
      </c>
      <c r="O20" s="1" t="s">
        <v>32</v>
      </c>
      <c r="S20" s="1" t="s">
        <v>32</v>
      </c>
      <c r="T20" s="1" t="s">
        <v>32</v>
      </c>
    </row>
    <row r="21" spans="2:20" x14ac:dyDescent="0.2">
      <c r="B21" s="1" t="s">
        <v>240</v>
      </c>
      <c r="C21" s="1" t="s">
        <v>241</v>
      </c>
      <c r="D21" s="10" t="s">
        <v>242</v>
      </c>
      <c r="E21">
        <v>69.650000000000006</v>
      </c>
      <c r="F21" s="5">
        <f>E21*0.4</f>
        <v>27.860000000000003</v>
      </c>
      <c r="G21">
        <v>60.99</v>
      </c>
      <c r="H21" s="6">
        <f>G21*0.6</f>
        <v>36.594000000000001</v>
      </c>
      <c r="I21" s="13">
        <f>F21+H21</f>
        <v>64.454000000000008</v>
      </c>
      <c r="J21" s="13">
        <f>SUM(N21:T21)*0.475*0.7</f>
        <v>0</v>
      </c>
      <c r="K21" s="13">
        <f>I21-J21</f>
        <v>64.454000000000008</v>
      </c>
      <c r="L21" s="14" t="str">
        <f>IF(K21&lt;50,"F",IF(K21&lt;65,"D",IF(K21&lt;80,"C",IF(K21&lt;90,"B",IF(K21&gt;=90,"A")))))</f>
        <v>D</v>
      </c>
      <c r="N21" s="1" t="s">
        <v>32</v>
      </c>
      <c r="O21" s="1" t="s">
        <v>32</v>
      </c>
      <c r="S21" s="1" t="s">
        <v>32</v>
      </c>
      <c r="T21" s="1" t="s">
        <v>32</v>
      </c>
    </row>
    <row r="22" spans="2:20" x14ac:dyDescent="0.2">
      <c r="B22" s="1" t="s">
        <v>189</v>
      </c>
      <c r="C22" s="1" t="s">
        <v>190</v>
      </c>
      <c r="D22" s="10" t="s">
        <v>191</v>
      </c>
      <c r="E22">
        <v>46.92</v>
      </c>
      <c r="F22" s="5">
        <f>E22*0.4</f>
        <v>18.768000000000001</v>
      </c>
      <c r="G22">
        <v>49.64</v>
      </c>
      <c r="H22" s="6">
        <f>G22*0.6</f>
        <v>29.783999999999999</v>
      </c>
      <c r="I22" s="13">
        <f>F22+H22</f>
        <v>48.552</v>
      </c>
      <c r="J22" s="13">
        <f>SUM(N22:T22)*0.475*0.7</f>
        <v>0</v>
      </c>
      <c r="K22" s="13">
        <f>I22-J22</f>
        <v>48.552</v>
      </c>
      <c r="L22" s="14" t="str">
        <f>IF(K22&lt;50,"F",IF(K22&lt;65,"D",IF(K22&lt;80,"C",IF(K22&lt;90,"B",IF(K22&gt;=90,"A")))))</f>
        <v>F</v>
      </c>
      <c r="N22">
        <v>0</v>
      </c>
      <c r="O22">
        <v>0</v>
      </c>
      <c r="S22">
        <v>0</v>
      </c>
      <c r="T22">
        <v>0</v>
      </c>
    </row>
    <row r="23" spans="2:20" x14ac:dyDescent="0.2">
      <c r="B23" s="1" t="s">
        <v>263</v>
      </c>
      <c r="C23" s="1" t="s">
        <v>264</v>
      </c>
      <c r="D23" s="10" t="s">
        <v>265</v>
      </c>
      <c r="E23">
        <v>72.25</v>
      </c>
      <c r="F23" s="5">
        <f>E23*0.4</f>
        <v>28.900000000000002</v>
      </c>
      <c r="G23">
        <v>68.569999999999993</v>
      </c>
      <c r="H23" s="6">
        <f>G23*0.6</f>
        <v>41.141999999999996</v>
      </c>
      <c r="I23" s="13">
        <f>F23+H23</f>
        <v>70.042000000000002</v>
      </c>
      <c r="J23" s="13">
        <f>SUM(N23:T23)*0.475*0.7</f>
        <v>0</v>
      </c>
      <c r="K23" s="13">
        <f>I23-J23</f>
        <v>70.042000000000002</v>
      </c>
      <c r="L23" s="14" t="str">
        <f>IF(K23&lt;50,"F",IF(K23&lt;65,"D",IF(K23&lt;80,"C",IF(K23&lt;90,"B",IF(K23&gt;=90,"A")))))</f>
        <v>C</v>
      </c>
      <c r="N23" s="1" t="s">
        <v>32</v>
      </c>
      <c r="O23" s="1" t="s">
        <v>32</v>
      </c>
      <c r="S23" s="1" t="s">
        <v>32</v>
      </c>
      <c r="T23" s="1" t="s">
        <v>32</v>
      </c>
    </row>
    <row r="24" spans="2:20" x14ac:dyDescent="0.2">
      <c r="B24" s="1" t="s">
        <v>259</v>
      </c>
      <c r="C24" s="1" t="s">
        <v>260</v>
      </c>
      <c r="D24" s="10" t="s">
        <v>261</v>
      </c>
      <c r="E24">
        <v>68.900000000000006</v>
      </c>
      <c r="F24" s="5">
        <f>E24*0.4</f>
        <v>27.560000000000002</v>
      </c>
      <c r="G24">
        <v>68.45</v>
      </c>
      <c r="H24" s="6">
        <f>G24*0.6</f>
        <v>41.07</v>
      </c>
      <c r="I24" s="13">
        <f>F24+H24</f>
        <v>68.63</v>
      </c>
      <c r="J24" s="13">
        <f>SUM(N24:T24)*0.475*0.7</f>
        <v>0</v>
      </c>
      <c r="K24" s="13">
        <f>I24-J24</f>
        <v>68.63</v>
      </c>
      <c r="L24" s="14" t="str">
        <f>IF(K24&lt;50,"F",IF(K24&lt;65,"D",IF(K24&lt;80,"C",IF(K24&lt;90,"B",IF(K24&gt;=90,"A")))))</f>
        <v>C</v>
      </c>
      <c r="N24" s="1" t="s">
        <v>32</v>
      </c>
      <c r="O24" s="1" t="s">
        <v>32</v>
      </c>
      <c r="S24" s="1" t="s">
        <v>32</v>
      </c>
      <c r="T24" s="1" t="s">
        <v>32</v>
      </c>
    </row>
    <row r="25" spans="2:20" x14ac:dyDescent="0.2">
      <c r="B25" s="1" t="s">
        <v>82</v>
      </c>
      <c r="C25" s="1" t="s">
        <v>83</v>
      </c>
      <c r="D25" s="10" t="s">
        <v>84</v>
      </c>
      <c r="E25">
        <v>78.86</v>
      </c>
      <c r="F25" s="5">
        <f>E25*0.4</f>
        <v>31.544</v>
      </c>
      <c r="G25">
        <v>69</v>
      </c>
      <c r="H25" s="6">
        <f>G25*0.6</f>
        <v>41.4</v>
      </c>
      <c r="I25" s="13">
        <f>F25+H25</f>
        <v>72.944000000000003</v>
      </c>
      <c r="J25" s="13">
        <f>SUM(N25:T25)*0.475*0.7</f>
        <v>0</v>
      </c>
      <c r="K25" s="13">
        <f>I25-J25</f>
        <v>72.944000000000003</v>
      </c>
      <c r="L25" s="14" t="str">
        <f>IF(K25&lt;50,"F",IF(K25&lt;65,"D",IF(K25&lt;80,"C",IF(K25&lt;90,"B",IF(K25&gt;=90,"A")))))</f>
        <v>C</v>
      </c>
      <c r="N25" s="1" t="s">
        <v>32</v>
      </c>
      <c r="O25" s="1" t="s">
        <v>32</v>
      </c>
      <c r="S25" s="1" t="s">
        <v>32</v>
      </c>
      <c r="T25" s="1" t="s">
        <v>32</v>
      </c>
    </row>
    <row r="26" spans="2:20" x14ac:dyDescent="0.2">
      <c r="B26" s="1" t="s">
        <v>70</v>
      </c>
      <c r="C26" s="1" t="s">
        <v>71</v>
      </c>
      <c r="D26" s="10" t="s">
        <v>72</v>
      </c>
      <c r="E26">
        <v>79.900000000000006</v>
      </c>
      <c r="F26" s="5">
        <f>E26*0.4</f>
        <v>31.960000000000004</v>
      </c>
      <c r="G26">
        <v>68.180000000000007</v>
      </c>
      <c r="H26" s="6">
        <f>G26*0.6</f>
        <v>40.908000000000001</v>
      </c>
      <c r="I26" s="13">
        <f>F26+H26</f>
        <v>72.868000000000009</v>
      </c>
      <c r="J26" s="13">
        <f>SUM(N26:T26)*0.475*0.7</f>
        <v>0</v>
      </c>
      <c r="K26" s="13">
        <f>I26-J26</f>
        <v>72.868000000000009</v>
      </c>
      <c r="L26" s="14" t="str">
        <f>IF(K26&lt;50,"F",IF(K26&lt;65,"D",IF(K26&lt;80,"C",IF(K26&lt;90,"B",IF(K26&gt;=90,"A")))))</f>
        <v>C</v>
      </c>
      <c r="N26" s="1" t="s">
        <v>32</v>
      </c>
      <c r="O26" s="1" t="s">
        <v>32</v>
      </c>
      <c r="S26" s="1" t="s">
        <v>32</v>
      </c>
      <c r="T26" s="1" t="s">
        <v>32</v>
      </c>
    </row>
    <row r="27" spans="2:20" x14ac:dyDescent="0.2">
      <c r="B27" s="1" t="s">
        <v>279</v>
      </c>
      <c r="C27" s="1" t="s">
        <v>280</v>
      </c>
      <c r="D27" s="10" t="s">
        <v>281</v>
      </c>
      <c r="E27">
        <v>65.64</v>
      </c>
      <c r="F27" s="5">
        <f>E27*0.4</f>
        <v>26.256</v>
      </c>
      <c r="G27">
        <v>57.51</v>
      </c>
      <c r="H27" s="6">
        <f>G27*0.6</f>
        <v>34.506</v>
      </c>
      <c r="I27" s="13">
        <f>F27+H27</f>
        <v>60.762</v>
      </c>
      <c r="J27" s="13">
        <f>SUM(N27:T27)*0.475*0.7</f>
        <v>0</v>
      </c>
      <c r="K27" s="13">
        <f>I27-J27</f>
        <v>60.762</v>
      </c>
      <c r="L27" s="14" t="str">
        <f>IF(K27&lt;50,"F",IF(K27&lt;65,"D",IF(K27&lt;80,"C",IF(K27&lt;90,"B",IF(K27&gt;=90,"A")))))</f>
        <v>D</v>
      </c>
      <c r="N27" s="1" t="s">
        <v>32</v>
      </c>
      <c r="O27" s="1" t="s">
        <v>32</v>
      </c>
      <c r="S27" s="1" t="s">
        <v>32</v>
      </c>
      <c r="T27" s="1" t="s">
        <v>32</v>
      </c>
    </row>
    <row r="28" spans="2:20" x14ac:dyDescent="0.2">
      <c r="B28" s="1" t="s">
        <v>78</v>
      </c>
      <c r="C28" s="1" t="s">
        <v>79</v>
      </c>
      <c r="D28" s="10" t="s">
        <v>80</v>
      </c>
      <c r="E28">
        <v>83.63</v>
      </c>
      <c r="F28" s="5">
        <f>E28*0.4</f>
        <v>33.451999999999998</v>
      </c>
      <c r="G28">
        <v>74.760000000000005</v>
      </c>
      <c r="H28" s="6">
        <f>G28*0.6</f>
        <v>44.856000000000002</v>
      </c>
      <c r="I28" s="13">
        <f>F28+H28</f>
        <v>78.307999999999993</v>
      </c>
      <c r="J28" s="13">
        <f>SUM(N28:T28)*0.475*0.7</f>
        <v>0</v>
      </c>
      <c r="K28" s="13">
        <f>I28-J28</f>
        <v>78.307999999999993</v>
      </c>
      <c r="L28" s="14" t="str">
        <f>IF(K28&lt;50,"F",IF(K28&lt;65,"D",IF(K28&lt;80,"C",IF(K28&lt;90,"B",IF(K28&gt;=90,"A")))))</f>
        <v>C</v>
      </c>
      <c r="N28" s="1" t="s">
        <v>32</v>
      </c>
      <c r="O28" s="1" t="s">
        <v>32</v>
      </c>
      <c r="S28" s="1" t="s">
        <v>32</v>
      </c>
      <c r="T28" s="1" t="s">
        <v>32</v>
      </c>
    </row>
    <row r="29" spans="2:20" x14ac:dyDescent="0.2">
      <c r="B29" s="1" t="s">
        <v>138</v>
      </c>
      <c r="C29" s="1" t="s">
        <v>139</v>
      </c>
      <c r="D29" s="10" t="s">
        <v>140</v>
      </c>
      <c r="E29">
        <v>53.76</v>
      </c>
      <c r="F29" s="5">
        <f>E29*0.4</f>
        <v>21.504000000000001</v>
      </c>
      <c r="G29">
        <v>35.89</v>
      </c>
      <c r="H29" s="6">
        <f>G29*0.6</f>
        <v>21.533999999999999</v>
      </c>
      <c r="I29" s="13">
        <f>F29+H29</f>
        <v>43.037999999999997</v>
      </c>
      <c r="J29" s="13">
        <f>SUM(N29:T29)*0.475*0.7</f>
        <v>3.3249999999999997</v>
      </c>
      <c r="K29" s="13">
        <f>I29-J29</f>
        <v>39.712999999999994</v>
      </c>
      <c r="L29" s="14" t="str">
        <f>IF(K29&lt;50,"F",IF(K29&lt;65,"D",IF(K29&lt;80,"C",IF(K29&lt;90,"B",IF(K29&gt;=90,"A")))))</f>
        <v>F</v>
      </c>
      <c r="N29" s="1" t="s">
        <v>32</v>
      </c>
      <c r="O29" s="1" t="s">
        <v>32</v>
      </c>
      <c r="S29" s="1" t="s">
        <v>32</v>
      </c>
      <c r="T29">
        <v>10</v>
      </c>
    </row>
    <row r="30" spans="2:20" x14ac:dyDescent="0.2">
      <c r="B30" s="1" t="s">
        <v>74</v>
      </c>
      <c r="C30" s="1" t="s">
        <v>75</v>
      </c>
      <c r="D30" s="10" t="s">
        <v>76</v>
      </c>
      <c r="E30">
        <v>67.91</v>
      </c>
      <c r="F30" s="5">
        <f>E30*0.4</f>
        <v>27.164000000000001</v>
      </c>
      <c r="G30">
        <v>53.95</v>
      </c>
      <c r="H30" s="6">
        <f>G30*0.6</f>
        <v>32.369999999999997</v>
      </c>
      <c r="I30" s="13">
        <f>F30+H30</f>
        <v>59.533999999999999</v>
      </c>
      <c r="J30" s="13">
        <f>SUM(N30:T30)*0.475*0.7</f>
        <v>0</v>
      </c>
      <c r="K30" s="13">
        <f>I30-J30</f>
        <v>59.533999999999999</v>
      </c>
      <c r="L30" s="14" t="str">
        <f>IF(K30&lt;50,"F",IF(K30&lt;65,"D",IF(K30&lt;80,"C",IF(K30&lt;90,"B",IF(K30&gt;=90,"A")))))</f>
        <v>D</v>
      </c>
      <c r="N30" s="1" t="s">
        <v>32</v>
      </c>
      <c r="O30" s="1" t="s">
        <v>32</v>
      </c>
      <c r="S30" s="1" t="s">
        <v>32</v>
      </c>
      <c r="T30" s="1" t="s">
        <v>32</v>
      </c>
    </row>
    <row r="31" spans="2:20" x14ac:dyDescent="0.2">
      <c r="B31" s="1" t="s">
        <v>90</v>
      </c>
      <c r="C31" s="1" t="s">
        <v>94</v>
      </c>
      <c r="D31" s="10" t="s">
        <v>95</v>
      </c>
      <c r="E31">
        <v>46.29</v>
      </c>
      <c r="F31" s="5">
        <f>E31*0.4</f>
        <v>18.516000000000002</v>
      </c>
      <c r="G31">
        <v>52.05</v>
      </c>
      <c r="H31" s="6">
        <f>G31*0.6</f>
        <v>31.229999999999997</v>
      </c>
      <c r="I31" s="13">
        <f>F31+H31</f>
        <v>49.745999999999995</v>
      </c>
      <c r="J31" s="13">
        <f>SUM(N31:T31)*0.475*0.7</f>
        <v>19.95</v>
      </c>
      <c r="K31" s="13">
        <f>I31-J31</f>
        <v>29.795999999999996</v>
      </c>
      <c r="L31" s="14" t="str">
        <f>IF(K31&lt;50,"F",IF(K31&lt;65,"D",IF(K31&lt;80,"C",IF(K31&lt;90,"B",IF(K31&gt;=90,"A")))))</f>
        <v>F</v>
      </c>
      <c r="N31">
        <v>25</v>
      </c>
      <c r="O31">
        <v>25</v>
      </c>
      <c r="S31">
        <v>0</v>
      </c>
      <c r="T31">
        <v>10</v>
      </c>
    </row>
    <row r="32" spans="2:20" x14ac:dyDescent="0.2">
      <c r="B32" s="1" t="s">
        <v>90</v>
      </c>
      <c r="C32" s="1" t="s">
        <v>103</v>
      </c>
      <c r="D32" s="10" t="s">
        <v>104</v>
      </c>
      <c r="E32">
        <v>50.02</v>
      </c>
      <c r="F32" s="5">
        <f>E32*0.4</f>
        <v>20.008000000000003</v>
      </c>
      <c r="G32">
        <v>48.9</v>
      </c>
      <c r="H32" s="6">
        <f>G32*0.6</f>
        <v>29.339999999999996</v>
      </c>
      <c r="I32" s="13">
        <f>F32+H32</f>
        <v>49.347999999999999</v>
      </c>
      <c r="J32" s="13">
        <f>SUM(N32:T32)*0.475*0.7</f>
        <v>19.95</v>
      </c>
      <c r="K32" s="13">
        <f>I32-J32</f>
        <v>29.398</v>
      </c>
      <c r="L32" s="14" t="str">
        <f>IF(K32&lt;50,"F",IF(K32&lt;65,"D",IF(K32&lt;80,"C",IF(K32&lt;90,"B",IF(K32&gt;=90,"A")))))</f>
        <v>F</v>
      </c>
      <c r="N32">
        <v>25</v>
      </c>
      <c r="O32">
        <v>25</v>
      </c>
      <c r="S32">
        <v>0</v>
      </c>
      <c r="T32">
        <v>10</v>
      </c>
    </row>
    <row r="33" spans="2:20" x14ac:dyDescent="0.2">
      <c r="B33" s="1" t="s">
        <v>42</v>
      </c>
      <c r="C33" s="1" t="s">
        <v>43</v>
      </c>
      <c r="D33" s="10" t="s">
        <v>44</v>
      </c>
      <c r="E33">
        <v>71.680000000000007</v>
      </c>
      <c r="F33" s="5">
        <f>E33*0.4</f>
        <v>28.672000000000004</v>
      </c>
      <c r="G33">
        <v>62.7</v>
      </c>
      <c r="H33" s="6">
        <f>G33*0.6</f>
        <v>37.619999999999997</v>
      </c>
      <c r="I33" s="13">
        <f>F33+H33</f>
        <v>66.292000000000002</v>
      </c>
      <c r="J33" s="13">
        <f>SUM(N33:T33)*0.475*0.7</f>
        <v>6.6499999999999995</v>
      </c>
      <c r="K33" s="13">
        <f>I33-J33</f>
        <v>59.642000000000003</v>
      </c>
      <c r="L33" s="14" t="str">
        <f>IF(K33&lt;50,"F",IF(K33&lt;65,"D",IF(K33&lt;80,"C",IF(K33&lt;90,"B",IF(K33&gt;=90,"A")))))</f>
        <v>D</v>
      </c>
      <c r="N33">
        <v>10</v>
      </c>
      <c r="O33">
        <v>10</v>
      </c>
      <c r="S33">
        <v>0</v>
      </c>
      <c r="T33">
        <v>0</v>
      </c>
    </row>
    <row r="34" spans="2:20" x14ac:dyDescent="0.2">
      <c r="B34" s="1" t="s">
        <v>142</v>
      </c>
      <c r="C34" s="1" t="s">
        <v>143</v>
      </c>
      <c r="D34" s="10" t="s">
        <v>144</v>
      </c>
      <c r="E34">
        <v>69.97</v>
      </c>
      <c r="F34" s="5">
        <f>E34*0.4</f>
        <v>27.988</v>
      </c>
      <c r="G34">
        <v>69.69</v>
      </c>
      <c r="H34" s="6">
        <f>G34*0.6</f>
        <v>41.814</v>
      </c>
      <c r="I34" s="13">
        <f>F34+H34</f>
        <v>69.801999999999992</v>
      </c>
      <c r="J34" s="13">
        <f>SUM(N34:T34)*0.475*0.7</f>
        <v>6.6499999999999995</v>
      </c>
      <c r="K34" s="13">
        <f>I34-J34</f>
        <v>63.151999999999994</v>
      </c>
      <c r="L34" s="14" t="str">
        <f>IF(K34&lt;50,"F",IF(K34&lt;65,"D",IF(K34&lt;80,"C",IF(K34&lt;90,"B",IF(K34&gt;=90,"A")))))</f>
        <v>D</v>
      </c>
      <c r="N34">
        <v>10</v>
      </c>
      <c r="O34">
        <v>10</v>
      </c>
      <c r="S34">
        <v>0</v>
      </c>
      <c r="T34">
        <v>0</v>
      </c>
    </row>
    <row r="35" spans="2:20" x14ac:dyDescent="0.2">
      <c r="B35" s="1" t="s">
        <v>197</v>
      </c>
      <c r="C35" s="1" t="s">
        <v>198</v>
      </c>
      <c r="D35" s="10" t="s">
        <v>199</v>
      </c>
      <c r="E35">
        <v>89.75</v>
      </c>
      <c r="F35" s="5">
        <f>E35*0.4</f>
        <v>35.9</v>
      </c>
      <c r="G35">
        <v>90.48</v>
      </c>
      <c r="H35" s="6">
        <f>G35*0.6</f>
        <v>54.288000000000004</v>
      </c>
      <c r="I35" s="13">
        <f>F35+H35</f>
        <v>90.188000000000002</v>
      </c>
      <c r="J35" s="13">
        <f>SUM(N35:T35)*0.475*0.7</f>
        <v>0</v>
      </c>
      <c r="K35" s="13">
        <f>I35-J35</f>
        <v>90.188000000000002</v>
      </c>
      <c r="L35" s="14" t="str">
        <f>IF(K35&lt;50,"F",IF(K35&lt;65,"D",IF(K35&lt;80,"C",IF(K35&lt;90,"B",IF(K35&gt;=90,"A")))))</f>
        <v>A</v>
      </c>
      <c r="N35">
        <v>0</v>
      </c>
      <c r="O35">
        <v>0</v>
      </c>
      <c r="S35">
        <v>0</v>
      </c>
      <c r="T35">
        <v>0</v>
      </c>
    </row>
    <row r="36" spans="2:20" x14ac:dyDescent="0.2">
      <c r="B36" s="1" t="s">
        <v>134</v>
      </c>
      <c r="C36" s="1" t="s">
        <v>135</v>
      </c>
      <c r="D36" s="10" t="s">
        <v>136</v>
      </c>
      <c r="E36">
        <v>75.94</v>
      </c>
      <c r="F36" s="5">
        <f>E36*0.4</f>
        <v>30.376000000000001</v>
      </c>
      <c r="G36">
        <v>83.74</v>
      </c>
      <c r="H36" s="6">
        <f>G36*0.6</f>
        <v>50.243999999999993</v>
      </c>
      <c r="I36" s="13">
        <f>F36+H36</f>
        <v>80.61999999999999</v>
      </c>
      <c r="J36" s="13">
        <f>SUM(N36:T36)*0.475*0.7</f>
        <v>0</v>
      </c>
      <c r="K36" s="13">
        <f>I36-J36</f>
        <v>80.61999999999999</v>
      </c>
      <c r="L36" s="14" t="str">
        <f>IF(K36&lt;50,"F",IF(K36&lt;65,"D",IF(K36&lt;80,"C",IF(K36&lt;90,"B",IF(K36&gt;=90,"A")))))</f>
        <v>B</v>
      </c>
      <c r="N36">
        <v>0</v>
      </c>
      <c r="O36">
        <v>0</v>
      </c>
      <c r="S36">
        <v>0</v>
      </c>
      <c r="T36">
        <v>0</v>
      </c>
    </row>
    <row r="37" spans="2:20" x14ac:dyDescent="0.2">
      <c r="B37" s="1" t="s">
        <v>162</v>
      </c>
      <c r="C37" s="1" t="s">
        <v>163</v>
      </c>
      <c r="D37" s="10" t="s">
        <v>164</v>
      </c>
      <c r="E37">
        <v>76.75</v>
      </c>
      <c r="F37" s="5">
        <f>E37*0.4</f>
        <v>30.700000000000003</v>
      </c>
      <c r="G37">
        <v>82.83</v>
      </c>
      <c r="H37" s="6">
        <f>G37*0.6</f>
        <v>49.698</v>
      </c>
      <c r="I37" s="13">
        <f>F37+H37</f>
        <v>80.397999999999996</v>
      </c>
      <c r="J37" s="13">
        <f>SUM(N37:T37)*0.475*0.7</f>
        <v>0</v>
      </c>
      <c r="K37" s="13">
        <f>I37-J37</f>
        <v>80.397999999999996</v>
      </c>
      <c r="L37" s="14" t="str">
        <f>IF(K37&lt;50,"F",IF(K37&lt;65,"D",IF(K37&lt;80,"C",IF(K37&lt;90,"B",IF(K37&gt;=90,"A")))))</f>
        <v>B</v>
      </c>
      <c r="N37">
        <v>0</v>
      </c>
      <c r="O37">
        <v>0</v>
      </c>
      <c r="S37">
        <v>0</v>
      </c>
      <c r="T37">
        <v>0</v>
      </c>
    </row>
    <row r="38" spans="2:20" x14ac:dyDescent="0.2">
      <c r="B38" s="1" t="s">
        <v>244</v>
      </c>
      <c r="C38" s="1" t="s">
        <v>245</v>
      </c>
      <c r="D38" s="10" t="s">
        <v>246</v>
      </c>
      <c r="E38">
        <v>70.209999999999994</v>
      </c>
      <c r="F38" s="5">
        <f>E38*0.4</f>
        <v>28.084</v>
      </c>
      <c r="G38">
        <v>68.77</v>
      </c>
      <c r="H38" s="6">
        <f>G38*0.6</f>
        <v>41.261999999999993</v>
      </c>
      <c r="I38" s="13">
        <f>F38+H38</f>
        <v>69.345999999999989</v>
      </c>
      <c r="J38" s="13">
        <f>SUM(N38:T38)*0.475*0.7</f>
        <v>0</v>
      </c>
      <c r="K38" s="13">
        <f>I38-J38</f>
        <v>69.345999999999989</v>
      </c>
      <c r="L38" s="14" t="str">
        <f>IF(K38&lt;50,"F",IF(K38&lt;65,"D",IF(K38&lt;80,"C",IF(K38&lt;90,"B",IF(K38&gt;=90,"A")))))</f>
        <v>C</v>
      </c>
      <c r="N38">
        <v>0</v>
      </c>
      <c r="O38">
        <v>0</v>
      </c>
      <c r="S38">
        <v>0</v>
      </c>
      <c r="T38">
        <v>0</v>
      </c>
    </row>
    <row r="39" spans="2:20" x14ac:dyDescent="0.2">
      <c r="B39" s="1" t="s">
        <v>106</v>
      </c>
      <c r="C39" s="1" t="s">
        <v>107</v>
      </c>
      <c r="D39" s="10" t="s">
        <v>108</v>
      </c>
      <c r="E39">
        <v>67.680000000000007</v>
      </c>
      <c r="F39" s="5">
        <f>E39*0.4</f>
        <v>27.072000000000003</v>
      </c>
      <c r="G39">
        <v>77.66</v>
      </c>
      <c r="H39" s="6">
        <f>G39*0.6</f>
        <v>46.595999999999997</v>
      </c>
      <c r="I39" s="13">
        <f>F39+H39</f>
        <v>73.668000000000006</v>
      </c>
      <c r="J39" s="13">
        <f>SUM(N39:T39)*0.475*0.7</f>
        <v>0</v>
      </c>
      <c r="K39" s="13">
        <f>I39-J39</f>
        <v>73.668000000000006</v>
      </c>
      <c r="L39" s="14" t="str">
        <f>IF(K39&lt;50,"F",IF(K39&lt;65,"D",IF(K39&lt;80,"C",IF(K39&lt;90,"B",IF(K39&gt;=90,"A")))))</f>
        <v>C</v>
      </c>
      <c r="N39">
        <v>0</v>
      </c>
      <c r="O39">
        <v>0</v>
      </c>
      <c r="S39">
        <v>0</v>
      </c>
      <c r="T39">
        <v>0</v>
      </c>
    </row>
    <row r="40" spans="2:20" x14ac:dyDescent="0.2">
      <c r="B40" s="1" t="s">
        <v>221</v>
      </c>
      <c r="C40" s="1" t="s">
        <v>222</v>
      </c>
      <c r="D40" s="10" t="s">
        <v>223</v>
      </c>
      <c r="E40">
        <v>63.86</v>
      </c>
      <c r="F40" s="5">
        <f>E40*0.4</f>
        <v>25.544</v>
      </c>
      <c r="G40">
        <v>52.45</v>
      </c>
      <c r="H40" s="6">
        <f>G40*0.6</f>
        <v>31.47</v>
      </c>
      <c r="I40" s="13">
        <f>F40+H40</f>
        <v>57.013999999999996</v>
      </c>
      <c r="J40" s="13">
        <f>SUM(N40:T40)*0.475*0.7</f>
        <v>0</v>
      </c>
      <c r="K40" s="13">
        <f>I40-J40</f>
        <v>57.013999999999996</v>
      </c>
      <c r="L40" s="14" t="str">
        <f>IF(K40&lt;50,"F",IF(K40&lt;65,"D",IF(K40&lt;80,"C",IF(K40&lt;90,"B",IF(K40&gt;=90,"A")))))</f>
        <v>D</v>
      </c>
      <c r="N40" s="1" t="s">
        <v>32</v>
      </c>
      <c r="O40" s="1" t="s">
        <v>32</v>
      </c>
      <c r="S40" s="1" t="s">
        <v>32</v>
      </c>
      <c r="T40" s="1" t="s">
        <v>32</v>
      </c>
    </row>
    <row r="41" spans="2:20" x14ac:dyDescent="0.2">
      <c r="B41" s="1" t="s">
        <v>114</v>
      </c>
      <c r="C41" s="1" t="s">
        <v>115</v>
      </c>
      <c r="D41" s="10" t="s">
        <v>116</v>
      </c>
      <c r="E41">
        <v>70.319999999999993</v>
      </c>
      <c r="F41" s="5">
        <f>E41*0.4</f>
        <v>28.128</v>
      </c>
      <c r="G41">
        <v>72.459999999999994</v>
      </c>
      <c r="H41" s="6">
        <f>G41*0.6</f>
        <v>43.475999999999992</v>
      </c>
      <c r="I41" s="13">
        <f>F41+H41</f>
        <v>71.603999999999985</v>
      </c>
      <c r="J41" s="13">
        <f>SUM(N41:T41)*0.475*0.7</f>
        <v>0</v>
      </c>
      <c r="K41" s="13">
        <f>I41-J41</f>
        <v>71.603999999999985</v>
      </c>
      <c r="L41" s="14" t="str">
        <f>IF(K41&lt;50,"F",IF(K41&lt;65,"D",IF(K41&lt;80,"C",IF(K41&lt;90,"B",IF(K41&gt;=90,"A")))))</f>
        <v>C</v>
      </c>
      <c r="N41">
        <v>0</v>
      </c>
      <c r="O41">
        <v>0</v>
      </c>
      <c r="S41">
        <v>0</v>
      </c>
      <c r="T41">
        <v>0</v>
      </c>
    </row>
    <row r="42" spans="2:20" x14ac:dyDescent="0.2">
      <c r="B42" s="1" t="s">
        <v>118</v>
      </c>
      <c r="C42" s="1" t="s">
        <v>119</v>
      </c>
      <c r="D42" s="10" t="s">
        <v>120</v>
      </c>
      <c r="E42">
        <v>50.4</v>
      </c>
      <c r="F42" s="5">
        <f>E42*0.4</f>
        <v>20.16</v>
      </c>
      <c r="G42">
        <v>43.68</v>
      </c>
      <c r="H42" s="6">
        <f>G42*0.6</f>
        <v>26.207999999999998</v>
      </c>
      <c r="I42" s="13">
        <f>F42+H42</f>
        <v>46.367999999999995</v>
      </c>
      <c r="J42" s="13">
        <f>SUM(N42:T42)*0.475*0.7</f>
        <v>3.3249999999999997</v>
      </c>
      <c r="K42" s="13">
        <f>I42-J42</f>
        <v>43.042999999999992</v>
      </c>
      <c r="L42" s="14" t="str">
        <f>IF(K42&lt;50,"F",IF(K42&lt;65,"D",IF(K42&lt;80,"C",IF(K42&lt;90,"B",IF(K42&gt;=90,"A")))))</f>
        <v>F</v>
      </c>
      <c r="N42" s="1" t="s">
        <v>32</v>
      </c>
      <c r="O42" s="1" t="s">
        <v>32</v>
      </c>
      <c r="S42" s="1" t="s">
        <v>32</v>
      </c>
      <c r="T42">
        <v>10</v>
      </c>
    </row>
    <row r="43" spans="2:20" x14ac:dyDescent="0.2">
      <c r="B43" s="1" t="s">
        <v>209</v>
      </c>
      <c r="C43" s="1" t="s">
        <v>210</v>
      </c>
      <c r="D43" s="10" t="s">
        <v>211</v>
      </c>
      <c r="E43">
        <v>47.94</v>
      </c>
      <c r="F43" s="5">
        <f>E43*0.4</f>
        <v>19.175999999999998</v>
      </c>
      <c r="G43">
        <v>42.6</v>
      </c>
      <c r="H43" s="6">
        <f>G43*0.6</f>
        <v>25.56</v>
      </c>
      <c r="I43" s="13">
        <f>F43+H43</f>
        <v>44.735999999999997</v>
      </c>
      <c r="J43" s="13">
        <f>SUM(N43:T43)*0.475*0.7</f>
        <v>0</v>
      </c>
      <c r="K43" s="13">
        <f>I43-J43</f>
        <v>44.735999999999997</v>
      </c>
      <c r="L43" s="14" t="str">
        <f>IF(K43&lt;50,"F",IF(K43&lt;65,"D",IF(K43&lt;80,"C",IF(K43&lt;90,"B",IF(K43&gt;=90,"A")))))</f>
        <v>F</v>
      </c>
      <c r="N43" s="1" t="s">
        <v>32</v>
      </c>
      <c r="O43" s="1" t="s">
        <v>32</v>
      </c>
      <c r="S43" s="1" t="s">
        <v>32</v>
      </c>
      <c r="T43" s="1" t="s">
        <v>32</v>
      </c>
    </row>
    <row r="44" spans="2:20" x14ac:dyDescent="0.2">
      <c r="B44" s="1" t="s">
        <v>154</v>
      </c>
      <c r="C44" s="1" t="s">
        <v>155</v>
      </c>
      <c r="D44" s="10" t="s">
        <v>156</v>
      </c>
      <c r="E44">
        <v>90.63</v>
      </c>
      <c r="F44" s="5">
        <f>E44*0.4</f>
        <v>36.252000000000002</v>
      </c>
      <c r="G44">
        <v>85.89</v>
      </c>
      <c r="H44" s="6">
        <f>G44*0.6</f>
        <v>51.533999999999999</v>
      </c>
      <c r="I44" s="13">
        <f>F44+H44</f>
        <v>87.786000000000001</v>
      </c>
      <c r="J44" s="13">
        <f>SUM(N44:T44)*0.475*0.7</f>
        <v>0</v>
      </c>
      <c r="K44" s="13">
        <f>I44-J44</f>
        <v>87.786000000000001</v>
      </c>
      <c r="L44" s="14" t="str">
        <f>IF(K44&lt;50,"F",IF(K44&lt;65,"D",IF(K44&lt;80,"C",IF(K44&lt;90,"B",IF(K44&gt;=90,"A")))))</f>
        <v>B</v>
      </c>
      <c r="N44" s="1" t="s">
        <v>32</v>
      </c>
      <c r="O44" s="1" t="s">
        <v>32</v>
      </c>
      <c r="S44" s="1" t="s">
        <v>32</v>
      </c>
      <c r="T44" s="1" t="s">
        <v>32</v>
      </c>
    </row>
    <row r="45" spans="2:20" x14ac:dyDescent="0.2">
      <c r="B45" s="1" t="s">
        <v>174</v>
      </c>
      <c r="C45" s="1" t="s">
        <v>159</v>
      </c>
      <c r="D45" s="10" t="s">
        <v>175</v>
      </c>
      <c r="E45">
        <v>59.76</v>
      </c>
      <c r="F45" s="5">
        <f>E45*0.4</f>
        <v>23.904</v>
      </c>
      <c r="G45">
        <v>51.68</v>
      </c>
      <c r="H45" s="6">
        <f>G45*0.6</f>
        <v>31.007999999999999</v>
      </c>
      <c r="I45" s="13">
        <f>F45+H45</f>
        <v>54.911999999999999</v>
      </c>
      <c r="J45" s="13">
        <f>SUM(N45:T45)*0.475*0.7</f>
        <v>0</v>
      </c>
      <c r="K45" s="13">
        <f>I45-J45</f>
        <v>54.911999999999999</v>
      </c>
      <c r="L45" s="14" t="str">
        <f>IF(K45&lt;50,"F",IF(K45&lt;65,"D",IF(K45&lt;80,"C",IF(K45&lt;90,"B",IF(K45&gt;=90,"A")))))</f>
        <v>D</v>
      </c>
      <c r="N45" s="1" t="s">
        <v>32</v>
      </c>
      <c r="O45" s="1" t="s">
        <v>32</v>
      </c>
      <c r="S45" s="1" t="s">
        <v>32</v>
      </c>
      <c r="T45" s="1" t="s">
        <v>32</v>
      </c>
    </row>
    <row r="46" spans="2:20" x14ac:dyDescent="0.2">
      <c r="B46" s="1" t="s">
        <v>267</v>
      </c>
      <c r="C46" s="1" t="s">
        <v>268</v>
      </c>
      <c r="D46" s="10" t="s">
        <v>269</v>
      </c>
      <c r="E46">
        <v>77.62</v>
      </c>
      <c r="F46" s="5">
        <f>E46*0.4</f>
        <v>31.048000000000002</v>
      </c>
      <c r="G46">
        <v>50.16</v>
      </c>
      <c r="H46" s="6">
        <f>G46*0.6</f>
        <v>30.095999999999997</v>
      </c>
      <c r="I46" s="13">
        <f>F46+H46</f>
        <v>61.143999999999998</v>
      </c>
      <c r="J46" s="13">
        <f>SUM(N46:T46)*0.475*0.7</f>
        <v>0</v>
      </c>
      <c r="K46" s="13">
        <f>I46-J46</f>
        <v>61.143999999999998</v>
      </c>
      <c r="L46" s="14" t="str">
        <f>IF(K46&lt;50,"F",IF(K46&lt;65,"D",IF(K46&lt;80,"C",IF(K46&lt;90,"B",IF(K46&gt;=90,"A")))))</f>
        <v>D</v>
      </c>
      <c r="N46" s="1" t="s">
        <v>32</v>
      </c>
      <c r="O46" s="1" t="s">
        <v>32</v>
      </c>
      <c r="S46" s="1" t="s">
        <v>32</v>
      </c>
      <c r="T46" s="1" t="s">
        <v>32</v>
      </c>
    </row>
    <row r="47" spans="2:20" x14ac:dyDescent="0.2">
      <c r="B47" s="1" t="s">
        <v>256</v>
      </c>
      <c r="C47" s="1" t="s">
        <v>107</v>
      </c>
      <c r="D47" s="10" t="s">
        <v>257</v>
      </c>
      <c r="E47">
        <v>69.05</v>
      </c>
      <c r="F47" s="5">
        <f>E47*0.4</f>
        <v>27.62</v>
      </c>
      <c r="G47">
        <v>67.650000000000006</v>
      </c>
      <c r="H47" s="6">
        <f>G47*0.6</f>
        <v>40.590000000000003</v>
      </c>
      <c r="I47" s="13">
        <f>F47+H47</f>
        <v>68.210000000000008</v>
      </c>
      <c r="J47" s="13">
        <f>SUM(N47:T47)*0.475*0.7</f>
        <v>0</v>
      </c>
      <c r="K47" s="13">
        <f>I47-J47</f>
        <v>68.210000000000008</v>
      </c>
      <c r="L47" s="14" t="str">
        <f>IF(K47&lt;50,"F",IF(K47&lt;65,"D",IF(K47&lt;80,"C",IF(K47&lt;90,"B",IF(K47&gt;=90,"A")))))</f>
        <v>C</v>
      </c>
      <c r="N47" s="1" t="s">
        <v>32</v>
      </c>
      <c r="O47" s="1" t="s">
        <v>32</v>
      </c>
      <c r="S47" s="1" t="s">
        <v>32</v>
      </c>
      <c r="T47" s="1" t="s">
        <v>32</v>
      </c>
    </row>
    <row r="48" spans="2:20" x14ac:dyDescent="0.2">
      <c r="B48" s="1" t="s">
        <v>110</v>
      </c>
      <c r="C48" s="1" t="s">
        <v>111</v>
      </c>
      <c r="D48" s="10" t="s">
        <v>112</v>
      </c>
      <c r="E48">
        <v>76.73</v>
      </c>
      <c r="F48" s="5">
        <f>E48*0.4</f>
        <v>30.692000000000004</v>
      </c>
      <c r="G48">
        <v>68.87</v>
      </c>
      <c r="H48" s="6">
        <f>G48*0.6</f>
        <v>41.322000000000003</v>
      </c>
      <c r="I48" s="13">
        <f>F48+H48</f>
        <v>72.01400000000001</v>
      </c>
      <c r="J48" s="13">
        <f>SUM(N48:T48)*0.475*0.7</f>
        <v>3.3249999999999997</v>
      </c>
      <c r="K48" s="13">
        <f>I48-J48</f>
        <v>68.689000000000007</v>
      </c>
      <c r="L48" s="14" t="str">
        <f>IF(K48&lt;50,"F",IF(K48&lt;65,"D",IF(K48&lt;80,"C",IF(K48&lt;90,"B",IF(K48&gt;=90,"A")))))</f>
        <v>C</v>
      </c>
      <c r="N48" s="1" t="s">
        <v>32</v>
      </c>
      <c r="O48" s="1" t="s">
        <v>32</v>
      </c>
      <c r="S48" s="1" t="s">
        <v>32</v>
      </c>
      <c r="T48">
        <v>10</v>
      </c>
    </row>
    <row r="49" spans="2:20" x14ac:dyDescent="0.2">
      <c r="B49" s="1" t="s">
        <v>248</v>
      </c>
      <c r="C49" s="1" t="s">
        <v>249</v>
      </c>
      <c r="D49" s="10" t="s">
        <v>250</v>
      </c>
      <c r="E49">
        <v>83.88</v>
      </c>
      <c r="F49" s="5">
        <f>E49*0.4</f>
        <v>33.552</v>
      </c>
      <c r="G49">
        <v>79.08</v>
      </c>
      <c r="H49" s="6">
        <f>G49*0.6</f>
        <v>47.448</v>
      </c>
      <c r="I49" s="13">
        <f>F49+H49</f>
        <v>81</v>
      </c>
      <c r="J49" s="13">
        <f>SUM(N49:T49)*0.475*0.7</f>
        <v>0</v>
      </c>
      <c r="K49" s="13">
        <f>I49-J49</f>
        <v>81</v>
      </c>
      <c r="L49" s="14" t="str">
        <f>IF(K49&lt;50,"F",IF(K49&lt;65,"D",IF(K49&lt;80,"C",IF(K49&lt;90,"B",IF(K49&gt;=90,"A")))))</f>
        <v>B</v>
      </c>
      <c r="N49" s="1" t="s">
        <v>32</v>
      </c>
      <c r="O49" s="1" t="s">
        <v>32</v>
      </c>
      <c r="S49" s="1" t="s">
        <v>32</v>
      </c>
      <c r="T49" s="1" t="s">
        <v>32</v>
      </c>
    </row>
    <row r="50" spans="2:20" x14ac:dyDescent="0.2">
      <c r="B50" s="1" t="s">
        <v>58</v>
      </c>
      <c r="C50" s="1" t="s">
        <v>59</v>
      </c>
      <c r="D50" s="10" t="s">
        <v>60</v>
      </c>
      <c r="E50">
        <v>75.64</v>
      </c>
      <c r="F50" s="5">
        <f>E50*0.4</f>
        <v>30.256</v>
      </c>
      <c r="G50">
        <v>59.08</v>
      </c>
      <c r="H50" s="6">
        <f>G50*0.6</f>
        <v>35.448</v>
      </c>
      <c r="I50" s="13">
        <f>F50+H50</f>
        <v>65.704000000000008</v>
      </c>
      <c r="J50" s="13">
        <f>SUM(N50:T50)*0.475*0.7</f>
        <v>13.299999999999999</v>
      </c>
      <c r="K50" s="13">
        <f>I50-J50</f>
        <v>52.404000000000011</v>
      </c>
      <c r="L50" s="14" t="str">
        <f>IF(K50&lt;50,"F",IF(K50&lt;65,"D",IF(K50&lt;80,"C",IF(K50&lt;90,"B",IF(K50&gt;=90,"A")))))</f>
        <v>D</v>
      </c>
      <c r="N50">
        <v>10</v>
      </c>
      <c r="O50">
        <v>10</v>
      </c>
      <c r="S50">
        <v>10</v>
      </c>
      <c r="T50">
        <v>10</v>
      </c>
    </row>
    <row r="51" spans="2:20" x14ac:dyDescent="0.2">
      <c r="B51" s="1" t="s">
        <v>28</v>
      </c>
      <c r="C51" s="1" t="s">
        <v>29</v>
      </c>
      <c r="D51" s="10" t="s">
        <v>30</v>
      </c>
      <c r="E51">
        <v>54.79</v>
      </c>
      <c r="F51" s="5">
        <f>E51*0.4</f>
        <v>21.916</v>
      </c>
      <c r="G51">
        <v>69.55</v>
      </c>
      <c r="H51" s="6">
        <f>G51*0.6</f>
        <v>41.73</v>
      </c>
      <c r="I51" s="13">
        <f>F51+H51</f>
        <v>63.646000000000001</v>
      </c>
      <c r="J51" s="13">
        <f>SUM(N51:T51)*0.475*0.7</f>
        <v>0</v>
      </c>
      <c r="K51" s="13">
        <f>I51-J51</f>
        <v>63.646000000000001</v>
      </c>
      <c r="L51" s="14" t="str">
        <f>IF(K51&lt;50,"F",IF(K51&lt;65,"D",IF(K51&lt;80,"C",IF(K51&lt;90,"B",IF(K51&gt;=90,"A")))))</f>
        <v>D</v>
      </c>
      <c r="N51" s="1" t="s">
        <v>32</v>
      </c>
      <c r="O51" s="1" t="s">
        <v>32</v>
      </c>
      <c r="S51" s="1" t="s">
        <v>32</v>
      </c>
      <c r="T51" s="1" t="s">
        <v>32</v>
      </c>
    </row>
    <row r="52" spans="2:20" x14ac:dyDescent="0.2">
      <c r="B52" s="1" t="s">
        <v>213</v>
      </c>
      <c r="C52" s="1" t="s">
        <v>214</v>
      </c>
      <c r="D52" s="10" t="s">
        <v>215</v>
      </c>
      <c r="E52">
        <v>63.7</v>
      </c>
      <c r="F52" s="5">
        <f>E52*0.4</f>
        <v>25.480000000000004</v>
      </c>
      <c r="G52">
        <v>63.1</v>
      </c>
      <c r="H52" s="6">
        <f>G52*0.6</f>
        <v>37.86</v>
      </c>
      <c r="I52" s="13">
        <f>F52+H52</f>
        <v>63.34</v>
      </c>
      <c r="J52" s="13">
        <f>SUM(N52:T52)*0.475*0.7</f>
        <v>0</v>
      </c>
      <c r="K52" s="13">
        <f>I52-J52</f>
        <v>63.34</v>
      </c>
      <c r="L52" s="14" t="str">
        <f>IF(K52&lt;50,"F",IF(K52&lt;65,"D",IF(K52&lt;80,"C",IF(K52&lt;90,"B",IF(K52&gt;=90,"A")))))</f>
        <v>D</v>
      </c>
      <c r="N52" s="1" t="s">
        <v>32</v>
      </c>
      <c r="O52" s="1" t="s">
        <v>32</v>
      </c>
      <c r="S52" s="1" t="s">
        <v>32</v>
      </c>
      <c r="T52" s="1" t="s">
        <v>32</v>
      </c>
    </row>
    <row r="53" spans="2:20" x14ac:dyDescent="0.2">
      <c r="B53" s="1" t="s">
        <v>177</v>
      </c>
      <c r="C53" s="1" t="s">
        <v>178</v>
      </c>
      <c r="D53" s="10" t="s">
        <v>179</v>
      </c>
      <c r="E53">
        <v>56.57</v>
      </c>
      <c r="F53" s="5">
        <f>E53*0.4</f>
        <v>22.628</v>
      </c>
      <c r="G53">
        <v>57.27</v>
      </c>
      <c r="H53" s="6">
        <f>G53*0.6</f>
        <v>34.362000000000002</v>
      </c>
      <c r="I53" s="13">
        <f>F53+H53</f>
        <v>56.99</v>
      </c>
      <c r="J53" s="13">
        <f>SUM(N53:T53)*0.475*0.7</f>
        <v>6.6499999999999995</v>
      </c>
      <c r="K53" s="13">
        <f>I53-J53</f>
        <v>50.34</v>
      </c>
      <c r="L53" s="14" t="str">
        <f>IF(K53&lt;50,"F",IF(K53&lt;65,"D",IF(K53&lt;80,"C",IF(K53&lt;90,"B",IF(K53&gt;=90,"A")))))</f>
        <v>D</v>
      </c>
      <c r="N53">
        <v>10</v>
      </c>
      <c r="O53">
        <v>10</v>
      </c>
      <c r="S53">
        <v>0</v>
      </c>
      <c r="T53">
        <v>0</v>
      </c>
    </row>
    <row r="54" spans="2:20" x14ac:dyDescent="0.2">
      <c r="B54" s="1" t="s">
        <v>130</v>
      </c>
      <c r="C54" s="1" t="s">
        <v>131</v>
      </c>
      <c r="D54" s="10" t="s">
        <v>132</v>
      </c>
      <c r="E54">
        <v>85.88</v>
      </c>
      <c r="F54" s="5">
        <f>E54*0.4</f>
        <v>34.351999999999997</v>
      </c>
      <c r="G54">
        <v>87.25</v>
      </c>
      <c r="H54" s="6">
        <f>G54*0.6</f>
        <v>52.35</v>
      </c>
      <c r="I54" s="13">
        <f>F54+H54</f>
        <v>86.701999999999998</v>
      </c>
      <c r="J54" s="13">
        <f>SUM(N54:T54)*0.475*0.7</f>
        <v>0</v>
      </c>
      <c r="K54" s="13">
        <f>I54-J54</f>
        <v>86.701999999999998</v>
      </c>
      <c r="L54" s="14" t="str">
        <f>IF(K54&lt;50,"F",IF(K54&lt;65,"D",IF(K54&lt;80,"C",IF(K54&lt;90,"B",IF(K54&gt;=90,"A")))))</f>
        <v>B</v>
      </c>
      <c r="N54">
        <v>0</v>
      </c>
      <c r="O54">
        <v>0</v>
      </c>
      <c r="S54">
        <v>0</v>
      </c>
      <c r="T54">
        <v>0</v>
      </c>
    </row>
    <row r="55" spans="2:20" x14ac:dyDescent="0.2">
      <c r="B55" s="1" t="s">
        <v>90</v>
      </c>
      <c r="C55" s="1" t="s">
        <v>100</v>
      </c>
      <c r="D55" s="10" t="s">
        <v>101</v>
      </c>
      <c r="E55">
        <v>53.93</v>
      </c>
      <c r="F55" s="5">
        <f>E55*0.4</f>
        <v>21.572000000000003</v>
      </c>
      <c r="G55">
        <v>49.03</v>
      </c>
      <c r="H55" s="6">
        <f>G55*0.6</f>
        <v>29.417999999999999</v>
      </c>
      <c r="I55" s="13">
        <f>F55+H55</f>
        <v>50.99</v>
      </c>
      <c r="J55" s="13">
        <f>SUM(N55:T55)*0.475*0.7</f>
        <v>3.3249999999999997</v>
      </c>
      <c r="K55" s="13">
        <f>I55-J55</f>
        <v>47.664999999999999</v>
      </c>
      <c r="L55" s="14" t="str">
        <f>IF(K55&lt;50,"F",IF(K55&lt;65,"D",IF(K55&lt;80,"C",IF(K55&lt;90,"B",IF(K55&gt;=90,"A")))))</f>
        <v>F</v>
      </c>
      <c r="N55" s="1" t="s">
        <v>32</v>
      </c>
      <c r="O55" s="1" t="s">
        <v>32</v>
      </c>
      <c r="S55" s="1" t="s">
        <v>32</v>
      </c>
      <c r="T55">
        <v>10</v>
      </c>
    </row>
    <row r="56" spans="2:20" x14ac:dyDescent="0.2">
      <c r="B56" s="1" t="s">
        <v>225</v>
      </c>
      <c r="C56" s="1" t="s">
        <v>229</v>
      </c>
      <c r="D56" s="10" t="s">
        <v>230</v>
      </c>
      <c r="E56">
        <v>89.15</v>
      </c>
      <c r="F56" s="5">
        <f>E56*0.4</f>
        <v>35.660000000000004</v>
      </c>
      <c r="G56">
        <v>85.97</v>
      </c>
      <c r="H56" s="6">
        <f>G56*0.6</f>
        <v>51.582000000000001</v>
      </c>
      <c r="I56" s="13">
        <f>F56+H56</f>
        <v>87.242000000000004</v>
      </c>
      <c r="J56" s="13">
        <f>SUM(N56:T56)*0.475*0.7</f>
        <v>0</v>
      </c>
      <c r="K56" s="13">
        <f>I56-J56</f>
        <v>87.242000000000004</v>
      </c>
      <c r="L56" s="14" t="str">
        <f>IF(K56&lt;50,"F",IF(K56&lt;65,"D",IF(K56&lt;80,"C",IF(K56&lt;90,"B",IF(K56&gt;=90,"A")))))</f>
        <v>B</v>
      </c>
      <c r="N56">
        <v>0</v>
      </c>
      <c r="O56">
        <v>0</v>
      </c>
      <c r="S56">
        <v>0</v>
      </c>
      <c r="T56">
        <v>0</v>
      </c>
    </row>
    <row r="57" spans="2:20" x14ac:dyDescent="0.2">
      <c r="B57" s="1" t="s">
        <v>150</v>
      </c>
      <c r="C57" s="1" t="s">
        <v>151</v>
      </c>
      <c r="D57" s="10" t="s">
        <v>152</v>
      </c>
      <c r="E57">
        <v>80.94</v>
      </c>
      <c r="F57" s="5">
        <f>E57*0.4</f>
        <v>32.375999999999998</v>
      </c>
      <c r="G57">
        <v>73.680000000000007</v>
      </c>
      <c r="H57" s="6">
        <f>G57*0.6</f>
        <v>44.208000000000006</v>
      </c>
      <c r="I57" s="13">
        <f>F57+H57</f>
        <v>76.584000000000003</v>
      </c>
      <c r="J57" s="13">
        <f>SUM(N57:T57)*0.475*0.7</f>
        <v>0</v>
      </c>
      <c r="K57" s="13">
        <f>I57-J57</f>
        <v>76.584000000000003</v>
      </c>
      <c r="L57" s="14" t="str">
        <f>IF(K57&lt;50,"F",IF(K57&lt;65,"D",IF(K57&lt;80,"C",IF(K57&lt;90,"B",IF(K57&gt;=90,"A")))))</f>
        <v>C</v>
      </c>
      <c r="N57" s="1" t="s">
        <v>32</v>
      </c>
      <c r="O57" s="1" t="s">
        <v>32</v>
      </c>
      <c r="S57" s="1" t="s">
        <v>32</v>
      </c>
      <c r="T57" s="1" t="s">
        <v>32</v>
      </c>
    </row>
    <row r="58" spans="2:20" x14ac:dyDescent="0.2">
      <c r="B58" s="1" t="s">
        <v>181</v>
      </c>
      <c r="C58" s="1" t="s">
        <v>182</v>
      </c>
      <c r="D58" s="10" t="s">
        <v>183</v>
      </c>
      <c r="E58">
        <v>87.97</v>
      </c>
      <c r="F58" s="5">
        <f>E58*0.4</f>
        <v>35.188000000000002</v>
      </c>
      <c r="G58">
        <v>86.11</v>
      </c>
      <c r="H58" s="6">
        <f>G58*0.6</f>
        <v>51.665999999999997</v>
      </c>
      <c r="I58" s="13">
        <f>F58+H58</f>
        <v>86.853999999999999</v>
      </c>
      <c r="J58" s="13">
        <f>SUM(N58:T58)*0.475*0.7</f>
        <v>0</v>
      </c>
      <c r="K58" s="13">
        <f>I58-J58</f>
        <v>86.853999999999999</v>
      </c>
      <c r="L58" s="14" t="str">
        <f>IF(K58&lt;50,"F",IF(K58&lt;65,"D",IF(K58&lt;80,"C",IF(K58&lt;90,"B",IF(K58&gt;=90,"A")))))</f>
        <v>B</v>
      </c>
      <c r="N58">
        <v>0</v>
      </c>
      <c r="O58">
        <v>0</v>
      </c>
      <c r="S58">
        <v>0</v>
      </c>
      <c r="T58">
        <v>0</v>
      </c>
    </row>
    <row r="59" spans="2:20" x14ac:dyDescent="0.2">
      <c r="B59" s="1" t="s">
        <v>185</v>
      </c>
      <c r="C59" s="1" t="s">
        <v>186</v>
      </c>
      <c r="D59" s="10" t="s">
        <v>187</v>
      </c>
      <c r="E59">
        <v>80.12</v>
      </c>
      <c r="F59" s="5">
        <f>E59*0.4</f>
        <v>32.048000000000002</v>
      </c>
      <c r="G59">
        <v>76.45</v>
      </c>
      <c r="H59" s="6">
        <f>G59*0.6</f>
        <v>45.87</v>
      </c>
      <c r="I59" s="13">
        <f>F59+H59</f>
        <v>77.918000000000006</v>
      </c>
      <c r="J59" s="13">
        <f>SUM(N59:T59)*0.475*0.7</f>
        <v>0</v>
      </c>
      <c r="K59" s="13">
        <f>I59-J59</f>
        <v>77.918000000000006</v>
      </c>
      <c r="L59" s="14" t="str">
        <f>IF(K59&lt;50,"F",IF(K59&lt;65,"D",IF(K59&lt;80,"C",IF(K59&lt;90,"B",IF(K59&gt;=90,"A")))))</f>
        <v>C</v>
      </c>
      <c r="N59" s="1" t="s">
        <v>32</v>
      </c>
      <c r="O59" s="1" t="s">
        <v>32</v>
      </c>
      <c r="S59" s="1" t="s">
        <v>32</v>
      </c>
      <c r="T59" s="1" t="s">
        <v>32</v>
      </c>
    </row>
    <row r="60" spans="2:20" x14ac:dyDescent="0.2">
      <c r="B60" s="1" t="s">
        <v>275</v>
      </c>
      <c r="C60" s="1" t="s">
        <v>276</v>
      </c>
      <c r="D60" s="10" t="s">
        <v>277</v>
      </c>
      <c r="E60">
        <v>83.63</v>
      </c>
      <c r="F60" s="5">
        <f>E60*0.4</f>
        <v>33.451999999999998</v>
      </c>
      <c r="G60">
        <v>84.64</v>
      </c>
      <c r="H60" s="6">
        <f>G60*0.6</f>
        <v>50.783999999999999</v>
      </c>
      <c r="I60" s="13">
        <f>F60+H60</f>
        <v>84.23599999999999</v>
      </c>
      <c r="J60" s="13">
        <f>SUM(N60:T60)*0.475*0.7</f>
        <v>0</v>
      </c>
      <c r="K60" s="13">
        <f>I60-J60</f>
        <v>84.23599999999999</v>
      </c>
      <c r="L60" s="14" t="str">
        <f>IF(K60&lt;50,"F",IF(K60&lt;65,"D",IF(K60&lt;80,"C",IF(K60&lt;90,"B",IF(K60&gt;=90,"A")))))</f>
        <v>B</v>
      </c>
      <c r="N60" s="1" t="s">
        <v>32</v>
      </c>
      <c r="O60" s="1" t="s">
        <v>32</v>
      </c>
      <c r="S60" s="1" t="s">
        <v>32</v>
      </c>
      <c r="T60" s="1" t="s">
        <v>32</v>
      </c>
    </row>
    <row r="61" spans="2:20" x14ac:dyDescent="0.2">
      <c r="B61" s="1" t="s">
        <v>205</v>
      </c>
      <c r="C61" s="1" t="s">
        <v>206</v>
      </c>
      <c r="D61" s="10" t="s">
        <v>207</v>
      </c>
      <c r="E61">
        <v>82.38</v>
      </c>
      <c r="F61" s="5">
        <f>E61*0.4</f>
        <v>32.951999999999998</v>
      </c>
      <c r="G61">
        <v>78.2</v>
      </c>
      <c r="H61" s="6">
        <f>G61*0.6</f>
        <v>46.92</v>
      </c>
      <c r="I61" s="13">
        <f>F61+H61</f>
        <v>79.872</v>
      </c>
      <c r="J61" s="13">
        <f>SUM(N61:T61)*0.475*0.7</f>
        <v>6.6499999999999995</v>
      </c>
      <c r="K61" s="13">
        <f>I61-J61</f>
        <v>73.221999999999994</v>
      </c>
      <c r="L61" s="14" t="str">
        <f>IF(K61&lt;50,"F",IF(K61&lt;65,"D",IF(K61&lt;80,"C",IF(K61&lt;90,"B",IF(K61&gt;=90,"A")))))</f>
        <v>C</v>
      </c>
      <c r="N61">
        <v>0</v>
      </c>
      <c r="O61">
        <v>10</v>
      </c>
      <c r="S61">
        <v>0</v>
      </c>
      <c r="T61">
        <v>10</v>
      </c>
    </row>
    <row r="62" spans="2:20" x14ac:dyDescent="0.2">
      <c r="B62" s="1" t="s">
        <v>225</v>
      </c>
      <c r="C62" s="1" t="s">
        <v>226</v>
      </c>
      <c r="D62" s="10" t="s">
        <v>227</v>
      </c>
      <c r="E62">
        <v>69.22</v>
      </c>
      <c r="F62" s="5">
        <f>E62*0.4</f>
        <v>27.688000000000002</v>
      </c>
      <c r="G62">
        <v>56.57</v>
      </c>
      <c r="H62" s="6">
        <f>G62*0.6</f>
        <v>33.942</v>
      </c>
      <c r="I62" s="13">
        <f>F62+H62</f>
        <v>61.63</v>
      </c>
      <c r="J62" s="13">
        <f>SUM(N62:T62)*0.475*0.7</f>
        <v>6.6499999999999995</v>
      </c>
      <c r="K62" s="13">
        <f>I62-J62</f>
        <v>54.980000000000004</v>
      </c>
      <c r="L62" s="14" t="str">
        <f>IF(K62&lt;50,"F",IF(K62&lt;65,"D",IF(K62&lt;80,"C",IF(K62&lt;90,"B",IF(K62&gt;=90,"A")))))</f>
        <v>D</v>
      </c>
      <c r="N62">
        <v>10</v>
      </c>
      <c r="O62">
        <v>10</v>
      </c>
      <c r="S62">
        <v>0</v>
      </c>
      <c r="T62">
        <v>0</v>
      </c>
    </row>
    <row r="63" spans="2:20" x14ac:dyDescent="0.2">
      <c r="B63" s="1" t="s">
        <v>201</v>
      </c>
      <c r="C63" s="1" t="s">
        <v>202</v>
      </c>
      <c r="D63" s="10" t="s">
        <v>203</v>
      </c>
      <c r="E63">
        <v>78.16</v>
      </c>
      <c r="F63" s="5">
        <f>E63*0.4</f>
        <v>31.263999999999999</v>
      </c>
      <c r="G63">
        <v>79.040000000000006</v>
      </c>
      <c r="H63" s="6">
        <f>G63*0.6</f>
        <v>47.423999999999999</v>
      </c>
      <c r="I63" s="13">
        <f>F63+H63</f>
        <v>78.688000000000002</v>
      </c>
      <c r="J63" s="13">
        <f>SUM(N63:T63)*0.475*0.7</f>
        <v>0</v>
      </c>
      <c r="K63" s="13">
        <f>I63-J63</f>
        <v>78.688000000000002</v>
      </c>
      <c r="L63" s="14" t="str">
        <f>IF(K63&lt;50,"F",IF(K63&lt;65,"D",IF(K63&lt;80,"C",IF(K63&lt;90,"B",IF(K63&gt;=90,"A")))))</f>
        <v>C</v>
      </c>
      <c r="N63" s="1" t="s">
        <v>32</v>
      </c>
      <c r="O63" s="1" t="s">
        <v>32</v>
      </c>
      <c r="S63" s="1" t="s">
        <v>32</v>
      </c>
      <c r="T63" s="1" t="s">
        <v>32</v>
      </c>
    </row>
    <row r="64" spans="2:20" x14ac:dyDescent="0.2">
      <c r="B64" s="1" t="s">
        <v>217</v>
      </c>
      <c r="C64" s="1" t="s">
        <v>218</v>
      </c>
      <c r="D64" s="10" t="s">
        <v>219</v>
      </c>
      <c r="E64">
        <v>67.14</v>
      </c>
      <c r="F64" s="5">
        <f>E64*0.4</f>
        <v>26.856000000000002</v>
      </c>
      <c r="G64">
        <v>72.239999999999995</v>
      </c>
      <c r="H64" s="6">
        <f>G64*0.6</f>
        <v>43.343999999999994</v>
      </c>
      <c r="I64" s="13">
        <f>F64+H64</f>
        <v>70.199999999999989</v>
      </c>
      <c r="J64" s="13">
        <f>SUM(N64:T64)*0.475*0.7</f>
        <v>16.625</v>
      </c>
      <c r="K64" s="13">
        <f>I64-J64</f>
        <v>53.574999999999989</v>
      </c>
      <c r="L64" s="14" t="str">
        <f>IF(K64&lt;50,"F",IF(K64&lt;65,"D",IF(K64&lt;80,"C",IF(K64&lt;90,"B",IF(K64&gt;=90,"A")))))</f>
        <v>D</v>
      </c>
      <c r="N64">
        <v>25</v>
      </c>
      <c r="O64">
        <v>25</v>
      </c>
      <c r="S64">
        <v>0</v>
      </c>
      <c r="T64">
        <v>0</v>
      </c>
    </row>
    <row r="65" spans="2:20" x14ac:dyDescent="0.2">
      <c r="B65" s="1" t="s">
        <v>66</v>
      </c>
      <c r="C65" s="1" t="s">
        <v>67</v>
      </c>
      <c r="D65" s="10" t="s">
        <v>68</v>
      </c>
      <c r="E65">
        <v>88.11</v>
      </c>
      <c r="F65" s="5">
        <f>E65*0.4</f>
        <v>35.244</v>
      </c>
      <c r="G65">
        <v>90.66</v>
      </c>
      <c r="H65" s="6">
        <f>G65*0.6</f>
        <v>54.395999999999994</v>
      </c>
      <c r="I65" s="13">
        <f>F65+H65</f>
        <v>89.639999999999986</v>
      </c>
      <c r="J65" s="13">
        <f>SUM(N65:T65)*0.475*0.7</f>
        <v>0</v>
      </c>
      <c r="K65" s="13">
        <f>I65-J65</f>
        <v>89.639999999999986</v>
      </c>
      <c r="L65" s="14" t="str">
        <f>IF(K65&lt;50,"F",IF(K65&lt;65,"D",IF(K65&lt;80,"C",IF(K65&lt;90,"B",IF(K65&gt;=90,"A")))))</f>
        <v>B</v>
      </c>
      <c r="N65" s="1" t="s">
        <v>32</v>
      </c>
      <c r="O65" s="1" t="s">
        <v>32</v>
      </c>
      <c r="S65" s="1" t="s">
        <v>32</v>
      </c>
      <c r="T65" s="1" t="s">
        <v>32</v>
      </c>
    </row>
    <row r="66" spans="2:20" x14ac:dyDescent="0.2">
      <c r="B66" s="1" t="s">
        <v>122</v>
      </c>
      <c r="C66" s="1" t="s">
        <v>123</v>
      </c>
      <c r="D66" s="10" t="s">
        <v>124</v>
      </c>
      <c r="E66">
        <v>85.69</v>
      </c>
      <c r="F66" s="5">
        <f>E66*0.4</f>
        <v>34.276000000000003</v>
      </c>
      <c r="G66">
        <v>83.04</v>
      </c>
      <c r="H66" s="6">
        <f>G66*0.6</f>
        <v>49.824000000000005</v>
      </c>
      <c r="I66" s="13">
        <f>F66+H66</f>
        <v>84.100000000000009</v>
      </c>
      <c r="J66" s="13">
        <f>SUM(N66:T66)*0.475*0.7</f>
        <v>0</v>
      </c>
      <c r="K66" s="13">
        <f>I66-J66</f>
        <v>84.100000000000009</v>
      </c>
      <c r="L66" s="14" t="str">
        <f>IF(K66&lt;50,"F",IF(K66&lt;65,"D",IF(K66&lt;80,"C",IF(K66&lt;90,"B",IF(K66&gt;=90,"A")))))</f>
        <v>B</v>
      </c>
      <c r="N66" s="1" t="s">
        <v>32</v>
      </c>
      <c r="O66" s="1" t="s">
        <v>32</v>
      </c>
      <c r="S66" s="1" t="s">
        <v>32</v>
      </c>
      <c r="T66" s="1" t="s">
        <v>32</v>
      </c>
    </row>
    <row r="67" spans="2:20" x14ac:dyDescent="0.2">
      <c r="B67" s="1" t="s">
        <v>34</v>
      </c>
      <c r="C67" s="1" t="s">
        <v>35</v>
      </c>
      <c r="D67" s="10" t="s">
        <v>36</v>
      </c>
      <c r="E67">
        <v>75.790000000000006</v>
      </c>
      <c r="F67" s="5">
        <f>E67*0.4</f>
        <v>30.316000000000003</v>
      </c>
      <c r="G67">
        <v>70.36</v>
      </c>
      <c r="H67" s="6">
        <f>G67*0.6</f>
        <v>42.216000000000001</v>
      </c>
      <c r="I67" s="13">
        <f>F67+H67</f>
        <v>72.532000000000011</v>
      </c>
      <c r="J67" s="13">
        <f>SUM(N67:T67)*0.475*0.7</f>
        <v>0</v>
      </c>
      <c r="K67" s="13">
        <f>I67-J67</f>
        <v>72.532000000000011</v>
      </c>
      <c r="L67" s="14" t="str">
        <f>IF(K67&lt;50,"F",IF(K67&lt;65,"D",IF(K67&lt;80,"C",IF(K67&lt;90,"B",IF(K67&gt;=90,"A")))))</f>
        <v>C</v>
      </c>
      <c r="N67" s="1" t="s">
        <v>32</v>
      </c>
      <c r="O67" s="1" t="s">
        <v>32</v>
      </c>
      <c r="S67" s="1" t="s">
        <v>32</v>
      </c>
      <c r="T67" s="1" t="s">
        <v>32</v>
      </c>
    </row>
  </sheetData>
  <sortState xmlns:xlrd2="http://schemas.microsoft.com/office/spreadsheetml/2017/richdata2" ref="B6:U67">
    <sortCondition ref="D6:D67"/>
  </sortState>
  <mergeCells count="2">
    <mergeCell ref="O4:P4"/>
    <mergeCell ref="T4:U4"/>
  </mergeCells>
  <pageMargins left="0.7" right="0.7" top="0.75" bottom="0.75" header="0.3" footer="0.3"/>
  <pageSetup paperSize="9" orientation="portrait" horizontalDpi="0" verticalDpi="0"/>
  <ignoredErrors>
    <ignoredError sqref="D6:D6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2023-05-10T02:25:15Z</dcterms:created>
  <dcterms:modified xsi:type="dcterms:W3CDTF">2023-05-11T03:40:08Z</dcterms:modified>
</cp:coreProperties>
</file>