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A0555D7C-3CFA-BA4F-A030-DBA7684C1489}" xr6:coauthVersionLast="47" xr6:coauthVersionMax="47" xr10:uidLastSave="{00000000-0000-0000-0000-000000000000}"/>
  <bookViews>
    <workbookView xWindow="400" yWindow="460" windowWidth="32380" windowHeight="27040" activeTab="1" xr2:uid="{00000000-000D-0000-FFFF-FFFF00000000}"/>
  </bookViews>
  <sheets>
    <sheet name="Grades" sheetId="1" r:id="rId1"/>
    <sheet name="EHSS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2" l="1"/>
  <c r="J56" i="2"/>
  <c r="J10" i="2"/>
  <c r="J9" i="2"/>
  <c r="J48" i="2"/>
  <c r="J61" i="2"/>
  <c r="J73" i="2"/>
  <c r="J8" i="2"/>
  <c r="J38" i="2"/>
  <c r="J23" i="2"/>
  <c r="J74" i="2"/>
  <c r="J78" i="2"/>
  <c r="J33" i="2"/>
  <c r="J20" i="2"/>
  <c r="J68" i="2"/>
  <c r="J50" i="2"/>
  <c r="J35" i="2"/>
  <c r="J21" i="2"/>
  <c r="J64" i="2"/>
  <c r="J54" i="2"/>
  <c r="J44" i="2"/>
  <c r="J66" i="2"/>
  <c r="J36" i="2"/>
  <c r="J11" i="2"/>
  <c r="J70" i="2"/>
  <c r="J32" i="2"/>
  <c r="J29" i="2"/>
  <c r="J26" i="2"/>
  <c r="J30" i="2"/>
  <c r="J16" i="2"/>
  <c r="J43" i="2"/>
  <c r="J39" i="2"/>
  <c r="J7" i="2"/>
  <c r="J45" i="2"/>
  <c r="J42" i="2"/>
  <c r="J55" i="2"/>
  <c r="J31" i="2"/>
  <c r="J37" i="2"/>
  <c r="J40" i="2"/>
  <c r="J63" i="2"/>
  <c r="J47" i="2"/>
  <c r="J59" i="2"/>
  <c r="J12" i="2"/>
  <c r="J51" i="2"/>
  <c r="J75" i="2"/>
  <c r="J46" i="2"/>
  <c r="J19" i="2"/>
  <c r="J69" i="2"/>
  <c r="J14" i="2"/>
  <c r="J72" i="2"/>
  <c r="J57" i="2"/>
  <c r="J77" i="2"/>
  <c r="J25" i="2"/>
  <c r="J34" i="2"/>
  <c r="J60" i="2"/>
  <c r="J22" i="2"/>
  <c r="J18" i="2"/>
  <c r="J53" i="2"/>
  <c r="J13" i="2"/>
  <c r="J58" i="2"/>
  <c r="J76" i="2"/>
  <c r="J24" i="2"/>
  <c r="J27" i="2"/>
  <c r="J71" i="2"/>
  <c r="J67" i="2"/>
  <c r="J17" i="2"/>
  <c r="J62" i="2"/>
  <c r="J15" i="2"/>
  <c r="J28" i="2"/>
  <c r="J49" i="2"/>
  <c r="J6" i="2"/>
  <c r="J41" i="2"/>
  <c r="J52" i="2"/>
  <c r="H65" i="2" l="1"/>
  <c r="H56" i="2"/>
  <c r="H10" i="2"/>
  <c r="H9" i="2"/>
  <c r="H48" i="2"/>
  <c r="H61" i="2"/>
  <c r="H73" i="2"/>
  <c r="H8" i="2"/>
  <c r="H38" i="2"/>
  <c r="H23" i="2"/>
  <c r="H74" i="2"/>
  <c r="H78" i="2"/>
  <c r="H33" i="2"/>
  <c r="H20" i="2"/>
  <c r="H68" i="2"/>
  <c r="H50" i="2"/>
  <c r="H35" i="2"/>
  <c r="H21" i="2"/>
  <c r="H64" i="2"/>
  <c r="H54" i="2"/>
  <c r="H44" i="2"/>
  <c r="H66" i="2"/>
  <c r="H36" i="2"/>
  <c r="H11" i="2"/>
  <c r="H70" i="2"/>
  <c r="H32" i="2"/>
  <c r="H29" i="2"/>
  <c r="H26" i="2"/>
  <c r="H30" i="2"/>
  <c r="H16" i="2"/>
  <c r="H43" i="2"/>
  <c r="H39" i="2"/>
  <c r="H7" i="2"/>
  <c r="H45" i="2"/>
  <c r="H42" i="2"/>
  <c r="H55" i="2"/>
  <c r="H31" i="2"/>
  <c r="H37" i="2"/>
  <c r="H40" i="2"/>
  <c r="H63" i="2"/>
  <c r="H47" i="2"/>
  <c r="H59" i="2"/>
  <c r="H12" i="2"/>
  <c r="H51" i="2"/>
  <c r="H75" i="2"/>
  <c r="H46" i="2"/>
  <c r="H19" i="2"/>
  <c r="H69" i="2"/>
  <c r="H14" i="2"/>
  <c r="H72" i="2"/>
  <c r="H57" i="2"/>
  <c r="H77" i="2"/>
  <c r="H25" i="2"/>
  <c r="H34" i="2"/>
  <c r="H60" i="2"/>
  <c r="H22" i="2"/>
  <c r="H18" i="2"/>
  <c r="H53" i="2"/>
  <c r="H13" i="2"/>
  <c r="H58" i="2"/>
  <c r="H76" i="2"/>
  <c r="H24" i="2"/>
  <c r="H27" i="2"/>
  <c r="H71" i="2"/>
  <c r="H67" i="2"/>
  <c r="H17" i="2"/>
  <c r="H62" i="2"/>
  <c r="H15" i="2"/>
  <c r="H28" i="2"/>
  <c r="H49" i="2"/>
  <c r="H6" i="2"/>
  <c r="H41" i="2"/>
  <c r="F65" i="2"/>
  <c r="F56" i="2"/>
  <c r="F10" i="2"/>
  <c r="F9" i="2"/>
  <c r="I9" i="2" s="1"/>
  <c r="K9" i="2" s="1"/>
  <c r="L9" i="2" s="1"/>
  <c r="F48" i="2"/>
  <c r="I48" i="2" s="1"/>
  <c r="K48" i="2" s="1"/>
  <c r="L48" i="2" s="1"/>
  <c r="F61" i="2"/>
  <c r="F73" i="2"/>
  <c r="F8" i="2"/>
  <c r="I8" i="2" s="1"/>
  <c r="L8" i="2" s="1"/>
  <c r="F38" i="2"/>
  <c r="I38" i="2" s="1"/>
  <c r="K38" i="2" s="1"/>
  <c r="L38" i="2" s="1"/>
  <c r="F23" i="2"/>
  <c r="F74" i="2"/>
  <c r="F78" i="2"/>
  <c r="I78" i="2" s="1"/>
  <c r="K78" i="2" s="1"/>
  <c r="L78" i="2" s="1"/>
  <c r="F33" i="2"/>
  <c r="I33" i="2" s="1"/>
  <c r="K33" i="2" s="1"/>
  <c r="L33" i="2" s="1"/>
  <c r="F20" i="2"/>
  <c r="F68" i="2"/>
  <c r="F50" i="2"/>
  <c r="I50" i="2" s="1"/>
  <c r="K50" i="2" s="1"/>
  <c r="L50" i="2" s="1"/>
  <c r="F35" i="2"/>
  <c r="I35" i="2" s="1"/>
  <c r="K35" i="2" s="1"/>
  <c r="L35" i="2" s="1"/>
  <c r="F21" i="2"/>
  <c r="F64" i="2"/>
  <c r="F54" i="2"/>
  <c r="I54" i="2" s="1"/>
  <c r="K54" i="2" s="1"/>
  <c r="L54" i="2" s="1"/>
  <c r="F44" i="2"/>
  <c r="I44" i="2" s="1"/>
  <c r="K44" i="2" s="1"/>
  <c r="L44" i="2" s="1"/>
  <c r="F66" i="2"/>
  <c r="F36" i="2"/>
  <c r="F11" i="2"/>
  <c r="I11" i="2" s="1"/>
  <c r="K11" i="2" s="1"/>
  <c r="L11" i="2" s="1"/>
  <c r="F70" i="2"/>
  <c r="I70" i="2" s="1"/>
  <c r="K70" i="2" s="1"/>
  <c r="L70" i="2" s="1"/>
  <c r="F32" i="2"/>
  <c r="F29" i="2"/>
  <c r="F26" i="2"/>
  <c r="I26" i="2" s="1"/>
  <c r="K26" i="2" s="1"/>
  <c r="L26" i="2" s="1"/>
  <c r="F30" i="2"/>
  <c r="I30" i="2" s="1"/>
  <c r="K30" i="2" s="1"/>
  <c r="L30" i="2" s="1"/>
  <c r="F16" i="2"/>
  <c r="F43" i="2"/>
  <c r="F39" i="2"/>
  <c r="I39" i="2" s="1"/>
  <c r="K39" i="2" s="1"/>
  <c r="L39" i="2" s="1"/>
  <c r="F7" i="2"/>
  <c r="I7" i="2" s="1"/>
  <c r="K7" i="2" s="1"/>
  <c r="L7" i="2" s="1"/>
  <c r="F45" i="2"/>
  <c r="F42" i="2"/>
  <c r="F55" i="2"/>
  <c r="I55" i="2" s="1"/>
  <c r="K55" i="2" s="1"/>
  <c r="L55" i="2" s="1"/>
  <c r="F31" i="2"/>
  <c r="I31" i="2" s="1"/>
  <c r="K31" i="2" s="1"/>
  <c r="L31" i="2" s="1"/>
  <c r="F37" i="2"/>
  <c r="F40" i="2"/>
  <c r="F63" i="2"/>
  <c r="I63" i="2" s="1"/>
  <c r="K63" i="2" s="1"/>
  <c r="L63" i="2" s="1"/>
  <c r="F47" i="2"/>
  <c r="I47" i="2" s="1"/>
  <c r="K47" i="2" s="1"/>
  <c r="L47" i="2" s="1"/>
  <c r="F59" i="2"/>
  <c r="F12" i="2"/>
  <c r="F51" i="2"/>
  <c r="I51" i="2" s="1"/>
  <c r="K51" i="2" s="1"/>
  <c r="L51" i="2" s="1"/>
  <c r="F75" i="2"/>
  <c r="I75" i="2" s="1"/>
  <c r="K75" i="2" s="1"/>
  <c r="L75" i="2" s="1"/>
  <c r="F46" i="2"/>
  <c r="F19" i="2"/>
  <c r="F69" i="2"/>
  <c r="I69" i="2" s="1"/>
  <c r="K69" i="2" s="1"/>
  <c r="L69" i="2" s="1"/>
  <c r="F14" i="2"/>
  <c r="I14" i="2" s="1"/>
  <c r="K14" i="2" s="1"/>
  <c r="L14" i="2" s="1"/>
  <c r="F72" i="2"/>
  <c r="F57" i="2"/>
  <c r="F77" i="2"/>
  <c r="I77" i="2" s="1"/>
  <c r="K77" i="2" s="1"/>
  <c r="L77" i="2" s="1"/>
  <c r="F25" i="2"/>
  <c r="I25" i="2" s="1"/>
  <c r="K25" i="2" s="1"/>
  <c r="L25" i="2" s="1"/>
  <c r="F34" i="2"/>
  <c r="F60" i="2"/>
  <c r="F22" i="2"/>
  <c r="I22" i="2" s="1"/>
  <c r="K22" i="2" s="1"/>
  <c r="L22" i="2" s="1"/>
  <c r="F18" i="2"/>
  <c r="I18" i="2" s="1"/>
  <c r="K18" i="2" s="1"/>
  <c r="L18" i="2" s="1"/>
  <c r="F53" i="2"/>
  <c r="F13" i="2"/>
  <c r="F58" i="2"/>
  <c r="I58" i="2" s="1"/>
  <c r="K58" i="2" s="1"/>
  <c r="L58" i="2" s="1"/>
  <c r="F76" i="2"/>
  <c r="F24" i="2"/>
  <c r="F27" i="2"/>
  <c r="I27" i="2" s="1"/>
  <c r="K27" i="2" s="1"/>
  <c r="L27" i="2" s="1"/>
  <c r="F71" i="2"/>
  <c r="F67" i="2"/>
  <c r="F17" i="2"/>
  <c r="I17" i="2" s="1"/>
  <c r="K17" i="2" s="1"/>
  <c r="L17" i="2" s="1"/>
  <c r="F62" i="2"/>
  <c r="F15" i="2"/>
  <c r="F28" i="2"/>
  <c r="F49" i="2"/>
  <c r="I49" i="2" s="1"/>
  <c r="K49" i="2" s="1"/>
  <c r="L49" i="2" s="1"/>
  <c r="F6" i="2"/>
  <c r="F41" i="2"/>
  <c r="H52" i="2"/>
  <c r="F52" i="2"/>
  <c r="I28" i="2" l="1"/>
  <c r="K28" i="2" s="1"/>
  <c r="L28" i="2" s="1"/>
  <c r="I24" i="2"/>
  <c r="K24" i="2" s="1"/>
  <c r="L24" i="2" s="1"/>
  <c r="I41" i="2"/>
  <c r="K41" i="2" s="1"/>
  <c r="L41" i="2" s="1"/>
  <c r="I15" i="2"/>
  <c r="K15" i="2" s="1"/>
  <c r="L15" i="2" s="1"/>
  <c r="I67" i="2"/>
  <c r="K67" i="2" s="1"/>
  <c r="L67" i="2" s="1"/>
  <c r="I59" i="2"/>
  <c r="K59" i="2" s="1"/>
  <c r="L59" i="2" s="1"/>
  <c r="I37" i="2"/>
  <c r="K37" i="2" s="1"/>
  <c r="L37" i="2" s="1"/>
  <c r="I45" i="2"/>
  <c r="K45" i="2" s="1"/>
  <c r="L45" i="2" s="1"/>
  <c r="I16" i="2"/>
  <c r="K16" i="2" s="1"/>
  <c r="L16" i="2" s="1"/>
  <c r="I32" i="2"/>
  <c r="K32" i="2" s="1"/>
  <c r="L32" i="2" s="1"/>
  <c r="I66" i="2"/>
  <c r="K66" i="2" s="1"/>
  <c r="L66" i="2" s="1"/>
  <c r="I21" i="2"/>
  <c r="K21" i="2" s="1"/>
  <c r="L21" i="2" s="1"/>
  <c r="I20" i="2"/>
  <c r="K20" i="2" s="1"/>
  <c r="L20" i="2" s="1"/>
  <c r="I23" i="2"/>
  <c r="K23" i="2" s="1"/>
  <c r="L23" i="2" s="1"/>
  <c r="I61" i="2"/>
  <c r="K61" i="2" s="1"/>
  <c r="L61" i="2" s="1"/>
  <c r="I56" i="2"/>
  <c r="K56" i="2" s="1"/>
  <c r="L56" i="2" s="1"/>
  <c r="I65" i="2"/>
  <c r="K65" i="2" s="1"/>
  <c r="L65" i="2" s="1"/>
  <c r="I52" i="2"/>
  <c r="K52" i="2" s="1"/>
  <c r="L52" i="2" s="1"/>
  <c r="I13" i="2"/>
  <c r="K13" i="2" s="1"/>
  <c r="L13" i="2" s="1"/>
  <c r="I60" i="2"/>
  <c r="K60" i="2" s="1"/>
  <c r="L60" i="2" s="1"/>
  <c r="I57" i="2"/>
  <c r="K57" i="2" s="1"/>
  <c r="L57" i="2" s="1"/>
  <c r="I19" i="2"/>
  <c r="K19" i="2" s="1"/>
  <c r="L19" i="2" s="1"/>
  <c r="I12" i="2"/>
  <c r="K12" i="2" s="1"/>
  <c r="L12" i="2" s="1"/>
  <c r="I43" i="2"/>
  <c r="K43" i="2" s="1"/>
  <c r="L43" i="2" s="1"/>
  <c r="I68" i="2"/>
  <c r="K68" i="2" s="1"/>
  <c r="L68" i="2" s="1"/>
  <c r="I34" i="2"/>
  <c r="K34" i="2" s="1"/>
  <c r="L34" i="2" s="1"/>
  <c r="I40" i="2"/>
  <c r="K40" i="2" s="1"/>
  <c r="L40" i="2" s="1"/>
  <c r="I73" i="2"/>
  <c r="K73" i="2" s="1"/>
  <c r="L73" i="2" s="1"/>
  <c r="I76" i="2"/>
  <c r="K76" i="2" s="1"/>
  <c r="L76" i="2" s="1"/>
  <c r="I46" i="2"/>
  <c r="K46" i="2" s="1"/>
  <c r="L46" i="2" s="1"/>
  <c r="I62" i="2"/>
  <c r="K62" i="2" s="1"/>
  <c r="L62" i="2" s="1"/>
  <c r="I36" i="2"/>
  <c r="K36" i="2" s="1"/>
  <c r="L36" i="2" s="1"/>
  <c r="I71" i="2"/>
  <c r="K71" i="2" s="1"/>
  <c r="L71" i="2" s="1"/>
  <c r="I72" i="2"/>
  <c r="K72" i="2" s="1"/>
  <c r="L72" i="2" s="1"/>
  <c r="I42" i="2"/>
  <c r="K42" i="2" s="1"/>
  <c r="L42" i="2" s="1"/>
  <c r="I64" i="2"/>
  <c r="K64" i="2" s="1"/>
  <c r="L64" i="2" s="1"/>
  <c r="I10" i="2"/>
  <c r="K10" i="2" s="1"/>
  <c r="L10" i="2" s="1"/>
  <c r="I6" i="2"/>
  <c r="K6" i="2" s="1"/>
  <c r="L6" i="2" s="1"/>
  <c r="I53" i="2"/>
  <c r="K53" i="2" s="1"/>
  <c r="L53" i="2" s="1"/>
  <c r="I29" i="2"/>
  <c r="K29" i="2" s="1"/>
  <c r="L29" i="2" s="1"/>
  <c r="I74" i="2"/>
  <c r="K74" i="2" s="1"/>
  <c r="L74" i="2" s="1"/>
</calcChain>
</file>

<file path=xl/sharedStrings.xml><?xml version="1.0" encoding="utf-8"?>
<sst xmlns="http://schemas.openxmlformats.org/spreadsheetml/2006/main" count="920" uniqueCount="344">
  <si>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</si>
  <si>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</si>
  <si>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</si>
  <si>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</si>
  <si>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</si>
  <si>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</si>
  <si>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</si>
  <si>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</si>
  <si>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</si>
  <si>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</si>
  <si>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</si>
  <si>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</si>
  <si>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</si>
  <si>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</si>
  <si>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</si>
  <si>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</si>
  <si>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2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</si>
  <si>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</si>
  <si>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</si>
  <si>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</si>
  <si>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</si>
  <si>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</si>
  <si>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</si>
  <si>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</si>
  <si>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</si>
  <si>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</si>
  <si>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Beng</t>
  </si>
  <si>
    <t>Sreypich</t>
  </si>
  <si>
    <t>15316</t>
  </si>
  <si>
    <t>beng.sreypich@pucsr.edu.kh</t>
  </si>
  <si>
    <t>-</t>
  </si>
  <si>
    <t>1683769238</t>
  </si>
  <si>
    <t>Boeurue</t>
  </si>
  <si>
    <t>Konenga</t>
  </si>
  <si>
    <t>15367</t>
  </si>
  <si>
    <t>boeurue.konenga@pucsr.edu.kh</t>
  </si>
  <si>
    <t>Boun</t>
  </si>
  <si>
    <t>Sorphea</t>
  </si>
  <si>
    <t>15332</t>
  </si>
  <si>
    <t>boun.sorphea@pucsr.edu.kh</t>
  </si>
  <si>
    <t>Chamrouen</t>
  </si>
  <si>
    <t>Meyly</t>
  </si>
  <si>
    <t>14772</t>
  </si>
  <si>
    <t>chamrouen.meyly@pucsr.edu.kh</t>
  </si>
  <si>
    <t>Chan</t>
  </si>
  <si>
    <t>Yusinh</t>
  </si>
  <si>
    <t>14591</t>
  </si>
  <si>
    <t>chan.yusinh@pucsr.edu.kh</t>
  </si>
  <si>
    <t>Chea</t>
  </si>
  <si>
    <t>Pheakdey</t>
  </si>
  <si>
    <t>15305</t>
  </si>
  <si>
    <t>chea.pheakdey@pucsr.edu.kh</t>
  </si>
  <si>
    <t>Cheab</t>
  </si>
  <si>
    <t>Chounhour</t>
  </si>
  <si>
    <t>15353</t>
  </si>
  <si>
    <t>cheab.chounhour@pucsr.edu.kh</t>
  </si>
  <si>
    <t>Cheang</t>
  </si>
  <si>
    <t>Sengeang</t>
  </si>
  <si>
    <t>15421</t>
  </si>
  <si>
    <t>cheang.sengeang@pucsr.edu.kh</t>
  </si>
  <si>
    <t>Chen</t>
  </si>
  <si>
    <t>Dara</t>
  </si>
  <si>
    <t>14462</t>
  </si>
  <si>
    <t>chen.dara@pucsr.edu.kh</t>
  </si>
  <si>
    <t>Chhat</t>
  </si>
  <si>
    <t>Sreynich</t>
  </si>
  <si>
    <t>14839</t>
  </si>
  <si>
    <t>chhat.sreynich@pucsr.edu.kh</t>
  </si>
  <si>
    <t>Chheng</t>
  </si>
  <si>
    <t>Rachana</t>
  </si>
  <si>
    <t>14803</t>
  </si>
  <si>
    <t>chheng.rachana@pucsr.edu.kh</t>
  </si>
  <si>
    <t>Chhrun</t>
  </si>
  <si>
    <t>Lymoul</t>
  </si>
  <si>
    <t>15422</t>
  </si>
  <si>
    <t>chhrun.lymoul@pucsr.edu.kh</t>
  </si>
  <si>
    <t>Choeun</t>
  </si>
  <si>
    <t>Ponleu</t>
  </si>
  <si>
    <t>15439</t>
  </si>
  <si>
    <t>choeun.ponleu@pucsr.edu.kh</t>
  </si>
  <si>
    <t>Dul</t>
  </si>
  <si>
    <t>Darakanika</t>
  </si>
  <si>
    <t>14833</t>
  </si>
  <si>
    <t>dul.darakanika@pucsr.edu.kh</t>
  </si>
  <si>
    <t>Heng</t>
  </si>
  <si>
    <t>Menghouy</t>
  </si>
  <si>
    <t>14795</t>
  </si>
  <si>
    <t>heng.menghouy@pucsr.edu.kh</t>
  </si>
  <si>
    <t>Samnang</t>
  </si>
  <si>
    <t>15374</t>
  </si>
  <si>
    <t>heng.samnang@pucsr.edu.kh</t>
  </si>
  <si>
    <t>Ho</t>
  </si>
  <si>
    <t>Menghong</t>
  </si>
  <si>
    <t>15312</t>
  </si>
  <si>
    <t>ho.menghong@pucsr.edu.kh</t>
  </si>
  <si>
    <t>Hong</t>
  </si>
  <si>
    <t>Sodalin</t>
  </si>
  <si>
    <t>14835</t>
  </si>
  <si>
    <t>hong.sodalin@pucsr.edu.kh</t>
  </si>
  <si>
    <t>Hor</t>
  </si>
  <si>
    <t>14799</t>
  </si>
  <si>
    <t>hor.sreynich@pucsr.edu.kh</t>
  </si>
  <si>
    <t>Hout</t>
  </si>
  <si>
    <t>Kimlong</t>
  </si>
  <si>
    <t>15360</t>
  </si>
  <si>
    <t>hout.kimlong@pucsr.edu.kh</t>
  </si>
  <si>
    <t>Hul</t>
  </si>
  <si>
    <t>Sereyvatanak</t>
  </si>
  <si>
    <t>15329</t>
  </si>
  <si>
    <t>hul.sereyvatanak@pucsr.edu.kh</t>
  </si>
  <si>
    <t>In</t>
  </si>
  <si>
    <t>Bolivan</t>
  </si>
  <si>
    <t>15289</t>
  </si>
  <si>
    <t>in.bolivan@pucsr.edu.kh</t>
  </si>
  <si>
    <t>Khann</t>
  </si>
  <si>
    <t>Bunthen</t>
  </si>
  <si>
    <t>15369</t>
  </si>
  <si>
    <t>khann.bunthen@pucsr.edu.kh</t>
  </si>
  <si>
    <t>Khonn</t>
  </si>
  <si>
    <t>Daly</t>
  </si>
  <si>
    <t>14836</t>
  </si>
  <si>
    <t>khonn.daly@pucsr.edu.kh</t>
  </si>
  <si>
    <t>Jinna</t>
  </si>
  <si>
    <t>14773</t>
  </si>
  <si>
    <t>khonn.jinna@pucsr.edu.kh</t>
  </si>
  <si>
    <t>Khoy</t>
  </si>
  <si>
    <t>Chhenghourng</t>
  </si>
  <si>
    <t>15392</t>
  </si>
  <si>
    <t>khoy.chhenghourng@pucsr.edu.kh</t>
  </si>
  <si>
    <t>Khun</t>
  </si>
  <si>
    <t>Sophie</t>
  </si>
  <si>
    <t>14832</t>
  </si>
  <si>
    <t>khun.sophie@pucsr.edu.kh</t>
  </si>
  <si>
    <t>Kiry</t>
  </si>
  <si>
    <t>Vireak</t>
  </si>
  <si>
    <t>14826</t>
  </si>
  <si>
    <t>kiry.vireak@pucsr.edu.kh</t>
  </si>
  <si>
    <t>Koam</t>
  </si>
  <si>
    <t>Sokphea</t>
  </si>
  <si>
    <t>14813</t>
  </si>
  <si>
    <t>koam.sokphea@pucsr.edu.kh</t>
  </si>
  <si>
    <t>Koch</t>
  </si>
  <si>
    <t>Borey</t>
  </si>
  <si>
    <t>14827</t>
  </si>
  <si>
    <t>koch.borey@pucsr.edu.kh</t>
  </si>
  <si>
    <t>Kong</t>
  </si>
  <si>
    <t>Thongsy</t>
  </si>
  <si>
    <t>14790</t>
  </si>
  <si>
    <t>kong.thongsy@pucsr.edu.kh</t>
  </si>
  <si>
    <t>Kroch</t>
  </si>
  <si>
    <t>Sovann</t>
  </si>
  <si>
    <t>15287</t>
  </si>
  <si>
    <t>kroch.sovann@pucsr.edu.kh</t>
  </si>
  <si>
    <t>Kuy</t>
  </si>
  <si>
    <t>Saream</t>
  </si>
  <si>
    <t>14841</t>
  </si>
  <si>
    <t>kuy.saream@pucsr.edu.kh</t>
  </si>
  <si>
    <t>Ky</t>
  </si>
  <si>
    <t>Ouksaphea</t>
  </si>
  <si>
    <t>12920</t>
  </si>
  <si>
    <t>ky.ouksaphea@pucsr.edu.kh</t>
  </si>
  <si>
    <t>Long</t>
  </si>
  <si>
    <t>Seavheng</t>
  </si>
  <si>
    <t>15290</t>
  </si>
  <si>
    <t>long.seavheng@pucsr.edu.kh</t>
  </si>
  <si>
    <t>Loun</t>
  </si>
  <si>
    <t>Lon</t>
  </si>
  <si>
    <t>15286</t>
  </si>
  <si>
    <t>loun.lon@pucsr.edu.kh</t>
  </si>
  <si>
    <t>Lourn</t>
  </si>
  <si>
    <t>David</t>
  </si>
  <si>
    <t>15331</t>
  </si>
  <si>
    <t>lourn.david@pucsr.edu.kh</t>
  </si>
  <si>
    <t>Ly</t>
  </si>
  <si>
    <t>Chaiya</t>
  </si>
  <si>
    <t>14828</t>
  </si>
  <si>
    <t>ly.chaiya@pucsr.edu.kh</t>
  </si>
  <si>
    <t>Lyda</t>
  </si>
  <si>
    <t>Rinapich</t>
  </si>
  <si>
    <t>14837</t>
  </si>
  <si>
    <t>lyda.rinapich@pucsr.edu.kh</t>
  </si>
  <si>
    <t>Meng</t>
  </si>
  <si>
    <t>Sengtry</t>
  </si>
  <si>
    <t>15279</t>
  </si>
  <si>
    <t>meng.sengtry@pucsr.edu.kh</t>
  </si>
  <si>
    <t>Mongkol</t>
  </si>
  <si>
    <t>Vireakreach</t>
  </si>
  <si>
    <t>15358</t>
  </si>
  <si>
    <t>mongkol.vireakreach@pucsr.edu.kh</t>
  </si>
  <si>
    <t>Ngoen</t>
  </si>
  <si>
    <t>Ya</t>
  </si>
  <si>
    <t>15293</t>
  </si>
  <si>
    <t>ngoen.ya@pucsr.edu.kh</t>
  </si>
  <si>
    <t>Nhim</t>
  </si>
  <si>
    <t>Kimgech</t>
  </si>
  <si>
    <t>15347</t>
  </si>
  <si>
    <t>nhim.kimgech@pucsr.edu.kh</t>
  </si>
  <si>
    <t>Ny</t>
  </si>
  <si>
    <t>Bopharoth</t>
  </si>
  <si>
    <t>14838</t>
  </si>
  <si>
    <t>ny.bopharoth@pucsr.edu.kh</t>
  </si>
  <si>
    <t>Oeuy</t>
  </si>
  <si>
    <t>Amra</t>
  </si>
  <si>
    <t>14779</t>
  </si>
  <si>
    <t>oeuy.amra@pucsr.edu.kh</t>
  </si>
  <si>
    <t>Siemreap</t>
  </si>
  <si>
    <t>15313</t>
  </si>
  <si>
    <t>oeuy.siemreap@pucsr.edu.kh</t>
  </si>
  <si>
    <t>Ouk</t>
  </si>
  <si>
    <t>Sakreaksa</t>
  </si>
  <si>
    <t>15431</t>
  </si>
  <si>
    <t>ouk.sakreaksa@pucsr.edu.kh</t>
  </si>
  <si>
    <t>Pheap</t>
  </si>
  <si>
    <t>Sokhalen</t>
  </si>
  <si>
    <t>15291</t>
  </si>
  <si>
    <t>pheap.sokhalen@pucsr.edu.kh</t>
  </si>
  <si>
    <t>Pheareak</t>
  </si>
  <si>
    <t>Yuth</t>
  </si>
  <si>
    <t>14793</t>
  </si>
  <si>
    <t>pheareak.yuth@pucsr.edu.kh</t>
  </si>
  <si>
    <t>Poun</t>
  </si>
  <si>
    <t>Sreyoun</t>
  </si>
  <si>
    <t>15375</t>
  </si>
  <si>
    <t>poun.sreyoun@pucsr.edu.kh</t>
  </si>
  <si>
    <t>Prom</t>
  </si>
  <si>
    <t>Pumngea</t>
  </si>
  <si>
    <t>14785</t>
  </si>
  <si>
    <t>prom.pumngea@pucsr.edu.kh</t>
  </si>
  <si>
    <t>Pum</t>
  </si>
  <si>
    <t>Pheaktra</t>
  </si>
  <si>
    <t>15403</t>
  </si>
  <si>
    <t>pum.pheaktra@pucsr.edu.kh</t>
  </si>
  <si>
    <t>Ran</t>
  </si>
  <si>
    <t>Bophavattey</t>
  </si>
  <si>
    <t>15333</t>
  </si>
  <si>
    <t>ran.bophavattey@pucsr.edu.kh</t>
  </si>
  <si>
    <t>Rorn</t>
  </si>
  <si>
    <t>Minea</t>
  </si>
  <si>
    <t>15438</t>
  </si>
  <si>
    <t>rorn.minea@pucsr.edu.kh</t>
  </si>
  <si>
    <t>Utama</t>
  </si>
  <si>
    <t>14808</t>
  </si>
  <si>
    <t>rorn.utama@pucsr.edu.kh</t>
  </si>
  <si>
    <t>Ros</t>
  </si>
  <si>
    <t>Panhavuth</t>
  </si>
  <si>
    <t>14834</t>
  </si>
  <si>
    <t>ros.panhavuth@pucsr.edu.kh</t>
  </si>
  <si>
    <t>San</t>
  </si>
  <si>
    <t>Malen</t>
  </si>
  <si>
    <t>15348</t>
  </si>
  <si>
    <t>san.malen@pucsr.edu.kh</t>
  </si>
  <si>
    <t>Sean</t>
  </si>
  <si>
    <t>Linna</t>
  </si>
  <si>
    <t>14801</t>
  </si>
  <si>
    <t>sean.linna@pucsr.edu.kh</t>
  </si>
  <si>
    <t>Sim</t>
  </si>
  <si>
    <t>Somary</t>
  </si>
  <si>
    <t>14792</t>
  </si>
  <si>
    <t>sim.somary@pucsr.edu.kh</t>
  </si>
  <si>
    <t>Socheath</t>
  </si>
  <si>
    <t>Sivegich</t>
  </si>
  <si>
    <t>15328</t>
  </si>
  <si>
    <t>socheath.sivegich@pucsr.edu.kh</t>
  </si>
  <si>
    <t>Soeurm</t>
  </si>
  <si>
    <t>Seut</t>
  </si>
  <si>
    <t>14782</t>
  </si>
  <si>
    <t>soeurm.seut@pucsr.edu.kh</t>
  </si>
  <si>
    <t>Sokhorn</t>
  </si>
  <si>
    <t>Sovanpanha</t>
  </si>
  <si>
    <t>15335</t>
  </si>
  <si>
    <t>sokhorn.sovanpanha@pucsr.edu.kh</t>
  </si>
  <si>
    <t>Som</t>
  </si>
  <si>
    <t>Vonglymeng</t>
  </si>
  <si>
    <t>14802</t>
  </si>
  <si>
    <t>som.vonglymeng@pucsr.edu.kh</t>
  </si>
  <si>
    <t>Somnang</t>
  </si>
  <si>
    <t>Puthilen</t>
  </si>
  <si>
    <t>15436</t>
  </si>
  <si>
    <t>somnang.puthilen@pucsr.edu.kh</t>
  </si>
  <si>
    <t>Somvong</t>
  </si>
  <si>
    <t>Lymi</t>
  </si>
  <si>
    <t>14812</t>
  </si>
  <si>
    <t>somvong.lymi@pucsr.edu.kh</t>
  </si>
  <si>
    <t>Sunheang</t>
  </si>
  <si>
    <t>Sivfong</t>
  </si>
  <si>
    <t>14804</t>
  </si>
  <si>
    <t>sunheang.sivfong@pucsr.edu.kh</t>
  </si>
  <si>
    <t>Tab</t>
  </si>
  <si>
    <t>Theara</t>
  </si>
  <si>
    <t>14820</t>
  </si>
  <si>
    <t>tab.theara@pucsr.edu.kh</t>
  </si>
  <si>
    <t>Thai</t>
  </si>
  <si>
    <t>Sinet</t>
  </si>
  <si>
    <t>15393</t>
  </si>
  <si>
    <t>thai.sinet@pucsr.edu.kh</t>
  </si>
  <si>
    <t>Thorn</t>
  </si>
  <si>
    <t>Sreypov</t>
  </si>
  <si>
    <t>15373</t>
  </si>
  <si>
    <t>thorn.sreypov@pucsr.edu.kh</t>
  </si>
  <si>
    <t>Thouch</t>
  </si>
  <si>
    <t>Thearratphanit</t>
  </si>
  <si>
    <t>14809</t>
  </si>
  <si>
    <t>thouch.thearratphanit@pucsr.edu.kh</t>
  </si>
  <si>
    <t>Tinn</t>
  </si>
  <si>
    <t>Sokmarika</t>
  </si>
  <si>
    <t>14791</t>
  </si>
  <si>
    <t>tinn.sokmarika@pucsr.edu.kh</t>
  </si>
  <si>
    <t>Toum</t>
  </si>
  <si>
    <t>Muyling</t>
  </si>
  <si>
    <t>15356</t>
  </si>
  <si>
    <t>toum.muyling@pucsr.edu.kh</t>
  </si>
  <si>
    <t>Vann</t>
  </si>
  <si>
    <t>Channa</t>
  </si>
  <si>
    <t>14787</t>
  </si>
  <si>
    <t>vann.channa@pucsr.edu.kh</t>
  </si>
  <si>
    <t>Venh</t>
  </si>
  <si>
    <t>Delip</t>
  </si>
  <si>
    <t>14823</t>
  </si>
  <si>
    <t>venh.delip@pucsr.edu.kh</t>
  </si>
  <si>
    <t>Voan</t>
  </si>
  <si>
    <t>Makbrang</t>
  </si>
  <si>
    <t>15306</t>
  </si>
  <si>
    <t>voan.makbrang@pucsr.edu.kh</t>
  </si>
  <si>
    <t>Vorn</t>
  </si>
  <si>
    <t>Bona</t>
  </si>
  <si>
    <t>09072</t>
  </si>
  <si>
    <t>vorn.bona@pucsr.edu.kh</t>
  </si>
  <si>
    <t>Youm</t>
  </si>
  <si>
    <t>Kakada</t>
  </si>
  <si>
    <t>15282</t>
  </si>
  <si>
    <t>youm.kakada@pucsr.edu.kh</t>
  </si>
  <si>
    <t>SURNAME</t>
  </si>
  <si>
    <t>FIRST NAME</t>
  </si>
  <si>
    <t>ID</t>
  </si>
  <si>
    <t>2 DAYS</t>
  </si>
  <si>
    <t>3 DAYS</t>
  </si>
  <si>
    <t>GRADE</t>
  </si>
  <si>
    <t>EHSS-1</t>
  </si>
  <si>
    <t>SUBTOTAL</t>
  </si>
  <si>
    <t>ABSENCE PENALTY</t>
  </si>
  <si>
    <t>FINAL SCORE AFTER PENALTY</t>
  </si>
  <si>
    <t>Column1</t>
  </si>
  <si>
    <t>Column2</t>
  </si>
  <si>
    <t>EHSS-1 - Final Grades - 13 February 2023 Term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</si>
</sst>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3" fillId="0" borderId="0" xfId="1" applyFont="1" applyAlignment="1">
      <alignment horizontal="center" vertical="center" wrapText="1"/>
    </xf>
    <xf numFmtId="2" fontId="0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 vertical="center" wrapText="1"/>
    </xf>
    <xf numFmtId="43" fontId="6" fillId="0" borderId="0" xfId="1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theme="6" tint="0.59999389629810485"/>
          <bgColor theme="6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8CDF6-22AC-014A-B3D8-8C6CA78AD357}" name="Table1" displayName="Table1" ref="D5:L78" totalsRowShown="0" headerRowDxfId="3" headerRowCellStyle="Comma">
  <autoFilter ref="D5:L78" xr:uid="{F138CDF6-22AC-014A-B3D8-8C6CA78AD357}"/>
  <tableColumns count="9">
    <tableColumn id="1" xr3:uid="{21B43B26-05E0-254F-AB05-9E01F9230A7A}" name="ID" dataDxfId="9"/>
    <tableColumn id="2" xr3:uid="{A4D13AB2-0F6E-C942-B599-0911D0824DBB}" name="2 DAYS" dataDxfId="8" dataCellStyle="Comma"/>
    <tableColumn id="3" xr3:uid="{E8328E6E-2EE6-8B45-9F35-41314E85F4B5}" name="Column1" dataDxfId="7" dataCellStyle="Comma">
      <calculatedColumnFormula>E6*0.4</calculatedColumnFormula>
    </tableColumn>
    <tableColumn id="4" xr3:uid="{434E14CD-9164-A740-B51C-76C359087E04}" name="3 DAYS" dataDxfId="6" dataCellStyle="Comma"/>
    <tableColumn id="5" xr3:uid="{3CBFFEB6-4BC3-F244-9B2E-79A94E8577AA}" name="Column2" dataDxfId="5" dataCellStyle="Comma">
      <calculatedColumnFormula>G6*0.6</calculatedColumnFormula>
    </tableColumn>
    <tableColumn id="6" xr3:uid="{8B8A87DC-AC40-C245-9AE0-3BF8718DEC4B}" name="SUBTOTAL" dataDxfId="4" dataCellStyle="Comma">
      <calculatedColumnFormula>F6+H6</calculatedColumnFormula>
    </tableColumn>
    <tableColumn id="7" xr3:uid="{B3DD2D44-B407-5D4A-8061-B20EA89FCD27}" name="ABSENCE PENALTY" dataDxfId="2" dataCellStyle="Comma">
      <calculatedColumnFormula>SUM(N6:T6)*0.475*0.7</calculatedColumnFormula>
    </tableColumn>
    <tableColumn id="8" xr3:uid="{1526424C-DE3B-8447-A69D-7EECE5948FAF}" name="FINAL SCORE AFTER PENALTY" dataDxfId="1" dataCellStyle="Comma">
      <calculatedColumnFormula>I6-J6</calculatedColumnFormula>
    </tableColumn>
    <tableColumn id="9" xr3:uid="{416D7A0A-2DD2-7A40-A119-BCB3B98879B7}" name="GRADE" dataDxfId="0" dataCellStyle="Comma">
      <calculatedColumnFormula>IF(K6&lt;50,"F",IF(K6&lt;65,"D",IF(K6&lt;80,"C",IF(K6&lt;90,"B",IF(K6&gt;=90,"A")))))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opLeftCell="F53" workbookViewId="0">
      <selection activeCell="X1" sqref="X1:Y78"/>
    </sheetView>
  </sheetViews>
  <sheetFormatPr baseColWidth="10" defaultColWidth="8.83203125" defaultRowHeight="15" x14ac:dyDescent="0.2"/>
  <cols>
    <col min="2" max="2" width="16.3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64.44</v>
      </c>
      <c r="H2">
        <v>69.84</v>
      </c>
      <c r="I2">
        <v>10.43</v>
      </c>
      <c r="J2">
        <v>6.95</v>
      </c>
      <c r="K2">
        <v>10.67</v>
      </c>
      <c r="L2">
        <v>7.11</v>
      </c>
      <c r="M2">
        <v>48.74</v>
      </c>
      <c r="N2">
        <v>6.96</v>
      </c>
      <c r="O2">
        <v>55.29</v>
      </c>
      <c r="P2">
        <v>8.9499999999999993</v>
      </c>
      <c r="Q2">
        <v>6.58</v>
      </c>
      <c r="R2">
        <v>5.36</v>
      </c>
      <c r="S2">
        <v>9.06</v>
      </c>
      <c r="T2">
        <v>6.04</v>
      </c>
      <c r="U2">
        <v>37.270000000000003</v>
      </c>
      <c r="V2">
        <v>5.32</v>
      </c>
      <c r="W2">
        <v>5</v>
      </c>
      <c r="X2" s="1" t="s">
        <v>30</v>
      </c>
      <c r="Y2">
        <v>10</v>
      </c>
      <c r="Z2" s="1" t="s">
        <v>31</v>
      </c>
    </row>
    <row r="3" spans="1:26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89.5</v>
      </c>
      <c r="H3">
        <v>93.17</v>
      </c>
      <c r="I3">
        <v>14.66</v>
      </c>
      <c r="J3">
        <v>9.7799999999999994</v>
      </c>
      <c r="K3">
        <v>14.73</v>
      </c>
      <c r="L3">
        <v>9.82</v>
      </c>
      <c r="M3">
        <v>63.77</v>
      </c>
      <c r="N3">
        <v>9.11</v>
      </c>
      <c r="O3">
        <v>84.73</v>
      </c>
      <c r="P3">
        <v>13.88</v>
      </c>
      <c r="Q3">
        <v>8.8800000000000008</v>
      </c>
      <c r="R3">
        <v>9.6300000000000008</v>
      </c>
      <c r="S3">
        <v>11.93</v>
      </c>
      <c r="T3">
        <v>7.95</v>
      </c>
      <c r="U3">
        <v>58.93</v>
      </c>
      <c r="V3">
        <v>8.42</v>
      </c>
      <c r="W3">
        <v>5</v>
      </c>
      <c r="X3" s="1" t="s">
        <v>30</v>
      </c>
      <c r="Y3">
        <v>0</v>
      </c>
      <c r="Z3" s="1" t="s">
        <v>31</v>
      </c>
    </row>
    <row r="4" spans="1:26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80.83</v>
      </c>
      <c r="H4">
        <v>91.97</v>
      </c>
      <c r="I4">
        <v>13.43</v>
      </c>
      <c r="J4">
        <v>8.9499999999999993</v>
      </c>
      <c r="K4">
        <v>14.4</v>
      </c>
      <c r="L4">
        <v>9.6</v>
      </c>
      <c r="M4">
        <v>64.14</v>
      </c>
      <c r="N4">
        <v>9.16</v>
      </c>
      <c r="O4">
        <v>67.680000000000007</v>
      </c>
      <c r="P4">
        <v>12.68</v>
      </c>
      <c r="Q4">
        <v>9.0500000000000007</v>
      </c>
      <c r="R4">
        <v>7.86</v>
      </c>
      <c r="S4">
        <v>0</v>
      </c>
      <c r="T4">
        <v>0</v>
      </c>
      <c r="U4">
        <v>55</v>
      </c>
      <c r="V4">
        <v>7.86</v>
      </c>
      <c r="W4">
        <v>5</v>
      </c>
      <c r="X4" s="1" t="s">
        <v>30</v>
      </c>
      <c r="Y4">
        <v>0</v>
      </c>
      <c r="Z4" s="1" t="s">
        <v>31</v>
      </c>
    </row>
    <row r="5" spans="1:26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55.85</v>
      </c>
      <c r="H5">
        <v>62.09</v>
      </c>
      <c r="I5">
        <v>14.69</v>
      </c>
      <c r="J5">
        <v>9.7899999999999991</v>
      </c>
      <c r="K5">
        <v>0</v>
      </c>
      <c r="L5">
        <v>0</v>
      </c>
      <c r="M5">
        <v>47.4</v>
      </c>
      <c r="N5">
        <v>6.77</v>
      </c>
      <c r="O5">
        <v>49.17</v>
      </c>
      <c r="P5">
        <v>1.44</v>
      </c>
      <c r="Q5">
        <v>1.93</v>
      </c>
      <c r="R5">
        <v>0</v>
      </c>
      <c r="S5">
        <v>0</v>
      </c>
      <c r="T5">
        <v>0</v>
      </c>
      <c r="U5">
        <v>47.73</v>
      </c>
      <c r="V5">
        <v>6.82</v>
      </c>
      <c r="W5">
        <v>3</v>
      </c>
      <c r="X5" s="1" t="s">
        <v>30</v>
      </c>
      <c r="Y5">
        <v>10</v>
      </c>
      <c r="Z5" s="1" t="s">
        <v>31</v>
      </c>
    </row>
    <row r="6" spans="1:26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85.23</v>
      </c>
      <c r="H6">
        <v>91.91</v>
      </c>
      <c r="I6">
        <v>15</v>
      </c>
      <c r="J6">
        <v>10</v>
      </c>
      <c r="K6">
        <v>14.24</v>
      </c>
      <c r="L6">
        <v>9.49</v>
      </c>
      <c r="M6">
        <v>62.67</v>
      </c>
      <c r="N6">
        <v>8.9499999999999993</v>
      </c>
      <c r="O6">
        <v>76.989999999999995</v>
      </c>
      <c r="P6">
        <v>14.27</v>
      </c>
      <c r="Q6">
        <v>9.5299999999999994</v>
      </c>
      <c r="R6">
        <v>9.51</v>
      </c>
      <c r="S6">
        <v>14.08</v>
      </c>
      <c r="T6">
        <v>9.39</v>
      </c>
      <c r="U6">
        <v>48.64</v>
      </c>
      <c r="V6">
        <v>6.95</v>
      </c>
      <c r="W6">
        <v>5</v>
      </c>
      <c r="X6" s="1" t="s">
        <v>30</v>
      </c>
      <c r="Y6">
        <v>0</v>
      </c>
      <c r="Z6" s="1" t="s">
        <v>31</v>
      </c>
    </row>
    <row r="7" spans="1:26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62.91</v>
      </c>
      <c r="H7">
        <v>74.650000000000006</v>
      </c>
      <c r="I7">
        <v>12.14</v>
      </c>
      <c r="J7">
        <v>8.1</v>
      </c>
      <c r="K7">
        <v>0</v>
      </c>
      <c r="L7">
        <v>0</v>
      </c>
      <c r="M7">
        <v>62.5</v>
      </c>
      <c r="N7">
        <v>8.93</v>
      </c>
      <c r="O7">
        <v>47.27</v>
      </c>
      <c r="P7">
        <v>0</v>
      </c>
      <c r="Q7">
        <v>0</v>
      </c>
      <c r="R7">
        <v>0</v>
      </c>
      <c r="S7">
        <v>0</v>
      </c>
      <c r="T7">
        <v>0</v>
      </c>
      <c r="U7">
        <v>47.27</v>
      </c>
      <c r="V7">
        <v>6.75</v>
      </c>
      <c r="W7">
        <v>5</v>
      </c>
      <c r="X7" s="1" t="s">
        <v>30</v>
      </c>
      <c r="Y7">
        <v>25</v>
      </c>
      <c r="Z7" s="1" t="s">
        <v>31</v>
      </c>
    </row>
    <row r="8" spans="1:26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84.95</v>
      </c>
      <c r="H8">
        <v>91.64</v>
      </c>
      <c r="I8">
        <v>13.69</v>
      </c>
      <c r="J8">
        <v>9.1300000000000008</v>
      </c>
      <c r="K8">
        <v>14.18</v>
      </c>
      <c r="L8">
        <v>9.4499999999999993</v>
      </c>
      <c r="M8">
        <v>63.77</v>
      </c>
      <c r="N8">
        <v>9.11</v>
      </c>
      <c r="O8">
        <v>76.680000000000007</v>
      </c>
      <c r="P8">
        <v>11.91</v>
      </c>
      <c r="Q8">
        <v>8.1</v>
      </c>
      <c r="R8">
        <v>7.78</v>
      </c>
      <c r="S8">
        <v>12.5</v>
      </c>
      <c r="T8">
        <v>8.33</v>
      </c>
      <c r="U8">
        <v>52.27</v>
      </c>
      <c r="V8">
        <v>7.47</v>
      </c>
      <c r="W8">
        <v>5</v>
      </c>
      <c r="X8" s="1" t="s">
        <v>30</v>
      </c>
      <c r="Y8">
        <v>0</v>
      </c>
      <c r="Z8" s="1" t="s">
        <v>31</v>
      </c>
    </row>
    <row r="9" spans="1:26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78.84</v>
      </c>
      <c r="H9">
        <v>84.58</v>
      </c>
      <c r="I9">
        <v>13.95</v>
      </c>
      <c r="J9">
        <v>9.3000000000000007</v>
      </c>
      <c r="K9">
        <v>12.17</v>
      </c>
      <c r="L9">
        <v>8.11</v>
      </c>
      <c r="M9">
        <v>58.46</v>
      </c>
      <c r="N9">
        <v>8.35</v>
      </c>
      <c r="O9">
        <v>72.989999999999995</v>
      </c>
      <c r="P9">
        <v>11.64</v>
      </c>
      <c r="Q9">
        <v>7.85</v>
      </c>
      <c r="R9">
        <v>7.67</v>
      </c>
      <c r="S9">
        <v>11.8</v>
      </c>
      <c r="T9">
        <v>7.87</v>
      </c>
      <c r="U9">
        <v>49.55</v>
      </c>
      <c r="V9">
        <v>7.08</v>
      </c>
      <c r="W9">
        <v>4</v>
      </c>
      <c r="X9" s="1" t="s">
        <v>30</v>
      </c>
      <c r="Y9">
        <v>0</v>
      </c>
      <c r="Z9" s="1" t="s">
        <v>31</v>
      </c>
    </row>
    <row r="10" spans="1:26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7.8</v>
      </c>
      <c r="H10">
        <v>14.32</v>
      </c>
      <c r="I10">
        <v>14.32</v>
      </c>
      <c r="J10">
        <v>9.5399999999999991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 s="1" t="s">
        <v>30</v>
      </c>
      <c r="Y10">
        <v>25</v>
      </c>
      <c r="Z10" s="1" t="s">
        <v>31</v>
      </c>
    </row>
    <row r="11" spans="1:26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72.16</v>
      </c>
      <c r="H11">
        <v>79.19</v>
      </c>
      <c r="I11">
        <v>12.42</v>
      </c>
      <c r="J11">
        <v>8.2799999999999994</v>
      </c>
      <c r="K11">
        <v>11.56</v>
      </c>
      <c r="L11">
        <v>7.71</v>
      </c>
      <c r="M11">
        <v>55.21</v>
      </c>
      <c r="N11">
        <v>7.89</v>
      </c>
      <c r="O11">
        <v>66.41</v>
      </c>
      <c r="P11">
        <v>8.89</v>
      </c>
      <c r="Q11">
        <v>7</v>
      </c>
      <c r="R11">
        <v>4.8600000000000003</v>
      </c>
      <c r="S11">
        <v>10.33</v>
      </c>
      <c r="T11">
        <v>6.89</v>
      </c>
      <c r="U11">
        <v>47.19</v>
      </c>
      <c r="V11">
        <v>6.74</v>
      </c>
      <c r="W11">
        <v>3</v>
      </c>
      <c r="X11">
        <v>10</v>
      </c>
      <c r="Y11">
        <v>10</v>
      </c>
      <c r="Z11" s="1" t="s">
        <v>31</v>
      </c>
    </row>
    <row r="12" spans="1:26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89.24</v>
      </c>
      <c r="H12">
        <v>92.52</v>
      </c>
      <c r="I12">
        <v>14.48</v>
      </c>
      <c r="J12">
        <v>9.66</v>
      </c>
      <c r="K12">
        <v>14.45</v>
      </c>
      <c r="L12">
        <v>9.64</v>
      </c>
      <c r="M12">
        <v>63.59</v>
      </c>
      <c r="N12">
        <v>9.08</v>
      </c>
      <c r="O12">
        <v>84.82</v>
      </c>
      <c r="P12">
        <v>14.22</v>
      </c>
      <c r="Q12">
        <v>9.6999999999999993</v>
      </c>
      <c r="R12">
        <v>9.26</v>
      </c>
      <c r="S12">
        <v>14.24</v>
      </c>
      <c r="T12">
        <v>9.49</v>
      </c>
      <c r="U12">
        <v>56.36</v>
      </c>
      <c r="V12">
        <v>8.0500000000000007</v>
      </c>
      <c r="W12">
        <v>5</v>
      </c>
      <c r="X12" s="1" t="s">
        <v>30</v>
      </c>
      <c r="Y12">
        <v>0</v>
      </c>
      <c r="Z12" s="1" t="s">
        <v>31</v>
      </c>
    </row>
    <row r="13" spans="1:26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82.67</v>
      </c>
      <c r="H13">
        <v>91.23</v>
      </c>
      <c r="I13">
        <v>14.91</v>
      </c>
      <c r="J13">
        <v>9.94</v>
      </c>
      <c r="K13">
        <v>14.02</v>
      </c>
      <c r="L13">
        <v>9.34</v>
      </c>
      <c r="M13">
        <v>62.3</v>
      </c>
      <c r="N13">
        <v>8.9</v>
      </c>
      <c r="O13">
        <v>74.38</v>
      </c>
      <c r="P13">
        <v>6.96</v>
      </c>
      <c r="Q13">
        <v>0</v>
      </c>
      <c r="R13">
        <v>9.2799999999999994</v>
      </c>
      <c r="S13">
        <v>13.33</v>
      </c>
      <c r="T13">
        <v>8.89</v>
      </c>
      <c r="U13">
        <v>54.09</v>
      </c>
      <c r="V13">
        <v>7.73</v>
      </c>
      <c r="W13">
        <v>4</v>
      </c>
      <c r="X13" s="1" t="s">
        <v>30</v>
      </c>
      <c r="Y13" s="1" t="s">
        <v>30</v>
      </c>
      <c r="Z13" s="1" t="s">
        <v>31</v>
      </c>
    </row>
    <row r="14" spans="1:26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81.459999999999994</v>
      </c>
      <c r="H14">
        <v>95.21</v>
      </c>
      <c r="I14">
        <v>14.83</v>
      </c>
      <c r="J14">
        <v>9.8800000000000008</v>
      </c>
      <c r="K14">
        <v>13.87</v>
      </c>
      <c r="L14">
        <v>9.25</v>
      </c>
      <c r="M14">
        <v>66.52</v>
      </c>
      <c r="N14">
        <v>9.5</v>
      </c>
      <c r="O14">
        <v>69.959999999999994</v>
      </c>
      <c r="P14">
        <v>14.02</v>
      </c>
      <c r="Q14">
        <v>9.73</v>
      </c>
      <c r="R14">
        <v>8.9700000000000006</v>
      </c>
      <c r="S14">
        <v>0.94</v>
      </c>
      <c r="T14">
        <v>0.63</v>
      </c>
      <c r="U14">
        <v>55</v>
      </c>
      <c r="V14">
        <v>7.86</v>
      </c>
      <c r="W14">
        <v>3</v>
      </c>
      <c r="X14">
        <v>10</v>
      </c>
      <c r="Y14">
        <v>10</v>
      </c>
      <c r="Z14" s="1" t="s">
        <v>31</v>
      </c>
    </row>
    <row r="15" spans="1:26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82.79</v>
      </c>
      <c r="H15">
        <v>85.24</v>
      </c>
      <c r="I15">
        <v>13.79</v>
      </c>
      <c r="J15">
        <v>9.19</v>
      </c>
      <c r="K15">
        <v>14.28</v>
      </c>
      <c r="L15">
        <v>9.52</v>
      </c>
      <c r="M15">
        <v>57.17</v>
      </c>
      <c r="N15">
        <v>8.17</v>
      </c>
      <c r="O15">
        <v>80.63</v>
      </c>
      <c r="P15">
        <v>12</v>
      </c>
      <c r="Q15">
        <v>8.1300000000000008</v>
      </c>
      <c r="R15">
        <v>7.88</v>
      </c>
      <c r="S15">
        <v>13.17</v>
      </c>
      <c r="T15">
        <v>8.7799999999999994</v>
      </c>
      <c r="U15">
        <v>55.45</v>
      </c>
      <c r="V15">
        <v>7.92</v>
      </c>
      <c r="W15">
        <v>4</v>
      </c>
      <c r="X15" s="1" t="s">
        <v>30</v>
      </c>
      <c r="Y15" s="1" t="s">
        <v>30</v>
      </c>
      <c r="Z15" s="1" t="s">
        <v>31</v>
      </c>
    </row>
    <row r="16" spans="1:26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79.62</v>
      </c>
      <c r="H16">
        <v>86.04</v>
      </c>
      <c r="I16">
        <v>13.95</v>
      </c>
      <c r="J16">
        <v>9.3000000000000007</v>
      </c>
      <c r="K16">
        <v>12.9</v>
      </c>
      <c r="L16">
        <v>8.6</v>
      </c>
      <c r="M16">
        <v>59.19</v>
      </c>
      <c r="N16">
        <v>8.4600000000000009</v>
      </c>
      <c r="O16">
        <v>71.05</v>
      </c>
      <c r="P16">
        <v>12.73</v>
      </c>
      <c r="Q16">
        <v>9.18</v>
      </c>
      <c r="R16">
        <v>7.8</v>
      </c>
      <c r="S16">
        <v>11.08</v>
      </c>
      <c r="T16">
        <v>7.39</v>
      </c>
      <c r="U16">
        <v>47.23</v>
      </c>
      <c r="V16">
        <v>6.75</v>
      </c>
      <c r="W16">
        <v>5</v>
      </c>
      <c r="X16" s="1" t="s">
        <v>30</v>
      </c>
      <c r="Y16">
        <v>0</v>
      </c>
      <c r="Z16" s="1" t="s">
        <v>31</v>
      </c>
    </row>
    <row r="17" spans="1:26" x14ac:dyDescent="0.2">
      <c r="A17" s="1" t="s">
        <v>84</v>
      </c>
      <c r="B17" s="1" t="s">
        <v>88</v>
      </c>
      <c r="C17" s="1" t="s">
        <v>89</v>
      </c>
      <c r="D17" s="1"/>
      <c r="E17" s="1"/>
      <c r="F17" s="1" t="s">
        <v>90</v>
      </c>
      <c r="G17">
        <v>67.91</v>
      </c>
      <c r="H17">
        <v>71.400000000000006</v>
      </c>
      <c r="I17">
        <v>11.95</v>
      </c>
      <c r="J17">
        <v>7.97</v>
      </c>
      <c r="K17">
        <v>12.07</v>
      </c>
      <c r="L17">
        <v>8.0500000000000007</v>
      </c>
      <c r="M17">
        <v>47.38</v>
      </c>
      <c r="N17">
        <v>6.77</v>
      </c>
      <c r="O17">
        <v>63.15</v>
      </c>
      <c r="P17">
        <v>8.1199999999999992</v>
      </c>
      <c r="Q17">
        <v>4.63</v>
      </c>
      <c r="R17">
        <v>6.21</v>
      </c>
      <c r="S17">
        <v>10.94</v>
      </c>
      <c r="T17">
        <v>7.29</v>
      </c>
      <c r="U17">
        <v>44.09</v>
      </c>
      <c r="V17">
        <v>6.3</v>
      </c>
      <c r="W17">
        <v>4</v>
      </c>
      <c r="X17" s="1" t="s">
        <v>30</v>
      </c>
      <c r="Y17">
        <v>10</v>
      </c>
      <c r="Z17" s="1" t="s">
        <v>31</v>
      </c>
    </row>
    <row r="18" spans="1:26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72.8</v>
      </c>
      <c r="H18">
        <v>87.98</v>
      </c>
      <c r="I18">
        <v>12.88</v>
      </c>
      <c r="J18">
        <v>8.59</v>
      </c>
      <c r="K18">
        <v>13.87</v>
      </c>
      <c r="L18">
        <v>9.25</v>
      </c>
      <c r="M18">
        <v>61.23</v>
      </c>
      <c r="N18">
        <v>8.75</v>
      </c>
      <c r="O18">
        <v>54.75</v>
      </c>
      <c r="P18">
        <v>0</v>
      </c>
      <c r="Q18">
        <v>0</v>
      </c>
      <c r="R18">
        <v>0</v>
      </c>
      <c r="S18">
        <v>11.11</v>
      </c>
      <c r="T18">
        <v>7.41</v>
      </c>
      <c r="U18">
        <v>43.64</v>
      </c>
      <c r="V18">
        <v>6.23</v>
      </c>
      <c r="W18">
        <v>5</v>
      </c>
      <c r="X18" s="1" t="s">
        <v>30</v>
      </c>
      <c r="Y18">
        <v>10</v>
      </c>
      <c r="Z18" s="1" t="s">
        <v>31</v>
      </c>
    </row>
    <row r="19" spans="1:26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83.81</v>
      </c>
      <c r="H19">
        <v>84.96</v>
      </c>
      <c r="I19">
        <v>15</v>
      </c>
      <c r="J19">
        <v>10</v>
      </c>
      <c r="K19">
        <v>13.89</v>
      </c>
      <c r="L19">
        <v>9.26</v>
      </c>
      <c r="M19">
        <v>56.07</v>
      </c>
      <c r="N19">
        <v>8.01</v>
      </c>
      <c r="O19">
        <v>83.06</v>
      </c>
      <c r="P19">
        <v>14.54</v>
      </c>
      <c r="Q19">
        <v>10</v>
      </c>
      <c r="R19">
        <v>9.3800000000000008</v>
      </c>
      <c r="S19">
        <v>13.07</v>
      </c>
      <c r="T19">
        <v>8.7100000000000009</v>
      </c>
      <c r="U19">
        <v>55.45</v>
      </c>
      <c r="V19">
        <v>7.92</v>
      </c>
      <c r="W19">
        <v>4</v>
      </c>
      <c r="X19" s="1" t="s">
        <v>30</v>
      </c>
      <c r="Y19" s="1" t="s">
        <v>30</v>
      </c>
      <c r="Z19" s="1" t="s">
        <v>31</v>
      </c>
    </row>
    <row r="20" spans="1:26" x14ac:dyDescent="0.2">
      <c r="A20" s="1" t="s">
        <v>99</v>
      </c>
      <c r="B20" s="1" t="s">
        <v>65</v>
      </c>
      <c r="C20" s="1" t="s">
        <v>100</v>
      </c>
      <c r="D20" s="1"/>
      <c r="E20" s="1"/>
      <c r="F20" s="1" t="s">
        <v>101</v>
      </c>
      <c r="G20">
        <v>89.36</v>
      </c>
      <c r="H20">
        <v>92.32</v>
      </c>
      <c r="I20">
        <v>15</v>
      </c>
      <c r="J20">
        <v>10</v>
      </c>
      <c r="K20">
        <v>14.65</v>
      </c>
      <c r="L20">
        <v>9.77</v>
      </c>
      <c r="M20">
        <v>62.67</v>
      </c>
      <c r="N20">
        <v>8.9499999999999993</v>
      </c>
      <c r="O20">
        <v>87.38</v>
      </c>
      <c r="P20">
        <v>14.52</v>
      </c>
      <c r="Q20">
        <v>9.85</v>
      </c>
      <c r="R20">
        <v>9.51</v>
      </c>
      <c r="S20">
        <v>12.86</v>
      </c>
      <c r="T20">
        <v>8.58</v>
      </c>
      <c r="U20">
        <v>60</v>
      </c>
      <c r="V20">
        <v>8.57</v>
      </c>
      <c r="W20">
        <v>4</v>
      </c>
      <c r="X20" s="1" t="s">
        <v>30</v>
      </c>
      <c r="Y20" s="1" t="s">
        <v>30</v>
      </c>
      <c r="Z20" s="1" t="s">
        <v>31</v>
      </c>
    </row>
    <row r="21" spans="1:26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81.28</v>
      </c>
      <c r="H21">
        <v>94.05</v>
      </c>
      <c r="I21">
        <v>14.9</v>
      </c>
      <c r="J21">
        <v>9.93</v>
      </c>
      <c r="K21">
        <v>14.65</v>
      </c>
      <c r="L21">
        <v>9.77</v>
      </c>
      <c r="M21">
        <v>64.5</v>
      </c>
      <c r="N21">
        <v>9.2100000000000009</v>
      </c>
      <c r="O21">
        <v>66.540000000000006</v>
      </c>
      <c r="P21">
        <v>6.99</v>
      </c>
      <c r="Q21">
        <v>9.33</v>
      </c>
      <c r="R21">
        <v>0</v>
      </c>
      <c r="S21">
        <v>0</v>
      </c>
      <c r="T21">
        <v>0</v>
      </c>
      <c r="U21">
        <v>59.55</v>
      </c>
      <c r="V21">
        <v>8.51</v>
      </c>
      <c r="W21">
        <v>5</v>
      </c>
      <c r="X21" s="1" t="s">
        <v>30</v>
      </c>
      <c r="Y21">
        <v>0</v>
      </c>
      <c r="Z21" s="1" t="s">
        <v>31</v>
      </c>
    </row>
    <row r="22" spans="1:26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90.3</v>
      </c>
      <c r="H22">
        <v>89.4</v>
      </c>
      <c r="I22">
        <v>14.83</v>
      </c>
      <c r="J22">
        <v>9.8800000000000008</v>
      </c>
      <c r="K22">
        <v>10.07</v>
      </c>
      <c r="L22">
        <v>6.71</v>
      </c>
      <c r="M22">
        <v>64.5</v>
      </c>
      <c r="N22">
        <v>9.2100000000000009</v>
      </c>
      <c r="O22">
        <v>90.19</v>
      </c>
      <c r="P22">
        <v>12.82</v>
      </c>
      <c r="Q22">
        <v>8.15</v>
      </c>
      <c r="R22">
        <v>8.9499999999999993</v>
      </c>
      <c r="S22">
        <v>14.19</v>
      </c>
      <c r="T22">
        <v>9.4600000000000009</v>
      </c>
      <c r="U22">
        <v>63.18</v>
      </c>
      <c r="V22">
        <v>9.0299999999999994</v>
      </c>
      <c r="W22">
        <v>5</v>
      </c>
      <c r="X22" s="1" t="s">
        <v>30</v>
      </c>
      <c r="Y22">
        <v>0</v>
      </c>
      <c r="Z22" s="1" t="s">
        <v>31</v>
      </c>
    </row>
    <row r="23" spans="1:26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80.31</v>
      </c>
      <c r="H23">
        <v>88.89</v>
      </c>
      <c r="I23">
        <v>9.85</v>
      </c>
      <c r="J23">
        <v>6.57</v>
      </c>
      <c r="K23">
        <v>14.17</v>
      </c>
      <c r="L23">
        <v>9.44</v>
      </c>
      <c r="M23">
        <v>64.87</v>
      </c>
      <c r="N23">
        <v>9.27</v>
      </c>
      <c r="O23">
        <v>69.650000000000006</v>
      </c>
      <c r="P23">
        <v>0.75</v>
      </c>
      <c r="Q23">
        <v>1</v>
      </c>
      <c r="R23">
        <v>0</v>
      </c>
      <c r="S23">
        <v>12.54</v>
      </c>
      <c r="T23">
        <v>8.36</v>
      </c>
      <c r="U23">
        <v>56.36</v>
      </c>
      <c r="V23">
        <v>8.0500000000000007</v>
      </c>
      <c r="W23">
        <v>5</v>
      </c>
      <c r="X23" s="1" t="s">
        <v>30</v>
      </c>
      <c r="Y23">
        <v>0</v>
      </c>
      <c r="Z23" s="1" t="s">
        <v>31</v>
      </c>
    </row>
    <row r="24" spans="1:26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83.91</v>
      </c>
      <c r="H24">
        <v>92.23</v>
      </c>
      <c r="I24">
        <v>14.57</v>
      </c>
      <c r="J24">
        <v>9.7100000000000009</v>
      </c>
      <c r="K24">
        <v>14.26</v>
      </c>
      <c r="L24">
        <v>9.51</v>
      </c>
      <c r="M24">
        <v>63.4</v>
      </c>
      <c r="N24">
        <v>9.06</v>
      </c>
      <c r="O24">
        <v>73.89</v>
      </c>
      <c r="P24">
        <v>13.44</v>
      </c>
      <c r="Q24">
        <v>9.25</v>
      </c>
      <c r="R24">
        <v>8.67</v>
      </c>
      <c r="S24">
        <v>0</v>
      </c>
      <c r="T24">
        <v>0</v>
      </c>
      <c r="U24">
        <v>60.45</v>
      </c>
      <c r="V24">
        <v>8.64</v>
      </c>
      <c r="W24">
        <v>5</v>
      </c>
      <c r="X24" s="1" t="s">
        <v>30</v>
      </c>
      <c r="Y24">
        <v>10</v>
      </c>
      <c r="Z24" s="1" t="s">
        <v>31</v>
      </c>
    </row>
    <row r="25" spans="1:26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87.8</v>
      </c>
      <c r="H25">
        <v>91.84</v>
      </c>
      <c r="I25">
        <v>15</v>
      </c>
      <c r="J25">
        <v>10</v>
      </c>
      <c r="K25">
        <v>14.17</v>
      </c>
      <c r="L25">
        <v>9.4499999999999993</v>
      </c>
      <c r="M25">
        <v>62.67</v>
      </c>
      <c r="N25">
        <v>8.9499999999999993</v>
      </c>
      <c r="O25">
        <v>84.57</v>
      </c>
      <c r="P25">
        <v>13.15</v>
      </c>
      <c r="Q25">
        <v>9.18</v>
      </c>
      <c r="R25">
        <v>8.35</v>
      </c>
      <c r="S25">
        <v>11.88</v>
      </c>
      <c r="T25">
        <v>7.92</v>
      </c>
      <c r="U25">
        <v>59.55</v>
      </c>
      <c r="V25">
        <v>8.51</v>
      </c>
      <c r="W25">
        <v>4</v>
      </c>
      <c r="X25">
        <v>10</v>
      </c>
      <c r="Y25" s="1" t="s">
        <v>30</v>
      </c>
      <c r="Z25" s="1" t="s">
        <v>31</v>
      </c>
    </row>
    <row r="26" spans="1:26" x14ac:dyDescent="0.2">
      <c r="A26" s="1" t="s">
        <v>118</v>
      </c>
      <c r="B26" s="1" t="s">
        <v>122</v>
      </c>
      <c r="C26" s="1" t="s">
        <v>123</v>
      </c>
      <c r="D26" s="1"/>
      <c r="E26" s="1"/>
      <c r="F26" s="1" t="s">
        <v>124</v>
      </c>
      <c r="G26">
        <v>84.87</v>
      </c>
      <c r="H26">
        <v>88.56</v>
      </c>
      <c r="I26">
        <v>14.27</v>
      </c>
      <c r="J26">
        <v>9.51</v>
      </c>
      <c r="K26">
        <v>13.99</v>
      </c>
      <c r="L26">
        <v>9.33</v>
      </c>
      <c r="M26">
        <v>60.3</v>
      </c>
      <c r="N26">
        <v>8.61</v>
      </c>
      <c r="O26">
        <v>81.69</v>
      </c>
      <c r="P26">
        <v>12.92</v>
      </c>
      <c r="Q26">
        <v>8.93</v>
      </c>
      <c r="R26">
        <v>8.3000000000000007</v>
      </c>
      <c r="S26">
        <v>13.32</v>
      </c>
      <c r="T26">
        <v>8.8800000000000008</v>
      </c>
      <c r="U26">
        <v>55.45</v>
      </c>
      <c r="V26">
        <v>7.92</v>
      </c>
      <c r="W26">
        <v>4</v>
      </c>
      <c r="X26">
        <v>10</v>
      </c>
      <c r="Y26" s="1" t="s">
        <v>30</v>
      </c>
      <c r="Z26" s="1" t="s">
        <v>31</v>
      </c>
    </row>
    <row r="27" spans="1:26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73.45</v>
      </c>
      <c r="H27">
        <v>85.26</v>
      </c>
      <c r="I27">
        <v>12.34</v>
      </c>
      <c r="J27">
        <v>8.23</v>
      </c>
      <c r="K27">
        <v>12.45</v>
      </c>
      <c r="L27">
        <v>8.3000000000000007</v>
      </c>
      <c r="M27">
        <v>60.47</v>
      </c>
      <c r="N27">
        <v>8.64</v>
      </c>
      <c r="O27">
        <v>58.84</v>
      </c>
      <c r="P27">
        <v>10.66</v>
      </c>
      <c r="Q27">
        <v>7.18</v>
      </c>
      <c r="R27">
        <v>7.04</v>
      </c>
      <c r="S27">
        <v>0</v>
      </c>
      <c r="T27">
        <v>0</v>
      </c>
      <c r="U27">
        <v>48.18</v>
      </c>
      <c r="V27">
        <v>6.88</v>
      </c>
      <c r="W27">
        <v>5</v>
      </c>
      <c r="X27" s="1" t="s">
        <v>30</v>
      </c>
      <c r="Y27">
        <v>0</v>
      </c>
      <c r="Z27" s="1" t="s">
        <v>31</v>
      </c>
    </row>
    <row r="28" spans="1:26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81.260000000000005</v>
      </c>
      <c r="H28">
        <v>84.56</v>
      </c>
      <c r="I28">
        <v>12.72</v>
      </c>
      <c r="J28">
        <v>8.48</v>
      </c>
      <c r="K28">
        <v>13.2</v>
      </c>
      <c r="L28">
        <v>8.8000000000000007</v>
      </c>
      <c r="M28">
        <v>58.64</v>
      </c>
      <c r="N28">
        <v>8.3800000000000008</v>
      </c>
      <c r="O28">
        <v>78.08</v>
      </c>
      <c r="P28">
        <v>11.21</v>
      </c>
      <c r="Q28">
        <v>6.68</v>
      </c>
      <c r="R28">
        <v>8.27</v>
      </c>
      <c r="S28">
        <v>12.33</v>
      </c>
      <c r="T28">
        <v>8.2200000000000006</v>
      </c>
      <c r="U28">
        <v>54.55</v>
      </c>
      <c r="V28">
        <v>7.79</v>
      </c>
      <c r="W28">
        <v>4</v>
      </c>
      <c r="X28" s="1" t="s">
        <v>30</v>
      </c>
      <c r="Y28" s="1" t="s">
        <v>30</v>
      </c>
      <c r="Z28" s="1" t="s">
        <v>31</v>
      </c>
    </row>
    <row r="29" spans="1:26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87.98</v>
      </c>
      <c r="H29">
        <v>89.54</v>
      </c>
      <c r="I29">
        <v>14.3</v>
      </c>
      <c r="J29">
        <v>9.5299999999999994</v>
      </c>
      <c r="K29">
        <v>14.03</v>
      </c>
      <c r="L29">
        <v>9.35</v>
      </c>
      <c r="M29">
        <v>61.2</v>
      </c>
      <c r="N29">
        <v>8.74</v>
      </c>
      <c r="O29">
        <v>89.36</v>
      </c>
      <c r="P29">
        <v>13.31</v>
      </c>
      <c r="Q29">
        <v>9.0500000000000007</v>
      </c>
      <c r="R29">
        <v>8.69</v>
      </c>
      <c r="S29">
        <v>12.88</v>
      </c>
      <c r="T29">
        <v>8.58</v>
      </c>
      <c r="U29">
        <v>63.18</v>
      </c>
      <c r="V29">
        <v>9.0299999999999994</v>
      </c>
      <c r="W29">
        <v>3</v>
      </c>
      <c r="X29" s="1" t="s">
        <v>30</v>
      </c>
      <c r="Y29" s="1" t="s">
        <v>30</v>
      </c>
      <c r="Z29" s="1" t="s">
        <v>31</v>
      </c>
    </row>
    <row r="30" spans="1:26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36.1</v>
      </c>
      <c r="H30">
        <v>76</v>
      </c>
      <c r="I30">
        <v>13.76</v>
      </c>
      <c r="J30">
        <v>9.17</v>
      </c>
      <c r="K30">
        <v>13.13</v>
      </c>
      <c r="L30">
        <v>8.76</v>
      </c>
      <c r="M30">
        <v>49.11</v>
      </c>
      <c r="N30">
        <v>7.02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 s="1" t="s">
        <v>30</v>
      </c>
      <c r="Z30" s="1" t="s">
        <v>31</v>
      </c>
    </row>
    <row r="31" spans="1:26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89.29</v>
      </c>
      <c r="H31">
        <v>94.26</v>
      </c>
      <c r="I31">
        <v>14.83</v>
      </c>
      <c r="J31">
        <v>9.8800000000000008</v>
      </c>
      <c r="K31">
        <v>14.56</v>
      </c>
      <c r="L31">
        <v>9.7100000000000009</v>
      </c>
      <c r="M31">
        <v>64.87</v>
      </c>
      <c r="N31">
        <v>9.27</v>
      </c>
      <c r="O31">
        <v>85.3</v>
      </c>
      <c r="P31">
        <v>13.91</v>
      </c>
      <c r="Q31">
        <v>9.25</v>
      </c>
      <c r="R31">
        <v>9.2899999999999991</v>
      </c>
      <c r="S31">
        <v>12.76</v>
      </c>
      <c r="T31">
        <v>8.51</v>
      </c>
      <c r="U31">
        <v>58.64</v>
      </c>
      <c r="V31">
        <v>8.3800000000000008</v>
      </c>
      <c r="W31">
        <v>4</v>
      </c>
      <c r="X31" s="1" t="s">
        <v>30</v>
      </c>
      <c r="Y31" s="1" t="s">
        <v>30</v>
      </c>
      <c r="Z31" s="1" t="s">
        <v>31</v>
      </c>
    </row>
    <row r="32" spans="1:26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94.43</v>
      </c>
      <c r="H32">
        <v>96.17</v>
      </c>
      <c r="I32">
        <v>15</v>
      </c>
      <c r="J32">
        <v>10</v>
      </c>
      <c r="K32">
        <v>14.83</v>
      </c>
      <c r="L32">
        <v>9.89</v>
      </c>
      <c r="M32">
        <v>66.34</v>
      </c>
      <c r="N32">
        <v>9.48</v>
      </c>
      <c r="O32">
        <v>94.2</v>
      </c>
      <c r="P32">
        <v>14.76</v>
      </c>
      <c r="Q32">
        <v>9.93</v>
      </c>
      <c r="R32">
        <v>9.75</v>
      </c>
      <c r="S32">
        <v>12.63</v>
      </c>
      <c r="T32">
        <v>8.42</v>
      </c>
      <c r="U32">
        <v>66.819999999999993</v>
      </c>
      <c r="V32">
        <v>9.5500000000000007</v>
      </c>
      <c r="W32">
        <v>4</v>
      </c>
      <c r="X32" s="1" t="s">
        <v>30</v>
      </c>
      <c r="Y32" s="1" t="s">
        <v>30</v>
      </c>
      <c r="Z32" s="1" t="s">
        <v>31</v>
      </c>
    </row>
    <row r="33" spans="1:26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87.26</v>
      </c>
      <c r="H33">
        <v>90.88</v>
      </c>
      <c r="I33">
        <v>14.65</v>
      </c>
      <c r="J33">
        <v>9.77</v>
      </c>
      <c r="K33">
        <v>14.11</v>
      </c>
      <c r="L33">
        <v>9.41</v>
      </c>
      <c r="M33">
        <v>62.12</v>
      </c>
      <c r="N33">
        <v>8.8699999999999992</v>
      </c>
      <c r="O33">
        <v>82.29</v>
      </c>
      <c r="P33">
        <v>12.45</v>
      </c>
      <c r="Q33">
        <v>8.5500000000000007</v>
      </c>
      <c r="R33">
        <v>8.06</v>
      </c>
      <c r="S33">
        <v>12.56</v>
      </c>
      <c r="T33">
        <v>8.3800000000000008</v>
      </c>
      <c r="U33">
        <v>57.27</v>
      </c>
      <c r="V33">
        <v>8.18</v>
      </c>
      <c r="W33">
        <v>5</v>
      </c>
      <c r="X33" s="1" t="s">
        <v>30</v>
      </c>
      <c r="Y33">
        <v>0</v>
      </c>
      <c r="Z33" s="1" t="s">
        <v>31</v>
      </c>
    </row>
    <row r="34" spans="1:26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57.52</v>
      </c>
      <c r="H34">
        <v>65.36</v>
      </c>
      <c r="I34">
        <v>12.59</v>
      </c>
      <c r="J34">
        <v>8.4</v>
      </c>
      <c r="K34">
        <v>9.15</v>
      </c>
      <c r="L34">
        <v>6.1</v>
      </c>
      <c r="M34">
        <v>43.61</v>
      </c>
      <c r="N34">
        <v>6.23</v>
      </c>
      <c r="O34">
        <v>47.32</v>
      </c>
      <c r="P34">
        <v>8.19</v>
      </c>
      <c r="Q34">
        <v>5.48</v>
      </c>
      <c r="R34">
        <v>5.44</v>
      </c>
      <c r="S34">
        <v>7.02</v>
      </c>
      <c r="T34">
        <v>4.68</v>
      </c>
      <c r="U34">
        <v>32.11</v>
      </c>
      <c r="V34">
        <v>4.59</v>
      </c>
      <c r="W34">
        <v>4</v>
      </c>
      <c r="X34" s="1" t="s">
        <v>30</v>
      </c>
      <c r="Y34" s="1" t="s">
        <v>30</v>
      </c>
      <c r="Z34" s="1" t="s">
        <v>31</v>
      </c>
    </row>
    <row r="35" spans="1:26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94.3</v>
      </c>
      <c r="H35">
        <v>93.18</v>
      </c>
      <c r="I35">
        <v>14.24</v>
      </c>
      <c r="J35">
        <v>9.5</v>
      </c>
      <c r="K35">
        <v>14.8</v>
      </c>
      <c r="L35">
        <v>9.8699999999999992</v>
      </c>
      <c r="M35">
        <v>64.14</v>
      </c>
      <c r="N35">
        <v>9.16</v>
      </c>
      <c r="O35">
        <v>94.81</v>
      </c>
      <c r="P35">
        <v>14.2</v>
      </c>
      <c r="Q35">
        <v>9.5500000000000007</v>
      </c>
      <c r="R35">
        <v>9.3800000000000008</v>
      </c>
      <c r="S35">
        <v>14.25</v>
      </c>
      <c r="T35">
        <v>9.5</v>
      </c>
      <c r="U35">
        <v>66.36</v>
      </c>
      <c r="V35">
        <v>9.48</v>
      </c>
      <c r="W35">
        <v>5</v>
      </c>
      <c r="X35" s="1" t="s">
        <v>30</v>
      </c>
      <c r="Y35">
        <v>10</v>
      </c>
      <c r="Z35" s="1" t="s">
        <v>31</v>
      </c>
    </row>
    <row r="36" spans="1:26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90.63</v>
      </c>
      <c r="H36">
        <v>97.19</v>
      </c>
      <c r="I36">
        <v>14.84</v>
      </c>
      <c r="J36">
        <v>9.89</v>
      </c>
      <c r="K36">
        <v>14.73</v>
      </c>
      <c r="L36">
        <v>9.82</v>
      </c>
      <c r="M36">
        <v>67.62</v>
      </c>
      <c r="N36">
        <v>9.66</v>
      </c>
      <c r="O36">
        <v>85.18</v>
      </c>
      <c r="P36">
        <v>7.22</v>
      </c>
      <c r="Q36">
        <v>0</v>
      </c>
      <c r="R36">
        <v>9.6300000000000008</v>
      </c>
      <c r="S36">
        <v>13.41</v>
      </c>
      <c r="T36">
        <v>8.94</v>
      </c>
      <c r="U36">
        <v>64.55</v>
      </c>
      <c r="V36">
        <v>9.2200000000000006</v>
      </c>
      <c r="W36">
        <v>4</v>
      </c>
      <c r="X36" s="1" t="s">
        <v>30</v>
      </c>
      <c r="Y36">
        <v>10</v>
      </c>
      <c r="Z36" s="1" t="s">
        <v>31</v>
      </c>
    </row>
    <row r="37" spans="1:26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88.15</v>
      </c>
      <c r="H37">
        <v>90.32</v>
      </c>
      <c r="I37">
        <v>14.48</v>
      </c>
      <c r="J37">
        <v>9.65</v>
      </c>
      <c r="K37">
        <v>14.64</v>
      </c>
      <c r="L37">
        <v>9.76</v>
      </c>
      <c r="M37">
        <v>61.2</v>
      </c>
      <c r="N37">
        <v>8.74</v>
      </c>
      <c r="O37">
        <v>84.74</v>
      </c>
      <c r="P37">
        <v>14.22</v>
      </c>
      <c r="Q37">
        <v>9.4499999999999993</v>
      </c>
      <c r="R37">
        <v>9.51</v>
      </c>
      <c r="S37">
        <v>11.68</v>
      </c>
      <c r="T37">
        <v>7.79</v>
      </c>
      <c r="U37">
        <v>58.84</v>
      </c>
      <c r="V37">
        <v>8.41</v>
      </c>
      <c r="W37">
        <v>5</v>
      </c>
      <c r="X37" s="1" t="s">
        <v>30</v>
      </c>
      <c r="Y37">
        <v>10</v>
      </c>
      <c r="Z37" s="1" t="s">
        <v>31</v>
      </c>
    </row>
    <row r="38" spans="1:26" x14ac:dyDescent="0.2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71.66</v>
      </c>
      <c r="H38">
        <v>80.790000000000006</v>
      </c>
      <c r="I38">
        <v>14.83</v>
      </c>
      <c r="J38">
        <v>9.8800000000000008</v>
      </c>
      <c r="K38">
        <v>0</v>
      </c>
      <c r="L38">
        <v>0</v>
      </c>
      <c r="M38">
        <v>65.97</v>
      </c>
      <c r="N38">
        <v>9.42</v>
      </c>
      <c r="O38">
        <v>59.55</v>
      </c>
      <c r="P38">
        <v>0</v>
      </c>
      <c r="Q38">
        <v>0</v>
      </c>
      <c r="R38">
        <v>0</v>
      </c>
      <c r="S38">
        <v>0</v>
      </c>
      <c r="T38">
        <v>0</v>
      </c>
      <c r="U38">
        <v>59.55</v>
      </c>
      <c r="V38">
        <v>8.51</v>
      </c>
      <c r="W38">
        <v>5</v>
      </c>
      <c r="X38" s="1" t="s">
        <v>30</v>
      </c>
      <c r="Y38">
        <v>10</v>
      </c>
      <c r="Z38" s="1" t="s">
        <v>31</v>
      </c>
    </row>
    <row r="39" spans="1:26" x14ac:dyDescent="0.2">
      <c r="A39" s="1" t="s">
        <v>173</v>
      </c>
      <c r="B39" s="1" t="s">
        <v>174</v>
      </c>
      <c r="C39" s="1" t="s">
        <v>175</v>
      </c>
      <c r="D39" s="1"/>
      <c r="E39" s="1"/>
      <c r="F39" s="1" t="s">
        <v>176</v>
      </c>
      <c r="G39">
        <v>86.25</v>
      </c>
      <c r="H39">
        <v>93.58</v>
      </c>
      <c r="I39">
        <v>13.6</v>
      </c>
      <c r="J39">
        <v>9.07</v>
      </c>
      <c r="K39">
        <v>14.74</v>
      </c>
      <c r="L39">
        <v>9.83</v>
      </c>
      <c r="M39">
        <v>65.239999999999995</v>
      </c>
      <c r="N39">
        <v>9.32</v>
      </c>
      <c r="O39">
        <v>79.58</v>
      </c>
      <c r="P39">
        <v>13.23</v>
      </c>
      <c r="Q39">
        <v>9.3800000000000008</v>
      </c>
      <c r="R39">
        <v>8.27</v>
      </c>
      <c r="S39">
        <v>12.26</v>
      </c>
      <c r="T39">
        <v>8.17</v>
      </c>
      <c r="U39">
        <v>54.09</v>
      </c>
      <c r="V39">
        <v>7.73</v>
      </c>
      <c r="W39">
        <v>4</v>
      </c>
      <c r="X39" s="1" t="s">
        <v>30</v>
      </c>
      <c r="Y39">
        <v>10</v>
      </c>
      <c r="Z39" s="1" t="s">
        <v>31</v>
      </c>
    </row>
    <row r="40" spans="1:26" x14ac:dyDescent="0.2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79.11</v>
      </c>
      <c r="H40">
        <v>88.61</v>
      </c>
      <c r="I40">
        <v>13.13</v>
      </c>
      <c r="J40">
        <v>8.76</v>
      </c>
      <c r="K40">
        <v>13.91</v>
      </c>
      <c r="L40">
        <v>9.27</v>
      </c>
      <c r="M40">
        <v>61.57</v>
      </c>
      <c r="N40">
        <v>8.8000000000000007</v>
      </c>
      <c r="O40">
        <v>69.510000000000005</v>
      </c>
      <c r="P40">
        <v>11.39</v>
      </c>
      <c r="Q40">
        <v>7.43</v>
      </c>
      <c r="R40">
        <v>7.76</v>
      </c>
      <c r="S40">
        <v>10.56</v>
      </c>
      <c r="T40">
        <v>7.04</v>
      </c>
      <c r="U40">
        <v>47.56</v>
      </c>
      <c r="V40">
        <v>6.79</v>
      </c>
      <c r="W40">
        <v>4</v>
      </c>
      <c r="X40" s="1" t="s">
        <v>30</v>
      </c>
      <c r="Y40" s="1" t="s">
        <v>30</v>
      </c>
      <c r="Z40" s="1" t="s">
        <v>31</v>
      </c>
    </row>
    <row r="41" spans="1:26" x14ac:dyDescent="0.2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75.58</v>
      </c>
      <c r="H41">
        <v>86.39</v>
      </c>
      <c r="I41">
        <v>12.87</v>
      </c>
      <c r="J41">
        <v>8.58</v>
      </c>
      <c r="K41">
        <v>13.78</v>
      </c>
      <c r="L41">
        <v>9.19</v>
      </c>
      <c r="M41">
        <v>59.74</v>
      </c>
      <c r="N41">
        <v>8.5299999999999994</v>
      </c>
      <c r="O41">
        <v>62.2</v>
      </c>
      <c r="P41">
        <v>1.31</v>
      </c>
      <c r="Q41">
        <v>1.75</v>
      </c>
      <c r="R41">
        <v>0</v>
      </c>
      <c r="S41">
        <v>9.86</v>
      </c>
      <c r="T41">
        <v>6.57</v>
      </c>
      <c r="U41">
        <v>51.03</v>
      </c>
      <c r="V41">
        <v>7.29</v>
      </c>
      <c r="W41">
        <v>5</v>
      </c>
      <c r="X41" s="1" t="s">
        <v>30</v>
      </c>
      <c r="Y41">
        <v>0</v>
      </c>
      <c r="Z41" s="1" t="s">
        <v>31</v>
      </c>
    </row>
    <row r="42" spans="1:26" x14ac:dyDescent="0.2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86</v>
      </c>
      <c r="H42">
        <v>96.25</v>
      </c>
      <c r="I42">
        <v>15</v>
      </c>
      <c r="J42">
        <v>10</v>
      </c>
      <c r="K42">
        <v>14.55</v>
      </c>
      <c r="L42">
        <v>9.6999999999999993</v>
      </c>
      <c r="M42">
        <v>66.7</v>
      </c>
      <c r="N42">
        <v>9.5299999999999994</v>
      </c>
      <c r="O42">
        <v>74.27</v>
      </c>
      <c r="P42">
        <v>12.9</v>
      </c>
      <c r="Q42">
        <v>9.33</v>
      </c>
      <c r="R42">
        <v>7.88</v>
      </c>
      <c r="S42">
        <v>0</v>
      </c>
      <c r="T42">
        <v>0</v>
      </c>
      <c r="U42">
        <v>61.36</v>
      </c>
      <c r="V42">
        <v>8.77</v>
      </c>
      <c r="W42">
        <v>5</v>
      </c>
      <c r="X42" s="1" t="s">
        <v>30</v>
      </c>
      <c r="Y42">
        <v>0</v>
      </c>
      <c r="Z42" s="1" t="s">
        <v>31</v>
      </c>
    </row>
    <row r="43" spans="1:26" x14ac:dyDescent="0.2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83.25</v>
      </c>
      <c r="H43">
        <v>89.37</v>
      </c>
      <c r="I43">
        <v>13.5</v>
      </c>
      <c r="J43">
        <v>9</v>
      </c>
      <c r="K43">
        <v>12.65</v>
      </c>
      <c r="L43">
        <v>8.43</v>
      </c>
      <c r="M43">
        <v>63.22</v>
      </c>
      <c r="N43">
        <v>9.0299999999999994</v>
      </c>
      <c r="O43">
        <v>77.47</v>
      </c>
      <c r="P43">
        <v>11.54</v>
      </c>
      <c r="Q43">
        <v>8.5500000000000007</v>
      </c>
      <c r="R43">
        <v>6.84</v>
      </c>
      <c r="S43">
        <v>12.29</v>
      </c>
      <c r="T43">
        <v>8.19</v>
      </c>
      <c r="U43">
        <v>53.64</v>
      </c>
      <c r="V43">
        <v>7.66</v>
      </c>
      <c r="W43">
        <v>4</v>
      </c>
      <c r="X43">
        <v>10</v>
      </c>
      <c r="Y43">
        <v>0</v>
      </c>
      <c r="Z43" s="1" t="s">
        <v>31</v>
      </c>
    </row>
    <row r="44" spans="1:26" x14ac:dyDescent="0.2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85.45</v>
      </c>
      <c r="H44">
        <v>91.98</v>
      </c>
      <c r="I44">
        <v>14</v>
      </c>
      <c r="J44">
        <v>9.33</v>
      </c>
      <c r="K44">
        <v>13.29</v>
      </c>
      <c r="L44">
        <v>8.86</v>
      </c>
      <c r="M44">
        <v>64.7</v>
      </c>
      <c r="N44">
        <v>9.24</v>
      </c>
      <c r="O44">
        <v>77.38</v>
      </c>
      <c r="P44">
        <v>12.39</v>
      </c>
      <c r="Q44">
        <v>8.35</v>
      </c>
      <c r="R44">
        <v>8.17</v>
      </c>
      <c r="S44">
        <v>11.35</v>
      </c>
      <c r="T44">
        <v>7.57</v>
      </c>
      <c r="U44">
        <v>53.64</v>
      </c>
      <c r="V44">
        <v>7.66</v>
      </c>
      <c r="W44">
        <v>5</v>
      </c>
      <c r="X44" s="1" t="s">
        <v>30</v>
      </c>
      <c r="Y44">
        <v>0</v>
      </c>
      <c r="Z44" s="1" t="s">
        <v>31</v>
      </c>
    </row>
    <row r="45" spans="1:26" x14ac:dyDescent="0.2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1" t="s">
        <v>30</v>
      </c>
      <c r="Y45" s="1" t="s">
        <v>30</v>
      </c>
      <c r="Z45" s="1" t="s">
        <v>31</v>
      </c>
    </row>
    <row r="46" spans="1:26" x14ac:dyDescent="0.2">
      <c r="A46" s="1" t="s">
        <v>201</v>
      </c>
      <c r="B46" s="1" t="s">
        <v>202</v>
      </c>
      <c r="C46" s="1" t="s">
        <v>203</v>
      </c>
      <c r="D46" s="1"/>
      <c r="E46" s="1"/>
      <c r="F46" s="1" t="s">
        <v>204</v>
      </c>
      <c r="G46">
        <v>83.6</v>
      </c>
      <c r="H46">
        <v>87.46</v>
      </c>
      <c r="I46">
        <v>15</v>
      </c>
      <c r="J46">
        <v>10</v>
      </c>
      <c r="K46">
        <v>14.55</v>
      </c>
      <c r="L46">
        <v>9.6999999999999993</v>
      </c>
      <c r="M46">
        <v>57.91</v>
      </c>
      <c r="N46">
        <v>8.27</v>
      </c>
      <c r="O46">
        <v>78.02</v>
      </c>
      <c r="P46">
        <v>13.3</v>
      </c>
      <c r="Q46">
        <v>8.48</v>
      </c>
      <c r="R46">
        <v>9.26</v>
      </c>
      <c r="S46">
        <v>12.9</v>
      </c>
      <c r="T46">
        <v>8.6</v>
      </c>
      <c r="U46">
        <v>51.82</v>
      </c>
      <c r="V46">
        <v>7.4</v>
      </c>
      <c r="W46">
        <v>5</v>
      </c>
      <c r="X46" s="1" t="s">
        <v>30</v>
      </c>
      <c r="Y46">
        <v>0</v>
      </c>
      <c r="Z46" s="1" t="s">
        <v>31</v>
      </c>
    </row>
    <row r="47" spans="1:26" x14ac:dyDescent="0.2">
      <c r="A47" s="1" t="s">
        <v>201</v>
      </c>
      <c r="B47" s="1" t="s">
        <v>205</v>
      </c>
      <c r="C47" s="1" t="s">
        <v>206</v>
      </c>
      <c r="D47" s="1"/>
      <c r="E47" s="1"/>
      <c r="F47" s="1" t="s">
        <v>207</v>
      </c>
      <c r="G47">
        <v>78.06</v>
      </c>
      <c r="H47">
        <v>82.6</v>
      </c>
      <c r="I47">
        <v>13.6</v>
      </c>
      <c r="J47">
        <v>9.07</v>
      </c>
      <c r="K47">
        <v>14.38</v>
      </c>
      <c r="L47">
        <v>9.59</v>
      </c>
      <c r="M47">
        <v>54.61</v>
      </c>
      <c r="N47">
        <v>7.8</v>
      </c>
      <c r="O47">
        <v>71.209999999999994</v>
      </c>
      <c r="P47">
        <v>11.91</v>
      </c>
      <c r="Q47">
        <v>8.1</v>
      </c>
      <c r="R47">
        <v>7.78</v>
      </c>
      <c r="S47">
        <v>9.8800000000000008</v>
      </c>
      <c r="T47">
        <v>6.59</v>
      </c>
      <c r="U47">
        <v>49.42</v>
      </c>
      <c r="V47">
        <v>7.06</v>
      </c>
      <c r="W47">
        <v>5</v>
      </c>
      <c r="X47" s="1" t="s">
        <v>30</v>
      </c>
      <c r="Y47">
        <v>0</v>
      </c>
      <c r="Z47" s="1" t="s">
        <v>31</v>
      </c>
    </row>
    <row r="48" spans="1:26" x14ac:dyDescent="0.2">
      <c r="A48" s="1" t="s">
        <v>208</v>
      </c>
      <c r="B48" s="1" t="s">
        <v>209</v>
      </c>
      <c r="C48" s="1" t="s">
        <v>210</v>
      </c>
      <c r="D48" s="1"/>
      <c r="E48" s="1"/>
      <c r="F48" s="1" t="s">
        <v>211</v>
      </c>
      <c r="G48">
        <v>78.72</v>
      </c>
      <c r="H48">
        <v>83.68</v>
      </c>
      <c r="I48">
        <v>14.02</v>
      </c>
      <c r="J48">
        <v>9.35</v>
      </c>
      <c r="K48">
        <v>13.58</v>
      </c>
      <c r="L48">
        <v>9.0500000000000007</v>
      </c>
      <c r="M48">
        <v>56.07</v>
      </c>
      <c r="N48">
        <v>8.01</v>
      </c>
      <c r="O48">
        <v>73.62</v>
      </c>
      <c r="P48">
        <v>11.47</v>
      </c>
      <c r="Q48">
        <v>8.33</v>
      </c>
      <c r="R48">
        <v>6.96</v>
      </c>
      <c r="S48">
        <v>11.7</v>
      </c>
      <c r="T48">
        <v>7.8</v>
      </c>
      <c r="U48">
        <v>50.45</v>
      </c>
      <c r="V48">
        <v>7.21</v>
      </c>
      <c r="W48">
        <v>4</v>
      </c>
      <c r="X48" s="1" t="s">
        <v>30</v>
      </c>
      <c r="Y48" s="1" t="s">
        <v>30</v>
      </c>
      <c r="Z48" s="1" t="s">
        <v>31</v>
      </c>
    </row>
    <row r="49" spans="1:26" x14ac:dyDescent="0.2">
      <c r="A49" s="1" t="s">
        <v>212</v>
      </c>
      <c r="B49" s="1" t="s">
        <v>213</v>
      </c>
      <c r="C49" s="1" t="s">
        <v>214</v>
      </c>
      <c r="D49" s="1"/>
      <c r="E49" s="1"/>
      <c r="F49" s="1" t="s">
        <v>215</v>
      </c>
      <c r="G49">
        <v>67.709999999999994</v>
      </c>
      <c r="H49">
        <v>75.66</v>
      </c>
      <c r="I49">
        <v>8.59</v>
      </c>
      <c r="J49">
        <v>5.73</v>
      </c>
      <c r="K49">
        <v>0</v>
      </c>
      <c r="L49">
        <v>0</v>
      </c>
      <c r="M49">
        <v>67.069999999999993</v>
      </c>
      <c r="N49">
        <v>9.58</v>
      </c>
      <c r="O49">
        <v>56.36</v>
      </c>
      <c r="P49">
        <v>0</v>
      </c>
      <c r="Q49">
        <v>0</v>
      </c>
      <c r="R49">
        <v>0</v>
      </c>
      <c r="S49">
        <v>0</v>
      </c>
      <c r="T49">
        <v>0</v>
      </c>
      <c r="U49">
        <v>56.36</v>
      </c>
      <c r="V49">
        <v>8.0500000000000007</v>
      </c>
      <c r="W49">
        <v>5</v>
      </c>
      <c r="X49" s="1" t="s">
        <v>30</v>
      </c>
      <c r="Y49">
        <v>0</v>
      </c>
      <c r="Z49" s="1" t="s">
        <v>31</v>
      </c>
    </row>
    <row r="50" spans="1:26" x14ac:dyDescent="0.2">
      <c r="A50" s="1" t="s">
        <v>216</v>
      </c>
      <c r="B50" s="1" t="s">
        <v>217</v>
      </c>
      <c r="C50" s="1" t="s">
        <v>218</v>
      </c>
      <c r="D50" s="1"/>
      <c r="E50" s="1"/>
      <c r="F50" s="1" t="s">
        <v>219</v>
      </c>
      <c r="G50">
        <v>76.150000000000006</v>
      </c>
      <c r="H50">
        <v>84.96</v>
      </c>
      <c r="I50">
        <v>12.92</v>
      </c>
      <c r="J50">
        <v>8.6199999999999992</v>
      </c>
      <c r="K50">
        <v>13.03</v>
      </c>
      <c r="L50">
        <v>8.68</v>
      </c>
      <c r="M50">
        <v>59.01</v>
      </c>
      <c r="N50">
        <v>8.43</v>
      </c>
      <c r="O50">
        <v>66.95</v>
      </c>
      <c r="P50">
        <v>11.91</v>
      </c>
      <c r="Q50">
        <v>8.8000000000000007</v>
      </c>
      <c r="R50">
        <v>7.09</v>
      </c>
      <c r="S50">
        <v>10.49</v>
      </c>
      <c r="T50">
        <v>6.99</v>
      </c>
      <c r="U50">
        <v>44.55</v>
      </c>
      <c r="V50">
        <v>6.36</v>
      </c>
      <c r="W50">
        <v>4</v>
      </c>
      <c r="X50" s="1" t="s">
        <v>30</v>
      </c>
      <c r="Y50" s="1" t="s">
        <v>30</v>
      </c>
      <c r="Z50" s="1" t="s">
        <v>31</v>
      </c>
    </row>
    <row r="51" spans="1:26" x14ac:dyDescent="0.2">
      <c r="A51" s="1" t="s">
        <v>220</v>
      </c>
      <c r="B51" s="1" t="s">
        <v>221</v>
      </c>
      <c r="C51" s="1" t="s">
        <v>222</v>
      </c>
      <c r="D51" s="1"/>
      <c r="E51" s="1"/>
      <c r="F51" s="1" t="s">
        <v>223</v>
      </c>
      <c r="G51">
        <v>84.09</v>
      </c>
      <c r="H51">
        <v>90.79</v>
      </c>
      <c r="I51">
        <v>14.22</v>
      </c>
      <c r="J51">
        <v>9.48</v>
      </c>
      <c r="K51">
        <v>13.72</v>
      </c>
      <c r="L51">
        <v>9.15</v>
      </c>
      <c r="M51">
        <v>62.85</v>
      </c>
      <c r="N51">
        <v>8.98</v>
      </c>
      <c r="O51">
        <v>79.92</v>
      </c>
      <c r="P51">
        <v>13.38</v>
      </c>
      <c r="Q51">
        <v>9.33</v>
      </c>
      <c r="R51">
        <v>8.52</v>
      </c>
      <c r="S51">
        <v>13.81</v>
      </c>
      <c r="T51">
        <v>9.2100000000000009</v>
      </c>
      <c r="U51">
        <v>52.73</v>
      </c>
      <c r="V51">
        <v>7.53</v>
      </c>
      <c r="W51">
        <v>3</v>
      </c>
      <c r="X51">
        <v>10</v>
      </c>
      <c r="Y51">
        <v>10</v>
      </c>
      <c r="Z51" s="1" t="s">
        <v>31</v>
      </c>
    </row>
    <row r="52" spans="1:26" x14ac:dyDescent="0.2">
      <c r="A52" s="1" t="s">
        <v>224</v>
      </c>
      <c r="B52" s="1" t="s">
        <v>225</v>
      </c>
      <c r="C52" s="1" t="s">
        <v>226</v>
      </c>
      <c r="D52" s="1"/>
      <c r="E52" s="1"/>
      <c r="F52" s="1" t="s">
        <v>227</v>
      </c>
      <c r="G52">
        <v>93.08</v>
      </c>
      <c r="H52">
        <v>95.63</v>
      </c>
      <c r="I52">
        <v>14.49</v>
      </c>
      <c r="J52">
        <v>9.66</v>
      </c>
      <c r="K52">
        <v>14.07</v>
      </c>
      <c r="L52">
        <v>9.3800000000000008</v>
      </c>
      <c r="M52">
        <v>67.069999999999993</v>
      </c>
      <c r="N52">
        <v>9.58</v>
      </c>
      <c r="O52">
        <v>91.91</v>
      </c>
      <c r="P52">
        <v>14.5</v>
      </c>
      <c r="Q52">
        <v>9.6999999999999993</v>
      </c>
      <c r="R52">
        <v>9.6300000000000008</v>
      </c>
      <c r="S52">
        <v>14.23</v>
      </c>
      <c r="T52">
        <v>9.49</v>
      </c>
      <c r="U52">
        <v>63.18</v>
      </c>
      <c r="V52">
        <v>9.0299999999999994</v>
      </c>
      <c r="W52">
        <v>4</v>
      </c>
      <c r="X52" s="1" t="s">
        <v>30</v>
      </c>
      <c r="Y52" s="1" t="s">
        <v>30</v>
      </c>
      <c r="Z52" s="1" t="s">
        <v>31</v>
      </c>
    </row>
    <row r="53" spans="1:26" x14ac:dyDescent="0.2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87.1</v>
      </c>
      <c r="H53">
        <v>94.17</v>
      </c>
      <c r="I53">
        <v>14.48</v>
      </c>
      <c r="J53">
        <v>9.65</v>
      </c>
      <c r="K53">
        <v>14.45</v>
      </c>
      <c r="L53">
        <v>9.64</v>
      </c>
      <c r="M53">
        <v>65.239999999999995</v>
      </c>
      <c r="N53">
        <v>9.32</v>
      </c>
      <c r="O53">
        <v>80.78</v>
      </c>
      <c r="P53">
        <v>13.81</v>
      </c>
      <c r="Q53">
        <v>9.5299999999999994</v>
      </c>
      <c r="R53">
        <v>8.89</v>
      </c>
      <c r="S53">
        <v>13.33</v>
      </c>
      <c r="T53">
        <v>8.89</v>
      </c>
      <c r="U53">
        <v>53.64</v>
      </c>
      <c r="V53">
        <v>7.66</v>
      </c>
      <c r="W53">
        <v>4</v>
      </c>
      <c r="X53" s="1" t="s">
        <v>30</v>
      </c>
      <c r="Y53" s="1" t="s">
        <v>30</v>
      </c>
      <c r="Z53" s="1" t="s">
        <v>31</v>
      </c>
    </row>
    <row r="54" spans="1:26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79.34</v>
      </c>
      <c r="H54">
        <v>96.97</v>
      </c>
      <c r="I54">
        <v>15</v>
      </c>
      <c r="J54">
        <v>10</v>
      </c>
      <c r="K54">
        <v>14.9</v>
      </c>
      <c r="L54">
        <v>9.93</v>
      </c>
      <c r="M54">
        <v>67.069999999999993</v>
      </c>
      <c r="N54">
        <v>9.58</v>
      </c>
      <c r="O54">
        <v>59.55</v>
      </c>
      <c r="P54">
        <v>0</v>
      </c>
      <c r="Q54">
        <v>0</v>
      </c>
      <c r="R54">
        <v>0</v>
      </c>
      <c r="S54">
        <v>0</v>
      </c>
      <c r="T54">
        <v>0</v>
      </c>
      <c r="U54">
        <v>59.55</v>
      </c>
      <c r="V54">
        <v>8.51</v>
      </c>
      <c r="W54">
        <v>5</v>
      </c>
      <c r="X54" s="1" t="s">
        <v>30</v>
      </c>
      <c r="Y54">
        <v>0</v>
      </c>
      <c r="Z54" s="1" t="s">
        <v>31</v>
      </c>
    </row>
    <row r="55" spans="1:26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85.6</v>
      </c>
      <c r="H55">
        <v>95.54</v>
      </c>
      <c r="I55">
        <v>14.65</v>
      </c>
      <c r="J55">
        <v>9.77</v>
      </c>
      <c r="K55">
        <v>14.56</v>
      </c>
      <c r="L55">
        <v>9.6999999999999993</v>
      </c>
      <c r="M55">
        <v>66.34</v>
      </c>
      <c r="N55">
        <v>9.48</v>
      </c>
      <c r="O55">
        <v>76.260000000000005</v>
      </c>
      <c r="P55">
        <v>13.45</v>
      </c>
      <c r="Q55">
        <v>9.6999999999999993</v>
      </c>
      <c r="R55">
        <v>8.23</v>
      </c>
      <c r="S55">
        <v>12.81</v>
      </c>
      <c r="T55">
        <v>8.5399999999999991</v>
      </c>
      <c r="U55">
        <v>50</v>
      </c>
      <c r="V55">
        <v>7.14</v>
      </c>
      <c r="W55">
        <v>4</v>
      </c>
      <c r="X55" s="1" t="s">
        <v>30</v>
      </c>
      <c r="Y55" s="1" t="s">
        <v>30</v>
      </c>
      <c r="Z55" s="1" t="s">
        <v>31</v>
      </c>
    </row>
    <row r="56" spans="1:26" x14ac:dyDescent="0.2">
      <c r="A56" s="1" t="s">
        <v>236</v>
      </c>
      <c r="B56" s="1" t="s">
        <v>240</v>
      </c>
      <c r="C56" s="1" t="s">
        <v>241</v>
      </c>
      <c r="D56" s="1"/>
      <c r="E56" s="1"/>
      <c r="F56" s="1" t="s">
        <v>242</v>
      </c>
      <c r="G56">
        <v>91.44</v>
      </c>
      <c r="H56">
        <v>93.14</v>
      </c>
      <c r="I56">
        <v>15</v>
      </c>
      <c r="J56">
        <v>10</v>
      </c>
      <c r="K56">
        <v>14.73</v>
      </c>
      <c r="L56">
        <v>9.82</v>
      </c>
      <c r="M56">
        <v>63.4</v>
      </c>
      <c r="N56">
        <v>9.06</v>
      </c>
      <c r="O56">
        <v>90.95</v>
      </c>
      <c r="P56">
        <v>14.21</v>
      </c>
      <c r="Q56">
        <v>9.7799999999999994</v>
      </c>
      <c r="R56">
        <v>9.17</v>
      </c>
      <c r="S56">
        <v>14.34</v>
      </c>
      <c r="T56">
        <v>9.56</v>
      </c>
      <c r="U56">
        <v>62.4</v>
      </c>
      <c r="V56">
        <v>8.91</v>
      </c>
      <c r="W56">
        <v>4</v>
      </c>
      <c r="X56">
        <v>10</v>
      </c>
      <c r="Y56">
        <v>10</v>
      </c>
      <c r="Z56" s="1" t="s">
        <v>31</v>
      </c>
    </row>
    <row r="57" spans="1:26" x14ac:dyDescent="0.2">
      <c r="A57" s="1" t="s">
        <v>243</v>
      </c>
      <c r="B57" s="1" t="s">
        <v>244</v>
      </c>
      <c r="C57" s="1" t="s">
        <v>245</v>
      </c>
      <c r="D57" s="1"/>
      <c r="E57" s="1"/>
      <c r="F57" s="1" t="s">
        <v>246</v>
      </c>
      <c r="G57">
        <v>64.67</v>
      </c>
      <c r="H57">
        <v>69.7</v>
      </c>
      <c r="I57">
        <v>13.78</v>
      </c>
      <c r="J57">
        <v>9.19</v>
      </c>
      <c r="K57">
        <v>8.64</v>
      </c>
      <c r="L57">
        <v>5.76</v>
      </c>
      <c r="M57">
        <v>47.28</v>
      </c>
      <c r="N57">
        <v>6.75</v>
      </c>
      <c r="O57">
        <v>66.45</v>
      </c>
      <c r="P57">
        <v>12.14</v>
      </c>
      <c r="Q57">
        <v>8.2799999999999994</v>
      </c>
      <c r="R57">
        <v>7.91</v>
      </c>
      <c r="S57">
        <v>10.84</v>
      </c>
      <c r="T57">
        <v>7.23</v>
      </c>
      <c r="U57">
        <v>43.47</v>
      </c>
      <c r="V57">
        <v>6.21</v>
      </c>
      <c r="W57">
        <v>0</v>
      </c>
      <c r="X57">
        <v>10</v>
      </c>
      <c r="Y57">
        <v>10</v>
      </c>
      <c r="Z57" s="1" t="s">
        <v>31</v>
      </c>
    </row>
    <row r="58" spans="1:26" x14ac:dyDescent="0.2">
      <c r="A58" s="1" t="s">
        <v>247</v>
      </c>
      <c r="B58" s="1" t="s">
        <v>248</v>
      </c>
      <c r="C58" s="1" t="s">
        <v>249</v>
      </c>
      <c r="D58" s="1"/>
      <c r="E58" s="1"/>
      <c r="F58" s="1" t="s">
        <v>250</v>
      </c>
      <c r="G58">
        <v>92.87</v>
      </c>
      <c r="H58">
        <v>95.97</v>
      </c>
      <c r="I58">
        <v>14.83</v>
      </c>
      <c r="J58">
        <v>9.8800000000000008</v>
      </c>
      <c r="K58">
        <v>14.81</v>
      </c>
      <c r="L58">
        <v>9.8699999999999992</v>
      </c>
      <c r="M58">
        <v>66.34</v>
      </c>
      <c r="N58">
        <v>9.48</v>
      </c>
      <c r="O58">
        <v>89.02</v>
      </c>
      <c r="P58">
        <v>13.61</v>
      </c>
      <c r="Q58">
        <v>9.68</v>
      </c>
      <c r="R58">
        <v>8.4700000000000006</v>
      </c>
      <c r="S58">
        <v>14.04</v>
      </c>
      <c r="T58">
        <v>9.36</v>
      </c>
      <c r="U58">
        <v>61.36</v>
      </c>
      <c r="V58">
        <v>8.77</v>
      </c>
      <c r="W58">
        <v>5</v>
      </c>
      <c r="X58" s="1" t="s">
        <v>30</v>
      </c>
      <c r="Y58">
        <v>0</v>
      </c>
      <c r="Z58" s="1" t="s">
        <v>31</v>
      </c>
    </row>
    <row r="59" spans="1:26" x14ac:dyDescent="0.2">
      <c r="A59" s="1" t="s">
        <v>251</v>
      </c>
      <c r="B59" s="1" t="s">
        <v>252</v>
      </c>
      <c r="C59" s="1" t="s">
        <v>253</v>
      </c>
      <c r="D59" s="1"/>
      <c r="E59" s="1"/>
      <c r="F59" s="1" t="s">
        <v>254</v>
      </c>
      <c r="G59">
        <v>89.45</v>
      </c>
      <c r="H59">
        <v>92.84</v>
      </c>
      <c r="I59">
        <v>14.83</v>
      </c>
      <c r="J59">
        <v>9.8800000000000008</v>
      </c>
      <c r="K59">
        <v>14.61</v>
      </c>
      <c r="L59">
        <v>9.74</v>
      </c>
      <c r="M59">
        <v>63.4</v>
      </c>
      <c r="N59">
        <v>9.06</v>
      </c>
      <c r="O59">
        <v>87.05</v>
      </c>
      <c r="P59">
        <v>14.41</v>
      </c>
      <c r="Q59">
        <v>9.8000000000000007</v>
      </c>
      <c r="R59">
        <v>9.41</v>
      </c>
      <c r="S59">
        <v>13.55</v>
      </c>
      <c r="T59">
        <v>9.0399999999999991</v>
      </c>
      <c r="U59">
        <v>59.09</v>
      </c>
      <c r="V59">
        <v>8.44</v>
      </c>
      <c r="W59">
        <v>4</v>
      </c>
      <c r="X59" s="1" t="s">
        <v>30</v>
      </c>
      <c r="Y59" s="1" t="s">
        <v>30</v>
      </c>
      <c r="Z59" s="1" t="s">
        <v>31</v>
      </c>
    </row>
    <row r="60" spans="1:26" x14ac:dyDescent="0.2">
      <c r="A60" s="1" t="s">
        <v>255</v>
      </c>
      <c r="B60" s="1" t="s">
        <v>256</v>
      </c>
      <c r="C60" s="1" t="s">
        <v>257</v>
      </c>
      <c r="D60" s="1"/>
      <c r="E60" s="1"/>
      <c r="F60" s="1" t="s">
        <v>258</v>
      </c>
      <c r="G60">
        <v>89.89</v>
      </c>
      <c r="H60">
        <v>94.4</v>
      </c>
      <c r="I60">
        <v>14.81</v>
      </c>
      <c r="J60">
        <v>9.8699999999999992</v>
      </c>
      <c r="K60">
        <v>13.62</v>
      </c>
      <c r="L60">
        <v>9.08</v>
      </c>
      <c r="M60">
        <v>65.97</v>
      </c>
      <c r="N60">
        <v>9.42</v>
      </c>
      <c r="O60">
        <v>86.41</v>
      </c>
      <c r="P60">
        <v>13.52</v>
      </c>
      <c r="Q60">
        <v>8.98</v>
      </c>
      <c r="R60">
        <v>9.0500000000000007</v>
      </c>
      <c r="S60">
        <v>12.9</v>
      </c>
      <c r="T60">
        <v>8.6</v>
      </c>
      <c r="U60">
        <v>60</v>
      </c>
      <c r="V60">
        <v>8.57</v>
      </c>
      <c r="W60">
        <v>4</v>
      </c>
      <c r="X60" s="1" t="s">
        <v>30</v>
      </c>
      <c r="Y60" s="1" t="s">
        <v>30</v>
      </c>
      <c r="Z60" s="1" t="s">
        <v>31</v>
      </c>
    </row>
    <row r="61" spans="1:26" x14ac:dyDescent="0.2">
      <c r="A61" s="1" t="s">
        <v>259</v>
      </c>
      <c r="B61" s="1" t="s">
        <v>260</v>
      </c>
      <c r="C61" s="1" t="s">
        <v>261</v>
      </c>
      <c r="D61" s="1"/>
      <c r="E61" s="1"/>
      <c r="F61" s="1" t="s">
        <v>262</v>
      </c>
      <c r="G61">
        <v>90.56</v>
      </c>
      <c r="H61">
        <v>93.74</v>
      </c>
      <c r="I61">
        <v>14.56</v>
      </c>
      <c r="J61">
        <v>9.7100000000000009</v>
      </c>
      <c r="K61">
        <v>14.31</v>
      </c>
      <c r="L61">
        <v>9.5399999999999991</v>
      </c>
      <c r="M61">
        <v>64.87</v>
      </c>
      <c r="N61">
        <v>9.27</v>
      </c>
      <c r="O61">
        <v>86.38</v>
      </c>
      <c r="P61">
        <v>14.25</v>
      </c>
      <c r="Q61">
        <v>9.1300000000000008</v>
      </c>
      <c r="R61">
        <v>9.8800000000000008</v>
      </c>
      <c r="S61">
        <v>11.67</v>
      </c>
      <c r="T61">
        <v>7.78</v>
      </c>
      <c r="U61">
        <v>60.45</v>
      </c>
      <c r="V61">
        <v>8.64</v>
      </c>
      <c r="W61">
        <v>5</v>
      </c>
      <c r="X61" s="1" t="s">
        <v>30</v>
      </c>
      <c r="Y61">
        <v>0</v>
      </c>
      <c r="Z61" s="1" t="s">
        <v>31</v>
      </c>
    </row>
    <row r="62" spans="1:26" x14ac:dyDescent="0.2">
      <c r="A62" s="1" t="s">
        <v>263</v>
      </c>
      <c r="B62" s="1" t="s">
        <v>264</v>
      </c>
      <c r="C62" s="1" t="s">
        <v>265</v>
      </c>
      <c r="D62" s="1"/>
      <c r="E62" s="1"/>
      <c r="F62" s="1" t="s">
        <v>266</v>
      </c>
      <c r="G62">
        <v>91.92</v>
      </c>
      <c r="H62">
        <v>89.93</v>
      </c>
      <c r="I62">
        <v>15</v>
      </c>
      <c r="J62">
        <v>10</v>
      </c>
      <c r="K62">
        <v>14.28</v>
      </c>
      <c r="L62">
        <v>9.52</v>
      </c>
      <c r="M62">
        <v>60.65</v>
      </c>
      <c r="N62">
        <v>8.66</v>
      </c>
      <c r="O62">
        <v>93.05</v>
      </c>
      <c r="P62">
        <v>14.72</v>
      </c>
      <c r="Q62">
        <v>10</v>
      </c>
      <c r="R62">
        <v>9.6300000000000008</v>
      </c>
      <c r="S62">
        <v>14.69</v>
      </c>
      <c r="T62">
        <v>9.7899999999999991</v>
      </c>
      <c r="U62">
        <v>63.64</v>
      </c>
      <c r="V62">
        <v>9.09</v>
      </c>
      <c r="W62">
        <v>5</v>
      </c>
      <c r="X62" s="1" t="s">
        <v>30</v>
      </c>
      <c r="Y62">
        <v>0</v>
      </c>
      <c r="Z62" s="1" t="s">
        <v>31</v>
      </c>
    </row>
    <row r="63" spans="1:26" x14ac:dyDescent="0.2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72.8</v>
      </c>
      <c r="H63">
        <v>83.43</v>
      </c>
      <c r="I63">
        <v>13.76</v>
      </c>
      <c r="J63">
        <v>9.17</v>
      </c>
      <c r="K63">
        <v>4.8</v>
      </c>
      <c r="L63">
        <v>3.2</v>
      </c>
      <c r="M63">
        <v>64.87</v>
      </c>
      <c r="N63">
        <v>9.27</v>
      </c>
      <c r="O63">
        <v>59.3</v>
      </c>
      <c r="P63">
        <v>0</v>
      </c>
      <c r="Q63">
        <v>0</v>
      </c>
      <c r="R63">
        <v>0</v>
      </c>
      <c r="S63">
        <v>0</v>
      </c>
      <c r="T63">
        <v>0</v>
      </c>
      <c r="U63">
        <v>59.3</v>
      </c>
      <c r="V63">
        <v>8.4700000000000006</v>
      </c>
      <c r="W63">
        <v>5</v>
      </c>
      <c r="X63" s="1" t="s">
        <v>30</v>
      </c>
      <c r="Y63">
        <v>0</v>
      </c>
      <c r="Z63" s="1" t="s">
        <v>31</v>
      </c>
    </row>
    <row r="64" spans="1:26" x14ac:dyDescent="0.2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1" t="s">
        <v>30</v>
      </c>
      <c r="Y64" s="1" t="s">
        <v>30</v>
      </c>
      <c r="Z64" s="1" t="s">
        <v>31</v>
      </c>
    </row>
    <row r="65" spans="1:26" x14ac:dyDescent="0.2">
      <c r="A65" s="1" t="s">
        <v>275</v>
      </c>
      <c r="B65" s="1" t="s">
        <v>276</v>
      </c>
      <c r="C65" s="1" t="s">
        <v>277</v>
      </c>
      <c r="D65" s="1"/>
      <c r="E65" s="1"/>
      <c r="F65" s="1" t="s">
        <v>278</v>
      </c>
      <c r="G65">
        <v>65.069999999999993</v>
      </c>
      <c r="H65">
        <v>73</v>
      </c>
      <c r="I65">
        <v>11.71</v>
      </c>
      <c r="J65">
        <v>7.81</v>
      </c>
      <c r="K65">
        <v>0</v>
      </c>
      <c r="L65">
        <v>0</v>
      </c>
      <c r="M65">
        <v>61.29</v>
      </c>
      <c r="N65">
        <v>8.76</v>
      </c>
      <c r="O65">
        <v>57.67</v>
      </c>
      <c r="P65">
        <v>6.02</v>
      </c>
      <c r="Q65">
        <v>8.0299999999999994</v>
      </c>
      <c r="R65">
        <v>0</v>
      </c>
      <c r="S65">
        <v>0</v>
      </c>
      <c r="T65">
        <v>0</v>
      </c>
      <c r="U65">
        <v>51.65</v>
      </c>
      <c r="V65">
        <v>7.38</v>
      </c>
      <c r="W65">
        <v>3</v>
      </c>
      <c r="X65">
        <v>10</v>
      </c>
      <c r="Y65">
        <v>10</v>
      </c>
      <c r="Z65" s="1" t="s">
        <v>31</v>
      </c>
    </row>
    <row r="66" spans="1:26" x14ac:dyDescent="0.2">
      <c r="A66" s="1" t="s">
        <v>279</v>
      </c>
      <c r="B66" s="1" t="s">
        <v>280</v>
      </c>
      <c r="C66" s="1" t="s">
        <v>281</v>
      </c>
      <c r="D66" s="1"/>
      <c r="E66" s="1"/>
      <c r="F66" s="1" t="s">
        <v>282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1" t="s">
        <v>30</v>
      </c>
      <c r="Y66" s="1" t="s">
        <v>30</v>
      </c>
      <c r="Z66" s="1" t="s">
        <v>31</v>
      </c>
    </row>
    <row r="67" spans="1:26" x14ac:dyDescent="0.2">
      <c r="A67" s="1" t="s">
        <v>283</v>
      </c>
      <c r="B67" s="1" t="s">
        <v>284</v>
      </c>
      <c r="C67" s="1" t="s">
        <v>285</v>
      </c>
      <c r="D67" s="1"/>
      <c r="E67" s="1"/>
      <c r="F67" s="1" t="s">
        <v>286</v>
      </c>
      <c r="G67">
        <v>83.2</v>
      </c>
      <c r="H67">
        <v>84.27</v>
      </c>
      <c r="I67">
        <v>13.13</v>
      </c>
      <c r="J67">
        <v>8.76</v>
      </c>
      <c r="K67">
        <v>13.6</v>
      </c>
      <c r="L67">
        <v>9.06</v>
      </c>
      <c r="M67">
        <v>57.54</v>
      </c>
      <c r="N67">
        <v>8.2200000000000006</v>
      </c>
      <c r="O67">
        <v>82.48</v>
      </c>
      <c r="P67">
        <v>12.3</v>
      </c>
      <c r="Q67">
        <v>8.3800000000000008</v>
      </c>
      <c r="R67">
        <v>8.02</v>
      </c>
      <c r="S67">
        <v>13.36</v>
      </c>
      <c r="T67">
        <v>8.91</v>
      </c>
      <c r="U67">
        <v>56.82</v>
      </c>
      <c r="V67">
        <v>8.1199999999999992</v>
      </c>
      <c r="W67">
        <v>4</v>
      </c>
      <c r="X67">
        <v>10</v>
      </c>
      <c r="Y67">
        <v>10</v>
      </c>
      <c r="Z67" s="1" t="s">
        <v>31</v>
      </c>
    </row>
    <row r="68" spans="1:26" x14ac:dyDescent="0.2">
      <c r="A68" s="1" t="s">
        <v>287</v>
      </c>
      <c r="B68" s="1" t="s">
        <v>288</v>
      </c>
      <c r="C68" s="1" t="s">
        <v>289</v>
      </c>
      <c r="D68" s="1"/>
      <c r="E68" s="1"/>
      <c r="F68" s="1" t="s">
        <v>290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5</v>
      </c>
      <c r="X68" s="1" t="s">
        <v>30</v>
      </c>
      <c r="Y68" s="1" t="s">
        <v>30</v>
      </c>
      <c r="Z68" s="1" t="s">
        <v>31</v>
      </c>
    </row>
    <row r="69" spans="1:26" x14ac:dyDescent="0.2">
      <c r="A69" s="1" t="s">
        <v>291</v>
      </c>
      <c r="B69" s="1" t="s">
        <v>292</v>
      </c>
      <c r="C69" s="1" t="s">
        <v>293</v>
      </c>
      <c r="D69" s="1"/>
      <c r="E69" s="1"/>
      <c r="F69" s="1" t="s">
        <v>294</v>
      </c>
      <c r="G69">
        <v>48.82</v>
      </c>
      <c r="H69">
        <v>90.62</v>
      </c>
      <c r="I69">
        <v>14.48</v>
      </c>
      <c r="J69">
        <v>9.65</v>
      </c>
      <c r="K69">
        <v>14.21</v>
      </c>
      <c r="L69">
        <v>9.4700000000000006</v>
      </c>
      <c r="M69">
        <v>61.94</v>
      </c>
      <c r="N69">
        <v>8.85</v>
      </c>
      <c r="O69">
        <v>1.63</v>
      </c>
      <c r="P69">
        <v>1.63</v>
      </c>
      <c r="Q69">
        <v>2.1800000000000002</v>
      </c>
      <c r="R69">
        <v>0</v>
      </c>
      <c r="S69">
        <v>0</v>
      </c>
      <c r="T69">
        <v>0</v>
      </c>
      <c r="U69">
        <v>0</v>
      </c>
      <c r="V69">
        <v>0</v>
      </c>
      <c r="W69">
        <v>5</v>
      </c>
      <c r="X69" s="1" t="s">
        <v>30</v>
      </c>
      <c r="Y69">
        <v>0</v>
      </c>
      <c r="Z69" s="1" t="s">
        <v>31</v>
      </c>
    </row>
    <row r="70" spans="1:26" x14ac:dyDescent="0.2">
      <c r="A70" s="1" t="s">
        <v>295</v>
      </c>
      <c r="B70" s="1" t="s">
        <v>296</v>
      </c>
      <c r="C70" s="1" t="s">
        <v>297</v>
      </c>
      <c r="D70" s="1"/>
      <c r="E70" s="1"/>
      <c r="F70" s="1" t="s">
        <v>298</v>
      </c>
      <c r="G70">
        <v>87.22</v>
      </c>
      <c r="H70">
        <v>89.95</v>
      </c>
      <c r="I70">
        <v>10.38</v>
      </c>
      <c r="J70">
        <v>6.92</v>
      </c>
      <c r="K70">
        <v>13.97</v>
      </c>
      <c r="L70">
        <v>9.32</v>
      </c>
      <c r="M70">
        <v>65.599999999999994</v>
      </c>
      <c r="N70">
        <v>9.3699999999999992</v>
      </c>
      <c r="O70">
        <v>83.13</v>
      </c>
      <c r="P70">
        <v>13.52</v>
      </c>
      <c r="Q70">
        <v>9.33</v>
      </c>
      <c r="R70">
        <v>8.6999999999999993</v>
      </c>
      <c r="S70">
        <v>12.34</v>
      </c>
      <c r="T70">
        <v>8.23</v>
      </c>
      <c r="U70">
        <v>57.27</v>
      </c>
      <c r="V70">
        <v>8.18</v>
      </c>
      <c r="W70">
        <v>5</v>
      </c>
      <c r="X70" s="1" t="s">
        <v>30</v>
      </c>
      <c r="Y70">
        <v>0</v>
      </c>
      <c r="Z70" s="1" t="s">
        <v>31</v>
      </c>
    </row>
    <row r="71" spans="1:26" x14ac:dyDescent="0.2">
      <c r="A71" s="1" t="s">
        <v>299</v>
      </c>
      <c r="B71" s="1" t="s">
        <v>300</v>
      </c>
      <c r="C71" s="1" t="s">
        <v>301</v>
      </c>
      <c r="D71" s="1"/>
      <c r="E71" s="1"/>
      <c r="F71" s="1" t="s">
        <v>302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50</v>
      </c>
      <c r="Y71">
        <v>50</v>
      </c>
      <c r="Z71" s="1" t="s">
        <v>31</v>
      </c>
    </row>
    <row r="72" spans="1:26" x14ac:dyDescent="0.2">
      <c r="A72" s="1" t="s">
        <v>303</v>
      </c>
      <c r="B72" s="1" t="s">
        <v>304</v>
      </c>
      <c r="C72" s="1" t="s">
        <v>305</v>
      </c>
      <c r="D72" s="1"/>
      <c r="E72" s="1"/>
      <c r="F72" s="1" t="s">
        <v>306</v>
      </c>
      <c r="G72">
        <v>87.1</v>
      </c>
      <c r="H72">
        <v>89.08</v>
      </c>
      <c r="I72">
        <v>12.8</v>
      </c>
      <c r="J72">
        <v>8.5299999999999994</v>
      </c>
      <c r="K72">
        <v>13.61</v>
      </c>
      <c r="L72">
        <v>9.07</v>
      </c>
      <c r="M72">
        <v>62.67</v>
      </c>
      <c r="N72">
        <v>8.9499999999999993</v>
      </c>
      <c r="O72">
        <v>85.87</v>
      </c>
      <c r="P72">
        <v>11.62</v>
      </c>
      <c r="Q72">
        <v>7.73</v>
      </c>
      <c r="R72">
        <v>7.77</v>
      </c>
      <c r="S72">
        <v>12.85</v>
      </c>
      <c r="T72">
        <v>8.57</v>
      </c>
      <c r="U72">
        <v>61.4</v>
      </c>
      <c r="V72">
        <v>8.77</v>
      </c>
      <c r="W72">
        <v>4</v>
      </c>
      <c r="X72" s="1" t="s">
        <v>30</v>
      </c>
      <c r="Y72" s="1" t="s">
        <v>30</v>
      </c>
      <c r="Z72" s="1" t="s">
        <v>31</v>
      </c>
    </row>
    <row r="73" spans="1:26" x14ac:dyDescent="0.2">
      <c r="A73" s="1" t="s">
        <v>307</v>
      </c>
      <c r="B73" s="1" t="s">
        <v>308</v>
      </c>
      <c r="C73" s="1" t="s">
        <v>309</v>
      </c>
      <c r="D73" s="1"/>
      <c r="E73" s="1"/>
      <c r="F73" s="1" t="s">
        <v>310</v>
      </c>
      <c r="G73">
        <v>83.89</v>
      </c>
      <c r="H73">
        <v>86.58</v>
      </c>
      <c r="I73">
        <v>13.74</v>
      </c>
      <c r="J73">
        <v>9.16</v>
      </c>
      <c r="K73">
        <v>6.5</v>
      </c>
      <c r="L73">
        <v>4.33</v>
      </c>
      <c r="M73">
        <v>66.34</v>
      </c>
      <c r="N73">
        <v>9.48</v>
      </c>
      <c r="O73">
        <v>79.510000000000005</v>
      </c>
      <c r="P73">
        <v>11.63</v>
      </c>
      <c r="Q73">
        <v>7.85</v>
      </c>
      <c r="R73">
        <v>7.65</v>
      </c>
      <c r="S73">
        <v>11.06</v>
      </c>
      <c r="T73">
        <v>7.38</v>
      </c>
      <c r="U73">
        <v>56.82</v>
      </c>
      <c r="V73">
        <v>8.1199999999999992</v>
      </c>
      <c r="W73">
        <v>5</v>
      </c>
      <c r="X73" s="1" t="s">
        <v>30</v>
      </c>
      <c r="Y73">
        <v>0</v>
      </c>
      <c r="Z73" s="1" t="s">
        <v>31</v>
      </c>
    </row>
    <row r="74" spans="1:26" x14ac:dyDescent="0.2">
      <c r="A74" s="1" t="s">
        <v>311</v>
      </c>
      <c r="B74" s="1" t="s">
        <v>312</v>
      </c>
      <c r="C74" s="1" t="s">
        <v>313</v>
      </c>
      <c r="D74" s="1"/>
      <c r="E74" s="1"/>
      <c r="F74" s="1" t="s">
        <v>314</v>
      </c>
      <c r="G74">
        <v>64.19</v>
      </c>
      <c r="H74">
        <v>81.95</v>
      </c>
      <c r="I74">
        <v>14.01</v>
      </c>
      <c r="J74">
        <v>9.34</v>
      </c>
      <c r="K74">
        <v>14.05</v>
      </c>
      <c r="L74">
        <v>9.3699999999999992</v>
      </c>
      <c r="M74">
        <v>53.89</v>
      </c>
      <c r="N74">
        <v>7.7</v>
      </c>
      <c r="O74">
        <v>42.67</v>
      </c>
      <c r="P74">
        <v>4.03</v>
      </c>
      <c r="Q74">
        <v>5.38</v>
      </c>
      <c r="R74">
        <v>0</v>
      </c>
      <c r="S74">
        <v>0</v>
      </c>
      <c r="T74">
        <v>0</v>
      </c>
      <c r="U74">
        <v>38.64</v>
      </c>
      <c r="V74">
        <v>5.52</v>
      </c>
      <c r="W74">
        <v>5</v>
      </c>
      <c r="X74" s="1" t="s">
        <v>30</v>
      </c>
      <c r="Y74">
        <v>0</v>
      </c>
      <c r="Z74" s="1" t="s">
        <v>31</v>
      </c>
    </row>
    <row r="75" spans="1:26" x14ac:dyDescent="0.2">
      <c r="A75" s="1" t="s">
        <v>315</v>
      </c>
      <c r="B75" s="1" t="s">
        <v>316</v>
      </c>
      <c r="C75" s="1" t="s">
        <v>317</v>
      </c>
      <c r="D75" s="1"/>
      <c r="E75" s="1"/>
      <c r="F75" s="1" t="s">
        <v>318</v>
      </c>
      <c r="G75">
        <v>87.87</v>
      </c>
      <c r="H75">
        <v>91.21</v>
      </c>
      <c r="I75">
        <v>14.91</v>
      </c>
      <c r="J75">
        <v>9.94</v>
      </c>
      <c r="K75">
        <v>13.99</v>
      </c>
      <c r="L75">
        <v>9.33</v>
      </c>
      <c r="M75">
        <v>62.3</v>
      </c>
      <c r="N75">
        <v>8.9</v>
      </c>
      <c r="O75">
        <v>85.35</v>
      </c>
      <c r="P75">
        <v>13.81</v>
      </c>
      <c r="Q75">
        <v>9.3800000000000008</v>
      </c>
      <c r="R75">
        <v>9.0399999999999991</v>
      </c>
      <c r="S75">
        <v>12.45</v>
      </c>
      <c r="T75">
        <v>8.3000000000000007</v>
      </c>
      <c r="U75">
        <v>59.09</v>
      </c>
      <c r="V75">
        <v>8.44</v>
      </c>
      <c r="W75">
        <v>4</v>
      </c>
      <c r="X75">
        <v>10</v>
      </c>
      <c r="Y75">
        <v>10</v>
      </c>
      <c r="Z75" s="1" t="s">
        <v>31</v>
      </c>
    </row>
    <row r="76" spans="1:26" x14ac:dyDescent="0.2">
      <c r="A76" s="1" t="s">
        <v>319</v>
      </c>
      <c r="B76" s="1" t="s">
        <v>320</v>
      </c>
      <c r="C76" s="1" t="s">
        <v>321</v>
      </c>
      <c r="D76" s="1"/>
      <c r="E76" s="1"/>
      <c r="F76" s="1" t="s">
        <v>322</v>
      </c>
      <c r="G76">
        <v>88.88</v>
      </c>
      <c r="H76">
        <v>93.41</v>
      </c>
      <c r="I76">
        <v>14.48</v>
      </c>
      <c r="J76">
        <v>9.65</v>
      </c>
      <c r="K76">
        <v>12.23</v>
      </c>
      <c r="L76">
        <v>8.15</v>
      </c>
      <c r="M76">
        <v>66.7</v>
      </c>
      <c r="N76">
        <v>9.5299999999999994</v>
      </c>
      <c r="O76">
        <v>83.18</v>
      </c>
      <c r="P76">
        <v>14.16</v>
      </c>
      <c r="Q76">
        <v>9.6300000000000008</v>
      </c>
      <c r="R76">
        <v>9.26</v>
      </c>
      <c r="S76">
        <v>12.65</v>
      </c>
      <c r="T76">
        <v>8.43</v>
      </c>
      <c r="U76">
        <v>56.36</v>
      </c>
      <c r="V76">
        <v>8.0500000000000007</v>
      </c>
      <c r="W76">
        <v>5</v>
      </c>
      <c r="X76" s="1" t="s">
        <v>30</v>
      </c>
      <c r="Y76">
        <v>10</v>
      </c>
      <c r="Z76" s="1" t="s">
        <v>31</v>
      </c>
    </row>
    <row r="77" spans="1:26" x14ac:dyDescent="0.2">
      <c r="A77" s="1" t="s">
        <v>323</v>
      </c>
      <c r="B77" s="1" t="s">
        <v>324</v>
      </c>
      <c r="C77" s="1" t="s">
        <v>325</v>
      </c>
      <c r="D77" s="1"/>
      <c r="E77" s="1"/>
      <c r="F77" s="1" t="s">
        <v>326</v>
      </c>
      <c r="G77">
        <v>48.34</v>
      </c>
      <c r="H77">
        <v>91.25</v>
      </c>
      <c r="I77">
        <v>15</v>
      </c>
      <c r="J77">
        <v>10</v>
      </c>
      <c r="K77">
        <v>13.95</v>
      </c>
      <c r="L77">
        <v>9.3000000000000007</v>
      </c>
      <c r="M77">
        <v>62.3</v>
      </c>
      <c r="N77">
        <v>8.9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</v>
      </c>
      <c r="X77" s="1" t="s">
        <v>30</v>
      </c>
      <c r="Y77">
        <v>50</v>
      </c>
      <c r="Z77" s="1" t="s">
        <v>31</v>
      </c>
    </row>
    <row r="78" spans="1:26" x14ac:dyDescent="0.2">
      <c r="A78" s="1" t="s">
        <v>327</v>
      </c>
      <c r="B78" s="1" t="s">
        <v>328</v>
      </c>
      <c r="C78" s="1" t="s">
        <v>329</v>
      </c>
      <c r="D78" s="1"/>
      <c r="E78" s="1"/>
      <c r="F78" s="1" t="s">
        <v>330</v>
      </c>
      <c r="G78">
        <v>76.790000000000006</v>
      </c>
      <c r="H78">
        <v>92.17</v>
      </c>
      <c r="I78">
        <v>15</v>
      </c>
      <c r="J78">
        <v>10</v>
      </c>
      <c r="K78">
        <v>14.65</v>
      </c>
      <c r="L78">
        <v>9.77</v>
      </c>
      <c r="M78">
        <v>62.52</v>
      </c>
      <c r="N78">
        <v>8.93</v>
      </c>
      <c r="O78">
        <v>58.98</v>
      </c>
      <c r="P78">
        <v>1.71</v>
      </c>
      <c r="Q78">
        <v>2.2799999999999998</v>
      </c>
      <c r="R78">
        <v>0</v>
      </c>
      <c r="S78">
        <v>0</v>
      </c>
      <c r="T78">
        <v>0</v>
      </c>
      <c r="U78">
        <v>57.27</v>
      </c>
      <c r="V78">
        <v>8.18</v>
      </c>
      <c r="W78">
        <v>5</v>
      </c>
      <c r="X78" s="1" t="s">
        <v>30</v>
      </c>
      <c r="Y78">
        <v>0</v>
      </c>
      <c r="Z78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78"/>
  <sheetViews>
    <sheetView tabSelected="1" topLeftCell="A3" workbookViewId="0">
      <selection activeCell="I15" sqref="I15"/>
    </sheetView>
  </sheetViews>
  <sheetFormatPr baseColWidth="10" defaultColWidth="8.83203125" defaultRowHeight="15" x14ac:dyDescent="0.2"/>
  <cols>
    <col min="2" max="2" width="22.1640625" customWidth="1"/>
    <col min="3" max="3" width="20.83203125" customWidth="1"/>
    <col min="4" max="4" width="12.1640625" style="5" customWidth="1"/>
    <col min="5" max="8" width="0" style="7" hidden="1" customWidth="1"/>
    <col min="9" max="9" width="13.6640625" style="7" customWidth="1"/>
    <col min="10" max="10" width="20" style="7" customWidth="1"/>
    <col min="11" max="11" width="28" style="14" customWidth="1"/>
    <col min="12" max="12" width="10.83203125" style="7" customWidth="1"/>
  </cols>
  <sheetData>
    <row r="2" spans="2:21" ht="26" x14ac:dyDescent="0.3">
      <c r="B2" s="2" t="s">
        <v>337</v>
      </c>
      <c r="C2" s="2"/>
      <c r="D2" s="11"/>
    </row>
    <row r="3" spans="2:21" ht="31" x14ac:dyDescent="0.35">
      <c r="D3" s="17" t="s">
        <v>343</v>
      </c>
    </row>
    <row r="4" spans="2:21" ht="16" x14ac:dyDescent="0.2">
      <c r="O4" s="6" t="s">
        <v>334</v>
      </c>
      <c r="P4" s="6"/>
      <c r="T4" s="6" t="s">
        <v>335</v>
      </c>
      <c r="U4" s="6"/>
    </row>
    <row r="5" spans="2:21" ht="17" x14ac:dyDescent="0.2">
      <c r="B5" s="3" t="s">
        <v>331</v>
      </c>
      <c r="C5" s="3" t="s">
        <v>332</v>
      </c>
      <c r="D5" s="4" t="s">
        <v>333</v>
      </c>
      <c r="E5" s="8" t="s">
        <v>334</v>
      </c>
      <c r="F5" s="8" t="s">
        <v>341</v>
      </c>
      <c r="G5" s="8" t="s">
        <v>335</v>
      </c>
      <c r="H5" s="8" t="s">
        <v>342</v>
      </c>
      <c r="I5" s="8" t="s">
        <v>338</v>
      </c>
      <c r="J5" s="13" t="s">
        <v>339</v>
      </c>
      <c r="K5" s="15" t="s">
        <v>340</v>
      </c>
      <c r="L5" s="8" t="s">
        <v>336</v>
      </c>
      <c r="N5" s="1" t="s">
        <v>23</v>
      </c>
      <c r="O5" s="1" t="s">
        <v>24</v>
      </c>
      <c r="S5" s="1" t="s">
        <v>23</v>
      </c>
      <c r="T5" s="1" t="s">
        <v>24</v>
      </c>
    </row>
    <row r="6" spans="2:21" x14ac:dyDescent="0.2">
      <c r="B6" s="1" t="s">
        <v>323</v>
      </c>
      <c r="C6" s="1" t="s">
        <v>324</v>
      </c>
      <c r="D6" s="12" t="s">
        <v>325</v>
      </c>
      <c r="E6" s="7">
        <v>48.34</v>
      </c>
      <c r="F6" s="9">
        <f>E6*0.4</f>
        <v>19.336000000000002</v>
      </c>
      <c r="G6" s="7">
        <v>41.84</v>
      </c>
      <c r="H6" s="9">
        <f>G6*0.6</f>
        <v>25.104000000000003</v>
      </c>
      <c r="I6" s="10">
        <f>F6+H6</f>
        <v>44.440000000000005</v>
      </c>
      <c r="J6" s="10">
        <f>SUM(N6:T6)*0.475*0.7</f>
        <v>23.274999999999999</v>
      </c>
      <c r="K6" s="14">
        <f>I6-J6</f>
        <v>21.165000000000006</v>
      </c>
      <c r="L6" s="16" t="str">
        <f>IF(K6&lt;50,"F",IF(K6&lt;65,"D",IF(K6&lt;80,"C",IF(K6&lt;90,"B",IF(K6&gt;=90,"A")))))</f>
        <v>F</v>
      </c>
      <c r="N6" s="1" t="s">
        <v>30</v>
      </c>
      <c r="O6">
        <v>50</v>
      </c>
      <c r="S6">
        <v>10</v>
      </c>
      <c r="T6">
        <v>10</v>
      </c>
    </row>
    <row r="7" spans="2:21" x14ac:dyDescent="0.2">
      <c r="B7" s="1" t="s">
        <v>157</v>
      </c>
      <c r="C7" s="1" t="s">
        <v>158</v>
      </c>
      <c r="D7" s="12" t="s">
        <v>159</v>
      </c>
      <c r="E7" s="7">
        <v>94.3</v>
      </c>
      <c r="F7" s="9">
        <f>E7*0.4</f>
        <v>37.72</v>
      </c>
      <c r="G7" s="7">
        <v>92.9</v>
      </c>
      <c r="H7" s="9">
        <f>G7*0.6</f>
        <v>55.74</v>
      </c>
      <c r="I7" s="10">
        <f>F7+H7</f>
        <v>93.460000000000008</v>
      </c>
      <c r="J7" s="10">
        <f>SUM(N7:T7)*0.475*0.7</f>
        <v>3.3249999999999997</v>
      </c>
      <c r="K7" s="14">
        <f>I7-J7</f>
        <v>90.135000000000005</v>
      </c>
      <c r="L7" s="16" t="str">
        <f>IF(K7&lt;50,"F",IF(K7&lt;65,"D",IF(K7&lt;80,"C",IF(K7&lt;90,"B",IF(K7&gt;=90,"A")))))</f>
        <v>A</v>
      </c>
      <c r="N7" s="1" t="s">
        <v>30</v>
      </c>
      <c r="O7">
        <v>10</v>
      </c>
      <c r="S7">
        <v>0</v>
      </c>
      <c r="T7" s="1" t="s">
        <v>30</v>
      </c>
    </row>
    <row r="8" spans="2:21" x14ac:dyDescent="0.2">
      <c r="B8" s="1" t="s">
        <v>60</v>
      </c>
      <c r="C8" s="1" t="s">
        <v>61</v>
      </c>
      <c r="D8" s="12" t="s">
        <v>62</v>
      </c>
      <c r="E8" s="7">
        <v>7.8</v>
      </c>
      <c r="F8" s="9">
        <f>E8*0.4</f>
        <v>3.12</v>
      </c>
      <c r="G8" s="7">
        <v>5</v>
      </c>
      <c r="H8" s="9">
        <f>G8*0.6</f>
        <v>3</v>
      </c>
      <c r="I8" s="10">
        <f>F8+H8</f>
        <v>6.12</v>
      </c>
      <c r="J8" s="10">
        <f>SUM(N8:T8)*0.475*0.7</f>
        <v>16.625</v>
      </c>
      <c r="K8" s="14">
        <v>0</v>
      </c>
      <c r="L8" s="16" t="str">
        <f>IF(K8&lt;50,"F",IF(K8&lt;65,"D",IF(K8&lt;80,"C",IF(K8&lt;90,"B",IF(K8&gt;=90,"A")))))</f>
        <v>F</v>
      </c>
      <c r="N8" s="1" t="s">
        <v>30</v>
      </c>
      <c r="O8">
        <v>25</v>
      </c>
      <c r="S8">
        <v>25</v>
      </c>
      <c r="T8" s="1" t="s">
        <v>30</v>
      </c>
    </row>
    <row r="9" spans="2:21" x14ac:dyDescent="0.2">
      <c r="B9" s="1" t="s">
        <v>44</v>
      </c>
      <c r="C9" s="1" t="s">
        <v>45</v>
      </c>
      <c r="D9" s="12" t="s">
        <v>46</v>
      </c>
      <c r="E9" s="7">
        <v>85.23</v>
      </c>
      <c r="F9" s="9">
        <f>E9*0.4</f>
        <v>34.092000000000006</v>
      </c>
      <c r="G9" s="7">
        <v>88.95</v>
      </c>
      <c r="H9" s="9">
        <f>G9*0.6</f>
        <v>53.37</v>
      </c>
      <c r="I9" s="10">
        <f>F9+H9</f>
        <v>87.462000000000003</v>
      </c>
      <c r="J9" s="10">
        <f>SUM(N9:T9)*0.475*0.7</f>
        <v>0</v>
      </c>
      <c r="K9" s="14">
        <f>I9-J9</f>
        <v>87.462000000000003</v>
      </c>
      <c r="L9" s="16" t="str">
        <f>IF(K9&lt;50,"F",IF(K9&lt;65,"D",IF(K9&lt;80,"C",IF(K9&lt;90,"B",IF(K9&gt;=90,"A")))))</f>
        <v>B</v>
      </c>
      <c r="N9" s="1" t="s">
        <v>30</v>
      </c>
      <c r="O9">
        <v>0</v>
      </c>
      <c r="S9">
        <v>0</v>
      </c>
      <c r="T9" s="1" t="s">
        <v>30</v>
      </c>
    </row>
    <row r="10" spans="2:21" x14ac:dyDescent="0.2">
      <c r="B10" s="1" t="s">
        <v>40</v>
      </c>
      <c r="C10" s="1" t="s">
        <v>41</v>
      </c>
      <c r="D10" s="12" t="s">
        <v>42</v>
      </c>
      <c r="E10" s="7">
        <v>55.85</v>
      </c>
      <c r="F10" s="9">
        <f>E10*0.4</f>
        <v>22.340000000000003</v>
      </c>
      <c r="G10" s="7">
        <v>39.340000000000003</v>
      </c>
      <c r="H10" s="9">
        <f>G10*0.6</f>
        <v>23.604000000000003</v>
      </c>
      <c r="I10" s="10">
        <f>F10+H10</f>
        <v>45.944000000000003</v>
      </c>
      <c r="J10" s="10">
        <f>SUM(N10:T10)*0.475*0.7</f>
        <v>6.6499999999999995</v>
      </c>
      <c r="K10" s="14">
        <f>I10-J10</f>
        <v>39.294000000000004</v>
      </c>
      <c r="L10" s="16" t="str">
        <f>IF(K10&lt;50,"F",IF(K10&lt;65,"D",IF(K10&lt;80,"C",IF(K10&lt;90,"B",IF(K10&gt;=90,"A")))))</f>
        <v>F</v>
      </c>
      <c r="N10" s="1" t="s">
        <v>30</v>
      </c>
      <c r="O10">
        <v>10</v>
      </c>
      <c r="S10">
        <v>10</v>
      </c>
      <c r="T10" s="1" t="s">
        <v>30</v>
      </c>
    </row>
    <row r="11" spans="2:21" x14ac:dyDescent="0.2">
      <c r="B11" s="1" t="s">
        <v>118</v>
      </c>
      <c r="C11" s="1" t="s">
        <v>122</v>
      </c>
      <c r="D11" s="12" t="s">
        <v>123</v>
      </c>
      <c r="E11" s="7">
        <v>84.87</v>
      </c>
      <c r="F11" s="9">
        <f>E11*0.4</f>
        <v>33.948</v>
      </c>
      <c r="G11" s="7">
        <v>75.650000000000006</v>
      </c>
      <c r="H11" s="9">
        <f>G11*0.6</f>
        <v>45.39</v>
      </c>
      <c r="I11" s="10">
        <f>F11+H11</f>
        <v>79.337999999999994</v>
      </c>
      <c r="J11" s="10">
        <f>SUM(N11:T11)*0.475*0.7</f>
        <v>3.3249999999999997</v>
      </c>
      <c r="K11" s="14">
        <f>I11-J11</f>
        <v>76.012999999999991</v>
      </c>
      <c r="L11" s="16" t="str">
        <f>IF(K11&lt;50,"F",IF(K11&lt;65,"D",IF(K11&lt;80,"C",IF(K11&lt;90,"B",IF(K11&gt;=90,"A")))))</f>
        <v>C</v>
      </c>
      <c r="N11">
        <v>10</v>
      </c>
      <c r="O11" s="1" t="s">
        <v>30</v>
      </c>
      <c r="S11" s="1" t="s">
        <v>30</v>
      </c>
      <c r="T11" s="1" t="s">
        <v>30</v>
      </c>
    </row>
    <row r="12" spans="2:21" x14ac:dyDescent="0.2">
      <c r="B12" s="1" t="s">
        <v>201</v>
      </c>
      <c r="C12" s="1" t="s">
        <v>202</v>
      </c>
      <c r="D12" s="12" t="s">
        <v>203</v>
      </c>
      <c r="E12" s="7">
        <v>83.6</v>
      </c>
      <c r="F12" s="9">
        <f>E12*0.4</f>
        <v>33.44</v>
      </c>
      <c r="G12" s="7">
        <v>80.88</v>
      </c>
      <c r="H12" s="9">
        <f>G12*0.6</f>
        <v>48.527999999999999</v>
      </c>
      <c r="I12" s="10">
        <f>F12+H12</f>
        <v>81.967999999999989</v>
      </c>
      <c r="J12" s="10">
        <f>SUM(N12:T12)*0.475*0.7</f>
        <v>0</v>
      </c>
      <c r="K12" s="14">
        <f>I12-J12</f>
        <v>81.967999999999989</v>
      </c>
      <c r="L12" s="16" t="str">
        <f>IF(K12&lt;50,"F",IF(K12&lt;65,"D",IF(K12&lt;80,"C",IF(K12&lt;90,"B",IF(K12&gt;=90,"A")))))</f>
        <v>B</v>
      </c>
      <c r="N12" s="1" t="s">
        <v>30</v>
      </c>
      <c r="O12">
        <v>0</v>
      </c>
      <c r="S12">
        <v>0</v>
      </c>
      <c r="T12" s="1" t="s">
        <v>30</v>
      </c>
    </row>
    <row r="13" spans="2:21" x14ac:dyDescent="0.2">
      <c r="B13" s="1" t="s">
        <v>263</v>
      </c>
      <c r="C13" s="1" t="s">
        <v>264</v>
      </c>
      <c r="D13" s="12" t="s">
        <v>265</v>
      </c>
      <c r="E13" s="7">
        <v>91.92</v>
      </c>
      <c r="F13" s="9">
        <f>E13*0.4</f>
        <v>36.768000000000001</v>
      </c>
      <c r="G13" s="7">
        <v>87.75</v>
      </c>
      <c r="H13" s="9">
        <f>G13*0.6</f>
        <v>52.65</v>
      </c>
      <c r="I13" s="10">
        <f>F13+H13</f>
        <v>89.418000000000006</v>
      </c>
      <c r="J13" s="10">
        <f>SUM(N13:T13)*0.475*0.7</f>
        <v>0</v>
      </c>
      <c r="K13" s="14">
        <f>I13-J13</f>
        <v>89.418000000000006</v>
      </c>
      <c r="L13" s="16" t="str">
        <f>IF(K13&lt;50,"F",IF(K13&lt;65,"D",IF(K13&lt;80,"C",IF(K13&lt;90,"B",IF(K13&gt;=90,"A")))))</f>
        <v>B</v>
      </c>
      <c r="N13" s="1" t="s">
        <v>30</v>
      </c>
      <c r="O13">
        <v>0</v>
      </c>
      <c r="S13">
        <v>0</v>
      </c>
      <c r="T13" s="1" t="s">
        <v>30</v>
      </c>
    </row>
    <row r="14" spans="2:21" x14ac:dyDescent="0.2">
      <c r="B14" s="1" t="s">
        <v>224</v>
      </c>
      <c r="C14" s="1" t="s">
        <v>225</v>
      </c>
      <c r="D14" s="12" t="s">
        <v>226</v>
      </c>
      <c r="E14" s="7">
        <v>93.08</v>
      </c>
      <c r="F14" s="9">
        <f>E14*0.4</f>
        <v>37.231999999999999</v>
      </c>
      <c r="G14" s="7">
        <v>95.68</v>
      </c>
      <c r="H14" s="9">
        <f>G14*0.6</f>
        <v>57.408000000000001</v>
      </c>
      <c r="I14" s="10">
        <f>F14+H14</f>
        <v>94.64</v>
      </c>
      <c r="J14" s="10">
        <f>SUM(N14:T14)*0.475*0.7</f>
        <v>0</v>
      </c>
      <c r="K14" s="14">
        <f>I14-J14</f>
        <v>94.64</v>
      </c>
      <c r="L14" s="16" t="str">
        <f>IF(K14&lt;50,"F",IF(K14&lt;65,"D",IF(K14&lt;80,"C",IF(K14&lt;90,"B",IF(K14&gt;=90,"A")))))</f>
        <v>A</v>
      </c>
      <c r="N14" s="1" t="s">
        <v>30</v>
      </c>
      <c r="O14" s="1" t="s">
        <v>30</v>
      </c>
      <c r="S14" s="1" t="s">
        <v>30</v>
      </c>
      <c r="T14" s="1" t="s">
        <v>30</v>
      </c>
    </row>
    <row r="15" spans="2:21" x14ac:dyDescent="0.2">
      <c r="B15" s="1" t="s">
        <v>311</v>
      </c>
      <c r="C15" s="1" t="s">
        <v>312</v>
      </c>
      <c r="D15" s="12" t="s">
        <v>313</v>
      </c>
      <c r="E15" s="7">
        <v>64.19</v>
      </c>
      <c r="F15" s="9">
        <f>E15*0.4</f>
        <v>25.676000000000002</v>
      </c>
      <c r="G15" s="7">
        <v>72.849999999999994</v>
      </c>
      <c r="H15" s="9">
        <f>G15*0.6</f>
        <v>43.709999999999994</v>
      </c>
      <c r="I15" s="10">
        <f>F15+H15</f>
        <v>69.385999999999996</v>
      </c>
      <c r="J15" s="10">
        <f>SUM(N15:T15)*0.475*0.7</f>
        <v>0</v>
      </c>
      <c r="K15" s="14">
        <f>I15-J15</f>
        <v>69.385999999999996</v>
      </c>
      <c r="L15" s="16" t="str">
        <f>IF(K15&lt;50,"F",IF(K15&lt;65,"D",IF(K15&lt;80,"C",IF(K15&lt;90,"B",IF(K15&gt;=90,"A")))))</f>
        <v>C</v>
      </c>
      <c r="N15" s="1" t="s">
        <v>30</v>
      </c>
      <c r="O15">
        <v>0</v>
      </c>
      <c r="S15">
        <v>0</v>
      </c>
      <c r="T15" s="1" t="s">
        <v>30</v>
      </c>
    </row>
    <row r="16" spans="2:21" x14ac:dyDescent="0.2">
      <c r="B16" s="1" t="s">
        <v>145</v>
      </c>
      <c r="C16" s="1" t="s">
        <v>146</v>
      </c>
      <c r="D16" s="12" t="s">
        <v>147</v>
      </c>
      <c r="E16" s="7">
        <v>94.43</v>
      </c>
      <c r="F16" s="9">
        <f>E16*0.4</f>
        <v>37.772000000000006</v>
      </c>
      <c r="G16" s="7">
        <v>96.58</v>
      </c>
      <c r="H16" s="9">
        <f>G16*0.6</f>
        <v>57.947999999999993</v>
      </c>
      <c r="I16" s="10">
        <f>F16+H16</f>
        <v>95.72</v>
      </c>
      <c r="J16" s="10">
        <f>SUM(N16:T16)*0.475*0.7</f>
        <v>0</v>
      </c>
      <c r="K16" s="14">
        <f>I16-J16</f>
        <v>95.72</v>
      </c>
      <c r="L16" s="16" t="str">
        <f>IF(K16&lt;50,"F",IF(K16&lt;65,"D",IF(K16&lt;80,"C",IF(K16&lt;90,"B",IF(K16&gt;=90,"A")))))</f>
        <v>A</v>
      </c>
      <c r="N16" s="1" t="s">
        <v>30</v>
      </c>
      <c r="O16" s="1" t="s">
        <v>30</v>
      </c>
      <c r="S16" s="1" t="s">
        <v>30</v>
      </c>
      <c r="T16" s="1" t="s">
        <v>30</v>
      </c>
    </row>
    <row r="17" spans="2:20" x14ac:dyDescent="0.2">
      <c r="B17" s="1" t="s">
        <v>303</v>
      </c>
      <c r="C17" s="1" t="s">
        <v>304</v>
      </c>
      <c r="D17" s="12" t="s">
        <v>305</v>
      </c>
      <c r="E17" s="7">
        <v>87.1</v>
      </c>
      <c r="F17" s="9">
        <f>E17*0.4</f>
        <v>34.839999999999996</v>
      </c>
      <c r="G17" s="7">
        <v>78.27</v>
      </c>
      <c r="H17" s="9">
        <f>G17*0.6</f>
        <v>46.961999999999996</v>
      </c>
      <c r="I17" s="10">
        <f>F17+H17</f>
        <v>81.801999999999992</v>
      </c>
      <c r="J17" s="10">
        <f>SUM(N17:T17)*0.475*0.7</f>
        <v>0</v>
      </c>
      <c r="K17" s="14">
        <f>I17-J17</f>
        <v>81.801999999999992</v>
      </c>
      <c r="L17" s="16" t="str">
        <f>IF(K17&lt;50,"F",IF(K17&lt;65,"D",IF(K17&lt;80,"C",IF(K17&lt;90,"B",IF(K17&gt;=90,"A")))))</f>
        <v>B</v>
      </c>
      <c r="N17" s="1" t="s">
        <v>30</v>
      </c>
      <c r="O17" s="1" t="s">
        <v>30</v>
      </c>
      <c r="S17" s="1" t="s">
        <v>30</v>
      </c>
      <c r="T17" s="1" t="s">
        <v>30</v>
      </c>
    </row>
    <row r="18" spans="2:20" x14ac:dyDescent="0.2">
      <c r="B18" s="1" t="s">
        <v>255</v>
      </c>
      <c r="C18" s="1" t="s">
        <v>256</v>
      </c>
      <c r="D18" s="12" t="s">
        <v>257</v>
      </c>
      <c r="E18" s="7">
        <v>89.89</v>
      </c>
      <c r="F18" s="9">
        <f>E18*0.4</f>
        <v>35.956000000000003</v>
      </c>
      <c r="G18" s="7">
        <v>88.9</v>
      </c>
      <c r="H18" s="9">
        <f>G18*0.6</f>
        <v>53.34</v>
      </c>
      <c r="I18" s="10">
        <f>F18+H18</f>
        <v>89.296000000000006</v>
      </c>
      <c r="J18" s="10">
        <f>SUM(N18:T18)*0.475*0.7</f>
        <v>0</v>
      </c>
      <c r="K18" s="14">
        <f>I18-J18</f>
        <v>89.296000000000006</v>
      </c>
      <c r="L18" s="16" t="str">
        <f>IF(K18&lt;50,"F",IF(K18&lt;65,"D",IF(K18&lt;80,"C",IF(K18&lt;90,"B",IF(K18&gt;=90,"A")))))</f>
        <v>B</v>
      </c>
      <c r="N18" s="1" t="s">
        <v>30</v>
      </c>
      <c r="O18" s="1" t="s">
        <v>30</v>
      </c>
      <c r="S18" s="1" t="s">
        <v>30</v>
      </c>
      <c r="T18" s="1" t="s">
        <v>30</v>
      </c>
    </row>
    <row r="19" spans="2:20" x14ac:dyDescent="0.2">
      <c r="B19" s="1" t="s">
        <v>216</v>
      </c>
      <c r="C19" s="1" t="s">
        <v>217</v>
      </c>
      <c r="D19" s="12" t="s">
        <v>218</v>
      </c>
      <c r="E19" s="7">
        <v>76.150000000000006</v>
      </c>
      <c r="F19" s="9">
        <f>E19*0.4</f>
        <v>30.460000000000004</v>
      </c>
      <c r="G19" s="7">
        <v>73.42</v>
      </c>
      <c r="H19" s="9">
        <f>G19*0.6</f>
        <v>44.052</v>
      </c>
      <c r="I19" s="10">
        <f>F19+H19</f>
        <v>74.512</v>
      </c>
      <c r="J19" s="10">
        <f>SUM(N19:T19)*0.475*0.7</f>
        <v>0</v>
      </c>
      <c r="K19" s="14">
        <f>I19-J19</f>
        <v>74.512</v>
      </c>
      <c r="L19" s="16" t="str">
        <f>IF(K19&lt;50,"F",IF(K19&lt;65,"D",IF(K19&lt;80,"C",IF(K19&lt;90,"B",IF(K19&gt;=90,"A")))))</f>
        <v>C</v>
      </c>
      <c r="N19" s="1" t="s">
        <v>30</v>
      </c>
      <c r="O19" s="1" t="s">
        <v>30</v>
      </c>
      <c r="S19" s="1" t="s">
        <v>30</v>
      </c>
      <c r="T19" s="1" t="s">
        <v>30</v>
      </c>
    </row>
    <row r="20" spans="2:20" x14ac:dyDescent="0.2">
      <c r="B20" s="1" t="s">
        <v>84</v>
      </c>
      <c r="C20" s="1" t="s">
        <v>85</v>
      </c>
      <c r="D20" s="12" t="s">
        <v>86</v>
      </c>
      <c r="E20" s="7">
        <v>79.62</v>
      </c>
      <c r="F20" s="9">
        <f>E20*0.4</f>
        <v>31.848000000000003</v>
      </c>
      <c r="G20" s="7">
        <v>80.59</v>
      </c>
      <c r="H20" s="9">
        <f>G20*0.6</f>
        <v>48.353999999999999</v>
      </c>
      <c r="I20" s="10">
        <f>F20+H20</f>
        <v>80.201999999999998</v>
      </c>
      <c r="J20" s="10">
        <f>SUM(N20:T20)*0.475*0.7</f>
        <v>0</v>
      </c>
      <c r="K20" s="14">
        <f>I20-J20</f>
        <v>80.201999999999998</v>
      </c>
      <c r="L20" s="16" t="str">
        <f>IF(K20&lt;50,"F",IF(K20&lt;65,"D",IF(K20&lt;80,"C",IF(K20&lt;90,"B",IF(K20&gt;=90,"A")))))</f>
        <v>B</v>
      </c>
      <c r="N20" s="1" t="s">
        <v>30</v>
      </c>
      <c r="O20">
        <v>0</v>
      </c>
      <c r="S20">
        <v>0</v>
      </c>
      <c r="T20" s="1" t="s">
        <v>30</v>
      </c>
    </row>
    <row r="21" spans="2:20" x14ac:dyDescent="0.2">
      <c r="B21" s="1" t="s">
        <v>99</v>
      </c>
      <c r="C21" s="1" t="s">
        <v>65</v>
      </c>
      <c r="D21" s="12" t="s">
        <v>100</v>
      </c>
      <c r="E21" s="7">
        <v>89.36</v>
      </c>
      <c r="F21" s="9">
        <f>E21*0.4</f>
        <v>35.744</v>
      </c>
      <c r="G21" s="7">
        <v>88.12</v>
      </c>
      <c r="H21" s="9">
        <f>G21*0.6</f>
        <v>52.872</v>
      </c>
      <c r="I21" s="10">
        <f>F21+H21</f>
        <v>88.616</v>
      </c>
      <c r="J21" s="10">
        <f>SUM(N21:T21)*0.475*0.7</f>
        <v>0</v>
      </c>
      <c r="K21" s="14">
        <f>I21-J21</f>
        <v>88.616</v>
      </c>
      <c r="L21" s="16" t="str">
        <f>IF(K21&lt;50,"F",IF(K21&lt;65,"D",IF(K21&lt;80,"C",IF(K21&lt;90,"B",IF(K21&gt;=90,"A")))))</f>
        <v>B</v>
      </c>
      <c r="N21" s="1" t="s">
        <v>30</v>
      </c>
      <c r="O21" s="1" t="s">
        <v>30</v>
      </c>
      <c r="S21" s="1" t="s">
        <v>30</v>
      </c>
      <c r="T21" s="1" t="s">
        <v>30</v>
      </c>
    </row>
    <row r="22" spans="2:20" x14ac:dyDescent="0.2">
      <c r="B22" s="1" t="s">
        <v>251</v>
      </c>
      <c r="C22" s="1" t="s">
        <v>252</v>
      </c>
      <c r="D22" s="12" t="s">
        <v>253</v>
      </c>
      <c r="E22" s="7">
        <v>89.45</v>
      </c>
      <c r="F22" s="9">
        <f>E22*0.4</f>
        <v>35.78</v>
      </c>
      <c r="G22" s="7">
        <v>91.06</v>
      </c>
      <c r="H22" s="9">
        <f>G22*0.6</f>
        <v>54.636000000000003</v>
      </c>
      <c r="I22" s="10">
        <f>F22+H22</f>
        <v>90.415999999999997</v>
      </c>
      <c r="J22" s="10">
        <f>SUM(N22:T22)*0.475*0.7</f>
        <v>0</v>
      </c>
      <c r="K22" s="14">
        <f>I22-J22</f>
        <v>90.415999999999997</v>
      </c>
      <c r="L22" s="16" t="str">
        <f>IF(K22&lt;50,"F",IF(K22&lt;65,"D",IF(K22&lt;80,"C",IF(K22&lt;90,"B",IF(K22&gt;=90,"A")))))</f>
        <v>A</v>
      </c>
      <c r="N22" s="1" t="s">
        <v>30</v>
      </c>
      <c r="O22" s="1" t="s">
        <v>30</v>
      </c>
      <c r="S22" s="1" t="s">
        <v>30</v>
      </c>
      <c r="T22" s="1" t="s">
        <v>30</v>
      </c>
    </row>
    <row r="23" spans="2:20" x14ac:dyDescent="0.2">
      <c r="B23" s="1" t="s">
        <v>68</v>
      </c>
      <c r="C23" s="1" t="s">
        <v>69</v>
      </c>
      <c r="D23" s="12" t="s">
        <v>70</v>
      </c>
      <c r="E23" s="7">
        <v>89.24</v>
      </c>
      <c r="F23" s="9">
        <f>E23*0.4</f>
        <v>35.695999999999998</v>
      </c>
      <c r="G23" s="7">
        <v>82.8</v>
      </c>
      <c r="H23" s="9">
        <f>G23*0.6</f>
        <v>49.68</v>
      </c>
      <c r="I23" s="10">
        <f>F23+H23</f>
        <v>85.376000000000005</v>
      </c>
      <c r="J23" s="10">
        <f>SUM(N23:T23)*0.475*0.7</f>
        <v>0</v>
      </c>
      <c r="K23" s="14">
        <f>I23-J23</f>
        <v>85.376000000000005</v>
      </c>
      <c r="L23" s="16" t="str">
        <f>IF(K23&lt;50,"F",IF(K23&lt;65,"D",IF(K23&lt;80,"C",IF(K23&lt;90,"B",IF(K23&gt;=90,"A")))))</f>
        <v>B</v>
      </c>
      <c r="N23" s="1" t="s">
        <v>30</v>
      </c>
      <c r="O23">
        <v>0</v>
      </c>
      <c r="S23">
        <v>0</v>
      </c>
      <c r="T23" s="1" t="s">
        <v>30</v>
      </c>
    </row>
    <row r="24" spans="2:20" x14ac:dyDescent="0.2">
      <c r="B24" s="1" t="s">
        <v>283</v>
      </c>
      <c r="C24" s="1" t="s">
        <v>284</v>
      </c>
      <c r="D24" s="12" t="s">
        <v>285</v>
      </c>
      <c r="E24" s="7">
        <v>83.2</v>
      </c>
      <c r="F24" s="9">
        <f>E24*0.4</f>
        <v>33.28</v>
      </c>
      <c r="G24" s="7">
        <v>76.790000000000006</v>
      </c>
      <c r="H24" s="9">
        <f>G24*0.6</f>
        <v>46.074000000000005</v>
      </c>
      <c r="I24" s="10">
        <f>F24+H24</f>
        <v>79.354000000000013</v>
      </c>
      <c r="J24" s="10">
        <f>SUM(N24:T24)*0.475*0.7</f>
        <v>6.6499999999999995</v>
      </c>
      <c r="K24" s="14">
        <f>I24-J24</f>
        <v>72.704000000000008</v>
      </c>
      <c r="L24" s="16" t="str">
        <f>IF(K24&lt;50,"F",IF(K24&lt;65,"D",IF(K24&lt;80,"C",IF(K24&lt;90,"B",IF(K24&gt;=90,"A")))))</f>
        <v>C</v>
      </c>
      <c r="N24">
        <v>10</v>
      </c>
      <c r="O24">
        <v>10</v>
      </c>
      <c r="S24" s="1" t="s">
        <v>30</v>
      </c>
      <c r="T24" s="1" t="s">
        <v>30</v>
      </c>
    </row>
    <row r="25" spans="2:20" x14ac:dyDescent="0.2">
      <c r="B25" s="1" t="s">
        <v>236</v>
      </c>
      <c r="C25" s="1" t="s">
        <v>240</v>
      </c>
      <c r="D25" s="12" t="s">
        <v>241</v>
      </c>
      <c r="E25" s="7">
        <v>91.44</v>
      </c>
      <c r="F25" s="9">
        <f>E25*0.4</f>
        <v>36.576000000000001</v>
      </c>
      <c r="G25" s="7">
        <v>92.7</v>
      </c>
      <c r="H25" s="9">
        <f>G25*0.6</f>
        <v>55.62</v>
      </c>
      <c r="I25" s="10">
        <f>F25+H25</f>
        <v>92.195999999999998</v>
      </c>
      <c r="J25" s="10">
        <f>SUM(N25:T25)*0.475*0.7</f>
        <v>6.6499999999999995</v>
      </c>
      <c r="K25" s="14">
        <f>I25-J25</f>
        <v>85.545999999999992</v>
      </c>
      <c r="L25" s="16" t="str">
        <f>IF(K25&lt;50,"F",IF(K25&lt;65,"D",IF(K25&lt;80,"C",IF(K25&lt;90,"B",IF(K25&gt;=90,"A")))))</f>
        <v>B</v>
      </c>
      <c r="N25">
        <v>10</v>
      </c>
      <c r="O25">
        <v>10</v>
      </c>
      <c r="S25" s="1" t="s">
        <v>30</v>
      </c>
      <c r="T25" s="1" t="s">
        <v>30</v>
      </c>
    </row>
    <row r="26" spans="2:20" x14ac:dyDescent="0.2">
      <c r="B26" s="1" t="s">
        <v>137</v>
      </c>
      <c r="C26" s="1" t="s">
        <v>138</v>
      </c>
      <c r="D26" s="12" t="s">
        <v>139</v>
      </c>
      <c r="E26" s="7">
        <v>36.1</v>
      </c>
      <c r="F26" s="9">
        <f>E26*0.4</f>
        <v>14.440000000000001</v>
      </c>
      <c r="G26" s="7">
        <v>39.21</v>
      </c>
      <c r="H26" s="9">
        <f>G26*0.6</f>
        <v>23.526</v>
      </c>
      <c r="I26" s="10">
        <f>F26+H26</f>
        <v>37.966000000000001</v>
      </c>
      <c r="J26" s="10">
        <f>SUM(N26:T26)*0.475*0.7</f>
        <v>3.3249999999999997</v>
      </c>
      <c r="K26" s="14">
        <f>I26-J26</f>
        <v>34.640999999999998</v>
      </c>
      <c r="L26" s="16" t="str">
        <f>IF(K26&lt;50,"F",IF(K26&lt;65,"D",IF(K26&lt;80,"C",IF(K26&lt;90,"B",IF(K26&gt;=90,"A")))))</f>
        <v>F</v>
      </c>
      <c r="N26">
        <v>10</v>
      </c>
      <c r="O26" s="1" t="s">
        <v>30</v>
      </c>
      <c r="S26" s="1" t="s">
        <v>30</v>
      </c>
      <c r="T26" s="1" t="s">
        <v>30</v>
      </c>
    </row>
    <row r="27" spans="2:20" x14ac:dyDescent="0.2">
      <c r="B27" s="1" t="s">
        <v>287</v>
      </c>
      <c r="C27" s="1" t="s">
        <v>288</v>
      </c>
      <c r="D27" s="12" t="s">
        <v>289</v>
      </c>
      <c r="E27" s="7">
        <v>5</v>
      </c>
      <c r="F27" s="9">
        <f>E27*0.4</f>
        <v>2</v>
      </c>
      <c r="G27" s="7">
        <v>0</v>
      </c>
      <c r="H27" s="9">
        <f>G27*0.6</f>
        <v>0</v>
      </c>
      <c r="I27" s="10">
        <f>F27+H27</f>
        <v>2</v>
      </c>
      <c r="J27" s="10">
        <f>SUM(N27:T27)*0.475*0.7</f>
        <v>0</v>
      </c>
      <c r="K27" s="14">
        <f>I27-J27</f>
        <v>2</v>
      </c>
      <c r="L27" s="16" t="str">
        <f>IF(K27&lt;50,"F",IF(K27&lt;65,"D",IF(K27&lt;80,"C",IF(K27&lt;90,"B",IF(K27&gt;=90,"A")))))</f>
        <v>F</v>
      </c>
      <c r="N27" s="1" t="s">
        <v>30</v>
      </c>
      <c r="O27" s="1" t="s">
        <v>30</v>
      </c>
      <c r="S27" s="1" t="s">
        <v>30</v>
      </c>
      <c r="T27" s="1" t="s">
        <v>30</v>
      </c>
    </row>
    <row r="28" spans="2:20" x14ac:dyDescent="0.2">
      <c r="B28" s="1" t="s">
        <v>315</v>
      </c>
      <c r="C28" s="1" t="s">
        <v>316</v>
      </c>
      <c r="D28" s="12" t="s">
        <v>317</v>
      </c>
      <c r="E28" s="7">
        <v>87.87</v>
      </c>
      <c r="F28" s="9">
        <f>E28*0.4</f>
        <v>35.148000000000003</v>
      </c>
      <c r="G28" s="7">
        <v>85.53</v>
      </c>
      <c r="H28" s="9">
        <f>G28*0.6</f>
        <v>51.317999999999998</v>
      </c>
      <c r="I28" s="10">
        <f>F28+H28</f>
        <v>86.466000000000008</v>
      </c>
      <c r="J28" s="10">
        <f>SUM(N28:T28)*0.475*0.7</f>
        <v>6.6499999999999995</v>
      </c>
      <c r="K28" s="14">
        <f>I28-J28</f>
        <v>79.816000000000003</v>
      </c>
      <c r="L28" s="16" t="str">
        <f>IF(K28&lt;50,"F",IF(K28&lt;65,"D",IF(K28&lt;80,"C",IF(K28&lt;90,"B",IF(K28&gt;=90,"A")))))</f>
        <v>C</v>
      </c>
      <c r="N28">
        <v>10</v>
      </c>
      <c r="O28">
        <v>10</v>
      </c>
      <c r="S28" s="1" t="s">
        <v>30</v>
      </c>
      <c r="T28" s="1" t="s">
        <v>30</v>
      </c>
    </row>
    <row r="29" spans="2:20" x14ac:dyDescent="0.2">
      <c r="B29" s="1" t="s">
        <v>133</v>
      </c>
      <c r="C29" s="1" t="s">
        <v>134</v>
      </c>
      <c r="D29" s="12" t="s">
        <v>135</v>
      </c>
      <c r="E29" s="7">
        <v>87.98</v>
      </c>
      <c r="F29" s="9">
        <f>E29*0.4</f>
        <v>35.192</v>
      </c>
      <c r="G29" s="7">
        <v>86.63</v>
      </c>
      <c r="H29" s="9">
        <f>G29*0.6</f>
        <v>51.977999999999994</v>
      </c>
      <c r="I29" s="10">
        <f>F29+H29</f>
        <v>87.169999999999987</v>
      </c>
      <c r="J29" s="10">
        <f>SUM(N29:T29)*0.475*0.7</f>
        <v>0</v>
      </c>
      <c r="K29" s="14">
        <f>I29-J29</f>
        <v>87.169999999999987</v>
      </c>
      <c r="L29" s="16" t="str">
        <f>IF(K29&lt;50,"F",IF(K29&lt;65,"D",IF(K29&lt;80,"C",IF(K29&lt;90,"B",IF(K29&gt;=90,"A")))))</f>
        <v>B</v>
      </c>
      <c r="N29" s="1" t="s">
        <v>30</v>
      </c>
      <c r="O29" s="1" t="s">
        <v>30</v>
      </c>
      <c r="S29" s="1" t="s">
        <v>30</v>
      </c>
      <c r="T29" s="1" t="s">
        <v>30</v>
      </c>
    </row>
    <row r="30" spans="2:20" x14ac:dyDescent="0.2">
      <c r="B30" s="1" t="s">
        <v>141</v>
      </c>
      <c r="C30" s="1" t="s">
        <v>142</v>
      </c>
      <c r="D30" s="12" t="s">
        <v>143</v>
      </c>
      <c r="E30" s="7">
        <v>89.29</v>
      </c>
      <c r="F30" s="9">
        <f>E30*0.4</f>
        <v>35.716000000000001</v>
      </c>
      <c r="G30" s="7">
        <v>91.24</v>
      </c>
      <c r="H30" s="9">
        <f>G30*0.6</f>
        <v>54.743999999999993</v>
      </c>
      <c r="I30" s="10">
        <f>F30+H30</f>
        <v>90.46</v>
      </c>
      <c r="J30" s="10">
        <f>SUM(N30:T30)*0.475*0.7</f>
        <v>0</v>
      </c>
      <c r="K30" s="14">
        <f>I30-J30</f>
        <v>90.46</v>
      </c>
      <c r="L30" s="16" t="str">
        <f>IF(K30&lt;50,"F",IF(K30&lt;65,"D",IF(K30&lt;80,"C",IF(K30&lt;90,"B",IF(K30&gt;=90,"A")))))</f>
        <v>A</v>
      </c>
      <c r="N30" s="1" t="s">
        <v>30</v>
      </c>
      <c r="O30" s="1" t="s">
        <v>30</v>
      </c>
      <c r="S30" s="1" t="s">
        <v>30</v>
      </c>
      <c r="T30" s="1" t="s">
        <v>30</v>
      </c>
    </row>
    <row r="31" spans="2:20" x14ac:dyDescent="0.2">
      <c r="B31" s="1" t="s">
        <v>173</v>
      </c>
      <c r="C31" s="1" t="s">
        <v>174</v>
      </c>
      <c r="D31" s="12" t="s">
        <v>175</v>
      </c>
      <c r="E31" s="7">
        <v>86.25</v>
      </c>
      <c r="F31" s="9">
        <f>E31*0.4</f>
        <v>34.5</v>
      </c>
      <c r="G31" s="7">
        <v>87.65</v>
      </c>
      <c r="H31" s="9">
        <f>G31*0.6</f>
        <v>52.59</v>
      </c>
      <c r="I31" s="10">
        <f>F31+H31</f>
        <v>87.09</v>
      </c>
      <c r="J31" s="10">
        <f>SUM(N31:T31)*0.475*0.7</f>
        <v>6.6499999999999995</v>
      </c>
      <c r="K31" s="14">
        <f>I31-J31</f>
        <v>80.44</v>
      </c>
      <c r="L31" s="16" t="str">
        <f>IF(K31&lt;50,"F",IF(K31&lt;65,"D",IF(K31&lt;80,"C",IF(K31&lt;90,"B",IF(K31&gt;=90,"A")))))</f>
        <v>B</v>
      </c>
      <c r="N31" s="1" t="s">
        <v>30</v>
      </c>
      <c r="O31">
        <v>10</v>
      </c>
      <c r="S31">
        <v>10</v>
      </c>
      <c r="T31" s="1" t="s">
        <v>30</v>
      </c>
    </row>
    <row r="32" spans="2:20" x14ac:dyDescent="0.2">
      <c r="B32" s="1" t="s">
        <v>129</v>
      </c>
      <c r="C32" s="1" t="s">
        <v>130</v>
      </c>
      <c r="D32" s="12" t="s">
        <v>131</v>
      </c>
      <c r="E32" s="7">
        <v>81.260000000000005</v>
      </c>
      <c r="F32" s="9">
        <f>E32*0.4</f>
        <v>32.504000000000005</v>
      </c>
      <c r="G32" s="7">
        <v>79.3</v>
      </c>
      <c r="H32" s="9">
        <f>G32*0.6</f>
        <v>47.58</v>
      </c>
      <c r="I32" s="10">
        <f>F32+H32</f>
        <v>80.084000000000003</v>
      </c>
      <c r="J32" s="10">
        <f>SUM(N32:T32)*0.475*0.7</f>
        <v>0</v>
      </c>
      <c r="K32" s="14">
        <f>I32-J32</f>
        <v>80.084000000000003</v>
      </c>
      <c r="L32" s="16" t="str">
        <f>IF(K32&lt;50,"F",IF(K32&lt;65,"D",IF(K32&lt;80,"C",IF(K32&lt;90,"B",IF(K32&gt;=90,"A")))))</f>
        <v>B</v>
      </c>
      <c r="N32" s="1" t="s">
        <v>30</v>
      </c>
      <c r="O32" s="1" t="s">
        <v>30</v>
      </c>
      <c r="S32" s="1" t="s">
        <v>30</v>
      </c>
      <c r="T32" s="1" t="s">
        <v>30</v>
      </c>
    </row>
    <row r="33" spans="2:20" x14ac:dyDescent="0.2">
      <c r="B33" s="1" t="s">
        <v>80</v>
      </c>
      <c r="C33" s="1" t="s">
        <v>81</v>
      </c>
      <c r="D33" s="12" t="s">
        <v>82</v>
      </c>
      <c r="E33" s="7">
        <v>82.79</v>
      </c>
      <c r="F33" s="9">
        <f>E33*0.4</f>
        <v>33.116000000000007</v>
      </c>
      <c r="G33" s="7">
        <v>83.41</v>
      </c>
      <c r="H33" s="9">
        <f>G33*0.6</f>
        <v>50.045999999999999</v>
      </c>
      <c r="I33" s="10">
        <f>F33+H33</f>
        <v>83.162000000000006</v>
      </c>
      <c r="J33" s="10">
        <f>SUM(N33:T33)*0.475*0.7</f>
        <v>0</v>
      </c>
      <c r="K33" s="14">
        <f>I33-J33</f>
        <v>83.162000000000006</v>
      </c>
      <c r="L33" s="16" t="str">
        <f>IF(K33&lt;50,"F",IF(K33&lt;65,"D",IF(K33&lt;80,"C",IF(K33&lt;90,"B",IF(K33&gt;=90,"A")))))</f>
        <v>B</v>
      </c>
      <c r="N33" s="1" t="s">
        <v>30</v>
      </c>
      <c r="O33" s="1" t="s">
        <v>30</v>
      </c>
      <c r="S33" s="1" t="s">
        <v>30</v>
      </c>
      <c r="T33" s="1" t="s">
        <v>30</v>
      </c>
    </row>
    <row r="34" spans="2:20" x14ac:dyDescent="0.2">
      <c r="B34" s="1" t="s">
        <v>243</v>
      </c>
      <c r="C34" s="1" t="s">
        <v>244</v>
      </c>
      <c r="D34" s="12" t="s">
        <v>245</v>
      </c>
      <c r="E34" s="7">
        <v>64.67</v>
      </c>
      <c r="F34" s="9">
        <f>E34*0.4</f>
        <v>25.868000000000002</v>
      </c>
      <c r="G34" s="7">
        <v>74.739999999999995</v>
      </c>
      <c r="H34" s="9">
        <f>G34*0.6</f>
        <v>44.843999999999994</v>
      </c>
      <c r="I34" s="10">
        <f>F34+H34</f>
        <v>70.711999999999989</v>
      </c>
      <c r="J34" s="10">
        <f>SUM(N34:T34)*0.475*0.7</f>
        <v>6.6499999999999995</v>
      </c>
      <c r="K34" s="14">
        <f>I34-J34</f>
        <v>64.061999999999983</v>
      </c>
      <c r="L34" s="16" t="str">
        <f>IF(K34&lt;50,"F",IF(K34&lt;65,"D",IF(K34&lt;80,"C",IF(K34&lt;90,"B",IF(K34&gt;=90,"A")))))</f>
        <v>D</v>
      </c>
      <c r="N34">
        <v>10</v>
      </c>
      <c r="O34">
        <v>10</v>
      </c>
      <c r="S34" s="1" t="s">
        <v>30</v>
      </c>
      <c r="T34" s="1" t="s">
        <v>30</v>
      </c>
    </row>
    <row r="35" spans="2:20" x14ac:dyDescent="0.2">
      <c r="B35" s="1" t="s">
        <v>95</v>
      </c>
      <c r="C35" s="1" t="s">
        <v>96</v>
      </c>
      <c r="D35" s="12" t="s">
        <v>97</v>
      </c>
      <c r="E35" s="7">
        <v>83.81</v>
      </c>
      <c r="F35" s="9">
        <f>E35*0.4</f>
        <v>33.524000000000001</v>
      </c>
      <c r="G35" s="7">
        <v>64.78</v>
      </c>
      <c r="H35" s="9">
        <f>G35*0.6</f>
        <v>38.868000000000002</v>
      </c>
      <c r="I35" s="10">
        <f>F35+H35</f>
        <v>72.391999999999996</v>
      </c>
      <c r="J35" s="10">
        <f>SUM(N35:T35)*0.475*0.7</f>
        <v>0</v>
      </c>
      <c r="K35" s="14">
        <f>I35-J35</f>
        <v>72.391999999999996</v>
      </c>
      <c r="L35" s="16" t="str">
        <f>IF(K35&lt;50,"F",IF(K35&lt;65,"D",IF(K35&lt;80,"C",IF(K35&lt;90,"B",IF(K35&gt;=90,"A")))))</f>
        <v>C</v>
      </c>
      <c r="N35" s="1" t="s">
        <v>30</v>
      </c>
      <c r="O35" s="1" t="s">
        <v>30</v>
      </c>
      <c r="S35" s="1" t="s">
        <v>30</v>
      </c>
      <c r="T35" s="1" t="s">
        <v>30</v>
      </c>
    </row>
    <row r="36" spans="2:20" x14ac:dyDescent="0.2">
      <c r="B36" s="1" t="s">
        <v>118</v>
      </c>
      <c r="C36" s="1" t="s">
        <v>119</v>
      </c>
      <c r="D36" s="12" t="s">
        <v>120</v>
      </c>
      <c r="E36" s="7">
        <v>87.8</v>
      </c>
      <c r="F36" s="9">
        <f>E36*0.4</f>
        <v>35.119999999999997</v>
      </c>
      <c r="G36" s="7">
        <v>78.48</v>
      </c>
      <c r="H36" s="9">
        <f>G36*0.6</f>
        <v>47.088000000000001</v>
      </c>
      <c r="I36" s="10">
        <f>F36+H36</f>
        <v>82.207999999999998</v>
      </c>
      <c r="J36" s="10">
        <f>SUM(N36:T36)*0.475*0.7</f>
        <v>3.3249999999999997</v>
      </c>
      <c r="K36" s="14">
        <f>I36-J36</f>
        <v>78.882999999999996</v>
      </c>
      <c r="L36" s="16" t="str">
        <f>IF(K36&lt;50,"F",IF(K36&lt;65,"D",IF(K36&lt;80,"C",IF(K36&lt;90,"B",IF(K36&gt;=90,"A")))))</f>
        <v>C</v>
      </c>
      <c r="N36">
        <v>10</v>
      </c>
      <c r="O36" s="1" t="s">
        <v>30</v>
      </c>
      <c r="S36" s="1" t="s">
        <v>30</v>
      </c>
      <c r="T36" s="1" t="s">
        <v>30</v>
      </c>
    </row>
    <row r="37" spans="2:20" x14ac:dyDescent="0.2">
      <c r="B37" s="1" t="s">
        <v>177</v>
      </c>
      <c r="C37" s="1" t="s">
        <v>178</v>
      </c>
      <c r="D37" s="12" t="s">
        <v>179</v>
      </c>
      <c r="E37" s="7">
        <v>79.11</v>
      </c>
      <c r="F37" s="9">
        <f>E37*0.4</f>
        <v>31.644000000000002</v>
      </c>
      <c r="G37" s="7">
        <v>76.650000000000006</v>
      </c>
      <c r="H37" s="9">
        <f>G37*0.6</f>
        <v>45.99</v>
      </c>
      <c r="I37" s="10">
        <f>F37+H37</f>
        <v>77.634</v>
      </c>
      <c r="J37" s="10">
        <f>SUM(N37:T37)*0.475*0.7</f>
        <v>0</v>
      </c>
      <c r="K37" s="14">
        <f>I37-J37</f>
        <v>77.634</v>
      </c>
      <c r="L37" s="16" t="str">
        <f>IF(K37&lt;50,"F",IF(K37&lt;65,"D",IF(K37&lt;80,"C",IF(K37&lt;90,"B",IF(K37&gt;=90,"A")))))</f>
        <v>C</v>
      </c>
      <c r="N37" s="1" t="s">
        <v>30</v>
      </c>
      <c r="O37" s="1" t="s">
        <v>30</v>
      </c>
      <c r="S37" s="1" t="s">
        <v>30</v>
      </c>
      <c r="T37" s="1" t="s">
        <v>30</v>
      </c>
    </row>
    <row r="38" spans="2:20" x14ac:dyDescent="0.2">
      <c r="B38" s="1" t="s">
        <v>64</v>
      </c>
      <c r="C38" s="1" t="s">
        <v>65</v>
      </c>
      <c r="D38" s="12" t="s">
        <v>66</v>
      </c>
      <c r="E38" s="7">
        <v>72.16</v>
      </c>
      <c r="F38" s="9">
        <f>E38*0.4</f>
        <v>28.864000000000001</v>
      </c>
      <c r="G38" s="7">
        <v>54.66</v>
      </c>
      <c r="H38" s="9">
        <f>G38*0.6</f>
        <v>32.795999999999999</v>
      </c>
      <c r="I38" s="10">
        <f>F38+H38</f>
        <v>61.66</v>
      </c>
      <c r="J38" s="10">
        <f>SUM(N38:T38)*0.475*0.7</f>
        <v>9.9749999999999996</v>
      </c>
      <c r="K38" s="14">
        <f>I38-J38</f>
        <v>51.684999999999995</v>
      </c>
      <c r="L38" s="16" t="str">
        <f>IF(K38&lt;50,"F",IF(K38&lt;65,"D",IF(K38&lt;80,"C",IF(K38&lt;90,"B",IF(K38&gt;=90,"A")))))</f>
        <v>D</v>
      </c>
      <c r="N38">
        <v>10</v>
      </c>
      <c r="O38">
        <v>10</v>
      </c>
      <c r="S38">
        <v>10</v>
      </c>
      <c r="T38" s="1" t="s">
        <v>30</v>
      </c>
    </row>
    <row r="39" spans="2:20" x14ac:dyDescent="0.2">
      <c r="B39" s="1" t="s">
        <v>153</v>
      </c>
      <c r="C39" s="1" t="s">
        <v>154</v>
      </c>
      <c r="D39" s="12" t="s">
        <v>155</v>
      </c>
      <c r="E39" s="7">
        <v>57.52</v>
      </c>
      <c r="F39" s="9">
        <f>E39*0.4</f>
        <v>23.008000000000003</v>
      </c>
      <c r="G39" s="7">
        <v>63.55</v>
      </c>
      <c r="H39" s="9">
        <f>G39*0.6</f>
        <v>38.129999999999995</v>
      </c>
      <c r="I39" s="10">
        <f>F39+H39</f>
        <v>61.137999999999998</v>
      </c>
      <c r="J39" s="10">
        <f>SUM(N39:T39)*0.475*0.7</f>
        <v>0</v>
      </c>
      <c r="K39" s="14">
        <f>I39-J39</f>
        <v>61.137999999999998</v>
      </c>
      <c r="L39" s="16" t="str">
        <f>IF(K39&lt;50,"F",IF(K39&lt;65,"D",IF(K39&lt;80,"C",IF(K39&lt;90,"B",IF(K39&gt;=90,"A")))))</f>
        <v>D</v>
      </c>
      <c r="N39" s="1" t="s">
        <v>30</v>
      </c>
      <c r="O39" s="1" t="s">
        <v>30</v>
      </c>
      <c r="S39" s="1" t="s">
        <v>30</v>
      </c>
      <c r="T39" s="1" t="s">
        <v>30</v>
      </c>
    </row>
    <row r="40" spans="2:20" x14ac:dyDescent="0.2">
      <c r="B40" s="1" t="s">
        <v>181</v>
      </c>
      <c r="C40" s="1" t="s">
        <v>182</v>
      </c>
      <c r="D40" s="12" t="s">
        <v>183</v>
      </c>
      <c r="E40" s="7">
        <v>75.58</v>
      </c>
      <c r="F40" s="9">
        <f>E40*0.4</f>
        <v>30.231999999999999</v>
      </c>
      <c r="G40" s="7">
        <v>81.650000000000006</v>
      </c>
      <c r="H40" s="9">
        <f>G40*0.6</f>
        <v>48.99</v>
      </c>
      <c r="I40" s="10">
        <f>F40+H40</f>
        <v>79.222000000000008</v>
      </c>
      <c r="J40" s="10">
        <f>SUM(N40:T40)*0.475*0.7</f>
        <v>0</v>
      </c>
      <c r="K40" s="14">
        <f>I40-J40</f>
        <v>79.222000000000008</v>
      </c>
      <c r="L40" s="16" t="str">
        <f>IF(K40&lt;50,"F",IF(K40&lt;65,"D",IF(K40&lt;80,"C",IF(K40&lt;90,"B",IF(K40&gt;=90,"A")))))</f>
        <v>C</v>
      </c>
      <c r="N40" s="1" t="s">
        <v>30</v>
      </c>
      <c r="O40">
        <v>0</v>
      </c>
      <c r="S40">
        <v>0</v>
      </c>
      <c r="T40" s="1" t="s">
        <v>30</v>
      </c>
    </row>
    <row r="41" spans="2:20" x14ac:dyDescent="0.2">
      <c r="B41" s="1" t="s">
        <v>327</v>
      </c>
      <c r="C41" s="1" t="s">
        <v>328</v>
      </c>
      <c r="D41" s="12" t="s">
        <v>329</v>
      </c>
      <c r="E41" s="7">
        <v>76.790000000000006</v>
      </c>
      <c r="F41" s="9">
        <f>E41*0.4</f>
        <v>30.716000000000005</v>
      </c>
      <c r="G41" s="7">
        <v>76.14</v>
      </c>
      <c r="H41" s="9">
        <f>G41*0.6</f>
        <v>45.683999999999997</v>
      </c>
      <c r="I41" s="10">
        <f>F41+H41</f>
        <v>76.400000000000006</v>
      </c>
      <c r="J41" s="10">
        <f>SUM(N41:T41)*0.475*0.7</f>
        <v>0</v>
      </c>
      <c r="K41" s="14">
        <f>I41-J41</f>
        <v>76.400000000000006</v>
      </c>
      <c r="L41" s="16" t="str">
        <f>IF(K41&lt;50,"F",IF(K41&lt;65,"D",IF(K41&lt;80,"C",IF(K41&lt;90,"B",IF(K41&gt;=90,"A")))))</f>
        <v>C</v>
      </c>
      <c r="N41" s="1" t="s">
        <v>30</v>
      </c>
      <c r="O41">
        <v>0</v>
      </c>
      <c r="S41">
        <v>0</v>
      </c>
      <c r="T41" s="1" t="s">
        <v>30</v>
      </c>
    </row>
    <row r="42" spans="2:20" x14ac:dyDescent="0.2">
      <c r="B42" s="1" t="s">
        <v>165</v>
      </c>
      <c r="C42" s="1" t="s">
        <v>166</v>
      </c>
      <c r="D42" s="12" t="s">
        <v>167</v>
      </c>
      <c r="E42" s="7">
        <v>88.15</v>
      </c>
      <c r="F42" s="9">
        <f>E42*0.4</f>
        <v>35.260000000000005</v>
      </c>
      <c r="G42" s="7">
        <v>92.75</v>
      </c>
      <c r="H42" s="9">
        <f>G42*0.6</f>
        <v>55.65</v>
      </c>
      <c r="I42" s="10">
        <f>F42+H42</f>
        <v>90.91</v>
      </c>
      <c r="J42" s="10">
        <f>SUM(N42:T42)*0.475*0.7</f>
        <v>3.3249999999999997</v>
      </c>
      <c r="K42" s="14">
        <f>I42-J42</f>
        <v>87.584999999999994</v>
      </c>
      <c r="L42" s="16" t="str">
        <f>IF(K42&lt;50,"F",IF(K42&lt;65,"D",IF(K42&lt;80,"C",IF(K42&lt;90,"B",IF(K42&gt;=90,"A")))))</f>
        <v>B</v>
      </c>
      <c r="N42" s="1" t="s">
        <v>30</v>
      </c>
      <c r="O42">
        <v>10</v>
      </c>
      <c r="S42">
        <v>0</v>
      </c>
      <c r="T42" s="1" t="s">
        <v>30</v>
      </c>
    </row>
    <row r="43" spans="2:20" x14ac:dyDescent="0.2">
      <c r="B43" s="1" t="s">
        <v>149</v>
      </c>
      <c r="C43" s="1" t="s">
        <v>150</v>
      </c>
      <c r="D43" s="12" t="s">
        <v>151</v>
      </c>
      <c r="E43" s="7">
        <v>87.26</v>
      </c>
      <c r="F43" s="9">
        <f>E43*0.4</f>
        <v>34.904000000000003</v>
      </c>
      <c r="G43" s="7">
        <v>81.260000000000005</v>
      </c>
      <c r="H43" s="9">
        <f>G43*0.6</f>
        <v>48.756</v>
      </c>
      <c r="I43" s="10">
        <f>F43+H43</f>
        <v>83.66</v>
      </c>
      <c r="J43" s="10">
        <f>SUM(N43:T43)*0.475*0.7</f>
        <v>0</v>
      </c>
      <c r="K43" s="14">
        <f>I43-J43</f>
        <v>83.66</v>
      </c>
      <c r="L43" s="16" t="str">
        <f>IF(K43&lt;50,"F",IF(K43&lt;65,"D",IF(K43&lt;80,"C",IF(K43&lt;90,"B",IF(K43&gt;=90,"A")))))</f>
        <v>B</v>
      </c>
      <c r="N43" s="1" t="s">
        <v>30</v>
      </c>
      <c r="O43">
        <v>0</v>
      </c>
      <c r="S43">
        <v>0</v>
      </c>
      <c r="T43" s="1" t="s">
        <v>30</v>
      </c>
    </row>
    <row r="44" spans="2:20" x14ac:dyDescent="0.2">
      <c r="B44" s="1" t="s">
        <v>110</v>
      </c>
      <c r="C44" s="1" t="s">
        <v>111</v>
      </c>
      <c r="D44" s="12" t="s">
        <v>112</v>
      </c>
      <c r="E44" s="7">
        <v>80.31</v>
      </c>
      <c r="F44" s="9">
        <f>E44*0.4</f>
        <v>32.124000000000002</v>
      </c>
      <c r="G44" s="7">
        <v>76.319999999999993</v>
      </c>
      <c r="H44" s="9">
        <f>G44*0.6</f>
        <v>45.791999999999994</v>
      </c>
      <c r="I44" s="10">
        <f>F44+H44</f>
        <v>77.915999999999997</v>
      </c>
      <c r="J44" s="10">
        <f>SUM(N44:T44)*0.475*0.7</f>
        <v>0</v>
      </c>
      <c r="K44" s="14">
        <f>I44-J44</f>
        <v>77.915999999999997</v>
      </c>
      <c r="L44" s="16" t="str">
        <f>IF(K44&lt;50,"F",IF(K44&lt;65,"D",IF(K44&lt;80,"C",IF(K44&lt;90,"B",IF(K44&gt;=90,"A")))))</f>
        <v>C</v>
      </c>
      <c r="N44" s="1" t="s">
        <v>30</v>
      </c>
      <c r="O44">
        <v>0</v>
      </c>
      <c r="S44">
        <v>0</v>
      </c>
      <c r="T44" s="1" t="s">
        <v>30</v>
      </c>
    </row>
    <row r="45" spans="2:20" x14ac:dyDescent="0.2">
      <c r="B45" s="1" t="s">
        <v>161</v>
      </c>
      <c r="C45" s="1" t="s">
        <v>162</v>
      </c>
      <c r="D45" s="12" t="s">
        <v>163</v>
      </c>
      <c r="E45" s="7">
        <v>90.63</v>
      </c>
      <c r="F45" s="9">
        <f>E45*0.4</f>
        <v>36.252000000000002</v>
      </c>
      <c r="G45" s="7">
        <v>94.62</v>
      </c>
      <c r="H45" s="9">
        <f>G45*0.6</f>
        <v>56.771999999999998</v>
      </c>
      <c r="I45" s="10">
        <f>F45+H45</f>
        <v>93.024000000000001</v>
      </c>
      <c r="J45" s="10">
        <f>SUM(N45:T45)*0.475*0.7</f>
        <v>3.3249999999999997</v>
      </c>
      <c r="K45" s="14">
        <f>I45-J45</f>
        <v>89.698999999999998</v>
      </c>
      <c r="L45" s="16" t="str">
        <f>IF(K45&lt;50,"F",IF(K45&lt;65,"D",IF(K45&lt;80,"C",IF(K45&lt;90,"B",IF(K45&gt;=90,"A")))))</f>
        <v>B</v>
      </c>
      <c r="N45" s="1" t="s">
        <v>30</v>
      </c>
      <c r="O45">
        <v>10</v>
      </c>
      <c r="S45">
        <v>0</v>
      </c>
      <c r="T45" s="1" t="s">
        <v>30</v>
      </c>
    </row>
    <row r="46" spans="2:20" x14ac:dyDescent="0.2">
      <c r="B46" s="1" t="s">
        <v>212</v>
      </c>
      <c r="C46" s="1" t="s">
        <v>213</v>
      </c>
      <c r="D46" s="12" t="s">
        <v>214</v>
      </c>
      <c r="E46" s="7">
        <v>67.709999999999994</v>
      </c>
      <c r="F46" s="9">
        <f>E46*0.4</f>
        <v>27.084</v>
      </c>
      <c r="G46" s="7">
        <v>82.31</v>
      </c>
      <c r="H46" s="9">
        <f>G46*0.6</f>
        <v>49.386000000000003</v>
      </c>
      <c r="I46" s="10">
        <f>F46+H46</f>
        <v>76.47</v>
      </c>
      <c r="J46" s="10">
        <f>SUM(N46:T46)*0.475*0.7</f>
        <v>0</v>
      </c>
      <c r="K46" s="14">
        <f>I46-J46</f>
        <v>76.47</v>
      </c>
      <c r="L46" s="16" t="str">
        <f>IF(K46&lt;50,"F",IF(K46&lt;65,"D",IF(K46&lt;80,"C",IF(K46&lt;90,"B",IF(K46&gt;=90,"A")))))</f>
        <v>C</v>
      </c>
      <c r="N46" s="1" t="s">
        <v>30</v>
      </c>
      <c r="O46">
        <v>0</v>
      </c>
      <c r="S46">
        <v>0</v>
      </c>
      <c r="T46" s="1" t="s">
        <v>30</v>
      </c>
    </row>
    <row r="47" spans="2:20" x14ac:dyDescent="0.2">
      <c r="B47" s="1" t="s">
        <v>189</v>
      </c>
      <c r="C47" s="1" t="s">
        <v>190</v>
      </c>
      <c r="D47" s="12" t="s">
        <v>191</v>
      </c>
      <c r="E47" s="7">
        <v>83.25</v>
      </c>
      <c r="F47" s="9">
        <f>E47*0.4</f>
        <v>33.300000000000004</v>
      </c>
      <c r="G47" s="7">
        <v>76.08</v>
      </c>
      <c r="H47" s="9">
        <f>G47*0.6</f>
        <v>45.647999999999996</v>
      </c>
      <c r="I47" s="10">
        <f>F47+H47</f>
        <v>78.948000000000008</v>
      </c>
      <c r="J47" s="10">
        <f>SUM(N47:T47)*0.475*0.7</f>
        <v>6.6499999999999995</v>
      </c>
      <c r="K47" s="14">
        <f>I47-J47</f>
        <v>72.298000000000002</v>
      </c>
      <c r="L47" s="16" t="str">
        <f>IF(K47&lt;50,"F",IF(K47&lt;65,"D",IF(K47&lt;80,"C",IF(K47&lt;90,"B",IF(K47&gt;=90,"A")))))</f>
        <v>C</v>
      </c>
      <c r="N47">
        <v>10</v>
      </c>
      <c r="O47">
        <v>0</v>
      </c>
      <c r="S47">
        <v>10</v>
      </c>
      <c r="T47" s="1" t="s">
        <v>30</v>
      </c>
    </row>
    <row r="48" spans="2:20" x14ac:dyDescent="0.2">
      <c r="B48" s="1" t="s">
        <v>48</v>
      </c>
      <c r="C48" s="1" t="s">
        <v>49</v>
      </c>
      <c r="D48" s="12" t="s">
        <v>50</v>
      </c>
      <c r="E48" s="7">
        <v>62.91</v>
      </c>
      <c r="F48" s="9">
        <f>E48*0.4</f>
        <v>25.164000000000001</v>
      </c>
      <c r="G48" s="7">
        <v>61.43</v>
      </c>
      <c r="H48" s="9">
        <f>G48*0.6</f>
        <v>36.857999999999997</v>
      </c>
      <c r="I48" s="10">
        <f>F48+H48</f>
        <v>62.021999999999998</v>
      </c>
      <c r="J48" s="10">
        <f>SUM(N48:T48)*0.475*0.7</f>
        <v>11.637499999999999</v>
      </c>
      <c r="K48" s="14">
        <f>I48-J48</f>
        <v>50.384500000000003</v>
      </c>
      <c r="L48" s="16" t="str">
        <f>IF(K48&lt;50,"F",IF(K48&lt;65,"D",IF(K48&lt;80,"C",IF(K48&lt;90,"B",IF(K48&gt;=90,"A")))))</f>
        <v>D</v>
      </c>
      <c r="N48" s="1" t="s">
        <v>30</v>
      </c>
      <c r="O48">
        <v>25</v>
      </c>
      <c r="S48">
        <v>10</v>
      </c>
      <c r="T48" s="1" t="s">
        <v>30</v>
      </c>
    </row>
    <row r="49" spans="2:20" x14ac:dyDescent="0.2">
      <c r="B49" s="1" t="s">
        <v>319</v>
      </c>
      <c r="C49" s="1" t="s">
        <v>320</v>
      </c>
      <c r="D49" s="12" t="s">
        <v>321</v>
      </c>
      <c r="E49" s="7">
        <v>88.88</v>
      </c>
      <c r="F49" s="9">
        <f>E49*0.4</f>
        <v>35.552</v>
      </c>
      <c r="G49" s="7">
        <v>93.19</v>
      </c>
      <c r="H49" s="9">
        <f>G49*0.6</f>
        <v>55.913999999999994</v>
      </c>
      <c r="I49" s="10">
        <f>F49+H49</f>
        <v>91.465999999999994</v>
      </c>
      <c r="J49" s="10">
        <f>SUM(N49:T49)*0.475*0.7</f>
        <v>6.6499999999999995</v>
      </c>
      <c r="K49" s="14">
        <f>I49-J49</f>
        <v>84.815999999999988</v>
      </c>
      <c r="L49" s="16" t="str">
        <f>IF(K49&lt;50,"F",IF(K49&lt;65,"D",IF(K49&lt;80,"C",IF(K49&lt;90,"B",IF(K49&gt;=90,"A")))))</f>
        <v>B</v>
      </c>
      <c r="N49" s="1" t="s">
        <v>30</v>
      </c>
      <c r="O49">
        <v>10</v>
      </c>
      <c r="S49">
        <v>10</v>
      </c>
      <c r="T49" s="1" t="s">
        <v>30</v>
      </c>
    </row>
    <row r="50" spans="2:20" x14ac:dyDescent="0.2">
      <c r="B50" s="1" t="s">
        <v>91</v>
      </c>
      <c r="C50" s="1" t="s">
        <v>92</v>
      </c>
      <c r="D50" s="12" t="s">
        <v>93</v>
      </c>
      <c r="E50" s="7">
        <v>72.8</v>
      </c>
      <c r="F50" s="9">
        <f>E50*0.4</f>
        <v>29.12</v>
      </c>
      <c r="G50" s="7">
        <v>72.06</v>
      </c>
      <c r="H50" s="9">
        <f>G50*0.6</f>
        <v>43.235999999999997</v>
      </c>
      <c r="I50" s="10">
        <f>F50+H50</f>
        <v>72.355999999999995</v>
      </c>
      <c r="J50" s="10">
        <f>SUM(N50:T50)*0.475*0.7</f>
        <v>3.3249999999999997</v>
      </c>
      <c r="K50" s="14">
        <f>I50-J50</f>
        <v>69.030999999999992</v>
      </c>
      <c r="L50" s="16" t="str">
        <f>IF(K50&lt;50,"F",IF(K50&lt;65,"D",IF(K50&lt;80,"C",IF(K50&lt;90,"B",IF(K50&gt;=90,"A")))))</f>
        <v>C</v>
      </c>
      <c r="N50" s="1" t="s">
        <v>30</v>
      </c>
      <c r="O50">
        <v>10</v>
      </c>
      <c r="S50">
        <v>0</v>
      </c>
      <c r="T50" s="1" t="s">
        <v>30</v>
      </c>
    </row>
    <row r="51" spans="2:20" x14ac:dyDescent="0.2">
      <c r="B51" s="1" t="s">
        <v>201</v>
      </c>
      <c r="C51" s="1" t="s">
        <v>205</v>
      </c>
      <c r="D51" s="12" t="s">
        <v>206</v>
      </c>
      <c r="E51" s="7">
        <v>78.06</v>
      </c>
      <c r="F51" s="9">
        <f>E51*0.4</f>
        <v>31.224000000000004</v>
      </c>
      <c r="G51" s="7">
        <v>86.32</v>
      </c>
      <c r="H51" s="9">
        <f>G51*0.6</f>
        <v>51.791999999999994</v>
      </c>
      <c r="I51" s="10">
        <f>F51+H51</f>
        <v>83.015999999999991</v>
      </c>
      <c r="J51" s="10">
        <f>SUM(N51:T51)*0.475*0.7</f>
        <v>0</v>
      </c>
      <c r="K51" s="14">
        <f>I51-J51</f>
        <v>83.015999999999991</v>
      </c>
      <c r="L51" s="16" t="str">
        <f>IF(K51&lt;50,"F",IF(K51&lt;65,"D",IF(K51&lt;80,"C",IF(K51&lt;90,"B",IF(K51&gt;=90,"A")))))</f>
        <v>B</v>
      </c>
      <c r="N51" s="1" t="s">
        <v>30</v>
      </c>
      <c r="O51">
        <v>0</v>
      </c>
      <c r="S51">
        <v>0</v>
      </c>
      <c r="T51" s="1" t="s">
        <v>30</v>
      </c>
    </row>
    <row r="52" spans="2:20" x14ac:dyDescent="0.2">
      <c r="B52" s="1" t="s">
        <v>26</v>
      </c>
      <c r="C52" s="1" t="s">
        <v>27</v>
      </c>
      <c r="D52" s="12" t="s">
        <v>28</v>
      </c>
      <c r="E52" s="7">
        <v>64.44</v>
      </c>
      <c r="F52" s="9">
        <f>E52*0.4</f>
        <v>25.776</v>
      </c>
      <c r="G52" s="7">
        <v>75.14</v>
      </c>
      <c r="H52" s="9">
        <f>G52*0.6</f>
        <v>45.083999999999996</v>
      </c>
      <c r="I52" s="10">
        <f>F52+H52</f>
        <v>70.86</v>
      </c>
      <c r="J52" s="10">
        <f>SUM(N52:T52)*0.475*0.7</f>
        <v>3.3249999999999997</v>
      </c>
      <c r="K52" s="14">
        <f>I52-J52</f>
        <v>67.534999999999997</v>
      </c>
      <c r="L52" s="16" t="str">
        <f>IF(K52&lt;50,"F",IF(K52&lt;65,"D",IF(K52&lt;80,"C",IF(K52&lt;90,"B",IF(K52&gt;=90,"A")))))</f>
        <v>C</v>
      </c>
      <c r="N52" s="1" t="s">
        <v>30</v>
      </c>
      <c r="O52">
        <v>10</v>
      </c>
      <c r="S52">
        <v>0</v>
      </c>
      <c r="T52" s="1" t="s">
        <v>30</v>
      </c>
    </row>
    <row r="53" spans="2:20" x14ac:dyDescent="0.2">
      <c r="B53" s="1" t="s">
        <v>259</v>
      </c>
      <c r="C53" s="1" t="s">
        <v>260</v>
      </c>
      <c r="D53" s="12" t="s">
        <v>261</v>
      </c>
      <c r="E53" s="7">
        <v>90.56</v>
      </c>
      <c r="F53" s="9">
        <f>E53*0.4</f>
        <v>36.224000000000004</v>
      </c>
      <c r="G53" s="7">
        <v>88.35</v>
      </c>
      <c r="H53" s="9">
        <f>G53*0.6</f>
        <v>53.01</v>
      </c>
      <c r="I53" s="10">
        <f>F53+H53</f>
        <v>89.234000000000009</v>
      </c>
      <c r="J53" s="10">
        <f>SUM(N53:T53)*0.475*0.7</f>
        <v>0</v>
      </c>
      <c r="K53" s="14">
        <f>I53-J53</f>
        <v>89.234000000000009</v>
      </c>
      <c r="L53" s="16" t="str">
        <f>IF(K53&lt;50,"F",IF(K53&lt;65,"D",IF(K53&lt;80,"C",IF(K53&lt;90,"B",IF(K53&gt;=90,"A")))))</f>
        <v>B</v>
      </c>
      <c r="N53" s="1" t="s">
        <v>30</v>
      </c>
      <c r="O53">
        <v>0</v>
      </c>
      <c r="S53">
        <v>0</v>
      </c>
      <c r="T53" s="1" t="s">
        <v>30</v>
      </c>
    </row>
    <row r="54" spans="2:20" x14ac:dyDescent="0.2">
      <c r="B54" s="1" t="s">
        <v>106</v>
      </c>
      <c r="C54" s="1" t="s">
        <v>107</v>
      </c>
      <c r="D54" s="12" t="s">
        <v>108</v>
      </c>
      <c r="E54" s="7">
        <v>90.3</v>
      </c>
      <c r="F54" s="9">
        <f>E54*0.4</f>
        <v>36.119999999999997</v>
      </c>
      <c r="G54" s="7">
        <v>95.11</v>
      </c>
      <c r="H54" s="9">
        <f>G54*0.6</f>
        <v>57.065999999999995</v>
      </c>
      <c r="I54" s="10">
        <f>F54+H54</f>
        <v>93.185999999999993</v>
      </c>
      <c r="J54" s="10">
        <f>SUM(N54:T54)*0.475*0.7</f>
        <v>0</v>
      </c>
      <c r="K54" s="14">
        <f>I54-J54</f>
        <v>93.185999999999993</v>
      </c>
      <c r="L54" s="16" t="str">
        <f>IF(K54&lt;50,"F",IF(K54&lt;65,"D",IF(K54&lt;80,"C",IF(K54&lt;90,"B",IF(K54&gt;=90,"A")))))</f>
        <v>A</v>
      </c>
      <c r="N54" s="1" t="s">
        <v>30</v>
      </c>
      <c r="O54">
        <v>0</v>
      </c>
      <c r="S54">
        <v>0</v>
      </c>
      <c r="T54" s="1" t="s">
        <v>30</v>
      </c>
    </row>
    <row r="55" spans="2:20" x14ac:dyDescent="0.2">
      <c r="B55" s="1" t="s">
        <v>169</v>
      </c>
      <c r="C55" s="1" t="s">
        <v>170</v>
      </c>
      <c r="D55" s="12" t="s">
        <v>171</v>
      </c>
      <c r="E55" s="7">
        <v>71.66</v>
      </c>
      <c r="F55" s="9">
        <f>E55*0.4</f>
        <v>28.664000000000001</v>
      </c>
      <c r="G55" s="7">
        <v>72.19</v>
      </c>
      <c r="H55" s="9">
        <f>G55*0.6</f>
        <v>43.314</v>
      </c>
      <c r="I55" s="10">
        <f>F55+H55</f>
        <v>71.978000000000009</v>
      </c>
      <c r="J55" s="10">
        <f>SUM(N55:T55)*0.475*0.7</f>
        <v>3.3249999999999997</v>
      </c>
      <c r="K55" s="14">
        <f>I55-J55</f>
        <v>68.653000000000006</v>
      </c>
      <c r="L55" s="16" t="str">
        <f>IF(K55&lt;50,"F",IF(K55&lt;65,"D",IF(K55&lt;80,"C",IF(K55&lt;90,"B",IF(K55&gt;=90,"A")))))</f>
        <v>C</v>
      </c>
      <c r="N55" s="1" t="s">
        <v>30</v>
      </c>
      <c r="O55">
        <v>10</v>
      </c>
      <c r="S55">
        <v>0</v>
      </c>
      <c r="T55" s="1" t="s">
        <v>30</v>
      </c>
    </row>
    <row r="56" spans="2:20" x14ac:dyDescent="0.2">
      <c r="B56" s="1" t="s">
        <v>36</v>
      </c>
      <c r="C56" s="1" t="s">
        <v>37</v>
      </c>
      <c r="D56" s="12" t="s">
        <v>38</v>
      </c>
      <c r="E56" s="7">
        <v>80.83</v>
      </c>
      <c r="F56" s="9">
        <f>E56*0.4</f>
        <v>32.332000000000001</v>
      </c>
      <c r="G56" s="7">
        <v>85.32</v>
      </c>
      <c r="H56" s="9">
        <f>G56*0.6</f>
        <v>51.191999999999993</v>
      </c>
      <c r="I56" s="10">
        <f>F56+H56</f>
        <v>83.524000000000001</v>
      </c>
      <c r="J56" s="10">
        <f>SUM(N56:T56)*0.475*0.7</f>
        <v>0</v>
      </c>
      <c r="K56" s="14">
        <f>I56-J56</f>
        <v>83.524000000000001</v>
      </c>
      <c r="L56" s="16" t="str">
        <f>IF(K56&lt;50,"F",IF(K56&lt;65,"D",IF(K56&lt;80,"C",IF(K56&lt;90,"B",IF(K56&gt;=90,"A")))))</f>
        <v>B</v>
      </c>
      <c r="N56" s="1" t="s">
        <v>30</v>
      </c>
      <c r="O56">
        <v>0</v>
      </c>
      <c r="S56">
        <v>0</v>
      </c>
      <c r="T56" s="1" t="s">
        <v>30</v>
      </c>
    </row>
    <row r="57" spans="2:20" x14ac:dyDescent="0.2">
      <c r="B57" s="1" t="s">
        <v>232</v>
      </c>
      <c r="C57" s="1" t="s">
        <v>233</v>
      </c>
      <c r="D57" s="12" t="s">
        <v>234</v>
      </c>
      <c r="E57" s="7">
        <v>79.34</v>
      </c>
      <c r="F57" s="9">
        <f>E57*0.4</f>
        <v>31.736000000000004</v>
      </c>
      <c r="G57" s="7">
        <v>90.86</v>
      </c>
      <c r="H57" s="9">
        <f>G57*0.6</f>
        <v>54.515999999999998</v>
      </c>
      <c r="I57" s="10">
        <f>F57+H57</f>
        <v>86.25200000000001</v>
      </c>
      <c r="J57" s="10">
        <f>SUM(N57:T57)*0.475*0.7</f>
        <v>0</v>
      </c>
      <c r="K57" s="14">
        <f>I57-J57</f>
        <v>86.25200000000001</v>
      </c>
      <c r="L57" s="16" t="str">
        <f>IF(K57&lt;50,"F",IF(K57&lt;65,"D",IF(K57&lt;80,"C",IF(K57&lt;90,"B",IF(K57&gt;=90,"A")))))</f>
        <v>B</v>
      </c>
      <c r="N57" s="1" t="s">
        <v>30</v>
      </c>
      <c r="O57">
        <v>0</v>
      </c>
      <c r="S57">
        <v>0</v>
      </c>
      <c r="T57" s="1" t="s">
        <v>30</v>
      </c>
    </row>
    <row r="58" spans="2:20" x14ac:dyDescent="0.2">
      <c r="B58" s="1" t="s">
        <v>267</v>
      </c>
      <c r="C58" s="1" t="s">
        <v>268</v>
      </c>
      <c r="D58" s="12" t="s">
        <v>269</v>
      </c>
      <c r="E58" s="7">
        <v>72.8</v>
      </c>
      <c r="F58" s="9">
        <f>E58*0.4</f>
        <v>29.12</v>
      </c>
      <c r="G58" s="7">
        <v>91.33</v>
      </c>
      <c r="H58" s="9">
        <f>G58*0.6</f>
        <v>54.797999999999995</v>
      </c>
      <c r="I58" s="10">
        <f>F58+H58</f>
        <v>83.917999999999992</v>
      </c>
      <c r="J58" s="10">
        <f>SUM(N58:T58)*0.475*0.7</f>
        <v>0</v>
      </c>
      <c r="K58" s="14">
        <f>I58-J58</f>
        <v>83.917999999999992</v>
      </c>
      <c r="L58" s="16" t="str">
        <f>IF(K58&lt;50,"F",IF(K58&lt;65,"D",IF(K58&lt;80,"C",IF(K58&lt;90,"B",IF(K58&gt;=90,"A")))))</f>
        <v>B</v>
      </c>
      <c r="N58" s="1" t="s">
        <v>30</v>
      </c>
      <c r="O58">
        <v>0</v>
      </c>
      <c r="S58">
        <v>0</v>
      </c>
      <c r="T58" s="1" t="s">
        <v>30</v>
      </c>
    </row>
    <row r="59" spans="2:20" x14ac:dyDescent="0.2">
      <c r="B59" s="1" t="s">
        <v>193</v>
      </c>
      <c r="C59" s="1" t="s">
        <v>194</v>
      </c>
      <c r="D59" s="12" t="s">
        <v>195</v>
      </c>
      <c r="E59" s="7">
        <v>85.45</v>
      </c>
      <c r="F59" s="9">
        <f>E59*0.4</f>
        <v>34.18</v>
      </c>
      <c r="G59" s="7">
        <v>82.93</v>
      </c>
      <c r="H59" s="9">
        <f>G59*0.6</f>
        <v>49.758000000000003</v>
      </c>
      <c r="I59" s="10">
        <f>F59+H59</f>
        <v>83.938000000000002</v>
      </c>
      <c r="J59" s="10">
        <f>SUM(N59:T59)*0.475*0.7</f>
        <v>0</v>
      </c>
      <c r="K59" s="14">
        <f>I59-J59</f>
        <v>83.938000000000002</v>
      </c>
      <c r="L59" s="16" t="str">
        <f>IF(K59&lt;50,"F",IF(K59&lt;65,"D",IF(K59&lt;80,"C",IF(K59&lt;90,"B",IF(K59&gt;=90,"A")))))</f>
        <v>B</v>
      </c>
      <c r="N59" s="1" t="s">
        <v>30</v>
      </c>
      <c r="O59">
        <v>0</v>
      </c>
      <c r="S59">
        <v>0</v>
      </c>
      <c r="T59" s="1" t="s">
        <v>30</v>
      </c>
    </row>
    <row r="60" spans="2:20" x14ac:dyDescent="0.2">
      <c r="B60" s="1" t="s">
        <v>247</v>
      </c>
      <c r="C60" s="1" t="s">
        <v>248</v>
      </c>
      <c r="D60" s="12" t="s">
        <v>249</v>
      </c>
      <c r="E60" s="7">
        <v>92.87</v>
      </c>
      <c r="F60" s="9">
        <f>E60*0.4</f>
        <v>37.148000000000003</v>
      </c>
      <c r="G60" s="7">
        <v>94.81</v>
      </c>
      <c r="H60" s="9">
        <f>G60*0.6</f>
        <v>56.886000000000003</v>
      </c>
      <c r="I60" s="10">
        <f>F60+H60</f>
        <v>94.034000000000006</v>
      </c>
      <c r="J60" s="10">
        <f>SUM(N60:T60)*0.475*0.7</f>
        <v>0</v>
      </c>
      <c r="K60" s="14">
        <f>I60-J60</f>
        <v>94.034000000000006</v>
      </c>
      <c r="L60" s="16" t="str">
        <f>IF(K60&lt;50,"F",IF(K60&lt;65,"D",IF(K60&lt;80,"C",IF(K60&lt;90,"B",IF(K60&gt;=90,"A")))))</f>
        <v>A</v>
      </c>
      <c r="N60" s="1" t="s">
        <v>30</v>
      </c>
      <c r="O60">
        <v>0</v>
      </c>
      <c r="S60">
        <v>0</v>
      </c>
      <c r="T60" s="1" t="s">
        <v>30</v>
      </c>
    </row>
    <row r="61" spans="2:20" x14ac:dyDescent="0.2">
      <c r="B61" s="1" t="s">
        <v>52</v>
      </c>
      <c r="C61" s="1" t="s">
        <v>53</v>
      </c>
      <c r="D61" s="12" t="s">
        <v>54</v>
      </c>
      <c r="E61" s="7">
        <v>84.95</v>
      </c>
      <c r="F61" s="9">
        <f>E61*0.4</f>
        <v>33.980000000000004</v>
      </c>
      <c r="G61" s="7">
        <v>86.3</v>
      </c>
      <c r="H61" s="9">
        <f>G61*0.6</f>
        <v>51.779999999999994</v>
      </c>
      <c r="I61" s="10">
        <f>F61+H61</f>
        <v>85.759999999999991</v>
      </c>
      <c r="J61" s="10">
        <f>SUM(N61:T61)*0.475*0.7</f>
        <v>0</v>
      </c>
      <c r="K61" s="14">
        <f>I61-J61</f>
        <v>85.759999999999991</v>
      </c>
      <c r="L61" s="16" t="str">
        <f>IF(K61&lt;50,"F",IF(K61&lt;65,"D",IF(K61&lt;80,"C",IF(K61&lt;90,"B",IF(K61&gt;=90,"A")))))</f>
        <v>B</v>
      </c>
      <c r="N61" s="1" t="s">
        <v>30</v>
      </c>
      <c r="O61">
        <v>0</v>
      </c>
      <c r="S61">
        <v>0</v>
      </c>
      <c r="T61" s="1" t="s">
        <v>30</v>
      </c>
    </row>
    <row r="62" spans="2:20" x14ac:dyDescent="0.2">
      <c r="B62" s="1" t="s">
        <v>307</v>
      </c>
      <c r="C62" s="1" t="s">
        <v>308</v>
      </c>
      <c r="D62" s="12" t="s">
        <v>309</v>
      </c>
      <c r="E62" s="7">
        <v>83.89</v>
      </c>
      <c r="F62" s="9">
        <f>E62*0.4</f>
        <v>33.556000000000004</v>
      </c>
      <c r="G62" s="7">
        <v>87</v>
      </c>
      <c r="H62" s="9">
        <f>G62*0.6</f>
        <v>52.199999999999996</v>
      </c>
      <c r="I62" s="10">
        <f>F62+H62</f>
        <v>85.756</v>
      </c>
      <c r="J62" s="10">
        <f>SUM(N62:T62)*0.475*0.7</f>
        <v>0</v>
      </c>
      <c r="K62" s="14">
        <f>I62-J62</f>
        <v>85.756</v>
      </c>
      <c r="L62" s="16" t="str">
        <f>IF(K62&lt;50,"F",IF(K62&lt;65,"D",IF(K62&lt;80,"C",IF(K62&lt;90,"B",IF(K62&gt;=90,"A")))))</f>
        <v>B</v>
      </c>
      <c r="N62" s="1" t="s">
        <v>30</v>
      </c>
      <c r="O62">
        <v>0</v>
      </c>
      <c r="S62">
        <v>0</v>
      </c>
      <c r="T62" s="1" t="s">
        <v>30</v>
      </c>
    </row>
    <row r="63" spans="2:20" x14ac:dyDescent="0.2">
      <c r="B63" s="1" t="s">
        <v>185</v>
      </c>
      <c r="C63" s="1" t="s">
        <v>186</v>
      </c>
      <c r="D63" s="12" t="s">
        <v>187</v>
      </c>
      <c r="E63" s="7">
        <v>86</v>
      </c>
      <c r="F63" s="9">
        <f>E63*0.4</f>
        <v>34.4</v>
      </c>
      <c r="G63" s="7">
        <v>94.23</v>
      </c>
      <c r="H63" s="9">
        <f>G63*0.6</f>
        <v>56.538000000000004</v>
      </c>
      <c r="I63" s="10">
        <f>F63+H63</f>
        <v>90.938000000000002</v>
      </c>
      <c r="J63" s="10">
        <f>SUM(N63:T63)*0.475*0.7</f>
        <v>0</v>
      </c>
      <c r="K63" s="14">
        <f>I63-J63</f>
        <v>90.938000000000002</v>
      </c>
      <c r="L63" s="16" t="str">
        <f>IF(K63&lt;50,"F",IF(K63&lt;65,"D",IF(K63&lt;80,"C",IF(K63&lt;90,"B",IF(K63&gt;=90,"A")))))</f>
        <v>A</v>
      </c>
      <c r="N63" s="1" t="s">
        <v>30</v>
      </c>
      <c r="O63">
        <v>0</v>
      </c>
      <c r="S63">
        <v>0</v>
      </c>
      <c r="T63" s="1" t="s">
        <v>30</v>
      </c>
    </row>
    <row r="64" spans="2:20" x14ac:dyDescent="0.2">
      <c r="B64" s="1" t="s">
        <v>102</v>
      </c>
      <c r="C64" s="1" t="s">
        <v>103</v>
      </c>
      <c r="D64" s="12" t="s">
        <v>104</v>
      </c>
      <c r="E64" s="7">
        <v>81.28</v>
      </c>
      <c r="F64" s="9">
        <f>E64*0.4</f>
        <v>32.512</v>
      </c>
      <c r="G64" s="7">
        <v>57.34</v>
      </c>
      <c r="H64" s="9">
        <f>G64*0.6</f>
        <v>34.404000000000003</v>
      </c>
      <c r="I64" s="10">
        <f>F64+H64</f>
        <v>66.915999999999997</v>
      </c>
      <c r="J64" s="10">
        <f>SUM(N64:T64)*0.475*0.7</f>
        <v>0</v>
      </c>
      <c r="K64" s="14">
        <f>I64-J64</f>
        <v>66.915999999999997</v>
      </c>
      <c r="L64" s="16" t="str">
        <f>IF(K64&lt;50,"F",IF(K64&lt;65,"D",IF(K64&lt;80,"C",IF(K64&lt;90,"B",IF(K64&gt;=90,"A")))))</f>
        <v>C</v>
      </c>
      <c r="N64" s="1" t="s">
        <v>30</v>
      </c>
      <c r="O64">
        <v>0</v>
      </c>
      <c r="S64">
        <v>0</v>
      </c>
      <c r="T64" s="1" t="s">
        <v>30</v>
      </c>
    </row>
    <row r="65" spans="2:20" x14ac:dyDescent="0.2">
      <c r="B65" s="1" t="s">
        <v>32</v>
      </c>
      <c r="C65" s="1" t="s">
        <v>33</v>
      </c>
      <c r="D65" s="12" t="s">
        <v>34</v>
      </c>
      <c r="E65" s="7">
        <v>89.5</v>
      </c>
      <c r="F65" s="9">
        <f>E65*0.4</f>
        <v>35.800000000000004</v>
      </c>
      <c r="G65" s="7">
        <v>90.42</v>
      </c>
      <c r="H65" s="9">
        <f>G65*0.6</f>
        <v>54.252000000000002</v>
      </c>
      <c r="I65" s="10">
        <f>F65+H65</f>
        <v>90.052000000000007</v>
      </c>
      <c r="J65" s="10">
        <f>SUM(N65:T65)*0.475*0.7</f>
        <v>0</v>
      </c>
      <c r="K65" s="14">
        <f>I65-J65</f>
        <v>90.052000000000007</v>
      </c>
      <c r="L65" s="16" t="str">
        <f>IF(K65&lt;50,"F",IF(K65&lt;65,"D",IF(K65&lt;80,"C",IF(K65&lt;90,"B",IF(K65&gt;=90,"A")))))</f>
        <v>A</v>
      </c>
      <c r="N65" s="1" t="s">
        <v>30</v>
      </c>
      <c r="O65">
        <v>0</v>
      </c>
      <c r="S65">
        <v>0</v>
      </c>
      <c r="T65" s="1" t="s">
        <v>30</v>
      </c>
    </row>
    <row r="66" spans="2:20" x14ac:dyDescent="0.2">
      <c r="B66" s="1" t="s">
        <v>114</v>
      </c>
      <c r="C66" s="1" t="s">
        <v>115</v>
      </c>
      <c r="D66" s="12" t="s">
        <v>116</v>
      </c>
      <c r="E66" s="7">
        <v>83.91</v>
      </c>
      <c r="F66" s="9">
        <f>E66*0.4</f>
        <v>33.564</v>
      </c>
      <c r="G66" s="7">
        <v>89.82</v>
      </c>
      <c r="H66" s="9">
        <f>G66*0.6</f>
        <v>53.891999999999996</v>
      </c>
      <c r="I66" s="10">
        <f>F66+H66</f>
        <v>87.455999999999989</v>
      </c>
      <c r="J66" s="10">
        <f>SUM(N66:T66)*0.475*0.7</f>
        <v>3.3249999999999997</v>
      </c>
      <c r="K66" s="14">
        <f>I66-J66</f>
        <v>84.130999999999986</v>
      </c>
      <c r="L66" s="16" t="str">
        <f>IF(K66&lt;50,"F",IF(K66&lt;65,"D",IF(K66&lt;80,"C",IF(K66&lt;90,"B",IF(K66&gt;=90,"A")))))</f>
        <v>B</v>
      </c>
      <c r="N66" s="1" t="s">
        <v>30</v>
      </c>
      <c r="O66">
        <v>10</v>
      </c>
      <c r="S66">
        <v>0</v>
      </c>
      <c r="T66" s="1" t="s">
        <v>30</v>
      </c>
    </row>
    <row r="67" spans="2:20" x14ac:dyDescent="0.2">
      <c r="B67" s="1" t="s">
        <v>295</v>
      </c>
      <c r="C67" s="1" t="s">
        <v>296</v>
      </c>
      <c r="D67" s="12" t="s">
        <v>297</v>
      </c>
      <c r="E67" s="7">
        <v>87.22</v>
      </c>
      <c r="F67" s="9">
        <f>E67*0.4</f>
        <v>34.887999999999998</v>
      </c>
      <c r="G67" s="7">
        <v>88.65</v>
      </c>
      <c r="H67" s="9">
        <f>G67*0.6</f>
        <v>53.190000000000005</v>
      </c>
      <c r="I67" s="10">
        <f>F67+H67</f>
        <v>88.078000000000003</v>
      </c>
      <c r="J67" s="10">
        <f>SUM(N67:T67)*0.475*0.7</f>
        <v>0</v>
      </c>
      <c r="K67" s="14">
        <f>I67-J67</f>
        <v>88.078000000000003</v>
      </c>
      <c r="L67" s="16" t="str">
        <f>IF(K67&lt;50,"F",IF(K67&lt;65,"D",IF(K67&lt;80,"C",IF(K67&lt;90,"B",IF(K67&gt;=90,"A")))))</f>
        <v>B</v>
      </c>
      <c r="N67" s="1" t="s">
        <v>30</v>
      </c>
      <c r="O67">
        <v>0</v>
      </c>
      <c r="S67">
        <v>0</v>
      </c>
      <c r="T67" s="1" t="s">
        <v>30</v>
      </c>
    </row>
    <row r="68" spans="2:20" x14ac:dyDescent="0.2">
      <c r="B68" s="1" t="s">
        <v>84</v>
      </c>
      <c r="C68" s="1" t="s">
        <v>88</v>
      </c>
      <c r="D68" s="12" t="s">
        <v>89</v>
      </c>
      <c r="E68" s="7">
        <v>67.91</v>
      </c>
      <c r="F68" s="9">
        <f>E68*0.4</f>
        <v>27.164000000000001</v>
      </c>
      <c r="G68" s="7">
        <v>70.42</v>
      </c>
      <c r="H68" s="9">
        <f>G68*0.6</f>
        <v>42.252000000000002</v>
      </c>
      <c r="I68" s="10">
        <f>F68+H68</f>
        <v>69.415999999999997</v>
      </c>
      <c r="J68" s="10">
        <f>SUM(N68:T68)*0.475*0.7</f>
        <v>3.3249999999999997</v>
      </c>
      <c r="K68" s="14">
        <f>I68-J68</f>
        <v>66.090999999999994</v>
      </c>
      <c r="L68" s="16" t="str">
        <f>IF(K68&lt;50,"F",IF(K68&lt;65,"D",IF(K68&lt;80,"C",IF(K68&lt;90,"B",IF(K68&gt;=90,"A")))))</f>
        <v>C</v>
      </c>
      <c r="N68" s="1" t="s">
        <v>30</v>
      </c>
      <c r="O68">
        <v>10</v>
      </c>
      <c r="S68">
        <v>0</v>
      </c>
      <c r="T68" s="1" t="s">
        <v>30</v>
      </c>
    </row>
    <row r="69" spans="2:20" x14ac:dyDescent="0.2">
      <c r="B69" s="1" t="s">
        <v>220</v>
      </c>
      <c r="C69" s="1" t="s">
        <v>221</v>
      </c>
      <c r="D69" s="12" t="s">
        <v>222</v>
      </c>
      <c r="E69" s="7">
        <v>84.09</v>
      </c>
      <c r="F69" s="9">
        <f>E69*0.4</f>
        <v>33.636000000000003</v>
      </c>
      <c r="G69" s="7">
        <v>78.790000000000006</v>
      </c>
      <c r="H69" s="9">
        <f>G69*0.6</f>
        <v>47.274000000000001</v>
      </c>
      <c r="I69" s="10">
        <f>F69+H69</f>
        <v>80.91</v>
      </c>
      <c r="J69" s="10">
        <f>SUM(N69:T69)*0.475*0.7</f>
        <v>9.9749999999999996</v>
      </c>
      <c r="K69" s="14">
        <f>I69-J69</f>
        <v>70.935000000000002</v>
      </c>
      <c r="L69" s="16" t="str">
        <f>IF(K69&lt;50,"F",IF(K69&lt;65,"D",IF(K69&lt;80,"C",IF(K69&lt;90,"B",IF(K69&gt;=90,"A")))))</f>
        <v>C</v>
      </c>
      <c r="N69">
        <v>10</v>
      </c>
      <c r="O69">
        <v>10</v>
      </c>
      <c r="S69">
        <v>10</v>
      </c>
      <c r="T69" s="1" t="s">
        <v>30</v>
      </c>
    </row>
    <row r="70" spans="2:20" x14ac:dyDescent="0.2">
      <c r="B70" s="1" t="s">
        <v>125</v>
      </c>
      <c r="C70" s="1" t="s">
        <v>126</v>
      </c>
      <c r="D70" s="12" t="s">
        <v>127</v>
      </c>
      <c r="E70" s="7">
        <v>73.45</v>
      </c>
      <c r="F70" s="9">
        <f>E70*0.4</f>
        <v>29.380000000000003</v>
      </c>
      <c r="G70" s="7">
        <v>83.94</v>
      </c>
      <c r="H70" s="9">
        <f>G70*0.6</f>
        <v>50.363999999999997</v>
      </c>
      <c r="I70" s="10">
        <f>F70+H70</f>
        <v>79.744</v>
      </c>
      <c r="J70" s="10">
        <f>SUM(N70:T70)*0.475*0.7</f>
        <v>0</v>
      </c>
      <c r="K70" s="14">
        <f>I70-J70</f>
        <v>79.744</v>
      </c>
      <c r="L70" s="16" t="str">
        <f>IF(K70&lt;50,"F",IF(K70&lt;65,"D",IF(K70&lt;80,"C",IF(K70&lt;90,"B",IF(K70&gt;=90,"A")))))</f>
        <v>C</v>
      </c>
      <c r="N70" s="1" t="s">
        <v>30</v>
      </c>
      <c r="O70">
        <v>0</v>
      </c>
      <c r="S70">
        <v>0</v>
      </c>
      <c r="T70" s="1" t="s">
        <v>30</v>
      </c>
    </row>
    <row r="71" spans="2:20" x14ac:dyDescent="0.2">
      <c r="B71" s="1" t="s">
        <v>291</v>
      </c>
      <c r="C71" s="1" t="s">
        <v>292</v>
      </c>
      <c r="D71" s="12" t="s">
        <v>293</v>
      </c>
      <c r="E71" s="7">
        <v>48.82</v>
      </c>
      <c r="F71" s="9">
        <f>E71*0.4</f>
        <v>19.528000000000002</v>
      </c>
      <c r="G71" s="7">
        <v>75.45</v>
      </c>
      <c r="H71" s="9">
        <f>G71*0.6</f>
        <v>45.27</v>
      </c>
      <c r="I71" s="10">
        <f>F71+H71</f>
        <v>64.798000000000002</v>
      </c>
      <c r="J71" s="10">
        <f>SUM(N71:T71)*0.475*0.7</f>
        <v>0</v>
      </c>
      <c r="K71" s="14">
        <f>I71-J71</f>
        <v>64.798000000000002</v>
      </c>
      <c r="L71" s="16" t="str">
        <f>IF(K71&lt;50,"F",IF(K71&lt;65,"D",IF(K71&lt;80,"C",IF(K71&lt;90,"B",IF(K71&gt;=90,"A")))))</f>
        <v>D</v>
      </c>
      <c r="N71" s="1" t="s">
        <v>30</v>
      </c>
      <c r="O71">
        <v>0</v>
      </c>
      <c r="S71">
        <v>0</v>
      </c>
      <c r="T71" s="1" t="s">
        <v>30</v>
      </c>
    </row>
    <row r="72" spans="2:20" x14ac:dyDescent="0.2">
      <c r="B72" s="1" t="s">
        <v>228</v>
      </c>
      <c r="C72" s="1" t="s">
        <v>229</v>
      </c>
      <c r="D72" s="12" t="s">
        <v>230</v>
      </c>
      <c r="E72" s="7">
        <v>87.1</v>
      </c>
      <c r="F72" s="9">
        <f>E72*0.4</f>
        <v>34.839999999999996</v>
      </c>
      <c r="G72" s="7">
        <v>87.01</v>
      </c>
      <c r="H72" s="9">
        <f>G72*0.6</f>
        <v>52.206000000000003</v>
      </c>
      <c r="I72" s="10">
        <f>F72+H72</f>
        <v>87.045999999999992</v>
      </c>
      <c r="J72" s="10">
        <f>SUM(N72:T72)*0.475*0.7</f>
        <v>0</v>
      </c>
      <c r="K72" s="14">
        <f>I72-J72</f>
        <v>87.045999999999992</v>
      </c>
      <c r="L72" s="16" t="str">
        <f>IF(K72&lt;50,"F",IF(K72&lt;65,"D",IF(K72&lt;80,"C",IF(K72&lt;90,"B",IF(K72&gt;=90,"A")))))</f>
        <v>B</v>
      </c>
      <c r="N72" s="1" t="s">
        <v>30</v>
      </c>
      <c r="O72" s="1" t="s">
        <v>30</v>
      </c>
      <c r="S72" s="1" t="s">
        <v>30</v>
      </c>
      <c r="T72" s="1" t="s">
        <v>30</v>
      </c>
    </row>
    <row r="73" spans="2:20" x14ac:dyDescent="0.2">
      <c r="B73" s="1" t="s">
        <v>56</v>
      </c>
      <c r="C73" s="1" t="s">
        <v>57</v>
      </c>
      <c r="D73" s="12" t="s">
        <v>58</v>
      </c>
      <c r="E73" s="7">
        <v>78.84</v>
      </c>
      <c r="F73" s="9">
        <f>E73*0.4</f>
        <v>31.536000000000001</v>
      </c>
      <c r="G73" s="7">
        <v>82.9</v>
      </c>
      <c r="H73" s="9">
        <f>G73*0.6</f>
        <v>49.74</v>
      </c>
      <c r="I73" s="10">
        <f>F73+H73</f>
        <v>81.27600000000001</v>
      </c>
      <c r="J73" s="10">
        <f>SUM(N73:T73)*0.475*0.7</f>
        <v>0</v>
      </c>
      <c r="K73" s="14">
        <f>I73-J73</f>
        <v>81.27600000000001</v>
      </c>
      <c r="L73" s="16" t="str">
        <f>IF(K73&lt;50,"F",IF(K73&lt;65,"D",IF(K73&lt;80,"C",IF(K73&lt;90,"B",IF(K73&gt;=90,"A")))))</f>
        <v>B</v>
      </c>
      <c r="N73" s="1" t="s">
        <v>30</v>
      </c>
      <c r="O73">
        <v>0</v>
      </c>
      <c r="S73">
        <v>0</v>
      </c>
      <c r="T73" s="1" t="s">
        <v>30</v>
      </c>
    </row>
    <row r="74" spans="2:20" x14ac:dyDescent="0.2">
      <c r="B74" s="1" t="s">
        <v>72</v>
      </c>
      <c r="C74" s="1" t="s">
        <v>73</v>
      </c>
      <c r="D74" s="12" t="s">
        <v>74</v>
      </c>
      <c r="E74" s="7">
        <v>82.67</v>
      </c>
      <c r="F74" s="9">
        <f>E74*0.4</f>
        <v>33.068000000000005</v>
      </c>
      <c r="G74" s="7">
        <v>91.19</v>
      </c>
      <c r="H74" s="9">
        <f>G74*0.6</f>
        <v>54.713999999999999</v>
      </c>
      <c r="I74" s="10">
        <f>F74+H74</f>
        <v>87.782000000000011</v>
      </c>
      <c r="J74" s="10">
        <f>SUM(N74:T74)*0.475*0.7</f>
        <v>0</v>
      </c>
      <c r="K74" s="14">
        <f>I74-J74</f>
        <v>87.782000000000011</v>
      </c>
      <c r="L74" s="16" t="str">
        <f>IF(K74&lt;50,"F",IF(K74&lt;65,"D",IF(K74&lt;80,"C",IF(K74&lt;90,"B",IF(K74&gt;=90,"A")))))</f>
        <v>B</v>
      </c>
      <c r="N74" s="1" t="s">
        <v>30</v>
      </c>
      <c r="O74" s="1" t="s">
        <v>30</v>
      </c>
      <c r="S74" s="1" t="s">
        <v>30</v>
      </c>
      <c r="T74" s="1" t="s">
        <v>30</v>
      </c>
    </row>
    <row r="75" spans="2:20" x14ac:dyDescent="0.2">
      <c r="B75" s="1" t="s">
        <v>208</v>
      </c>
      <c r="C75" s="1" t="s">
        <v>209</v>
      </c>
      <c r="D75" s="12" t="s">
        <v>210</v>
      </c>
      <c r="E75" s="7">
        <v>78.72</v>
      </c>
      <c r="F75" s="9">
        <f>E75*0.4</f>
        <v>31.488</v>
      </c>
      <c r="G75" s="7">
        <v>81.96</v>
      </c>
      <c r="H75" s="9">
        <f>G75*0.6</f>
        <v>49.175999999999995</v>
      </c>
      <c r="I75" s="10">
        <f>F75+H75</f>
        <v>80.663999999999987</v>
      </c>
      <c r="J75" s="10">
        <f>SUM(N75:T75)*0.475*0.7</f>
        <v>0</v>
      </c>
      <c r="K75" s="14">
        <f>I75-J75</f>
        <v>80.663999999999987</v>
      </c>
      <c r="L75" s="16" t="str">
        <f>IF(K75&lt;50,"F",IF(K75&lt;65,"D",IF(K75&lt;80,"C",IF(K75&lt;90,"B",IF(K75&gt;=90,"A")))))</f>
        <v>B</v>
      </c>
      <c r="N75" s="1" t="s">
        <v>30</v>
      </c>
      <c r="O75" s="1" t="s">
        <v>30</v>
      </c>
      <c r="S75" s="1" t="s">
        <v>30</v>
      </c>
      <c r="T75" s="1" t="s">
        <v>30</v>
      </c>
    </row>
    <row r="76" spans="2:20" x14ac:dyDescent="0.2">
      <c r="B76" s="1" t="s">
        <v>275</v>
      </c>
      <c r="C76" s="1" t="s">
        <v>276</v>
      </c>
      <c r="D76" s="12" t="s">
        <v>277</v>
      </c>
      <c r="E76" s="7">
        <v>65.069999999999993</v>
      </c>
      <c r="F76" s="9">
        <f>E76*0.4</f>
        <v>26.027999999999999</v>
      </c>
      <c r="G76" s="7">
        <v>56.69</v>
      </c>
      <c r="H76" s="9">
        <f>G76*0.6</f>
        <v>34.013999999999996</v>
      </c>
      <c r="I76" s="10">
        <f>F76+H76</f>
        <v>60.041999999999994</v>
      </c>
      <c r="J76" s="10">
        <f>SUM(N76:T76)*0.475*0.7</f>
        <v>6.6499999999999995</v>
      </c>
      <c r="K76" s="14">
        <f>I76-J76</f>
        <v>53.391999999999996</v>
      </c>
      <c r="L76" s="16" t="str">
        <f>IF(K76&lt;50,"F",IF(K76&lt;65,"D",IF(K76&lt;80,"C",IF(K76&lt;90,"B",IF(K76&gt;=90,"A")))))</f>
        <v>D</v>
      </c>
      <c r="N76">
        <v>10</v>
      </c>
      <c r="O76">
        <v>10</v>
      </c>
      <c r="S76" s="1" t="s">
        <v>30</v>
      </c>
      <c r="T76" s="1" t="s">
        <v>30</v>
      </c>
    </row>
    <row r="77" spans="2:20" x14ac:dyDescent="0.2">
      <c r="B77" s="1" t="s">
        <v>236</v>
      </c>
      <c r="C77" s="1" t="s">
        <v>237</v>
      </c>
      <c r="D77" s="12" t="s">
        <v>238</v>
      </c>
      <c r="E77" s="7">
        <v>85.6</v>
      </c>
      <c r="F77" s="9">
        <f>E77*0.4</f>
        <v>34.24</v>
      </c>
      <c r="G77" s="7">
        <v>88</v>
      </c>
      <c r="H77" s="9">
        <f>G77*0.6</f>
        <v>52.8</v>
      </c>
      <c r="I77" s="10">
        <f>F77+H77</f>
        <v>87.039999999999992</v>
      </c>
      <c r="J77" s="10">
        <f>SUM(N77:T77)*0.475*0.7</f>
        <v>0</v>
      </c>
      <c r="K77" s="14">
        <f>I77-J77</f>
        <v>87.039999999999992</v>
      </c>
      <c r="L77" s="16" t="str">
        <f>IF(K77&lt;50,"F",IF(K77&lt;65,"D",IF(K77&lt;80,"C",IF(K77&lt;90,"B",IF(K77&gt;=90,"A")))))</f>
        <v>B</v>
      </c>
      <c r="N77" s="1" t="s">
        <v>30</v>
      </c>
      <c r="O77" s="1" t="s">
        <v>30</v>
      </c>
      <c r="S77" s="1" t="s">
        <v>30</v>
      </c>
      <c r="T77" s="1" t="s">
        <v>30</v>
      </c>
    </row>
    <row r="78" spans="2:20" x14ac:dyDescent="0.2">
      <c r="B78" s="1" t="s">
        <v>76</v>
      </c>
      <c r="C78" s="1" t="s">
        <v>77</v>
      </c>
      <c r="D78" s="12" t="s">
        <v>78</v>
      </c>
      <c r="E78" s="7">
        <v>81.459999999999994</v>
      </c>
      <c r="F78" s="9">
        <f>E78*0.4</f>
        <v>32.583999999999996</v>
      </c>
      <c r="G78" s="7">
        <v>84.08</v>
      </c>
      <c r="H78" s="9">
        <f>G78*0.6</f>
        <v>50.448</v>
      </c>
      <c r="I78" s="10">
        <f>F78+H78</f>
        <v>83.031999999999996</v>
      </c>
      <c r="J78" s="10">
        <f>SUM(N78:T78)*0.475*0.7</f>
        <v>6.6499999999999995</v>
      </c>
      <c r="K78" s="14">
        <f>I78-J78</f>
        <v>76.381999999999991</v>
      </c>
      <c r="L78" s="16" t="str">
        <f>IF(K78&lt;50,"F",IF(K78&lt;65,"D",IF(K78&lt;80,"C",IF(K78&lt;90,"B",IF(K78&gt;=90,"A")))))</f>
        <v>C</v>
      </c>
      <c r="N78">
        <v>10</v>
      </c>
      <c r="O78">
        <v>10</v>
      </c>
      <c r="S78">
        <v>0</v>
      </c>
      <c r="T78" s="1" t="s">
        <v>30</v>
      </c>
    </row>
  </sheetData>
  <sortState xmlns:xlrd2="http://schemas.microsoft.com/office/spreadsheetml/2017/richdata2" ref="B6:U78">
    <sortCondition ref="D6:D78"/>
  </sortState>
  <mergeCells count="2">
    <mergeCell ref="O4:P4"/>
    <mergeCell ref="T4:U4"/>
  </mergeCells>
  <pageMargins left="0.7" right="0.7" top="0.75" bottom="0.75" header="0.3" footer="0.3"/>
  <ignoredErrors>
    <ignoredError sqref="D6:D7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2023-05-11T01:40:38Z</dcterms:created>
  <dcterms:modified xsi:type="dcterms:W3CDTF">2023-05-11T03:01:31Z</dcterms:modified>
</cp:coreProperties>
</file>