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B8B49C46-63DE-2E4A-A038-AA212E4E31AD}" xr6:coauthVersionLast="47" xr6:coauthVersionMax="47" xr10:uidLastSave="{00000000-0000-0000-0000-000000000000}"/>
  <bookViews>
    <workbookView xWindow="400" yWindow="580" windowWidth="30220" windowHeight="26920" activeTab="1" xr2:uid="{00000000-000D-0000-FFFF-FFFF00000000}"/>
  </bookViews>
  <sheets>
    <sheet name="Grades" sheetId="1" r:id="rId1"/>
    <sheet name="EHSS-3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2" l="1"/>
  <c r="J35" i="2" s="1"/>
  <c r="W41" i="2"/>
  <c r="J41" i="2" s="1"/>
  <c r="W17" i="2"/>
  <c r="J17" i="2" s="1"/>
  <c r="W12" i="2"/>
  <c r="J12" i="2" s="1"/>
  <c r="W29" i="2"/>
  <c r="J29" i="2" s="1"/>
  <c r="W56" i="2"/>
  <c r="J56" i="2" s="1"/>
  <c r="W61" i="2"/>
  <c r="J61" i="2" s="1"/>
  <c r="W25" i="2"/>
  <c r="J25" i="2" s="1"/>
  <c r="W31" i="2"/>
  <c r="J31" i="2" s="1"/>
  <c r="W27" i="2"/>
  <c r="J27" i="2" s="1"/>
  <c r="W24" i="2"/>
  <c r="J24" i="2" s="1"/>
  <c r="W32" i="2"/>
  <c r="J32" i="2" s="1"/>
  <c r="W16" i="2"/>
  <c r="J16" i="2" s="1"/>
  <c r="W33" i="2"/>
  <c r="J33" i="2" s="1"/>
  <c r="W65" i="2"/>
  <c r="J65" i="2" s="1"/>
  <c r="W34" i="2"/>
  <c r="J34" i="2" s="1"/>
  <c r="W45" i="2"/>
  <c r="J45" i="2" s="1"/>
  <c r="W59" i="2"/>
  <c r="J59" i="2" s="1"/>
  <c r="W49" i="2"/>
  <c r="J49" i="2" s="1"/>
  <c r="W47" i="2"/>
  <c r="J47" i="2" s="1"/>
  <c r="W50" i="2"/>
  <c r="J50" i="2" s="1"/>
  <c r="W10" i="2"/>
  <c r="J10" i="2" s="1"/>
  <c r="W64" i="2"/>
  <c r="J64" i="2" s="1"/>
  <c r="W42" i="2"/>
  <c r="J42" i="2" s="1"/>
  <c r="W30" i="2"/>
  <c r="J30" i="2" s="1"/>
  <c r="W36" i="2"/>
  <c r="J36" i="2" s="1"/>
  <c r="W40" i="2"/>
  <c r="J40" i="2" s="1"/>
  <c r="W38" i="2"/>
  <c r="J38" i="2" s="1"/>
  <c r="W68" i="2"/>
  <c r="J68" i="2" s="1"/>
  <c r="W52" i="2"/>
  <c r="J52" i="2" s="1"/>
  <c r="W55" i="2"/>
  <c r="J55" i="2" s="1"/>
  <c r="W43" i="2"/>
  <c r="J43" i="2" s="1"/>
  <c r="W54" i="2"/>
  <c r="J54" i="2" s="1"/>
  <c r="W28" i="2"/>
  <c r="J28" i="2" s="1"/>
  <c r="W14" i="2"/>
  <c r="J14" i="2" s="1"/>
  <c r="W53" i="2"/>
  <c r="J53" i="2" s="1"/>
  <c r="W69" i="2"/>
  <c r="J69" i="2" s="1"/>
  <c r="W71" i="2"/>
  <c r="J71" i="2" s="1"/>
  <c r="W20" i="2"/>
  <c r="J20" i="2" s="1"/>
  <c r="W70" i="2"/>
  <c r="J70" i="2" s="1"/>
  <c r="W9" i="2"/>
  <c r="J9" i="2" s="1"/>
  <c r="W39" i="2"/>
  <c r="J39" i="2" s="1"/>
  <c r="W37" i="2"/>
  <c r="J37" i="2" s="1"/>
  <c r="W73" i="2"/>
  <c r="J73" i="2" s="1"/>
  <c r="W51" i="2"/>
  <c r="J51" i="2" s="1"/>
  <c r="W48" i="2"/>
  <c r="J48" i="2" s="1"/>
  <c r="W63" i="2"/>
  <c r="J63" i="2" s="1"/>
  <c r="W22" i="2"/>
  <c r="J22" i="2" s="1"/>
  <c r="W66" i="2"/>
  <c r="J66" i="2" s="1"/>
  <c r="W46" i="2"/>
  <c r="J46" i="2" s="1"/>
  <c r="W74" i="2"/>
  <c r="J74" i="2" s="1"/>
  <c r="W67" i="2"/>
  <c r="J67" i="2" s="1"/>
  <c r="W7" i="2"/>
  <c r="J7" i="2" s="1"/>
  <c r="W15" i="2"/>
  <c r="J15" i="2" s="1"/>
  <c r="W19" i="2"/>
  <c r="J19" i="2" s="1"/>
  <c r="W44" i="2"/>
  <c r="J44" i="2" s="1"/>
  <c r="W60" i="2"/>
  <c r="J60" i="2" s="1"/>
  <c r="W18" i="2"/>
  <c r="J18" i="2" s="1"/>
  <c r="W58" i="2"/>
  <c r="J58" i="2" s="1"/>
  <c r="W23" i="2"/>
  <c r="J23" i="2" s="1"/>
  <c r="W21" i="2"/>
  <c r="J21" i="2" s="1"/>
  <c r="W57" i="2"/>
  <c r="J57" i="2" s="1"/>
  <c r="W11" i="2"/>
  <c r="J11" i="2" s="1"/>
  <c r="W72" i="2"/>
  <c r="J72" i="2" s="1"/>
  <c r="W26" i="2"/>
  <c r="J26" i="2" s="1"/>
  <c r="W8" i="2"/>
  <c r="J8" i="2" s="1"/>
  <c r="W13" i="2"/>
  <c r="J13" i="2" s="1"/>
  <c r="W62" i="2"/>
  <c r="J62" i="2" s="1"/>
  <c r="H35" i="2"/>
  <c r="H41" i="2"/>
  <c r="H17" i="2"/>
  <c r="H12" i="2"/>
  <c r="H29" i="2"/>
  <c r="H56" i="2"/>
  <c r="H61" i="2"/>
  <c r="H25" i="2"/>
  <c r="H31" i="2"/>
  <c r="H27" i="2"/>
  <c r="H24" i="2"/>
  <c r="H32" i="2"/>
  <c r="H16" i="2"/>
  <c r="H33" i="2"/>
  <c r="H65" i="2"/>
  <c r="H34" i="2"/>
  <c r="H45" i="2"/>
  <c r="H59" i="2"/>
  <c r="H49" i="2"/>
  <c r="H47" i="2"/>
  <c r="H50" i="2"/>
  <c r="H10" i="2"/>
  <c r="H64" i="2"/>
  <c r="H42" i="2"/>
  <c r="H30" i="2"/>
  <c r="H36" i="2"/>
  <c r="H40" i="2"/>
  <c r="H38" i="2"/>
  <c r="H68" i="2"/>
  <c r="H52" i="2"/>
  <c r="H55" i="2"/>
  <c r="H43" i="2"/>
  <c r="H54" i="2"/>
  <c r="H28" i="2"/>
  <c r="H14" i="2"/>
  <c r="H53" i="2"/>
  <c r="H69" i="2"/>
  <c r="H71" i="2"/>
  <c r="H20" i="2"/>
  <c r="H70" i="2"/>
  <c r="H9" i="2"/>
  <c r="H39" i="2"/>
  <c r="H37" i="2"/>
  <c r="H73" i="2"/>
  <c r="H51" i="2"/>
  <c r="H48" i="2"/>
  <c r="H63" i="2"/>
  <c r="H22" i="2"/>
  <c r="H66" i="2"/>
  <c r="H46" i="2"/>
  <c r="H74" i="2"/>
  <c r="H67" i="2"/>
  <c r="H7" i="2"/>
  <c r="H15" i="2"/>
  <c r="H19" i="2"/>
  <c r="H44" i="2"/>
  <c r="H60" i="2"/>
  <c r="H18" i="2"/>
  <c r="H58" i="2"/>
  <c r="H23" i="2"/>
  <c r="H21" i="2"/>
  <c r="H57" i="2"/>
  <c r="H11" i="2"/>
  <c r="H72" i="2"/>
  <c r="H26" i="2"/>
  <c r="H8" i="2"/>
  <c r="H13" i="2"/>
  <c r="F35" i="2"/>
  <c r="F41" i="2"/>
  <c r="F17" i="2"/>
  <c r="F12" i="2"/>
  <c r="F29" i="2"/>
  <c r="F56" i="2"/>
  <c r="F61" i="2"/>
  <c r="F25" i="2"/>
  <c r="F31" i="2"/>
  <c r="F27" i="2"/>
  <c r="F24" i="2"/>
  <c r="F32" i="2"/>
  <c r="F16" i="2"/>
  <c r="F33" i="2"/>
  <c r="F65" i="2"/>
  <c r="F34" i="2"/>
  <c r="F45" i="2"/>
  <c r="F59" i="2"/>
  <c r="F49" i="2"/>
  <c r="F47" i="2"/>
  <c r="F50" i="2"/>
  <c r="F10" i="2"/>
  <c r="F64" i="2"/>
  <c r="F42" i="2"/>
  <c r="F30" i="2"/>
  <c r="F36" i="2"/>
  <c r="F40" i="2"/>
  <c r="F38" i="2"/>
  <c r="F68" i="2"/>
  <c r="F52" i="2"/>
  <c r="F55" i="2"/>
  <c r="F43" i="2"/>
  <c r="F54" i="2"/>
  <c r="F28" i="2"/>
  <c r="F14" i="2"/>
  <c r="F53" i="2"/>
  <c r="F69" i="2"/>
  <c r="F71" i="2"/>
  <c r="F20" i="2"/>
  <c r="F70" i="2"/>
  <c r="F9" i="2"/>
  <c r="F39" i="2"/>
  <c r="F37" i="2"/>
  <c r="F73" i="2"/>
  <c r="F51" i="2"/>
  <c r="F48" i="2"/>
  <c r="F63" i="2"/>
  <c r="F22" i="2"/>
  <c r="F66" i="2"/>
  <c r="F46" i="2"/>
  <c r="F74" i="2"/>
  <c r="F67" i="2"/>
  <c r="F7" i="2"/>
  <c r="F15" i="2"/>
  <c r="F19" i="2"/>
  <c r="F44" i="2"/>
  <c r="F60" i="2"/>
  <c r="F18" i="2"/>
  <c r="F58" i="2"/>
  <c r="F23" i="2"/>
  <c r="F21" i="2"/>
  <c r="F57" i="2"/>
  <c r="F11" i="2"/>
  <c r="I11" i="2" s="1"/>
  <c r="L11" i="2" s="1"/>
  <c r="F72" i="2"/>
  <c r="F26" i="2"/>
  <c r="F8" i="2"/>
  <c r="F13" i="2"/>
  <c r="I13" i="2" s="1"/>
  <c r="F62" i="2"/>
  <c r="H62" i="2"/>
  <c r="I54" i="2" l="1"/>
  <c r="L54" i="2" s="1"/>
  <c r="I9" i="2"/>
  <c r="L9" i="2" s="1"/>
  <c r="I69" i="2"/>
  <c r="L69" i="2" s="1"/>
  <c r="I44" i="2"/>
  <c r="L44" i="2" s="1"/>
  <c r="I67" i="2"/>
  <c r="L67" i="2" s="1"/>
  <c r="I72" i="2"/>
  <c r="L72" i="2" s="1"/>
  <c r="I23" i="2"/>
  <c r="L23" i="2" s="1"/>
  <c r="I60" i="2"/>
  <c r="L60" i="2" s="1"/>
  <c r="I57" i="2"/>
  <c r="L57" i="2" s="1"/>
  <c r="I19" i="2"/>
  <c r="L19" i="2" s="1"/>
  <c r="I70" i="2"/>
  <c r="L70" i="2" s="1"/>
  <c r="I43" i="2"/>
  <c r="L43" i="2" s="1"/>
  <c r="I45" i="2"/>
  <c r="L45" i="2" s="1"/>
  <c r="I31" i="2"/>
  <c r="L31" i="2" s="1"/>
  <c r="I55" i="2"/>
  <c r="L55" i="2" s="1"/>
  <c r="I40" i="2"/>
  <c r="L40" i="2" s="1"/>
  <c r="I64" i="2"/>
  <c r="L64" i="2" s="1"/>
  <c r="I47" i="2"/>
  <c r="L47" i="2" s="1"/>
  <c r="I34" i="2"/>
  <c r="L34" i="2" s="1"/>
  <c r="I25" i="2"/>
  <c r="L25" i="2" s="1"/>
  <c r="I29" i="2"/>
  <c r="L29" i="2" s="1"/>
  <c r="I35" i="2"/>
  <c r="L35" i="2" s="1"/>
  <c r="K72" i="2"/>
  <c r="K60" i="2"/>
  <c r="I8" i="2"/>
  <c r="L8" i="2" s="1"/>
  <c r="I58" i="2"/>
  <c r="L58" i="2" s="1"/>
  <c r="I74" i="2"/>
  <c r="L74" i="2" s="1"/>
  <c r="I73" i="2"/>
  <c r="L73" i="2" s="1"/>
  <c r="I53" i="2"/>
  <c r="L53" i="2" s="1"/>
  <c r="I38" i="2"/>
  <c r="L38" i="2" s="1"/>
  <c r="I16" i="2"/>
  <c r="L16" i="2" s="1"/>
  <c r="I7" i="2"/>
  <c r="L7" i="2" s="1"/>
  <c r="I66" i="2"/>
  <c r="L66" i="2" s="1"/>
  <c r="I48" i="2"/>
  <c r="L48" i="2" s="1"/>
  <c r="I39" i="2"/>
  <c r="L39" i="2" s="1"/>
  <c r="I71" i="2"/>
  <c r="L71" i="2" s="1"/>
  <c r="I28" i="2"/>
  <c r="L28" i="2" s="1"/>
  <c r="I52" i="2"/>
  <c r="L52" i="2" s="1"/>
  <c r="I36" i="2"/>
  <c r="L36" i="2" s="1"/>
  <c r="I10" i="2"/>
  <c r="L10" i="2" s="1"/>
  <c r="I49" i="2"/>
  <c r="L49" i="2" s="1"/>
  <c r="I65" i="2"/>
  <c r="L65" i="2" s="1"/>
  <c r="I24" i="2"/>
  <c r="L24" i="2" s="1"/>
  <c r="K38" i="2"/>
  <c r="K31" i="2"/>
  <c r="L13" i="2"/>
  <c r="K13" i="2"/>
  <c r="K25" i="2"/>
  <c r="I12" i="2"/>
  <c r="K11" i="2"/>
  <c r="K67" i="2"/>
  <c r="K9" i="2"/>
  <c r="K69" i="2"/>
  <c r="K47" i="2"/>
  <c r="K8" i="2"/>
  <c r="K19" i="2"/>
  <c r="K74" i="2"/>
  <c r="K53" i="2"/>
  <c r="K54" i="2"/>
  <c r="K65" i="2"/>
  <c r="I42" i="2"/>
  <c r="I56" i="2"/>
  <c r="I41" i="2"/>
  <c r="I22" i="2"/>
  <c r="I51" i="2"/>
  <c r="I32" i="2"/>
  <c r="I26" i="2"/>
  <c r="I61" i="2"/>
  <c r="I21" i="2"/>
  <c r="I63" i="2"/>
  <c r="I59" i="2"/>
  <c r="I17" i="2"/>
  <c r="I14" i="2"/>
  <c r="I50" i="2"/>
  <c r="I18" i="2"/>
  <c r="I37" i="2"/>
  <c r="I68" i="2"/>
  <c r="I33" i="2"/>
  <c r="I46" i="2"/>
  <c r="I15" i="2"/>
  <c r="I20" i="2"/>
  <c r="I30" i="2"/>
  <c r="I27" i="2"/>
  <c r="I62" i="2"/>
  <c r="K73" i="2" l="1"/>
  <c r="K44" i="2"/>
  <c r="K49" i="2"/>
  <c r="K10" i="2"/>
  <c r="K58" i="2"/>
  <c r="K45" i="2"/>
  <c r="K23" i="2"/>
  <c r="K71" i="2"/>
  <c r="K52" i="2"/>
  <c r="K29" i="2"/>
  <c r="K7" i="2"/>
  <c r="K66" i="2"/>
  <c r="K57" i="2"/>
  <c r="K40" i="2"/>
  <c r="K43" i="2"/>
  <c r="K28" i="2"/>
  <c r="K55" i="2"/>
  <c r="K39" i="2"/>
  <c r="K34" i="2"/>
  <c r="K24" i="2"/>
  <c r="K36" i="2"/>
  <c r="K70" i="2"/>
  <c r="K35" i="2"/>
  <c r="K64" i="2"/>
  <c r="K16" i="2"/>
  <c r="K48" i="2"/>
  <c r="L46" i="2"/>
  <c r="K46" i="2"/>
  <c r="L18" i="2"/>
  <c r="K18" i="2"/>
  <c r="L59" i="2"/>
  <c r="K59" i="2"/>
  <c r="L61" i="2"/>
  <c r="K61" i="2"/>
  <c r="L22" i="2"/>
  <c r="K22" i="2"/>
  <c r="L30" i="2"/>
  <c r="K30" i="2"/>
  <c r="L27" i="2"/>
  <c r="K27" i="2"/>
  <c r="L33" i="2"/>
  <c r="K33" i="2"/>
  <c r="L26" i="2"/>
  <c r="K26" i="2"/>
  <c r="L20" i="2"/>
  <c r="K20" i="2"/>
  <c r="L68" i="2"/>
  <c r="K68" i="2"/>
  <c r="L14" i="2"/>
  <c r="K14" i="2"/>
  <c r="L63" i="2"/>
  <c r="K63" i="2"/>
  <c r="L32" i="2"/>
  <c r="K32" i="2"/>
  <c r="L56" i="2"/>
  <c r="K56" i="2"/>
  <c r="L12" i="2"/>
  <c r="K12" i="2"/>
  <c r="L50" i="2"/>
  <c r="K50" i="2"/>
  <c r="L41" i="2"/>
  <c r="K41" i="2"/>
  <c r="L62" i="2"/>
  <c r="K62" i="2"/>
  <c r="L15" i="2"/>
  <c r="K15" i="2"/>
  <c r="L37" i="2"/>
  <c r="K37" i="2"/>
  <c r="L17" i="2"/>
  <c r="K17" i="2"/>
  <c r="L21" i="2"/>
  <c r="K21" i="2"/>
  <c r="L51" i="2"/>
  <c r="K51" i="2"/>
  <c r="L42" i="2"/>
  <c r="K42" i="2"/>
</calcChain>
</file>

<file path=xl/sharedStrings.xml><?xml version="1.0" encoding="utf-8"?>
<sst xmlns="http://schemas.openxmlformats.org/spreadsheetml/2006/main" count="1029" uniqueCount="327">
  <si>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</si>
  <si>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</si>
  <si>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</si>
  <si>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</si>
  <si>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</si>
  <si>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</si>
  <si>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</si>
  <si>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</si>
  <si>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</si>
  <si>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</si>
  <si>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</si>
  <si>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</si>
  <si>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</si>
  <si>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</si>
  <si>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</si>
  <si>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</si>
  <si>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</si>
  <si>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</si>
  <si>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</si>
  <si>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</si>
  <si>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</si>
  <si>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</si>
  <si>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</si>
  <si>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</si>
  <si>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</si>
  <si>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</si>
  <si>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</si>
  <si>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</si>
  <si>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Anatol</t>
  </si>
  <si>
    <t>Vichea</t>
  </si>
  <si>
    <t>14354</t>
  </si>
  <si>
    <t>anatol.vichea@pucsr.edu.kh</t>
  </si>
  <si>
    <t>-</t>
  </si>
  <si>
    <t>1675998852</t>
  </si>
  <si>
    <t>Chak</t>
  </si>
  <si>
    <t>Seavpich</t>
  </si>
  <si>
    <t>14031</t>
  </si>
  <si>
    <t>chak.seavpich@pucsr.edu.kh</t>
  </si>
  <si>
    <t>Chan</t>
  </si>
  <si>
    <t>Niji</t>
  </si>
  <si>
    <t>14055</t>
  </si>
  <si>
    <t>chan.niji@pucsr.edu.kh</t>
  </si>
  <si>
    <t>Sovanda</t>
  </si>
  <si>
    <t>13920</t>
  </si>
  <si>
    <t>chan.sovanda@pucsr.edu.kh</t>
  </si>
  <si>
    <t>Chea</t>
  </si>
  <si>
    <t>Sivheng</t>
  </si>
  <si>
    <t>13609</t>
  </si>
  <si>
    <t>chea.sivheng@pucsr.edu.kh</t>
  </si>
  <si>
    <t>Chem</t>
  </si>
  <si>
    <t>Sreynich</t>
  </si>
  <si>
    <t>13978</t>
  </si>
  <si>
    <t>chem.sreynich@pucsr.edu.kh</t>
  </si>
  <si>
    <t>Cheng</t>
  </si>
  <si>
    <t>Chanfy</t>
  </si>
  <si>
    <t>14115</t>
  </si>
  <si>
    <t>cheng.chanfy@pucsr.edu.kh</t>
  </si>
  <si>
    <t>Chhim</t>
  </si>
  <si>
    <t>Sophal</t>
  </si>
  <si>
    <t>14351</t>
  </si>
  <si>
    <t>chhim.sophal@pucsr.edu.kh</t>
  </si>
  <si>
    <t>Chon</t>
  </si>
  <si>
    <t>Sarik</t>
  </si>
  <si>
    <t>13968</t>
  </si>
  <si>
    <t>chon.sarik@pucsr.edu.kh</t>
  </si>
  <si>
    <t>Seave</t>
  </si>
  <si>
    <t>13959</t>
  </si>
  <si>
    <t>chon.seave@pucsr.edu.kh</t>
  </si>
  <si>
    <t>Chun</t>
  </si>
  <si>
    <t>Amida</t>
  </si>
  <si>
    <t>13985</t>
  </si>
  <si>
    <t>chun.amida@pucsr.edu.kh</t>
  </si>
  <si>
    <t>Doeun</t>
  </si>
  <si>
    <t>Navy</t>
  </si>
  <si>
    <t>13971</t>
  </si>
  <si>
    <t>doeun.navy@pucsr.edu.kh</t>
  </si>
  <si>
    <t>Doune</t>
  </si>
  <si>
    <t>Kosoma</t>
  </si>
  <si>
    <t>13957</t>
  </si>
  <si>
    <t>doune.kosoma@pucsr.edu.kh</t>
  </si>
  <si>
    <t>Eng</t>
  </si>
  <si>
    <t>Eye</t>
  </si>
  <si>
    <t>14017</t>
  </si>
  <si>
    <t>eng.eye@pucsr.edu.kh</t>
  </si>
  <si>
    <t>Heng</t>
  </si>
  <si>
    <t>Bora</t>
  </si>
  <si>
    <t>13918</t>
  </si>
  <si>
    <t>heng.bora@pucsr.edu.kh</t>
  </si>
  <si>
    <t>Haklong</t>
  </si>
  <si>
    <t>14019</t>
  </si>
  <si>
    <t>heng.haklong@pucsr.edu.kh</t>
  </si>
  <si>
    <t>Long</t>
  </si>
  <si>
    <t>14407</t>
  </si>
  <si>
    <t>heng.long@pucsr.edu.kh</t>
  </si>
  <si>
    <t>Polen</t>
  </si>
  <si>
    <t>14020</t>
  </si>
  <si>
    <t>heng.polen@pucsr.edu.kh</t>
  </si>
  <si>
    <t>Hong</t>
  </si>
  <si>
    <t>Mengly</t>
  </si>
  <si>
    <t>14065</t>
  </si>
  <si>
    <t>hong.mengly@pucsr.edu.kh</t>
  </si>
  <si>
    <t>Houne</t>
  </si>
  <si>
    <t>Sovannet</t>
  </si>
  <si>
    <t>14341</t>
  </si>
  <si>
    <t>houne.sovannet@pucsr.edu.kh</t>
  </si>
  <si>
    <t>Keo</t>
  </si>
  <si>
    <t>Panharoth</t>
  </si>
  <si>
    <t>14082</t>
  </si>
  <si>
    <t>keo.panharoth@pucsr.edu.kh</t>
  </si>
  <si>
    <t>Ket</t>
  </si>
  <si>
    <t>Thireach</t>
  </si>
  <si>
    <t>14073</t>
  </si>
  <si>
    <t>ket.thireach@pucsr.edu.kh</t>
  </si>
  <si>
    <t>Keth</t>
  </si>
  <si>
    <t>Vicheka</t>
  </si>
  <si>
    <t>14108</t>
  </si>
  <si>
    <t>keth.vicheka@pucsr.edu.kh</t>
  </si>
  <si>
    <t>Khob</t>
  </si>
  <si>
    <t>Tola</t>
  </si>
  <si>
    <t>14091</t>
  </si>
  <si>
    <t>khob.tola@pucsr.edu.kh</t>
  </si>
  <si>
    <t>Kong</t>
  </si>
  <si>
    <t>Chileang</t>
  </si>
  <si>
    <t>13197</t>
  </si>
  <si>
    <t>kong.chileang@pucsr.edu.kh</t>
  </si>
  <si>
    <t>Ky</t>
  </si>
  <si>
    <t>Sokmean</t>
  </si>
  <si>
    <t>14404</t>
  </si>
  <si>
    <t>ky.sokmean@pucsr.edu.kh</t>
  </si>
  <si>
    <t>Lay</t>
  </si>
  <si>
    <t>Lychen</t>
  </si>
  <si>
    <t>14056</t>
  </si>
  <si>
    <t>lay.lychen@pucsr.edu.kh</t>
  </si>
  <si>
    <t>Leang</t>
  </si>
  <si>
    <t>Menghuy</t>
  </si>
  <si>
    <t>13984</t>
  </si>
  <si>
    <t>leang.menghuy@pucsr.edu.kh</t>
  </si>
  <si>
    <t>Lom</t>
  </si>
  <si>
    <t>Kanya</t>
  </si>
  <si>
    <t>14035</t>
  </si>
  <si>
    <t>lom.kanya@pucsr.edu.kh</t>
  </si>
  <si>
    <t>Ly</t>
  </si>
  <si>
    <t>Sokseri</t>
  </si>
  <si>
    <t>14051</t>
  </si>
  <si>
    <t>ly.sokseri@pucsr.edu.kh</t>
  </si>
  <si>
    <t>Mean</t>
  </si>
  <si>
    <t>Mary</t>
  </si>
  <si>
    <t>14043</t>
  </si>
  <si>
    <t>mean.mary@pucsr.edu.kh</t>
  </si>
  <si>
    <t>Nat</t>
  </si>
  <si>
    <t>Lymeng</t>
  </si>
  <si>
    <t>14609</t>
  </si>
  <si>
    <t>nat.lymeng@pucsr.edu.kh</t>
  </si>
  <si>
    <t>Nem</t>
  </si>
  <si>
    <t>Vannith</t>
  </si>
  <si>
    <t>14094</t>
  </si>
  <si>
    <t>nem.vannith@pucsr.edu.kh</t>
  </si>
  <si>
    <t>Ney</t>
  </si>
  <si>
    <t>Reaksmey</t>
  </si>
  <si>
    <t>14104</t>
  </si>
  <si>
    <t>ney.reaksmey@pucsr.edu.kh</t>
  </si>
  <si>
    <t>Ngoeun</t>
  </si>
  <si>
    <t>Lyhong</t>
  </si>
  <si>
    <t>14058</t>
  </si>
  <si>
    <t>ngoeun.lyhong@pucsr.edu.kh</t>
  </si>
  <si>
    <t>Noun</t>
  </si>
  <si>
    <t>Chandara</t>
  </si>
  <si>
    <t>14433</t>
  </si>
  <si>
    <t>noun.chandara@pucsr.edu.kh</t>
  </si>
  <si>
    <t>Reaksa</t>
  </si>
  <si>
    <t>14103</t>
  </si>
  <si>
    <t>noun.reaksa@pucsr.edu.kh</t>
  </si>
  <si>
    <t>14116</t>
  </si>
  <si>
    <t>noun.tola@pucsr.edu.kh</t>
  </si>
  <si>
    <t>Vongvichra</t>
  </si>
  <si>
    <t>13973</t>
  </si>
  <si>
    <t>noun.vongvichra@pucsr.edu.kh</t>
  </si>
  <si>
    <t>Ou</t>
  </si>
  <si>
    <t>Sornvidit</t>
  </si>
  <si>
    <t>13645</t>
  </si>
  <si>
    <t>ou.sornvidit@pucsr.edu.kh</t>
  </si>
  <si>
    <t>Pen</t>
  </si>
  <si>
    <t>14097</t>
  </si>
  <si>
    <t>pen.reaksmey@pucsr.edu.kh</t>
  </si>
  <si>
    <t>Phea</t>
  </si>
  <si>
    <t>Hengjilin</t>
  </si>
  <si>
    <t>14645</t>
  </si>
  <si>
    <t>phea.hengjilin@pucsr.edu.kh</t>
  </si>
  <si>
    <t>Pheakkanha</t>
  </si>
  <si>
    <t>Socheatta</t>
  </si>
  <si>
    <t>14794</t>
  </si>
  <si>
    <t>pheakkanha.socheatta@pucsr.edu.kh</t>
  </si>
  <si>
    <t>Phom</t>
  </si>
  <si>
    <t>Phannet</t>
  </si>
  <si>
    <t>13932</t>
  </si>
  <si>
    <t>phom.phannet@pucsr.edu.kh</t>
  </si>
  <si>
    <t>Ponloeu</t>
  </si>
  <si>
    <t>Oudom</t>
  </si>
  <si>
    <t>14647</t>
  </si>
  <si>
    <t>ponloeu.oudom@pucsr.edu.kh</t>
  </si>
  <si>
    <t>Prach</t>
  </si>
  <si>
    <t>Chanborme</t>
  </si>
  <si>
    <t>12997</t>
  </si>
  <si>
    <t>prach.chanborme@pucsr.edu.kh</t>
  </si>
  <si>
    <t>Preab</t>
  </si>
  <si>
    <t>Longjulie</t>
  </si>
  <si>
    <t>14048</t>
  </si>
  <si>
    <t>preab.longjulie@pucsr.edu.kh</t>
  </si>
  <si>
    <t>Ren</t>
  </si>
  <si>
    <t>Raksmey</t>
  </si>
  <si>
    <t>14039</t>
  </si>
  <si>
    <t>ren.raksmey@pucsr.edu.kh</t>
  </si>
  <si>
    <t>Ros</t>
  </si>
  <si>
    <t>Kanika</t>
  </si>
  <si>
    <t>14818</t>
  </si>
  <si>
    <t>ros.kanika@pucsr.edu.kh</t>
  </si>
  <si>
    <t>Ry</t>
  </si>
  <si>
    <t>Dara</t>
  </si>
  <si>
    <t>14092</t>
  </si>
  <si>
    <t>ry.dara@pucsr.edu.kh</t>
  </si>
  <si>
    <t>Sam</t>
  </si>
  <si>
    <t>San</t>
  </si>
  <si>
    <t>14075</t>
  </si>
  <si>
    <t>sam.san@pucsr.edu.kh</t>
  </si>
  <si>
    <t>Samol</t>
  </si>
  <si>
    <t>Alyny</t>
  </si>
  <si>
    <t>14358</t>
  </si>
  <si>
    <t>samol.alyny@pucsr.edu.kh</t>
  </si>
  <si>
    <t>Sanny</t>
  </si>
  <si>
    <t>Sina</t>
  </si>
  <si>
    <t>14093</t>
  </si>
  <si>
    <t>sanny.sina@pucsr.edu.kh</t>
  </si>
  <si>
    <t>Se</t>
  </si>
  <si>
    <t>Kunthea</t>
  </si>
  <si>
    <t>13952</t>
  </si>
  <si>
    <t>se.kunthea@pucsr.edu.kh</t>
  </si>
  <si>
    <t>Sean</t>
  </si>
  <si>
    <t>Kimheng</t>
  </si>
  <si>
    <t>14413</t>
  </si>
  <si>
    <t>sean.kimheng@pucsr.edu.kh</t>
  </si>
  <si>
    <t>Sen</t>
  </si>
  <si>
    <t>Soknita</t>
  </si>
  <si>
    <t>14068</t>
  </si>
  <si>
    <t>sen.soknita@pucsr.edu.kh</t>
  </si>
  <si>
    <t>Soeun</t>
  </si>
  <si>
    <t>Socheata</t>
  </si>
  <si>
    <t>15162</t>
  </si>
  <si>
    <t>soeun.socheata@pucsr.edu.kh</t>
  </si>
  <si>
    <t>Vichka</t>
  </si>
  <si>
    <t>14421</t>
  </si>
  <si>
    <t>soeun.vichka@pucsr.edu.kh</t>
  </si>
  <si>
    <t>Sok</t>
  </si>
  <si>
    <t>Sreymom</t>
  </si>
  <si>
    <t>06652</t>
  </si>
  <si>
    <t>sok.sreymom@pucsr.edu.kh</t>
  </si>
  <si>
    <t>Sokdany</t>
  </si>
  <si>
    <t>Monyroth</t>
  </si>
  <si>
    <t>13646</t>
  </si>
  <si>
    <t>sokdany.monyroth@pucsr.edu.kh</t>
  </si>
  <si>
    <t>Som</t>
  </si>
  <si>
    <t>Sreylin</t>
  </si>
  <si>
    <t>13927</t>
  </si>
  <si>
    <t>som.sreylin@pucsr.edu.kh</t>
  </si>
  <si>
    <t>Song</t>
  </si>
  <si>
    <t>Bunhav</t>
  </si>
  <si>
    <t>14064</t>
  </si>
  <si>
    <t>song.bunhav@pucsr.edu.kh</t>
  </si>
  <si>
    <t>Sophearin</t>
  </si>
  <si>
    <t>Netra</t>
  </si>
  <si>
    <t>14347</t>
  </si>
  <si>
    <t>sophearin.netra@pucsr.edu.kh</t>
  </si>
  <si>
    <t>Suert</t>
  </si>
  <si>
    <t>Sokchan</t>
  </si>
  <si>
    <t>13925</t>
  </si>
  <si>
    <t>suert.sokchan@pucsr.edu.kh</t>
  </si>
  <si>
    <t>Teang</t>
  </si>
  <si>
    <t>14335</t>
  </si>
  <si>
    <t>teang.mengly@pucsr.edu.kh</t>
  </si>
  <si>
    <t>Thoeun</t>
  </si>
  <si>
    <t>Chanthav</t>
  </si>
  <si>
    <t>14088</t>
  </si>
  <si>
    <t>thoeun.chanthav@pucsr.edu.kh</t>
  </si>
  <si>
    <t>Thy</t>
  </si>
  <si>
    <t>Sreypich</t>
  </si>
  <si>
    <t>13953</t>
  </si>
  <si>
    <t>thy.sreypich@pucsr.edu.kh</t>
  </si>
  <si>
    <t>Tiv</t>
  </si>
  <si>
    <t>Rathanakvisoth</t>
  </si>
  <si>
    <t>13937</t>
  </si>
  <si>
    <t>tiv.rathanakvisoth@pucsr.edu.kh</t>
  </si>
  <si>
    <t>Touch</t>
  </si>
  <si>
    <t>Rothsamnang</t>
  </si>
  <si>
    <t>14334</t>
  </si>
  <si>
    <t>touch.rothsamnang@pucsr.edu.kh</t>
  </si>
  <si>
    <t>Vann</t>
  </si>
  <si>
    <t>Vireak</t>
  </si>
  <si>
    <t>13562</t>
  </si>
  <si>
    <t>vann.vireak@pucsr.edu.kh</t>
  </si>
  <si>
    <t>Vath</t>
  </si>
  <si>
    <t>Prathna</t>
  </si>
  <si>
    <t>14807</t>
  </si>
  <si>
    <t>vath.prathna@pucsr.edu.kh</t>
  </si>
  <si>
    <t>Vong</t>
  </si>
  <si>
    <t>Vichet</t>
  </si>
  <si>
    <t>13966</t>
  </si>
  <si>
    <t>vong.vichet@pucsr.edu.kh</t>
  </si>
  <si>
    <t>Vuth</t>
  </si>
  <si>
    <t>Varyrath</t>
  </si>
  <si>
    <t>12188</t>
  </si>
  <si>
    <t>vuth.varyrath@pucsr.edu.kh</t>
  </si>
  <si>
    <t>Vuththai</t>
  </si>
  <si>
    <t>Kimly</t>
  </si>
  <si>
    <t>13644</t>
  </si>
  <si>
    <t>vuththai.kimly@pucsr.edu.kh</t>
  </si>
  <si>
    <t>SURNAME</t>
  </si>
  <si>
    <t>FIRST NAME</t>
  </si>
  <si>
    <t>ID</t>
  </si>
  <si>
    <t>2 DAYS</t>
  </si>
  <si>
    <t>3 DAYS</t>
  </si>
  <si>
    <t>GRADE</t>
  </si>
  <si>
    <t>EHSS-3/ Result</t>
  </si>
  <si>
    <t xml:space="preserve"> ABSENCE PENALTY </t>
  </si>
  <si>
    <t xml:space="preserve"> FINAL SCORE AFTER PENALTY </t>
  </si>
  <si>
    <t xml:space="preserve"> SUBTOTAL</t>
  </si>
  <si>
    <t>Column1</t>
  </si>
  <si>
    <t>Column2</t>
  </si>
  <si>
    <t>EHSS-3 Final Results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</si>
</sst>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11"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C2615-BE2E-7D4A-ACAD-F3622BE78ECC}" name="Table1" displayName="Table1" ref="D6:L74" totalsRowShown="0" headerRowDxfId="1" headerRowCellStyle="Comma">
  <autoFilter ref="D6:L74" xr:uid="{502C2615-BE2E-7D4A-ACAD-F3622BE78ECC}"/>
  <tableColumns count="9">
    <tableColumn id="1" xr3:uid="{1CDF8AD1-AC54-004E-9839-8F53B2753AD6}" name="ID" dataDxfId="0"/>
    <tableColumn id="2" xr3:uid="{A3D7BCEC-7FF2-6B45-91C5-40D956308AB2}" name="2 DAYS"/>
    <tableColumn id="3" xr3:uid="{2FBE3E48-4B2B-5249-B20C-F80D923F93C5}" name="Column1" dataDxfId="7">
      <calculatedColumnFormula>E7*0.4</calculatedColumnFormula>
    </tableColumn>
    <tableColumn id="4" xr3:uid="{4233A2F2-2D4B-EF40-B75E-1C851DBFAEB9}" name="3 DAYS"/>
    <tableColumn id="5" xr3:uid="{5F2D70EE-12EF-5340-978B-08DFE7385A63}" name="Column2" dataDxfId="6">
      <calculatedColumnFormula>G7*0.6</calculatedColumnFormula>
    </tableColumn>
    <tableColumn id="6" xr3:uid="{BAD35FDB-600A-8643-BC2A-8097BB35E495}" name=" SUBTOTAL" dataDxfId="5" dataCellStyle="Comma">
      <calculatedColumnFormula>F7+H7</calculatedColumnFormula>
    </tableColumn>
    <tableColumn id="7" xr3:uid="{1E9609E7-EDDD-A049-A98D-E99D9F6E95F5}" name=" ABSENCE PENALTY " dataDxfId="4" dataCellStyle="Comma">
      <calculatedColumnFormula>0.7*0.3671*W7*100</calculatedColumnFormula>
    </tableColumn>
    <tableColumn id="8" xr3:uid="{DC0C6E8E-B845-9545-97D8-B6D88C0493ED}" name=" FINAL SCORE AFTER PENALTY " dataDxfId="3" dataCellStyle="Comma">
      <calculatedColumnFormula>I7-J7</calculatedColumnFormula>
    </tableColumn>
    <tableColumn id="9" xr3:uid="{7330B409-E0C9-444F-B614-7CD26FF083DB}" name="GRADE" dataDxfId="2">
      <calculatedColumnFormula>IF(I7&lt;50,"F",IF(I7&lt;=64,"D",IF(I7&lt;=79,"C",IF(I7&lt;90,"B",IF(I7&gt;=90,"A")))))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"/>
  <sheetViews>
    <sheetView topLeftCell="H49" workbookViewId="0">
      <selection activeCell="Z1" sqref="Z1:AA75"/>
    </sheetView>
  </sheetViews>
  <sheetFormatPr baseColWidth="10" defaultColWidth="8.83203125" defaultRowHeight="15" x14ac:dyDescent="0.2"/>
  <cols>
    <col min="2" max="2" width="10.3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72.22</v>
      </c>
      <c r="H2">
        <v>82.49</v>
      </c>
      <c r="I2">
        <v>11.77</v>
      </c>
      <c r="J2">
        <v>7.03</v>
      </c>
      <c r="K2">
        <v>8.67</v>
      </c>
      <c r="L2">
        <v>12.47</v>
      </c>
      <c r="M2">
        <v>8.31</v>
      </c>
      <c r="N2">
        <v>58.25</v>
      </c>
      <c r="O2">
        <v>8.32</v>
      </c>
      <c r="P2">
        <v>59.55</v>
      </c>
      <c r="Q2">
        <v>8.6</v>
      </c>
      <c r="R2">
        <v>6.55</v>
      </c>
      <c r="S2">
        <v>6.36</v>
      </c>
      <c r="T2">
        <v>4.28</v>
      </c>
      <c r="U2">
        <v>6.87</v>
      </c>
      <c r="V2">
        <v>4.58</v>
      </c>
      <c r="W2">
        <v>44.09</v>
      </c>
      <c r="X2">
        <v>6.3</v>
      </c>
      <c r="Y2">
        <v>4.75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73.97</v>
      </c>
      <c r="H3">
        <v>73.48</v>
      </c>
      <c r="I3">
        <v>11.83</v>
      </c>
      <c r="J3">
        <v>6.91</v>
      </c>
      <c r="K3">
        <v>8.86</v>
      </c>
      <c r="L3">
        <v>12.09</v>
      </c>
      <c r="M3">
        <v>8.06</v>
      </c>
      <c r="N3">
        <v>49.56</v>
      </c>
      <c r="O3">
        <v>7.08</v>
      </c>
      <c r="P3">
        <v>73.819999999999993</v>
      </c>
      <c r="Q3">
        <v>11.54</v>
      </c>
      <c r="R3">
        <v>7.61</v>
      </c>
      <c r="S3">
        <v>8.68</v>
      </c>
      <c r="T3">
        <v>6.79</v>
      </c>
      <c r="U3">
        <v>11.37</v>
      </c>
      <c r="V3">
        <v>7.58</v>
      </c>
      <c r="W3">
        <v>50.91</v>
      </c>
      <c r="X3">
        <v>7.27</v>
      </c>
      <c r="Y3">
        <v>4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38.340000000000003</v>
      </c>
      <c r="H4">
        <v>80.72</v>
      </c>
      <c r="I4">
        <v>12.41</v>
      </c>
      <c r="J4">
        <v>7.76</v>
      </c>
      <c r="K4">
        <v>8.7899999999999991</v>
      </c>
      <c r="L4">
        <v>11.08</v>
      </c>
      <c r="M4">
        <v>7.39</v>
      </c>
      <c r="N4">
        <v>57.23</v>
      </c>
      <c r="O4">
        <v>8.18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38</v>
      </c>
      <c r="B5" s="1" t="s">
        <v>42</v>
      </c>
      <c r="C5" s="1" t="s">
        <v>43</v>
      </c>
      <c r="D5" s="1"/>
      <c r="E5" s="1"/>
      <c r="F5" s="1" t="s">
        <v>44</v>
      </c>
      <c r="G5">
        <v>78.069999999999993</v>
      </c>
      <c r="H5">
        <v>84.89</v>
      </c>
      <c r="I5">
        <v>12.69</v>
      </c>
      <c r="J5">
        <v>7.25</v>
      </c>
      <c r="K5">
        <v>9.68</v>
      </c>
      <c r="L5">
        <v>12.93</v>
      </c>
      <c r="M5">
        <v>8.6199999999999992</v>
      </c>
      <c r="N5">
        <v>59.27</v>
      </c>
      <c r="O5">
        <v>8.4700000000000006</v>
      </c>
      <c r="P5">
        <v>71.040000000000006</v>
      </c>
      <c r="Q5">
        <v>10.45</v>
      </c>
      <c r="R5">
        <v>6.11</v>
      </c>
      <c r="S5">
        <v>7.81</v>
      </c>
      <c r="T5">
        <v>6.97</v>
      </c>
      <c r="U5">
        <v>10.14</v>
      </c>
      <c r="V5">
        <v>6.76</v>
      </c>
      <c r="W5">
        <v>50.45</v>
      </c>
      <c r="X5">
        <v>7.21</v>
      </c>
      <c r="Y5">
        <v>4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85.1</v>
      </c>
      <c r="H6">
        <v>91.18</v>
      </c>
      <c r="I6">
        <v>13.2</v>
      </c>
      <c r="J6">
        <v>8.51</v>
      </c>
      <c r="K6">
        <v>9.09</v>
      </c>
      <c r="L6">
        <v>13.61</v>
      </c>
      <c r="M6">
        <v>9.07</v>
      </c>
      <c r="N6">
        <v>64.38</v>
      </c>
      <c r="O6">
        <v>9.1999999999999993</v>
      </c>
      <c r="P6">
        <v>77.45</v>
      </c>
      <c r="Q6">
        <v>8.9600000000000009</v>
      </c>
      <c r="R6">
        <v>7.04</v>
      </c>
      <c r="S6">
        <v>7.55</v>
      </c>
      <c r="T6">
        <v>3.33</v>
      </c>
      <c r="U6">
        <v>12.13</v>
      </c>
      <c r="V6">
        <v>8.09</v>
      </c>
      <c r="W6">
        <v>56.36</v>
      </c>
      <c r="X6">
        <v>8.0500000000000007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1.17</v>
      </c>
      <c r="H7">
        <v>0.35</v>
      </c>
      <c r="I7">
        <v>0.35</v>
      </c>
      <c r="J7">
        <v>0.47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54.26</v>
      </c>
      <c r="H8">
        <v>66.48</v>
      </c>
      <c r="I8">
        <v>10.53</v>
      </c>
      <c r="J8">
        <v>6.67</v>
      </c>
      <c r="K8">
        <v>7.37</v>
      </c>
      <c r="L8">
        <v>5.88</v>
      </c>
      <c r="M8">
        <v>3.92</v>
      </c>
      <c r="N8">
        <v>50.07</v>
      </c>
      <c r="O8">
        <v>7.15</v>
      </c>
      <c r="P8">
        <v>38.81</v>
      </c>
      <c r="Q8">
        <v>5.5</v>
      </c>
      <c r="R8">
        <v>5.17</v>
      </c>
      <c r="S8">
        <v>4.83</v>
      </c>
      <c r="T8">
        <v>0.99</v>
      </c>
      <c r="U8">
        <v>1.04</v>
      </c>
      <c r="V8">
        <v>0.69</v>
      </c>
      <c r="W8">
        <v>32.270000000000003</v>
      </c>
      <c r="X8">
        <v>4.6100000000000003</v>
      </c>
      <c r="Y8">
        <v>4.25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57</v>
      </c>
      <c r="B9" s="1" t="s">
        <v>58</v>
      </c>
      <c r="C9" s="1" t="s">
        <v>59</v>
      </c>
      <c r="D9" s="1"/>
      <c r="E9" s="1"/>
      <c r="F9" s="1" t="s">
        <v>60</v>
      </c>
      <c r="G9">
        <v>85.22</v>
      </c>
      <c r="H9">
        <v>92.96</v>
      </c>
      <c r="I9">
        <v>13.44</v>
      </c>
      <c r="J9">
        <v>8.74</v>
      </c>
      <c r="K9">
        <v>9.19</v>
      </c>
      <c r="L9">
        <v>14.11</v>
      </c>
      <c r="M9">
        <v>9.41</v>
      </c>
      <c r="N9">
        <v>65.400000000000006</v>
      </c>
      <c r="O9">
        <v>9.34</v>
      </c>
      <c r="P9">
        <v>75.94</v>
      </c>
      <c r="Q9">
        <v>11.84</v>
      </c>
      <c r="R9">
        <v>8.2799999999999994</v>
      </c>
      <c r="S9">
        <v>8.15</v>
      </c>
      <c r="T9">
        <v>7.25</v>
      </c>
      <c r="U9">
        <v>12.28</v>
      </c>
      <c r="V9">
        <v>8.19</v>
      </c>
      <c r="W9">
        <v>51.82</v>
      </c>
      <c r="X9">
        <v>7.4</v>
      </c>
      <c r="Y9">
        <v>5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61</v>
      </c>
      <c r="B11" s="1" t="s">
        <v>65</v>
      </c>
      <c r="C11" s="1" t="s">
        <v>66</v>
      </c>
      <c r="D11" s="1"/>
      <c r="E11" s="1"/>
      <c r="F11" s="1" t="s">
        <v>67</v>
      </c>
      <c r="G11">
        <v>84.7</v>
      </c>
      <c r="H11">
        <v>88.9</v>
      </c>
      <c r="I11">
        <v>13.59</v>
      </c>
      <c r="J11">
        <v>8.65</v>
      </c>
      <c r="K11">
        <v>9.4700000000000006</v>
      </c>
      <c r="L11">
        <v>13.48</v>
      </c>
      <c r="M11">
        <v>8.99</v>
      </c>
      <c r="N11">
        <v>61.82</v>
      </c>
      <c r="O11">
        <v>8.83</v>
      </c>
      <c r="P11">
        <v>78.900000000000006</v>
      </c>
      <c r="Q11">
        <v>12.33</v>
      </c>
      <c r="R11">
        <v>7.79</v>
      </c>
      <c r="S11">
        <v>8.81</v>
      </c>
      <c r="T11">
        <v>8.06</v>
      </c>
      <c r="U11">
        <v>12.26</v>
      </c>
      <c r="V11">
        <v>8.17</v>
      </c>
      <c r="W11">
        <v>54.32</v>
      </c>
      <c r="X11">
        <v>7.76</v>
      </c>
      <c r="Y11">
        <v>5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69.87</v>
      </c>
      <c r="H12">
        <v>68.78</v>
      </c>
      <c r="I12">
        <v>11.36</v>
      </c>
      <c r="J12">
        <v>6.21</v>
      </c>
      <c r="K12">
        <v>8.94</v>
      </c>
      <c r="L12">
        <v>10.92</v>
      </c>
      <c r="M12">
        <v>7.28</v>
      </c>
      <c r="N12">
        <v>46.5</v>
      </c>
      <c r="O12">
        <v>6.64</v>
      </c>
      <c r="P12">
        <v>69.900000000000006</v>
      </c>
      <c r="Q12">
        <v>11.39</v>
      </c>
      <c r="R12">
        <v>7.12</v>
      </c>
      <c r="S12">
        <v>8.2100000000000009</v>
      </c>
      <c r="T12">
        <v>7.45</v>
      </c>
      <c r="U12">
        <v>11.24</v>
      </c>
      <c r="V12">
        <v>7.49</v>
      </c>
      <c r="W12">
        <v>47.27</v>
      </c>
      <c r="X12">
        <v>6.75</v>
      </c>
      <c r="Y12">
        <v>4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84.93</v>
      </c>
      <c r="H13">
        <v>92.37</v>
      </c>
      <c r="I13">
        <v>14.39</v>
      </c>
      <c r="J13">
        <v>9.19</v>
      </c>
      <c r="K13">
        <v>10</v>
      </c>
      <c r="L13">
        <v>14.62</v>
      </c>
      <c r="M13">
        <v>9.74</v>
      </c>
      <c r="N13">
        <v>63.36</v>
      </c>
      <c r="O13">
        <v>9.0500000000000007</v>
      </c>
      <c r="P13">
        <v>78.02</v>
      </c>
      <c r="Q13">
        <v>12.12</v>
      </c>
      <c r="R13">
        <v>7.48</v>
      </c>
      <c r="S13">
        <v>8.81</v>
      </c>
      <c r="T13">
        <v>7.96</v>
      </c>
      <c r="U13">
        <v>11.81</v>
      </c>
      <c r="V13">
        <v>7.87</v>
      </c>
      <c r="W13">
        <v>54.09</v>
      </c>
      <c r="X13">
        <v>7.73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80.48</v>
      </c>
      <c r="H14">
        <v>82.16</v>
      </c>
      <c r="I14">
        <v>12.15</v>
      </c>
      <c r="J14">
        <v>6.91</v>
      </c>
      <c r="K14">
        <v>9.2899999999999991</v>
      </c>
      <c r="L14">
        <v>12.02</v>
      </c>
      <c r="M14">
        <v>8.01</v>
      </c>
      <c r="N14">
        <v>57.99</v>
      </c>
      <c r="O14">
        <v>8.2799999999999994</v>
      </c>
      <c r="P14">
        <v>76.75</v>
      </c>
      <c r="Q14">
        <v>10.87</v>
      </c>
      <c r="R14">
        <v>6.76</v>
      </c>
      <c r="S14">
        <v>8.01</v>
      </c>
      <c r="T14">
        <v>6.97</v>
      </c>
      <c r="U14">
        <v>11.79</v>
      </c>
      <c r="V14">
        <v>7.86</v>
      </c>
      <c r="W14">
        <v>54.09</v>
      </c>
      <c r="X14">
        <v>7.73</v>
      </c>
      <c r="Y14">
        <v>5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76.849999999999994</v>
      </c>
      <c r="H15">
        <v>83.14</v>
      </c>
      <c r="I15">
        <v>13.11</v>
      </c>
      <c r="J15">
        <v>7.87</v>
      </c>
      <c r="K15">
        <v>9.61</v>
      </c>
      <c r="L15">
        <v>11.78</v>
      </c>
      <c r="M15">
        <v>7.85</v>
      </c>
      <c r="N15">
        <v>58.25</v>
      </c>
      <c r="O15">
        <v>8.32</v>
      </c>
      <c r="P15">
        <v>68.11</v>
      </c>
      <c r="Q15">
        <v>11.21</v>
      </c>
      <c r="R15">
        <v>7.34</v>
      </c>
      <c r="S15">
        <v>8.5399999999999991</v>
      </c>
      <c r="T15">
        <v>6.55</v>
      </c>
      <c r="U15">
        <v>7.81</v>
      </c>
      <c r="V15">
        <v>5.21</v>
      </c>
      <c r="W15">
        <v>49.09</v>
      </c>
      <c r="X15">
        <v>7.01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81.44</v>
      </c>
      <c r="H16">
        <v>88.58</v>
      </c>
      <c r="I16">
        <v>13.2</v>
      </c>
      <c r="J16">
        <v>8.02</v>
      </c>
      <c r="K16">
        <v>9.58</v>
      </c>
      <c r="L16">
        <v>14.07</v>
      </c>
      <c r="M16">
        <v>9.3800000000000008</v>
      </c>
      <c r="N16">
        <v>61.31</v>
      </c>
      <c r="O16">
        <v>8.76</v>
      </c>
      <c r="P16">
        <v>72.36</v>
      </c>
      <c r="Q16">
        <v>10.95</v>
      </c>
      <c r="R16">
        <v>7.13</v>
      </c>
      <c r="S16">
        <v>8.5399999999999991</v>
      </c>
      <c r="T16">
        <v>6.22</v>
      </c>
      <c r="U16">
        <v>10.039999999999999</v>
      </c>
      <c r="V16">
        <v>6.7</v>
      </c>
      <c r="W16">
        <v>51.36</v>
      </c>
      <c r="X16">
        <v>7.34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84</v>
      </c>
      <c r="B17" s="1" t="s">
        <v>88</v>
      </c>
      <c r="C17" s="1" t="s">
        <v>89</v>
      </c>
      <c r="D17" s="1"/>
      <c r="E17" s="1"/>
      <c r="F17" s="1" t="s">
        <v>90</v>
      </c>
      <c r="G17">
        <v>50.79</v>
      </c>
      <c r="H17">
        <v>43.9</v>
      </c>
      <c r="I17">
        <v>0.47</v>
      </c>
      <c r="J17">
        <v>0.63</v>
      </c>
      <c r="K17">
        <v>0</v>
      </c>
      <c r="L17">
        <v>0</v>
      </c>
      <c r="M17">
        <v>0</v>
      </c>
      <c r="N17">
        <v>43.43</v>
      </c>
      <c r="O17">
        <v>6.2</v>
      </c>
      <c r="P17">
        <v>52.49</v>
      </c>
      <c r="Q17">
        <v>3.85</v>
      </c>
      <c r="R17">
        <v>7.71</v>
      </c>
      <c r="S17">
        <v>0</v>
      </c>
      <c r="T17">
        <v>0</v>
      </c>
      <c r="U17">
        <v>0</v>
      </c>
      <c r="V17">
        <v>0</v>
      </c>
      <c r="W17">
        <v>48.64</v>
      </c>
      <c r="X17">
        <v>6.95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84</v>
      </c>
      <c r="B18" s="1" t="s">
        <v>91</v>
      </c>
      <c r="C18" s="1" t="s">
        <v>92</v>
      </c>
      <c r="D18" s="1"/>
      <c r="E18" s="1"/>
      <c r="F18" s="1" t="s">
        <v>93</v>
      </c>
      <c r="G18">
        <v>67.760000000000005</v>
      </c>
      <c r="H18">
        <v>74.59</v>
      </c>
      <c r="I18">
        <v>11.8</v>
      </c>
      <c r="J18">
        <v>6.9</v>
      </c>
      <c r="K18">
        <v>8.83</v>
      </c>
      <c r="L18">
        <v>11.7</v>
      </c>
      <c r="M18">
        <v>7.8</v>
      </c>
      <c r="N18">
        <v>51.09</v>
      </c>
      <c r="O18">
        <v>7.3</v>
      </c>
      <c r="P18">
        <v>59.12</v>
      </c>
      <c r="Q18">
        <v>7.91</v>
      </c>
      <c r="R18">
        <v>7.35</v>
      </c>
      <c r="S18">
        <v>6.95</v>
      </c>
      <c r="T18">
        <v>1.52</v>
      </c>
      <c r="U18">
        <v>8.0299999999999994</v>
      </c>
      <c r="V18">
        <v>5.35</v>
      </c>
      <c r="W18">
        <v>43.18</v>
      </c>
      <c r="X18">
        <v>6.17</v>
      </c>
      <c r="Y18">
        <v>4.25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84</v>
      </c>
      <c r="B19" s="1" t="s">
        <v>94</v>
      </c>
      <c r="C19" s="1" t="s">
        <v>95</v>
      </c>
      <c r="D19" s="1"/>
      <c r="E19" s="1"/>
      <c r="F19" s="1" t="s">
        <v>96</v>
      </c>
      <c r="G19">
        <v>77.92</v>
      </c>
      <c r="H19">
        <v>82.53</v>
      </c>
      <c r="I19">
        <v>13.21</v>
      </c>
      <c r="J19">
        <v>7.82</v>
      </c>
      <c r="K19">
        <v>9.8000000000000007</v>
      </c>
      <c r="L19">
        <v>9.5399999999999991</v>
      </c>
      <c r="M19">
        <v>6.36</v>
      </c>
      <c r="N19">
        <v>59.78</v>
      </c>
      <c r="O19">
        <v>8.5399999999999991</v>
      </c>
      <c r="P19">
        <v>70.989999999999995</v>
      </c>
      <c r="Q19">
        <v>9.66</v>
      </c>
      <c r="R19">
        <v>6.72</v>
      </c>
      <c r="S19">
        <v>8.94</v>
      </c>
      <c r="T19">
        <v>3.66</v>
      </c>
      <c r="U19">
        <v>9.9600000000000009</v>
      </c>
      <c r="V19">
        <v>6.64</v>
      </c>
      <c r="W19">
        <v>51.36</v>
      </c>
      <c r="X19">
        <v>7.34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76.75</v>
      </c>
      <c r="H20">
        <v>83.7</v>
      </c>
      <c r="I20">
        <v>11.17</v>
      </c>
      <c r="J20">
        <v>5.73</v>
      </c>
      <c r="K20">
        <v>9.16</v>
      </c>
      <c r="L20">
        <v>13.78</v>
      </c>
      <c r="M20">
        <v>9.19</v>
      </c>
      <c r="N20">
        <v>58.76</v>
      </c>
      <c r="O20">
        <v>8.39</v>
      </c>
      <c r="P20">
        <v>67.349999999999994</v>
      </c>
      <c r="Q20">
        <v>10.19</v>
      </c>
      <c r="R20">
        <v>6.07</v>
      </c>
      <c r="S20">
        <v>8.2100000000000009</v>
      </c>
      <c r="T20">
        <v>6.1</v>
      </c>
      <c r="U20">
        <v>1.25</v>
      </c>
      <c r="V20">
        <v>0.83</v>
      </c>
      <c r="W20">
        <v>55.91</v>
      </c>
      <c r="X20">
        <v>7.99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101</v>
      </c>
      <c r="B21" s="1" t="s">
        <v>102</v>
      </c>
      <c r="C21" s="1" t="s">
        <v>103</v>
      </c>
      <c r="D21" s="1"/>
      <c r="E21" s="1"/>
      <c r="F21" s="1" t="s">
        <v>104</v>
      </c>
      <c r="G21">
        <v>74.430000000000007</v>
      </c>
      <c r="H21">
        <v>76.760000000000005</v>
      </c>
      <c r="I21">
        <v>12.52</v>
      </c>
      <c r="J21">
        <v>7.61</v>
      </c>
      <c r="K21">
        <v>9.09</v>
      </c>
      <c r="L21">
        <v>13.15</v>
      </c>
      <c r="M21">
        <v>8.76</v>
      </c>
      <c r="N21">
        <v>51.09</v>
      </c>
      <c r="O21">
        <v>7.3</v>
      </c>
      <c r="P21">
        <v>69.41</v>
      </c>
      <c r="Q21">
        <v>11.25</v>
      </c>
      <c r="R21">
        <v>7.33</v>
      </c>
      <c r="S21">
        <v>8.41</v>
      </c>
      <c r="T21">
        <v>6.77</v>
      </c>
      <c r="U21">
        <v>9.98</v>
      </c>
      <c r="V21">
        <v>6.65</v>
      </c>
      <c r="W21">
        <v>48.18</v>
      </c>
      <c r="X21">
        <v>6.88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105</v>
      </c>
      <c r="B22" s="1" t="s">
        <v>106</v>
      </c>
      <c r="C22" s="1" t="s">
        <v>107</v>
      </c>
      <c r="D22" s="1"/>
      <c r="E22" s="1"/>
      <c r="F22" s="1" t="s">
        <v>108</v>
      </c>
      <c r="G22">
        <v>54.59</v>
      </c>
      <c r="H22">
        <v>61.31</v>
      </c>
      <c r="I22">
        <v>9.4499999999999993</v>
      </c>
      <c r="J22">
        <v>5.98</v>
      </c>
      <c r="K22">
        <v>6.62</v>
      </c>
      <c r="L22">
        <v>7.92</v>
      </c>
      <c r="M22">
        <v>5.28</v>
      </c>
      <c r="N22">
        <v>43.94</v>
      </c>
      <c r="O22">
        <v>6.28</v>
      </c>
      <c r="P22">
        <v>43.62</v>
      </c>
      <c r="Q22">
        <v>9.1</v>
      </c>
      <c r="R22">
        <v>5.67</v>
      </c>
      <c r="S22">
        <v>6.89</v>
      </c>
      <c r="T22">
        <v>5.64</v>
      </c>
      <c r="U22">
        <v>9.98</v>
      </c>
      <c r="V22">
        <v>6.65</v>
      </c>
      <c r="W22">
        <v>24.55</v>
      </c>
      <c r="X22">
        <v>3.51</v>
      </c>
      <c r="Y22">
        <v>4.75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109</v>
      </c>
      <c r="B23" s="1" t="s">
        <v>110</v>
      </c>
      <c r="C23" s="1" t="s">
        <v>111</v>
      </c>
      <c r="D23" s="1"/>
      <c r="E23" s="1"/>
      <c r="F23" s="1" t="s">
        <v>112</v>
      </c>
      <c r="G23">
        <v>76.489999999999995</v>
      </c>
      <c r="H23">
        <v>82.16</v>
      </c>
      <c r="I23">
        <v>12.53</v>
      </c>
      <c r="J23">
        <v>7.68</v>
      </c>
      <c r="K23">
        <v>9.0299999999999994</v>
      </c>
      <c r="L23">
        <v>11.38</v>
      </c>
      <c r="M23">
        <v>7.59</v>
      </c>
      <c r="N23">
        <v>58.25</v>
      </c>
      <c r="O23">
        <v>8.32</v>
      </c>
      <c r="P23">
        <v>68.349999999999994</v>
      </c>
      <c r="Q23">
        <v>10.84</v>
      </c>
      <c r="R23">
        <v>7.03</v>
      </c>
      <c r="S23">
        <v>8.41</v>
      </c>
      <c r="T23">
        <v>6.24</v>
      </c>
      <c r="U23">
        <v>11.15</v>
      </c>
      <c r="V23">
        <v>7.43</v>
      </c>
      <c r="W23">
        <v>46.36</v>
      </c>
      <c r="X23">
        <v>6.62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113</v>
      </c>
      <c r="B24" s="1" t="s">
        <v>114</v>
      </c>
      <c r="C24" s="1" t="s">
        <v>115</v>
      </c>
      <c r="D24" s="1"/>
      <c r="E24" s="1"/>
      <c r="F24" s="1" t="s">
        <v>116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117</v>
      </c>
      <c r="B25" s="1" t="s">
        <v>118</v>
      </c>
      <c r="C25" s="1" t="s">
        <v>119</v>
      </c>
      <c r="D25" s="1"/>
      <c r="E25" s="1"/>
      <c r="F25" s="1" t="s">
        <v>120</v>
      </c>
      <c r="G25">
        <v>60.55</v>
      </c>
      <c r="H25">
        <v>84.47</v>
      </c>
      <c r="I25">
        <v>12.27</v>
      </c>
      <c r="J25">
        <v>7.24</v>
      </c>
      <c r="K25">
        <v>9.1199999999999992</v>
      </c>
      <c r="L25">
        <v>12.42</v>
      </c>
      <c r="M25">
        <v>8.2799999999999994</v>
      </c>
      <c r="N25">
        <v>59.78</v>
      </c>
      <c r="O25">
        <v>8.5399999999999991</v>
      </c>
      <c r="P25">
        <v>34.590000000000003</v>
      </c>
      <c r="Q25">
        <v>0</v>
      </c>
      <c r="R25">
        <v>0</v>
      </c>
      <c r="S25">
        <v>0</v>
      </c>
      <c r="T25">
        <v>0</v>
      </c>
      <c r="U25">
        <v>0.95</v>
      </c>
      <c r="V25">
        <v>0.63</v>
      </c>
      <c r="W25">
        <v>33.64</v>
      </c>
      <c r="X25">
        <v>4.8099999999999996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57</v>
      </c>
      <c r="H26">
        <v>53.43</v>
      </c>
      <c r="I26">
        <v>9.08</v>
      </c>
      <c r="J26">
        <v>6.77</v>
      </c>
      <c r="K26">
        <v>5.34</v>
      </c>
      <c r="L26">
        <v>1.94</v>
      </c>
      <c r="M26">
        <v>1.29</v>
      </c>
      <c r="N26">
        <v>42.41</v>
      </c>
      <c r="O26">
        <v>6.06</v>
      </c>
      <c r="P26">
        <v>60.26</v>
      </c>
      <c r="Q26">
        <v>6.1</v>
      </c>
      <c r="R26">
        <v>2.25</v>
      </c>
      <c r="S26">
        <v>4.37</v>
      </c>
      <c r="T26">
        <v>5.58</v>
      </c>
      <c r="U26">
        <v>8.6999999999999993</v>
      </c>
      <c r="V26">
        <v>5.8</v>
      </c>
      <c r="W26">
        <v>45.45</v>
      </c>
      <c r="X26">
        <v>6.49</v>
      </c>
      <c r="Y26">
        <v>3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87.43</v>
      </c>
      <c r="H27">
        <v>94.02</v>
      </c>
      <c r="I27">
        <v>13.92</v>
      </c>
      <c r="J27">
        <v>8.68</v>
      </c>
      <c r="K27">
        <v>9.8699999999999992</v>
      </c>
      <c r="L27">
        <v>13.68</v>
      </c>
      <c r="M27">
        <v>9.1199999999999992</v>
      </c>
      <c r="N27">
        <v>66.42</v>
      </c>
      <c r="O27">
        <v>9.49</v>
      </c>
      <c r="P27">
        <v>79.510000000000005</v>
      </c>
      <c r="Q27">
        <v>12.4</v>
      </c>
      <c r="R27">
        <v>8.15</v>
      </c>
      <c r="S27">
        <v>9.34</v>
      </c>
      <c r="T27">
        <v>7.31</v>
      </c>
      <c r="U27">
        <v>13.48</v>
      </c>
      <c r="V27">
        <v>8.98</v>
      </c>
      <c r="W27">
        <v>53.64</v>
      </c>
      <c r="X27">
        <v>7.66</v>
      </c>
      <c r="Y27">
        <v>5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82.62</v>
      </c>
      <c r="H28">
        <v>87.09</v>
      </c>
      <c r="I28">
        <v>12.84</v>
      </c>
      <c r="J28">
        <v>8.33</v>
      </c>
      <c r="K28">
        <v>8.8000000000000007</v>
      </c>
      <c r="L28">
        <v>12.94</v>
      </c>
      <c r="M28">
        <v>8.6300000000000008</v>
      </c>
      <c r="N28">
        <v>61.31</v>
      </c>
      <c r="O28">
        <v>8.76</v>
      </c>
      <c r="P28">
        <v>76.33</v>
      </c>
      <c r="Q28">
        <v>11.78</v>
      </c>
      <c r="R28">
        <v>7.42</v>
      </c>
      <c r="S28">
        <v>8.81</v>
      </c>
      <c r="T28">
        <v>7.33</v>
      </c>
      <c r="U28">
        <v>10.45</v>
      </c>
      <c r="V28">
        <v>6.97</v>
      </c>
      <c r="W28">
        <v>54.09</v>
      </c>
      <c r="X28">
        <v>7.73</v>
      </c>
      <c r="Y28">
        <v>5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54.02</v>
      </c>
      <c r="H29">
        <v>63.28</v>
      </c>
      <c r="I29">
        <v>4.01</v>
      </c>
      <c r="J29">
        <v>5.35</v>
      </c>
      <c r="K29">
        <v>0</v>
      </c>
      <c r="L29">
        <v>0</v>
      </c>
      <c r="M29">
        <v>0</v>
      </c>
      <c r="N29">
        <v>59.27</v>
      </c>
      <c r="O29">
        <v>8.4700000000000006</v>
      </c>
      <c r="P29">
        <v>40.44</v>
      </c>
      <c r="Q29">
        <v>4.08</v>
      </c>
      <c r="R29">
        <v>7.5</v>
      </c>
      <c r="S29">
        <v>0.66</v>
      </c>
      <c r="T29">
        <v>0</v>
      </c>
      <c r="U29">
        <v>0</v>
      </c>
      <c r="V29">
        <v>0</v>
      </c>
      <c r="W29">
        <v>36.36</v>
      </c>
      <c r="X29">
        <v>5.19</v>
      </c>
      <c r="Y29">
        <v>4.75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77.92</v>
      </c>
      <c r="H30">
        <v>82.32</v>
      </c>
      <c r="I30">
        <v>13.43</v>
      </c>
      <c r="J30">
        <v>8.33</v>
      </c>
      <c r="K30">
        <v>9.57</v>
      </c>
      <c r="L30">
        <v>13.2</v>
      </c>
      <c r="M30">
        <v>8.8000000000000007</v>
      </c>
      <c r="N30">
        <v>55.69</v>
      </c>
      <c r="O30">
        <v>7.96</v>
      </c>
      <c r="P30">
        <v>71.19</v>
      </c>
      <c r="Q30">
        <v>11.5</v>
      </c>
      <c r="R30">
        <v>7.3</v>
      </c>
      <c r="S30">
        <v>8.2799999999999994</v>
      </c>
      <c r="T30">
        <v>7.41</v>
      </c>
      <c r="U30">
        <v>9.24</v>
      </c>
      <c r="V30">
        <v>6.16</v>
      </c>
      <c r="W30">
        <v>50.45</v>
      </c>
      <c r="X30">
        <v>7.21</v>
      </c>
      <c r="Y30">
        <v>5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47.75</v>
      </c>
      <c r="H32">
        <v>92.11</v>
      </c>
      <c r="I32">
        <v>12.99</v>
      </c>
      <c r="J32">
        <v>8.2899999999999991</v>
      </c>
      <c r="K32">
        <v>9.0299999999999994</v>
      </c>
      <c r="L32">
        <v>13.21</v>
      </c>
      <c r="M32">
        <v>8.81</v>
      </c>
      <c r="N32">
        <v>65.91</v>
      </c>
      <c r="O32">
        <v>9.42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85.8</v>
      </c>
      <c r="H33">
        <v>90.13</v>
      </c>
      <c r="I33">
        <v>13.41</v>
      </c>
      <c r="J33">
        <v>8.82</v>
      </c>
      <c r="K33">
        <v>9.06</v>
      </c>
      <c r="L33">
        <v>13.87</v>
      </c>
      <c r="M33">
        <v>9.25</v>
      </c>
      <c r="N33">
        <v>62.85</v>
      </c>
      <c r="O33">
        <v>8.98</v>
      </c>
      <c r="P33">
        <v>79.97</v>
      </c>
      <c r="Q33">
        <v>12.42</v>
      </c>
      <c r="R33">
        <v>8.0500000000000007</v>
      </c>
      <c r="S33">
        <v>9.27</v>
      </c>
      <c r="T33">
        <v>7.52</v>
      </c>
      <c r="U33">
        <v>13.24</v>
      </c>
      <c r="V33">
        <v>8.83</v>
      </c>
      <c r="W33">
        <v>54.32</v>
      </c>
      <c r="X33">
        <v>7.76</v>
      </c>
      <c r="Y33">
        <v>5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88.92</v>
      </c>
      <c r="H34">
        <v>93.94</v>
      </c>
      <c r="I34">
        <v>14.5</v>
      </c>
      <c r="J34">
        <v>9.6</v>
      </c>
      <c r="K34">
        <v>9.74</v>
      </c>
      <c r="L34">
        <v>14.55</v>
      </c>
      <c r="M34">
        <v>9.6999999999999993</v>
      </c>
      <c r="N34">
        <v>64.89</v>
      </c>
      <c r="O34">
        <v>9.27</v>
      </c>
      <c r="P34">
        <v>83.25</v>
      </c>
      <c r="Q34">
        <v>12.3</v>
      </c>
      <c r="R34">
        <v>8.2200000000000006</v>
      </c>
      <c r="S34">
        <v>8.81</v>
      </c>
      <c r="T34">
        <v>7.58</v>
      </c>
      <c r="U34">
        <v>12.32</v>
      </c>
      <c r="V34">
        <v>8.2100000000000009</v>
      </c>
      <c r="W34">
        <v>58.64</v>
      </c>
      <c r="X34">
        <v>8.3800000000000008</v>
      </c>
      <c r="Y34">
        <v>4.75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72.92</v>
      </c>
      <c r="H35">
        <v>85.63</v>
      </c>
      <c r="I35">
        <v>11.36</v>
      </c>
      <c r="J35">
        <v>6.55</v>
      </c>
      <c r="K35">
        <v>8.6</v>
      </c>
      <c r="L35">
        <v>13.97</v>
      </c>
      <c r="M35">
        <v>9.32</v>
      </c>
      <c r="N35">
        <v>60.29</v>
      </c>
      <c r="O35">
        <v>8.61</v>
      </c>
      <c r="P35">
        <v>57.35</v>
      </c>
      <c r="Q35">
        <v>9.35</v>
      </c>
      <c r="R35">
        <v>6.52</v>
      </c>
      <c r="S35">
        <v>6.49</v>
      </c>
      <c r="T35">
        <v>5.7</v>
      </c>
      <c r="U35">
        <v>9.82</v>
      </c>
      <c r="V35">
        <v>6.55</v>
      </c>
      <c r="W35">
        <v>38.18</v>
      </c>
      <c r="X35">
        <v>5.45</v>
      </c>
      <c r="Y35">
        <v>5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85.54</v>
      </c>
      <c r="H36">
        <v>90.41</v>
      </c>
      <c r="I36">
        <v>12.49</v>
      </c>
      <c r="J36">
        <v>7.31</v>
      </c>
      <c r="K36">
        <v>9.35</v>
      </c>
      <c r="L36">
        <v>13.54</v>
      </c>
      <c r="M36">
        <v>9.02</v>
      </c>
      <c r="N36">
        <v>64.38</v>
      </c>
      <c r="O36">
        <v>9.1999999999999993</v>
      </c>
      <c r="P36">
        <v>79.150000000000006</v>
      </c>
      <c r="Q36">
        <v>11.5</v>
      </c>
      <c r="R36">
        <v>7.89</v>
      </c>
      <c r="S36">
        <v>8.74</v>
      </c>
      <c r="T36">
        <v>6.36</v>
      </c>
      <c r="U36">
        <v>12.2</v>
      </c>
      <c r="V36">
        <v>8.1300000000000008</v>
      </c>
      <c r="W36">
        <v>55.45</v>
      </c>
      <c r="X36">
        <v>7.92</v>
      </c>
      <c r="Y36">
        <v>5</v>
      </c>
      <c r="Z36" s="1" t="s">
        <v>32</v>
      </c>
      <c r="AA36" s="1" t="s">
        <v>32</v>
      </c>
      <c r="AB36" s="1" t="s">
        <v>33</v>
      </c>
    </row>
    <row r="37" spans="1:28" x14ac:dyDescent="0.2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 t="s">
        <v>32</v>
      </c>
      <c r="AA37" s="1" t="s">
        <v>32</v>
      </c>
      <c r="AB37" s="1" t="s">
        <v>33</v>
      </c>
    </row>
    <row r="38" spans="1:28" x14ac:dyDescent="0.2">
      <c r="A38" s="1" t="s">
        <v>165</v>
      </c>
      <c r="B38" s="1" t="s">
        <v>169</v>
      </c>
      <c r="C38" s="1" t="s">
        <v>170</v>
      </c>
      <c r="D38" s="1"/>
      <c r="E38" s="1"/>
      <c r="F38" s="1" t="s">
        <v>171</v>
      </c>
      <c r="G38">
        <v>81.260000000000005</v>
      </c>
      <c r="H38">
        <v>87.76</v>
      </c>
      <c r="I38">
        <v>13.85</v>
      </c>
      <c r="J38">
        <v>8.7899999999999991</v>
      </c>
      <c r="K38">
        <v>9.68</v>
      </c>
      <c r="L38">
        <v>13.11</v>
      </c>
      <c r="M38">
        <v>8.74</v>
      </c>
      <c r="N38">
        <v>60.8</v>
      </c>
      <c r="O38">
        <v>8.69</v>
      </c>
      <c r="P38">
        <v>76.47</v>
      </c>
      <c r="Q38">
        <v>9.07</v>
      </c>
      <c r="R38">
        <v>1.21</v>
      </c>
      <c r="S38">
        <v>8.94</v>
      </c>
      <c r="T38">
        <v>7.98</v>
      </c>
      <c r="U38">
        <v>11.95</v>
      </c>
      <c r="V38">
        <v>7.97</v>
      </c>
      <c r="W38">
        <v>55.45</v>
      </c>
      <c r="X38">
        <v>7.92</v>
      </c>
      <c r="Y38">
        <v>3.25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165</v>
      </c>
      <c r="B39" s="1" t="s">
        <v>118</v>
      </c>
      <c r="C39" s="1" t="s">
        <v>172</v>
      </c>
      <c r="D39" s="1"/>
      <c r="E39" s="1"/>
      <c r="F39" s="1" t="s">
        <v>173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 t="s">
        <v>32</v>
      </c>
      <c r="AA39" s="1" t="s">
        <v>32</v>
      </c>
      <c r="AB39" s="1" t="s">
        <v>33</v>
      </c>
    </row>
    <row r="40" spans="1:28" x14ac:dyDescent="0.2">
      <c r="A40" s="1" t="s">
        <v>165</v>
      </c>
      <c r="B40" s="1" t="s">
        <v>174</v>
      </c>
      <c r="C40" s="1" t="s">
        <v>175</v>
      </c>
      <c r="D40" s="1"/>
      <c r="E40" s="1"/>
      <c r="F40" s="1" t="s">
        <v>176</v>
      </c>
      <c r="G40">
        <v>37.119999999999997</v>
      </c>
      <c r="H40">
        <v>78.150000000000006</v>
      </c>
      <c r="I40">
        <v>12.29</v>
      </c>
      <c r="J40">
        <v>7.07</v>
      </c>
      <c r="K40">
        <v>9.32</v>
      </c>
      <c r="L40">
        <v>10.16</v>
      </c>
      <c r="M40">
        <v>6.78</v>
      </c>
      <c r="N40">
        <v>55.69</v>
      </c>
      <c r="O40">
        <v>7.96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 t="s">
        <v>32</v>
      </c>
      <c r="AA40" s="1" t="s">
        <v>32</v>
      </c>
      <c r="AB40" s="1" t="s">
        <v>33</v>
      </c>
    </row>
    <row r="41" spans="1:28" x14ac:dyDescent="0.2">
      <c r="A41" s="1" t="s">
        <v>177</v>
      </c>
      <c r="B41" s="1" t="s">
        <v>178</v>
      </c>
      <c r="C41" s="1" t="s">
        <v>179</v>
      </c>
      <c r="D41" s="1"/>
      <c r="E41" s="1"/>
      <c r="F41" s="1" t="s">
        <v>180</v>
      </c>
      <c r="G41">
        <v>76.37</v>
      </c>
      <c r="H41">
        <v>83.75</v>
      </c>
      <c r="I41">
        <v>13.7</v>
      </c>
      <c r="J41">
        <v>8.49</v>
      </c>
      <c r="K41">
        <v>9.77</v>
      </c>
      <c r="L41">
        <v>13.34</v>
      </c>
      <c r="M41">
        <v>8.89</v>
      </c>
      <c r="N41">
        <v>56.72</v>
      </c>
      <c r="O41">
        <v>8.1</v>
      </c>
      <c r="P41">
        <v>66.510000000000005</v>
      </c>
      <c r="Q41">
        <v>9.85</v>
      </c>
      <c r="R41">
        <v>7.32</v>
      </c>
      <c r="S41">
        <v>8.01</v>
      </c>
      <c r="T41">
        <v>4.3600000000000003</v>
      </c>
      <c r="U41">
        <v>11.2</v>
      </c>
      <c r="V41">
        <v>7.47</v>
      </c>
      <c r="W41">
        <v>45.45</v>
      </c>
      <c r="X41">
        <v>6.49</v>
      </c>
      <c r="Y41">
        <v>5</v>
      </c>
      <c r="Z41" s="1" t="s">
        <v>32</v>
      </c>
      <c r="AA41" s="1" t="s">
        <v>32</v>
      </c>
      <c r="AB41" s="1" t="s">
        <v>33</v>
      </c>
    </row>
    <row r="42" spans="1:28" x14ac:dyDescent="0.2">
      <c r="A42" s="1" t="s">
        <v>181</v>
      </c>
      <c r="B42" s="1" t="s">
        <v>158</v>
      </c>
      <c r="C42" s="1" t="s">
        <v>182</v>
      </c>
      <c r="D42" s="1"/>
      <c r="E42" s="1"/>
      <c r="F42" s="1" t="s">
        <v>183</v>
      </c>
      <c r="G42">
        <v>63.07</v>
      </c>
      <c r="H42">
        <v>72.7</v>
      </c>
      <c r="I42">
        <v>12.19</v>
      </c>
      <c r="J42">
        <v>7.82</v>
      </c>
      <c r="K42">
        <v>8.44</v>
      </c>
      <c r="L42">
        <v>13.5</v>
      </c>
      <c r="M42">
        <v>9</v>
      </c>
      <c r="N42">
        <v>47.01</v>
      </c>
      <c r="O42">
        <v>6.72</v>
      </c>
      <c r="P42">
        <v>49.55</v>
      </c>
      <c r="Q42">
        <v>7.6</v>
      </c>
      <c r="R42">
        <v>6.11</v>
      </c>
      <c r="S42">
        <v>6.42</v>
      </c>
      <c r="T42">
        <v>2.67</v>
      </c>
      <c r="U42">
        <v>8.31</v>
      </c>
      <c r="V42">
        <v>5.54</v>
      </c>
      <c r="W42">
        <v>33.64</v>
      </c>
      <c r="X42">
        <v>4.8099999999999996</v>
      </c>
      <c r="Y42">
        <v>5</v>
      </c>
      <c r="Z42" s="1" t="s">
        <v>32</v>
      </c>
      <c r="AA42" s="1" t="s">
        <v>32</v>
      </c>
      <c r="AB42" s="1" t="s">
        <v>33</v>
      </c>
    </row>
    <row r="43" spans="1:28" x14ac:dyDescent="0.2">
      <c r="A43" s="1" t="s">
        <v>184</v>
      </c>
      <c r="B43" s="1" t="s">
        <v>185</v>
      </c>
      <c r="C43" s="1" t="s">
        <v>186</v>
      </c>
      <c r="D43" s="1"/>
      <c r="E43" s="1"/>
      <c r="F43" s="1" t="s">
        <v>187</v>
      </c>
      <c r="G43">
        <v>88.91</v>
      </c>
      <c r="H43">
        <v>94.03</v>
      </c>
      <c r="I43">
        <v>13.81</v>
      </c>
      <c r="J43">
        <v>8.81</v>
      </c>
      <c r="K43">
        <v>9.61</v>
      </c>
      <c r="L43">
        <v>14.82</v>
      </c>
      <c r="M43">
        <v>9.8800000000000008</v>
      </c>
      <c r="N43">
        <v>65.400000000000006</v>
      </c>
      <c r="O43">
        <v>9.34</v>
      </c>
      <c r="P43">
        <v>82.61</v>
      </c>
      <c r="Q43">
        <v>12.8</v>
      </c>
      <c r="R43">
        <v>8.4</v>
      </c>
      <c r="S43">
        <v>9.5399999999999991</v>
      </c>
      <c r="T43">
        <v>7.66</v>
      </c>
      <c r="U43">
        <v>12.08</v>
      </c>
      <c r="V43">
        <v>8.06</v>
      </c>
      <c r="W43">
        <v>57.73</v>
      </c>
      <c r="X43">
        <v>8.25</v>
      </c>
      <c r="Y43">
        <v>5</v>
      </c>
      <c r="Z43" s="1" t="s">
        <v>32</v>
      </c>
      <c r="AA43" s="1" t="s">
        <v>32</v>
      </c>
      <c r="AB43" s="1" t="s">
        <v>33</v>
      </c>
    </row>
    <row r="44" spans="1:28" x14ac:dyDescent="0.2">
      <c r="A44" s="1" t="s">
        <v>188</v>
      </c>
      <c r="B44" s="1" t="s">
        <v>189</v>
      </c>
      <c r="C44" s="1" t="s">
        <v>190</v>
      </c>
      <c r="D44" s="1"/>
      <c r="E44" s="1"/>
      <c r="F44" s="1" t="s">
        <v>191</v>
      </c>
      <c r="G44">
        <v>74.98</v>
      </c>
      <c r="H44">
        <v>77.3</v>
      </c>
      <c r="I44">
        <v>11.05</v>
      </c>
      <c r="J44">
        <v>5.96</v>
      </c>
      <c r="K44">
        <v>8.77</v>
      </c>
      <c r="L44">
        <v>9.5399999999999991</v>
      </c>
      <c r="M44">
        <v>6.36</v>
      </c>
      <c r="N44">
        <v>56.72</v>
      </c>
      <c r="O44">
        <v>8.1</v>
      </c>
      <c r="P44">
        <v>70.03</v>
      </c>
      <c r="Q44">
        <v>11.07</v>
      </c>
      <c r="R44">
        <v>6.7</v>
      </c>
      <c r="S44">
        <v>9.14</v>
      </c>
      <c r="T44">
        <v>6.3</v>
      </c>
      <c r="U44">
        <v>11.23</v>
      </c>
      <c r="V44">
        <v>7.49</v>
      </c>
      <c r="W44">
        <v>47.73</v>
      </c>
      <c r="X44">
        <v>6.82</v>
      </c>
      <c r="Y44">
        <v>5</v>
      </c>
      <c r="Z44" s="1" t="s">
        <v>32</v>
      </c>
      <c r="AA44" s="1" t="s">
        <v>32</v>
      </c>
      <c r="AB44" s="1" t="s">
        <v>33</v>
      </c>
    </row>
    <row r="45" spans="1:28" x14ac:dyDescent="0.2">
      <c r="A45" s="1" t="s">
        <v>192</v>
      </c>
      <c r="B45" s="1" t="s">
        <v>193</v>
      </c>
      <c r="C45" s="1" t="s">
        <v>194</v>
      </c>
      <c r="D45" s="1"/>
      <c r="E45" s="1"/>
      <c r="F45" s="1" t="s">
        <v>195</v>
      </c>
      <c r="G45">
        <v>55.9</v>
      </c>
      <c r="H45">
        <v>59.28</v>
      </c>
      <c r="I45">
        <v>8.76</v>
      </c>
      <c r="J45">
        <v>5.54</v>
      </c>
      <c r="K45">
        <v>6.14</v>
      </c>
      <c r="L45">
        <v>13.22</v>
      </c>
      <c r="M45">
        <v>8.81</v>
      </c>
      <c r="N45">
        <v>37.299999999999997</v>
      </c>
      <c r="O45">
        <v>5.33</v>
      </c>
      <c r="P45">
        <v>47.89</v>
      </c>
      <c r="Q45">
        <v>8.15</v>
      </c>
      <c r="R45">
        <v>6.11</v>
      </c>
      <c r="S45">
        <v>5.43</v>
      </c>
      <c r="T45">
        <v>4.7699999999999996</v>
      </c>
      <c r="U45">
        <v>6.55</v>
      </c>
      <c r="V45">
        <v>4.37</v>
      </c>
      <c r="W45">
        <v>33.18</v>
      </c>
      <c r="X45">
        <v>4.74</v>
      </c>
      <c r="Y45">
        <v>5</v>
      </c>
      <c r="Z45" s="1" t="s">
        <v>32</v>
      </c>
      <c r="AA45" s="1" t="s">
        <v>32</v>
      </c>
      <c r="AB45" s="1" t="s">
        <v>33</v>
      </c>
    </row>
    <row r="46" spans="1:28" x14ac:dyDescent="0.2">
      <c r="A46" s="1" t="s">
        <v>196</v>
      </c>
      <c r="B46" s="1" t="s">
        <v>197</v>
      </c>
      <c r="C46" s="1" t="s">
        <v>198</v>
      </c>
      <c r="D46" s="1"/>
      <c r="E46" s="1"/>
      <c r="F46" s="1" t="s">
        <v>199</v>
      </c>
      <c r="G46">
        <v>81.48</v>
      </c>
      <c r="H46">
        <v>93.52</v>
      </c>
      <c r="I46">
        <v>13.51</v>
      </c>
      <c r="J46">
        <v>8.4700000000000006</v>
      </c>
      <c r="K46">
        <v>9.5500000000000007</v>
      </c>
      <c r="L46">
        <v>14.6</v>
      </c>
      <c r="M46">
        <v>9.73</v>
      </c>
      <c r="N46">
        <v>65.400000000000006</v>
      </c>
      <c r="O46">
        <v>9.34</v>
      </c>
      <c r="P46">
        <v>69.61</v>
      </c>
      <c r="Q46">
        <v>10.06</v>
      </c>
      <c r="R46">
        <v>8.51</v>
      </c>
      <c r="S46">
        <v>9.01</v>
      </c>
      <c r="T46">
        <v>2.61</v>
      </c>
      <c r="U46">
        <v>0</v>
      </c>
      <c r="V46">
        <v>0</v>
      </c>
      <c r="W46">
        <v>59.55</v>
      </c>
      <c r="X46">
        <v>8.51</v>
      </c>
      <c r="Y46">
        <v>4</v>
      </c>
      <c r="Z46" s="1" t="s">
        <v>32</v>
      </c>
      <c r="AA46" s="1" t="s">
        <v>32</v>
      </c>
      <c r="AB46" s="1" t="s">
        <v>33</v>
      </c>
    </row>
    <row r="47" spans="1:28" x14ac:dyDescent="0.2">
      <c r="A47" s="1" t="s">
        <v>200</v>
      </c>
      <c r="B47" s="1" t="s">
        <v>201</v>
      </c>
      <c r="C47" s="1" t="s">
        <v>202</v>
      </c>
      <c r="D47" s="1"/>
      <c r="E47" s="1"/>
      <c r="F47" s="1" t="s">
        <v>203</v>
      </c>
      <c r="G47">
        <v>22.19</v>
      </c>
      <c r="H47">
        <v>46.71</v>
      </c>
      <c r="I47">
        <v>0.22</v>
      </c>
      <c r="J47">
        <v>0.28999999999999998</v>
      </c>
      <c r="K47">
        <v>0</v>
      </c>
      <c r="L47">
        <v>0</v>
      </c>
      <c r="M47">
        <v>0</v>
      </c>
      <c r="N47">
        <v>46.5</v>
      </c>
      <c r="O47">
        <v>6.64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" t="s">
        <v>32</v>
      </c>
      <c r="AA47" s="1" t="s">
        <v>32</v>
      </c>
      <c r="AB47" s="1" t="s">
        <v>33</v>
      </c>
    </row>
    <row r="48" spans="1:28" x14ac:dyDescent="0.2">
      <c r="A48" s="1" t="s">
        <v>204</v>
      </c>
      <c r="B48" s="1" t="s">
        <v>205</v>
      </c>
      <c r="C48" s="1" t="s">
        <v>206</v>
      </c>
      <c r="D48" s="1"/>
      <c r="E48" s="1"/>
      <c r="F48" s="1" t="s">
        <v>207</v>
      </c>
      <c r="G48">
        <v>61.29</v>
      </c>
      <c r="H48">
        <v>68.099999999999994</v>
      </c>
      <c r="I48">
        <v>9</v>
      </c>
      <c r="J48">
        <v>4.4800000000000004</v>
      </c>
      <c r="K48">
        <v>7.51</v>
      </c>
      <c r="L48">
        <v>11.07</v>
      </c>
      <c r="M48">
        <v>7.38</v>
      </c>
      <c r="N48">
        <v>48.03</v>
      </c>
      <c r="O48">
        <v>6.86</v>
      </c>
      <c r="P48">
        <v>50.41</v>
      </c>
      <c r="Q48">
        <v>1.78</v>
      </c>
      <c r="R48">
        <v>3.56</v>
      </c>
      <c r="S48">
        <v>0</v>
      </c>
      <c r="T48">
        <v>0</v>
      </c>
      <c r="U48">
        <v>0</v>
      </c>
      <c r="V48">
        <v>0</v>
      </c>
      <c r="W48">
        <v>48.64</v>
      </c>
      <c r="X48">
        <v>6.95</v>
      </c>
      <c r="Y48">
        <v>5</v>
      </c>
      <c r="Z48" s="1" t="s">
        <v>32</v>
      </c>
      <c r="AA48" s="1" t="s">
        <v>32</v>
      </c>
      <c r="AB48" s="1" t="s">
        <v>33</v>
      </c>
    </row>
    <row r="49" spans="1:28" x14ac:dyDescent="0.2">
      <c r="A49" s="1" t="s">
        <v>208</v>
      </c>
      <c r="B49" s="1" t="s">
        <v>209</v>
      </c>
      <c r="C49" s="1" t="s">
        <v>210</v>
      </c>
      <c r="D49" s="1"/>
      <c r="E49" s="1"/>
      <c r="F49" s="1" t="s">
        <v>211</v>
      </c>
      <c r="G49">
        <v>93.39</v>
      </c>
      <c r="H49">
        <v>97.09</v>
      </c>
      <c r="I49">
        <v>14.48</v>
      </c>
      <c r="J49">
        <v>9.3699999999999992</v>
      </c>
      <c r="K49">
        <v>9.94</v>
      </c>
      <c r="L49">
        <v>14.66</v>
      </c>
      <c r="M49">
        <v>9.77</v>
      </c>
      <c r="N49">
        <v>67.959999999999994</v>
      </c>
      <c r="O49">
        <v>9.7100000000000009</v>
      </c>
      <c r="P49">
        <v>89</v>
      </c>
      <c r="Q49">
        <v>12.89</v>
      </c>
      <c r="R49">
        <v>8.7899999999999991</v>
      </c>
      <c r="S49">
        <v>9.4</v>
      </c>
      <c r="T49">
        <v>7.6</v>
      </c>
      <c r="U49">
        <v>13.83</v>
      </c>
      <c r="V49">
        <v>9.2200000000000006</v>
      </c>
      <c r="W49">
        <v>62.27</v>
      </c>
      <c r="X49">
        <v>8.9</v>
      </c>
      <c r="Y49">
        <v>5</v>
      </c>
      <c r="Z49" s="1" t="s">
        <v>32</v>
      </c>
      <c r="AA49" s="1" t="s">
        <v>32</v>
      </c>
      <c r="AB49" s="1" t="s">
        <v>33</v>
      </c>
    </row>
    <row r="50" spans="1:28" x14ac:dyDescent="0.2">
      <c r="A50" s="1" t="s">
        <v>212</v>
      </c>
      <c r="B50" s="1" t="s">
        <v>213</v>
      </c>
      <c r="C50" s="1" t="s">
        <v>214</v>
      </c>
      <c r="D50" s="1"/>
      <c r="E50" s="1"/>
      <c r="F50" s="1" t="s">
        <v>215</v>
      </c>
      <c r="G50">
        <v>79.86</v>
      </c>
      <c r="H50">
        <v>82.76</v>
      </c>
      <c r="I50">
        <v>9.5500000000000007</v>
      </c>
      <c r="J50">
        <v>5.4</v>
      </c>
      <c r="K50">
        <v>7.33</v>
      </c>
      <c r="L50">
        <v>12.92</v>
      </c>
      <c r="M50">
        <v>8.61</v>
      </c>
      <c r="N50">
        <v>60.29</v>
      </c>
      <c r="O50">
        <v>8.61</v>
      </c>
      <c r="P50">
        <v>74.83</v>
      </c>
      <c r="Q50">
        <v>11.46</v>
      </c>
      <c r="R50">
        <v>7.55</v>
      </c>
      <c r="S50">
        <v>9.01</v>
      </c>
      <c r="T50">
        <v>6.36</v>
      </c>
      <c r="U50">
        <v>11.55</v>
      </c>
      <c r="V50">
        <v>7.7</v>
      </c>
      <c r="W50">
        <v>51.82</v>
      </c>
      <c r="X50">
        <v>7.4</v>
      </c>
      <c r="Y50">
        <v>5</v>
      </c>
      <c r="Z50" s="1" t="s">
        <v>32</v>
      </c>
      <c r="AA50" s="1" t="s">
        <v>32</v>
      </c>
      <c r="AB50" s="1" t="s">
        <v>33</v>
      </c>
    </row>
    <row r="51" spans="1:28" x14ac:dyDescent="0.2">
      <c r="A51" s="1" t="s">
        <v>216</v>
      </c>
      <c r="B51" s="1" t="s">
        <v>217</v>
      </c>
      <c r="C51" s="1" t="s">
        <v>218</v>
      </c>
      <c r="D51" s="1"/>
      <c r="E51" s="1"/>
      <c r="F51" s="1" t="s">
        <v>219</v>
      </c>
      <c r="G51">
        <v>64.290000000000006</v>
      </c>
      <c r="H51">
        <v>79.47</v>
      </c>
      <c r="I51">
        <v>10.61</v>
      </c>
      <c r="J51">
        <v>6.15</v>
      </c>
      <c r="K51">
        <v>7.99</v>
      </c>
      <c r="L51">
        <v>11.63</v>
      </c>
      <c r="M51">
        <v>7.76</v>
      </c>
      <c r="N51">
        <v>57.23</v>
      </c>
      <c r="O51">
        <v>8.18</v>
      </c>
      <c r="P51">
        <v>46.41</v>
      </c>
      <c r="Q51">
        <v>4.13</v>
      </c>
      <c r="R51">
        <v>3.73</v>
      </c>
      <c r="S51">
        <v>3.25</v>
      </c>
      <c r="T51">
        <v>1.27</v>
      </c>
      <c r="U51">
        <v>5.01</v>
      </c>
      <c r="V51">
        <v>3.34</v>
      </c>
      <c r="W51">
        <v>37.270000000000003</v>
      </c>
      <c r="X51">
        <v>5.32</v>
      </c>
      <c r="Y51">
        <v>4.5</v>
      </c>
      <c r="Z51" s="1" t="s">
        <v>32</v>
      </c>
      <c r="AA51" s="1" t="s">
        <v>32</v>
      </c>
      <c r="AB51" s="1" t="s">
        <v>33</v>
      </c>
    </row>
    <row r="52" spans="1:28" x14ac:dyDescent="0.2">
      <c r="A52" s="1" t="s">
        <v>220</v>
      </c>
      <c r="B52" s="1" t="s">
        <v>221</v>
      </c>
      <c r="C52" s="1" t="s">
        <v>222</v>
      </c>
      <c r="D52" s="1"/>
      <c r="E52" s="1"/>
      <c r="F52" s="1" t="s">
        <v>223</v>
      </c>
      <c r="G52">
        <v>46.79</v>
      </c>
      <c r="H52">
        <v>41.9</v>
      </c>
      <c r="I52">
        <v>0</v>
      </c>
      <c r="J52">
        <v>0</v>
      </c>
      <c r="K52">
        <v>0</v>
      </c>
      <c r="L52">
        <v>0</v>
      </c>
      <c r="M52">
        <v>0</v>
      </c>
      <c r="N52">
        <v>41.9</v>
      </c>
      <c r="O52">
        <v>5.99</v>
      </c>
      <c r="P52">
        <v>48.18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48.18</v>
      </c>
      <c r="X52">
        <v>6.88</v>
      </c>
      <c r="Y52">
        <v>4</v>
      </c>
      <c r="Z52" s="1" t="s">
        <v>32</v>
      </c>
      <c r="AA52" s="1" t="s">
        <v>32</v>
      </c>
      <c r="AB52" s="1" t="s">
        <v>33</v>
      </c>
    </row>
    <row r="53" spans="1:28" x14ac:dyDescent="0.2">
      <c r="A53" s="1" t="s">
        <v>224</v>
      </c>
      <c r="B53" s="1" t="s">
        <v>225</v>
      </c>
      <c r="C53" s="1" t="s">
        <v>226</v>
      </c>
      <c r="D53" s="1"/>
      <c r="E53" s="1"/>
      <c r="F53" s="1" t="s">
        <v>227</v>
      </c>
      <c r="G53">
        <v>75.069999999999993</v>
      </c>
      <c r="H53">
        <v>81.45</v>
      </c>
      <c r="I53">
        <v>12.96</v>
      </c>
      <c r="J53">
        <v>7.54</v>
      </c>
      <c r="K53">
        <v>9.74</v>
      </c>
      <c r="L53">
        <v>11.77</v>
      </c>
      <c r="M53">
        <v>7.85</v>
      </c>
      <c r="N53">
        <v>56.72</v>
      </c>
      <c r="O53">
        <v>8.1</v>
      </c>
      <c r="P53">
        <v>68.16</v>
      </c>
      <c r="Q53">
        <v>11.24</v>
      </c>
      <c r="R53">
        <v>6.69</v>
      </c>
      <c r="S53">
        <v>8.15</v>
      </c>
      <c r="T53">
        <v>7.64</v>
      </c>
      <c r="U53">
        <v>11.02</v>
      </c>
      <c r="V53">
        <v>7.35</v>
      </c>
      <c r="W53">
        <v>45.91</v>
      </c>
      <c r="X53">
        <v>6.56</v>
      </c>
      <c r="Y53">
        <v>4</v>
      </c>
      <c r="Z53" s="1" t="s">
        <v>32</v>
      </c>
      <c r="AA53" s="1" t="s">
        <v>32</v>
      </c>
      <c r="AB53" s="1" t="s">
        <v>33</v>
      </c>
    </row>
    <row r="54" spans="1:28" x14ac:dyDescent="0.2">
      <c r="A54" s="1" t="s">
        <v>228</v>
      </c>
      <c r="B54" s="1" t="s">
        <v>229</v>
      </c>
      <c r="C54" s="1" t="s">
        <v>230</v>
      </c>
      <c r="D54" s="1"/>
      <c r="E54" s="1"/>
      <c r="F54" s="1" t="s">
        <v>231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1" t="s">
        <v>32</v>
      </c>
      <c r="AA54" s="1" t="s">
        <v>32</v>
      </c>
      <c r="AB54" s="1" t="s">
        <v>33</v>
      </c>
    </row>
    <row r="55" spans="1:28" x14ac:dyDescent="0.2">
      <c r="A55" s="1" t="s">
        <v>232</v>
      </c>
      <c r="B55" s="1" t="s">
        <v>233</v>
      </c>
      <c r="C55" s="1" t="s">
        <v>234</v>
      </c>
      <c r="D55" s="1"/>
      <c r="E55" s="1"/>
      <c r="F55" s="1" t="s">
        <v>235</v>
      </c>
      <c r="G55">
        <v>53.2</v>
      </c>
      <c r="H55">
        <v>65.38</v>
      </c>
      <c r="I55">
        <v>10.96</v>
      </c>
      <c r="J55">
        <v>6.56</v>
      </c>
      <c r="K55">
        <v>8.0500000000000007</v>
      </c>
      <c r="L55">
        <v>10.99</v>
      </c>
      <c r="M55">
        <v>7.33</v>
      </c>
      <c r="N55">
        <v>43.43</v>
      </c>
      <c r="O55">
        <v>6.2</v>
      </c>
      <c r="P55">
        <v>40.31</v>
      </c>
      <c r="Q55">
        <v>0.6</v>
      </c>
      <c r="R55">
        <v>1.2</v>
      </c>
      <c r="S55">
        <v>0</v>
      </c>
      <c r="T55">
        <v>0</v>
      </c>
      <c r="U55">
        <v>4.71</v>
      </c>
      <c r="V55">
        <v>3.14</v>
      </c>
      <c r="W55">
        <v>35</v>
      </c>
      <c r="X55">
        <v>5</v>
      </c>
      <c r="Y55">
        <v>3</v>
      </c>
      <c r="Z55" s="1" t="s">
        <v>32</v>
      </c>
      <c r="AA55" s="1" t="s">
        <v>32</v>
      </c>
      <c r="AB55" s="1" t="s">
        <v>33</v>
      </c>
    </row>
    <row r="56" spans="1:28" x14ac:dyDescent="0.2">
      <c r="A56" s="1" t="s">
        <v>236</v>
      </c>
      <c r="B56" s="1" t="s">
        <v>237</v>
      </c>
      <c r="C56" s="1" t="s">
        <v>238</v>
      </c>
      <c r="D56" s="1"/>
      <c r="E56" s="1"/>
      <c r="F56" s="1" t="s">
        <v>239</v>
      </c>
      <c r="G56">
        <v>29.64</v>
      </c>
      <c r="H56">
        <v>62.41</v>
      </c>
      <c r="I56">
        <v>2.5499999999999998</v>
      </c>
      <c r="J56">
        <v>3.4</v>
      </c>
      <c r="K56">
        <v>0</v>
      </c>
      <c r="L56">
        <v>5.7</v>
      </c>
      <c r="M56">
        <v>3.8</v>
      </c>
      <c r="N56">
        <v>54.16</v>
      </c>
      <c r="O56">
        <v>7.74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" t="s">
        <v>32</v>
      </c>
      <c r="AA56" s="1" t="s">
        <v>32</v>
      </c>
      <c r="AB56" s="1" t="s">
        <v>33</v>
      </c>
    </row>
    <row r="57" spans="1:28" x14ac:dyDescent="0.2">
      <c r="A57" s="1" t="s">
        <v>240</v>
      </c>
      <c r="B57" s="1" t="s">
        <v>241</v>
      </c>
      <c r="C57" s="1" t="s">
        <v>242</v>
      </c>
      <c r="D57" s="1"/>
      <c r="E57" s="1"/>
      <c r="F57" s="1" t="s">
        <v>243</v>
      </c>
      <c r="G57">
        <v>57.28</v>
      </c>
      <c r="H57">
        <v>62.25</v>
      </c>
      <c r="I57">
        <v>10.65</v>
      </c>
      <c r="J57">
        <v>4.75</v>
      </c>
      <c r="K57">
        <v>9.4499999999999993</v>
      </c>
      <c r="L57">
        <v>0</v>
      </c>
      <c r="M57">
        <v>0</v>
      </c>
      <c r="N57">
        <v>51.61</v>
      </c>
      <c r="O57">
        <v>7.37</v>
      </c>
      <c r="P57">
        <v>48.33</v>
      </c>
      <c r="Q57">
        <v>6.72</v>
      </c>
      <c r="R57">
        <v>4.33</v>
      </c>
      <c r="S57">
        <v>6.16</v>
      </c>
      <c r="T57">
        <v>2.95</v>
      </c>
      <c r="U57">
        <v>7.97</v>
      </c>
      <c r="V57">
        <v>5.32</v>
      </c>
      <c r="W57">
        <v>33.64</v>
      </c>
      <c r="X57">
        <v>4.8099999999999996</v>
      </c>
      <c r="Y57">
        <v>4.75</v>
      </c>
      <c r="Z57" s="1" t="s">
        <v>32</v>
      </c>
      <c r="AA57" s="1" t="s">
        <v>32</v>
      </c>
      <c r="AB57" s="1" t="s">
        <v>33</v>
      </c>
    </row>
    <row r="58" spans="1:28" x14ac:dyDescent="0.2">
      <c r="A58" s="1" t="s">
        <v>244</v>
      </c>
      <c r="B58" s="1" t="s">
        <v>245</v>
      </c>
      <c r="C58" s="1" t="s">
        <v>246</v>
      </c>
      <c r="D58" s="1"/>
      <c r="E58" s="1"/>
      <c r="F58" s="1" t="s">
        <v>247</v>
      </c>
      <c r="G58">
        <v>67.09</v>
      </c>
      <c r="H58">
        <v>75.84</v>
      </c>
      <c r="I58">
        <v>11.68</v>
      </c>
      <c r="J58">
        <v>6.61</v>
      </c>
      <c r="K58">
        <v>8.9600000000000009</v>
      </c>
      <c r="L58">
        <v>11.54</v>
      </c>
      <c r="M58">
        <v>7.69</v>
      </c>
      <c r="N58">
        <v>52.63</v>
      </c>
      <c r="O58">
        <v>7.52</v>
      </c>
      <c r="P58">
        <v>54.87</v>
      </c>
      <c r="Q58">
        <v>9.6300000000000008</v>
      </c>
      <c r="R58">
        <v>6.05</v>
      </c>
      <c r="S58">
        <v>8.2100000000000009</v>
      </c>
      <c r="T58">
        <v>5</v>
      </c>
      <c r="U58">
        <v>8.8800000000000008</v>
      </c>
      <c r="V58">
        <v>5.92</v>
      </c>
      <c r="W58">
        <v>36.36</v>
      </c>
      <c r="X58">
        <v>5.19</v>
      </c>
      <c r="Y58">
        <v>5</v>
      </c>
      <c r="Z58" s="1" t="s">
        <v>32</v>
      </c>
      <c r="AA58" s="1" t="s">
        <v>32</v>
      </c>
      <c r="AB58" s="1" t="s">
        <v>33</v>
      </c>
    </row>
    <row r="59" spans="1:28" x14ac:dyDescent="0.2">
      <c r="A59" s="1" t="s">
        <v>244</v>
      </c>
      <c r="B59" s="1" t="s">
        <v>248</v>
      </c>
      <c r="C59" s="1" t="s">
        <v>249</v>
      </c>
      <c r="D59" s="1"/>
      <c r="E59" s="1"/>
      <c r="F59" s="1" t="s">
        <v>250</v>
      </c>
      <c r="G59">
        <v>92.94</v>
      </c>
      <c r="H59">
        <v>95.45</v>
      </c>
      <c r="I59">
        <v>14.4</v>
      </c>
      <c r="J59">
        <v>9.33</v>
      </c>
      <c r="K59">
        <v>9.86</v>
      </c>
      <c r="L59">
        <v>14.12</v>
      </c>
      <c r="M59">
        <v>9.42</v>
      </c>
      <c r="N59">
        <v>66.930000000000007</v>
      </c>
      <c r="O59">
        <v>9.56</v>
      </c>
      <c r="P59">
        <v>89.69</v>
      </c>
      <c r="Q59">
        <v>13.75</v>
      </c>
      <c r="R59">
        <v>9.25</v>
      </c>
      <c r="S59">
        <v>9.5399999999999991</v>
      </c>
      <c r="T59">
        <v>8.7100000000000009</v>
      </c>
      <c r="U59">
        <v>13.67</v>
      </c>
      <c r="V59">
        <v>9.1199999999999992</v>
      </c>
      <c r="W59">
        <v>62.27</v>
      </c>
      <c r="X59">
        <v>8.9</v>
      </c>
      <c r="Y59">
        <v>5</v>
      </c>
      <c r="Z59" s="1" t="s">
        <v>32</v>
      </c>
      <c r="AA59" s="1" t="s">
        <v>32</v>
      </c>
      <c r="AB59" s="1" t="s">
        <v>33</v>
      </c>
    </row>
    <row r="60" spans="1:28" x14ac:dyDescent="0.2">
      <c r="A60" s="1" t="s">
        <v>251</v>
      </c>
      <c r="B60" s="1" t="s">
        <v>252</v>
      </c>
      <c r="C60" s="1" t="s">
        <v>253</v>
      </c>
      <c r="D60" s="1"/>
      <c r="E60" s="1"/>
      <c r="F60" s="1" t="s">
        <v>254</v>
      </c>
      <c r="G60">
        <v>83.14</v>
      </c>
      <c r="H60">
        <v>93.48</v>
      </c>
      <c r="I60">
        <v>13.43</v>
      </c>
      <c r="J60">
        <v>8.4600000000000009</v>
      </c>
      <c r="K60">
        <v>9.4499999999999993</v>
      </c>
      <c r="L60">
        <v>14.14</v>
      </c>
      <c r="M60">
        <v>9.42</v>
      </c>
      <c r="N60">
        <v>65.91</v>
      </c>
      <c r="O60">
        <v>9.42</v>
      </c>
      <c r="P60">
        <v>74.180000000000007</v>
      </c>
      <c r="Q60">
        <v>11.4</v>
      </c>
      <c r="R60">
        <v>8.0299999999999994</v>
      </c>
      <c r="S60">
        <v>8.61</v>
      </c>
      <c r="T60">
        <v>6.16</v>
      </c>
      <c r="U60">
        <v>10.5</v>
      </c>
      <c r="V60">
        <v>7</v>
      </c>
      <c r="W60">
        <v>52.27</v>
      </c>
      <c r="X60">
        <v>7.47</v>
      </c>
      <c r="Y60">
        <v>3.5</v>
      </c>
      <c r="Z60" s="1" t="s">
        <v>32</v>
      </c>
      <c r="AA60" s="1" t="s">
        <v>32</v>
      </c>
      <c r="AB60" s="1" t="s">
        <v>33</v>
      </c>
    </row>
    <row r="61" spans="1:28" x14ac:dyDescent="0.2">
      <c r="A61" s="1" t="s">
        <v>255</v>
      </c>
      <c r="B61" s="1" t="s">
        <v>256</v>
      </c>
      <c r="C61" s="1" t="s">
        <v>257</v>
      </c>
      <c r="D61" s="1"/>
      <c r="E61" s="1"/>
      <c r="F61" s="1" t="s">
        <v>258</v>
      </c>
      <c r="G61">
        <v>71.58</v>
      </c>
      <c r="H61">
        <v>78.14</v>
      </c>
      <c r="I61">
        <v>11.7</v>
      </c>
      <c r="J61">
        <v>7.09</v>
      </c>
      <c r="K61">
        <v>8.51</v>
      </c>
      <c r="L61">
        <v>9.73</v>
      </c>
      <c r="M61">
        <v>6.49</v>
      </c>
      <c r="N61">
        <v>56.72</v>
      </c>
      <c r="O61">
        <v>8.1</v>
      </c>
      <c r="P61">
        <v>64.14</v>
      </c>
      <c r="Q61">
        <v>11.29</v>
      </c>
      <c r="R61">
        <v>6.83</v>
      </c>
      <c r="S61">
        <v>8.48</v>
      </c>
      <c r="T61">
        <v>7.27</v>
      </c>
      <c r="U61">
        <v>10.58</v>
      </c>
      <c r="V61">
        <v>7.05</v>
      </c>
      <c r="W61">
        <v>42.27</v>
      </c>
      <c r="X61">
        <v>6.04</v>
      </c>
      <c r="Y61">
        <v>4</v>
      </c>
      <c r="Z61" s="1" t="s">
        <v>32</v>
      </c>
      <c r="AA61" s="1" t="s">
        <v>32</v>
      </c>
      <c r="AB61" s="1" t="s">
        <v>33</v>
      </c>
    </row>
    <row r="62" spans="1:28" x14ac:dyDescent="0.2">
      <c r="A62" s="1" t="s">
        <v>259</v>
      </c>
      <c r="B62" s="1" t="s">
        <v>260</v>
      </c>
      <c r="C62" s="1" t="s">
        <v>261</v>
      </c>
      <c r="D62" s="1"/>
      <c r="E62" s="1"/>
      <c r="F62" s="1" t="s">
        <v>262</v>
      </c>
      <c r="G62">
        <v>76.930000000000007</v>
      </c>
      <c r="H62">
        <v>81.48</v>
      </c>
      <c r="I62">
        <v>12.22</v>
      </c>
      <c r="J62">
        <v>7.14</v>
      </c>
      <c r="K62">
        <v>9.16</v>
      </c>
      <c r="L62">
        <v>12.29</v>
      </c>
      <c r="M62">
        <v>8.19</v>
      </c>
      <c r="N62">
        <v>56.97</v>
      </c>
      <c r="O62">
        <v>8.14</v>
      </c>
      <c r="P62">
        <v>72.06</v>
      </c>
      <c r="Q62">
        <v>11.26</v>
      </c>
      <c r="R62">
        <v>6.75</v>
      </c>
      <c r="S62">
        <v>7.68</v>
      </c>
      <c r="T62">
        <v>8.1</v>
      </c>
      <c r="U62">
        <v>12.16</v>
      </c>
      <c r="V62">
        <v>8.11</v>
      </c>
      <c r="W62">
        <v>48.64</v>
      </c>
      <c r="X62">
        <v>6.95</v>
      </c>
      <c r="Y62">
        <v>4</v>
      </c>
      <c r="Z62" s="1" t="s">
        <v>32</v>
      </c>
      <c r="AA62" s="1" t="s">
        <v>32</v>
      </c>
      <c r="AB62" s="1" t="s">
        <v>33</v>
      </c>
    </row>
    <row r="63" spans="1:28" x14ac:dyDescent="0.2">
      <c r="A63" s="1" t="s">
        <v>263</v>
      </c>
      <c r="B63" s="1" t="s">
        <v>264</v>
      </c>
      <c r="C63" s="1" t="s">
        <v>265</v>
      </c>
      <c r="D63" s="1"/>
      <c r="E63" s="1"/>
      <c r="F63" s="1" t="s">
        <v>266</v>
      </c>
      <c r="G63">
        <v>74.459999999999994</v>
      </c>
      <c r="H63">
        <v>73.599999999999994</v>
      </c>
      <c r="I63">
        <v>12.6</v>
      </c>
      <c r="J63">
        <v>7.29</v>
      </c>
      <c r="K63">
        <v>9.51</v>
      </c>
      <c r="L63">
        <v>14</v>
      </c>
      <c r="M63">
        <v>9.33</v>
      </c>
      <c r="N63">
        <v>47.01</v>
      </c>
      <c r="O63">
        <v>6.72</v>
      </c>
      <c r="P63">
        <v>72.63</v>
      </c>
      <c r="Q63">
        <v>11.76</v>
      </c>
      <c r="R63">
        <v>7.3</v>
      </c>
      <c r="S63">
        <v>8.68</v>
      </c>
      <c r="T63">
        <v>7.54</v>
      </c>
      <c r="U63">
        <v>13.15</v>
      </c>
      <c r="V63">
        <v>8.77</v>
      </c>
      <c r="W63">
        <v>47.73</v>
      </c>
      <c r="X63">
        <v>6.82</v>
      </c>
      <c r="Y63">
        <v>5</v>
      </c>
      <c r="Z63" s="1" t="s">
        <v>32</v>
      </c>
      <c r="AA63" s="1" t="s">
        <v>32</v>
      </c>
      <c r="AB63" s="1" t="s">
        <v>33</v>
      </c>
    </row>
    <row r="64" spans="1:28" x14ac:dyDescent="0.2">
      <c r="A64" s="1" t="s">
        <v>267</v>
      </c>
      <c r="B64" s="1" t="s">
        <v>268</v>
      </c>
      <c r="C64" s="1" t="s">
        <v>269</v>
      </c>
      <c r="D64" s="1"/>
      <c r="E64" s="1"/>
      <c r="F64" s="1" t="s">
        <v>270</v>
      </c>
      <c r="G64">
        <v>84.49</v>
      </c>
      <c r="H64">
        <v>94.59</v>
      </c>
      <c r="I64">
        <v>13.6</v>
      </c>
      <c r="J64">
        <v>8.33</v>
      </c>
      <c r="K64">
        <v>9.81</v>
      </c>
      <c r="L64">
        <v>14.31</v>
      </c>
      <c r="M64">
        <v>9.5399999999999991</v>
      </c>
      <c r="N64">
        <v>66.680000000000007</v>
      </c>
      <c r="O64">
        <v>9.5299999999999994</v>
      </c>
      <c r="P64">
        <v>74.87</v>
      </c>
      <c r="Q64">
        <v>12.05</v>
      </c>
      <c r="R64">
        <v>8.3800000000000008</v>
      </c>
      <c r="S64">
        <v>8.2100000000000009</v>
      </c>
      <c r="T64">
        <v>7.52</v>
      </c>
      <c r="U64">
        <v>10.99</v>
      </c>
      <c r="V64">
        <v>7.33</v>
      </c>
      <c r="W64">
        <v>51.82</v>
      </c>
      <c r="X64">
        <v>7.4</v>
      </c>
      <c r="Y64">
        <v>4</v>
      </c>
      <c r="Z64" s="1" t="s">
        <v>32</v>
      </c>
      <c r="AA64" s="1" t="s">
        <v>32</v>
      </c>
      <c r="AB64" s="1" t="s">
        <v>33</v>
      </c>
    </row>
    <row r="65" spans="1:28" x14ac:dyDescent="0.2">
      <c r="A65" s="1" t="s">
        <v>271</v>
      </c>
      <c r="B65" s="1" t="s">
        <v>272</v>
      </c>
      <c r="C65" s="1" t="s">
        <v>273</v>
      </c>
      <c r="D65" s="1"/>
      <c r="E65" s="1"/>
      <c r="F65" s="1" t="s">
        <v>274</v>
      </c>
      <c r="G65">
        <v>75.260000000000005</v>
      </c>
      <c r="H65">
        <v>85.08</v>
      </c>
      <c r="I65">
        <v>12.49</v>
      </c>
      <c r="J65">
        <v>8.08</v>
      </c>
      <c r="K65">
        <v>8.57</v>
      </c>
      <c r="L65">
        <v>13.32</v>
      </c>
      <c r="M65">
        <v>8.8800000000000008</v>
      </c>
      <c r="N65">
        <v>59.27</v>
      </c>
      <c r="O65">
        <v>8.4700000000000006</v>
      </c>
      <c r="P65">
        <v>67.040000000000006</v>
      </c>
      <c r="Q65">
        <v>8.1999999999999993</v>
      </c>
      <c r="R65">
        <v>5.14</v>
      </c>
      <c r="S65">
        <v>7.68</v>
      </c>
      <c r="T65">
        <v>3.58</v>
      </c>
      <c r="U65">
        <v>9.2899999999999991</v>
      </c>
      <c r="V65">
        <v>6.2</v>
      </c>
      <c r="W65">
        <v>49.55</v>
      </c>
      <c r="X65">
        <v>7.08</v>
      </c>
      <c r="Y65">
        <v>3</v>
      </c>
      <c r="Z65" s="1" t="s">
        <v>32</v>
      </c>
      <c r="AA65" s="1" t="s">
        <v>32</v>
      </c>
      <c r="AB65" s="1" t="s">
        <v>33</v>
      </c>
    </row>
    <row r="66" spans="1:28" x14ac:dyDescent="0.2">
      <c r="A66" s="1" t="s">
        <v>275</v>
      </c>
      <c r="B66" s="1" t="s">
        <v>98</v>
      </c>
      <c r="C66" s="1" t="s">
        <v>276</v>
      </c>
      <c r="D66" s="1"/>
      <c r="E66" s="1"/>
      <c r="F66" s="1" t="s">
        <v>277</v>
      </c>
      <c r="G66">
        <v>79.489999999999995</v>
      </c>
      <c r="H66">
        <v>96.95</v>
      </c>
      <c r="I66">
        <v>14.87</v>
      </c>
      <c r="J66">
        <v>9.82</v>
      </c>
      <c r="K66">
        <v>10</v>
      </c>
      <c r="L66">
        <v>14.64</v>
      </c>
      <c r="M66">
        <v>9.76</v>
      </c>
      <c r="N66">
        <v>67.45</v>
      </c>
      <c r="O66">
        <v>9.64</v>
      </c>
      <c r="P66">
        <v>61.98</v>
      </c>
      <c r="Q66">
        <v>5.23</v>
      </c>
      <c r="R66">
        <v>5.36</v>
      </c>
      <c r="S66">
        <v>5.0999999999999996</v>
      </c>
      <c r="T66">
        <v>0</v>
      </c>
      <c r="U66">
        <v>9.0299999999999994</v>
      </c>
      <c r="V66">
        <v>6.02</v>
      </c>
      <c r="W66">
        <v>47.73</v>
      </c>
      <c r="X66">
        <v>6.82</v>
      </c>
      <c r="Y66">
        <v>4</v>
      </c>
      <c r="Z66" s="1" t="s">
        <v>32</v>
      </c>
      <c r="AA66" s="1" t="s">
        <v>32</v>
      </c>
      <c r="AB66" s="1" t="s">
        <v>33</v>
      </c>
    </row>
    <row r="67" spans="1:28" x14ac:dyDescent="0.2">
      <c r="A67" s="1" t="s">
        <v>278</v>
      </c>
      <c r="B67" s="1" t="s">
        <v>279</v>
      </c>
      <c r="C67" s="1" t="s">
        <v>280</v>
      </c>
      <c r="D67" s="1"/>
      <c r="E67" s="1"/>
      <c r="F67" s="1" t="s">
        <v>281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1" t="s">
        <v>32</v>
      </c>
      <c r="AA67" s="1" t="s">
        <v>32</v>
      </c>
      <c r="AB67" s="1" t="s">
        <v>33</v>
      </c>
    </row>
    <row r="68" spans="1:28" x14ac:dyDescent="0.2">
      <c r="A68" s="1" t="s">
        <v>282</v>
      </c>
      <c r="B68" s="1" t="s">
        <v>283</v>
      </c>
      <c r="C68" s="1" t="s">
        <v>284</v>
      </c>
      <c r="D68" s="1"/>
      <c r="E68" s="1"/>
      <c r="F68" s="1" t="s">
        <v>285</v>
      </c>
      <c r="G68">
        <v>73.81</v>
      </c>
      <c r="H68">
        <v>75.97</v>
      </c>
      <c r="I68">
        <v>12.12</v>
      </c>
      <c r="J68">
        <v>7.39</v>
      </c>
      <c r="K68">
        <v>8.77</v>
      </c>
      <c r="L68">
        <v>4.07</v>
      </c>
      <c r="M68">
        <v>2.71</v>
      </c>
      <c r="N68">
        <v>59.78</v>
      </c>
      <c r="O68">
        <v>8.5399999999999991</v>
      </c>
      <c r="P68">
        <v>71</v>
      </c>
      <c r="Q68">
        <v>10.33</v>
      </c>
      <c r="R68">
        <v>7.55</v>
      </c>
      <c r="S68">
        <v>7.42</v>
      </c>
      <c r="T68">
        <v>5.7</v>
      </c>
      <c r="U68">
        <v>9.3000000000000007</v>
      </c>
      <c r="V68">
        <v>6.2</v>
      </c>
      <c r="W68">
        <v>51.36</v>
      </c>
      <c r="X68">
        <v>7.34</v>
      </c>
      <c r="Y68">
        <v>4</v>
      </c>
      <c r="Z68" s="1" t="s">
        <v>32</v>
      </c>
      <c r="AA68" s="1" t="s">
        <v>32</v>
      </c>
      <c r="AB68" s="1" t="s">
        <v>33</v>
      </c>
    </row>
    <row r="69" spans="1:28" x14ac:dyDescent="0.2">
      <c r="A69" s="1" t="s">
        <v>286</v>
      </c>
      <c r="B69" s="1" t="s">
        <v>287</v>
      </c>
      <c r="C69" s="1" t="s">
        <v>288</v>
      </c>
      <c r="D69" s="1"/>
      <c r="E69" s="1"/>
      <c r="F69" s="1" t="s">
        <v>289</v>
      </c>
      <c r="G69">
        <v>80.3</v>
      </c>
      <c r="H69">
        <v>86.34</v>
      </c>
      <c r="I69">
        <v>13.22</v>
      </c>
      <c r="J69">
        <v>8.08</v>
      </c>
      <c r="K69">
        <v>9.5500000000000007</v>
      </c>
      <c r="L69">
        <v>13.85</v>
      </c>
      <c r="M69">
        <v>9.23</v>
      </c>
      <c r="N69">
        <v>59.27</v>
      </c>
      <c r="O69">
        <v>8.4700000000000006</v>
      </c>
      <c r="P69">
        <v>74.290000000000006</v>
      </c>
      <c r="Q69">
        <v>11.72</v>
      </c>
      <c r="R69">
        <v>7.18</v>
      </c>
      <c r="S69">
        <v>8.81</v>
      </c>
      <c r="T69">
        <v>7.45</v>
      </c>
      <c r="U69">
        <v>12.57</v>
      </c>
      <c r="V69">
        <v>8.3800000000000008</v>
      </c>
      <c r="W69">
        <v>50</v>
      </c>
      <c r="X69">
        <v>7.14</v>
      </c>
      <c r="Y69">
        <v>4</v>
      </c>
      <c r="Z69" s="1" t="s">
        <v>32</v>
      </c>
      <c r="AA69" s="1" t="s">
        <v>32</v>
      </c>
      <c r="AB69" s="1" t="s">
        <v>33</v>
      </c>
    </row>
    <row r="70" spans="1:28" x14ac:dyDescent="0.2">
      <c r="A70" s="1" t="s">
        <v>290</v>
      </c>
      <c r="B70" s="1" t="s">
        <v>291</v>
      </c>
      <c r="C70" s="1" t="s">
        <v>292</v>
      </c>
      <c r="D70" s="1"/>
      <c r="E70" s="1"/>
      <c r="F70" s="1" t="s">
        <v>293</v>
      </c>
      <c r="G70">
        <v>76.55</v>
      </c>
      <c r="H70">
        <v>92.57</v>
      </c>
      <c r="I70">
        <v>12.95</v>
      </c>
      <c r="J70">
        <v>8.11</v>
      </c>
      <c r="K70">
        <v>9.16</v>
      </c>
      <c r="L70">
        <v>13.96</v>
      </c>
      <c r="M70">
        <v>9.31</v>
      </c>
      <c r="N70">
        <v>65.66</v>
      </c>
      <c r="O70">
        <v>9.3800000000000008</v>
      </c>
      <c r="P70">
        <v>60.17</v>
      </c>
      <c r="Q70">
        <v>7.9</v>
      </c>
      <c r="R70">
        <v>7.58</v>
      </c>
      <c r="S70">
        <v>8.2100000000000009</v>
      </c>
      <c r="T70">
        <v>0</v>
      </c>
      <c r="U70">
        <v>0</v>
      </c>
      <c r="V70">
        <v>0</v>
      </c>
      <c r="W70">
        <v>52.27</v>
      </c>
      <c r="X70">
        <v>7.47</v>
      </c>
      <c r="Y70">
        <v>4</v>
      </c>
      <c r="Z70" s="1" t="s">
        <v>32</v>
      </c>
      <c r="AA70" s="1" t="s">
        <v>32</v>
      </c>
      <c r="AB70" s="1" t="s">
        <v>33</v>
      </c>
    </row>
    <row r="71" spans="1:28" x14ac:dyDescent="0.2">
      <c r="A71" s="1" t="s">
        <v>294</v>
      </c>
      <c r="B71" s="1" t="s">
        <v>295</v>
      </c>
      <c r="C71" s="1" t="s">
        <v>296</v>
      </c>
      <c r="D71" s="1"/>
      <c r="E71" s="1"/>
      <c r="F71" s="1" t="s">
        <v>297</v>
      </c>
      <c r="G71">
        <v>57.01</v>
      </c>
      <c r="H71">
        <v>68.66</v>
      </c>
      <c r="I71">
        <v>6.48</v>
      </c>
      <c r="J71">
        <v>3.68</v>
      </c>
      <c r="K71">
        <v>4.96</v>
      </c>
      <c r="L71">
        <v>5.97</v>
      </c>
      <c r="M71">
        <v>3.98</v>
      </c>
      <c r="N71">
        <v>56.2</v>
      </c>
      <c r="O71">
        <v>8.0299999999999994</v>
      </c>
      <c r="P71">
        <v>41.37</v>
      </c>
      <c r="Q71">
        <v>0.92</v>
      </c>
      <c r="R71">
        <v>1.84</v>
      </c>
      <c r="S71">
        <v>0</v>
      </c>
      <c r="T71">
        <v>0</v>
      </c>
      <c r="U71">
        <v>0</v>
      </c>
      <c r="V71">
        <v>0</v>
      </c>
      <c r="W71">
        <v>40.450000000000003</v>
      </c>
      <c r="X71">
        <v>5.78</v>
      </c>
      <c r="Y71">
        <v>4.75</v>
      </c>
      <c r="Z71" s="1" t="s">
        <v>32</v>
      </c>
      <c r="AA71" s="1" t="s">
        <v>32</v>
      </c>
      <c r="AB71" s="1" t="s">
        <v>33</v>
      </c>
    </row>
    <row r="72" spans="1:28" x14ac:dyDescent="0.2">
      <c r="A72" s="1" t="s">
        <v>298</v>
      </c>
      <c r="B72" s="1" t="s">
        <v>299</v>
      </c>
      <c r="C72" s="1" t="s">
        <v>300</v>
      </c>
      <c r="D72" s="1"/>
      <c r="E72" s="1"/>
      <c r="F72" s="1" t="s">
        <v>301</v>
      </c>
      <c r="G72">
        <v>86.25</v>
      </c>
      <c r="H72">
        <v>90.95</v>
      </c>
      <c r="I72">
        <v>13.46</v>
      </c>
      <c r="J72">
        <v>8.33</v>
      </c>
      <c r="K72">
        <v>9.61</v>
      </c>
      <c r="L72">
        <v>13.11</v>
      </c>
      <c r="M72">
        <v>8.74</v>
      </c>
      <c r="N72">
        <v>64.38</v>
      </c>
      <c r="O72">
        <v>9.1999999999999993</v>
      </c>
      <c r="P72">
        <v>80.099999999999994</v>
      </c>
      <c r="Q72">
        <v>12.3</v>
      </c>
      <c r="R72">
        <v>8.51</v>
      </c>
      <c r="S72">
        <v>8.8699999999999992</v>
      </c>
      <c r="T72">
        <v>7.21</v>
      </c>
      <c r="U72">
        <v>12.81</v>
      </c>
      <c r="V72">
        <v>8.5399999999999991</v>
      </c>
      <c r="W72">
        <v>55</v>
      </c>
      <c r="X72">
        <v>7.86</v>
      </c>
      <c r="Y72">
        <v>5</v>
      </c>
      <c r="Z72" s="1" t="s">
        <v>32</v>
      </c>
      <c r="AA72" s="1" t="s">
        <v>32</v>
      </c>
      <c r="AB72" s="1" t="s">
        <v>33</v>
      </c>
    </row>
    <row r="73" spans="1:28" x14ac:dyDescent="0.2">
      <c r="A73" s="1" t="s">
        <v>302</v>
      </c>
      <c r="B73" s="1" t="s">
        <v>303</v>
      </c>
      <c r="C73" s="1" t="s">
        <v>304</v>
      </c>
      <c r="D73" s="1"/>
      <c r="E73" s="1"/>
      <c r="F73" s="1" t="s">
        <v>305</v>
      </c>
      <c r="G73">
        <v>79.8</v>
      </c>
      <c r="H73">
        <v>91.39</v>
      </c>
      <c r="I73">
        <v>12.83</v>
      </c>
      <c r="J73">
        <v>7.49</v>
      </c>
      <c r="K73">
        <v>9.61</v>
      </c>
      <c r="L73">
        <v>13.68</v>
      </c>
      <c r="M73">
        <v>9.1199999999999992</v>
      </c>
      <c r="N73">
        <v>64.89</v>
      </c>
      <c r="O73">
        <v>9.27</v>
      </c>
      <c r="P73">
        <v>68.180000000000007</v>
      </c>
      <c r="Q73">
        <v>6.81</v>
      </c>
      <c r="R73">
        <v>5.39</v>
      </c>
      <c r="S73">
        <v>2.85</v>
      </c>
      <c r="T73">
        <v>5.39</v>
      </c>
      <c r="U73">
        <v>10</v>
      </c>
      <c r="V73">
        <v>6.67</v>
      </c>
      <c r="W73">
        <v>51.36</v>
      </c>
      <c r="X73">
        <v>7.34</v>
      </c>
      <c r="Y73">
        <v>4</v>
      </c>
      <c r="Z73" s="1" t="s">
        <v>32</v>
      </c>
      <c r="AA73" s="1" t="s">
        <v>32</v>
      </c>
      <c r="AB73" s="1" t="s">
        <v>33</v>
      </c>
    </row>
    <row r="74" spans="1:28" x14ac:dyDescent="0.2">
      <c r="A74" s="1" t="s">
        <v>306</v>
      </c>
      <c r="B74" s="1" t="s">
        <v>307</v>
      </c>
      <c r="C74" s="1" t="s">
        <v>308</v>
      </c>
      <c r="D74" s="1"/>
      <c r="E74" s="1"/>
      <c r="F74" s="1" t="s">
        <v>309</v>
      </c>
      <c r="G74">
        <v>76.349999999999994</v>
      </c>
      <c r="H74">
        <v>83.18</v>
      </c>
      <c r="I74">
        <v>13.72</v>
      </c>
      <c r="J74">
        <v>8.42</v>
      </c>
      <c r="K74">
        <v>9.8699999999999992</v>
      </c>
      <c r="L74">
        <v>13.76</v>
      </c>
      <c r="M74">
        <v>9.18</v>
      </c>
      <c r="N74">
        <v>55.69</v>
      </c>
      <c r="O74">
        <v>7.96</v>
      </c>
      <c r="P74">
        <v>71.25</v>
      </c>
      <c r="Q74">
        <v>8.81</v>
      </c>
      <c r="R74">
        <v>5</v>
      </c>
      <c r="S74">
        <v>7.55</v>
      </c>
      <c r="T74">
        <v>5.07</v>
      </c>
      <c r="U74">
        <v>8.35</v>
      </c>
      <c r="V74">
        <v>5.57</v>
      </c>
      <c r="W74">
        <v>54.09</v>
      </c>
      <c r="X74">
        <v>7.73</v>
      </c>
      <c r="Y74">
        <v>3</v>
      </c>
      <c r="Z74" s="1" t="s">
        <v>32</v>
      </c>
      <c r="AA74" s="1" t="s">
        <v>32</v>
      </c>
      <c r="AB74" s="1" t="s">
        <v>33</v>
      </c>
    </row>
    <row r="75" spans="1:28" x14ac:dyDescent="0.2">
      <c r="A75" s="1" t="s">
        <v>310</v>
      </c>
      <c r="B75" s="1" t="s">
        <v>311</v>
      </c>
      <c r="C75" s="1" t="s">
        <v>312</v>
      </c>
      <c r="D75" s="1"/>
      <c r="E75" s="1"/>
      <c r="F75" s="1" t="s">
        <v>313</v>
      </c>
      <c r="G75">
        <v>67.319999999999993</v>
      </c>
      <c r="H75">
        <v>86.97</v>
      </c>
      <c r="I75">
        <v>12.99</v>
      </c>
      <c r="J75">
        <v>7.59</v>
      </c>
      <c r="K75">
        <v>9.74</v>
      </c>
      <c r="L75">
        <v>13.18</v>
      </c>
      <c r="M75">
        <v>8.7799999999999994</v>
      </c>
      <c r="N75">
        <v>60.8</v>
      </c>
      <c r="O75">
        <v>8.69</v>
      </c>
      <c r="P75">
        <v>44.22</v>
      </c>
      <c r="Q75">
        <v>3.31</v>
      </c>
      <c r="R75">
        <v>6.62</v>
      </c>
      <c r="S75">
        <v>0</v>
      </c>
      <c r="T75">
        <v>0</v>
      </c>
      <c r="U75">
        <v>0</v>
      </c>
      <c r="V75">
        <v>0</v>
      </c>
      <c r="W75">
        <v>40.909999999999997</v>
      </c>
      <c r="X75">
        <v>5.84</v>
      </c>
      <c r="Y75">
        <v>5</v>
      </c>
      <c r="Z75" s="1" t="s">
        <v>32</v>
      </c>
      <c r="AA75" s="1" t="s">
        <v>32</v>
      </c>
      <c r="AB75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74"/>
  <sheetViews>
    <sheetView tabSelected="1" workbookViewId="0">
      <selection activeCell="P41" sqref="P41"/>
    </sheetView>
  </sheetViews>
  <sheetFormatPr baseColWidth="10" defaultColWidth="8.83203125" defaultRowHeight="15" x14ac:dyDescent="0.2"/>
  <cols>
    <col min="2" max="2" width="15.83203125" customWidth="1"/>
    <col min="3" max="3" width="17" customWidth="1"/>
    <col min="5" max="5" width="8.83203125" hidden="1" customWidth="1"/>
    <col min="6" max="8" width="0" hidden="1" customWidth="1"/>
    <col min="9" max="9" width="14.1640625" style="10" customWidth="1"/>
    <col min="10" max="10" width="15.83203125" style="10" customWidth="1"/>
    <col min="11" max="11" width="19.5" style="10" customWidth="1"/>
    <col min="12" max="12" width="9.5" customWidth="1"/>
  </cols>
  <sheetData>
    <row r="3" spans="2:23" ht="26" x14ac:dyDescent="0.3">
      <c r="B3" s="2" t="s">
        <v>320</v>
      </c>
      <c r="C3" s="2"/>
      <c r="D3" s="3"/>
    </row>
    <row r="4" spans="2:23" ht="29" x14ac:dyDescent="0.35">
      <c r="D4" s="15" t="s">
        <v>326</v>
      </c>
    </row>
    <row r="5" spans="2:23" ht="16" x14ac:dyDescent="0.2">
      <c r="P5" s="8" t="s">
        <v>317</v>
      </c>
      <c r="Q5" s="8"/>
      <c r="U5" s="8" t="s">
        <v>318</v>
      </c>
      <c r="V5" s="8"/>
    </row>
    <row r="6" spans="2:23" ht="40" customHeight="1" x14ac:dyDescent="0.2">
      <c r="B6" s="4" t="s">
        <v>314</v>
      </c>
      <c r="C6" s="4" t="s">
        <v>315</v>
      </c>
      <c r="D6" s="5" t="s">
        <v>316</v>
      </c>
      <c r="E6" s="5" t="s">
        <v>317</v>
      </c>
      <c r="F6" s="5" t="s">
        <v>324</v>
      </c>
      <c r="G6" s="5" t="s">
        <v>318</v>
      </c>
      <c r="H6" s="5" t="s">
        <v>325</v>
      </c>
      <c r="I6" s="11" t="s">
        <v>323</v>
      </c>
      <c r="J6" s="12" t="s">
        <v>321</v>
      </c>
      <c r="K6" s="12" t="s">
        <v>322</v>
      </c>
      <c r="L6" s="5" t="s">
        <v>319</v>
      </c>
      <c r="O6" s="1" t="s">
        <v>25</v>
      </c>
      <c r="P6" s="1" t="s">
        <v>26</v>
      </c>
      <c r="T6" s="1" t="s">
        <v>25</v>
      </c>
      <c r="U6" s="1" t="s">
        <v>26</v>
      </c>
    </row>
    <row r="7" spans="2:23" ht="16" x14ac:dyDescent="0.2">
      <c r="B7" s="1" t="s">
        <v>251</v>
      </c>
      <c r="C7" s="1" t="s">
        <v>252</v>
      </c>
      <c r="D7" s="9" t="s">
        <v>253</v>
      </c>
      <c r="E7">
        <v>83.14</v>
      </c>
      <c r="F7" s="6">
        <f>E7*0.4</f>
        <v>33.256</v>
      </c>
      <c r="G7">
        <v>84.91</v>
      </c>
      <c r="H7" s="6">
        <f>G7*0.6</f>
        <v>50.945999999999998</v>
      </c>
      <c r="I7" s="13">
        <f>F7+H7</f>
        <v>84.201999999999998</v>
      </c>
      <c r="J7" s="14">
        <f>0.7*0.3671*W7*100</f>
        <v>0</v>
      </c>
      <c r="K7" s="13">
        <f>I7-J7</f>
        <v>84.201999999999998</v>
      </c>
      <c r="L7" s="7" t="str">
        <f>IF(I7&lt;50,"F",IF(I7&lt;=64,"D",IF(I7&lt;=79,"C",IF(I7&lt;90,"B",IF(I7&gt;=90,"A")))))</f>
        <v>B</v>
      </c>
      <c r="O7" s="1" t="s">
        <v>32</v>
      </c>
      <c r="P7" s="1" t="s">
        <v>32</v>
      </c>
      <c r="T7" s="1" t="s">
        <v>32</v>
      </c>
      <c r="U7" s="1" t="s">
        <v>32</v>
      </c>
      <c r="W7" s="1">
        <f>SUM(O7:U7)/100</f>
        <v>0</v>
      </c>
    </row>
    <row r="8" spans="2:23" ht="16" x14ac:dyDescent="0.2">
      <c r="B8" s="1" t="s">
        <v>306</v>
      </c>
      <c r="C8" s="1" t="s">
        <v>307</v>
      </c>
      <c r="D8" s="9" t="s">
        <v>308</v>
      </c>
      <c r="E8">
        <v>76.349999999999994</v>
      </c>
      <c r="F8" s="6">
        <f>E8*0.4</f>
        <v>30.54</v>
      </c>
      <c r="G8">
        <v>75.47</v>
      </c>
      <c r="H8" s="6">
        <f>G8*0.6</f>
        <v>45.281999999999996</v>
      </c>
      <c r="I8" s="13">
        <f>F8+H8</f>
        <v>75.822000000000003</v>
      </c>
      <c r="J8" s="14">
        <f>0.7*0.3671*W8*100</f>
        <v>8.9939499999999999</v>
      </c>
      <c r="K8" s="13">
        <f>I8-J8</f>
        <v>66.828050000000005</v>
      </c>
      <c r="L8" s="7" t="str">
        <f>IF(I8&lt;50,"F",IF(I8&lt;=64,"D",IF(I8&lt;=79,"C",IF(I8&lt;90,"B",IF(I8&gt;=90,"A")))))</f>
        <v>C</v>
      </c>
      <c r="O8" s="1" t="s">
        <v>32</v>
      </c>
      <c r="P8" s="1" t="s">
        <v>32</v>
      </c>
      <c r="T8">
        <v>25</v>
      </c>
      <c r="U8">
        <v>10</v>
      </c>
      <c r="W8" s="1">
        <f>SUM(O8:U8)/100</f>
        <v>0.35</v>
      </c>
    </row>
    <row r="9" spans="2:23" ht="16" x14ac:dyDescent="0.2">
      <c r="B9" s="1" t="s">
        <v>200</v>
      </c>
      <c r="C9" s="1" t="s">
        <v>201</v>
      </c>
      <c r="D9" s="9" t="s">
        <v>202</v>
      </c>
      <c r="E9">
        <v>22.19</v>
      </c>
      <c r="F9" s="6">
        <f>E9*0.4</f>
        <v>8.8760000000000012</v>
      </c>
      <c r="G9">
        <v>26.19</v>
      </c>
      <c r="H9" s="6">
        <f>G9*0.6</f>
        <v>15.714</v>
      </c>
      <c r="I9" s="13">
        <f>F9+H9</f>
        <v>24.590000000000003</v>
      </c>
      <c r="J9" s="14">
        <f>0.7*0.3671*W9*100</f>
        <v>19.272749999999998</v>
      </c>
      <c r="K9" s="13">
        <f>I9-J9</f>
        <v>5.3172500000000049</v>
      </c>
      <c r="L9" s="7" t="str">
        <f>IF(I9&lt;50,"F",IF(I9&lt;=64,"D",IF(I9&lt;=79,"C",IF(I9&lt;90,"B",IF(I9&gt;=90,"A")))))</f>
        <v>F</v>
      </c>
      <c r="O9" s="1" t="s">
        <v>32</v>
      </c>
      <c r="P9" s="1" t="s">
        <v>32</v>
      </c>
      <c r="T9">
        <v>25</v>
      </c>
      <c r="U9">
        <v>50</v>
      </c>
      <c r="W9" s="1">
        <f>SUM(O9:U9)/100</f>
        <v>0.75</v>
      </c>
    </row>
    <row r="10" spans="2:23" ht="16" x14ac:dyDescent="0.2">
      <c r="B10" s="1" t="s">
        <v>121</v>
      </c>
      <c r="C10" s="1" t="s">
        <v>122</v>
      </c>
      <c r="D10" s="9" t="s">
        <v>123</v>
      </c>
      <c r="E10">
        <v>57</v>
      </c>
      <c r="F10" s="6">
        <f>E10*0.4</f>
        <v>22.8</v>
      </c>
      <c r="G10">
        <v>57.25</v>
      </c>
      <c r="H10" s="6">
        <f>G10*0.6</f>
        <v>34.35</v>
      </c>
      <c r="I10" s="13">
        <f>F10+H10</f>
        <v>57.150000000000006</v>
      </c>
      <c r="J10" s="14">
        <f>0.7*0.3671*W10*100</f>
        <v>8.9939499999999999</v>
      </c>
      <c r="K10" s="13">
        <f>I10-J10</f>
        <v>48.156050000000008</v>
      </c>
      <c r="L10" s="7" t="str">
        <f>IF(I10&lt;50,"F",IF(I10&lt;=64,"D",IF(I10&lt;=79,"C",IF(I10&lt;90,"B",IF(I10&gt;=90,"A")))))</f>
        <v>D</v>
      </c>
      <c r="O10" s="1" t="s">
        <v>32</v>
      </c>
      <c r="P10" s="1" t="s">
        <v>32</v>
      </c>
      <c r="T10">
        <v>25</v>
      </c>
      <c r="U10">
        <v>10</v>
      </c>
      <c r="W10" s="1">
        <f>SUM(O10:U10)/100</f>
        <v>0.35</v>
      </c>
    </row>
    <row r="11" spans="2:23" ht="16" x14ac:dyDescent="0.2">
      <c r="B11" s="1" t="s">
        <v>294</v>
      </c>
      <c r="C11" s="1" t="s">
        <v>295</v>
      </c>
      <c r="D11" s="9" t="s">
        <v>296</v>
      </c>
      <c r="E11">
        <v>57.01</v>
      </c>
      <c r="F11" s="6">
        <f>E11*0.4</f>
        <v>22.804000000000002</v>
      </c>
      <c r="G11">
        <v>52.32</v>
      </c>
      <c r="H11" s="6">
        <f>G11*0.6</f>
        <v>31.391999999999999</v>
      </c>
      <c r="I11" s="13">
        <f>F11+H11</f>
        <v>54.195999999999998</v>
      </c>
      <c r="J11" s="14">
        <f>0.7*0.3671*W11*100</f>
        <v>0</v>
      </c>
      <c r="K11" s="13">
        <f>I11-J11</f>
        <v>54.195999999999998</v>
      </c>
      <c r="L11" s="7" t="str">
        <f>IF(I11&lt;50,"F",IF(I11&lt;=64,"D",IF(I11&lt;=79,"C",IF(I11&lt;90,"B",IF(I11&gt;=90,"A")))))</f>
        <v>D</v>
      </c>
      <c r="O11" s="1" t="s">
        <v>32</v>
      </c>
      <c r="P11" s="1" t="s">
        <v>32</v>
      </c>
      <c r="T11" s="1" t="s">
        <v>32</v>
      </c>
      <c r="U11" s="1" t="s">
        <v>32</v>
      </c>
      <c r="W11" s="1">
        <f>SUM(O11:U11)/100</f>
        <v>0</v>
      </c>
    </row>
    <row r="12" spans="2:23" ht="16" x14ac:dyDescent="0.2">
      <c r="B12" s="1" t="s">
        <v>45</v>
      </c>
      <c r="C12" s="1" t="s">
        <v>46</v>
      </c>
      <c r="D12" s="9" t="s">
        <v>47</v>
      </c>
      <c r="E12">
        <v>85.1</v>
      </c>
      <c r="F12" s="6">
        <f>E12*0.4</f>
        <v>34.04</v>
      </c>
      <c r="G12">
        <v>88.25</v>
      </c>
      <c r="H12" s="6">
        <f>G12*0.6</f>
        <v>52.949999999999996</v>
      </c>
      <c r="I12" s="13">
        <f>F12+H12</f>
        <v>86.99</v>
      </c>
      <c r="J12" s="14">
        <f>0.7*0.3671*W12*100</f>
        <v>0</v>
      </c>
      <c r="K12" s="13">
        <f>I12-J12</f>
        <v>86.99</v>
      </c>
      <c r="L12" s="7" t="str">
        <f>IF(I12&lt;50,"F",IF(I12&lt;=64,"D",IF(I12&lt;=79,"C",IF(I12&lt;90,"B",IF(I12&gt;=90,"A")))))</f>
        <v>B</v>
      </c>
      <c r="O12" s="1" t="s">
        <v>32</v>
      </c>
      <c r="P12" s="1" t="s">
        <v>32</v>
      </c>
      <c r="T12" s="1" t="s">
        <v>32</v>
      </c>
      <c r="U12" s="1" t="s">
        <v>32</v>
      </c>
      <c r="W12" s="1">
        <f>SUM(O12:U12)/100</f>
        <v>0</v>
      </c>
    </row>
    <row r="13" spans="2:23" ht="16" x14ac:dyDescent="0.2">
      <c r="B13" s="1" t="s">
        <v>310</v>
      </c>
      <c r="C13" s="1" t="s">
        <v>311</v>
      </c>
      <c r="D13" s="9" t="s">
        <v>312</v>
      </c>
      <c r="E13">
        <v>67.319999999999993</v>
      </c>
      <c r="F13" s="6">
        <f>E13*0.4</f>
        <v>26.927999999999997</v>
      </c>
      <c r="G13">
        <v>69.94</v>
      </c>
      <c r="H13" s="6">
        <f>G13*0.6</f>
        <v>41.963999999999999</v>
      </c>
      <c r="I13" s="13">
        <f>F13+H13</f>
        <v>68.891999999999996</v>
      </c>
      <c r="J13" s="14">
        <f>0.7*0.3671*W13*100</f>
        <v>0</v>
      </c>
      <c r="K13" s="13">
        <f>I13-J13</f>
        <v>68.891999999999996</v>
      </c>
      <c r="L13" s="7" t="str">
        <f>IF(I13&lt;50,"F",IF(I13&lt;=64,"D",IF(I13&lt;=79,"C",IF(I13&lt;90,"B",IF(I13&gt;=90,"A")))))</f>
        <v>C</v>
      </c>
      <c r="O13" s="1" t="s">
        <v>32</v>
      </c>
      <c r="P13" s="1" t="s">
        <v>32</v>
      </c>
      <c r="T13" s="1" t="s">
        <v>32</v>
      </c>
      <c r="U13" s="1" t="s">
        <v>32</v>
      </c>
      <c r="W13" s="1">
        <f>SUM(O13:U13)/100</f>
        <v>0</v>
      </c>
    </row>
    <row r="14" spans="2:23" ht="16" x14ac:dyDescent="0.2">
      <c r="B14" s="1" t="s">
        <v>177</v>
      </c>
      <c r="C14" s="1" t="s">
        <v>178</v>
      </c>
      <c r="D14" s="9" t="s">
        <v>179</v>
      </c>
      <c r="E14">
        <v>76.37</v>
      </c>
      <c r="F14" s="6">
        <f>E14*0.4</f>
        <v>30.548000000000002</v>
      </c>
      <c r="G14">
        <v>79.260000000000005</v>
      </c>
      <c r="H14" s="6">
        <f>G14*0.6</f>
        <v>47.556000000000004</v>
      </c>
      <c r="I14" s="13">
        <f>F14+H14</f>
        <v>78.104000000000013</v>
      </c>
      <c r="J14" s="14">
        <f>0.7*0.3671*W14*100</f>
        <v>0</v>
      </c>
      <c r="K14" s="13">
        <f>I14-J14</f>
        <v>78.104000000000013</v>
      </c>
      <c r="L14" s="7" t="str">
        <f>IF(I14&lt;50,"F",IF(I14&lt;=64,"D",IF(I14&lt;=79,"C",IF(I14&lt;90,"B",IF(I14&gt;=90,"A")))))</f>
        <v>C</v>
      </c>
      <c r="O14" s="1" t="s">
        <v>32</v>
      </c>
      <c r="P14" s="1" t="s">
        <v>32</v>
      </c>
      <c r="T14" s="1" t="s">
        <v>32</v>
      </c>
      <c r="U14" s="1" t="s">
        <v>32</v>
      </c>
      <c r="W14" s="1">
        <f>SUM(O14:U14)/100</f>
        <v>0</v>
      </c>
    </row>
    <row r="15" spans="2:23" ht="16" x14ac:dyDescent="0.2">
      <c r="B15" s="1" t="s">
        <v>255</v>
      </c>
      <c r="C15" s="1" t="s">
        <v>256</v>
      </c>
      <c r="D15" s="9" t="s">
        <v>257</v>
      </c>
      <c r="E15">
        <v>71.58</v>
      </c>
      <c r="F15" s="6">
        <f>E15*0.4</f>
        <v>28.632000000000001</v>
      </c>
      <c r="G15">
        <v>66.989999999999995</v>
      </c>
      <c r="H15" s="6">
        <f>G15*0.6</f>
        <v>40.193999999999996</v>
      </c>
      <c r="I15" s="13">
        <f>F15+H15</f>
        <v>68.825999999999993</v>
      </c>
      <c r="J15" s="14">
        <f>0.7*0.3671*W15*100</f>
        <v>0</v>
      </c>
      <c r="K15" s="13">
        <f>I15-J15</f>
        <v>68.825999999999993</v>
      </c>
      <c r="L15" s="7" t="str">
        <f>IF(I15&lt;50,"F",IF(I15&lt;=64,"D",IF(I15&lt;=79,"C",IF(I15&lt;90,"B",IF(I15&gt;=90,"A")))))</f>
        <v>C</v>
      </c>
      <c r="O15" s="1" t="s">
        <v>32</v>
      </c>
      <c r="P15" s="1" t="s">
        <v>32</v>
      </c>
      <c r="T15" s="1" t="s">
        <v>32</v>
      </c>
      <c r="U15" s="1" t="s">
        <v>32</v>
      </c>
      <c r="W15" s="1">
        <f>SUM(O15:U15)/100</f>
        <v>0</v>
      </c>
    </row>
    <row r="16" spans="2:23" ht="16" x14ac:dyDescent="0.2">
      <c r="B16" s="1" t="s">
        <v>84</v>
      </c>
      <c r="C16" s="1" t="s">
        <v>85</v>
      </c>
      <c r="D16" s="9" t="s">
        <v>86</v>
      </c>
      <c r="E16">
        <v>81.44</v>
      </c>
      <c r="F16" s="6">
        <f>E16*0.4</f>
        <v>32.576000000000001</v>
      </c>
      <c r="G16">
        <v>69.27</v>
      </c>
      <c r="H16" s="6">
        <f>G16*0.6</f>
        <v>41.561999999999998</v>
      </c>
      <c r="I16" s="13">
        <f>F16+H16</f>
        <v>74.138000000000005</v>
      </c>
      <c r="J16" s="14">
        <f>0.7*0.3671*W16*100</f>
        <v>6.4242499999999998</v>
      </c>
      <c r="K16" s="13">
        <f>I16-J16</f>
        <v>67.713750000000005</v>
      </c>
      <c r="L16" s="7" t="str">
        <f>IF(I16&lt;50,"F",IF(I16&lt;=64,"D",IF(I16&lt;=79,"C",IF(I16&lt;90,"B",IF(I16&gt;=90,"A")))))</f>
        <v>C</v>
      </c>
      <c r="O16" s="1" t="s">
        <v>32</v>
      </c>
      <c r="P16" s="1" t="s">
        <v>32</v>
      </c>
      <c r="T16">
        <v>25</v>
      </c>
      <c r="U16" s="1" t="s">
        <v>32</v>
      </c>
      <c r="W16" s="1">
        <f>SUM(O16:U16)/100</f>
        <v>0.25</v>
      </c>
    </row>
    <row r="17" spans="2:23" ht="16" x14ac:dyDescent="0.2">
      <c r="B17" s="1" t="s">
        <v>38</v>
      </c>
      <c r="C17" s="1" t="s">
        <v>42</v>
      </c>
      <c r="D17" s="9" t="s">
        <v>43</v>
      </c>
      <c r="E17">
        <v>78.069999999999993</v>
      </c>
      <c r="F17" s="6">
        <f>E17*0.4</f>
        <v>31.227999999999998</v>
      </c>
      <c r="G17">
        <v>74.38</v>
      </c>
      <c r="H17" s="6">
        <f>G17*0.6</f>
        <v>44.627999999999993</v>
      </c>
      <c r="I17" s="13">
        <f>F17+H17</f>
        <v>75.855999999999995</v>
      </c>
      <c r="J17" s="14">
        <f>0.7*0.3671*W17*100</f>
        <v>0</v>
      </c>
      <c r="K17" s="13">
        <f>I17-J17</f>
        <v>75.855999999999995</v>
      </c>
      <c r="L17" s="7" t="str">
        <f>IF(I17&lt;50,"F",IF(I17&lt;=64,"D",IF(I17&lt;=79,"C",IF(I17&lt;90,"B",IF(I17&gt;=90,"A")))))</f>
        <v>C</v>
      </c>
      <c r="O17" s="1" t="s">
        <v>32</v>
      </c>
      <c r="P17" s="1" t="s">
        <v>32</v>
      </c>
      <c r="T17" s="1" t="s">
        <v>32</v>
      </c>
      <c r="U17" s="1" t="s">
        <v>32</v>
      </c>
      <c r="W17" s="1">
        <f>SUM(O17:U17)/100</f>
        <v>0</v>
      </c>
    </row>
    <row r="18" spans="2:23" ht="16" x14ac:dyDescent="0.2">
      <c r="B18" s="1" t="s">
        <v>271</v>
      </c>
      <c r="C18" s="1" t="s">
        <v>272</v>
      </c>
      <c r="D18" s="9" t="s">
        <v>273</v>
      </c>
      <c r="E18">
        <v>75.260000000000005</v>
      </c>
      <c r="F18" s="6">
        <f>E18*0.4</f>
        <v>30.104000000000003</v>
      </c>
      <c r="G18">
        <v>69.06</v>
      </c>
      <c r="H18" s="6">
        <f>G18*0.6</f>
        <v>41.436</v>
      </c>
      <c r="I18" s="13">
        <f>F18+H18</f>
        <v>71.540000000000006</v>
      </c>
      <c r="J18" s="14">
        <f>0.7*0.3671*W18*100</f>
        <v>0</v>
      </c>
      <c r="K18" s="13">
        <f>I18-J18</f>
        <v>71.540000000000006</v>
      </c>
      <c r="L18" s="7" t="str">
        <f>IF(I18&lt;50,"F",IF(I18&lt;=64,"D",IF(I18&lt;=79,"C",IF(I18&lt;90,"B",IF(I18&gt;=90,"A")))))</f>
        <v>C</v>
      </c>
      <c r="O18" s="1" t="s">
        <v>32</v>
      </c>
      <c r="P18" s="1" t="s">
        <v>32</v>
      </c>
      <c r="T18" s="1" t="s">
        <v>32</v>
      </c>
      <c r="U18" s="1" t="s">
        <v>32</v>
      </c>
      <c r="W18" s="1">
        <f>SUM(O18:U18)/100</f>
        <v>0</v>
      </c>
    </row>
    <row r="19" spans="2:23" ht="16" x14ac:dyDescent="0.2">
      <c r="B19" s="1" t="s">
        <v>259</v>
      </c>
      <c r="C19" s="1" t="s">
        <v>260</v>
      </c>
      <c r="D19" s="9" t="s">
        <v>261</v>
      </c>
      <c r="E19">
        <v>76.930000000000007</v>
      </c>
      <c r="F19" s="6">
        <f>E19*0.4</f>
        <v>30.772000000000006</v>
      </c>
      <c r="G19">
        <v>73.42</v>
      </c>
      <c r="H19" s="6">
        <f>G19*0.6</f>
        <v>44.052</v>
      </c>
      <c r="I19" s="13">
        <f>F19+H19</f>
        <v>74.824000000000012</v>
      </c>
      <c r="J19" s="14">
        <f>0.7*0.3671*W19*100</f>
        <v>0</v>
      </c>
      <c r="K19" s="13">
        <f>I19-J19</f>
        <v>74.824000000000012</v>
      </c>
      <c r="L19" s="7" t="str">
        <f>IF(I19&lt;50,"F",IF(I19&lt;=64,"D",IF(I19&lt;=79,"C",IF(I19&lt;90,"B",IF(I19&gt;=90,"A")))))</f>
        <v>C</v>
      </c>
      <c r="O19" s="1" t="s">
        <v>32</v>
      </c>
      <c r="P19" s="1" t="s">
        <v>32</v>
      </c>
      <c r="T19" s="1" t="s">
        <v>32</v>
      </c>
      <c r="U19" s="1" t="s">
        <v>32</v>
      </c>
      <c r="W19" s="1">
        <f>SUM(O19:U19)/100</f>
        <v>0</v>
      </c>
    </row>
    <row r="20" spans="2:23" ht="16" x14ac:dyDescent="0.2">
      <c r="B20" s="1" t="s">
        <v>192</v>
      </c>
      <c r="C20" s="1" t="s">
        <v>193</v>
      </c>
      <c r="D20" s="9" t="s">
        <v>194</v>
      </c>
      <c r="E20">
        <v>55.9</v>
      </c>
      <c r="F20" s="6">
        <f>E20*0.4</f>
        <v>22.36</v>
      </c>
      <c r="G20">
        <v>50.17</v>
      </c>
      <c r="H20" s="6">
        <f>G20*0.6</f>
        <v>30.102</v>
      </c>
      <c r="I20" s="13">
        <f>F20+H20</f>
        <v>52.462000000000003</v>
      </c>
      <c r="J20" s="14">
        <f>0.7*0.3671*W20*100</f>
        <v>0</v>
      </c>
      <c r="K20" s="13">
        <f>I20-J20</f>
        <v>52.462000000000003</v>
      </c>
      <c r="L20" s="7" t="str">
        <f>IF(I20&lt;50,"F",IF(I20&lt;=64,"D",IF(I20&lt;=79,"C",IF(I20&lt;90,"B",IF(I20&gt;=90,"A")))))</f>
        <v>D</v>
      </c>
      <c r="O20" s="1" t="s">
        <v>32</v>
      </c>
      <c r="P20" s="1" t="s">
        <v>32</v>
      </c>
      <c r="T20" s="1" t="s">
        <v>32</v>
      </c>
      <c r="U20" s="1" t="s">
        <v>32</v>
      </c>
      <c r="W20" s="1">
        <f>SUM(O20:U20)/100</f>
        <v>0</v>
      </c>
    </row>
    <row r="21" spans="2:23" ht="16" x14ac:dyDescent="0.2">
      <c r="B21" s="1" t="s">
        <v>286</v>
      </c>
      <c r="C21" s="1" t="s">
        <v>287</v>
      </c>
      <c r="D21" s="9" t="s">
        <v>288</v>
      </c>
      <c r="E21">
        <v>80.3</v>
      </c>
      <c r="F21" s="6">
        <f>E21*0.4</f>
        <v>32.119999999999997</v>
      </c>
      <c r="G21">
        <v>83.45</v>
      </c>
      <c r="H21" s="6">
        <f>G21*0.6</f>
        <v>50.07</v>
      </c>
      <c r="I21" s="13">
        <f>F21+H21</f>
        <v>82.19</v>
      </c>
      <c r="J21" s="14">
        <f>0.7*0.3671*W21*100</f>
        <v>0</v>
      </c>
      <c r="K21" s="13">
        <f>I21-J21</f>
        <v>82.19</v>
      </c>
      <c r="L21" s="7" t="str">
        <f>IF(I21&lt;50,"F",IF(I21&lt;=64,"D",IF(I21&lt;=79,"C",IF(I21&lt;90,"B",IF(I21&gt;=90,"A")))))</f>
        <v>B</v>
      </c>
      <c r="O21" s="1" t="s">
        <v>32</v>
      </c>
      <c r="P21" s="1" t="s">
        <v>32</v>
      </c>
      <c r="T21" s="1" t="s">
        <v>32</v>
      </c>
      <c r="U21" s="1" t="s">
        <v>32</v>
      </c>
      <c r="W21" s="1">
        <f>SUM(O21:U21)/100</f>
        <v>0</v>
      </c>
    </row>
    <row r="22" spans="2:23" ht="16" x14ac:dyDescent="0.2">
      <c r="B22" s="1" t="s">
        <v>232</v>
      </c>
      <c r="C22" s="1" t="s">
        <v>233</v>
      </c>
      <c r="D22" s="9" t="s">
        <v>234</v>
      </c>
      <c r="E22">
        <v>53.2</v>
      </c>
      <c r="F22" s="6">
        <f>E22*0.4</f>
        <v>21.28</v>
      </c>
      <c r="G22">
        <v>44.08</v>
      </c>
      <c r="H22" s="6">
        <f>G22*0.6</f>
        <v>26.447999999999997</v>
      </c>
      <c r="I22" s="13">
        <f>F22+H22</f>
        <v>47.727999999999994</v>
      </c>
      <c r="J22" s="14">
        <f>0.7*0.3671*W22*100</f>
        <v>2.5696999999999997</v>
      </c>
      <c r="K22" s="13">
        <f>I22-J22</f>
        <v>45.158299999999997</v>
      </c>
      <c r="L22" s="7" t="str">
        <f>IF(I22&lt;50,"F",IF(I22&lt;=64,"D",IF(I22&lt;=79,"C",IF(I22&lt;90,"B",IF(I22&gt;=90,"A")))))</f>
        <v>F</v>
      </c>
      <c r="O22" s="1" t="s">
        <v>32</v>
      </c>
      <c r="P22" s="1" t="s">
        <v>32</v>
      </c>
      <c r="T22" s="1" t="s">
        <v>32</v>
      </c>
      <c r="U22">
        <v>10</v>
      </c>
      <c r="W22" s="1">
        <f>SUM(O22:U22)/100</f>
        <v>0.1</v>
      </c>
    </row>
    <row r="23" spans="2:23" ht="16" x14ac:dyDescent="0.2">
      <c r="B23" s="1" t="s">
        <v>282</v>
      </c>
      <c r="C23" s="1" t="s">
        <v>283</v>
      </c>
      <c r="D23" s="9" t="s">
        <v>284</v>
      </c>
      <c r="E23">
        <v>73.81</v>
      </c>
      <c r="F23" s="6">
        <f>E23*0.4</f>
        <v>29.524000000000001</v>
      </c>
      <c r="G23">
        <v>70.349999999999994</v>
      </c>
      <c r="H23" s="6">
        <f>G23*0.6</f>
        <v>42.209999999999994</v>
      </c>
      <c r="I23" s="13">
        <f>F23+H23</f>
        <v>71.733999999999995</v>
      </c>
      <c r="J23" s="14">
        <f>0.7*0.3671*W23*100</f>
        <v>0</v>
      </c>
      <c r="K23" s="13">
        <f>I23-J23</f>
        <v>71.733999999999995</v>
      </c>
      <c r="L23" s="7" t="str">
        <f>IF(I23&lt;50,"F",IF(I23&lt;=64,"D",IF(I23&lt;=79,"C",IF(I23&lt;90,"B",IF(I23&gt;=90,"A")))))</f>
        <v>C</v>
      </c>
      <c r="O23" s="1" t="s">
        <v>32</v>
      </c>
      <c r="P23" s="1" t="s">
        <v>32</v>
      </c>
      <c r="T23" s="1" t="s">
        <v>32</v>
      </c>
      <c r="U23" s="1" t="s">
        <v>32</v>
      </c>
      <c r="W23" s="1">
        <f>SUM(O23:U23)/100</f>
        <v>0</v>
      </c>
    </row>
    <row r="24" spans="2:23" ht="16" x14ac:dyDescent="0.2">
      <c r="B24" s="1" t="s">
        <v>76</v>
      </c>
      <c r="C24" s="1" t="s">
        <v>77</v>
      </c>
      <c r="D24" s="9" t="s">
        <v>78</v>
      </c>
      <c r="E24">
        <v>80.48</v>
      </c>
      <c r="F24" s="6">
        <f>E24*0.4</f>
        <v>32.192</v>
      </c>
      <c r="G24">
        <v>73.33</v>
      </c>
      <c r="H24" s="6">
        <f>G24*0.6</f>
        <v>43.997999999999998</v>
      </c>
      <c r="I24" s="13">
        <f>F24+H24</f>
        <v>76.19</v>
      </c>
      <c r="J24" s="14">
        <f>0.7*0.3671*W24*100</f>
        <v>0</v>
      </c>
      <c r="K24" s="13">
        <f>I24-J24</f>
        <v>76.19</v>
      </c>
      <c r="L24" s="7" t="str">
        <f>IF(I24&lt;50,"F",IF(I24&lt;=64,"D",IF(I24&lt;=79,"C",IF(I24&lt;90,"B",IF(I24&gt;=90,"A")))))</f>
        <v>C</v>
      </c>
      <c r="O24" s="1" t="s">
        <v>32</v>
      </c>
      <c r="P24" s="1" t="s">
        <v>32</v>
      </c>
      <c r="T24" s="1" t="s">
        <v>32</v>
      </c>
      <c r="U24" s="1" t="s">
        <v>32</v>
      </c>
      <c r="W24" s="1">
        <f>SUM(O24:U24)/100</f>
        <v>0</v>
      </c>
    </row>
    <row r="25" spans="2:23" ht="16" x14ac:dyDescent="0.2">
      <c r="B25" s="1" t="s">
        <v>61</v>
      </c>
      <c r="C25" s="1" t="s">
        <v>65</v>
      </c>
      <c r="D25" s="9" t="s">
        <v>66</v>
      </c>
      <c r="E25">
        <v>84.7</v>
      </c>
      <c r="F25" s="6">
        <f>E25*0.4</f>
        <v>33.880000000000003</v>
      </c>
      <c r="G25">
        <v>83.12</v>
      </c>
      <c r="H25" s="6">
        <f>G25*0.6</f>
        <v>49.872</v>
      </c>
      <c r="I25" s="13">
        <f>F25+H25</f>
        <v>83.75200000000001</v>
      </c>
      <c r="J25" s="14">
        <f>0.7*0.3671*W25*100</f>
        <v>0</v>
      </c>
      <c r="K25" s="13">
        <f>I25-J25</f>
        <v>83.75200000000001</v>
      </c>
      <c r="L25" s="7" t="str">
        <f>IF(I25&lt;50,"F",IF(I25&lt;=64,"D",IF(I25&lt;=79,"C",IF(I25&lt;90,"B",IF(I25&gt;=90,"A")))))</f>
        <v>B</v>
      </c>
      <c r="O25" s="1" t="s">
        <v>32</v>
      </c>
      <c r="P25" s="1" t="s">
        <v>32</v>
      </c>
      <c r="T25" s="1" t="s">
        <v>32</v>
      </c>
      <c r="U25" s="1" t="s">
        <v>32</v>
      </c>
      <c r="W25" s="1">
        <f>SUM(O25:U25)/100</f>
        <v>0</v>
      </c>
    </row>
    <row r="26" spans="2:23" ht="16" x14ac:dyDescent="0.2">
      <c r="B26" s="1" t="s">
        <v>302</v>
      </c>
      <c r="C26" s="1" t="s">
        <v>303</v>
      </c>
      <c r="D26" s="9" t="s">
        <v>304</v>
      </c>
      <c r="E26">
        <v>79.8</v>
      </c>
      <c r="F26" s="6">
        <f>E26*0.4</f>
        <v>31.92</v>
      </c>
      <c r="G26">
        <v>72.36</v>
      </c>
      <c r="H26" s="6">
        <f>G26*0.6</f>
        <v>43.415999999999997</v>
      </c>
      <c r="I26" s="13">
        <f>F26+H26</f>
        <v>75.335999999999999</v>
      </c>
      <c r="J26" s="14">
        <f>0.7*0.3671*W26*100</f>
        <v>0</v>
      </c>
      <c r="K26" s="13">
        <f>I26-J26</f>
        <v>75.335999999999999</v>
      </c>
      <c r="L26" s="7" t="str">
        <f>IF(I26&lt;50,"F",IF(I26&lt;=64,"D",IF(I26&lt;=79,"C",IF(I26&lt;90,"B",IF(I26&gt;=90,"A")))))</f>
        <v>C</v>
      </c>
      <c r="O26" s="1" t="s">
        <v>32</v>
      </c>
      <c r="P26" s="1" t="s">
        <v>32</v>
      </c>
      <c r="T26" s="1" t="s">
        <v>32</v>
      </c>
      <c r="U26" s="1" t="s">
        <v>32</v>
      </c>
      <c r="W26" s="1">
        <f>SUM(O26:U26)/100</f>
        <v>0</v>
      </c>
    </row>
    <row r="27" spans="2:23" ht="16" x14ac:dyDescent="0.2">
      <c r="B27" s="1" t="s">
        <v>72</v>
      </c>
      <c r="C27" s="1" t="s">
        <v>73</v>
      </c>
      <c r="D27" s="9" t="s">
        <v>74</v>
      </c>
      <c r="E27">
        <v>84.93</v>
      </c>
      <c r="F27" s="6">
        <f>E27*0.4</f>
        <v>33.972000000000001</v>
      </c>
      <c r="G27">
        <v>90.42</v>
      </c>
      <c r="H27" s="6">
        <f>G27*0.6</f>
        <v>54.252000000000002</v>
      </c>
      <c r="I27" s="13">
        <f>F27+H27</f>
        <v>88.224000000000004</v>
      </c>
      <c r="J27" s="14">
        <f>0.7*0.3671*W27*100</f>
        <v>0</v>
      </c>
      <c r="K27" s="13">
        <f>I27-J27</f>
        <v>88.224000000000004</v>
      </c>
      <c r="L27" s="7" t="str">
        <f>IF(I27&lt;50,"F",IF(I27&lt;=64,"D",IF(I27&lt;=79,"C",IF(I27&lt;90,"B",IF(I27&gt;=90,"A")))))</f>
        <v>B</v>
      </c>
      <c r="O27" s="1" t="s">
        <v>32</v>
      </c>
      <c r="P27" s="1" t="s">
        <v>32</v>
      </c>
      <c r="T27" s="1" t="s">
        <v>32</v>
      </c>
      <c r="U27" s="1" t="s">
        <v>32</v>
      </c>
      <c r="W27" s="1">
        <f>SUM(O27:U27)/100</f>
        <v>0</v>
      </c>
    </row>
    <row r="28" spans="2:23" ht="16" x14ac:dyDescent="0.2">
      <c r="B28" s="1" t="s">
        <v>165</v>
      </c>
      <c r="C28" s="1" t="s">
        <v>174</v>
      </c>
      <c r="D28" s="9" t="s">
        <v>175</v>
      </c>
      <c r="E28">
        <v>37.119999999999997</v>
      </c>
      <c r="F28" s="6">
        <f>E28*0.4</f>
        <v>14.847999999999999</v>
      </c>
      <c r="G28">
        <v>35.369999999999997</v>
      </c>
      <c r="H28" s="6">
        <f>G28*0.6</f>
        <v>21.221999999999998</v>
      </c>
      <c r="I28" s="13">
        <f>F28+H28</f>
        <v>36.069999999999993</v>
      </c>
      <c r="J28" s="14">
        <f>0.7*0.3671*W28*100</f>
        <v>0</v>
      </c>
      <c r="K28" s="13">
        <f>I28-J28</f>
        <v>36.069999999999993</v>
      </c>
      <c r="L28" s="7" t="str">
        <f>IF(I28&lt;50,"F",IF(I28&lt;=64,"D",IF(I28&lt;=79,"C",IF(I28&lt;90,"B",IF(I28&gt;=90,"A")))))</f>
        <v>F</v>
      </c>
      <c r="O28" s="1" t="s">
        <v>32</v>
      </c>
      <c r="P28" s="1" t="s">
        <v>32</v>
      </c>
      <c r="T28" s="1" t="s">
        <v>32</v>
      </c>
      <c r="U28" s="1" t="s">
        <v>32</v>
      </c>
      <c r="W28" s="1">
        <f>SUM(O28:U28)/100</f>
        <v>0</v>
      </c>
    </row>
    <row r="29" spans="2:23" ht="16" x14ac:dyDescent="0.2">
      <c r="B29" s="1" t="s">
        <v>49</v>
      </c>
      <c r="C29" s="1" t="s">
        <v>50</v>
      </c>
      <c r="D29" s="9" t="s">
        <v>51</v>
      </c>
      <c r="E29">
        <v>1.17</v>
      </c>
      <c r="F29" s="6">
        <f>E29*0.4</f>
        <v>0.46799999999999997</v>
      </c>
      <c r="G29">
        <v>1.29</v>
      </c>
      <c r="H29" s="6">
        <f>G29*0.6</f>
        <v>0.77400000000000002</v>
      </c>
      <c r="I29" s="13">
        <f>F29+H29</f>
        <v>1.242</v>
      </c>
      <c r="J29" s="14">
        <f>0.7*0.3671*W29*100</f>
        <v>0</v>
      </c>
      <c r="K29" s="13">
        <f>I29-J29</f>
        <v>1.242</v>
      </c>
      <c r="L29" s="7" t="str">
        <f>IF(I29&lt;50,"F",IF(I29&lt;=64,"D",IF(I29&lt;=79,"C",IF(I29&lt;90,"B",IF(I29&gt;=90,"A")))))</f>
        <v>F</v>
      </c>
      <c r="O29" s="1" t="s">
        <v>32</v>
      </c>
      <c r="P29" s="1" t="s">
        <v>32</v>
      </c>
      <c r="T29" s="1" t="s">
        <v>32</v>
      </c>
      <c r="U29" s="1" t="s">
        <v>32</v>
      </c>
      <c r="W29" s="1">
        <f>SUM(O29:U29)/100</f>
        <v>0</v>
      </c>
    </row>
    <row r="30" spans="2:23" ht="16" x14ac:dyDescent="0.2">
      <c r="B30" s="1" t="s">
        <v>133</v>
      </c>
      <c r="C30" s="1" t="s">
        <v>134</v>
      </c>
      <c r="D30" s="9" t="s">
        <v>135</v>
      </c>
      <c r="E30">
        <v>54.02</v>
      </c>
      <c r="F30" s="6">
        <f>E30*0.4</f>
        <v>21.608000000000004</v>
      </c>
      <c r="G30">
        <v>51.39</v>
      </c>
      <c r="H30" s="6">
        <f>G30*0.6</f>
        <v>30.834</v>
      </c>
      <c r="I30" s="13">
        <f>F30+H30</f>
        <v>52.442000000000007</v>
      </c>
      <c r="J30" s="14">
        <f>0.7*0.3671*W30*100</f>
        <v>0</v>
      </c>
      <c r="K30" s="13">
        <f>I30-J30</f>
        <v>52.442000000000007</v>
      </c>
      <c r="L30" s="7" t="str">
        <f>IF(I30&lt;50,"F",IF(I30&lt;=64,"D",IF(I30&lt;=79,"C",IF(I30&lt;90,"B",IF(I30&gt;=90,"A")))))</f>
        <v>D</v>
      </c>
      <c r="O30" s="1" t="s">
        <v>32</v>
      </c>
      <c r="P30" s="1" t="s">
        <v>32</v>
      </c>
      <c r="T30" s="1" t="s">
        <v>32</v>
      </c>
      <c r="U30" s="1" t="s">
        <v>32</v>
      </c>
      <c r="W30" s="1">
        <f>SUM(O30:U30)/100</f>
        <v>0</v>
      </c>
    </row>
    <row r="31" spans="2:23" ht="16" x14ac:dyDescent="0.2">
      <c r="B31" s="1" t="s">
        <v>68</v>
      </c>
      <c r="C31" s="1" t="s">
        <v>69</v>
      </c>
      <c r="D31" s="9" t="s">
        <v>70</v>
      </c>
      <c r="E31">
        <v>69.87</v>
      </c>
      <c r="F31" s="6">
        <f>E31*0.4</f>
        <v>27.948000000000004</v>
      </c>
      <c r="G31">
        <v>63.14</v>
      </c>
      <c r="H31" s="6">
        <f>G31*0.6</f>
        <v>37.884</v>
      </c>
      <c r="I31" s="13">
        <f>F31+H31</f>
        <v>65.832000000000008</v>
      </c>
      <c r="J31" s="14">
        <f>0.7*0.3671*W31*100</f>
        <v>0</v>
      </c>
      <c r="K31" s="13">
        <f>I31-J31</f>
        <v>65.832000000000008</v>
      </c>
      <c r="L31" s="7" t="str">
        <f>IF(I31&lt;50,"F",IF(I31&lt;=64,"D",IF(I31&lt;=79,"C",IF(I31&lt;90,"B",IF(I31&gt;=90,"A")))))</f>
        <v>C</v>
      </c>
      <c r="O31" s="1" t="s">
        <v>32</v>
      </c>
      <c r="P31" s="1" t="s">
        <v>32</v>
      </c>
      <c r="T31" s="1" t="s">
        <v>32</v>
      </c>
      <c r="U31" s="1" t="s">
        <v>32</v>
      </c>
      <c r="W31" s="1">
        <f>SUM(O31:U31)/100</f>
        <v>0</v>
      </c>
    </row>
    <row r="32" spans="2:23" ht="16" x14ac:dyDescent="0.2">
      <c r="B32" s="1" t="s">
        <v>80</v>
      </c>
      <c r="C32" s="1" t="s">
        <v>81</v>
      </c>
      <c r="D32" s="9" t="s">
        <v>82</v>
      </c>
      <c r="E32">
        <v>76.849999999999994</v>
      </c>
      <c r="F32" s="6">
        <f>E32*0.4</f>
        <v>30.74</v>
      </c>
      <c r="G32">
        <v>70.209999999999994</v>
      </c>
      <c r="H32" s="6">
        <f>G32*0.6</f>
        <v>42.125999999999998</v>
      </c>
      <c r="I32" s="13">
        <f>F32+H32</f>
        <v>72.866</v>
      </c>
      <c r="J32" s="14">
        <f>0.7*0.3671*W32*100</f>
        <v>0</v>
      </c>
      <c r="K32" s="13">
        <f>I32-J32</f>
        <v>72.866</v>
      </c>
      <c r="L32" s="7" t="str">
        <f>IF(I32&lt;50,"F",IF(I32&lt;=64,"D",IF(I32&lt;=79,"C",IF(I32&lt;90,"B",IF(I32&gt;=90,"A")))))</f>
        <v>C</v>
      </c>
      <c r="O32" s="1" t="s">
        <v>32</v>
      </c>
      <c r="P32" s="1" t="s">
        <v>32</v>
      </c>
      <c r="T32" s="1" t="s">
        <v>32</v>
      </c>
      <c r="U32" s="1" t="s">
        <v>32</v>
      </c>
      <c r="W32" s="1">
        <f>SUM(O32:U32)/100</f>
        <v>0</v>
      </c>
    </row>
    <row r="33" spans="2:23" ht="16" x14ac:dyDescent="0.2">
      <c r="B33" s="1" t="s">
        <v>84</v>
      </c>
      <c r="C33" s="1" t="s">
        <v>88</v>
      </c>
      <c r="D33" s="9" t="s">
        <v>89</v>
      </c>
      <c r="E33">
        <v>50.79</v>
      </c>
      <c r="F33" s="6">
        <f>E33*0.4</f>
        <v>20.316000000000003</v>
      </c>
      <c r="G33">
        <v>57.85</v>
      </c>
      <c r="H33" s="6">
        <f>G33*0.6</f>
        <v>34.71</v>
      </c>
      <c r="I33" s="13">
        <f>F33+H33</f>
        <v>55.026000000000003</v>
      </c>
      <c r="J33" s="14">
        <f>0.7*0.3671*W33*100</f>
        <v>0</v>
      </c>
      <c r="K33" s="13">
        <f>I33-J33</f>
        <v>55.026000000000003</v>
      </c>
      <c r="L33" s="7" t="str">
        <f>IF(I33&lt;50,"F",IF(I33&lt;=64,"D",IF(I33&lt;=79,"C",IF(I33&lt;90,"B",IF(I33&gt;=90,"A")))))</f>
        <v>D</v>
      </c>
      <c r="O33" s="1" t="s">
        <v>32</v>
      </c>
      <c r="P33" s="1" t="s">
        <v>32</v>
      </c>
      <c r="T33" s="1" t="s">
        <v>32</v>
      </c>
      <c r="U33" s="1" t="s">
        <v>32</v>
      </c>
      <c r="W33" s="1">
        <f>SUM(O33:U33)/100</f>
        <v>0</v>
      </c>
    </row>
    <row r="34" spans="2:23" ht="16" x14ac:dyDescent="0.2">
      <c r="B34" s="1" t="s">
        <v>84</v>
      </c>
      <c r="C34" s="1" t="s">
        <v>94</v>
      </c>
      <c r="D34" s="9" t="s">
        <v>95</v>
      </c>
      <c r="E34">
        <v>77.92</v>
      </c>
      <c r="F34" s="6">
        <f>E34*0.4</f>
        <v>31.168000000000003</v>
      </c>
      <c r="G34">
        <v>62.15</v>
      </c>
      <c r="H34" s="6">
        <f>G34*0.6</f>
        <v>37.29</v>
      </c>
      <c r="I34" s="13">
        <f>F34+H34</f>
        <v>68.457999999999998</v>
      </c>
      <c r="J34" s="14">
        <f>0.7*0.3671*W34*100</f>
        <v>0</v>
      </c>
      <c r="K34" s="13">
        <f>I34-J34</f>
        <v>68.457999999999998</v>
      </c>
      <c r="L34" s="7" t="str">
        <f>IF(I34&lt;50,"F",IF(I34&lt;=64,"D",IF(I34&lt;=79,"C",IF(I34&lt;90,"B",IF(I34&gt;=90,"A")))))</f>
        <v>C</v>
      </c>
      <c r="O34" s="1" t="s">
        <v>32</v>
      </c>
      <c r="P34" s="1" t="s">
        <v>32</v>
      </c>
      <c r="T34" s="1" t="s">
        <v>32</v>
      </c>
      <c r="U34" s="1" t="s">
        <v>32</v>
      </c>
      <c r="W34" s="1">
        <f>SUM(O34:U34)/100</f>
        <v>0</v>
      </c>
    </row>
    <row r="35" spans="2:23" ht="16" x14ac:dyDescent="0.2">
      <c r="B35" s="1" t="s">
        <v>34</v>
      </c>
      <c r="C35" s="1" t="s">
        <v>35</v>
      </c>
      <c r="D35" s="9" t="s">
        <v>36</v>
      </c>
      <c r="E35">
        <v>73.97</v>
      </c>
      <c r="F35" s="6">
        <f>E35*0.4</f>
        <v>29.588000000000001</v>
      </c>
      <c r="G35">
        <v>75.430000000000007</v>
      </c>
      <c r="H35" s="6">
        <f>G35*0.6</f>
        <v>45.258000000000003</v>
      </c>
      <c r="I35" s="13">
        <f>F35+H35</f>
        <v>74.846000000000004</v>
      </c>
      <c r="J35" s="14">
        <f>0.7*0.3671*W35*100</f>
        <v>0</v>
      </c>
      <c r="K35" s="13">
        <f>I35-J35</f>
        <v>74.846000000000004</v>
      </c>
      <c r="L35" s="7" t="str">
        <f>IF(I35&lt;50,"F",IF(I35&lt;=64,"D",IF(I35&lt;=79,"C",IF(I35&lt;90,"B",IF(I35&gt;=90,"A")))))</f>
        <v>C</v>
      </c>
      <c r="O35" s="1" t="s">
        <v>32</v>
      </c>
      <c r="P35" s="1" t="s">
        <v>32</v>
      </c>
      <c r="T35" s="1" t="s">
        <v>32</v>
      </c>
      <c r="U35" s="1" t="s">
        <v>32</v>
      </c>
      <c r="W35" s="1">
        <f>SUM(O35:U35)/100</f>
        <v>0</v>
      </c>
    </row>
    <row r="36" spans="2:23" ht="16" x14ac:dyDescent="0.2">
      <c r="B36" s="1" t="s">
        <v>137</v>
      </c>
      <c r="C36" s="1" t="s">
        <v>138</v>
      </c>
      <c r="D36" s="9" t="s">
        <v>139</v>
      </c>
      <c r="E36">
        <v>77.92</v>
      </c>
      <c r="F36" s="6">
        <f>E36*0.4</f>
        <v>31.168000000000003</v>
      </c>
      <c r="G36">
        <v>72.37</v>
      </c>
      <c r="H36" s="6">
        <f>G36*0.6</f>
        <v>43.422000000000004</v>
      </c>
      <c r="I36" s="13">
        <f>F36+H36</f>
        <v>74.59</v>
      </c>
      <c r="J36" s="14">
        <f>0.7*0.3671*W36*100</f>
        <v>0</v>
      </c>
      <c r="K36" s="13">
        <f>I36-J36</f>
        <v>74.59</v>
      </c>
      <c r="L36" s="7" t="str">
        <f>IF(I36&lt;50,"F",IF(I36&lt;=64,"D",IF(I36&lt;=79,"C",IF(I36&lt;90,"B",IF(I36&gt;=90,"A")))))</f>
        <v>C</v>
      </c>
      <c r="O36" s="1" t="s">
        <v>32</v>
      </c>
      <c r="P36" s="1" t="s">
        <v>32</v>
      </c>
      <c r="T36" s="1" t="s">
        <v>32</v>
      </c>
      <c r="U36" s="1" t="s">
        <v>32</v>
      </c>
      <c r="W36" s="1">
        <f>SUM(O36:U36)/100</f>
        <v>0</v>
      </c>
    </row>
    <row r="37" spans="2:23" ht="16" x14ac:dyDescent="0.2">
      <c r="B37" s="1" t="s">
        <v>208</v>
      </c>
      <c r="C37" s="1" t="s">
        <v>209</v>
      </c>
      <c r="D37" s="9" t="s">
        <v>210</v>
      </c>
      <c r="E37">
        <v>93.39</v>
      </c>
      <c r="F37" s="6">
        <f>E37*0.4</f>
        <v>37.356000000000002</v>
      </c>
      <c r="G37">
        <v>92.25</v>
      </c>
      <c r="H37" s="6">
        <f>G37*0.6</f>
        <v>55.35</v>
      </c>
      <c r="I37" s="13">
        <f>F37+H37</f>
        <v>92.706000000000003</v>
      </c>
      <c r="J37" s="14">
        <f>0.7*0.3671*W37*100</f>
        <v>0</v>
      </c>
      <c r="K37" s="13">
        <f>I37-J37</f>
        <v>92.706000000000003</v>
      </c>
      <c r="L37" s="7" t="str">
        <f>IF(I37&lt;50,"F",IF(I37&lt;=64,"D",IF(I37&lt;=79,"C",IF(I37&lt;90,"B",IF(I37&gt;=90,"A")))))</f>
        <v>A</v>
      </c>
      <c r="O37" s="1" t="s">
        <v>32</v>
      </c>
      <c r="P37" s="1" t="s">
        <v>32</v>
      </c>
      <c r="T37" s="1" t="s">
        <v>32</v>
      </c>
      <c r="U37" s="1" t="s">
        <v>32</v>
      </c>
      <c r="W37" s="1">
        <f>SUM(O37:U37)/100</f>
        <v>0</v>
      </c>
    </row>
    <row r="38" spans="2:23" ht="16" x14ac:dyDescent="0.2">
      <c r="B38" s="1" t="s">
        <v>145</v>
      </c>
      <c r="C38" s="1" t="s">
        <v>146</v>
      </c>
      <c r="D38" s="9" t="s">
        <v>147</v>
      </c>
      <c r="E38">
        <v>47.75</v>
      </c>
      <c r="F38" s="6">
        <f>E38*0.4</f>
        <v>19.100000000000001</v>
      </c>
      <c r="G38">
        <v>46.17</v>
      </c>
      <c r="H38" s="6">
        <f>G38*0.6</f>
        <v>27.702000000000002</v>
      </c>
      <c r="I38" s="13">
        <f>F38+H38</f>
        <v>46.802000000000007</v>
      </c>
      <c r="J38" s="14">
        <f>0.7*0.3671*W38*100</f>
        <v>0</v>
      </c>
      <c r="K38" s="13">
        <f>I38-J38</f>
        <v>46.802000000000007</v>
      </c>
      <c r="L38" s="7" t="str">
        <f>IF(I38&lt;50,"F",IF(I38&lt;=64,"D",IF(I38&lt;=79,"C",IF(I38&lt;90,"B",IF(I38&gt;=90,"A")))))</f>
        <v>F</v>
      </c>
      <c r="O38" s="1" t="s">
        <v>32</v>
      </c>
      <c r="P38" s="1" t="s">
        <v>32</v>
      </c>
      <c r="T38" s="1" t="s">
        <v>32</v>
      </c>
      <c r="U38" s="1" t="s">
        <v>32</v>
      </c>
      <c r="W38" s="1">
        <f>SUM(O38:U38)/100</f>
        <v>0</v>
      </c>
    </row>
    <row r="39" spans="2:23" ht="16" x14ac:dyDescent="0.2">
      <c r="B39" s="1" t="s">
        <v>204</v>
      </c>
      <c r="C39" s="1" t="s">
        <v>205</v>
      </c>
      <c r="D39" s="9" t="s">
        <v>206</v>
      </c>
      <c r="E39">
        <v>61.29</v>
      </c>
      <c r="F39" s="6">
        <f>E39*0.4</f>
        <v>24.516000000000002</v>
      </c>
      <c r="G39">
        <v>28.22</v>
      </c>
      <c r="H39" s="6">
        <f>G39*0.6</f>
        <v>16.931999999999999</v>
      </c>
      <c r="I39" s="13">
        <f>F39+H39</f>
        <v>41.448</v>
      </c>
      <c r="J39" s="14">
        <f>0.7*0.3671*W39*100</f>
        <v>0</v>
      </c>
      <c r="K39" s="13">
        <f>I39-J39</f>
        <v>41.448</v>
      </c>
      <c r="L39" s="7" t="str">
        <f>IF(I39&lt;50,"F",IF(I39&lt;=64,"D",IF(I39&lt;=79,"C",IF(I39&lt;90,"B",IF(I39&gt;=90,"A")))))</f>
        <v>F</v>
      </c>
      <c r="O39" s="1" t="s">
        <v>32</v>
      </c>
      <c r="P39" s="1" t="s">
        <v>32</v>
      </c>
      <c r="T39" s="1" t="s">
        <v>32</v>
      </c>
      <c r="U39" s="1" t="s">
        <v>32</v>
      </c>
      <c r="W39" s="1">
        <f>SUM(O39:U39)/100</f>
        <v>0</v>
      </c>
    </row>
    <row r="40" spans="2:23" ht="16" x14ac:dyDescent="0.2">
      <c r="B40" s="1" t="s">
        <v>141</v>
      </c>
      <c r="C40" s="1" t="s">
        <v>142</v>
      </c>
      <c r="D40" s="9" t="s">
        <v>143</v>
      </c>
      <c r="E40">
        <v>3</v>
      </c>
      <c r="F40" s="6">
        <f>E40*0.4</f>
        <v>1.2000000000000002</v>
      </c>
      <c r="G40">
        <v>2.27</v>
      </c>
      <c r="H40" s="6">
        <f>G40*0.6</f>
        <v>1.3619999999999999</v>
      </c>
      <c r="I40" s="13">
        <f>F40+H40</f>
        <v>2.5620000000000003</v>
      </c>
      <c r="J40" s="14">
        <f>0.7*0.3671*W40*100</f>
        <v>0</v>
      </c>
      <c r="K40" s="13">
        <f>I40-J40</f>
        <v>2.5620000000000003</v>
      </c>
      <c r="L40" s="7" t="str">
        <f>IF(I40&lt;50,"F",IF(I40&lt;=64,"D",IF(I40&lt;=79,"C",IF(I40&lt;90,"B",IF(I40&gt;=90,"A")))))</f>
        <v>F</v>
      </c>
      <c r="O40" s="1" t="s">
        <v>32</v>
      </c>
      <c r="P40" s="1" t="s">
        <v>32</v>
      </c>
      <c r="T40" s="1" t="s">
        <v>32</v>
      </c>
      <c r="U40" s="1" t="s">
        <v>32</v>
      </c>
      <c r="W40" s="1">
        <f>SUM(O40:U40)/100</f>
        <v>0</v>
      </c>
    </row>
    <row r="41" spans="2:23" ht="16" x14ac:dyDescent="0.2">
      <c r="B41" s="1" t="s">
        <v>38</v>
      </c>
      <c r="C41" s="1" t="s">
        <v>39</v>
      </c>
      <c r="D41" s="9" t="s">
        <v>40</v>
      </c>
      <c r="E41">
        <v>38.340000000000003</v>
      </c>
      <c r="F41" s="6">
        <f>E41*0.4</f>
        <v>15.336000000000002</v>
      </c>
      <c r="G41">
        <v>34.81</v>
      </c>
      <c r="H41" s="6">
        <f>G41*0.6</f>
        <v>20.885999999999999</v>
      </c>
      <c r="I41" s="13">
        <f>F41+H41</f>
        <v>36.222000000000001</v>
      </c>
      <c r="J41" s="14">
        <f>0.7*0.3671*W41*100</f>
        <v>0</v>
      </c>
      <c r="K41" s="13">
        <f>I41-J41</f>
        <v>36.222000000000001</v>
      </c>
      <c r="L41" s="7" t="str">
        <f>IF(I41&lt;50,"F",IF(I41&lt;=64,"D",IF(I41&lt;=79,"C",IF(I41&lt;90,"B",IF(I41&gt;=90,"A")))))</f>
        <v>F</v>
      </c>
      <c r="O41" s="1" t="s">
        <v>32</v>
      </c>
      <c r="P41" s="1" t="s">
        <v>32</v>
      </c>
      <c r="T41" s="1" t="s">
        <v>32</v>
      </c>
      <c r="U41" s="1" t="s">
        <v>32</v>
      </c>
      <c r="W41" s="1">
        <f>SUM(O41:U41)/100</f>
        <v>0</v>
      </c>
    </row>
    <row r="42" spans="2:23" ht="16" x14ac:dyDescent="0.2">
      <c r="B42" s="1" t="s">
        <v>129</v>
      </c>
      <c r="C42" s="1" t="s">
        <v>130</v>
      </c>
      <c r="D42" s="9" t="s">
        <v>131</v>
      </c>
      <c r="E42">
        <v>82.62</v>
      </c>
      <c r="F42" s="6">
        <f>E42*0.4</f>
        <v>33.048000000000002</v>
      </c>
      <c r="G42">
        <v>77.95</v>
      </c>
      <c r="H42" s="6">
        <f>G42*0.6</f>
        <v>46.77</v>
      </c>
      <c r="I42" s="13">
        <f>F42+H42</f>
        <v>79.818000000000012</v>
      </c>
      <c r="J42" s="14">
        <f>0.7*0.3671*W42*100</f>
        <v>0</v>
      </c>
      <c r="K42" s="13">
        <f>I42-J42</f>
        <v>79.818000000000012</v>
      </c>
      <c r="L42" s="7" t="str">
        <f>IF(I42&lt;50,"F",IF(I42&lt;=64,"D",IF(I42&lt;=79,"C",IF(I42&lt;90,"B",IF(I42&gt;=90,"A")))))</f>
        <v>B</v>
      </c>
      <c r="O42" s="1" t="s">
        <v>32</v>
      </c>
      <c r="P42" s="1" t="s">
        <v>32</v>
      </c>
      <c r="T42" s="1" t="s">
        <v>32</v>
      </c>
      <c r="U42" s="1" t="s">
        <v>32</v>
      </c>
      <c r="W42" s="1">
        <f>SUM(O42:U42)/100</f>
        <v>0</v>
      </c>
    </row>
    <row r="43" spans="2:23" ht="16" x14ac:dyDescent="0.2">
      <c r="B43" s="1" t="s">
        <v>161</v>
      </c>
      <c r="C43" s="1" t="s">
        <v>162</v>
      </c>
      <c r="D43" s="9" t="s">
        <v>163</v>
      </c>
      <c r="E43">
        <v>85.54</v>
      </c>
      <c r="F43" s="6">
        <f>E43*0.4</f>
        <v>34.216000000000001</v>
      </c>
      <c r="G43">
        <v>82.62</v>
      </c>
      <c r="H43" s="6">
        <f>G43*0.6</f>
        <v>49.572000000000003</v>
      </c>
      <c r="I43" s="13">
        <f>F43+H43</f>
        <v>83.788000000000011</v>
      </c>
      <c r="J43" s="14">
        <f>0.7*0.3671*W43*100</f>
        <v>0</v>
      </c>
      <c r="K43" s="13">
        <f>I43-J43</f>
        <v>83.788000000000011</v>
      </c>
      <c r="L43" s="7" t="str">
        <f>IF(I43&lt;50,"F",IF(I43&lt;=64,"D",IF(I43&lt;=79,"C",IF(I43&lt;90,"B",IF(I43&gt;=90,"A")))))</f>
        <v>B</v>
      </c>
      <c r="O43" s="1" t="s">
        <v>32</v>
      </c>
      <c r="P43" s="1" t="s">
        <v>32</v>
      </c>
      <c r="T43" s="1" t="s">
        <v>32</v>
      </c>
      <c r="U43" s="1" t="s">
        <v>32</v>
      </c>
      <c r="W43" s="1">
        <f>SUM(O43:U43)/100</f>
        <v>0</v>
      </c>
    </row>
    <row r="44" spans="2:23" ht="16" x14ac:dyDescent="0.2">
      <c r="B44" s="1" t="s">
        <v>263</v>
      </c>
      <c r="C44" s="1" t="s">
        <v>264</v>
      </c>
      <c r="D44" s="9" t="s">
        <v>265</v>
      </c>
      <c r="E44">
        <v>74.459999999999994</v>
      </c>
      <c r="F44" s="6">
        <f>E44*0.4</f>
        <v>29.783999999999999</v>
      </c>
      <c r="G44">
        <v>67.849999999999994</v>
      </c>
      <c r="H44" s="6">
        <f>G44*0.6</f>
        <v>40.709999999999994</v>
      </c>
      <c r="I44" s="13">
        <f>F44+H44</f>
        <v>70.494</v>
      </c>
      <c r="J44" s="14">
        <f>0.7*0.3671*W44*100</f>
        <v>0</v>
      </c>
      <c r="K44" s="13">
        <f>I44-J44</f>
        <v>70.494</v>
      </c>
      <c r="L44" s="7" t="str">
        <f>IF(I44&lt;50,"F",IF(I44&lt;=64,"D",IF(I44&lt;=79,"C",IF(I44&lt;90,"B",IF(I44&gt;=90,"A")))))</f>
        <v>C</v>
      </c>
      <c r="O44" s="1" t="s">
        <v>32</v>
      </c>
      <c r="P44" s="1" t="s">
        <v>32</v>
      </c>
      <c r="T44" s="1" t="s">
        <v>32</v>
      </c>
      <c r="U44" s="1" t="s">
        <v>32</v>
      </c>
      <c r="W44" s="1">
        <f>SUM(O44:U44)/100</f>
        <v>0</v>
      </c>
    </row>
    <row r="45" spans="2:23" ht="16" x14ac:dyDescent="0.2">
      <c r="B45" s="1" t="s">
        <v>97</v>
      </c>
      <c r="C45" s="1" t="s">
        <v>98</v>
      </c>
      <c r="D45" s="9" t="s">
        <v>99</v>
      </c>
      <c r="E45">
        <v>76.75</v>
      </c>
      <c r="F45" s="6">
        <f>E45*0.4</f>
        <v>30.700000000000003</v>
      </c>
      <c r="G45">
        <v>69.739999999999995</v>
      </c>
      <c r="H45" s="6">
        <f>G45*0.6</f>
        <v>41.843999999999994</v>
      </c>
      <c r="I45" s="13">
        <f>F45+H45</f>
        <v>72.543999999999997</v>
      </c>
      <c r="J45" s="14">
        <f>0.7*0.3671*W45*100</f>
        <v>0</v>
      </c>
      <c r="K45" s="13">
        <f>I45-J45</f>
        <v>72.543999999999997</v>
      </c>
      <c r="L45" s="7" t="str">
        <f>IF(I45&lt;50,"F",IF(I45&lt;=64,"D",IF(I45&lt;=79,"C",IF(I45&lt;90,"B",IF(I45&gt;=90,"A")))))</f>
        <v>C</v>
      </c>
      <c r="O45" s="1" t="s">
        <v>32</v>
      </c>
      <c r="P45" s="1" t="s">
        <v>32</v>
      </c>
      <c r="T45" s="1" t="s">
        <v>32</v>
      </c>
      <c r="U45" s="1" t="s">
        <v>32</v>
      </c>
      <c r="W45" s="1">
        <f>SUM(O45:U45)/100</f>
        <v>0</v>
      </c>
    </row>
    <row r="46" spans="2:23" ht="16" x14ac:dyDescent="0.2">
      <c r="B46" s="1" t="s">
        <v>240</v>
      </c>
      <c r="C46" s="1" t="s">
        <v>241</v>
      </c>
      <c r="D46" s="9" t="s">
        <v>242</v>
      </c>
      <c r="E46">
        <v>57.28</v>
      </c>
      <c r="F46" s="6">
        <f>E46*0.4</f>
        <v>22.912000000000003</v>
      </c>
      <c r="G46">
        <v>51.73</v>
      </c>
      <c r="H46" s="6">
        <f>G46*0.6</f>
        <v>31.037999999999997</v>
      </c>
      <c r="I46" s="13">
        <f>F46+H46</f>
        <v>53.95</v>
      </c>
      <c r="J46" s="14">
        <f>0.7*0.3671*W46*100</f>
        <v>0</v>
      </c>
      <c r="K46" s="13">
        <f>I46-J46</f>
        <v>53.95</v>
      </c>
      <c r="L46" s="7" t="str">
        <f>IF(I46&lt;50,"F",IF(I46&lt;=64,"D",IF(I46&lt;=79,"C",IF(I46&lt;90,"B",IF(I46&gt;=90,"A")))))</f>
        <v>D</v>
      </c>
      <c r="O46" s="1" t="s">
        <v>32</v>
      </c>
      <c r="P46" s="1" t="s">
        <v>32</v>
      </c>
      <c r="T46" s="1" t="s">
        <v>32</v>
      </c>
      <c r="U46" s="1" t="s">
        <v>32</v>
      </c>
      <c r="W46" s="1">
        <f>SUM(O46:U46)/100</f>
        <v>0</v>
      </c>
    </row>
    <row r="47" spans="2:23" ht="16" x14ac:dyDescent="0.2">
      <c r="B47" s="1" t="s">
        <v>109</v>
      </c>
      <c r="C47" s="1" t="s">
        <v>110</v>
      </c>
      <c r="D47" s="9" t="s">
        <v>111</v>
      </c>
      <c r="E47">
        <v>76.489999999999995</v>
      </c>
      <c r="F47" s="6">
        <f>E47*0.4</f>
        <v>30.596</v>
      </c>
      <c r="G47">
        <v>74.959999999999994</v>
      </c>
      <c r="H47" s="6">
        <f>G47*0.6</f>
        <v>44.975999999999992</v>
      </c>
      <c r="I47" s="13">
        <f>F47+H47</f>
        <v>75.571999999999989</v>
      </c>
      <c r="J47" s="14">
        <f>0.7*0.3671*W47*100</f>
        <v>0</v>
      </c>
      <c r="K47" s="13">
        <f>I47-J47</f>
        <v>75.571999999999989</v>
      </c>
      <c r="L47" s="7" t="str">
        <f>IF(I47&lt;50,"F",IF(I47&lt;=64,"D",IF(I47&lt;=79,"C",IF(I47&lt;90,"B",IF(I47&gt;=90,"A")))))</f>
        <v>C</v>
      </c>
      <c r="O47" s="1" t="s">
        <v>32</v>
      </c>
      <c r="P47" s="1" t="s">
        <v>32</v>
      </c>
      <c r="T47" s="1" t="s">
        <v>32</v>
      </c>
      <c r="U47" s="1" t="s">
        <v>32</v>
      </c>
      <c r="W47" s="1">
        <f>SUM(O47:U47)/100</f>
        <v>0</v>
      </c>
    </row>
    <row r="48" spans="2:23" ht="16" x14ac:dyDescent="0.2">
      <c r="B48" s="1" t="s">
        <v>220</v>
      </c>
      <c r="C48" s="1" t="s">
        <v>221</v>
      </c>
      <c r="D48" s="9" t="s">
        <v>222</v>
      </c>
      <c r="E48">
        <v>46.79</v>
      </c>
      <c r="F48" s="6">
        <f>E48*0.4</f>
        <v>18.716000000000001</v>
      </c>
      <c r="G48">
        <v>35.54</v>
      </c>
      <c r="H48" s="6">
        <f>G48*0.6</f>
        <v>21.323999999999998</v>
      </c>
      <c r="I48" s="13">
        <f>F48+H48</f>
        <v>40.04</v>
      </c>
      <c r="J48" s="14">
        <f>0.7*0.3671*W48*100</f>
        <v>0</v>
      </c>
      <c r="K48" s="13">
        <f>I48-J48</f>
        <v>40.04</v>
      </c>
      <c r="L48" s="7" t="str">
        <f>IF(I48&lt;50,"F",IF(I48&lt;=64,"D",IF(I48&lt;=79,"C",IF(I48&lt;90,"B",IF(I48&gt;=90,"A")))))</f>
        <v>F</v>
      </c>
      <c r="O48" s="1" t="s">
        <v>32</v>
      </c>
      <c r="P48" s="1" t="s">
        <v>32</v>
      </c>
      <c r="T48" s="1" t="s">
        <v>32</v>
      </c>
      <c r="U48" s="1" t="s">
        <v>32</v>
      </c>
      <c r="W48" s="1">
        <f>SUM(O48:U48)/100</f>
        <v>0</v>
      </c>
    </row>
    <row r="49" spans="2:23" ht="16" x14ac:dyDescent="0.2">
      <c r="B49" s="1" t="s">
        <v>105</v>
      </c>
      <c r="C49" s="1" t="s">
        <v>106</v>
      </c>
      <c r="D49" s="9" t="s">
        <v>107</v>
      </c>
      <c r="E49">
        <v>54.59</v>
      </c>
      <c r="F49" s="6">
        <f>E49*0.4</f>
        <v>21.836000000000002</v>
      </c>
      <c r="G49">
        <v>42.78</v>
      </c>
      <c r="H49" s="6">
        <f>G49*0.6</f>
        <v>25.667999999999999</v>
      </c>
      <c r="I49" s="13">
        <f>F49+H49</f>
        <v>47.504000000000005</v>
      </c>
      <c r="J49" s="14">
        <f>0.7*0.3671*W49*100</f>
        <v>0</v>
      </c>
      <c r="K49" s="13">
        <f>I49-J49</f>
        <v>47.504000000000005</v>
      </c>
      <c r="L49" s="7" t="str">
        <f>IF(I49&lt;50,"F",IF(I49&lt;=64,"D",IF(I49&lt;=79,"C",IF(I49&lt;90,"B",IF(I49&gt;=90,"A")))))</f>
        <v>F</v>
      </c>
      <c r="O49" s="1" t="s">
        <v>32</v>
      </c>
      <c r="P49" s="1" t="s">
        <v>32</v>
      </c>
      <c r="T49" s="1" t="s">
        <v>32</v>
      </c>
      <c r="U49" s="1" t="s">
        <v>32</v>
      </c>
      <c r="W49" s="1">
        <f>SUM(O49:U49)/100</f>
        <v>0</v>
      </c>
    </row>
    <row r="50" spans="2:23" ht="16" x14ac:dyDescent="0.2">
      <c r="B50" s="1" t="s">
        <v>117</v>
      </c>
      <c r="C50" s="1" t="s">
        <v>118</v>
      </c>
      <c r="D50" s="9" t="s">
        <v>119</v>
      </c>
      <c r="E50">
        <v>60.55</v>
      </c>
      <c r="F50" s="6">
        <f>E50*0.4</f>
        <v>24.22</v>
      </c>
      <c r="G50">
        <v>69.239999999999995</v>
      </c>
      <c r="H50" s="6">
        <f>G50*0.6</f>
        <v>41.543999999999997</v>
      </c>
      <c r="I50" s="13">
        <f>F50+H50</f>
        <v>65.763999999999996</v>
      </c>
      <c r="J50" s="14">
        <f>0.7*0.3671*W50*100</f>
        <v>0</v>
      </c>
      <c r="K50" s="13">
        <f>I50-J50</f>
        <v>65.763999999999996</v>
      </c>
      <c r="L50" s="7" t="str">
        <f>IF(I50&lt;50,"F",IF(I50&lt;=64,"D",IF(I50&lt;=79,"C",IF(I50&lt;90,"B",IF(I50&gt;=90,"A")))))</f>
        <v>C</v>
      </c>
      <c r="O50" s="1" t="s">
        <v>32</v>
      </c>
      <c r="P50" s="1" t="s">
        <v>32</v>
      </c>
      <c r="T50" s="1" t="s">
        <v>32</v>
      </c>
      <c r="U50" s="1" t="s">
        <v>32</v>
      </c>
      <c r="W50" s="1">
        <f>SUM(O50:U50)/100</f>
        <v>0</v>
      </c>
    </row>
    <row r="51" spans="2:23" ht="16" x14ac:dyDescent="0.2">
      <c r="B51" s="1" t="s">
        <v>216</v>
      </c>
      <c r="C51" s="1" t="s">
        <v>217</v>
      </c>
      <c r="D51" s="9" t="s">
        <v>218</v>
      </c>
      <c r="E51">
        <v>64.290000000000006</v>
      </c>
      <c r="F51" s="6">
        <f>E51*0.4</f>
        <v>25.716000000000005</v>
      </c>
      <c r="G51">
        <v>55.63</v>
      </c>
      <c r="H51" s="6">
        <f>G51*0.6</f>
        <v>33.378</v>
      </c>
      <c r="I51" s="13">
        <f>F51+H51</f>
        <v>59.094000000000008</v>
      </c>
      <c r="J51" s="14">
        <f>0.7*0.3671*W51*100</f>
        <v>0</v>
      </c>
      <c r="K51" s="13">
        <f>I51-J51</f>
        <v>59.094000000000008</v>
      </c>
      <c r="L51" s="7" t="str">
        <f>IF(I51&lt;50,"F",IF(I51&lt;=64,"D",IF(I51&lt;=79,"C",IF(I51&lt;90,"B",IF(I51&gt;=90,"A")))))</f>
        <v>D</v>
      </c>
      <c r="O51" s="1" t="s">
        <v>32</v>
      </c>
      <c r="P51" s="1" t="s">
        <v>32</v>
      </c>
      <c r="T51" s="1" t="s">
        <v>32</v>
      </c>
      <c r="U51" s="1" t="s">
        <v>32</v>
      </c>
      <c r="W51" s="1">
        <f>SUM(O51:U51)/100</f>
        <v>0</v>
      </c>
    </row>
    <row r="52" spans="2:23" ht="16" x14ac:dyDescent="0.2">
      <c r="B52" s="1" t="s">
        <v>153</v>
      </c>
      <c r="C52" s="1" t="s">
        <v>154</v>
      </c>
      <c r="D52" s="9" t="s">
        <v>155</v>
      </c>
      <c r="E52">
        <v>88.92</v>
      </c>
      <c r="F52" s="6">
        <f>E52*0.4</f>
        <v>35.568000000000005</v>
      </c>
      <c r="G52">
        <v>91.26</v>
      </c>
      <c r="H52" s="6">
        <f>G52*0.6</f>
        <v>54.756</v>
      </c>
      <c r="I52" s="13">
        <f>F52+H52</f>
        <v>90.324000000000012</v>
      </c>
      <c r="J52" s="14">
        <f>0.7*0.3671*W52*100</f>
        <v>0</v>
      </c>
      <c r="K52" s="13">
        <f>I52-J52</f>
        <v>90.324000000000012</v>
      </c>
      <c r="L52" s="7" t="str">
        <f>IF(I52&lt;50,"F",IF(I52&lt;=64,"D",IF(I52&lt;=79,"C",IF(I52&lt;90,"B",IF(I52&gt;=90,"A")))))</f>
        <v>A</v>
      </c>
      <c r="O52" s="1" t="s">
        <v>32</v>
      </c>
      <c r="P52" s="1" t="s">
        <v>32</v>
      </c>
      <c r="T52" s="1" t="s">
        <v>32</v>
      </c>
      <c r="U52" s="1" t="s">
        <v>32</v>
      </c>
      <c r="W52" s="1">
        <f>SUM(O52:U52)/100</f>
        <v>0</v>
      </c>
    </row>
    <row r="53" spans="2:23" ht="16" x14ac:dyDescent="0.2">
      <c r="B53" s="1" t="s">
        <v>181</v>
      </c>
      <c r="C53" s="1" t="s">
        <v>158</v>
      </c>
      <c r="D53" s="9" t="s">
        <v>182</v>
      </c>
      <c r="E53">
        <v>63.07</v>
      </c>
      <c r="F53" s="6">
        <f>E53*0.4</f>
        <v>25.228000000000002</v>
      </c>
      <c r="G53">
        <v>63.55</v>
      </c>
      <c r="H53" s="6">
        <f>G53*0.6</f>
        <v>38.129999999999995</v>
      </c>
      <c r="I53" s="13">
        <f>F53+H53</f>
        <v>63.357999999999997</v>
      </c>
      <c r="J53" s="14">
        <f>0.7*0.3671*W53*100</f>
        <v>0</v>
      </c>
      <c r="K53" s="13">
        <f>I53-J53</f>
        <v>63.357999999999997</v>
      </c>
      <c r="L53" s="7" t="str">
        <f>IF(I53&lt;50,"F",IF(I53&lt;=64,"D",IF(I53&lt;=79,"C",IF(I53&lt;90,"B",IF(I53&gt;=90,"A")))))</f>
        <v>D</v>
      </c>
      <c r="O53" s="1" t="s">
        <v>32</v>
      </c>
      <c r="P53" s="1" t="s">
        <v>32</v>
      </c>
      <c r="T53" s="1" t="s">
        <v>32</v>
      </c>
      <c r="U53" s="1" t="s">
        <v>32</v>
      </c>
      <c r="W53" s="1">
        <f>SUM(O53:U53)/100</f>
        <v>0</v>
      </c>
    </row>
    <row r="54" spans="2:23" ht="16" x14ac:dyDescent="0.2">
      <c r="B54" s="1" t="s">
        <v>165</v>
      </c>
      <c r="C54" s="1" t="s">
        <v>169</v>
      </c>
      <c r="D54" s="9" t="s">
        <v>170</v>
      </c>
      <c r="E54">
        <v>81.260000000000005</v>
      </c>
      <c r="F54" s="6">
        <f>E54*0.4</f>
        <v>32.504000000000005</v>
      </c>
      <c r="G54">
        <v>84.13</v>
      </c>
      <c r="H54" s="6">
        <f>G54*0.6</f>
        <v>50.477999999999994</v>
      </c>
      <c r="I54" s="13">
        <f>F54+H54</f>
        <v>82.981999999999999</v>
      </c>
      <c r="J54" s="14">
        <f>0.7*0.3671*W54*100</f>
        <v>0</v>
      </c>
      <c r="K54" s="13">
        <f>I54-J54</f>
        <v>82.981999999999999</v>
      </c>
      <c r="L54" s="7" t="str">
        <f>IF(I54&lt;50,"F",IF(I54&lt;=64,"D",IF(I54&lt;=79,"C",IF(I54&lt;90,"B",IF(I54&gt;=90,"A")))))</f>
        <v>B</v>
      </c>
      <c r="O54" s="1" t="s">
        <v>32</v>
      </c>
      <c r="P54" s="1" t="s">
        <v>32</v>
      </c>
      <c r="T54" s="1" t="s">
        <v>32</v>
      </c>
      <c r="U54" s="1" t="s">
        <v>32</v>
      </c>
      <c r="W54" s="1">
        <f>SUM(O54:U54)/100</f>
        <v>0</v>
      </c>
    </row>
    <row r="55" spans="2:23" ht="16" x14ac:dyDescent="0.2">
      <c r="B55" s="1" t="s">
        <v>157</v>
      </c>
      <c r="C55" s="1" t="s">
        <v>158</v>
      </c>
      <c r="D55" s="9" t="s">
        <v>159</v>
      </c>
      <c r="E55">
        <v>72.92</v>
      </c>
      <c r="F55" s="6">
        <f>E55*0.4</f>
        <v>29.168000000000003</v>
      </c>
      <c r="G55">
        <v>67.13</v>
      </c>
      <c r="H55" s="6">
        <f>G55*0.6</f>
        <v>40.277999999999999</v>
      </c>
      <c r="I55" s="13">
        <f>F55+H55</f>
        <v>69.445999999999998</v>
      </c>
      <c r="J55" s="14">
        <f>0.7*0.3671*W55*100</f>
        <v>0</v>
      </c>
      <c r="K55" s="13">
        <f>I55-J55</f>
        <v>69.445999999999998</v>
      </c>
      <c r="L55" s="7" t="str">
        <f>IF(I55&lt;50,"F",IF(I55&lt;=64,"D",IF(I55&lt;=79,"C",IF(I55&lt;90,"B",IF(I55&gt;=90,"A")))))</f>
        <v>C</v>
      </c>
      <c r="O55" s="1" t="s">
        <v>32</v>
      </c>
      <c r="P55" s="1" t="s">
        <v>32</v>
      </c>
      <c r="T55" s="1" t="s">
        <v>32</v>
      </c>
      <c r="U55" s="1" t="s">
        <v>32</v>
      </c>
      <c r="W55" s="1">
        <f>SUM(O55:U55)/100</f>
        <v>0</v>
      </c>
    </row>
    <row r="56" spans="2:23" ht="16" x14ac:dyDescent="0.2">
      <c r="B56" s="1" t="s">
        <v>53</v>
      </c>
      <c r="C56" s="1" t="s">
        <v>54</v>
      </c>
      <c r="D56" s="9" t="s">
        <v>55</v>
      </c>
      <c r="E56">
        <v>54.26</v>
      </c>
      <c r="F56" s="6">
        <f>E56*0.4</f>
        <v>21.704000000000001</v>
      </c>
      <c r="G56">
        <v>38.61</v>
      </c>
      <c r="H56" s="6">
        <f>G56*0.6</f>
        <v>23.166</v>
      </c>
      <c r="I56" s="13">
        <f>F56+H56</f>
        <v>44.870000000000005</v>
      </c>
      <c r="J56" s="14">
        <f>0.7*0.3671*W56*100</f>
        <v>0</v>
      </c>
      <c r="K56" s="13">
        <f>I56-J56</f>
        <v>44.870000000000005</v>
      </c>
      <c r="L56" s="7" t="str">
        <f>IF(I56&lt;50,"F",IF(I56&lt;=64,"D",IF(I56&lt;=79,"C",IF(I56&lt;90,"B",IF(I56&gt;=90,"A")))))</f>
        <v>F</v>
      </c>
      <c r="O56" s="1" t="s">
        <v>32</v>
      </c>
      <c r="P56" s="1" t="s">
        <v>32</v>
      </c>
      <c r="T56" s="1" t="s">
        <v>32</v>
      </c>
      <c r="U56" s="1" t="s">
        <v>32</v>
      </c>
      <c r="W56" s="1">
        <f>SUM(O56:U56)/100</f>
        <v>0</v>
      </c>
    </row>
    <row r="57" spans="2:23" ht="16" x14ac:dyDescent="0.2">
      <c r="B57" s="1" t="s">
        <v>290</v>
      </c>
      <c r="C57" s="1" t="s">
        <v>291</v>
      </c>
      <c r="D57" s="9" t="s">
        <v>292</v>
      </c>
      <c r="E57">
        <v>76.55</v>
      </c>
      <c r="F57" s="6">
        <f>E57*0.4</f>
        <v>30.62</v>
      </c>
      <c r="G57">
        <v>82.34</v>
      </c>
      <c r="H57" s="6">
        <f>G57*0.6</f>
        <v>49.404000000000003</v>
      </c>
      <c r="I57" s="13">
        <f>F57+H57</f>
        <v>80.024000000000001</v>
      </c>
      <c r="J57" s="14">
        <f>0.7*0.3671*W57*100</f>
        <v>0</v>
      </c>
      <c r="K57" s="13">
        <f>I57-J57</f>
        <v>80.024000000000001</v>
      </c>
      <c r="L57" s="7" t="str">
        <f>IF(I57&lt;50,"F",IF(I57&lt;=64,"D",IF(I57&lt;=79,"C",IF(I57&lt;90,"B",IF(I57&gt;=90,"A")))))</f>
        <v>B</v>
      </c>
      <c r="O57" s="1" t="s">
        <v>32</v>
      </c>
      <c r="P57" s="1" t="s">
        <v>32</v>
      </c>
      <c r="T57" s="1" t="s">
        <v>32</v>
      </c>
      <c r="U57" s="1" t="s">
        <v>32</v>
      </c>
      <c r="W57" s="1">
        <f>SUM(O57:U57)/100</f>
        <v>0</v>
      </c>
    </row>
    <row r="58" spans="2:23" ht="16" x14ac:dyDescent="0.2">
      <c r="B58" s="1" t="s">
        <v>275</v>
      </c>
      <c r="C58" s="1" t="s">
        <v>98</v>
      </c>
      <c r="D58" s="9" t="s">
        <v>276</v>
      </c>
      <c r="E58">
        <v>79.489999999999995</v>
      </c>
      <c r="F58" s="6">
        <f>E58*0.4</f>
        <v>31.795999999999999</v>
      </c>
      <c r="G58">
        <v>80.78</v>
      </c>
      <c r="H58" s="6">
        <f>G58*0.6</f>
        <v>48.467999999999996</v>
      </c>
      <c r="I58" s="13">
        <f>F58+H58</f>
        <v>80.263999999999996</v>
      </c>
      <c r="J58" s="14">
        <f>0.7*0.3671*W58*100</f>
        <v>0</v>
      </c>
      <c r="K58" s="13">
        <f>I58-J58</f>
        <v>80.263999999999996</v>
      </c>
      <c r="L58" s="7" t="str">
        <f>IF(I58&lt;50,"F",IF(I58&lt;=64,"D",IF(I58&lt;=79,"C",IF(I58&lt;90,"B",IF(I58&gt;=90,"A")))))</f>
        <v>B</v>
      </c>
      <c r="O58" s="1" t="s">
        <v>32</v>
      </c>
      <c r="P58" s="1" t="s">
        <v>32</v>
      </c>
      <c r="T58" s="1" t="s">
        <v>32</v>
      </c>
      <c r="U58" s="1" t="s">
        <v>32</v>
      </c>
      <c r="W58" s="1">
        <f>SUM(O58:U58)/100</f>
        <v>0</v>
      </c>
    </row>
    <row r="59" spans="2:23" ht="16" x14ac:dyDescent="0.2">
      <c r="B59" s="1" t="s">
        <v>101</v>
      </c>
      <c r="C59" s="1" t="s">
        <v>102</v>
      </c>
      <c r="D59" s="9" t="s">
        <v>103</v>
      </c>
      <c r="E59">
        <v>74.430000000000007</v>
      </c>
      <c r="F59" s="6">
        <f>E59*0.4</f>
        <v>29.772000000000006</v>
      </c>
      <c r="G59">
        <v>80.28</v>
      </c>
      <c r="H59" s="6">
        <f>G59*0.6</f>
        <v>48.167999999999999</v>
      </c>
      <c r="I59" s="13">
        <f>F59+H59</f>
        <v>77.94</v>
      </c>
      <c r="J59" s="14">
        <f>0.7*0.3671*W59*100</f>
        <v>0</v>
      </c>
      <c r="K59" s="13">
        <f>I59-J59</f>
        <v>77.94</v>
      </c>
      <c r="L59" s="7" t="str">
        <f>IF(I59&lt;50,"F",IF(I59&lt;=64,"D",IF(I59&lt;=79,"C",IF(I59&lt;90,"B",IF(I59&gt;=90,"A")))))</f>
        <v>C</v>
      </c>
      <c r="O59" s="1" t="s">
        <v>32</v>
      </c>
      <c r="P59" s="1" t="s">
        <v>32</v>
      </c>
      <c r="T59" s="1" t="s">
        <v>32</v>
      </c>
      <c r="U59" s="1" t="s">
        <v>32</v>
      </c>
      <c r="W59" s="1">
        <f>SUM(O59:U59)/100</f>
        <v>0</v>
      </c>
    </row>
    <row r="60" spans="2:23" ht="16" x14ac:dyDescent="0.2">
      <c r="B60" s="1" t="s">
        <v>267</v>
      </c>
      <c r="C60" s="1" t="s">
        <v>268</v>
      </c>
      <c r="D60" s="9" t="s">
        <v>269</v>
      </c>
      <c r="E60">
        <v>84.49</v>
      </c>
      <c r="F60" s="6">
        <f>E60*0.4</f>
        <v>33.795999999999999</v>
      </c>
      <c r="G60">
        <v>85.35</v>
      </c>
      <c r="H60" s="6">
        <f>G60*0.6</f>
        <v>51.209999999999994</v>
      </c>
      <c r="I60" s="13">
        <f>F60+H60</f>
        <v>85.006</v>
      </c>
      <c r="J60" s="14">
        <f>0.7*0.3671*W60*100</f>
        <v>0</v>
      </c>
      <c r="K60" s="13">
        <f>I60-J60</f>
        <v>85.006</v>
      </c>
      <c r="L60" s="7" t="str">
        <f>IF(I60&lt;50,"F",IF(I60&lt;=64,"D",IF(I60&lt;=79,"C",IF(I60&lt;90,"B",IF(I60&gt;=90,"A")))))</f>
        <v>B</v>
      </c>
      <c r="O60" s="1" t="s">
        <v>32</v>
      </c>
      <c r="P60" s="1" t="s">
        <v>32</v>
      </c>
      <c r="T60" s="1" t="s">
        <v>32</v>
      </c>
      <c r="U60" s="1" t="s">
        <v>32</v>
      </c>
      <c r="W60" s="1">
        <f>SUM(O60:U60)/100</f>
        <v>0</v>
      </c>
    </row>
    <row r="61" spans="2:23" ht="16" x14ac:dyDescent="0.2">
      <c r="B61" s="1" t="s">
        <v>57</v>
      </c>
      <c r="C61" s="1" t="s">
        <v>58</v>
      </c>
      <c r="D61" s="9" t="s">
        <v>59</v>
      </c>
      <c r="E61">
        <v>85.22</v>
      </c>
      <c r="F61" s="6">
        <f>E61*0.4</f>
        <v>34.088000000000001</v>
      </c>
      <c r="G61">
        <v>75</v>
      </c>
      <c r="H61" s="6">
        <f>G61*0.6</f>
        <v>45</v>
      </c>
      <c r="I61" s="13">
        <f>F61+H61</f>
        <v>79.087999999999994</v>
      </c>
      <c r="J61" s="14">
        <f>0.7*0.3671*W61*100</f>
        <v>0</v>
      </c>
      <c r="K61" s="13">
        <f>I61-J61</f>
        <v>79.087999999999994</v>
      </c>
      <c r="L61" s="7" t="str">
        <f>IF(I61&lt;50,"F",IF(I61&lt;=64,"D",IF(I61&lt;=79,"C",IF(I61&lt;90,"B",IF(I61&gt;=90,"A")))))</f>
        <v>B</v>
      </c>
      <c r="O61" s="1" t="s">
        <v>32</v>
      </c>
      <c r="P61" s="1" t="s">
        <v>32</v>
      </c>
      <c r="T61" s="1" t="s">
        <v>32</v>
      </c>
      <c r="U61" s="1" t="s">
        <v>32</v>
      </c>
      <c r="W61" s="1">
        <f>SUM(O61:U61)/100</f>
        <v>0</v>
      </c>
    </row>
    <row r="62" spans="2:23" ht="16" x14ac:dyDescent="0.2">
      <c r="B62" s="1" t="s">
        <v>28</v>
      </c>
      <c r="C62" s="1" t="s">
        <v>29</v>
      </c>
      <c r="D62" s="9" t="s">
        <v>30</v>
      </c>
      <c r="E62">
        <v>72.22</v>
      </c>
      <c r="F62" s="6">
        <f>E62*0.4</f>
        <v>28.888000000000002</v>
      </c>
      <c r="G62">
        <v>65.31</v>
      </c>
      <c r="H62" s="6">
        <f>G62*0.6</f>
        <v>39.186</v>
      </c>
      <c r="I62" s="13">
        <f>F62+H62</f>
        <v>68.073999999999998</v>
      </c>
      <c r="J62" s="14">
        <f>0.7*0.3671*W62*100</f>
        <v>0</v>
      </c>
      <c r="K62" s="13">
        <f>I62-J62</f>
        <v>68.073999999999998</v>
      </c>
      <c r="L62" s="7" t="str">
        <f>IF(I62&lt;50,"F",IF(I62&lt;=64,"D",IF(I62&lt;=79,"C",IF(I62&lt;90,"B",IF(I62&gt;=90,"A")))))</f>
        <v>C</v>
      </c>
      <c r="O62" s="1" t="s">
        <v>32</v>
      </c>
      <c r="P62" s="1" t="s">
        <v>32</v>
      </c>
      <c r="T62" s="1" t="s">
        <v>32</v>
      </c>
      <c r="U62" s="1" t="s">
        <v>32</v>
      </c>
      <c r="W62" s="1">
        <f>SUM(O62:U62)/100</f>
        <v>0</v>
      </c>
    </row>
    <row r="63" spans="2:23" ht="16" x14ac:dyDescent="0.2">
      <c r="B63" s="1" t="s">
        <v>224</v>
      </c>
      <c r="C63" s="1" t="s">
        <v>225</v>
      </c>
      <c r="D63" s="9" t="s">
        <v>226</v>
      </c>
      <c r="E63">
        <v>75.069999999999993</v>
      </c>
      <c r="F63" s="6">
        <f>E63*0.4</f>
        <v>30.027999999999999</v>
      </c>
      <c r="G63">
        <v>72.760000000000005</v>
      </c>
      <c r="H63" s="6">
        <f>G63*0.6</f>
        <v>43.655999999999999</v>
      </c>
      <c r="I63" s="13">
        <f>F63+H63</f>
        <v>73.683999999999997</v>
      </c>
      <c r="J63" s="14">
        <f>0.7*0.3671*W63*100</f>
        <v>2.5696999999999997</v>
      </c>
      <c r="K63" s="13">
        <f>I63-J63</f>
        <v>71.1143</v>
      </c>
      <c r="L63" s="7" t="str">
        <f>IF(I63&lt;50,"F",IF(I63&lt;=64,"D",IF(I63&lt;=79,"C",IF(I63&lt;90,"B",IF(I63&gt;=90,"A")))))</f>
        <v>C</v>
      </c>
      <c r="O63" s="1" t="s">
        <v>32</v>
      </c>
      <c r="P63" s="1" t="s">
        <v>32</v>
      </c>
      <c r="T63">
        <v>10</v>
      </c>
      <c r="U63" s="1" t="s">
        <v>32</v>
      </c>
      <c r="W63" s="1">
        <f>SUM(O63:U63)/100</f>
        <v>0.1</v>
      </c>
    </row>
    <row r="64" spans="2:23" ht="16" x14ac:dyDescent="0.2">
      <c r="B64" s="1" t="s">
        <v>125</v>
      </c>
      <c r="C64" s="1" t="s">
        <v>126</v>
      </c>
      <c r="D64" s="9" t="s">
        <v>127</v>
      </c>
      <c r="E64">
        <v>87.43</v>
      </c>
      <c r="F64" s="6">
        <f>E64*0.4</f>
        <v>34.972000000000001</v>
      </c>
      <c r="G64">
        <v>83.96</v>
      </c>
      <c r="H64" s="6">
        <f>G64*0.6</f>
        <v>50.375999999999998</v>
      </c>
      <c r="I64" s="13">
        <f>F64+H64</f>
        <v>85.347999999999999</v>
      </c>
      <c r="J64" s="14">
        <f>0.7*0.3671*W64*100</f>
        <v>0</v>
      </c>
      <c r="K64" s="13">
        <f>I64-J64</f>
        <v>85.347999999999999</v>
      </c>
      <c r="L64" s="7" t="str">
        <f>IF(I64&lt;50,"F",IF(I64&lt;=64,"D",IF(I64&lt;=79,"C",IF(I64&lt;90,"B",IF(I64&gt;=90,"A")))))</f>
        <v>B</v>
      </c>
      <c r="O64" s="1" t="s">
        <v>32</v>
      </c>
      <c r="P64" s="1" t="s">
        <v>32</v>
      </c>
      <c r="T64" s="1" t="s">
        <v>32</v>
      </c>
      <c r="U64" s="1" t="s">
        <v>32</v>
      </c>
      <c r="W64" s="1">
        <f>SUM(O64:U64)/100</f>
        <v>0</v>
      </c>
    </row>
    <row r="65" spans="2:23" ht="16" x14ac:dyDescent="0.2">
      <c r="B65" s="1" t="s">
        <v>84</v>
      </c>
      <c r="C65" s="1" t="s">
        <v>91</v>
      </c>
      <c r="D65" s="9" t="s">
        <v>92</v>
      </c>
      <c r="E65">
        <v>67.760000000000005</v>
      </c>
      <c r="F65" s="6">
        <f>E65*0.4</f>
        <v>27.104000000000003</v>
      </c>
      <c r="G65">
        <v>69.040000000000006</v>
      </c>
      <c r="H65" s="6">
        <f>G65*0.6</f>
        <v>41.423999999999999</v>
      </c>
      <c r="I65" s="13">
        <f>F65+H65</f>
        <v>68.528000000000006</v>
      </c>
      <c r="J65" s="14">
        <f>0.7*0.3671*W65*100</f>
        <v>0</v>
      </c>
      <c r="K65" s="13">
        <f>I65-J65</f>
        <v>68.528000000000006</v>
      </c>
      <c r="L65" s="7" t="str">
        <f>IF(I65&lt;50,"F",IF(I65&lt;=64,"D",IF(I65&lt;=79,"C",IF(I65&lt;90,"B",IF(I65&gt;=90,"A")))))</f>
        <v>C</v>
      </c>
      <c r="O65" s="1" t="s">
        <v>32</v>
      </c>
      <c r="P65" s="1" t="s">
        <v>32</v>
      </c>
      <c r="T65" s="1" t="s">
        <v>32</v>
      </c>
      <c r="U65" s="1" t="s">
        <v>32</v>
      </c>
      <c r="W65" s="1">
        <f>SUM(O65:U65)/100</f>
        <v>0</v>
      </c>
    </row>
    <row r="66" spans="2:23" ht="16" x14ac:dyDescent="0.2">
      <c r="B66" s="1" t="s">
        <v>236</v>
      </c>
      <c r="C66" s="1" t="s">
        <v>237</v>
      </c>
      <c r="D66" s="9" t="s">
        <v>238</v>
      </c>
      <c r="E66">
        <v>29.64</v>
      </c>
      <c r="F66" s="6">
        <f>E66*0.4</f>
        <v>11.856000000000002</v>
      </c>
      <c r="G66">
        <v>23.8</v>
      </c>
      <c r="H66" s="6">
        <f>G66*0.6</f>
        <v>14.28</v>
      </c>
      <c r="I66" s="13">
        <f>F66+H66</f>
        <v>26.136000000000003</v>
      </c>
      <c r="J66" s="14">
        <f>0.7*0.3671*W66*100</f>
        <v>8.9939499999999999</v>
      </c>
      <c r="K66" s="13">
        <f>I66-J66</f>
        <v>17.142050000000005</v>
      </c>
      <c r="L66" s="7" t="str">
        <f>IF(I66&lt;50,"F",IF(I66&lt;=64,"D",IF(I66&lt;=79,"C",IF(I66&lt;90,"B",IF(I66&gt;=90,"A")))))</f>
        <v>F</v>
      </c>
      <c r="O66" s="1" t="s">
        <v>32</v>
      </c>
      <c r="P66" s="1" t="s">
        <v>32</v>
      </c>
      <c r="T66">
        <v>10</v>
      </c>
      <c r="U66">
        <v>25</v>
      </c>
      <c r="W66" s="1">
        <f>SUM(O66:U66)/100</f>
        <v>0.35</v>
      </c>
    </row>
    <row r="67" spans="2:23" ht="16" x14ac:dyDescent="0.2">
      <c r="B67" s="1" t="s">
        <v>244</v>
      </c>
      <c r="C67" s="1" t="s">
        <v>248</v>
      </c>
      <c r="D67" s="9" t="s">
        <v>249</v>
      </c>
      <c r="E67">
        <v>92.94</v>
      </c>
      <c r="F67" s="6">
        <f>E67*0.4</f>
        <v>37.176000000000002</v>
      </c>
      <c r="G67">
        <v>92.87</v>
      </c>
      <c r="H67" s="6">
        <f>G67*0.6</f>
        <v>55.722000000000001</v>
      </c>
      <c r="I67" s="13">
        <f>F67+H67</f>
        <v>92.897999999999996</v>
      </c>
      <c r="J67" s="14">
        <f>0.7*0.3671*W67*100</f>
        <v>0</v>
      </c>
      <c r="K67" s="13">
        <f>I67-J67</f>
        <v>92.897999999999996</v>
      </c>
      <c r="L67" s="7" t="str">
        <f>IF(I67&lt;50,"F",IF(I67&lt;=64,"D",IF(I67&lt;=79,"C",IF(I67&lt;90,"B",IF(I67&gt;=90,"A")))))</f>
        <v>A</v>
      </c>
      <c r="O67" s="1" t="s">
        <v>32</v>
      </c>
      <c r="P67" s="1" t="s">
        <v>32</v>
      </c>
      <c r="T67" s="1" t="s">
        <v>32</v>
      </c>
      <c r="U67" s="1" t="s">
        <v>32</v>
      </c>
      <c r="W67" s="1">
        <f>SUM(O67:U67)/100</f>
        <v>0</v>
      </c>
    </row>
    <row r="68" spans="2:23" ht="16" x14ac:dyDescent="0.2">
      <c r="B68" s="1" t="s">
        <v>149</v>
      </c>
      <c r="C68" s="1" t="s">
        <v>150</v>
      </c>
      <c r="D68" s="9" t="s">
        <v>151</v>
      </c>
      <c r="E68">
        <v>85.8</v>
      </c>
      <c r="F68" s="6">
        <f>E68*0.4</f>
        <v>34.32</v>
      </c>
      <c r="G68">
        <v>83.55</v>
      </c>
      <c r="H68" s="6">
        <f>G68*0.6</f>
        <v>50.129999999999995</v>
      </c>
      <c r="I68" s="13">
        <f>F68+H68</f>
        <v>84.449999999999989</v>
      </c>
      <c r="J68" s="14">
        <f>0.7*0.3671*W68*100</f>
        <v>0</v>
      </c>
      <c r="K68" s="13">
        <f>I68-J68</f>
        <v>84.449999999999989</v>
      </c>
      <c r="L68" s="7" t="str">
        <f>IF(I68&lt;50,"F",IF(I68&lt;=64,"D",IF(I68&lt;=79,"C",IF(I68&lt;90,"B",IF(I68&gt;=90,"A")))))</f>
        <v>B</v>
      </c>
      <c r="O68" s="1" t="s">
        <v>32</v>
      </c>
      <c r="P68" s="1" t="s">
        <v>32</v>
      </c>
      <c r="T68" s="1" t="s">
        <v>32</v>
      </c>
      <c r="U68" s="1" t="s">
        <v>32</v>
      </c>
      <c r="W68" s="1">
        <f>SUM(O68:U68)/100</f>
        <v>0</v>
      </c>
    </row>
    <row r="69" spans="2:23" ht="16" x14ac:dyDescent="0.2">
      <c r="B69" s="1" t="s">
        <v>184</v>
      </c>
      <c r="C69" s="1" t="s">
        <v>185</v>
      </c>
      <c r="D69" s="9" t="s">
        <v>186</v>
      </c>
      <c r="E69">
        <v>88.91</v>
      </c>
      <c r="F69" s="6">
        <f>E69*0.4</f>
        <v>35.564</v>
      </c>
      <c r="G69">
        <v>88.29</v>
      </c>
      <c r="H69" s="6">
        <f>G69*0.6</f>
        <v>52.974000000000004</v>
      </c>
      <c r="I69" s="13">
        <f>F69+H69</f>
        <v>88.538000000000011</v>
      </c>
      <c r="J69" s="14">
        <f>0.7*0.3671*W69*100</f>
        <v>0</v>
      </c>
      <c r="K69" s="13">
        <f>I69-J69</f>
        <v>88.538000000000011</v>
      </c>
      <c r="L69" s="7" t="str">
        <f>IF(I69&lt;50,"F",IF(I69&lt;=64,"D",IF(I69&lt;=79,"C",IF(I69&lt;90,"B",IF(I69&gt;=90,"A")))))</f>
        <v>B</v>
      </c>
      <c r="O69" s="1" t="s">
        <v>32</v>
      </c>
      <c r="P69" s="1" t="s">
        <v>32</v>
      </c>
      <c r="T69" s="1" t="s">
        <v>32</v>
      </c>
      <c r="U69" s="1" t="s">
        <v>32</v>
      </c>
      <c r="W69" s="1">
        <f>SUM(O69:U69)/100</f>
        <v>0</v>
      </c>
    </row>
    <row r="70" spans="2:23" ht="16" x14ac:dyDescent="0.2">
      <c r="B70" s="1" t="s">
        <v>196</v>
      </c>
      <c r="C70" s="1" t="s">
        <v>197</v>
      </c>
      <c r="D70" s="9" t="s">
        <v>198</v>
      </c>
      <c r="E70">
        <v>81.48</v>
      </c>
      <c r="F70" s="6">
        <f>E70*0.4</f>
        <v>32.592000000000006</v>
      </c>
      <c r="G70">
        <v>90.5</v>
      </c>
      <c r="H70" s="6">
        <f>G70*0.6</f>
        <v>54.3</v>
      </c>
      <c r="I70" s="13">
        <f>F70+H70</f>
        <v>86.891999999999996</v>
      </c>
      <c r="J70" s="14">
        <f>0.7*0.3671*W70*100</f>
        <v>2.5696999999999997</v>
      </c>
      <c r="K70" s="13">
        <f>I70-J70</f>
        <v>84.322299999999998</v>
      </c>
      <c r="L70" s="7" t="str">
        <f>IF(I70&lt;50,"F",IF(I70&lt;=64,"D",IF(I70&lt;=79,"C",IF(I70&lt;90,"B",IF(I70&gt;=90,"A")))))</f>
        <v>B</v>
      </c>
      <c r="O70" s="1" t="s">
        <v>32</v>
      </c>
      <c r="P70" s="1" t="s">
        <v>32</v>
      </c>
      <c r="T70">
        <v>10</v>
      </c>
      <c r="U70" s="1" t="s">
        <v>32</v>
      </c>
      <c r="W70" s="1">
        <f>SUM(O70:U70)/100</f>
        <v>0.1</v>
      </c>
    </row>
    <row r="71" spans="2:23" ht="16" x14ac:dyDescent="0.2">
      <c r="B71" s="1" t="s">
        <v>188</v>
      </c>
      <c r="C71" s="1" t="s">
        <v>189</v>
      </c>
      <c r="D71" s="9" t="s">
        <v>190</v>
      </c>
      <c r="E71">
        <v>74.98</v>
      </c>
      <c r="F71" s="6">
        <f>E71*0.4</f>
        <v>29.992000000000004</v>
      </c>
      <c r="G71">
        <v>71.72</v>
      </c>
      <c r="H71" s="6">
        <f>G71*0.6</f>
        <v>43.031999999999996</v>
      </c>
      <c r="I71" s="13">
        <f>F71+H71</f>
        <v>73.024000000000001</v>
      </c>
      <c r="J71" s="14">
        <f>0.7*0.3671*W71*100</f>
        <v>0</v>
      </c>
      <c r="K71" s="13">
        <f>I71-J71</f>
        <v>73.024000000000001</v>
      </c>
      <c r="L71" s="7" t="str">
        <f>IF(I71&lt;50,"F",IF(I71&lt;=64,"D",IF(I71&lt;=79,"C",IF(I71&lt;90,"B",IF(I71&gt;=90,"A")))))</f>
        <v>C</v>
      </c>
      <c r="O71" s="1" t="s">
        <v>32</v>
      </c>
      <c r="P71" s="1" t="s">
        <v>32</v>
      </c>
      <c r="T71" s="1" t="s">
        <v>32</v>
      </c>
      <c r="U71" s="1" t="s">
        <v>32</v>
      </c>
      <c r="W71" s="1">
        <f>SUM(O71:U71)/100</f>
        <v>0</v>
      </c>
    </row>
    <row r="72" spans="2:23" ht="16" x14ac:dyDescent="0.2">
      <c r="B72" s="1" t="s">
        <v>298</v>
      </c>
      <c r="C72" s="1" t="s">
        <v>299</v>
      </c>
      <c r="D72" s="9" t="s">
        <v>300</v>
      </c>
      <c r="E72">
        <v>86.25</v>
      </c>
      <c r="F72" s="6">
        <f>E72*0.4</f>
        <v>34.5</v>
      </c>
      <c r="G72">
        <v>87.33</v>
      </c>
      <c r="H72" s="6">
        <f>G72*0.6</f>
        <v>52.397999999999996</v>
      </c>
      <c r="I72" s="13">
        <f>F72+H72</f>
        <v>86.897999999999996</v>
      </c>
      <c r="J72" s="14">
        <f>0.7*0.3671*W72*100</f>
        <v>0</v>
      </c>
      <c r="K72" s="13">
        <f>I72-J72</f>
        <v>86.897999999999996</v>
      </c>
      <c r="L72" s="7" t="str">
        <f>IF(I72&lt;50,"F",IF(I72&lt;=64,"D",IF(I72&lt;=79,"C",IF(I72&lt;90,"B",IF(I72&gt;=90,"A")))))</f>
        <v>B</v>
      </c>
      <c r="O72" s="1" t="s">
        <v>32</v>
      </c>
      <c r="P72" s="1" t="s">
        <v>32</v>
      </c>
      <c r="T72" s="1" t="s">
        <v>32</v>
      </c>
      <c r="U72" s="1" t="s">
        <v>32</v>
      </c>
      <c r="W72" s="1">
        <f>SUM(O72:U72)/100</f>
        <v>0</v>
      </c>
    </row>
    <row r="73" spans="2:23" ht="16" x14ac:dyDescent="0.2">
      <c r="B73" s="1" t="s">
        <v>212</v>
      </c>
      <c r="C73" s="1" t="s">
        <v>213</v>
      </c>
      <c r="D73" s="9" t="s">
        <v>214</v>
      </c>
      <c r="E73">
        <v>79.86</v>
      </c>
      <c r="F73" s="6">
        <f>E73*0.4</f>
        <v>31.944000000000003</v>
      </c>
      <c r="G73">
        <v>68.08</v>
      </c>
      <c r="H73" s="6">
        <f>G73*0.6</f>
        <v>40.847999999999999</v>
      </c>
      <c r="I73" s="13">
        <f>F73+H73</f>
        <v>72.792000000000002</v>
      </c>
      <c r="J73" s="14">
        <f>0.7*0.3671*W73*100</f>
        <v>0</v>
      </c>
      <c r="K73" s="13">
        <f>I73-J73</f>
        <v>72.792000000000002</v>
      </c>
      <c r="L73" s="7" t="str">
        <f>IF(I73&lt;50,"F",IF(I73&lt;=64,"D",IF(I73&lt;=79,"C",IF(I73&lt;90,"B",IF(I73&gt;=90,"A")))))</f>
        <v>C</v>
      </c>
      <c r="O73" s="1" t="s">
        <v>32</v>
      </c>
      <c r="P73" s="1" t="s">
        <v>32</v>
      </c>
      <c r="T73" s="1" t="s">
        <v>32</v>
      </c>
      <c r="U73" s="1" t="s">
        <v>32</v>
      </c>
      <c r="W73" s="1">
        <f>SUM(O73:U73)/100</f>
        <v>0</v>
      </c>
    </row>
    <row r="74" spans="2:23" ht="16" x14ac:dyDescent="0.2">
      <c r="B74" s="1" t="s">
        <v>244</v>
      </c>
      <c r="C74" s="1" t="s">
        <v>245</v>
      </c>
      <c r="D74" s="9" t="s">
        <v>246</v>
      </c>
      <c r="E74">
        <v>67.09</v>
      </c>
      <c r="F74" s="6">
        <f>E74*0.4</f>
        <v>26.836000000000002</v>
      </c>
      <c r="G74">
        <v>53.46</v>
      </c>
      <c r="H74" s="6">
        <f>G74*0.6</f>
        <v>32.076000000000001</v>
      </c>
      <c r="I74" s="13">
        <f>F74+H74</f>
        <v>58.912000000000006</v>
      </c>
      <c r="J74" s="14">
        <f>0.7*0.3671*W74*100</f>
        <v>0</v>
      </c>
      <c r="K74" s="13">
        <f>I74-J74</f>
        <v>58.912000000000006</v>
      </c>
      <c r="L74" s="7" t="str">
        <f>IF(I74&lt;50,"F",IF(I74&lt;=64,"D",IF(I74&lt;=79,"C",IF(I74&lt;90,"B",IF(I74&gt;=90,"A")))))</f>
        <v>D</v>
      </c>
      <c r="O74" s="1" t="s">
        <v>32</v>
      </c>
      <c r="P74" s="1" t="s">
        <v>32</v>
      </c>
      <c r="T74" s="1" t="s">
        <v>32</v>
      </c>
      <c r="U74" s="1" t="s">
        <v>32</v>
      </c>
      <c r="W74" s="1">
        <f>SUM(O74:U74)/100</f>
        <v>0</v>
      </c>
    </row>
  </sheetData>
  <sortState xmlns:xlrd2="http://schemas.microsoft.com/office/spreadsheetml/2017/richdata2" ref="B7:W74">
    <sortCondition ref="D7:D74"/>
  </sortState>
  <mergeCells count="2">
    <mergeCell ref="P5:Q5"/>
    <mergeCell ref="U5:V5"/>
  </mergeCells>
  <conditionalFormatting sqref="L7:L74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7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EHSS-3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2023-02-10T03:44:44Z</cp:lastPrinted>
  <dcterms:created xsi:type="dcterms:W3CDTF">2023-02-10T03:14:12Z</dcterms:created>
  <dcterms:modified xsi:type="dcterms:W3CDTF">2023-02-10T03:46:48Z</dcterms:modified>
</cp:coreProperties>
</file>