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November 2022 Final Grades/"/>
    </mc:Choice>
  </mc:AlternateContent>
  <xr:revisionPtr revIDLastSave="0" documentId="8_{4F7AD106-29CD-964D-A4C3-4C69F5847E9B}" xr6:coauthVersionLast="47" xr6:coauthVersionMax="47" xr10:uidLastSave="{00000000-0000-0000-0000-000000000000}"/>
  <bookViews>
    <workbookView xWindow="400" yWindow="580" windowWidth="26260" windowHeight="24240" activeTab="1" xr2:uid="{00000000-000D-0000-FFFF-FFFF00000000}"/>
  </bookViews>
  <sheets>
    <sheet name="Grades" sheetId="1" r:id="rId1"/>
    <sheet name="EHSS-6 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13" i="2"/>
  <c r="H7" i="2"/>
  <c r="H17" i="2"/>
  <c r="H19" i="2"/>
  <c r="H10" i="2"/>
  <c r="H11" i="2"/>
  <c r="H16" i="2"/>
  <c r="H14" i="2"/>
  <c r="H15" i="2"/>
  <c r="H12" i="2"/>
  <c r="H9" i="2"/>
  <c r="F8" i="2"/>
  <c r="F13" i="2"/>
  <c r="F7" i="2"/>
  <c r="I7" i="2" s="1"/>
  <c r="J7" i="2" s="1"/>
  <c r="F17" i="2"/>
  <c r="I17" i="2" s="1"/>
  <c r="J17" i="2" s="1"/>
  <c r="F19" i="2"/>
  <c r="F10" i="2"/>
  <c r="F11" i="2"/>
  <c r="I11" i="2" s="1"/>
  <c r="J11" i="2" s="1"/>
  <c r="F16" i="2"/>
  <c r="I16" i="2" s="1"/>
  <c r="J16" i="2" s="1"/>
  <c r="F14" i="2"/>
  <c r="F15" i="2"/>
  <c r="F12" i="2"/>
  <c r="I12" i="2" s="1"/>
  <c r="J12" i="2" s="1"/>
  <c r="F9" i="2"/>
  <c r="I9" i="2" s="1"/>
  <c r="J9" i="2" s="1"/>
  <c r="F18" i="2"/>
  <c r="I10" i="2" l="1"/>
  <c r="J10" i="2" s="1"/>
  <c r="I13" i="2"/>
  <c r="J13" i="2" s="1"/>
  <c r="I14" i="2"/>
  <c r="J14" i="2" s="1"/>
  <c r="I19" i="2"/>
  <c r="J19" i="2" s="1"/>
  <c r="I8" i="2"/>
  <c r="J8" i="2" s="1"/>
  <c r="I15" i="2"/>
  <c r="J15" i="2" s="1"/>
  <c r="H18" i="2"/>
  <c r="I18" i="2" s="1"/>
  <c r="J18" i="2" s="1"/>
</calcChain>
</file>

<file path=xl/sharedStrings.xml><?xml version="1.0" encoding="utf-8"?>
<sst xmlns="http://schemas.openxmlformats.org/spreadsheetml/2006/main" count="172" uniqueCount="98">
  <si>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</si>
  <si>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</si>
  <si>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</si>
  <si>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</si>
  <si>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</si>
  <si>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</si>
  <si>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</si>
  <si>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</si>
  <si>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</si>
  <si>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</si>
  <si>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</si>
  <si>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</si>
  <si>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</si>
  <si>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</si>
  <si>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</si>
  <si>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</si>
  <si>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</si>
  <si>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</si>
  <si>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</si>
  <si>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</si>
  <si>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</si>
  <si>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</si>
  <si>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</si>
  <si>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</si>
  <si>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</si>
  <si>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</si>
  <si>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</si>
  <si>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</si>
  <si>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</si>
  <si>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Chhoeng</t>
  </si>
  <si>
    <t>Rathanak</t>
  </si>
  <si>
    <t>14824</t>
  </si>
  <si>
    <t>chhoeng.rathanak@pucsr.edu.kh</t>
  </si>
  <si>
    <t>-</t>
  </si>
  <si>
    <t>1675992641</t>
  </si>
  <si>
    <t>Chhoung</t>
  </si>
  <si>
    <t>Dalin</t>
  </si>
  <si>
    <t>14109</t>
  </si>
  <si>
    <t>chhoung.dalin@pucsr.edu.kh</t>
  </si>
  <si>
    <t>Eang</t>
  </si>
  <si>
    <t>Lyfong</t>
  </si>
  <si>
    <t>13263</t>
  </si>
  <si>
    <t>eang.lyfong@pucsr.edu.kh</t>
  </si>
  <si>
    <t>Heang</t>
  </si>
  <si>
    <t>Sotheary</t>
  </si>
  <si>
    <t>14085</t>
  </si>
  <si>
    <t>heang.sotheary@pucsr.edu.kh</t>
  </si>
  <si>
    <t>Im</t>
  </si>
  <si>
    <t>Chamroeunrithyoudom</t>
  </si>
  <si>
    <t>13262</t>
  </si>
  <si>
    <t>im.chamroeunrithyoudom@pucsr.edu.kh</t>
  </si>
  <si>
    <t>Lay</t>
  </si>
  <si>
    <t>Sengmeyly</t>
  </si>
  <si>
    <t>14616</t>
  </si>
  <si>
    <t>lay.sengmeyly@pucsr.edu.kh</t>
  </si>
  <si>
    <t>Laylay</t>
  </si>
  <si>
    <t>Ratheaya</t>
  </si>
  <si>
    <t>14830</t>
  </si>
  <si>
    <t>laylay.ratheaya@pucsr.edu.kh</t>
  </si>
  <si>
    <t>Prak</t>
  </si>
  <si>
    <t>Viriya</t>
  </si>
  <si>
    <t>13597</t>
  </si>
  <si>
    <t>prak.viriya@pucsr.edu.kh</t>
  </si>
  <si>
    <t>Puth</t>
  </si>
  <si>
    <t>Sreypenh</t>
  </si>
  <si>
    <t>13608</t>
  </si>
  <si>
    <t>puth.sreypenh@pucsr.edu.kh</t>
  </si>
  <si>
    <t>Seiha</t>
  </si>
  <si>
    <t>Julyna</t>
  </si>
  <si>
    <t>14382</t>
  </si>
  <si>
    <t>seiha.julyna@pucsr.edu.kh</t>
  </si>
  <si>
    <t>Seng</t>
  </si>
  <si>
    <t>Pichreaksa</t>
  </si>
  <si>
    <t>14343</t>
  </si>
  <si>
    <t>seng.pichreaksa@pucsr.edu.kh</t>
  </si>
  <si>
    <t>Somang</t>
  </si>
  <si>
    <t>Avika</t>
  </si>
  <si>
    <t>14373</t>
  </si>
  <si>
    <t>somang.avika@pucsr.edu.kh</t>
  </si>
  <si>
    <t>Somoun</t>
  </si>
  <si>
    <t>Mony</t>
  </si>
  <si>
    <t>13969</t>
  </si>
  <si>
    <t>somoun.mony@pucsr.edu.kh</t>
  </si>
  <si>
    <t>Voeun</t>
  </si>
  <si>
    <t>Sineng</t>
  </si>
  <si>
    <t>13306</t>
  </si>
  <si>
    <t>voeun.sineng@pucsr.edu.kh</t>
  </si>
  <si>
    <t>SURNAME</t>
  </si>
  <si>
    <t>FIRST NAME</t>
  </si>
  <si>
    <t>ID</t>
  </si>
  <si>
    <t>2 DAYS</t>
  </si>
  <si>
    <t>3 DAYS</t>
  </si>
  <si>
    <t>TOTAL</t>
  </si>
  <si>
    <t>GRADE</t>
  </si>
  <si>
    <t>EHSS-6 / Result</t>
  </si>
  <si>
    <t>Column1</t>
  </si>
  <si>
    <t>Column2</t>
  </si>
  <si>
    <t>EHSS-6 Final Grades - November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</si>
</sst>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43" fontId="0" fillId="0" borderId="0" xfId="1" applyFont="1"/>
    <xf numFmtId="43" fontId="3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9">
    <dxf>
      <numFmt numFmtId="30" formatCode="@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701646-D0F0-E348-BA6A-9A9931D53B08}" name="Table1" displayName="Table1" ref="D6:J19" totalsRowShown="0" headerRowDxfId="1" headerRowCellStyle="Comma">
  <autoFilter ref="D6:J19" xr:uid="{86701646-D0F0-E348-BA6A-9A9931D53B08}"/>
  <tableColumns count="7">
    <tableColumn id="1" xr3:uid="{54F79655-07A3-A24D-BDB6-E263C48DE809}" name="ID" dataDxfId="0"/>
    <tableColumn id="2" xr3:uid="{E7BEFEB1-CF34-6E4A-9808-E71A4EFE6D2C}" name="2 DAYS"/>
    <tableColumn id="3" xr3:uid="{7FC38A94-CCD3-9C41-BEE7-64019CFC5601}" name="Column1" dataDxfId="5">
      <calculatedColumnFormula>E7*0.4</calculatedColumnFormula>
    </tableColumn>
    <tableColumn id="4" xr3:uid="{1F372CEA-FB9F-5D4E-8E41-DA65259BD0D8}" name="3 DAYS"/>
    <tableColumn id="5" xr3:uid="{EE088FDD-B00E-4142-B694-5F5E9811E735}" name="Column2" dataDxfId="4">
      <calculatedColumnFormula>G7*0.6</calculatedColumnFormula>
    </tableColumn>
    <tableColumn id="6" xr3:uid="{94133FD4-0CD3-E242-8449-7886F3A04E4A}" name="TOTAL" dataDxfId="3" dataCellStyle="Comma">
      <calculatedColumnFormula>F7+H7</calculatedColumnFormula>
    </tableColumn>
    <tableColumn id="7" xr3:uid="{30B59E90-F35E-7849-B138-ED7916103D1E}" name="GRADE" dataDxfId="2">
      <calculatedColumnFormula>IF(I7&lt;50,"F",IF(I7&lt;=64,"D",IF(I7&lt;=79,"C",IF(I7&lt;90,"B",IF(I7&gt;=90,"A")))))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"/>
  <sheetViews>
    <sheetView workbookViewId="0">
      <selection activeCell="G2" sqref="G2:G15"/>
    </sheetView>
  </sheetViews>
  <sheetFormatPr baseColWidth="10" defaultColWidth="8.83203125" defaultRowHeight="15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68.83</v>
      </c>
      <c r="H2">
        <v>76.12</v>
      </c>
      <c r="I2">
        <v>11.63</v>
      </c>
      <c r="J2">
        <v>7.39</v>
      </c>
      <c r="K2">
        <v>7.61</v>
      </c>
      <c r="L2">
        <v>8.26</v>
      </c>
      <c r="M2">
        <v>11.99</v>
      </c>
      <c r="N2">
        <v>7.99</v>
      </c>
      <c r="O2">
        <v>52.5</v>
      </c>
      <c r="P2">
        <v>7.5</v>
      </c>
      <c r="Q2">
        <v>58.78</v>
      </c>
      <c r="R2">
        <v>9.94</v>
      </c>
      <c r="S2">
        <v>6.45</v>
      </c>
      <c r="T2">
        <v>6.22</v>
      </c>
      <c r="U2">
        <v>7.21</v>
      </c>
      <c r="V2">
        <v>0</v>
      </c>
      <c r="W2">
        <v>0</v>
      </c>
      <c r="X2">
        <v>48.84</v>
      </c>
      <c r="Y2">
        <v>6.98</v>
      </c>
      <c r="Z2">
        <v>4.75</v>
      </c>
      <c r="AA2" s="1" t="s">
        <v>33</v>
      </c>
      <c r="AB2" s="1" t="s">
        <v>33</v>
      </c>
      <c r="AC2" s="1" t="s">
        <v>34</v>
      </c>
    </row>
    <row r="3" spans="1:29" x14ac:dyDescent="0.2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50</v>
      </c>
      <c r="AB3" s="1" t="s">
        <v>33</v>
      </c>
      <c r="AC3" s="1" t="s">
        <v>34</v>
      </c>
    </row>
    <row r="4" spans="1:29" x14ac:dyDescent="0.2">
      <c r="A4" s="1" t="s">
        <v>39</v>
      </c>
      <c r="B4" s="1" t="s">
        <v>40</v>
      </c>
      <c r="C4" s="1" t="s">
        <v>41</v>
      </c>
      <c r="D4" s="1"/>
      <c r="E4" s="1"/>
      <c r="F4" s="1" t="s">
        <v>42</v>
      </c>
      <c r="G4">
        <v>87.2</v>
      </c>
      <c r="H4">
        <v>85.49</v>
      </c>
      <c r="I4">
        <v>12.32</v>
      </c>
      <c r="J4">
        <v>8.26</v>
      </c>
      <c r="K4">
        <v>7.24</v>
      </c>
      <c r="L4">
        <v>9.1300000000000008</v>
      </c>
      <c r="M4">
        <v>14.11</v>
      </c>
      <c r="N4">
        <v>9.41</v>
      </c>
      <c r="O4">
        <v>59.06</v>
      </c>
      <c r="P4">
        <v>8.44</v>
      </c>
      <c r="Q4">
        <v>87.57</v>
      </c>
      <c r="R4">
        <v>12.98</v>
      </c>
      <c r="S4">
        <v>8.2799999999999994</v>
      </c>
      <c r="T4">
        <v>8.3699999999999992</v>
      </c>
      <c r="U4">
        <v>9.3000000000000007</v>
      </c>
      <c r="V4">
        <v>12.63</v>
      </c>
      <c r="W4">
        <v>8.42</v>
      </c>
      <c r="X4">
        <v>61.96</v>
      </c>
      <c r="Y4">
        <v>8.85</v>
      </c>
      <c r="Z4">
        <v>5</v>
      </c>
      <c r="AA4" s="1" t="s">
        <v>33</v>
      </c>
      <c r="AB4" s="1" t="s">
        <v>33</v>
      </c>
      <c r="AC4" s="1" t="s">
        <v>34</v>
      </c>
    </row>
    <row r="5" spans="1:29" x14ac:dyDescent="0.2">
      <c r="A5" s="1" t="s">
        <v>43</v>
      </c>
      <c r="B5" s="1" t="s">
        <v>44</v>
      </c>
      <c r="C5" s="1" t="s">
        <v>45</v>
      </c>
      <c r="D5" s="1"/>
      <c r="E5" s="1"/>
      <c r="F5" s="1" t="s">
        <v>46</v>
      </c>
      <c r="G5">
        <v>80.92</v>
      </c>
      <c r="H5">
        <v>83.24</v>
      </c>
      <c r="I5">
        <v>11.77</v>
      </c>
      <c r="J5">
        <v>8.26</v>
      </c>
      <c r="K5">
        <v>7.31</v>
      </c>
      <c r="L5">
        <v>7.97</v>
      </c>
      <c r="M5">
        <v>13.5</v>
      </c>
      <c r="N5">
        <v>9</v>
      </c>
      <c r="O5">
        <v>57.97</v>
      </c>
      <c r="P5">
        <v>8.2799999999999994</v>
      </c>
      <c r="Q5">
        <v>76.59</v>
      </c>
      <c r="R5">
        <v>10.98</v>
      </c>
      <c r="S5">
        <v>7.53</v>
      </c>
      <c r="T5">
        <v>6.3</v>
      </c>
      <c r="U5">
        <v>8.14</v>
      </c>
      <c r="V5">
        <v>11.32</v>
      </c>
      <c r="W5">
        <v>7.55</v>
      </c>
      <c r="X5">
        <v>54.29</v>
      </c>
      <c r="Y5">
        <v>7.76</v>
      </c>
      <c r="Z5">
        <v>5</v>
      </c>
      <c r="AA5" s="1" t="s">
        <v>33</v>
      </c>
      <c r="AB5" s="1" t="s">
        <v>33</v>
      </c>
      <c r="AC5" s="1" t="s">
        <v>34</v>
      </c>
    </row>
    <row r="6" spans="1:29" x14ac:dyDescent="0.2">
      <c r="A6" s="1" t="s">
        <v>47</v>
      </c>
      <c r="B6" s="1" t="s">
        <v>48</v>
      </c>
      <c r="C6" s="1" t="s">
        <v>49</v>
      </c>
      <c r="D6" s="1"/>
      <c r="E6" s="1"/>
      <c r="F6" s="1" t="s">
        <v>50</v>
      </c>
      <c r="G6">
        <v>77.760000000000005</v>
      </c>
      <c r="H6">
        <v>81.13</v>
      </c>
      <c r="I6">
        <v>12.26</v>
      </c>
      <c r="J6">
        <v>9.06</v>
      </c>
      <c r="K6">
        <v>8.36</v>
      </c>
      <c r="L6">
        <v>7.1</v>
      </c>
      <c r="M6">
        <v>11.63</v>
      </c>
      <c r="N6">
        <v>7.76</v>
      </c>
      <c r="O6">
        <v>57.24</v>
      </c>
      <c r="P6">
        <v>8.18</v>
      </c>
      <c r="Q6">
        <v>72.58</v>
      </c>
      <c r="R6">
        <v>12.94</v>
      </c>
      <c r="S6">
        <v>8.2799999999999994</v>
      </c>
      <c r="T6">
        <v>8.3000000000000007</v>
      </c>
      <c r="U6">
        <v>9.3000000000000007</v>
      </c>
      <c r="V6">
        <v>0</v>
      </c>
      <c r="W6">
        <v>0</v>
      </c>
      <c r="X6">
        <v>59.64</v>
      </c>
      <c r="Y6">
        <v>8.52</v>
      </c>
      <c r="Z6">
        <v>4.75</v>
      </c>
      <c r="AA6">
        <v>10</v>
      </c>
      <c r="AB6" s="1" t="s">
        <v>33</v>
      </c>
      <c r="AC6" s="1" t="s">
        <v>34</v>
      </c>
    </row>
    <row r="7" spans="1:29" x14ac:dyDescent="0.2">
      <c r="A7" s="1" t="s">
        <v>51</v>
      </c>
      <c r="B7" s="1" t="s">
        <v>52</v>
      </c>
      <c r="C7" s="1" t="s">
        <v>53</v>
      </c>
      <c r="D7" s="1"/>
      <c r="E7" s="1"/>
      <c r="F7" s="1" t="s">
        <v>54</v>
      </c>
      <c r="G7">
        <v>89.99</v>
      </c>
      <c r="H7">
        <v>86.43</v>
      </c>
      <c r="I7">
        <v>10.199999999999999</v>
      </c>
      <c r="J7">
        <v>9.1999999999999993</v>
      </c>
      <c r="K7">
        <v>6.57</v>
      </c>
      <c r="L7">
        <v>4.6399999999999997</v>
      </c>
      <c r="M7">
        <v>13.52</v>
      </c>
      <c r="N7">
        <v>9.01</v>
      </c>
      <c r="O7">
        <v>62.71</v>
      </c>
      <c r="P7">
        <v>8.9600000000000009</v>
      </c>
      <c r="Q7">
        <v>93.02</v>
      </c>
      <c r="R7">
        <v>13.16</v>
      </c>
      <c r="S7">
        <v>8.2799999999999994</v>
      </c>
      <c r="T7">
        <v>8.74</v>
      </c>
      <c r="U7">
        <v>9.3000000000000007</v>
      </c>
      <c r="V7">
        <v>13.49</v>
      </c>
      <c r="W7">
        <v>8.99</v>
      </c>
      <c r="X7">
        <v>66.37</v>
      </c>
      <c r="Y7">
        <v>9.48</v>
      </c>
      <c r="Z7">
        <v>4.75</v>
      </c>
      <c r="AA7" s="1" t="s">
        <v>33</v>
      </c>
      <c r="AB7" s="1" t="s">
        <v>33</v>
      </c>
      <c r="AC7" s="1" t="s">
        <v>34</v>
      </c>
    </row>
    <row r="8" spans="1:29" x14ac:dyDescent="0.2">
      <c r="A8" s="1" t="s">
        <v>55</v>
      </c>
      <c r="B8" s="1" t="s">
        <v>56</v>
      </c>
      <c r="C8" s="1" t="s">
        <v>57</v>
      </c>
      <c r="D8" s="1"/>
      <c r="E8" s="1"/>
      <c r="F8" s="1" t="s">
        <v>58</v>
      </c>
      <c r="G8">
        <v>84.55</v>
      </c>
      <c r="H8">
        <v>83.07</v>
      </c>
      <c r="I8">
        <v>13.05</v>
      </c>
      <c r="J8">
        <v>8.91</v>
      </c>
      <c r="K8">
        <v>8.2100000000000009</v>
      </c>
      <c r="L8">
        <v>8.99</v>
      </c>
      <c r="M8">
        <v>12.42</v>
      </c>
      <c r="N8">
        <v>8.2799999999999994</v>
      </c>
      <c r="O8">
        <v>57.6</v>
      </c>
      <c r="P8">
        <v>8.23</v>
      </c>
      <c r="Q8">
        <v>84.4</v>
      </c>
      <c r="R8">
        <v>12.12</v>
      </c>
      <c r="S8">
        <v>7.42</v>
      </c>
      <c r="T8">
        <v>8.2200000000000006</v>
      </c>
      <c r="U8">
        <v>8.6</v>
      </c>
      <c r="V8">
        <v>12.55</v>
      </c>
      <c r="W8">
        <v>8.36</v>
      </c>
      <c r="X8">
        <v>59.73</v>
      </c>
      <c r="Y8">
        <v>8.5299999999999994</v>
      </c>
      <c r="Z8">
        <v>5</v>
      </c>
      <c r="AA8" s="1" t="s">
        <v>33</v>
      </c>
      <c r="AB8" s="1" t="s">
        <v>33</v>
      </c>
      <c r="AC8" s="1" t="s">
        <v>34</v>
      </c>
    </row>
    <row r="9" spans="1:29" x14ac:dyDescent="0.2">
      <c r="A9" s="1" t="s">
        <v>59</v>
      </c>
      <c r="B9" s="1" t="s">
        <v>60</v>
      </c>
      <c r="C9" s="1" t="s">
        <v>61</v>
      </c>
      <c r="D9" s="1"/>
      <c r="E9" s="1"/>
      <c r="F9" s="1" t="s">
        <v>62</v>
      </c>
      <c r="G9">
        <v>72.31</v>
      </c>
      <c r="H9">
        <v>78.099999999999994</v>
      </c>
      <c r="I9">
        <v>10.79</v>
      </c>
      <c r="J9">
        <v>7.75</v>
      </c>
      <c r="K9">
        <v>7.16</v>
      </c>
      <c r="L9">
        <v>6.67</v>
      </c>
      <c r="M9">
        <v>12.07</v>
      </c>
      <c r="N9">
        <v>8.0500000000000007</v>
      </c>
      <c r="O9">
        <v>55.23</v>
      </c>
      <c r="P9">
        <v>7.89</v>
      </c>
      <c r="Q9">
        <v>63.6</v>
      </c>
      <c r="R9">
        <v>8.33</v>
      </c>
      <c r="S9">
        <v>6.24</v>
      </c>
      <c r="T9">
        <v>5.78</v>
      </c>
      <c r="U9">
        <v>4.6500000000000004</v>
      </c>
      <c r="V9">
        <v>8.84</v>
      </c>
      <c r="W9">
        <v>5.89</v>
      </c>
      <c r="X9">
        <v>46.43</v>
      </c>
      <c r="Y9">
        <v>6.63</v>
      </c>
      <c r="Z9">
        <v>5</v>
      </c>
      <c r="AA9" s="1" t="s">
        <v>33</v>
      </c>
      <c r="AB9" s="1" t="s">
        <v>33</v>
      </c>
      <c r="AC9" s="1" t="s">
        <v>34</v>
      </c>
    </row>
    <row r="10" spans="1:29" x14ac:dyDescent="0.2">
      <c r="A10" s="1" t="s">
        <v>63</v>
      </c>
      <c r="B10" s="1" t="s">
        <v>64</v>
      </c>
      <c r="C10" s="1" t="s">
        <v>65</v>
      </c>
      <c r="D10" s="1"/>
      <c r="E10" s="1"/>
      <c r="F10" s="1" t="s">
        <v>66</v>
      </c>
      <c r="G10">
        <v>95.7</v>
      </c>
      <c r="H10">
        <v>97.45</v>
      </c>
      <c r="I10">
        <v>15</v>
      </c>
      <c r="J10">
        <v>10</v>
      </c>
      <c r="K10">
        <v>10</v>
      </c>
      <c r="L10">
        <v>10</v>
      </c>
      <c r="M10">
        <v>15</v>
      </c>
      <c r="N10">
        <v>10</v>
      </c>
      <c r="O10">
        <v>67.45</v>
      </c>
      <c r="P10">
        <v>9.64</v>
      </c>
      <c r="Q10">
        <v>93.49</v>
      </c>
      <c r="R10">
        <v>14.45</v>
      </c>
      <c r="S10">
        <v>9.57</v>
      </c>
      <c r="T10">
        <v>9.33</v>
      </c>
      <c r="U10">
        <v>10</v>
      </c>
      <c r="V10">
        <v>14.22</v>
      </c>
      <c r="W10">
        <v>9.48</v>
      </c>
      <c r="X10">
        <v>64.819999999999993</v>
      </c>
      <c r="Y10">
        <v>9.26</v>
      </c>
      <c r="Z10">
        <v>5</v>
      </c>
      <c r="AA10" s="1" t="s">
        <v>33</v>
      </c>
      <c r="AB10" s="1" t="s">
        <v>33</v>
      </c>
      <c r="AC10" s="1" t="s">
        <v>34</v>
      </c>
    </row>
    <row r="11" spans="1:29" x14ac:dyDescent="0.2">
      <c r="A11" s="1" t="s">
        <v>67</v>
      </c>
      <c r="B11" s="1" t="s">
        <v>68</v>
      </c>
      <c r="C11" s="1" t="s">
        <v>69</v>
      </c>
      <c r="D11" s="1"/>
      <c r="E11" s="1"/>
      <c r="F11" s="1" t="s">
        <v>70</v>
      </c>
      <c r="G11">
        <v>87.87</v>
      </c>
      <c r="H11">
        <v>87.35</v>
      </c>
      <c r="I11">
        <v>11.25</v>
      </c>
      <c r="J11">
        <v>8.6999999999999993</v>
      </c>
      <c r="K11">
        <v>6.27</v>
      </c>
      <c r="L11">
        <v>7.54</v>
      </c>
      <c r="M11">
        <v>13.39</v>
      </c>
      <c r="N11">
        <v>8.92</v>
      </c>
      <c r="O11">
        <v>62.71</v>
      </c>
      <c r="P11">
        <v>8.9600000000000009</v>
      </c>
      <c r="Q11">
        <v>87.12</v>
      </c>
      <c r="R11">
        <v>11.82</v>
      </c>
      <c r="S11">
        <v>7.42</v>
      </c>
      <c r="T11">
        <v>6.22</v>
      </c>
      <c r="U11">
        <v>10</v>
      </c>
      <c r="V11">
        <v>12.08</v>
      </c>
      <c r="W11">
        <v>8.06</v>
      </c>
      <c r="X11">
        <v>63.21</v>
      </c>
      <c r="Y11">
        <v>9.0299999999999994</v>
      </c>
      <c r="Z11">
        <v>5</v>
      </c>
      <c r="AA11" s="1" t="s">
        <v>33</v>
      </c>
      <c r="AB11" s="1" t="s">
        <v>33</v>
      </c>
      <c r="AC11" s="1" t="s">
        <v>34</v>
      </c>
    </row>
    <row r="12" spans="1:29" x14ac:dyDescent="0.2">
      <c r="A12" s="1" t="s">
        <v>71</v>
      </c>
      <c r="B12" s="1" t="s">
        <v>72</v>
      </c>
      <c r="C12" s="1" t="s">
        <v>73</v>
      </c>
      <c r="D12" s="1"/>
      <c r="E12" s="1"/>
      <c r="F12" s="1" t="s">
        <v>74</v>
      </c>
      <c r="G12">
        <v>75.89</v>
      </c>
      <c r="H12">
        <v>78.28</v>
      </c>
      <c r="I12">
        <v>10.69</v>
      </c>
      <c r="J12">
        <v>6.96</v>
      </c>
      <c r="K12">
        <v>7.76</v>
      </c>
      <c r="L12">
        <v>6.67</v>
      </c>
      <c r="M12">
        <v>10.35</v>
      </c>
      <c r="N12">
        <v>6.9</v>
      </c>
      <c r="O12">
        <v>57.24</v>
      </c>
      <c r="P12">
        <v>8.18</v>
      </c>
      <c r="Q12">
        <v>70.959999999999994</v>
      </c>
      <c r="R12">
        <v>9.91</v>
      </c>
      <c r="S12">
        <v>8.7100000000000009</v>
      </c>
      <c r="T12">
        <v>6</v>
      </c>
      <c r="U12">
        <v>5.12</v>
      </c>
      <c r="V12">
        <v>9.35</v>
      </c>
      <c r="W12">
        <v>6.23</v>
      </c>
      <c r="X12">
        <v>51.7</v>
      </c>
      <c r="Y12">
        <v>7.39</v>
      </c>
      <c r="Z12">
        <v>5</v>
      </c>
      <c r="AA12" s="1" t="s">
        <v>33</v>
      </c>
      <c r="AB12" s="1" t="s">
        <v>33</v>
      </c>
      <c r="AC12" s="1" t="s">
        <v>34</v>
      </c>
    </row>
    <row r="13" spans="1:29" x14ac:dyDescent="0.2">
      <c r="A13" s="1" t="s">
        <v>75</v>
      </c>
      <c r="B13" s="1" t="s">
        <v>76</v>
      </c>
      <c r="C13" s="1" t="s">
        <v>77</v>
      </c>
      <c r="D13" s="1"/>
      <c r="E13" s="1"/>
      <c r="F13" s="1" t="s">
        <v>78</v>
      </c>
      <c r="G13">
        <v>96.93</v>
      </c>
      <c r="H13">
        <v>97.41</v>
      </c>
      <c r="I13">
        <v>14.13</v>
      </c>
      <c r="J13">
        <v>9.2799999999999994</v>
      </c>
      <c r="K13">
        <v>9.85</v>
      </c>
      <c r="L13">
        <v>9.1300000000000008</v>
      </c>
      <c r="M13">
        <v>14.38</v>
      </c>
      <c r="N13">
        <v>9.58</v>
      </c>
      <c r="O13">
        <v>68.91</v>
      </c>
      <c r="P13">
        <v>9.84</v>
      </c>
      <c r="Q13">
        <v>96.12</v>
      </c>
      <c r="R13">
        <v>13.19</v>
      </c>
      <c r="S13">
        <v>8.49</v>
      </c>
      <c r="T13">
        <v>8.59</v>
      </c>
      <c r="U13">
        <v>9.3000000000000007</v>
      </c>
      <c r="V13">
        <v>14.63</v>
      </c>
      <c r="W13">
        <v>9.75</v>
      </c>
      <c r="X13">
        <v>68.3</v>
      </c>
      <c r="Y13">
        <v>9.76</v>
      </c>
      <c r="Z13">
        <v>5</v>
      </c>
      <c r="AA13" s="1" t="s">
        <v>33</v>
      </c>
      <c r="AB13" s="1" t="s">
        <v>33</v>
      </c>
      <c r="AC13" s="1" t="s">
        <v>34</v>
      </c>
    </row>
    <row r="14" spans="1:29" x14ac:dyDescent="0.2">
      <c r="A14" s="1" t="s">
        <v>79</v>
      </c>
      <c r="B14" s="1" t="s">
        <v>80</v>
      </c>
      <c r="C14" s="1" t="s">
        <v>81</v>
      </c>
      <c r="D14" s="1"/>
      <c r="E14" s="1"/>
      <c r="F14" s="1" t="s">
        <v>82</v>
      </c>
      <c r="G14">
        <v>0.5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0.5</v>
      </c>
      <c r="AA14">
        <v>50</v>
      </c>
      <c r="AB14">
        <v>50</v>
      </c>
      <c r="AC14" s="1" t="s">
        <v>34</v>
      </c>
    </row>
    <row r="15" spans="1:29" x14ac:dyDescent="0.2">
      <c r="A15" s="1" t="s">
        <v>83</v>
      </c>
      <c r="B15" s="1" t="s">
        <v>84</v>
      </c>
      <c r="C15" s="1" t="s">
        <v>85</v>
      </c>
      <c r="D15" s="1"/>
      <c r="E15" s="1"/>
      <c r="F15" s="1" t="s">
        <v>86</v>
      </c>
      <c r="G15">
        <v>12.66</v>
      </c>
      <c r="H15">
        <v>22.45</v>
      </c>
      <c r="I15">
        <v>10.039999999999999</v>
      </c>
      <c r="J15">
        <v>7.03</v>
      </c>
      <c r="K15">
        <v>6.23</v>
      </c>
      <c r="L15">
        <v>6.81</v>
      </c>
      <c r="M15">
        <v>12.42</v>
      </c>
      <c r="N15">
        <v>8.2799999999999994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 s="1" t="s">
        <v>33</v>
      </c>
      <c r="AB15">
        <v>50</v>
      </c>
      <c r="AC15" s="1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19"/>
  <sheetViews>
    <sheetView tabSelected="1" workbookViewId="0">
      <selection activeCell="P21" sqref="P21"/>
    </sheetView>
  </sheetViews>
  <sheetFormatPr baseColWidth="10" defaultColWidth="8.83203125" defaultRowHeight="15" x14ac:dyDescent="0.2"/>
  <cols>
    <col min="2" max="2" width="16.1640625" customWidth="1"/>
    <col min="3" max="3" width="17.33203125" customWidth="1"/>
    <col min="4" max="4" width="11.6640625" style="6" customWidth="1"/>
    <col min="5" max="8" width="11.6640625" hidden="1" customWidth="1"/>
    <col min="9" max="9" width="11.6640625" style="8" customWidth="1"/>
    <col min="10" max="10" width="11.6640625" customWidth="1"/>
  </cols>
  <sheetData>
    <row r="3" spans="2:10" ht="26" x14ac:dyDescent="0.3">
      <c r="B3" s="2" t="s">
        <v>94</v>
      </c>
      <c r="C3" s="2"/>
      <c r="D3" s="11"/>
    </row>
    <row r="4" spans="2:10" ht="21" x14ac:dyDescent="0.25">
      <c r="D4" s="13" t="s">
        <v>97</v>
      </c>
    </row>
    <row r="6" spans="2:10" ht="16" x14ac:dyDescent="0.2">
      <c r="B6" s="3" t="s">
        <v>87</v>
      </c>
      <c r="C6" s="3" t="s">
        <v>88</v>
      </c>
      <c r="D6" s="4" t="s">
        <v>89</v>
      </c>
      <c r="E6" s="4" t="s">
        <v>90</v>
      </c>
      <c r="F6" s="4" t="s">
        <v>95</v>
      </c>
      <c r="G6" s="4" t="s">
        <v>91</v>
      </c>
      <c r="H6" s="4" t="s">
        <v>96</v>
      </c>
      <c r="I6" s="9" t="s">
        <v>92</v>
      </c>
      <c r="J6" s="4" t="s">
        <v>93</v>
      </c>
    </row>
    <row r="7" spans="2:10" ht="16" x14ac:dyDescent="0.2">
      <c r="B7" s="1" t="s">
        <v>47</v>
      </c>
      <c r="C7" s="1" t="s">
        <v>48</v>
      </c>
      <c r="D7" s="12" t="s">
        <v>49</v>
      </c>
      <c r="E7">
        <v>70.36</v>
      </c>
      <c r="F7" s="5">
        <f>E7*0.4</f>
        <v>28.144000000000002</v>
      </c>
      <c r="G7">
        <v>77.760000000000005</v>
      </c>
      <c r="H7" s="5">
        <f>G7*0.6</f>
        <v>46.655999999999999</v>
      </c>
      <c r="I7" s="10">
        <f>F7+H7</f>
        <v>74.8</v>
      </c>
      <c r="J7" s="7" t="str">
        <f>IF(I7&lt;50,"F",IF(I7&lt;=64,"D",IF(I7&lt;=79,"C",IF(I7&lt;90,"B",IF(I7&gt;=90,"A")))))</f>
        <v>C</v>
      </c>
    </row>
    <row r="8" spans="2:10" ht="16" x14ac:dyDescent="0.2">
      <c r="B8" s="1" t="s">
        <v>39</v>
      </c>
      <c r="C8" s="1" t="s">
        <v>40</v>
      </c>
      <c r="D8" s="12" t="s">
        <v>41</v>
      </c>
      <c r="E8">
        <v>74.42</v>
      </c>
      <c r="F8" s="5">
        <f>E8*0.4</f>
        <v>29.768000000000001</v>
      </c>
      <c r="G8">
        <v>87.2</v>
      </c>
      <c r="H8" s="5">
        <f>G8*0.6</f>
        <v>52.32</v>
      </c>
      <c r="I8" s="10">
        <f>F8+H8</f>
        <v>82.087999999999994</v>
      </c>
      <c r="J8" s="7" t="str">
        <f>IF(I8&lt;50,"F",IF(I8&lt;=64,"D",IF(I8&lt;=79,"C",IF(I8&lt;90,"B",IF(I8&gt;=90,"A")))))</f>
        <v>B</v>
      </c>
    </row>
    <row r="9" spans="2:10" ht="16" x14ac:dyDescent="0.2">
      <c r="B9" s="1" t="s">
        <v>83</v>
      </c>
      <c r="C9" s="1" t="s">
        <v>84</v>
      </c>
      <c r="D9" s="12" t="s">
        <v>85</v>
      </c>
      <c r="E9">
        <v>32.19</v>
      </c>
      <c r="F9" s="5">
        <f>E9*0.4</f>
        <v>12.875999999999999</v>
      </c>
      <c r="G9">
        <v>12.66</v>
      </c>
      <c r="H9" s="5">
        <f>G9*0.6</f>
        <v>7.5960000000000001</v>
      </c>
      <c r="I9" s="10">
        <f>F9+H9</f>
        <v>20.472000000000001</v>
      </c>
      <c r="J9" s="7" t="str">
        <f>IF(I9&lt;50,"F",IF(I9&lt;=64,"D",IF(I9&lt;=79,"C",IF(I9&lt;90,"B",IF(I9&gt;=90,"A")))))</f>
        <v>F</v>
      </c>
    </row>
    <row r="10" spans="2:10" ht="16" x14ac:dyDescent="0.2">
      <c r="B10" s="1" t="s">
        <v>59</v>
      </c>
      <c r="C10" s="1" t="s">
        <v>60</v>
      </c>
      <c r="D10" s="12" t="s">
        <v>61</v>
      </c>
      <c r="E10">
        <v>78.23</v>
      </c>
      <c r="F10" s="5">
        <f>E10*0.4</f>
        <v>31.292000000000002</v>
      </c>
      <c r="G10">
        <v>72.31</v>
      </c>
      <c r="H10" s="5">
        <f>G10*0.6</f>
        <v>43.386000000000003</v>
      </c>
      <c r="I10" s="10">
        <f>F10+H10</f>
        <v>74.677999999999997</v>
      </c>
      <c r="J10" s="7" t="str">
        <f>IF(I10&lt;50,"F",IF(I10&lt;=64,"D",IF(I10&lt;=79,"C",IF(I10&lt;90,"B",IF(I10&gt;=90,"A")))))</f>
        <v>C</v>
      </c>
    </row>
    <row r="11" spans="2:10" ht="16" x14ac:dyDescent="0.2">
      <c r="B11" s="1" t="s">
        <v>63</v>
      </c>
      <c r="C11" s="1" t="s">
        <v>64</v>
      </c>
      <c r="D11" s="12" t="s">
        <v>65</v>
      </c>
      <c r="E11">
        <v>92.07</v>
      </c>
      <c r="F11" s="5">
        <f>E11*0.4</f>
        <v>36.827999999999996</v>
      </c>
      <c r="G11">
        <v>95.7</v>
      </c>
      <c r="H11" s="5">
        <f>G11*0.6</f>
        <v>57.42</v>
      </c>
      <c r="I11" s="10">
        <f>F11+H11</f>
        <v>94.24799999999999</v>
      </c>
      <c r="J11" s="7" t="str">
        <f>IF(I11&lt;50,"F",IF(I11&lt;=64,"D",IF(I11&lt;=79,"C",IF(I11&lt;90,"B",IF(I11&gt;=90,"A")))))</f>
        <v>A</v>
      </c>
    </row>
    <row r="12" spans="2:10" ht="16" x14ac:dyDescent="0.2">
      <c r="B12" s="1" t="s">
        <v>79</v>
      </c>
      <c r="C12" s="1" t="s">
        <v>80</v>
      </c>
      <c r="D12" s="12" t="s">
        <v>81</v>
      </c>
      <c r="E12">
        <v>18.690000000000001</v>
      </c>
      <c r="F12" s="5">
        <f>E12*0.4</f>
        <v>7.4760000000000009</v>
      </c>
      <c r="G12">
        <v>0.5</v>
      </c>
      <c r="H12" s="5">
        <f>G12*0.6</f>
        <v>0.3</v>
      </c>
      <c r="I12" s="10">
        <f>F12+H12</f>
        <v>7.7760000000000007</v>
      </c>
      <c r="J12" s="7" t="str">
        <f>IF(I12&lt;50,"F",IF(I12&lt;=64,"D",IF(I12&lt;=79,"C",IF(I12&lt;90,"B",IF(I12&gt;=90,"A")))))</f>
        <v>F</v>
      </c>
    </row>
    <row r="13" spans="2:10" ht="16" x14ac:dyDescent="0.2">
      <c r="B13" s="1" t="s">
        <v>43</v>
      </c>
      <c r="C13" s="1" t="s">
        <v>44</v>
      </c>
      <c r="D13" s="12" t="s">
        <v>45</v>
      </c>
      <c r="E13">
        <v>86.55</v>
      </c>
      <c r="F13" s="5">
        <f>E13*0.4</f>
        <v>34.619999999999997</v>
      </c>
      <c r="G13">
        <v>80.92</v>
      </c>
      <c r="H13" s="5">
        <f>G13*0.6</f>
        <v>48.552</v>
      </c>
      <c r="I13" s="10">
        <f>F13+H13</f>
        <v>83.171999999999997</v>
      </c>
      <c r="J13" s="7" t="str">
        <f>IF(I13&lt;50,"F",IF(I13&lt;=64,"D",IF(I13&lt;=79,"C",IF(I13&lt;90,"B",IF(I13&gt;=90,"A")))))</f>
        <v>B</v>
      </c>
    </row>
    <row r="14" spans="2:10" ht="16" x14ac:dyDescent="0.2">
      <c r="B14" s="1" t="s">
        <v>71</v>
      </c>
      <c r="C14" s="1" t="s">
        <v>72</v>
      </c>
      <c r="D14" s="12" t="s">
        <v>73</v>
      </c>
      <c r="E14">
        <v>81.38</v>
      </c>
      <c r="F14" s="5">
        <f>E14*0.4</f>
        <v>32.552</v>
      </c>
      <c r="G14">
        <v>75.89</v>
      </c>
      <c r="H14" s="5">
        <f>G14*0.6</f>
        <v>45.533999999999999</v>
      </c>
      <c r="I14" s="10">
        <f>F14+H14</f>
        <v>78.085999999999999</v>
      </c>
      <c r="J14" s="7" t="str">
        <f>IF(I14&lt;50,"F",IF(I14&lt;=64,"D",IF(I14&lt;=79,"C",IF(I14&lt;90,"B",IF(I14&gt;=90,"A")))))</f>
        <v>C</v>
      </c>
    </row>
    <row r="15" spans="2:10" ht="16" x14ac:dyDescent="0.2">
      <c r="B15" s="1" t="s">
        <v>75</v>
      </c>
      <c r="C15" s="1" t="s">
        <v>76</v>
      </c>
      <c r="D15" s="12" t="s">
        <v>77</v>
      </c>
      <c r="E15">
        <v>96.44</v>
      </c>
      <c r="F15" s="5">
        <f>E15*0.4</f>
        <v>38.576000000000001</v>
      </c>
      <c r="G15">
        <v>96.93</v>
      </c>
      <c r="H15" s="5">
        <f>G15*0.6</f>
        <v>58.158000000000001</v>
      </c>
      <c r="I15" s="10">
        <f>F15+H15</f>
        <v>96.734000000000009</v>
      </c>
      <c r="J15" s="7" t="str">
        <f>IF(I15&lt;50,"F",IF(I15&lt;=64,"D",IF(I15&lt;=79,"C",IF(I15&lt;90,"B",IF(I15&gt;=90,"A")))))</f>
        <v>A</v>
      </c>
    </row>
    <row r="16" spans="2:10" ht="16" x14ac:dyDescent="0.2">
      <c r="B16" s="1" t="s">
        <v>67</v>
      </c>
      <c r="C16" s="1" t="s">
        <v>68</v>
      </c>
      <c r="D16" s="12" t="s">
        <v>69</v>
      </c>
      <c r="E16">
        <v>92.4</v>
      </c>
      <c r="F16" s="5">
        <f>E16*0.4</f>
        <v>36.96</v>
      </c>
      <c r="G16">
        <v>87.87</v>
      </c>
      <c r="H16" s="5">
        <f>G16*0.6</f>
        <v>52.722000000000001</v>
      </c>
      <c r="I16" s="10">
        <f>F16+H16</f>
        <v>89.682000000000002</v>
      </c>
      <c r="J16" s="7" t="str">
        <f>IF(I16&lt;50,"F",IF(I16&lt;=64,"D",IF(I16&lt;=79,"C",IF(I16&lt;90,"B",IF(I16&gt;=90,"A")))))</f>
        <v>B</v>
      </c>
    </row>
    <row r="17" spans="2:10" ht="16" x14ac:dyDescent="0.2">
      <c r="B17" s="1" t="s">
        <v>51</v>
      </c>
      <c r="C17" s="1" t="s">
        <v>52</v>
      </c>
      <c r="D17" s="12" t="s">
        <v>53</v>
      </c>
      <c r="E17">
        <v>89.98</v>
      </c>
      <c r="F17" s="5">
        <f>E17*0.4</f>
        <v>35.992000000000004</v>
      </c>
      <c r="G17">
        <v>89.99</v>
      </c>
      <c r="H17" s="5">
        <f>G17*0.6</f>
        <v>53.993999999999993</v>
      </c>
      <c r="I17" s="10">
        <f>F17+H17</f>
        <v>89.98599999999999</v>
      </c>
      <c r="J17" s="7" t="str">
        <f>IF(I17&lt;50,"F",IF(I17&lt;=64,"D",IF(I17&lt;=79,"C",IF(I17&lt;90,"B",IF(I17&gt;=90,"A")))))</f>
        <v>B</v>
      </c>
    </row>
    <row r="18" spans="2:10" ht="16" x14ac:dyDescent="0.2">
      <c r="B18" s="1" t="s">
        <v>29</v>
      </c>
      <c r="C18" s="1" t="s">
        <v>30</v>
      </c>
      <c r="D18" s="12" t="s">
        <v>31</v>
      </c>
      <c r="E18">
        <v>67.33</v>
      </c>
      <c r="F18" s="5">
        <f>E18*0.4</f>
        <v>26.932000000000002</v>
      </c>
      <c r="G18">
        <v>68.83</v>
      </c>
      <c r="H18" s="5">
        <f>G18*0.6</f>
        <v>41.297999999999995</v>
      </c>
      <c r="I18" s="10">
        <f>F18+H18</f>
        <v>68.22999999999999</v>
      </c>
      <c r="J18" s="7" t="str">
        <f>IF(I18&lt;50,"F",IF(I18&lt;=64,"D",IF(I18&lt;=79,"C",IF(I18&lt;90,"B",IF(I18&gt;=90,"A")))))</f>
        <v>C</v>
      </c>
    </row>
    <row r="19" spans="2:10" ht="16" x14ac:dyDescent="0.2">
      <c r="B19" s="1" t="s">
        <v>55</v>
      </c>
      <c r="C19" s="1" t="s">
        <v>56</v>
      </c>
      <c r="D19" s="12" t="s">
        <v>57</v>
      </c>
      <c r="E19">
        <v>88.74</v>
      </c>
      <c r="F19" s="5">
        <f>E19*0.4</f>
        <v>35.496000000000002</v>
      </c>
      <c r="G19">
        <v>84.55</v>
      </c>
      <c r="H19" s="5">
        <f>G19*0.6</f>
        <v>50.73</v>
      </c>
      <c r="I19" s="10">
        <f>F19+H19</f>
        <v>86.225999999999999</v>
      </c>
      <c r="J19" s="7" t="str">
        <f>IF(I19&lt;50,"F",IF(I19&lt;=64,"D",IF(I19&lt;=79,"C",IF(I19&lt;90,"B",IF(I19&gt;=90,"A")))))</f>
        <v>B</v>
      </c>
    </row>
  </sheetData>
  <sortState xmlns:xlrd2="http://schemas.microsoft.com/office/spreadsheetml/2017/richdata2" ref="B7:J19">
    <sortCondition ref="D7:D19"/>
  </sortState>
  <conditionalFormatting sqref="J7:J19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ignoredErrors>
    <ignoredError sqref="D7:D19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EHSS-6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2023-02-10T01:30:41Z</dcterms:created>
  <dcterms:modified xsi:type="dcterms:W3CDTF">2023-02-10T04:03:33Z</dcterms:modified>
</cp:coreProperties>
</file>