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November 2022 Final Grades/"/>
    </mc:Choice>
  </mc:AlternateContent>
  <xr:revisionPtr revIDLastSave="0" documentId="8_{20B72AD9-C405-BA4A-BA01-BB232FE7E52E}" xr6:coauthVersionLast="47" xr6:coauthVersionMax="47" xr10:uidLastSave="{00000000-0000-0000-0000-000000000000}"/>
  <bookViews>
    <workbookView xWindow="400" yWindow="580" windowWidth="34240" windowHeight="26020" activeTab="1" xr2:uid="{00000000-000D-0000-FFFF-FFFF00000000}"/>
  </bookViews>
  <sheets>
    <sheet name="Grades" sheetId="1" r:id="rId1"/>
    <sheet name="IEAP-4  Res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2" l="1"/>
  <c r="H8" i="2"/>
  <c r="H15" i="2"/>
  <c r="H9" i="2"/>
  <c r="U7" i="2"/>
  <c r="H7" i="2" s="1"/>
  <c r="U12" i="2"/>
  <c r="H12" i="2" s="1"/>
  <c r="U14" i="2"/>
  <c r="U8" i="2"/>
  <c r="U11" i="2"/>
  <c r="H11" i="2" s="1"/>
  <c r="U10" i="2"/>
  <c r="H10" i="2" s="1"/>
  <c r="U15" i="2"/>
  <c r="U9" i="2"/>
  <c r="U13" i="2"/>
  <c r="H13" i="2" s="1"/>
  <c r="U16" i="2"/>
  <c r="H16" i="2" s="1"/>
  <c r="G7" i="2" l="1"/>
  <c r="I7" i="2" s="1"/>
  <c r="J7" i="2" s="1"/>
  <c r="G12" i="2"/>
  <c r="I12" i="2" s="1"/>
  <c r="J12" i="2" s="1"/>
  <c r="G14" i="2"/>
  <c r="I14" i="2" s="1"/>
  <c r="J14" i="2" s="1"/>
  <c r="G8" i="2"/>
  <c r="I8" i="2" s="1"/>
  <c r="J8" i="2" s="1"/>
  <c r="G11" i="2"/>
  <c r="I11" i="2" s="1"/>
  <c r="J11" i="2" s="1"/>
  <c r="G10" i="2"/>
  <c r="I10" i="2" s="1"/>
  <c r="J10" i="2" s="1"/>
  <c r="G15" i="2"/>
  <c r="I15" i="2" s="1"/>
  <c r="J15" i="2" s="1"/>
  <c r="G9" i="2"/>
  <c r="I9" i="2" s="1"/>
  <c r="J9" i="2" s="1"/>
  <c r="G13" i="2"/>
  <c r="I13" i="2" s="1"/>
  <c r="J13" i="2" s="1"/>
  <c r="G16" i="2"/>
  <c r="I16" i="2" s="1"/>
  <c r="J16" i="2" s="1"/>
</calcChain>
</file>

<file path=xl/sharedStrings.xml><?xml version="1.0" encoding="utf-8"?>
<sst xmlns="http://schemas.openxmlformats.org/spreadsheetml/2006/main" count="160" uniqueCount="102">
  <si>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</si>
  <si>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</si>
  <si>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</si>
  <si>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</si>
  <si>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</si>
  <si>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</si>
  <si>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</si>
  <si>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</si>
  <si>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</si>
  <si>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</si>
  <si>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</si>
  <si>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</si>
  <si>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Quiz: Exercise UNIT 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</si>
  <si>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</si>
  <si>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</si>
  <si>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</si>
  <si>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</si>
  <si>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</si>
  <si>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</si>
  <si>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</si>
  <si>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 UNIT 5 ( Will be graded by hand) (Real)</t>
  </si>
  <si>
    <t>Quiz: Exercise UNIT 5 (Real)</t>
  </si>
  <si>
    <t>Quiz: Exercise UNIT 6 (Real)</t>
  </si>
  <si>
    <t>Quiz: Exercise UNIT 7 (Real)</t>
  </si>
  <si>
    <t>Quiz: Exercise UNIT 8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</si>
  <si>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</si>
  <si>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</si>
  <si>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</si>
  <si>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</si>
  <si>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</si>
  <si>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</si>
  <si>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</si>
  <si>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 UNIT 9 (Real)</t>
  </si>
  <si>
    <t>Quiz: Exercise UNIT 10 (Real)</t>
  </si>
  <si>
    <t>Quiz: Exercise UNIT 11 (Real)</t>
  </si>
  <si>
    <t>Quiz: Exercise UNIT 12 (Real)</t>
  </si>
  <si>
    <t>Quizzes III total (Real)</t>
  </si>
  <si>
    <t>Quiz: QUIZ V (Real)</t>
  </si>
  <si>
    <t>Quiz: QUIZ VI (Real)</t>
  </si>
  <si>
    <t>Exam III total (Real)</t>
  </si>
  <si>
    <t>Quiz: EXAM III (Real)</t>
  </si>
  <si>
    <t>Class Participation total (Real)</t>
  </si>
  <si>
    <t>EXAM I Penalty (Real)</t>
  </si>
  <si>
    <t>EXAM II Penalty (Real)</t>
  </si>
  <si>
    <t>EXAM III Penalty (Real)</t>
  </si>
  <si>
    <t>Last downloaded from this course</t>
  </si>
  <si>
    <t>Aly</t>
  </si>
  <si>
    <t>Rotiyah</t>
  </si>
  <si>
    <t>13999</t>
  </si>
  <si>
    <t>aly.rotiyah@pucsr.edu.kh</t>
  </si>
  <si>
    <t>1675933218</t>
  </si>
  <si>
    <t>Chea</t>
  </si>
  <si>
    <t>Seangsivemey</t>
  </si>
  <si>
    <t>13422</t>
  </si>
  <si>
    <t>chea.seangsivemey@pucsr.edu.kh</t>
  </si>
  <si>
    <t>Chun</t>
  </si>
  <si>
    <t>Nidav</t>
  </si>
  <si>
    <t>13970</t>
  </si>
  <si>
    <t>chun.nidav@pucsr.edu.kh</t>
  </si>
  <si>
    <t>Dov</t>
  </si>
  <si>
    <t>Channa</t>
  </si>
  <si>
    <t>13996</t>
  </si>
  <si>
    <t>dov.channa@pucsr.edu.kh</t>
  </si>
  <si>
    <t>Dy</t>
  </si>
  <si>
    <t>Meymey</t>
  </si>
  <si>
    <t>13643</t>
  </si>
  <si>
    <t>dy.meymey@pucsr.edu.kh</t>
  </si>
  <si>
    <t>Hy</t>
  </si>
  <si>
    <t>Retina</t>
  </si>
  <si>
    <t>13964</t>
  </si>
  <si>
    <t>hy.retina@pucsr.edu.kh</t>
  </si>
  <si>
    <t>Meach</t>
  </si>
  <si>
    <t>Leapheng</t>
  </si>
  <si>
    <t>13941</t>
  </si>
  <si>
    <t>meach.leapheng@pucsr.edu.kh</t>
  </si>
  <si>
    <t>Pov</t>
  </si>
  <si>
    <t>Sreyoun</t>
  </si>
  <si>
    <t>13997</t>
  </si>
  <si>
    <t>pov.sreyoun@pucsr.edu.kh</t>
  </si>
  <si>
    <t>Ron</t>
  </si>
  <si>
    <t>Ranika</t>
  </si>
  <si>
    <t>13647</t>
  </si>
  <si>
    <t>ron.ranika@pucsr.edu.kh</t>
  </si>
  <si>
    <t>Yon</t>
  </si>
  <si>
    <t>Seinghai</t>
  </si>
  <si>
    <t>13995</t>
  </si>
  <si>
    <t>yon.seinghai@pucsr.edu.kh</t>
  </si>
  <si>
    <t>SURNAME</t>
  </si>
  <si>
    <t>FIRST NAME</t>
  </si>
  <si>
    <t>ID</t>
  </si>
  <si>
    <t>GRAMMAR</t>
  </si>
  <si>
    <t>WRITING</t>
  </si>
  <si>
    <t xml:space="preserve">TOTAL </t>
  </si>
  <si>
    <t>GRADE</t>
  </si>
  <si>
    <t>IEAP-4/ Result</t>
  </si>
  <si>
    <t>EXAM 1 Penalty (Real)</t>
  </si>
  <si>
    <t>EXAM 2 Penalty (Real)</t>
  </si>
  <si>
    <t>EXAM 3 Penalty (Real)</t>
  </si>
  <si>
    <t>-</t>
  </si>
  <si>
    <t xml:space="preserve"> ABSENCE PENALTY </t>
  </si>
  <si>
    <t xml:space="preserve"> TOTAL AFTER PENALTY </t>
  </si>
  <si>
    <t>IEAP-4 Final Results - 22 November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</si>
</sst>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0"/>
      <name val="Calibri"/>
      <family val="2"/>
    </font>
    <font>
      <b/>
      <sz val="11"/>
      <color rgb="FF000000"/>
      <name val="Calibri"/>
      <family val="2"/>
    </font>
    <font>
      <sz val="2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2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</borders>
  <cellStyleXfs count="3">
    <xf numFmtId="0" fontId="0" fillId="0" borderId="0"/>
    <xf numFmtId="0" fontId="2" fillId="0" borderId="0"/>
    <xf numFmtId="43" fontId="4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43" fontId="5" fillId="2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3" fontId="0" fillId="0" borderId="0" xfId="2" applyFont="1"/>
    <xf numFmtId="43" fontId="3" fillId="0" borderId="0" xfId="2" applyFont="1" applyAlignment="1">
      <alignment horizontal="left"/>
    </xf>
    <xf numFmtId="43" fontId="0" fillId="0" borderId="0" xfId="2" applyFont="1" applyAlignment="1">
      <alignment horizontal="left" vertical="center"/>
    </xf>
    <xf numFmtId="43" fontId="0" fillId="0" borderId="0" xfId="2" applyFont="1" applyAlignment="1">
      <alignment horizontal="left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</cellXfs>
  <cellStyles count="3">
    <cellStyle name="Comma" xfId="2" builtinId="3"/>
    <cellStyle name="Normal" xfId="0" builtinId="0"/>
    <cellStyle name="Normal 2" xfId="1" xr:uid="{00000000-0005-0000-0000-000001000000}"/>
  </cellStyles>
  <dxfs count="10">
    <dxf>
      <font>
        <b/>
        <family val="2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numFmt numFmtId="30" formatCode="@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31128A-E130-7946-973A-CB7B69ED4775}" name="Table1" displayName="Table1" ref="D6:J16" totalsRowShown="0" dataDxfId="4" dataCellStyle="Comma">
  <autoFilter ref="D6:J16" xr:uid="{6931128A-E130-7946-973A-CB7B69ED4775}"/>
  <tableColumns count="7">
    <tableColumn id="1" xr3:uid="{26084121-AC3D-5B41-925D-AE793302F971}" name="ID" dataDxfId="2"/>
    <tableColumn id="2" xr3:uid="{540DFBF6-D1CA-274D-A703-C5E43BA46677}" name="GRAMMAR" dataDxfId="3" dataCellStyle="Comma"/>
    <tableColumn id="3" xr3:uid="{52A32634-7382-254F-B6EA-C5D339B9835F}" name="WRITING" dataDxfId="7" dataCellStyle="Comma"/>
    <tableColumn id="4" xr3:uid="{031027D8-1884-194B-9AA0-1FEC6310E1B6}" name="TOTAL " dataDxfId="6" dataCellStyle="Comma">
      <calculatedColumnFormula>AVERAGE(E7:F7)</calculatedColumnFormula>
    </tableColumn>
    <tableColumn id="5" xr3:uid="{AFA12E42-5179-3E47-A9AE-80BC50EA7D98}" name=" ABSENCE PENALTY " dataDxfId="5" dataCellStyle="Comma">
      <calculatedColumnFormula>0.3167*0.7*U7*100</calculatedColumnFormula>
    </tableColumn>
    <tableColumn id="6" xr3:uid="{DA954D1A-9BF1-4948-8CFD-26ED024617D8}" name=" TOTAL AFTER PENALTY " dataDxfId="1" dataCellStyle="Comma">
      <calculatedColumnFormula>G7-H7</calculatedColumnFormula>
    </tableColumn>
    <tableColumn id="7" xr3:uid="{8D2D5415-DDC8-364E-9BB7-47C445AAC799}" name="GRADE" dataDxfId="0">
      <calculatedColumnFormula>IF(I7&lt;60,"F",IF(I7&lt;70,"D",IF(I7&lt;80,"C",IF(I7&lt;90,"B",IF(I7&gt;=90,"A")))))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1"/>
  <sheetViews>
    <sheetView topLeftCell="Z1" workbookViewId="0">
      <selection activeCell="AQ1" sqref="AQ1:AS11"/>
    </sheetView>
  </sheetViews>
  <sheetFormatPr baseColWidth="10" defaultColWidth="8.83203125" defaultRowHeight="15" x14ac:dyDescent="0.2"/>
  <sheetData>
    <row r="1" spans="1:4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x14ac:dyDescent="0.2">
      <c r="A2" s="1" t="s">
        <v>46</v>
      </c>
      <c r="B2" s="1" t="s">
        <v>47</v>
      </c>
      <c r="C2" s="1" t="s">
        <v>48</v>
      </c>
      <c r="D2" s="1"/>
      <c r="E2" s="1"/>
      <c r="F2" s="1" t="s">
        <v>49</v>
      </c>
      <c r="G2">
        <v>96.4</v>
      </c>
      <c r="H2">
        <v>92.04</v>
      </c>
      <c r="I2">
        <v>14.32</v>
      </c>
      <c r="J2">
        <v>10</v>
      </c>
      <c r="K2">
        <v>10</v>
      </c>
      <c r="L2">
        <v>10</v>
      </c>
      <c r="M2">
        <v>8.18</v>
      </c>
      <c r="N2">
        <v>14.55</v>
      </c>
      <c r="O2">
        <v>9.69</v>
      </c>
      <c r="P2">
        <v>9.7100000000000009</v>
      </c>
      <c r="Q2">
        <v>63.17</v>
      </c>
      <c r="R2">
        <v>27.07</v>
      </c>
      <c r="S2">
        <v>96.59</v>
      </c>
      <c r="T2">
        <v>15</v>
      </c>
      <c r="U2">
        <v>10</v>
      </c>
      <c r="V2">
        <v>10</v>
      </c>
      <c r="W2">
        <v>10</v>
      </c>
      <c r="X2">
        <v>10</v>
      </c>
      <c r="Y2">
        <v>10</v>
      </c>
      <c r="Z2">
        <v>14.09</v>
      </c>
      <c r="AA2">
        <v>9.6999999999999993</v>
      </c>
      <c r="AB2">
        <v>9.09</v>
      </c>
      <c r="AC2">
        <v>67.5</v>
      </c>
      <c r="AD2">
        <v>9.64</v>
      </c>
      <c r="AE2">
        <v>100</v>
      </c>
      <c r="AF2">
        <v>15</v>
      </c>
      <c r="AG2">
        <v>10</v>
      </c>
      <c r="AH2">
        <v>10</v>
      </c>
      <c r="AI2">
        <v>10</v>
      </c>
      <c r="AJ2">
        <v>10</v>
      </c>
      <c r="AK2">
        <v>15</v>
      </c>
      <c r="AL2">
        <v>10</v>
      </c>
      <c r="AM2">
        <v>10</v>
      </c>
      <c r="AN2">
        <v>70</v>
      </c>
      <c r="AO2">
        <v>10</v>
      </c>
      <c r="AP2">
        <v>5</v>
      </c>
      <c r="AQ2">
        <v>0</v>
      </c>
      <c r="AR2">
        <v>0</v>
      </c>
      <c r="AS2">
        <v>0</v>
      </c>
      <c r="AT2" s="1" t="s">
        <v>50</v>
      </c>
    </row>
    <row r="3" spans="1:46" x14ac:dyDescent="0.2">
      <c r="A3" s="1" t="s">
        <v>51</v>
      </c>
      <c r="B3" s="1" t="s">
        <v>52</v>
      </c>
      <c r="C3" s="1" t="s">
        <v>53</v>
      </c>
      <c r="D3" s="1"/>
      <c r="E3" s="1"/>
      <c r="F3" s="1" t="s">
        <v>54</v>
      </c>
      <c r="G3">
        <v>87.74</v>
      </c>
      <c r="H3">
        <v>83.52</v>
      </c>
      <c r="I3">
        <v>12.65</v>
      </c>
      <c r="J3">
        <v>5.71</v>
      </c>
      <c r="K3">
        <v>9.3800000000000008</v>
      </c>
      <c r="L3">
        <v>10</v>
      </c>
      <c r="M3">
        <v>8.64</v>
      </c>
      <c r="N3">
        <v>13.98</v>
      </c>
      <c r="O3">
        <v>9.69</v>
      </c>
      <c r="P3">
        <v>8.9499999999999993</v>
      </c>
      <c r="Q3">
        <v>56.89</v>
      </c>
      <c r="R3">
        <v>24.38</v>
      </c>
      <c r="S3">
        <v>88.16</v>
      </c>
      <c r="T3">
        <v>11.69</v>
      </c>
      <c r="U3">
        <v>0</v>
      </c>
      <c r="V3">
        <v>10</v>
      </c>
      <c r="W3">
        <v>9.44</v>
      </c>
      <c r="X3">
        <v>10</v>
      </c>
      <c r="Y3">
        <v>9.52</v>
      </c>
      <c r="Z3">
        <v>13.41</v>
      </c>
      <c r="AA3">
        <v>8.18</v>
      </c>
      <c r="AB3">
        <v>9.6999999999999993</v>
      </c>
      <c r="AC3">
        <v>63.06</v>
      </c>
      <c r="AD3">
        <v>9.01</v>
      </c>
      <c r="AE3">
        <v>89.6</v>
      </c>
      <c r="AF3">
        <v>12.3</v>
      </c>
      <c r="AG3">
        <v>9.09</v>
      </c>
      <c r="AH3">
        <v>8.64</v>
      </c>
      <c r="AI3">
        <v>6.32</v>
      </c>
      <c r="AJ3">
        <v>8.75</v>
      </c>
      <c r="AK3">
        <v>15</v>
      </c>
      <c r="AL3">
        <v>10</v>
      </c>
      <c r="AM3">
        <v>10</v>
      </c>
      <c r="AN3">
        <v>62.31</v>
      </c>
      <c r="AO3">
        <v>8.9</v>
      </c>
      <c r="AP3">
        <v>5</v>
      </c>
      <c r="AQ3">
        <v>0</v>
      </c>
      <c r="AR3">
        <v>0</v>
      </c>
      <c r="AS3">
        <v>0</v>
      </c>
      <c r="AT3" s="1" t="s">
        <v>50</v>
      </c>
    </row>
    <row r="4" spans="1:46" x14ac:dyDescent="0.2">
      <c r="A4" s="1" t="s">
        <v>55</v>
      </c>
      <c r="B4" s="1" t="s">
        <v>56</v>
      </c>
      <c r="C4" s="1" t="s">
        <v>57</v>
      </c>
      <c r="D4" s="1"/>
      <c r="E4" s="1"/>
      <c r="F4" s="1" t="s">
        <v>58</v>
      </c>
      <c r="G4">
        <v>94.8</v>
      </c>
      <c r="H4">
        <v>91.1</v>
      </c>
      <c r="I4">
        <v>14.83</v>
      </c>
      <c r="J4">
        <v>10</v>
      </c>
      <c r="K4">
        <v>10</v>
      </c>
      <c r="L4">
        <v>10</v>
      </c>
      <c r="M4">
        <v>9.5500000000000007</v>
      </c>
      <c r="N4">
        <v>14.21</v>
      </c>
      <c r="O4">
        <v>10</v>
      </c>
      <c r="P4">
        <v>8.9499999999999993</v>
      </c>
      <c r="Q4">
        <v>62.06</v>
      </c>
      <c r="R4">
        <v>26.6</v>
      </c>
      <c r="S4">
        <v>95.4</v>
      </c>
      <c r="T4">
        <v>14.4</v>
      </c>
      <c r="U4">
        <v>10</v>
      </c>
      <c r="V4">
        <v>10</v>
      </c>
      <c r="W4">
        <v>9.44</v>
      </c>
      <c r="X4">
        <v>10</v>
      </c>
      <c r="Y4">
        <v>8.57</v>
      </c>
      <c r="Z4">
        <v>12.5</v>
      </c>
      <c r="AA4">
        <v>9.6999999999999993</v>
      </c>
      <c r="AB4">
        <v>6.97</v>
      </c>
      <c r="AC4">
        <v>68.5</v>
      </c>
      <c r="AD4">
        <v>9.7899999999999991</v>
      </c>
      <c r="AE4">
        <v>97.06</v>
      </c>
      <c r="AF4">
        <v>15</v>
      </c>
      <c r="AG4">
        <v>10</v>
      </c>
      <c r="AH4">
        <v>10</v>
      </c>
      <c r="AI4">
        <v>10</v>
      </c>
      <c r="AJ4">
        <v>10</v>
      </c>
      <c r="AK4">
        <v>14.84</v>
      </c>
      <c r="AL4">
        <v>10</v>
      </c>
      <c r="AM4">
        <v>9.7899999999999991</v>
      </c>
      <c r="AN4">
        <v>67.22</v>
      </c>
      <c r="AO4">
        <v>9.6</v>
      </c>
      <c r="AP4">
        <v>5</v>
      </c>
      <c r="AQ4">
        <v>0</v>
      </c>
      <c r="AR4">
        <v>0</v>
      </c>
      <c r="AS4">
        <v>0</v>
      </c>
      <c r="AT4" s="1" t="s">
        <v>50</v>
      </c>
    </row>
    <row r="5" spans="1:46" x14ac:dyDescent="0.2">
      <c r="A5" s="1" t="s">
        <v>59</v>
      </c>
      <c r="B5" s="1" t="s">
        <v>60</v>
      </c>
      <c r="C5" s="1" t="s">
        <v>61</v>
      </c>
      <c r="D5" s="1"/>
      <c r="E5" s="1"/>
      <c r="F5" s="1" t="s">
        <v>62</v>
      </c>
      <c r="G5">
        <v>88.95</v>
      </c>
      <c r="H5">
        <v>91.97</v>
      </c>
      <c r="I5">
        <v>13.64</v>
      </c>
      <c r="J5">
        <v>10</v>
      </c>
      <c r="K5">
        <v>10</v>
      </c>
      <c r="L5">
        <v>10</v>
      </c>
      <c r="M5">
        <v>6.36</v>
      </c>
      <c r="N5">
        <v>14.34</v>
      </c>
      <c r="O5">
        <v>9.69</v>
      </c>
      <c r="P5">
        <v>9.43</v>
      </c>
      <c r="Q5">
        <v>64</v>
      </c>
      <c r="R5">
        <v>27.43</v>
      </c>
      <c r="S5">
        <v>91.2</v>
      </c>
      <c r="T5">
        <v>15</v>
      </c>
      <c r="U5">
        <v>10</v>
      </c>
      <c r="V5">
        <v>10</v>
      </c>
      <c r="W5">
        <v>10</v>
      </c>
      <c r="X5">
        <v>10</v>
      </c>
      <c r="Y5">
        <v>10</v>
      </c>
      <c r="Z5">
        <v>14.09</v>
      </c>
      <c r="AA5">
        <v>8.7899999999999991</v>
      </c>
      <c r="AB5">
        <v>10</v>
      </c>
      <c r="AC5">
        <v>62.11</v>
      </c>
      <c r="AD5">
        <v>8.8699999999999992</v>
      </c>
      <c r="AE5">
        <v>81.92</v>
      </c>
      <c r="AF5">
        <v>13.69</v>
      </c>
      <c r="AG5">
        <v>9.5500000000000007</v>
      </c>
      <c r="AH5">
        <v>7.27</v>
      </c>
      <c r="AI5">
        <v>10</v>
      </c>
      <c r="AJ5">
        <v>9.69</v>
      </c>
      <c r="AK5">
        <v>14.84</v>
      </c>
      <c r="AL5">
        <v>10</v>
      </c>
      <c r="AM5">
        <v>9.7899999999999991</v>
      </c>
      <c r="AN5">
        <v>53.39</v>
      </c>
      <c r="AO5">
        <v>7.63</v>
      </c>
      <c r="AP5">
        <v>5</v>
      </c>
      <c r="AQ5">
        <v>0</v>
      </c>
      <c r="AR5">
        <v>0</v>
      </c>
      <c r="AS5">
        <v>0</v>
      </c>
      <c r="AT5" s="1" t="s">
        <v>50</v>
      </c>
    </row>
    <row r="6" spans="1:46" x14ac:dyDescent="0.2">
      <c r="A6" s="1" t="s">
        <v>63</v>
      </c>
      <c r="B6" s="1" t="s">
        <v>64</v>
      </c>
      <c r="C6" s="1" t="s">
        <v>65</v>
      </c>
      <c r="D6" s="1"/>
      <c r="E6" s="1"/>
      <c r="F6" s="1" t="s">
        <v>66</v>
      </c>
      <c r="G6">
        <v>91.73</v>
      </c>
      <c r="H6">
        <v>91.67</v>
      </c>
      <c r="I6">
        <v>13.79</v>
      </c>
      <c r="J6">
        <v>7.86</v>
      </c>
      <c r="K6">
        <v>9.3800000000000008</v>
      </c>
      <c r="L6">
        <v>10</v>
      </c>
      <c r="M6">
        <v>9.5500000000000007</v>
      </c>
      <c r="N6">
        <v>14.57</v>
      </c>
      <c r="O6">
        <v>10</v>
      </c>
      <c r="P6">
        <v>9.43</v>
      </c>
      <c r="Q6">
        <v>63.31</v>
      </c>
      <c r="R6">
        <v>27.13</v>
      </c>
      <c r="S6">
        <v>89.66</v>
      </c>
      <c r="T6">
        <v>14.26</v>
      </c>
      <c r="U6">
        <v>8</v>
      </c>
      <c r="V6">
        <v>10</v>
      </c>
      <c r="W6">
        <v>10</v>
      </c>
      <c r="X6">
        <v>10</v>
      </c>
      <c r="Y6">
        <v>9.52</v>
      </c>
      <c r="Z6">
        <v>13.18</v>
      </c>
      <c r="AA6">
        <v>8.48</v>
      </c>
      <c r="AB6">
        <v>9.09</v>
      </c>
      <c r="AC6">
        <v>62.22</v>
      </c>
      <c r="AD6">
        <v>8.89</v>
      </c>
      <c r="AE6">
        <v>92.55</v>
      </c>
      <c r="AF6">
        <v>14.71</v>
      </c>
      <c r="AG6">
        <v>10</v>
      </c>
      <c r="AH6">
        <v>9.5500000000000007</v>
      </c>
      <c r="AI6">
        <v>10</v>
      </c>
      <c r="AJ6">
        <v>9.69</v>
      </c>
      <c r="AK6">
        <v>15</v>
      </c>
      <c r="AL6">
        <v>10</v>
      </c>
      <c r="AM6">
        <v>10</v>
      </c>
      <c r="AN6">
        <v>62.83</v>
      </c>
      <c r="AO6">
        <v>8.98</v>
      </c>
      <c r="AP6">
        <v>5</v>
      </c>
      <c r="AQ6">
        <v>0</v>
      </c>
      <c r="AR6">
        <v>0</v>
      </c>
      <c r="AS6">
        <v>0</v>
      </c>
      <c r="AT6" s="1" t="s">
        <v>50</v>
      </c>
    </row>
    <row r="7" spans="1:46" x14ac:dyDescent="0.2">
      <c r="A7" s="1" t="s">
        <v>67</v>
      </c>
      <c r="B7" s="1" t="s">
        <v>68</v>
      </c>
      <c r="C7" s="1" t="s">
        <v>69</v>
      </c>
      <c r="D7" s="1"/>
      <c r="E7" s="1"/>
      <c r="F7" s="1" t="s">
        <v>70</v>
      </c>
      <c r="G7">
        <v>90.96</v>
      </c>
      <c r="H7">
        <v>83.44</v>
      </c>
      <c r="I7">
        <v>9.74</v>
      </c>
      <c r="J7">
        <v>6.43</v>
      </c>
      <c r="K7">
        <v>6.88</v>
      </c>
      <c r="L7">
        <v>6.76</v>
      </c>
      <c r="M7">
        <v>5.91</v>
      </c>
      <c r="N7">
        <v>13.23</v>
      </c>
      <c r="O7">
        <v>9.06</v>
      </c>
      <c r="P7">
        <v>8.57</v>
      </c>
      <c r="Q7">
        <v>60.47</v>
      </c>
      <c r="R7">
        <v>25.92</v>
      </c>
      <c r="S7">
        <v>92.32</v>
      </c>
      <c r="T7">
        <v>14.57</v>
      </c>
      <c r="U7">
        <v>10</v>
      </c>
      <c r="V7">
        <v>10</v>
      </c>
      <c r="W7">
        <v>10</v>
      </c>
      <c r="X7">
        <v>10</v>
      </c>
      <c r="Y7">
        <v>8.57</v>
      </c>
      <c r="Z7">
        <v>13.64</v>
      </c>
      <c r="AA7">
        <v>8.18</v>
      </c>
      <c r="AB7">
        <v>10</v>
      </c>
      <c r="AC7">
        <v>64.11</v>
      </c>
      <c r="AD7">
        <v>9.16</v>
      </c>
      <c r="AE7">
        <v>95.7</v>
      </c>
      <c r="AF7">
        <v>13.61</v>
      </c>
      <c r="AG7">
        <v>7.73</v>
      </c>
      <c r="AH7">
        <v>9.09</v>
      </c>
      <c r="AI7">
        <v>9.4700000000000006</v>
      </c>
      <c r="AJ7">
        <v>10</v>
      </c>
      <c r="AK7">
        <v>14.84</v>
      </c>
      <c r="AL7">
        <v>10</v>
      </c>
      <c r="AM7">
        <v>9.7899999999999991</v>
      </c>
      <c r="AN7">
        <v>67.25</v>
      </c>
      <c r="AO7">
        <v>9.61</v>
      </c>
      <c r="AP7">
        <v>5</v>
      </c>
      <c r="AQ7">
        <v>0</v>
      </c>
      <c r="AR7">
        <v>0</v>
      </c>
      <c r="AS7">
        <v>0</v>
      </c>
      <c r="AT7" s="1" t="s">
        <v>50</v>
      </c>
    </row>
    <row r="8" spans="1:46" x14ac:dyDescent="0.2">
      <c r="A8" s="1" t="s">
        <v>71</v>
      </c>
      <c r="B8" s="1" t="s">
        <v>72</v>
      </c>
      <c r="C8" s="1" t="s">
        <v>73</v>
      </c>
      <c r="D8" s="1"/>
      <c r="E8" s="1"/>
      <c r="F8" s="1" t="s">
        <v>74</v>
      </c>
      <c r="G8">
        <v>87.56</v>
      </c>
      <c r="H8">
        <v>84.78</v>
      </c>
      <c r="I8">
        <v>11.61</v>
      </c>
      <c r="J8">
        <v>7.14</v>
      </c>
      <c r="K8">
        <v>7.5</v>
      </c>
      <c r="L8">
        <v>7.22</v>
      </c>
      <c r="M8">
        <v>9.09</v>
      </c>
      <c r="N8">
        <v>13.83</v>
      </c>
      <c r="O8">
        <v>8.44</v>
      </c>
      <c r="P8">
        <v>10</v>
      </c>
      <c r="Q8">
        <v>59.35</v>
      </c>
      <c r="R8">
        <v>25.43</v>
      </c>
      <c r="S8">
        <v>85.42</v>
      </c>
      <c r="T8">
        <v>13.84</v>
      </c>
      <c r="U8">
        <v>10</v>
      </c>
      <c r="V8">
        <v>10</v>
      </c>
      <c r="W8">
        <v>8.89</v>
      </c>
      <c r="X8">
        <v>8.18</v>
      </c>
      <c r="Y8">
        <v>9.0500000000000007</v>
      </c>
      <c r="Z8">
        <v>11.36</v>
      </c>
      <c r="AA8">
        <v>7.58</v>
      </c>
      <c r="AB8">
        <v>7.58</v>
      </c>
      <c r="AC8">
        <v>60.22</v>
      </c>
      <c r="AD8">
        <v>8.6</v>
      </c>
      <c r="AE8">
        <v>90.53</v>
      </c>
      <c r="AF8">
        <v>13.07</v>
      </c>
      <c r="AG8">
        <v>9.09</v>
      </c>
      <c r="AH8">
        <v>8.18</v>
      </c>
      <c r="AI8">
        <v>7.89</v>
      </c>
      <c r="AJ8">
        <v>9.69</v>
      </c>
      <c r="AK8">
        <v>14.68</v>
      </c>
      <c r="AL8">
        <v>10</v>
      </c>
      <c r="AM8">
        <v>9.57</v>
      </c>
      <c r="AN8">
        <v>62.78</v>
      </c>
      <c r="AO8">
        <v>8.9700000000000006</v>
      </c>
      <c r="AP8">
        <v>5</v>
      </c>
      <c r="AQ8">
        <v>0</v>
      </c>
      <c r="AR8">
        <v>0</v>
      </c>
      <c r="AS8">
        <v>0</v>
      </c>
      <c r="AT8" s="1" t="s">
        <v>50</v>
      </c>
    </row>
    <row r="9" spans="1:46" x14ac:dyDescent="0.2">
      <c r="A9" s="1" t="s">
        <v>75</v>
      </c>
      <c r="B9" s="1" t="s">
        <v>76</v>
      </c>
      <c r="C9" s="1" t="s">
        <v>77</v>
      </c>
      <c r="D9" s="1"/>
      <c r="E9" s="1"/>
      <c r="F9" s="1" t="s">
        <v>78</v>
      </c>
      <c r="G9">
        <v>88.36</v>
      </c>
      <c r="H9">
        <v>87.91</v>
      </c>
      <c r="I9">
        <v>12.59</v>
      </c>
      <c r="J9">
        <v>8.57</v>
      </c>
      <c r="K9">
        <v>8.75</v>
      </c>
      <c r="L9">
        <v>8.98</v>
      </c>
      <c r="M9">
        <v>7.27</v>
      </c>
      <c r="N9">
        <v>13.51</v>
      </c>
      <c r="O9">
        <v>9.06</v>
      </c>
      <c r="P9">
        <v>8.9499999999999993</v>
      </c>
      <c r="Q9">
        <v>61.81</v>
      </c>
      <c r="R9">
        <v>26.49</v>
      </c>
      <c r="S9">
        <v>85.52</v>
      </c>
      <c r="T9">
        <v>12.44</v>
      </c>
      <c r="U9">
        <v>8</v>
      </c>
      <c r="V9">
        <v>9.23</v>
      </c>
      <c r="W9">
        <v>6.11</v>
      </c>
      <c r="X9">
        <v>9.5500000000000007</v>
      </c>
      <c r="Y9">
        <v>8.57</v>
      </c>
      <c r="Z9">
        <v>13.64</v>
      </c>
      <c r="AA9">
        <v>8.18</v>
      </c>
      <c r="AB9">
        <v>10</v>
      </c>
      <c r="AC9">
        <v>59.44</v>
      </c>
      <c r="AD9">
        <v>8.49</v>
      </c>
      <c r="AE9">
        <v>89.82</v>
      </c>
      <c r="AF9">
        <v>14.32</v>
      </c>
      <c r="AG9">
        <v>9.5500000000000007</v>
      </c>
      <c r="AH9">
        <v>8.64</v>
      </c>
      <c r="AI9">
        <v>10</v>
      </c>
      <c r="AJ9">
        <v>10</v>
      </c>
      <c r="AK9">
        <v>14.36</v>
      </c>
      <c r="AL9">
        <v>10</v>
      </c>
      <c r="AM9">
        <v>9.15</v>
      </c>
      <c r="AN9">
        <v>61.14</v>
      </c>
      <c r="AO9">
        <v>8.73</v>
      </c>
      <c r="AP9">
        <v>5</v>
      </c>
      <c r="AQ9">
        <v>0</v>
      </c>
      <c r="AR9">
        <v>0</v>
      </c>
      <c r="AS9">
        <v>0</v>
      </c>
      <c r="AT9" s="1" t="s">
        <v>50</v>
      </c>
    </row>
    <row r="10" spans="1:46" x14ac:dyDescent="0.2">
      <c r="A10" s="1" t="s">
        <v>79</v>
      </c>
      <c r="B10" s="1" t="s">
        <v>80</v>
      </c>
      <c r="C10" s="1" t="s">
        <v>81</v>
      </c>
      <c r="D10" s="1"/>
      <c r="E10" s="1"/>
      <c r="F10" s="1" t="s">
        <v>82</v>
      </c>
      <c r="G10">
        <v>89.69</v>
      </c>
      <c r="H10">
        <v>77.739999999999995</v>
      </c>
      <c r="I10">
        <v>10.9</v>
      </c>
      <c r="J10">
        <v>7.86</v>
      </c>
      <c r="K10">
        <v>6.25</v>
      </c>
      <c r="L10">
        <v>7.22</v>
      </c>
      <c r="M10">
        <v>7.73</v>
      </c>
      <c r="N10">
        <v>12.45</v>
      </c>
      <c r="O10">
        <v>8.1300000000000008</v>
      </c>
      <c r="P10">
        <v>8.48</v>
      </c>
      <c r="Q10">
        <v>54.39</v>
      </c>
      <c r="R10">
        <v>23.31</v>
      </c>
      <c r="S10">
        <v>94.77</v>
      </c>
      <c r="T10">
        <v>14.63</v>
      </c>
      <c r="U10">
        <v>10</v>
      </c>
      <c r="V10">
        <v>9.23</v>
      </c>
      <c r="W10">
        <v>10</v>
      </c>
      <c r="X10">
        <v>9.5500000000000007</v>
      </c>
      <c r="Y10">
        <v>10</v>
      </c>
      <c r="Z10">
        <v>13.86</v>
      </c>
      <c r="AA10">
        <v>9.6999999999999993</v>
      </c>
      <c r="AB10">
        <v>8.7899999999999991</v>
      </c>
      <c r="AC10">
        <v>66.28</v>
      </c>
      <c r="AD10">
        <v>9.4700000000000006</v>
      </c>
      <c r="AE10">
        <v>94.93</v>
      </c>
      <c r="AF10">
        <v>14.32</v>
      </c>
      <c r="AG10">
        <v>10</v>
      </c>
      <c r="AH10">
        <v>8.18</v>
      </c>
      <c r="AI10">
        <v>10</v>
      </c>
      <c r="AJ10">
        <v>10</v>
      </c>
      <c r="AK10">
        <v>15</v>
      </c>
      <c r="AL10">
        <v>10</v>
      </c>
      <c r="AM10">
        <v>10</v>
      </c>
      <c r="AN10">
        <v>65.61</v>
      </c>
      <c r="AO10">
        <v>9.3699999999999992</v>
      </c>
      <c r="AP10">
        <v>5</v>
      </c>
      <c r="AQ10">
        <v>0</v>
      </c>
      <c r="AR10">
        <v>0</v>
      </c>
      <c r="AS10">
        <v>0</v>
      </c>
      <c r="AT10" s="1" t="s">
        <v>50</v>
      </c>
    </row>
    <row r="11" spans="1:46" x14ac:dyDescent="0.2">
      <c r="A11" s="1" t="s">
        <v>83</v>
      </c>
      <c r="B11" s="1" t="s">
        <v>84</v>
      </c>
      <c r="C11" s="1" t="s">
        <v>85</v>
      </c>
      <c r="D11" s="1"/>
      <c r="E11" s="1"/>
      <c r="F11" s="1" t="s">
        <v>86</v>
      </c>
      <c r="G11">
        <v>91.15</v>
      </c>
      <c r="H11">
        <v>88.52</v>
      </c>
      <c r="I11">
        <v>13.19</v>
      </c>
      <c r="J11">
        <v>10</v>
      </c>
      <c r="K11">
        <v>5.63</v>
      </c>
      <c r="L11">
        <v>10</v>
      </c>
      <c r="M11">
        <v>9.5500000000000007</v>
      </c>
      <c r="N11">
        <v>15</v>
      </c>
      <c r="O11">
        <v>10</v>
      </c>
      <c r="P11">
        <v>10</v>
      </c>
      <c r="Q11">
        <v>60.33</v>
      </c>
      <c r="R11">
        <v>25.86</v>
      </c>
      <c r="S11">
        <v>92.06</v>
      </c>
      <c r="T11">
        <v>13.97</v>
      </c>
      <c r="U11">
        <v>8</v>
      </c>
      <c r="V11">
        <v>10</v>
      </c>
      <c r="W11">
        <v>10</v>
      </c>
      <c r="X11">
        <v>10</v>
      </c>
      <c r="Y11">
        <v>8.57</v>
      </c>
      <c r="Z11">
        <v>13.86</v>
      </c>
      <c r="AA11">
        <v>8.48</v>
      </c>
      <c r="AB11">
        <v>10</v>
      </c>
      <c r="AC11">
        <v>64.22</v>
      </c>
      <c r="AD11">
        <v>9.17</v>
      </c>
      <c r="AE11">
        <v>91.48</v>
      </c>
      <c r="AF11">
        <v>14.32</v>
      </c>
      <c r="AG11">
        <v>9.5500000000000007</v>
      </c>
      <c r="AH11">
        <v>8.64</v>
      </c>
      <c r="AI11">
        <v>10</v>
      </c>
      <c r="AJ11">
        <v>10</v>
      </c>
      <c r="AK11">
        <v>15</v>
      </c>
      <c r="AL11">
        <v>10</v>
      </c>
      <c r="AM11">
        <v>10</v>
      </c>
      <c r="AN11">
        <v>62.17</v>
      </c>
      <c r="AO11">
        <v>8.8800000000000008</v>
      </c>
      <c r="AP11">
        <v>5</v>
      </c>
      <c r="AQ11">
        <v>0</v>
      </c>
      <c r="AR11">
        <v>0</v>
      </c>
      <c r="AS11">
        <v>0</v>
      </c>
      <c r="AT11" s="1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U16"/>
  <sheetViews>
    <sheetView tabSelected="1" workbookViewId="0">
      <selection activeCell="G42" sqref="G42"/>
    </sheetView>
  </sheetViews>
  <sheetFormatPr baseColWidth="10" defaultColWidth="8.83203125" defaultRowHeight="15" x14ac:dyDescent="0.2"/>
  <cols>
    <col min="2" max="2" width="18.83203125" customWidth="1"/>
    <col min="3" max="3" width="20.33203125" customWidth="1"/>
    <col min="4" max="4" width="13.1640625" customWidth="1"/>
    <col min="5" max="5" width="14.1640625" style="8" customWidth="1"/>
    <col min="6" max="6" width="14.83203125" style="8" customWidth="1"/>
    <col min="7" max="7" width="12.5" style="8" customWidth="1"/>
    <col min="8" max="8" width="13.1640625" style="8" customWidth="1"/>
    <col min="9" max="9" width="12.83203125" style="8" customWidth="1"/>
    <col min="10" max="10" width="12.5" style="6" customWidth="1"/>
  </cols>
  <sheetData>
    <row r="3" spans="2:21" ht="26" x14ac:dyDescent="0.3">
      <c r="B3" s="2" t="s">
        <v>94</v>
      </c>
      <c r="C3" s="2"/>
      <c r="D3" s="2"/>
    </row>
    <row r="4" spans="2:21" ht="26" x14ac:dyDescent="0.3">
      <c r="D4" s="15" t="s">
        <v>101</v>
      </c>
    </row>
    <row r="5" spans="2:21" ht="16" x14ac:dyDescent="0.2">
      <c r="M5" s="4" t="s">
        <v>90</v>
      </c>
      <c r="R5" s="4" t="s">
        <v>91</v>
      </c>
    </row>
    <row r="6" spans="2:21" ht="51" x14ac:dyDescent="0.2">
      <c r="B6" s="3" t="s">
        <v>87</v>
      </c>
      <c r="C6" s="3" t="s">
        <v>88</v>
      </c>
      <c r="D6" s="12" t="s">
        <v>89</v>
      </c>
      <c r="E6" s="9" t="s">
        <v>90</v>
      </c>
      <c r="F6" s="9" t="s">
        <v>91</v>
      </c>
      <c r="G6" s="9" t="s">
        <v>92</v>
      </c>
      <c r="H6" s="5" t="s">
        <v>99</v>
      </c>
      <c r="I6" s="5" t="s">
        <v>100</v>
      </c>
      <c r="J6" s="7" t="s">
        <v>93</v>
      </c>
      <c r="L6" s="1" t="s">
        <v>42</v>
      </c>
      <c r="M6" s="1" t="s">
        <v>43</v>
      </c>
      <c r="N6" s="1" t="s">
        <v>44</v>
      </c>
      <c r="Q6" s="1" t="s">
        <v>95</v>
      </c>
      <c r="R6" s="1" t="s">
        <v>96</v>
      </c>
      <c r="S6" s="1" t="s">
        <v>97</v>
      </c>
    </row>
    <row r="7" spans="2:21" x14ac:dyDescent="0.2">
      <c r="B7" s="1" t="s">
        <v>51</v>
      </c>
      <c r="C7" s="1" t="s">
        <v>52</v>
      </c>
      <c r="D7" s="13" t="s">
        <v>53</v>
      </c>
      <c r="E7" s="10">
        <v>87.74</v>
      </c>
      <c r="F7" s="10">
        <v>54.8</v>
      </c>
      <c r="G7" s="11">
        <f>AVERAGE(E7:F7)</f>
        <v>71.27</v>
      </c>
      <c r="H7" s="11">
        <f>0.3167*0.7*U7*100</f>
        <v>24.385899999999999</v>
      </c>
      <c r="I7" s="11">
        <f>G7-H7</f>
        <v>46.884099999999997</v>
      </c>
      <c r="J7" s="14" t="str">
        <f>IF(I7&lt;60,"F",IF(I7&lt;70,"D",IF(I7&lt;80,"C",IF(I7&lt;90,"B",IF(I7&gt;=90,"A")))))</f>
        <v>F</v>
      </c>
      <c r="L7">
        <v>0</v>
      </c>
      <c r="M7">
        <v>0</v>
      </c>
      <c r="N7">
        <v>0</v>
      </c>
      <c r="Q7">
        <v>10</v>
      </c>
      <c r="R7">
        <v>100</v>
      </c>
      <c r="S7">
        <v>0</v>
      </c>
      <c r="U7">
        <f>SUM(L7:S7)/100</f>
        <v>1.1000000000000001</v>
      </c>
    </row>
    <row r="8" spans="2:21" x14ac:dyDescent="0.2">
      <c r="B8" s="1" t="s">
        <v>63</v>
      </c>
      <c r="C8" s="1" t="s">
        <v>64</v>
      </c>
      <c r="D8" s="13" t="s">
        <v>65</v>
      </c>
      <c r="E8" s="10">
        <v>91.73</v>
      </c>
      <c r="F8" s="10">
        <v>83.71</v>
      </c>
      <c r="G8" s="11">
        <f>AVERAGE(E8:F8)</f>
        <v>87.72</v>
      </c>
      <c r="H8" s="11">
        <f>0.3167*0.7*U8*100</f>
        <v>0</v>
      </c>
      <c r="I8" s="11">
        <f>G8-H8</f>
        <v>87.72</v>
      </c>
      <c r="J8" s="14" t="str">
        <f>IF(I8&lt;60,"F",IF(I8&lt;70,"D",IF(I8&lt;80,"C",IF(I8&lt;90,"B",IF(I8&gt;=90,"A")))))</f>
        <v>B</v>
      </c>
      <c r="L8">
        <v>0</v>
      </c>
      <c r="M8">
        <v>0</v>
      </c>
      <c r="N8">
        <v>0</v>
      </c>
      <c r="Q8" s="1" t="s">
        <v>98</v>
      </c>
      <c r="R8" s="1" t="s">
        <v>98</v>
      </c>
      <c r="S8">
        <v>0</v>
      </c>
      <c r="U8">
        <f>SUM(L8:S8)/100</f>
        <v>0</v>
      </c>
    </row>
    <row r="9" spans="2:21" x14ac:dyDescent="0.2">
      <c r="B9" s="1" t="s">
        <v>79</v>
      </c>
      <c r="C9" s="1" t="s">
        <v>80</v>
      </c>
      <c r="D9" s="13" t="s">
        <v>81</v>
      </c>
      <c r="E9" s="10">
        <v>89.69</v>
      </c>
      <c r="F9" s="10">
        <v>81.010000000000005</v>
      </c>
      <c r="G9" s="11">
        <f>AVERAGE(E9:F9)</f>
        <v>85.35</v>
      </c>
      <c r="H9" s="11">
        <f>0.3167*0.7*U9*100</f>
        <v>0</v>
      </c>
      <c r="I9" s="11">
        <f>G9-H9</f>
        <v>85.35</v>
      </c>
      <c r="J9" s="14" t="str">
        <f>IF(I9&lt;60,"F",IF(I9&lt;70,"D",IF(I9&lt;80,"C",IF(I9&lt;90,"B",IF(I9&gt;=90,"A")))))</f>
        <v>B</v>
      </c>
      <c r="L9">
        <v>0</v>
      </c>
      <c r="M9">
        <v>0</v>
      </c>
      <c r="N9">
        <v>0</v>
      </c>
      <c r="Q9" s="1" t="s">
        <v>98</v>
      </c>
      <c r="R9" s="1" t="s">
        <v>98</v>
      </c>
      <c r="S9">
        <v>0</v>
      </c>
      <c r="U9">
        <f>SUM(L9:S9)/100</f>
        <v>0</v>
      </c>
    </row>
    <row r="10" spans="2:21" x14ac:dyDescent="0.2">
      <c r="B10" s="1" t="s">
        <v>71</v>
      </c>
      <c r="C10" s="1" t="s">
        <v>72</v>
      </c>
      <c r="D10" s="13" t="s">
        <v>73</v>
      </c>
      <c r="E10" s="10">
        <v>87.56</v>
      </c>
      <c r="F10" s="10">
        <v>78.39</v>
      </c>
      <c r="G10" s="11">
        <f>AVERAGE(E10:F10)</f>
        <v>82.974999999999994</v>
      </c>
      <c r="H10" s="11">
        <f>0.3167*0.7*U10*100</f>
        <v>0</v>
      </c>
      <c r="I10" s="11">
        <f>G10-H10</f>
        <v>82.974999999999994</v>
      </c>
      <c r="J10" s="14" t="str">
        <f>IF(I10&lt;60,"F",IF(I10&lt;70,"D",IF(I10&lt;80,"C",IF(I10&lt;90,"B",IF(I10&gt;=90,"A")))))</f>
        <v>B</v>
      </c>
      <c r="L10">
        <v>0</v>
      </c>
      <c r="M10">
        <v>0</v>
      </c>
      <c r="N10">
        <v>0</v>
      </c>
      <c r="Q10" s="1" t="s">
        <v>98</v>
      </c>
      <c r="R10" s="1" t="s">
        <v>98</v>
      </c>
      <c r="S10">
        <v>0</v>
      </c>
      <c r="U10">
        <f>SUM(L10:S10)/100</f>
        <v>0</v>
      </c>
    </row>
    <row r="11" spans="2:21" x14ac:dyDescent="0.2">
      <c r="B11" s="1" t="s">
        <v>67</v>
      </c>
      <c r="C11" s="1" t="s">
        <v>68</v>
      </c>
      <c r="D11" s="13" t="s">
        <v>69</v>
      </c>
      <c r="E11" s="10">
        <v>90.96</v>
      </c>
      <c r="F11" s="10">
        <v>64.459999999999994</v>
      </c>
      <c r="G11" s="11">
        <f>AVERAGE(E11:F11)</f>
        <v>77.709999999999994</v>
      </c>
      <c r="H11" s="11">
        <f>0.3167*0.7*U11*100</f>
        <v>2.2168999999999999</v>
      </c>
      <c r="I11" s="11">
        <f>G11-H11</f>
        <v>75.493099999999998</v>
      </c>
      <c r="J11" s="14" t="str">
        <f>IF(I11&lt;60,"F",IF(I11&lt;70,"D",IF(I11&lt;80,"C",IF(I11&lt;90,"B",IF(I11&gt;=90,"A")))))</f>
        <v>C</v>
      </c>
      <c r="L11">
        <v>0</v>
      </c>
      <c r="M11">
        <v>0</v>
      </c>
      <c r="N11">
        <v>0</v>
      </c>
      <c r="Q11" s="1" t="s">
        <v>98</v>
      </c>
      <c r="R11">
        <v>10</v>
      </c>
      <c r="S11">
        <v>0</v>
      </c>
      <c r="U11">
        <f>SUM(L11:S11)/100</f>
        <v>0.1</v>
      </c>
    </row>
    <row r="12" spans="2:21" x14ac:dyDescent="0.2">
      <c r="B12" s="1" t="s">
        <v>55</v>
      </c>
      <c r="C12" s="1" t="s">
        <v>56</v>
      </c>
      <c r="D12" s="13" t="s">
        <v>57</v>
      </c>
      <c r="E12" s="10">
        <v>94.8</v>
      </c>
      <c r="F12" s="10">
        <v>87.07</v>
      </c>
      <c r="G12" s="11">
        <f>AVERAGE(E12:F12)</f>
        <v>90.935000000000002</v>
      </c>
      <c r="H12" s="11">
        <f>0.3167*0.7*U12*100</f>
        <v>0</v>
      </c>
      <c r="I12" s="11">
        <f>G12-H12</f>
        <v>90.935000000000002</v>
      </c>
      <c r="J12" s="14" t="str">
        <f>IF(I12&lt;60,"F",IF(I12&lt;70,"D",IF(I12&lt;80,"C",IF(I12&lt;90,"B",IF(I12&gt;=90,"A")))))</f>
        <v>A</v>
      </c>
      <c r="L12">
        <v>0</v>
      </c>
      <c r="M12">
        <v>0</v>
      </c>
      <c r="N12">
        <v>0</v>
      </c>
      <c r="Q12" s="1" t="s">
        <v>98</v>
      </c>
      <c r="R12" s="1" t="s">
        <v>98</v>
      </c>
      <c r="S12">
        <v>0</v>
      </c>
      <c r="U12">
        <f>SUM(L12:S12)/100</f>
        <v>0</v>
      </c>
    </row>
    <row r="13" spans="2:21" x14ac:dyDescent="0.2">
      <c r="B13" s="1" t="s">
        <v>83</v>
      </c>
      <c r="C13" s="1" t="s">
        <v>84</v>
      </c>
      <c r="D13" s="13" t="s">
        <v>85</v>
      </c>
      <c r="E13" s="10">
        <v>91.15</v>
      </c>
      <c r="F13" s="10">
        <v>81.39</v>
      </c>
      <c r="G13" s="11">
        <f>AVERAGE(E13:F13)</f>
        <v>86.27000000000001</v>
      </c>
      <c r="H13" s="11">
        <f>0.3167*0.7*U13*100</f>
        <v>0</v>
      </c>
      <c r="I13" s="11">
        <f>G13-H13</f>
        <v>86.27000000000001</v>
      </c>
      <c r="J13" s="14" t="str">
        <f>IF(I13&lt;60,"F",IF(I13&lt;70,"D",IF(I13&lt;80,"C",IF(I13&lt;90,"B",IF(I13&gt;=90,"A")))))</f>
        <v>B</v>
      </c>
      <c r="L13">
        <v>0</v>
      </c>
      <c r="M13">
        <v>0</v>
      </c>
      <c r="N13">
        <v>0</v>
      </c>
      <c r="Q13" s="1" t="s">
        <v>98</v>
      </c>
      <c r="R13" s="1" t="s">
        <v>98</v>
      </c>
      <c r="S13">
        <v>0</v>
      </c>
      <c r="U13">
        <f>SUM(L13:S13)/100</f>
        <v>0</v>
      </c>
    </row>
    <row r="14" spans="2:21" x14ac:dyDescent="0.2">
      <c r="B14" s="1" t="s">
        <v>59</v>
      </c>
      <c r="C14" s="1" t="s">
        <v>60</v>
      </c>
      <c r="D14" s="13" t="s">
        <v>61</v>
      </c>
      <c r="E14" s="10">
        <v>88.95</v>
      </c>
      <c r="F14" s="10">
        <v>79.61</v>
      </c>
      <c r="G14" s="11">
        <f>AVERAGE(E14:F14)</f>
        <v>84.28</v>
      </c>
      <c r="H14" s="11">
        <f>0.3167*0.7*U14*100</f>
        <v>2.2168999999999999</v>
      </c>
      <c r="I14" s="11">
        <f>G14-H14</f>
        <v>82.063100000000006</v>
      </c>
      <c r="J14" s="14" t="str">
        <f>IF(I14&lt;60,"F",IF(I14&lt;70,"D",IF(I14&lt;80,"C",IF(I14&lt;90,"B",IF(I14&gt;=90,"A")))))</f>
        <v>B</v>
      </c>
      <c r="L14">
        <v>0</v>
      </c>
      <c r="M14">
        <v>0</v>
      </c>
      <c r="N14">
        <v>0</v>
      </c>
      <c r="Q14">
        <v>10</v>
      </c>
      <c r="R14" s="1" t="s">
        <v>98</v>
      </c>
      <c r="S14">
        <v>0</v>
      </c>
      <c r="U14">
        <f>SUM(L14:S14)/100</f>
        <v>0.1</v>
      </c>
    </row>
    <row r="15" spans="2:21" x14ac:dyDescent="0.2">
      <c r="B15" s="1" t="s">
        <v>75</v>
      </c>
      <c r="C15" s="1" t="s">
        <v>76</v>
      </c>
      <c r="D15" s="13" t="s">
        <v>77</v>
      </c>
      <c r="E15" s="10">
        <v>88.36</v>
      </c>
      <c r="F15" s="10">
        <v>90.14</v>
      </c>
      <c r="G15" s="11">
        <f>AVERAGE(E15:F15)</f>
        <v>89.25</v>
      </c>
      <c r="H15" s="11">
        <f>0.3167*0.7*U15*100</f>
        <v>0</v>
      </c>
      <c r="I15" s="11">
        <f>G15-H15</f>
        <v>89.25</v>
      </c>
      <c r="J15" s="14" t="str">
        <f>IF(I15&lt;60,"F",IF(I15&lt;70,"D",IF(I15&lt;80,"C",IF(I15&lt;90,"B",IF(I15&gt;=90,"A")))))</f>
        <v>B</v>
      </c>
      <c r="L15">
        <v>0</v>
      </c>
      <c r="M15">
        <v>0</v>
      </c>
      <c r="N15">
        <v>0</v>
      </c>
      <c r="Q15" s="1" t="s">
        <v>98</v>
      </c>
      <c r="R15" s="1" t="s">
        <v>98</v>
      </c>
      <c r="S15">
        <v>0</v>
      </c>
      <c r="U15">
        <f>SUM(L15:S15)/100</f>
        <v>0</v>
      </c>
    </row>
    <row r="16" spans="2:21" x14ac:dyDescent="0.2">
      <c r="B16" s="1" t="s">
        <v>46</v>
      </c>
      <c r="C16" s="1" t="s">
        <v>47</v>
      </c>
      <c r="D16" s="13" t="s">
        <v>48</v>
      </c>
      <c r="E16" s="10">
        <v>96.4</v>
      </c>
      <c r="F16" s="10">
        <v>92.43</v>
      </c>
      <c r="G16" s="11">
        <f>AVERAGE(E16:F16)</f>
        <v>94.415000000000006</v>
      </c>
      <c r="H16" s="11">
        <f>0.3167*0.7*U16*100</f>
        <v>2.2168999999999999</v>
      </c>
      <c r="I16" s="11">
        <f>G16-H16</f>
        <v>92.198100000000011</v>
      </c>
      <c r="J16" s="14" t="str">
        <f>IF(I16&lt;60,"F",IF(I16&lt;70,"D",IF(I16&lt;80,"C",IF(I16&lt;90,"B",IF(I16&gt;=90,"A")))))</f>
        <v>A</v>
      </c>
      <c r="L16">
        <v>0</v>
      </c>
      <c r="M16">
        <v>0</v>
      </c>
      <c r="N16">
        <v>0</v>
      </c>
      <c r="Q16" s="1" t="s">
        <v>98</v>
      </c>
      <c r="R16">
        <v>10</v>
      </c>
      <c r="S16">
        <v>0</v>
      </c>
      <c r="U16">
        <f>SUM(L16:S16)/100</f>
        <v>0.1</v>
      </c>
    </row>
  </sheetData>
  <sortState xmlns:xlrd2="http://schemas.microsoft.com/office/spreadsheetml/2017/richdata2" ref="B7:U16">
    <sortCondition ref="D7:D16"/>
  </sortState>
  <pageMargins left="0.7" right="0.7" top="0.75" bottom="0.75" header="0.3" footer="0.3"/>
  <pageSetup paperSize="9" orientation="portrait" horizontalDpi="0" verticalDpi="0"/>
  <ignoredErrors>
    <ignoredError sqref="D7:J16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IEAP-4 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2023-02-09T09:00:18Z</dcterms:created>
  <dcterms:modified xsi:type="dcterms:W3CDTF">2023-02-10T04:17:50Z</dcterms:modified>
</cp:coreProperties>
</file>