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33C81E46-B1E9-43F7-AEB0-7C153F222761}" xr6:coauthVersionLast="47" xr6:coauthVersionMax="47" xr10:uidLastSave="{00000000-0000-0000-0000-000000000000}"/>
  <bookViews>
    <workbookView xWindow="-28920" yWindow="30" windowWidth="29040" windowHeight="15720" tabRatio="721" activeTab="3" xr2:uid="{3A060BA9-CD9F-4E92-B544-B7A4B6BE15C6}"/>
  </bookViews>
  <sheets>
    <sheet name="Recap" sheetId="1" r:id="rId1"/>
    <sheet name="Agenda" sheetId="2" r:id="rId2"/>
    <sheet name="Dataset" sheetId="5" r:id="rId3"/>
    <sheet name="Questions" sheetId="6" r:id="rId4"/>
    <sheet name="Cell Referencing" sheetId="20" r:id="rId5"/>
    <sheet name="Conditional Formatting" sheetId="21" r:id="rId6"/>
    <sheet name="Functions" sheetId="22" r:id="rId7"/>
    <sheet name="Arithmatic" sheetId="23" r:id="rId8"/>
  </sheets>
  <definedNames>
    <definedName name="_xlnm._FilterDatabase" localSheetId="2" hidden="1">Dataset!$B$1:$O$501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23" l="1"/>
  <c r="C89" i="23"/>
  <c r="C65" i="23"/>
  <c r="C51" i="23"/>
  <c r="K30" i="23"/>
  <c r="J30" i="23"/>
  <c r="J18" i="23"/>
  <c r="I18" i="23"/>
  <c r="E8" i="23"/>
  <c r="E7" i="23"/>
  <c r="E6" i="23"/>
  <c r="E5" i="23"/>
  <c r="E4" i="23"/>
  <c r="M103" i="20"/>
  <c r="H104" i="20"/>
  <c r="H105" i="20"/>
  <c r="H106" i="20"/>
  <c r="H107" i="20"/>
  <c r="H108" i="20"/>
  <c r="H109" i="20"/>
  <c r="H110" i="20"/>
  <c r="H111" i="20"/>
  <c r="H112" i="20"/>
  <c r="H103" i="20"/>
  <c r="K88" i="20"/>
  <c r="K89" i="20"/>
  <c r="K90" i="20"/>
  <c r="K91" i="20"/>
  <c r="K92" i="20"/>
  <c r="K93" i="20"/>
  <c r="K94" i="20"/>
  <c r="K95" i="20"/>
  <c r="K96" i="20"/>
  <c r="K87" i="20"/>
  <c r="F88" i="20"/>
  <c r="F89" i="20"/>
  <c r="F90" i="20"/>
  <c r="F91" i="20"/>
  <c r="F92" i="20"/>
  <c r="F93" i="20"/>
  <c r="F94" i="20"/>
  <c r="F95" i="20"/>
  <c r="F96" i="20"/>
  <c r="F87" i="20"/>
  <c r="F75" i="20"/>
  <c r="F76" i="20" s="1"/>
  <c r="F77" i="20" s="1"/>
  <c r="F78" i="20" s="1"/>
  <c r="F79" i="20" s="1"/>
  <c r="F80" i="20" s="1"/>
  <c r="F81" i="20" s="1"/>
  <c r="F82" i="20" s="1"/>
  <c r="F83" i="20" s="1"/>
  <c r="F74" i="20"/>
  <c r="K64" i="20"/>
  <c r="G70" i="20"/>
  <c r="G65" i="20"/>
  <c r="G64" i="20"/>
  <c r="H53" i="20"/>
  <c r="H54" i="20"/>
  <c r="H55" i="20"/>
  <c r="H56" i="20"/>
  <c r="H57" i="20"/>
  <c r="H58" i="20"/>
  <c r="H59" i="20"/>
  <c r="H60" i="20"/>
  <c r="H61" i="20"/>
  <c r="H52" i="20"/>
  <c r="E43" i="20"/>
  <c r="G43" i="20"/>
  <c r="F42" i="20"/>
  <c r="F44" i="20"/>
  <c r="F43" i="20"/>
  <c r="J21" i="20"/>
  <c r="L21" i="20"/>
  <c r="K22" i="20"/>
  <c r="K20" i="20"/>
  <c r="K21" i="20"/>
  <c r="D8" i="20"/>
  <c r="C24" i="1"/>
</calcChain>
</file>

<file path=xl/sharedStrings.xml><?xml version="1.0" encoding="utf-8"?>
<sst xmlns="http://schemas.openxmlformats.org/spreadsheetml/2006/main" count="3879" uniqueCount="360">
  <si>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</si>
  <si>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</si>
  <si>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</si>
  <si>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</si>
  <si>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</si>
  <si>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</si>
  <si>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</si>
  <si>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</si>
  <si>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</si>
  <si>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</si>
  <si>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</si>
  <si>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</si>
  <si>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</si>
  <si>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</si>
  <si>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</si>
  <si>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</si>
  <si>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</si>
  <si>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</si>
  <si>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</si>
  <si>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</si>
  <si>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</si>
  <si>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</si>
  <si>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</si>
  <si>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</si>
  <si>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</si>
  <si>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</si>
  <si>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</si>
  <si>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</si>
  <si>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</si>
  <si>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</si>
  <si>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</si>
  <si>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</si>
  <si>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</si>
  <si>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</si>
  <si>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</si>
  <si>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</si>
  <si>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</si>
  <si>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</si>
  <si>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</si>
  <si>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</si>
  <si>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</si>
  <si>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</si>
  <si>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</si>
  <si>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</si>
  <si>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</si>
  <si>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</si>
  <si>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</si>
  <si>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</si>
  <si>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</si>
  <si>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</si>
  <si>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</si>
  <si>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</si>
  <si>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</si>
  <si>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</si>
  <si>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Arithmetic - +,-,*,/</t>
  </si>
  <si>
    <t>SUM function</t>
  </si>
  <si>
    <t>SUMIF function</t>
  </si>
  <si>
    <t>SUMIFS function</t>
  </si>
  <si>
    <t>SUMPRODUCT function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</si>
  <si>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</si>
  <si>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</si>
  <si>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</si>
  <si>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</si>
  <si>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</si>
  <si>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</si>
  <si>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</si>
  <si>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</si>
  <si>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</si>
  <si>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</si>
  <si>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</si>
  <si>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Sumif</t>
  </si>
  <si>
    <t>Function Name</t>
  </si>
  <si>
    <t>Department</t>
  </si>
  <si>
    <t>Gender</t>
  </si>
  <si>
    <t>Marital Status</t>
  </si>
  <si>
    <t>Education</t>
  </si>
  <si>
    <t>Job Title</t>
  </si>
  <si>
    <t>Employment Status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</si>
  <si>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</si>
  <si>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</si>
  <si>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</si>
  <si>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</si>
  <si>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</si>
  <si>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</si>
  <si>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</si>
  <si>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</si>
  <si>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</si>
  <si>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</si>
  <si>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</si>
  <si>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</si>
  <si>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</si>
  <si>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</si>
  <si>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</si>
  <si>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</si>
  <si>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</si>
  <si>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</si>
  <si>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</si>
  <si>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</si>
  <si>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</si>
  <si>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</si>
  <si>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</si>
  <si>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</si>
  <si>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</si>
  <si>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</si>
  <si>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</si>
  <si>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</si>
  <si>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</si>
  <si>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</si>
  <si>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</si>
  <si>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</si>
  <si>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</si>
  <si>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</si>
  <si>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</si>
  <si>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</si>
  <si>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</si>
  <si>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</si>
  <si>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</si>
  <si>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</si>
  <si>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</si>
  <si>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</si>
  <si>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</si>
  <si>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Range</t>
  </si>
  <si>
    <t>Criteria</t>
  </si>
  <si>
    <t>SUM Function</t>
  </si>
  <si>
    <r>
      <t>1. Department Budget:</t>
    </r>
    <r>
      <rPr>
        <sz val="11"/>
        <color theme="1"/>
        <rFont val="Aptos Narrow"/>
        <family val="2"/>
        <scheme val="minor"/>
      </rPr>
      <t xml:space="preserve"> Your manager has asked you to calculate the total salary budget for the company. Can you find the sum of all employees' salaries?</t>
    </r>
  </si>
  <si>
    <r>
      <t>2. Workload Evaluation:</t>
    </r>
    <r>
      <rPr>
        <sz val="11"/>
        <color theme="1"/>
        <rFont val="Aptos Narrow"/>
        <family val="2"/>
        <scheme val="minor"/>
      </rPr>
      <t xml:space="preserve"> The HR department wants to know the total number of projects assigned to all employees combined. Can you calculate the total number of projects?</t>
    </r>
  </si>
  <si>
    <r>
      <t>3. Resource Allocation:</t>
    </r>
    <r>
      <rPr>
        <sz val="11"/>
        <color theme="1"/>
        <rFont val="Aptos Narrow"/>
        <family val="2"/>
        <scheme val="minor"/>
      </rPr>
      <t xml:space="preserve"> The Finance department needs to allocate funds based on total weekly work hours. What is the total work hours per week for all employees?</t>
    </r>
  </si>
  <si>
    <r>
      <t>4. Experience Summary:</t>
    </r>
    <r>
      <rPr>
        <sz val="11"/>
        <color theme="1"/>
        <rFont val="Aptos Narrow"/>
        <family val="2"/>
        <scheme val="minor"/>
      </rPr>
      <t xml:space="preserve"> Calculate the total number of years of experience of all employees across all departments.</t>
    </r>
  </si>
  <si>
    <r>
      <t>5. Training Hours:</t>
    </r>
    <r>
      <rPr>
        <sz val="11"/>
        <color theme="1"/>
        <rFont val="Aptos Narrow"/>
        <family val="2"/>
        <scheme val="minor"/>
      </rPr>
      <t xml:space="preserve"> The company is planning a training session for employees. If each employee has to attend 3 hours of training per week, calculate the total training hours needed for all employees.</t>
    </r>
  </si>
  <si>
    <r>
      <t>6. Performance Incentive:</t>
    </r>
    <r>
      <rPr>
        <sz val="11"/>
        <color theme="1"/>
        <rFont val="Aptos Narrow"/>
        <family val="2"/>
        <scheme val="minor"/>
      </rPr>
      <t xml:space="preserve"> The company offers a performance bonus based on rating. Sum up the total of all performance ratings to allocate bonuses.</t>
    </r>
  </si>
  <si>
    <r>
      <t>7. Hiring Impact:</t>
    </r>
    <r>
      <rPr>
        <sz val="11"/>
        <color theme="1"/>
        <rFont val="Aptos Narrow"/>
        <family val="2"/>
        <scheme val="minor"/>
      </rPr>
      <t xml:space="preserve"> A report is needed to show the combined years employees have been in their current roles. What is the total number of years all employees have been in their current roles?</t>
    </r>
  </si>
  <si>
    <r>
      <t>8. Annual Review:</t>
    </r>
    <r>
      <rPr>
        <sz val="11"/>
        <color theme="1"/>
        <rFont val="Aptos Narrow"/>
        <family val="2"/>
        <scheme val="minor"/>
      </rPr>
      <t xml:space="preserve"> You are asked to sum up all salaries to get a sense of total yearly payments for employee reviews.</t>
    </r>
  </si>
  <si>
    <r>
      <t>9. Department Effort:</t>
    </r>
    <r>
      <rPr>
        <sz val="11"/>
        <color theme="1"/>
        <rFont val="Aptos Narrow"/>
        <family val="2"/>
        <scheme val="minor"/>
      </rPr>
      <t xml:space="preserve"> The CEO wants to know the sum of the projects completed by the Marketing team. What’s the total number of projects assigned to employees in Marketing?</t>
    </r>
  </si>
  <si>
    <r>
      <t>10. Workload Stress:</t>
    </r>
    <r>
      <rPr>
        <sz val="11"/>
        <color theme="1"/>
        <rFont val="Aptos Narrow"/>
        <family val="2"/>
        <scheme val="minor"/>
      </rPr>
      <t xml:space="preserve"> HR needs to analyze if employees are being overworked. Calculate the total weekly work hours of employees who have been assigned more than 10 projects.</t>
    </r>
  </si>
  <si>
    <t>SUMIF Function</t>
  </si>
  <si>
    <r>
      <t>1. Finance Department Salary:</t>
    </r>
    <r>
      <rPr>
        <sz val="11"/>
        <color theme="1"/>
        <rFont val="Aptos Narrow"/>
        <family val="2"/>
        <scheme val="minor"/>
      </rPr>
      <t xml:space="preserve"> Calculate the total salary for employees working in the Finance department.</t>
    </r>
  </si>
  <si>
    <r>
      <t>2. Marketing Projects:</t>
    </r>
    <r>
      <rPr>
        <sz val="11"/>
        <color theme="1"/>
        <rFont val="Aptos Narrow"/>
        <family val="2"/>
        <scheme val="minor"/>
      </rPr>
      <t xml:space="preserve"> Find the total number of projects for employees working in the Marketing department.</t>
    </r>
  </si>
  <si>
    <r>
      <t>3. High Performers:</t>
    </r>
    <r>
      <rPr>
        <sz val="11"/>
        <color theme="1"/>
        <rFont val="Aptos Narrow"/>
        <family val="2"/>
        <scheme val="minor"/>
      </rPr>
      <t xml:space="preserve"> The HR team wants to reward employees with a performance rating of 8 or more. What is the total salary of employees with a performance rating of 8 or more?</t>
    </r>
  </si>
  <si>
    <r>
      <t>4. Intern Workload:</t>
    </r>
    <r>
      <rPr>
        <sz val="11"/>
        <color theme="1"/>
        <rFont val="Aptos Narrow"/>
        <family val="2"/>
        <scheme val="minor"/>
      </rPr>
      <t xml:space="preserve"> Find the total number of projects for employees with the employment status "Intern."</t>
    </r>
  </si>
  <si>
    <r>
      <t>5. Contract Worker Pay:</t>
    </r>
    <r>
      <rPr>
        <sz val="11"/>
        <color theme="1"/>
        <rFont val="Aptos Narrow"/>
        <family val="2"/>
        <scheme val="minor"/>
      </rPr>
      <t xml:space="preserve"> What is the total salary of all employees working under contract?</t>
    </r>
  </si>
  <si>
    <r>
      <t>6. Seattle Office Hours:</t>
    </r>
    <r>
      <rPr>
        <sz val="11"/>
        <color theme="1"/>
        <rFont val="Aptos Narrow"/>
        <family val="2"/>
        <scheme val="minor"/>
      </rPr>
      <t xml:space="preserve"> Calculate the total number of work hours per week for employees based in the Seattle office.</t>
    </r>
  </si>
  <si>
    <r>
      <t>7. Low Experience, High Salary:</t>
    </r>
    <r>
      <rPr>
        <sz val="11"/>
        <color theme="1"/>
        <rFont val="Aptos Narrow"/>
        <family val="2"/>
        <scheme val="minor"/>
      </rPr>
      <t xml:space="preserve"> What is the total salary of employees with less than 10 years of experience but earning over $70,000?</t>
    </r>
  </si>
  <si>
    <r>
      <t>8. Divorced Employee Salary:</t>
    </r>
    <r>
      <rPr>
        <sz val="11"/>
        <color theme="1"/>
        <rFont val="Aptos Narrow"/>
        <family val="2"/>
        <scheme val="minor"/>
      </rPr>
      <t xml:space="preserve"> Find the total salary for employees who are divorced.</t>
    </r>
  </si>
  <si>
    <r>
      <t>9. Single Employees' Work Hours:</t>
    </r>
    <r>
      <rPr>
        <sz val="11"/>
        <color theme="1"/>
        <rFont val="Aptos Narrow"/>
        <family val="2"/>
        <scheme val="minor"/>
      </rPr>
      <t xml:space="preserve"> Calculate the total number of weekly work hours for employees who are single.</t>
    </r>
  </si>
  <si>
    <r>
      <t>10. Other Genders' Work Hours:</t>
    </r>
    <r>
      <rPr>
        <sz val="11"/>
        <color theme="1"/>
        <rFont val="Aptos Narrow"/>
        <family val="2"/>
        <scheme val="minor"/>
      </rPr>
      <t xml:space="preserve"> What is the total number of work hours per week for employees who identify as "Other" in gender?</t>
    </r>
  </si>
  <si>
    <t>SUMIFS Function</t>
  </si>
  <si>
    <r>
      <t>1. Married Engineers:</t>
    </r>
    <r>
      <rPr>
        <sz val="11"/>
        <color theme="1"/>
        <rFont val="Aptos Narrow"/>
        <family val="2"/>
        <scheme val="minor"/>
      </rPr>
      <t xml:space="preserve"> Calculate the total salary of employees with a job title "Engineer" who are also married.</t>
    </r>
  </si>
  <si>
    <r>
      <t>2. Boston High Performers:</t>
    </r>
    <r>
      <rPr>
        <sz val="11"/>
        <color theme="1"/>
        <rFont val="Aptos Narrow"/>
        <family val="2"/>
        <scheme val="minor"/>
      </rPr>
      <t xml:space="preserve"> Find the total salary of employees located in Boston with a performance rating of 7 or higher.</t>
    </r>
  </si>
  <si>
    <r>
      <t>3. Finance PhDs:</t>
    </r>
    <r>
      <rPr>
        <sz val="11"/>
        <color theme="1"/>
        <rFont val="Aptos Narrow"/>
        <family val="2"/>
        <scheme val="minor"/>
      </rPr>
      <t xml:space="preserve"> What is the total number of projects for employees in the Finance department who have a PhD?</t>
    </r>
  </si>
  <si>
    <r>
      <t>4. Austin Permanent Staff:</t>
    </r>
    <r>
      <rPr>
        <sz val="11"/>
        <color theme="1"/>
        <rFont val="Aptos Narrow"/>
        <family val="2"/>
        <scheme val="minor"/>
      </rPr>
      <t xml:space="preserve"> Calculate the total work hours per week for employees based in Austin who are "Permanent" employees.</t>
    </r>
  </si>
  <si>
    <r>
      <t>5. Manager Salaries:</t>
    </r>
    <r>
      <rPr>
        <sz val="11"/>
        <color theme="1"/>
        <rFont val="Aptos Narrow"/>
        <family val="2"/>
        <scheme val="minor"/>
      </rPr>
      <t xml:space="preserve"> What is the total salary of employees with the job title "Manager" and with more than 10 years of experience?</t>
    </r>
  </si>
  <si>
    <r>
      <t>6. Intern Workload:</t>
    </r>
    <r>
      <rPr>
        <sz val="11"/>
        <color theme="1"/>
        <rFont val="Aptos Narrow"/>
        <family val="2"/>
        <scheme val="minor"/>
      </rPr>
      <t xml:space="preserve"> Find the total work hours for "Intern" employees with a performance rating of at least 5.</t>
    </r>
  </si>
  <si>
    <r>
      <t>7. Older Permanent Staff:</t>
    </r>
    <r>
      <rPr>
        <sz val="11"/>
        <color theme="1"/>
        <rFont val="Aptos Narrow"/>
        <family val="2"/>
        <scheme val="minor"/>
      </rPr>
      <t xml:space="preserve"> Calculate the total salary of permanent employees who are older than 40.</t>
    </r>
  </si>
  <si>
    <r>
      <t>8. Seattle Married Workers:</t>
    </r>
    <r>
      <rPr>
        <sz val="11"/>
        <color theme="1"/>
        <rFont val="Aptos Narrow"/>
        <family val="2"/>
        <scheme val="minor"/>
      </rPr>
      <t xml:space="preserve"> What is the total number of projects for employees based in Seattle who are married?</t>
    </r>
  </si>
  <si>
    <r>
      <t>9. Low Experience, High Rating:</t>
    </r>
    <r>
      <rPr>
        <sz val="11"/>
        <color theme="1"/>
        <rFont val="Aptos Narrow"/>
        <family val="2"/>
        <scheme val="minor"/>
      </rPr>
      <t xml:space="preserve"> Find the total salary for employees with less than 15 years of experience and a performance rating higher than 7.</t>
    </r>
  </si>
  <si>
    <r>
      <t>10. Marketing Developer Projects:</t>
    </r>
    <r>
      <rPr>
        <sz val="11"/>
        <color theme="1"/>
        <rFont val="Aptos Narrow"/>
        <family val="2"/>
        <scheme val="minor"/>
      </rPr>
      <t xml:space="preserve"> Calculate the total number of projects for employees in Marketing with the job title "Developer."</t>
    </r>
  </si>
  <si>
    <t>SUMPRODUCT Function</t>
  </si>
  <si>
    <r>
      <t>1. Salary-Weighted Projects:</t>
    </r>
    <r>
      <rPr>
        <sz val="11"/>
        <color theme="1"/>
        <rFont val="Aptos Narrow"/>
        <family val="2"/>
        <scheme val="minor"/>
      </rPr>
      <t xml:space="preserve"> Calculate the total salary weighted by the number of projects handled by each employee.</t>
    </r>
  </si>
  <si>
    <r>
      <t>2. Work Hours &amp; Performance:</t>
    </r>
    <r>
      <rPr>
        <sz val="11"/>
        <color theme="1"/>
        <rFont val="Aptos Narrow"/>
        <family val="2"/>
        <scheme val="minor"/>
      </rPr>
      <t xml:space="preserve"> Calculate the total work hours per week weighted by the performance rating of each employee.</t>
    </r>
  </si>
  <si>
    <r>
      <t>3. Age-Salary Weighting:</t>
    </r>
    <r>
      <rPr>
        <sz val="11"/>
        <color theme="1"/>
        <rFont val="Aptos Narrow"/>
        <family val="2"/>
        <scheme val="minor"/>
      </rPr>
      <t xml:space="preserve"> The HR department wants to know the total of all employee ages weighted by their salaries.</t>
    </r>
  </si>
  <si>
    <r>
      <t>4. Experience &amp; Projects:</t>
    </r>
    <r>
      <rPr>
        <sz val="11"/>
        <color theme="1"/>
        <rFont val="Aptos Narrow"/>
        <family val="2"/>
        <scheme val="minor"/>
      </rPr>
      <t xml:space="preserve"> Calculate the total of all employees' years of experience weighted by the number of projects they have handled.</t>
    </r>
  </si>
  <si>
    <r>
      <t>5. Rating &amp; Work Hours:</t>
    </r>
    <r>
      <rPr>
        <sz val="11"/>
        <color theme="1"/>
        <rFont val="Aptos Narrow"/>
        <family val="2"/>
        <scheme val="minor"/>
      </rPr>
      <t xml:space="preserve"> Multiply each employee’s weekly work hours by their performance rating and sum the total.</t>
    </r>
  </si>
  <si>
    <r>
      <t>6. Experience-Salary Calculation:</t>
    </r>
    <r>
      <rPr>
        <sz val="11"/>
        <color theme="1"/>
        <rFont val="Aptos Narrow"/>
        <family val="2"/>
        <scheme val="minor"/>
      </rPr>
      <t xml:space="preserve"> Calculate the sum of salaries weighted by the years of experience each employee has.</t>
    </r>
  </si>
  <si>
    <r>
      <t>7. Work Hours by Gender:</t>
    </r>
    <r>
      <rPr>
        <sz val="11"/>
        <color theme="1"/>
        <rFont val="Aptos Narrow"/>
        <family val="2"/>
        <scheme val="minor"/>
      </rPr>
      <t xml:space="preserve"> What is the total number of work hours per week weighted by gender ("Male" = 1, "Female" = 2, "Other" = 3)?</t>
    </r>
  </si>
  <si>
    <r>
      <t>8. Salary by Marital Status:</t>
    </r>
    <r>
      <rPr>
        <sz val="11"/>
        <color theme="1"/>
        <rFont val="Aptos Narrow"/>
        <family val="2"/>
        <scheme val="minor"/>
      </rPr>
      <t xml:space="preserve"> Calculate the sum of salaries weighted by marital status ("Married" = 1, "Single" = 2, "Divorced" = 3, "Widowed" = 4).</t>
    </r>
  </si>
  <si>
    <r>
      <t>9. Performance by Projects:</t>
    </r>
    <r>
      <rPr>
        <sz val="11"/>
        <color theme="1"/>
        <rFont val="Aptos Narrow"/>
        <family val="2"/>
        <scheme val="minor"/>
      </rPr>
      <t xml:space="preserve"> Calculate the sum of performance ratings weighted by the number of projects employees have handled.</t>
    </r>
  </si>
  <si>
    <r>
      <t>10. Experience &amp; Work Hours:</t>
    </r>
    <r>
      <rPr>
        <sz val="11"/>
        <color theme="1"/>
        <rFont val="Aptos Narrow"/>
        <family val="2"/>
        <scheme val="minor"/>
      </rPr>
      <t xml:space="preserve"> Calculate the total work hours per week weighted by years of experience for each employee.</t>
    </r>
  </si>
  <si>
    <t>COUNT Function</t>
  </si>
  <si>
    <r>
      <t>1. Total Employees:</t>
    </r>
    <r>
      <rPr>
        <sz val="11"/>
        <color theme="1"/>
        <rFont val="Aptos Narrow"/>
        <family val="2"/>
        <scheme val="minor"/>
      </rPr>
      <t xml:space="preserve"> Count the total number of employees in the dataset.</t>
    </r>
  </si>
  <si>
    <r>
      <t>2. Austin Office Employees:</t>
    </r>
    <r>
      <rPr>
        <sz val="11"/>
        <color theme="1"/>
        <rFont val="Aptos Narrow"/>
        <family val="2"/>
        <scheme val="minor"/>
      </rPr>
      <t xml:space="preserve"> How many employees are based in Austin?</t>
    </r>
  </si>
  <si>
    <r>
      <t>3. Permanent Employees:</t>
    </r>
    <r>
      <rPr>
        <sz val="11"/>
        <color theme="1"/>
        <rFont val="Aptos Narrow"/>
        <family val="2"/>
        <scheme val="minor"/>
      </rPr>
      <t xml:space="preserve"> Count the total number of "Permanent" employees.</t>
    </r>
  </si>
  <si>
    <r>
      <t>4. Contract Workers:</t>
    </r>
    <r>
      <rPr>
        <sz val="11"/>
        <color theme="1"/>
        <rFont val="Aptos Narrow"/>
        <family val="2"/>
        <scheme val="minor"/>
      </rPr>
      <t xml:space="preserve"> How many employees are working under a contract?</t>
    </r>
  </si>
  <si>
    <r>
      <t>5. High Performers:</t>
    </r>
    <r>
      <rPr>
        <sz val="11"/>
        <color theme="1"/>
        <rFont val="Aptos Narrow"/>
        <family val="2"/>
        <scheme val="minor"/>
      </rPr>
      <t xml:space="preserve"> Count the number of employees with a performance rating of 8 or more.</t>
    </r>
  </si>
  <si>
    <r>
      <t>6. Managers:</t>
    </r>
    <r>
      <rPr>
        <sz val="11"/>
        <color theme="1"/>
        <rFont val="Aptos Narrow"/>
        <family val="2"/>
        <scheme val="minor"/>
      </rPr>
      <t xml:space="preserve"> How many employees have the job title "Manager"?</t>
    </r>
  </si>
  <si>
    <r>
      <t>7. Interns:</t>
    </r>
    <r>
      <rPr>
        <sz val="11"/>
        <color theme="1"/>
        <rFont val="Aptos Narrow"/>
        <family val="2"/>
        <scheme val="minor"/>
      </rPr>
      <t xml:space="preserve"> Count the number of employees with the employment status "Intern."</t>
    </r>
  </si>
  <si>
    <r>
      <t>8. Divorced Employees:</t>
    </r>
    <r>
      <rPr>
        <sz val="11"/>
        <color theme="1"/>
        <rFont val="Aptos Narrow"/>
        <family val="2"/>
        <scheme val="minor"/>
      </rPr>
      <t xml:space="preserve"> How many employees are divorced?</t>
    </r>
  </si>
  <si>
    <r>
      <t>9. Master's Degree Holders:</t>
    </r>
    <r>
      <rPr>
        <sz val="11"/>
        <color theme="1"/>
        <rFont val="Aptos Narrow"/>
        <family val="2"/>
        <scheme val="minor"/>
      </rPr>
      <t xml:space="preserve"> How many employees have a Master's degree?</t>
    </r>
  </si>
  <si>
    <r>
      <t>10. Employees in Finance:</t>
    </r>
    <r>
      <rPr>
        <sz val="11"/>
        <color theme="1"/>
        <rFont val="Aptos Narrow"/>
        <family val="2"/>
        <scheme val="minor"/>
      </rPr>
      <t xml:space="preserve"> Count the number of employees in the Finance department.</t>
    </r>
  </si>
  <si>
    <t>COUNTA Function</t>
  </si>
  <si>
    <r>
      <t>1. Total Entries:</t>
    </r>
    <r>
      <rPr>
        <sz val="11"/>
        <color theme="1"/>
        <rFont val="Aptos Narrow"/>
        <family val="2"/>
        <scheme val="minor"/>
      </rPr>
      <t xml:space="preserve"> Count the total number of filled rows in the data.</t>
    </r>
  </si>
  <si>
    <r>
      <t>2. Job Titles:</t>
    </r>
    <r>
      <rPr>
        <sz val="11"/>
        <color theme="1"/>
        <rFont val="Aptos Narrow"/>
        <family val="2"/>
        <scheme val="minor"/>
      </rPr>
      <t xml:space="preserve"> How many employees have a job title listed?</t>
    </r>
  </si>
  <si>
    <r>
      <t>3. Marital Status:</t>
    </r>
    <r>
      <rPr>
        <sz val="11"/>
        <color theme="1"/>
        <rFont val="Aptos Narrow"/>
        <family val="2"/>
        <scheme val="minor"/>
      </rPr>
      <t xml:space="preserve"> Count the number of employees who have a marital status listed.</t>
    </r>
  </si>
  <si>
    <r>
      <t>4. Education Levels:</t>
    </r>
    <r>
      <rPr>
        <sz val="11"/>
        <color theme="1"/>
        <rFont val="Aptos Narrow"/>
        <family val="2"/>
        <scheme val="minor"/>
      </rPr>
      <t xml:space="preserve"> How many employees have their education listed?</t>
    </r>
  </si>
  <si>
    <r>
      <t>5. Contract Employees' Salaries:</t>
    </r>
    <r>
      <rPr>
        <sz val="11"/>
        <color theme="1"/>
        <rFont val="Aptos Narrow"/>
        <family val="2"/>
        <scheme val="minor"/>
      </rPr>
      <t xml:space="preserve"> Count the number of employees working under contract who have a salary mentioned.</t>
    </r>
  </si>
  <si>
    <r>
      <t>6. Permanent Employees' Work Hours:</t>
    </r>
    <r>
      <rPr>
        <sz val="11"/>
        <color theme="1"/>
        <rFont val="Aptos Narrow"/>
        <family val="2"/>
        <scheme val="minor"/>
      </rPr>
      <t xml:space="preserve"> How many "Permanent" employees have their work hours filled in?</t>
    </r>
  </si>
  <si>
    <r>
      <t>7. Performance Ratings:</t>
    </r>
    <r>
      <rPr>
        <sz val="11"/>
        <color theme="1"/>
        <rFont val="Aptos Narrow"/>
        <family val="2"/>
        <scheme val="minor"/>
      </rPr>
      <t xml:space="preserve"> Count how many employees have a performance rating.</t>
    </r>
  </si>
  <si>
    <r>
      <t>8. Employees with Projects:</t>
    </r>
    <r>
      <rPr>
        <sz val="11"/>
        <color theme="1"/>
        <rFont val="Aptos Narrow"/>
        <family val="2"/>
        <scheme val="minor"/>
      </rPr>
      <t xml:space="preserve"> How many employees have a number of projects assigned to them?</t>
    </r>
  </si>
  <si>
    <r>
      <t>9. Experience Years:</t>
    </r>
    <r>
      <rPr>
        <sz val="11"/>
        <color theme="1"/>
        <rFont val="Aptos Narrow"/>
        <family val="2"/>
        <scheme val="minor"/>
      </rPr>
      <t xml:space="preserve"> Count the number of employees with years of experience listed.</t>
    </r>
  </si>
  <si>
    <r>
      <t>10. Department Entries:</t>
    </r>
    <r>
      <rPr>
        <sz val="11"/>
        <color theme="1"/>
        <rFont val="Aptos Narrow"/>
        <family val="2"/>
        <scheme val="minor"/>
      </rPr>
      <t xml:space="preserve"> How many department entries are listed for the employees?</t>
    </r>
  </si>
  <si>
    <t>COUNTBLANK Function</t>
  </si>
  <si>
    <r>
      <t>1. Missing Marital Status:</t>
    </r>
    <r>
      <rPr>
        <sz val="11"/>
        <color theme="1"/>
        <rFont val="Aptos Narrow"/>
        <family val="2"/>
        <scheme val="minor"/>
      </rPr>
      <t xml:space="preserve"> Count how many employees have a missing marital status.</t>
    </r>
  </si>
  <si>
    <r>
      <t>2. Blank Job Titles:</t>
    </r>
    <r>
      <rPr>
        <sz val="11"/>
        <color theme="1"/>
        <rFont val="Aptos Narrow"/>
        <family val="2"/>
        <scheme val="minor"/>
      </rPr>
      <t xml:space="preserve"> Count how many employees have a blank job title.</t>
    </r>
  </si>
  <si>
    <r>
      <t>3. Blank Locations:</t>
    </r>
    <r>
      <rPr>
        <sz val="11"/>
        <color theme="1"/>
        <rFont val="Aptos Narrow"/>
        <family val="2"/>
        <scheme val="minor"/>
      </rPr>
      <t xml:space="preserve"> Count how many employees have no location listed.</t>
    </r>
  </si>
  <si>
    <r>
      <t>4. Education Not Mentioned:</t>
    </r>
    <r>
      <rPr>
        <sz val="11"/>
        <color theme="1"/>
        <rFont val="Aptos Narrow"/>
        <family val="2"/>
        <scheme val="minor"/>
      </rPr>
      <t xml:space="preserve"> How many employees do not have their education mentioned?</t>
    </r>
  </si>
  <si>
    <r>
      <t>5. Missing Salary Data:</t>
    </r>
    <r>
      <rPr>
        <sz val="11"/>
        <color theme="1"/>
        <rFont val="Aptos Narrow"/>
        <family val="2"/>
        <scheme val="minor"/>
      </rPr>
      <t xml:space="preserve"> How many employees have missing salary data?</t>
    </r>
  </si>
  <si>
    <r>
      <t>6. Missing Work Hours:</t>
    </r>
    <r>
      <rPr>
        <sz val="11"/>
        <color theme="1"/>
        <rFont val="Aptos Narrow"/>
        <family val="2"/>
        <scheme val="minor"/>
      </rPr>
      <t xml:space="preserve"> Count the number of employees with missing work hours.</t>
    </r>
  </si>
  <si>
    <r>
      <t>7. Missing Performance Ratings:</t>
    </r>
    <r>
      <rPr>
        <sz val="11"/>
        <color theme="1"/>
        <rFont val="Aptos Narrow"/>
        <family val="2"/>
        <scheme val="minor"/>
      </rPr>
      <t xml:space="preserve"> How many employees have no performance rating mentioned?</t>
    </r>
  </si>
  <si>
    <r>
      <t>8. Missing Project Data:</t>
    </r>
    <r>
      <rPr>
        <sz val="11"/>
        <color theme="1"/>
        <rFont val="Aptos Narrow"/>
        <family val="2"/>
        <scheme val="minor"/>
      </rPr>
      <t xml:space="preserve"> Count how many employees do not have the number of projects filled in.</t>
    </r>
  </si>
  <si>
    <r>
      <t>9. Years in Role Not Listed:</t>
    </r>
    <r>
      <rPr>
        <sz val="11"/>
        <color theme="1"/>
        <rFont val="Aptos Narrow"/>
        <family val="2"/>
        <scheme val="minor"/>
      </rPr>
      <t xml:space="preserve"> How many employees do not have their "Years in Current Role" mentioned?</t>
    </r>
  </si>
  <si>
    <r>
      <t>10. Blank Experience Entries:</t>
    </r>
    <r>
      <rPr>
        <sz val="11"/>
        <color theme="1"/>
        <rFont val="Aptos Narrow"/>
        <family val="2"/>
        <scheme val="minor"/>
      </rPr>
      <t xml:space="preserve"> Count the number of employees with missing experience data.</t>
    </r>
  </si>
  <si>
    <t>COUNTIF Function</t>
  </si>
  <si>
    <r>
      <t>1. PhD Holders:</t>
    </r>
    <r>
      <rPr>
        <sz val="11"/>
        <color theme="1"/>
        <rFont val="Aptos Narrow"/>
        <family val="2"/>
        <scheme val="minor"/>
      </rPr>
      <t xml:space="preserve"> Count how many employees have a PhD.</t>
    </r>
  </si>
  <si>
    <r>
      <t>2. Widowed Employees:</t>
    </r>
    <r>
      <rPr>
        <sz val="11"/>
        <color theme="1"/>
        <rFont val="Aptos Narrow"/>
        <family val="2"/>
        <scheme val="minor"/>
      </rPr>
      <t xml:space="preserve"> Count the number of employees who are widowed.</t>
    </r>
  </si>
  <si>
    <r>
      <t>3. Marketing Department:</t>
    </r>
    <r>
      <rPr>
        <sz val="11"/>
        <color theme="1"/>
        <rFont val="Aptos Narrow"/>
        <family val="2"/>
        <scheme val="minor"/>
      </rPr>
      <t xml:space="preserve"> How many employees are in the Marketing department?</t>
    </r>
  </si>
  <si>
    <r>
      <t>4. Permanent Employees:</t>
    </r>
    <r>
      <rPr>
        <sz val="11"/>
        <color theme="1"/>
        <rFont val="Aptos Narrow"/>
        <family val="2"/>
        <scheme val="minor"/>
      </rPr>
      <t xml:space="preserve"> Count the number of employees with "Permanent" employment status.</t>
    </r>
  </si>
  <si>
    <r>
      <t>5. Seattle Office:</t>
    </r>
    <r>
      <rPr>
        <sz val="11"/>
        <color theme="1"/>
        <rFont val="Aptos Narrow"/>
        <family val="2"/>
        <scheme val="minor"/>
      </rPr>
      <t xml:space="preserve"> How many employees are based in Seattle?</t>
    </r>
  </si>
  <si>
    <r>
      <t>6. High Performance:</t>
    </r>
    <r>
      <rPr>
        <sz val="11"/>
        <color theme="1"/>
        <rFont val="Aptos Narrow"/>
        <family val="2"/>
        <scheme val="minor"/>
      </rPr>
      <t xml:space="preserve"> Count how many employees have a performance rating of 9 or higher.</t>
    </r>
  </si>
  <si>
    <r>
      <t>7. Low Salary:</t>
    </r>
    <r>
      <rPr>
        <sz val="11"/>
        <color theme="1"/>
        <rFont val="Aptos Narrow"/>
        <family val="2"/>
        <scheme val="minor"/>
      </rPr>
      <t xml:space="preserve"> How many employees have a salary below $50,000?</t>
    </r>
  </si>
  <si>
    <r>
      <t>8. Divorced Engineers:</t>
    </r>
    <r>
      <rPr>
        <sz val="11"/>
        <color theme="1"/>
        <rFont val="Aptos Narrow"/>
        <family val="2"/>
        <scheme val="minor"/>
      </rPr>
      <t xml:space="preserve"> Count the number of engineers who are divorced.</t>
    </r>
  </si>
  <si>
    <r>
      <t>9. Contract Workers:</t>
    </r>
    <r>
      <rPr>
        <sz val="11"/>
        <color theme="1"/>
        <rFont val="Aptos Narrow"/>
        <family val="2"/>
        <scheme val="minor"/>
      </rPr>
      <t xml:space="preserve"> How many employees are working under contract?</t>
    </r>
  </si>
  <si>
    <r>
      <t>10. Analyst Job Title:</t>
    </r>
    <r>
      <rPr>
        <sz val="11"/>
        <color theme="1"/>
        <rFont val="Aptos Narrow"/>
        <family val="2"/>
        <scheme val="minor"/>
      </rPr>
      <t xml:space="preserve"> How many employees have the job title "Analyst"?</t>
    </r>
  </si>
  <si>
    <t>COUNTIFS Function</t>
  </si>
  <si>
    <r>
      <t>1. Married Finance Employees:</t>
    </r>
    <r>
      <rPr>
        <sz val="11"/>
        <color theme="1"/>
        <rFont val="Aptos Narrow"/>
        <family val="2"/>
        <scheme val="minor"/>
      </rPr>
      <t xml:space="preserve"> Count the number of married employees in the Finance department.</t>
    </r>
  </si>
  <si>
    <r>
      <t>2. High Salary, Low Experience:</t>
    </r>
    <r>
      <rPr>
        <sz val="11"/>
        <color theme="1"/>
        <rFont val="Aptos Narrow"/>
        <family val="2"/>
        <scheme val="minor"/>
      </rPr>
      <t xml:space="preserve"> Count how many employees have a salary over $100,000 but less than 10 years of experience.</t>
    </r>
  </si>
  <si>
    <r>
      <t>3. Marketing Interns:</t>
    </r>
    <r>
      <rPr>
        <sz val="11"/>
        <color theme="1"/>
        <rFont val="Aptos Narrow"/>
        <family val="2"/>
        <scheme val="minor"/>
      </rPr>
      <t xml:space="preserve"> How many employees are working as interns in the Marketing department?</t>
    </r>
  </si>
  <si>
    <r>
      <t>4. Experienced, High Performers:</t>
    </r>
    <r>
      <rPr>
        <sz val="11"/>
        <color theme="1"/>
        <rFont val="Aptos Narrow"/>
        <family val="2"/>
        <scheme val="minor"/>
      </rPr>
      <t xml:space="preserve"> Count the number of employees with more than 20 years of experience and a performance rating higher than 8.</t>
    </r>
  </si>
  <si>
    <r>
      <t>5. Divorced Managers:</t>
    </r>
    <r>
      <rPr>
        <sz val="11"/>
        <color theme="1"/>
        <rFont val="Aptos Narrow"/>
        <family val="2"/>
        <scheme val="minor"/>
      </rPr>
      <t xml:space="preserve"> How many managers are divorced?</t>
    </r>
  </si>
  <si>
    <r>
      <t>6. Seattle Finance Workers:</t>
    </r>
    <r>
      <rPr>
        <sz val="11"/>
        <color theme="1"/>
        <rFont val="Aptos Narrow"/>
        <family val="2"/>
        <scheme val="minor"/>
      </rPr>
      <t xml:space="preserve"> How many Finance department employees are based in Seattle?</t>
    </r>
  </si>
  <si>
    <r>
      <t>7. Widowed PhDs:</t>
    </r>
    <r>
      <rPr>
        <sz val="11"/>
        <color theme="1"/>
        <rFont val="Aptos Narrow"/>
        <family val="2"/>
        <scheme val="minor"/>
      </rPr>
      <t xml:space="preserve"> Count the number of employees with a PhD who are widowed.</t>
    </r>
  </si>
  <si>
    <r>
      <t>8. Engineering, Contract Workers:</t>
    </r>
    <r>
      <rPr>
        <sz val="11"/>
        <color theme="1"/>
        <rFont val="Aptos Narrow"/>
        <family val="2"/>
        <scheme val="minor"/>
      </rPr>
      <t xml:space="preserve"> How many employees are in the Engineering department and working under contract?</t>
    </r>
  </si>
  <si>
    <r>
      <t>9. Boston Employees:</t>
    </r>
    <r>
      <rPr>
        <sz val="11"/>
        <color theme="1"/>
        <rFont val="Aptos Narrow"/>
        <family val="2"/>
        <scheme val="minor"/>
      </rPr>
      <t xml:space="preserve"> How many employees are based in Boston and have handled more than 10 projects?</t>
    </r>
  </si>
  <si>
    <r>
      <t>10. High Salary, Low Rating:</t>
    </r>
    <r>
      <rPr>
        <sz val="11"/>
        <color theme="1"/>
        <rFont val="Aptos Narrow"/>
        <family val="2"/>
        <scheme val="minor"/>
      </rPr>
      <t xml:space="preserve"> Count how many employees have a salary above $90,000 but a performance rating below 5.</t>
    </r>
  </si>
  <si>
    <r>
      <t>1. Odd/Even Salary:</t>
    </r>
    <r>
      <rPr>
        <sz val="11"/>
        <color theme="1"/>
        <rFont val="Aptos Narrow"/>
        <family val="2"/>
        <scheme val="minor"/>
      </rPr>
      <t xml:space="preserve"> Use the MOD function to determine how many employees have an odd-numbered salary.</t>
    </r>
  </si>
  <si>
    <r>
      <t>2. Work Hour Groups:</t>
    </r>
    <r>
      <rPr>
        <sz val="11"/>
        <color theme="1"/>
        <rFont val="Aptos Narrow"/>
        <family val="2"/>
        <scheme val="minor"/>
      </rPr>
      <t xml:space="preserve"> Group employees based on whether their work hours per week divided by 10 leaves a remainder of 1.</t>
    </r>
  </si>
  <si>
    <r>
      <t>3. Age Remainder:</t>
    </r>
    <r>
      <rPr>
        <sz val="11"/>
        <color theme="1"/>
        <rFont val="Aptos Narrow"/>
        <family val="2"/>
        <scheme val="minor"/>
      </rPr>
      <t xml:space="preserve"> What is the remainder when dividing each employee’s age by 7?</t>
    </r>
  </si>
  <si>
    <r>
      <t>4. Experience Remainder:</t>
    </r>
    <r>
      <rPr>
        <sz val="11"/>
        <color theme="1"/>
        <rFont val="Aptos Narrow"/>
        <family val="2"/>
        <scheme val="minor"/>
      </rPr>
      <t xml:space="preserve"> Use MOD to find employees whose years of experience divided by 4 leaves a remainder of 0.</t>
    </r>
  </si>
  <si>
    <r>
      <t>5. Projects Grouping:</t>
    </r>
    <r>
      <rPr>
        <sz val="11"/>
        <color theme="1"/>
        <rFont val="Aptos Narrow"/>
        <family val="2"/>
        <scheme val="minor"/>
      </rPr>
      <t xml:space="preserve"> Identify employees whose number of projects divided by 3 leaves a remainder of 2.</t>
    </r>
  </si>
  <si>
    <r>
      <t>6. Salary Modulo 5:</t>
    </r>
    <r>
      <rPr>
        <sz val="11"/>
        <color theme="1"/>
        <rFont val="Aptos Narrow"/>
        <family val="2"/>
        <scheme val="minor"/>
      </rPr>
      <t xml:space="preserve"> Find the remainder of dividing each employee’s salary by 5.</t>
    </r>
  </si>
  <si>
    <r>
      <t>7. Performance Rating Groups:</t>
    </r>
    <r>
      <rPr>
        <sz val="11"/>
        <color theme="1"/>
        <rFont val="Aptos Narrow"/>
        <family val="2"/>
        <scheme val="minor"/>
      </rPr>
      <t xml:space="preserve"> Divide each employee’s performance rating by 3 and find the remainder.</t>
    </r>
  </si>
  <si>
    <r>
      <t>8. Work Hours Modulo 8:</t>
    </r>
    <r>
      <rPr>
        <sz val="11"/>
        <color theme="1"/>
        <rFont val="Aptos Narrow"/>
        <family val="2"/>
        <scheme val="minor"/>
      </rPr>
      <t xml:space="preserve"> Find out which employees' work hours divided by 8 leave a remainder of 4.</t>
    </r>
  </si>
  <si>
    <r>
      <t>9. Experience Modulo 7:</t>
    </r>
    <r>
      <rPr>
        <sz val="11"/>
        <color theme="1"/>
        <rFont val="Aptos Narrow"/>
        <family val="2"/>
        <scheme val="minor"/>
      </rPr>
      <t xml:space="preserve"> What is the remainder when each employee's years of experience is divided by 7?</t>
    </r>
  </si>
  <si>
    <r>
      <t>10. Projects Modulo 4:</t>
    </r>
    <r>
      <rPr>
        <sz val="11"/>
        <color theme="1"/>
        <rFont val="Aptos Narrow"/>
        <family val="2"/>
        <scheme val="minor"/>
      </rPr>
      <t xml:space="preserve"> Find employees whose number of projects divided by 4 leaves a remainder of 3.</t>
    </r>
  </si>
  <si>
    <t>AVERAGE Function</t>
  </si>
  <si>
    <r>
      <t>1. Average Salary:</t>
    </r>
    <r>
      <rPr>
        <sz val="11"/>
        <color theme="1"/>
        <rFont val="Aptos Narrow"/>
        <family val="2"/>
        <scheme val="minor"/>
      </rPr>
      <t xml:space="preserve"> Calculate the average salary of all employees.</t>
    </r>
  </si>
  <si>
    <r>
      <t>2. Average Experience:</t>
    </r>
    <r>
      <rPr>
        <sz val="11"/>
        <color theme="1"/>
        <rFont val="Aptos Narrow"/>
        <family val="2"/>
        <scheme val="minor"/>
      </rPr>
      <t xml:space="preserve"> What is the average number of years of experience of employees in the dataset?</t>
    </r>
  </si>
  <si>
    <r>
      <t>3. Work Hours Per Week:</t>
    </r>
    <r>
      <rPr>
        <sz val="11"/>
        <color theme="1"/>
        <rFont val="Aptos Narrow"/>
        <family val="2"/>
        <scheme val="minor"/>
      </rPr>
      <t xml:space="preserve"> Calculate the average number of work hours per week for all employees.</t>
    </r>
  </si>
  <si>
    <r>
      <t>4. Projects Handled:</t>
    </r>
    <r>
      <rPr>
        <sz val="11"/>
        <color theme="1"/>
        <rFont val="Aptos Narrow"/>
        <family val="2"/>
        <scheme val="minor"/>
      </rPr>
      <t xml:space="preserve"> What is the average number of projects assigned to each employee?</t>
    </r>
  </si>
  <si>
    <r>
      <t>5. Performance Rating:</t>
    </r>
    <r>
      <rPr>
        <sz val="11"/>
        <color theme="1"/>
        <rFont val="Aptos Narrow"/>
        <family val="2"/>
        <scheme val="minor"/>
      </rPr>
      <t xml:space="preserve"> Calculate the average performance rating for all employees.</t>
    </r>
  </si>
  <si>
    <r>
      <t>6. Years in Role:</t>
    </r>
    <r>
      <rPr>
        <sz val="11"/>
        <color theme="1"/>
        <rFont val="Aptos Narrow"/>
        <family val="2"/>
        <scheme val="minor"/>
      </rPr>
      <t xml:space="preserve"> What is the average number of years employees have been in their current roles?</t>
    </r>
  </si>
  <si>
    <r>
      <t>7. Austin Office Salary:</t>
    </r>
    <r>
      <rPr>
        <sz val="11"/>
        <color theme="1"/>
        <rFont val="Aptos Narrow"/>
        <family val="2"/>
        <scheme val="minor"/>
      </rPr>
      <t xml:space="preserve"> Calculate the average salary of employees based in Austin.</t>
    </r>
  </si>
  <si>
    <r>
      <t>8. Marketing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in the Marketing department?</t>
    </r>
  </si>
  <si>
    <r>
      <t>9. Contract Employees’ Salary:</t>
    </r>
    <r>
      <rPr>
        <sz val="11"/>
        <color theme="1"/>
        <rFont val="Aptos Narrow"/>
        <family val="2"/>
        <scheme val="minor"/>
      </rPr>
      <t xml:space="preserve"> Calculate the average salary of employees with a "Contract" employment status.</t>
    </r>
  </si>
  <si>
    <r>
      <t>10. Average Age:</t>
    </r>
    <r>
      <rPr>
        <sz val="11"/>
        <color theme="1"/>
        <rFont val="Aptos Narrow"/>
        <family val="2"/>
        <scheme val="minor"/>
      </rPr>
      <t xml:space="preserve"> What is the average age of all employees?</t>
    </r>
  </si>
  <si>
    <t>AVERAGEIF Function</t>
  </si>
  <si>
    <r>
      <t>1. Permanent Employee Salary:</t>
    </r>
    <r>
      <rPr>
        <sz val="11"/>
        <color theme="1"/>
        <rFont val="Aptos Narrow"/>
        <family val="2"/>
        <scheme val="minor"/>
      </rPr>
      <t xml:space="preserve"> What is the average salary of "Permanent" employees?</t>
    </r>
  </si>
  <si>
    <r>
      <t>2. High Performers' Work Hours:</t>
    </r>
    <r>
      <rPr>
        <sz val="11"/>
        <color theme="1"/>
        <rFont val="Aptos Narrow"/>
        <family val="2"/>
        <scheme val="minor"/>
      </rPr>
      <t xml:space="preserve"> Calculate the average number of work hours per week for employees with a performance rating of 8 or higher.</t>
    </r>
  </si>
  <si>
    <r>
      <t>3. Married Employees’ Salary:</t>
    </r>
    <r>
      <rPr>
        <sz val="11"/>
        <color theme="1"/>
        <rFont val="Aptos Narrow"/>
        <family val="2"/>
        <scheme val="minor"/>
      </rPr>
      <t xml:space="preserve"> What is the average salary of married employees?</t>
    </r>
  </si>
  <si>
    <r>
      <t>4. Divorced Employees’ Experience:</t>
    </r>
    <r>
      <rPr>
        <sz val="11"/>
        <color theme="1"/>
        <rFont val="Aptos Narrow"/>
        <family val="2"/>
        <scheme val="minor"/>
      </rPr>
      <t xml:space="preserve"> Calculate the average years of experience for divorced employees.</t>
    </r>
  </si>
  <si>
    <r>
      <t>5. Widowed Employees’ Salary:</t>
    </r>
    <r>
      <rPr>
        <sz val="11"/>
        <color theme="1"/>
        <rFont val="Aptos Narrow"/>
        <family val="2"/>
        <scheme val="minor"/>
      </rPr>
      <t xml:space="preserve"> What is the average salary of employees who are widowed?</t>
    </r>
  </si>
  <si>
    <r>
      <t>6. High School Education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with a "High School" education?</t>
    </r>
  </si>
  <si>
    <r>
      <t>7. Finance Department Salary:</t>
    </r>
    <r>
      <rPr>
        <sz val="11"/>
        <color theme="1"/>
        <rFont val="Aptos Narrow"/>
        <family val="2"/>
        <scheme val="minor"/>
      </rPr>
      <t xml:space="preserve"> What is the average salary of employees in the Finance department?</t>
    </r>
  </si>
  <si>
    <r>
      <t>8. Seattle Office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employees in Seattle.</t>
    </r>
  </si>
  <si>
    <r>
      <t>9. Male Employees’ Experience:</t>
    </r>
    <r>
      <rPr>
        <sz val="11"/>
        <color theme="1"/>
        <rFont val="Aptos Narrow"/>
        <family val="2"/>
        <scheme val="minor"/>
      </rPr>
      <t xml:space="preserve"> What is the average years of experience for male employees?</t>
    </r>
  </si>
  <si>
    <r>
      <t>10. Contract Workers' Salary:</t>
    </r>
    <r>
      <rPr>
        <sz val="11"/>
        <color theme="1"/>
        <rFont val="Aptos Narrow"/>
        <family val="2"/>
        <scheme val="minor"/>
      </rPr>
      <t xml:space="preserve"> What is the average salary of employees working under contract?</t>
    </r>
  </si>
  <si>
    <t>AVERAGEIFS Function</t>
  </si>
  <si>
    <r>
      <t>1. High Performers, Married:</t>
    </r>
    <r>
      <rPr>
        <sz val="11"/>
        <color theme="1"/>
        <rFont val="Aptos Narrow"/>
        <family val="2"/>
        <scheme val="minor"/>
      </rPr>
      <t xml:space="preserve"> Calculate the average salary of married employees with a performance rating of 7 or more.</t>
    </r>
  </si>
  <si>
    <r>
      <t>2. Seattle Married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married employees based in Seattle?</t>
    </r>
  </si>
  <si>
    <r>
      <t>3. Marketing Developers' Salary:</t>
    </r>
    <r>
      <rPr>
        <sz val="11"/>
        <color theme="1"/>
        <rFont val="Aptos Narrow"/>
        <family val="2"/>
        <scheme val="minor"/>
      </rPr>
      <t xml:space="preserve"> Calculate the average salary of employees with the job title "Developer" in the Marketing department.</t>
    </r>
  </si>
  <si>
    <r>
      <t>4. Permanent High Performers:</t>
    </r>
    <r>
      <rPr>
        <sz val="11"/>
        <color theme="1"/>
        <rFont val="Aptos Narrow"/>
        <family val="2"/>
        <scheme val="minor"/>
      </rPr>
      <t xml:space="preserve"> What is the average number of projects for "Permanent" employees with a performance rating of 8 or higher?</t>
    </r>
  </si>
  <si>
    <r>
      <t>5. Experienced Widowed Salary:</t>
    </r>
    <r>
      <rPr>
        <sz val="11"/>
        <color theme="1"/>
        <rFont val="Aptos Narrow"/>
        <family val="2"/>
        <scheme val="minor"/>
      </rPr>
      <t xml:space="preserve"> Calculate the average salary of employees with more than 10 years of experience who are widowed.</t>
    </r>
  </si>
  <si>
    <r>
      <t>6. Divorced, Low Experience:</t>
    </r>
    <r>
      <rPr>
        <sz val="11"/>
        <color theme="1"/>
        <rFont val="Aptos Narrow"/>
        <family val="2"/>
        <scheme val="minor"/>
      </rPr>
      <t xml:space="preserve"> What is the average salary of divorced employees with less than 15 years of experience?</t>
    </r>
  </si>
  <si>
    <r>
      <t>7. Austin Finance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Finance department employees based in Austin.</t>
    </r>
  </si>
  <si>
    <r>
      <t>8. High School, Low Salary:</t>
    </r>
    <r>
      <rPr>
        <sz val="11"/>
        <color theme="1"/>
        <rFont val="Aptos Narrow"/>
        <family val="2"/>
        <scheme val="minor"/>
      </rPr>
      <t xml:space="preserve"> What is the average number of years in the current role for employees with a "High School" education and a salary below $50,000?</t>
    </r>
  </si>
  <si>
    <r>
      <t>9. Permanent Employees'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"Permanent" employees based in Boston?</t>
    </r>
  </si>
  <si>
    <r>
      <t>10. Experienced PhD Holders:</t>
    </r>
    <r>
      <rPr>
        <sz val="11"/>
        <color theme="1"/>
        <rFont val="Aptos Narrow"/>
        <family val="2"/>
        <scheme val="minor"/>
      </rPr>
      <t xml:space="preserve"> What is the average salary of employees with a PhD and more than 20 years of experience?</t>
    </r>
  </si>
  <si>
    <t>3. High Performers: The HR team wants to reward employees with a performance rating of 8 or more. What is the total salary of employees with a performance rating of 8 or more?</t>
  </si>
  <si>
    <t>&gt;=8</t>
  </si>
  <si>
    <t>sum_range</t>
  </si>
  <si>
    <t>criteria_range_1</t>
  </si>
  <si>
    <t>criteria_range_2</t>
  </si>
  <si>
    <t>criteria_1</t>
  </si>
  <si>
    <t>criteria_2</t>
  </si>
  <si>
    <t>&lt;10</t>
  </si>
  <si>
    <t>&gt;70000</t>
  </si>
  <si>
    <t>Emp_Id</t>
  </si>
  <si>
    <t>Clear</t>
  </si>
  <si>
    <t>Price</t>
  </si>
  <si>
    <t>Cell Referencing</t>
  </si>
  <si>
    <t xml:space="preserve">Intersection of Column and Row </t>
  </si>
  <si>
    <t>Represented with the help of Column Alphabet and Row Number</t>
  </si>
  <si>
    <t>F21</t>
  </si>
  <si>
    <t>F22</t>
  </si>
  <si>
    <t>Bottom</t>
  </si>
  <si>
    <t>F20</t>
  </si>
  <si>
    <t>Top</t>
  </si>
  <si>
    <t>G21</t>
  </si>
  <si>
    <t>Right</t>
  </si>
  <si>
    <t>Left</t>
  </si>
  <si>
    <t>E21</t>
  </si>
  <si>
    <t>India</t>
  </si>
  <si>
    <t>North</t>
  </si>
  <si>
    <t>South</t>
  </si>
  <si>
    <t>East</t>
  </si>
  <si>
    <t>West</t>
  </si>
  <si>
    <t>F38</t>
  </si>
  <si>
    <t>F39</t>
  </si>
  <si>
    <t>F37</t>
  </si>
  <si>
    <t>E38</t>
  </si>
  <si>
    <t>G38</t>
  </si>
  <si>
    <t>Relative</t>
  </si>
  <si>
    <t>Absolute</t>
  </si>
  <si>
    <t>Mix</t>
  </si>
  <si>
    <t>x</t>
  </si>
  <si>
    <t>E52 x G52</t>
  </si>
  <si>
    <t>E53 x G53</t>
  </si>
  <si>
    <t>E54 x G54</t>
  </si>
  <si>
    <t>E55 x G55</t>
  </si>
  <si>
    <t>E56 x G56</t>
  </si>
  <si>
    <t>E64 + E66</t>
  </si>
  <si>
    <t>E65 + E67</t>
  </si>
  <si>
    <t>E70+E72</t>
  </si>
  <si>
    <t>Function4</t>
  </si>
  <si>
    <t>F4</t>
  </si>
  <si>
    <t>Bonus</t>
  </si>
  <si>
    <t xml:space="preserve">Mix </t>
  </si>
  <si>
    <t>Relative + Absolute</t>
  </si>
  <si>
    <t>&lt;33</t>
  </si>
  <si>
    <t>&gt;80</t>
  </si>
  <si>
    <t>B/W 35  75</t>
  </si>
  <si>
    <t>Duplicate</t>
  </si>
  <si>
    <t>Highlight</t>
  </si>
  <si>
    <t>Top 3 Values</t>
  </si>
  <si>
    <t>Bottom 5</t>
  </si>
  <si>
    <t>Top /Bottom</t>
  </si>
  <si>
    <t>Data Bar</t>
  </si>
  <si>
    <t>Color Scale</t>
  </si>
  <si>
    <t>Sahoo</t>
  </si>
  <si>
    <t>Singh</t>
  </si>
  <si>
    <t>Chopra</t>
  </si>
  <si>
    <t>Ali</t>
  </si>
  <si>
    <t>Sharma</t>
  </si>
  <si>
    <t>Rai</t>
  </si>
  <si>
    <t>Goswami</t>
  </si>
  <si>
    <t>From Brain If you have one</t>
  </si>
  <si>
    <t>Understood</t>
  </si>
  <si>
    <t>Function</t>
  </si>
  <si>
    <t>Argument List</t>
  </si>
  <si>
    <t>Parameters</t>
  </si>
  <si>
    <t>Sum</t>
  </si>
  <si>
    <t>SUM(C4,C5,C6)</t>
  </si>
  <si>
    <t>SUM(C4:C6)</t>
  </si>
  <si>
    <t>SUM(C4:C5,C6)</t>
  </si>
  <si>
    <t>Mandatory</t>
  </si>
  <si>
    <t>Optional</t>
  </si>
  <si>
    <t>Square []</t>
  </si>
  <si>
    <t>Sumifs</t>
  </si>
  <si>
    <t>&gt;90</t>
  </si>
  <si>
    <t>Criteria Range</t>
  </si>
  <si>
    <t>Sum Range</t>
  </si>
  <si>
    <t>City</t>
  </si>
  <si>
    <t>C1</t>
  </si>
  <si>
    <t>C2</t>
  </si>
  <si>
    <t>C3</t>
  </si>
  <si>
    <t>C4</t>
  </si>
  <si>
    <t>C5</t>
  </si>
  <si>
    <t>City = C1</t>
  </si>
  <si>
    <t>8. Divorced Employee Salary: Find the total salary for employees who are divorced.</t>
  </si>
  <si>
    <t>7. Low Experience, High Salary: What is the total salary of employees with less than 10 years of experience but earning over $70,000?</t>
  </si>
  <si>
    <t>salary</t>
  </si>
  <si>
    <t>4. Austin Permanent Staff: Calculate the total work hours per week for employees based in Austin who are "Permanent" 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</si>
</sst>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6" fillId="4" borderId="0" xfId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0" xfId="0" applyFill="1"/>
    <xf numFmtId="9" fontId="0" fillId="0" borderId="0" xfId="2" applyFont="1"/>
    <xf numFmtId="9" fontId="0" fillId="9" borderId="0" xfId="2" applyFont="1" applyFill="1"/>
    <xf numFmtId="0" fontId="0" fillId="9" borderId="3" xfId="0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/>
  </cellXfs>
  <cellStyles count="3">
    <cellStyle name="Neutral" xfId="1" builtinId="28"/>
    <cellStyle name="Normal" xfId="0" builtinId="0"/>
    <cellStyle name="Percent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24994659260841701"/>
        </patternFill>
      </fill>
    </dxf>
    <dxf>
      <font>
        <b/>
        <i/>
      </font>
      <fill>
        <patternFill>
          <bgColor theme="8" tint="0.59996337778862885"/>
        </patternFill>
      </fill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AE796727-7F7C-4BC4-813D-BDF8535ADB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3.png"/><Relationship Id="rId68" Type="http://schemas.openxmlformats.org/officeDocument/2006/relationships/image" Target="../media/image36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66" Type="http://schemas.openxmlformats.org/officeDocument/2006/relationships/image" Target="../media/image35.png"/><Relationship Id="rId5" Type="http://schemas.openxmlformats.org/officeDocument/2006/relationships/image" Target="../media/image3.png"/><Relationship Id="rId61" Type="http://schemas.openxmlformats.org/officeDocument/2006/relationships/image" Target="../media/image32.png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7.xml"/><Relationship Id="rId64" Type="http://schemas.openxmlformats.org/officeDocument/2006/relationships/image" Target="../media/image34.png"/><Relationship Id="rId69" Type="http://schemas.openxmlformats.org/officeDocument/2006/relationships/customXml" Target="../ink/ink33.xml"/><Relationship Id="rId8" Type="http://schemas.openxmlformats.org/officeDocument/2006/relationships/customXml" Target="../ink/ink4.xml"/><Relationship Id="rId51" Type="http://schemas.openxmlformats.org/officeDocument/2006/relationships/image" Target="../media/image27.png"/><Relationship Id="rId72" Type="http://schemas.openxmlformats.org/officeDocument/2006/relationships/image" Target="../media/image39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1.png"/><Relationship Id="rId67" Type="http://schemas.openxmlformats.org/officeDocument/2006/relationships/customXml" Target="../ink/ink32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70" Type="http://schemas.openxmlformats.org/officeDocument/2006/relationships/image" Target="../media/image37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30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customXml" Target="../ink/ink31.xml"/><Relationship Id="rId73" Type="http://schemas.openxmlformats.org/officeDocument/2006/relationships/image" Target="../media/image4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image" Target="../media/image26.png"/><Relationship Id="rId55" Type="http://schemas.openxmlformats.org/officeDocument/2006/relationships/image" Target="../media/image29.png"/><Relationship Id="rId7" Type="http://schemas.openxmlformats.org/officeDocument/2006/relationships/image" Target="../media/image4.png"/><Relationship Id="rId71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13" Type="http://schemas.openxmlformats.org/officeDocument/2006/relationships/customXml" Target="../ink/ink39.xml"/><Relationship Id="rId18" Type="http://schemas.openxmlformats.org/officeDocument/2006/relationships/image" Target="../media/image50.png"/><Relationship Id="rId3" Type="http://schemas.openxmlformats.org/officeDocument/2006/relationships/image" Target="../media/image42.png"/><Relationship Id="rId21" Type="http://schemas.openxmlformats.org/officeDocument/2006/relationships/image" Target="../media/image53.png"/><Relationship Id="rId7" Type="http://schemas.openxmlformats.org/officeDocument/2006/relationships/image" Target="../media/image44.png"/><Relationship Id="rId12" Type="http://schemas.openxmlformats.org/officeDocument/2006/relationships/image" Target="../media/image47.png"/><Relationship Id="rId17" Type="http://schemas.openxmlformats.org/officeDocument/2006/relationships/customXml" Target="../ink/ink41.xml"/><Relationship Id="rId2" Type="http://schemas.openxmlformats.org/officeDocument/2006/relationships/customXml" Target="../ink/ink34.xml"/><Relationship Id="rId16" Type="http://schemas.openxmlformats.org/officeDocument/2006/relationships/image" Target="../media/image49.png"/><Relationship Id="rId20" Type="http://schemas.openxmlformats.org/officeDocument/2006/relationships/image" Target="../media/image52.png"/><Relationship Id="rId1" Type="http://schemas.openxmlformats.org/officeDocument/2006/relationships/image" Target="../media/image41.png"/><Relationship Id="rId6" Type="http://schemas.openxmlformats.org/officeDocument/2006/relationships/customXml" Target="../ink/ink36.xml"/><Relationship Id="rId11" Type="http://schemas.openxmlformats.org/officeDocument/2006/relationships/customXml" Target="../ink/ink38.xml"/><Relationship Id="rId5" Type="http://schemas.openxmlformats.org/officeDocument/2006/relationships/image" Target="../media/image43.png"/><Relationship Id="rId15" Type="http://schemas.openxmlformats.org/officeDocument/2006/relationships/customXml" Target="../ink/ink40.xml"/><Relationship Id="rId10" Type="http://schemas.openxmlformats.org/officeDocument/2006/relationships/image" Target="../media/image46.png"/><Relationship Id="rId19" Type="http://schemas.openxmlformats.org/officeDocument/2006/relationships/image" Target="../media/image51.png"/><Relationship Id="rId4" Type="http://schemas.openxmlformats.org/officeDocument/2006/relationships/customXml" Target="../ink/ink35.xml"/><Relationship Id="rId9" Type="http://schemas.openxmlformats.org/officeDocument/2006/relationships/customXml" Target="../ink/ink37.xml"/><Relationship Id="rId14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32349</xdr:colOff>
      <xdr:row>6</xdr:row>
      <xdr:rowOff>64698</xdr:rowOff>
    </xdr:from>
    <xdr:to>
      <xdr:col>5</xdr:col>
      <xdr:colOff>116168</xdr:colOff>
      <xdr:row>8</xdr:row>
      <xdr:rowOff>152999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E3A37-2762-A921-3755-A9D53AAE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9123" y="1143000"/>
          <a:ext cx="704948" cy="442973"/>
        </a:xfrm>
        <a:prstGeom prst="rect">
          <a:avLst/>
        </a:prstGeom>
      </xdr:spPr>
    </xdr:pic>
    <xdr:clientData/>
  </xdr:twoCellAnchor>
  <xdr:twoCellAnchor editAs="oneCell">
    <xdr:from>
      <xdr:col>14</xdr:col>
      <xdr:colOff>162467</xdr:colOff>
      <xdr:row>25</xdr:row>
      <xdr:rowOff>64342</xdr:rowOff>
    </xdr:from>
    <xdr:to>
      <xdr:col>15</xdr:col>
      <xdr:colOff>10180</xdr:colOff>
      <xdr:row>27</xdr:row>
      <xdr:rowOff>124313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D9DE94F-BD79-462A-2850-2CCCEE063ACF}"/>
                </a:ext>
              </a:extLst>
            </xdr14:cNvPr>
            <xdr14:cNvContentPartPr/>
          </xdr14:nvContentPartPr>
          <xdr14:nvPr macro=""/>
          <xdr14:xfrm>
            <a:off x="11747248" y="4529186"/>
            <a:ext cx="491842" cy="417158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D9DE94F-BD79-462A-2850-2CCCEE063AC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41193" y="4523067"/>
              <a:ext cx="503951" cy="4293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563507</xdr:colOff>
      <xdr:row>23</xdr:row>
      <xdr:rowOff>15368</xdr:rowOff>
    </xdr:from>
    <xdr:to>
      <xdr:col>15</xdr:col>
      <xdr:colOff>16938</xdr:colOff>
      <xdr:row>24</xdr:row>
      <xdr:rowOff>86254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51DBDF2-B910-CE2D-6EDC-D9EFEC1C0B56}"/>
                </a:ext>
              </a:extLst>
            </xdr14:cNvPr>
            <xdr14:cNvContentPartPr/>
          </xdr14:nvContentPartPr>
          <xdr14:nvPr macro=""/>
          <xdr14:xfrm>
            <a:off x="12148288" y="4123024"/>
            <a:ext cx="97560" cy="2494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51DBDF2-B910-CE2D-6EDC-D9EFEC1C0B5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142489" y="4116787"/>
              <a:ext cx="109158" cy="261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112338</xdr:colOff>
      <xdr:row>26</xdr:row>
      <xdr:rowOff>162506</xdr:rowOff>
    </xdr:from>
    <xdr:to>
      <xdr:col>15</xdr:col>
      <xdr:colOff>439578</xdr:colOff>
      <xdr:row>27</xdr:row>
      <xdr:rowOff>134475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5A20C36-6C2B-3CFB-A0A3-66DC2E486744}"/>
                </a:ext>
              </a:extLst>
            </xdr14:cNvPr>
            <xdr14:cNvContentPartPr/>
          </xdr14:nvContentPartPr>
          <xdr14:nvPr macro=""/>
          <xdr14:xfrm>
            <a:off x="12346010" y="4805944"/>
            <a:ext cx="327240" cy="150562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5A20C36-6C2B-3CFB-A0A3-66DC2E48674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339890" y="4799835"/>
              <a:ext cx="339480" cy="162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541016</xdr:colOff>
      <xdr:row>27</xdr:row>
      <xdr:rowOff>38633</xdr:rowOff>
    </xdr:from>
    <xdr:to>
      <xdr:col>16</xdr:col>
      <xdr:colOff>1727</xdr:colOff>
      <xdr:row>27</xdr:row>
      <xdr:rowOff>154635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733F55-D2AB-B807-CE73-B3498B318AC2}"/>
                </a:ext>
              </a:extLst>
            </xdr14:cNvPr>
            <xdr14:cNvContentPartPr/>
          </xdr14:nvContentPartPr>
          <xdr14:nvPr macro=""/>
          <xdr14:xfrm>
            <a:off x="12774688" y="4860664"/>
            <a:ext cx="105480" cy="116002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733F55-D2AB-B807-CE73-B3498B318A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68568" y="4854559"/>
              <a:ext cx="117720" cy="128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96776</xdr:colOff>
      <xdr:row>23</xdr:row>
      <xdr:rowOff>10688</xdr:rowOff>
    </xdr:from>
    <xdr:to>
      <xdr:col>16</xdr:col>
      <xdr:colOff>8406</xdr:colOff>
      <xdr:row>24</xdr:row>
      <xdr:rowOff>1736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1775D59-3662-275C-D653-7F43BC9B3791}"/>
                </a:ext>
              </a:extLst>
            </xdr14:cNvPr>
            <xdr14:cNvContentPartPr/>
          </xdr14:nvContentPartPr>
          <xdr14:nvPr macro=""/>
          <xdr14:xfrm>
            <a:off x="12330448" y="4118344"/>
            <a:ext cx="560520" cy="16964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1775D59-3662-275C-D653-7F43BC9B379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324328" y="4112234"/>
              <a:ext cx="572760" cy="1818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137816</xdr:colOff>
      <xdr:row>33</xdr:row>
      <xdr:rowOff>10552</xdr:rowOff>
    </xdr:from>
    <xdr:to>
      <xdr:col>15</xdr:col>
      <xdr:colOff>362456</xdr:colOff>
      <xdr:row>33</xdr:row>
      <xdr:rowOff>113152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995DF74-4407-1181-D799-DF7170CD5E7B}"/>
                </a:ext>
              </a:extLst>
            </xdr14:cNvPr>
            <xdr14:cNvContentPartPr/>
          </xdr14:nvContentPartPr>
          <xdr14:nvPr macro=""/>
          <xdr14:xfrm>
            <a:off x="12371488" y="5904146"/>
            <a:ext cx="224640" cy="1026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995DF74-4407-1181-D799-DF7170CD5E7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365248" y="5898026"/>
              <a:ext cx="23712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533898</xdr:colOff>
      <xdr:row>31</xdr:row>
      <xdr:rowOff>64342</xdr:rowOff>
    </xdr:from>
    <xdr:to>
      <xdr:col>16</xdr:col>
      <xdr:colOff>274806</xdr:colOff>
      <xdr:row>32</xdr:row>
      <xdr:rowOff>106788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1A14206-9D13-3308-6912-0F313E8149A0}"/>
                </a:ext>
              </a:extLst>
            </xdr14:cNvPr>
            <xdr14:cNvContentPartPr/>
          </xdr14:nvContentPartPr>
          <xdr14:nvPr macro=""/>
          <xdr14:xfrm>
            <a:off x="12767570" y="5600748"/>
            <a:ext cx="389798" cy="22104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1A14206-9D13-3308-6912-0F313E8149A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761457" y="5594628"/>
              <a:ext cx="402024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316187</xdr:colOff>
      <xdr:row>31</xdr:row>
      <xdr:rowOff>96022</xdr:rowOff>
    </xdr:from>
    <xdr:to>
      <xdr:col>14</xdr:col>
      <xdr:colOff>582309</xdr:colOff>
      <xdr:row>32</xdr:row>
      <xdr:rowOff>103188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BBE5D5E-DD1A-2385-DA17-056EEE17FA25}"/>
                </a:ext>
              </a:extLst>
            </xdr14:cNvPr>
            <xdr14:cNvContentPartPr/>
          </xdr14:nvContentPartPr>
          <xdr14:nvPr macro=""/>
          <xdr14:xfrm>
            <a:off x="11900968" y="5632428"/>
            <a:ext cx="261360" cy="1857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BBE5D5E-DD1A-2385-DA17-056EEE17FA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94972" y="5626308"/>
              <a:ext cx="273352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515437</xdr:colOff>
      <xdr:row>33</xdr:row>
      <xdr:rowOff>37192</xdr:rowOff>
    </xdr:from>
    <xdr:to>
      <xdr:col>14</xdr:col>
      <xdr:colOff>142389</xdr:colOff>
      <xdr:row>33</xdr:row>
      <xdr:rowOff>135554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EEA90C5-FC30-EB5D-32E5-9BD7B7908B5D}"/>
                </a:ext>
              </a:extLst>
            </xdr14:cNvPr>
            <xdr14:cNvContentPartPr/>
          </xdr14:nvContentPartPr>
          <xdr14:nvPr macro=""/>
          <xdr14:xfrm>
            <a:off x="11451328" y="5930786"/>
            <a:ext cx="271080" cy="936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7EEA90C5-FC30-EB5D-32E5-9BD7B7908B5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445328" y="5924979"/>
              <a:ext cx="283081" cy="105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620090</xdr:colOff>
      <xdr:row>31</xdr:row>
      <xdr:rowOff>78300</xdr:rowOff>
    </xdr:from>
    <xdr:to>
      <xdr:col>13</xdr:col>
      <xdr:colOff>352438</xdr:colOff>
      <xdr:row>32</xdr:row>
      <xdr:rowOff>104628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A473D76-A62A-9A67-0FC6-9D3672566F12}"/>
                </a:ext>
              </a:extLst>
            </xdr14:cNvPr>
            <xdr14:cNvContentPartPr/>
          </xdr14:nvContentPartPr>
          <xdr14:nvPr macro=""/>
          <xdr14:xfrm>
            <a:off x="10907090" y="5614706"/>
            <a:ext cx="381240" cy="204922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A473D76-A62A-9A67-0FC6-9D3672566F1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900970" y="5608594"/>
              <a:ext cx="393480" cy="217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42322</xdr:colOff>
      <xdr:row>27</xdr:row>
      <xdr:rowOff>177435</xdr:rowOff>
    </xdr:from>
    <xdr:to>
      <xdr:col>5</xdr:col>
      <xdr:colOff>523642</xdr:colOff>
      <xdr:row>29</xdr:row>
      <xdr:rowOff>29407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C8F991-F473-5FF4-B510-1CC751F18E08}"/>
                </a:ext>
              </a:extLst>
            </xdr14:cNvPr>
            <xdr14:cNvContentPartPr/>
          </xdr14:nvContentPartPr>
          <xdr14:nvPr macro=""/>
          <xdr14:xfrm>
            <a:off x="5787088" y="4999466"/>
            <a:ext cx="481320" cy="2091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8C8F991-F473-5FF4-B510-1CC751F18E0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780913" y="4993206"/>
              <a:ext cx="493671" cy="2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40730</xdr:colOff>
      <xdr:row>28</xdr:row>
      <xdr:rowOff>20081</xdr:rowOff>
    </xdr:from>
    <xdr:to>
      <xdr:col>8</xdr:col>
      <xdr:colOff>608090</xdr:colOff>
      <xdr:row>29</xdr:row>
      <xdr:rowOff>46327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22C9813-589A-2026-3DA8-43A97C964BDE}"/>
                </a:ext>
              </a:extLst>
            </xdr14:cNvPr>
            <xdr14:cNvContentPartPr/>
          </xdr14:nvContentPartPr>
          <xdr14:nvPr macro=""/>
          <xdr14:xfrm>
            <a:off x="7732168" y="5020706"/>
            <a:ext cx="567360" cy="2048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22C9813-589A-2026-3DA8-43A97C964BD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726001" y="5014586"/>
              <a:ext cx="579694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596002</xdr:colOff>
      <xdr:row>28</xdr:row>
      <xdr:rowOff>43481</xdr:rowOff>
    </xdr:from>
    <xdr:to>
      <xdr:col>6</xdr:col>
      <xdr:colOff>265841</xdr:colOff>
      <xdr:row>28</xdr:row>
      <xdr:rowOff>143201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8049D81-D1A2-8EB0-CE6A-0FE33115BECA}"/>
                </a:ext>
              </a:extLst>
            </xdr14:cNvPr>
            <xdr14:cNvContentPartPr/>
          </xdr14:nvContentPartPr>
          <xdr14:nvPr macro=""/>
          <xdr14:xfrm>
            <a:off x="6340768" y="5044106"/>
            <a:ext cx="302400" cy="997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98049D81-D1A2-8EB0-CE6A-0FE33115BEC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334522" y="5037685"/>
              <a:ext cx="314893" cy="112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84840</xdr:colOff>
      <xdr:row>28</xdr:row>
      <xdr:rowOff>55001</xdr:rowOff>
    </xdr:from>
    <xdr:to>
      <xdr:col>10</xdr:col>
      <xdr:colOff>64492</xdr:colOff>
      <xdr:row>28</xdr:row>
      <xdr:rowOff>169563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BAFCFCB-F53A-B345-212C-7A54C58BE7E6}"/>
                </a:ext>
              </a:extLst>
            </xdr14:cNvPr>
            <xdr14:cNvContentPartPr/>
          </xdr14:nvContentPartPr>
          <xdr14:nvPr macro=""/>
          <xdr14:xfrm>
            <a:off x="8425168" y="5055626"/>
            <a:ext cx="260640" cy="10980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BAFCFCB-F53A-B345-212C-7A54C58BE7E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19172" y="5049775"/>
              <a:ext cx="272632" cy="1215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216733</xdr:colOff>
      <xdr:row>28</xdr:row>
      <xdr:rowOff>44921</xdr:rowOff>
    </xdr:from>
    <xdr:to>
      <xdr:col>4</xdr:col>
      <xdr:colOff>560893</xdr:colOff>
      <xdr:row>28</xdr:row>
      <xdr:rowOff>151481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7E08532-814A-B153-48D8-E2D71CDFC45E}"/>
                </a:ext>
              </a:extLst>
            </xdr14:cNvPr>
            <xdr14:cNvContentPartPr/>
          </xdr14:nvContentPartPr>
          <xdr14:nvPr macro=""/>
          <xdr14:xfrm>
            <a:off x="5312608" y="5045546"/>
            <a:ext cx="344160" cy="106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7E08532-814A-B153-48D8-E2D71CDFC45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06494" y="5039145"/>
              <a:ext cx="356387" cy="119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308021</xdr:colOff>
      <xdr:row>28</xdr:row>
      <xdr:rowOff>57161</xdr:rowOff>
    </xdr:from>
    <xdr:to>
      <xdr:col>7</xdr:col>
      <xdr:colOff>626343</xdr:colOff>
      <xdr:row>29</xdr:row>
      <xdr:rowOff>18967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0115868-982C-1624-4D6C-802FAAD9C9F5}"/>
                </a:ext>
              </a:extLst>
            </xdr14:cNvPr>
            <xdr14:cNvContentPartPr/>
          </xdr14:nvContentPartPr>
          <xdr14:nvPr macro=""/>
          <xdr14:xfrm>
            <a:off x="7350568" y="5057786"/>
            <a:ext cx="313560" cy="1404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0115868-982C-1624-4D6C-802FAAD9C9F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344448" y="5051666"/>
              <a:ext cx="32580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225922</xdr:colOff>
      <xdr:row>29</xdr:row>
      <xdr:rowOff>132007</xdr:rowOff>
    </xdr:from>
    <xdr:to>
      <xdr:col>5</xdr:col>
      <xdr:colOff>312322</xdr:colOff>
      <xdr:row>30</xdr:row>
      <xdr:rowOff>135655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4557137-F471-BFDB-2828-757679B1A590}"/>
                </a:ext>
              </a:extLst>
            </xdr14:cNvPr>
            <xdr14:cNvContentPartPr/>
          </xdr14:nvContentPartPr>
          <xdr14:nvPr macro=""/>
          <xdr14:xfrm>
            <a:off x="5970688" y="5311226"/>
            <a:ext cx="86400" cy="1774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4557137-F471-BFDB-2828-757679B1A59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964218" y="5305275"/>
              <a:ext cx="99341" cy="189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391370</xdr:colOff>
      <xdr:row>29</xdr:row>
      <xdr:rowOff>138847</xdr:rowOff>
    </xdr:from>
    <xdr:to>
      <xdr:col>8</xdr:col>
      <xdr:colOff>486852</xdr:colOff>
      <xdr:row>30</xdr:row>
      <xdr:rowOff>132333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E43E171-3E68-8EDA-4A51-B03F1639C092}"/>
                </a:ext>
              </a:extLst>
            </xdr14:cNvPr>
            <xdr14:cNvContentPartPr/>
          </xdr14:nvContentPartPr>
          <xdr14:nvPr macro=""/>
          <xdr14:xfrm>
            <a:off x="8082808" y="5318066"/>
            <a:ext cx="90720" cy="17208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0E43E171-3E68-8EDA-4A51-B03F1639C09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77010" y="5311775"/>
              <a:ext cx="102316" cy="184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296482</xdr:colOff>
      <xdr:row>26</xdr:row>
      <xdr:rowOff>59748</xdr:rowOff>
    </xdr:from>
    <xdr:to>
      <xdr:col>5</xdr:col>
      <xdr:colOff>382522</xdr:colOff>
      <xdr:row>27</xdr:row>
      <xdr:rowOff>68715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78C7535-90B1-5FA3-5601-76CE1761F091}"/>
                </a:ext>
              </a:extLst>
            </xdr14:cNvPr>
            <xdr14:cNvContentPartPr/>
          </xdr14:nvContentPartPr>
          <xdr14:nvPr macro=""/>
          <xdr14:xfrm>
            <a:off x="6041248" y="4703186"/>
            <a:ext cx="86040" cy="18756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78C7535-90B1-5FA3-5601-76CE1761F09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035128" y="4696909"/>
              <a:ext cx="98280" cy="200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332690</xdr:colOff>
      <xdr:row>26</xdr:row>
      <xdr:rowOff>104388</xdr:rowOff>
    </xdr:from>
    <xdr:to>
      <xdr:col>8</xdr:col>
      <xdr:colOff>418010</xdr:colOff>
      <xdr:row>27</xdr:row>
      <xdr:rowOff>132517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296D65A-B126-BA02-9793-A2022C69013E}"/>
                </a:ext>
              </a:extLst>
            </xdr14:cNvPr>
            <xdr14:cNvContentPartPr/>
          </xdr14:nvContentPartPr>
          <xdr14:nvPr macro=""/>
          <xdr14:xfrm>
            <a:off x="8024128" y="4747826"/>
            <a:ext cx="85320" cy="2019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296D65A-B126-BA02-9793-A2022C69013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18034" y="4741855"/>
              <a:ext cx="97509" cy="213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235970</xdr:colOff>
      <xdr:row>27</xdr:row>
      <xdr:rowOff>2115</xdr:rowOff>
    </xdr:from>
    <xdr:to>
      <xdr:col>13</xdr:col>
      <xdr:colOff>436678</xdr:colOff>
      <xdr:row>28</xdr:row>
      <xdr:rowOff>87843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254D3B-5B70-7BB0-976D-3DC8D8C1D0A6}"/>
                </a:ext>
              </a:extLst>
            </xdr14:cNvPr>
            <xdr14:cNvContentPartPr/>
          </xdr14:nvContentPartPr>
          <xdr14:nvPr macro=""/>
          <xdr14:xfrm>
            <a:off x="10522970" y="4824146"/>
            <a:ext cx="849600" cy="264322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254D3B-5B70-7BB0-976D-3DC8D8C1D0A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516850" y="4818032"/>
              <a:ext cx="861840" cy="276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486151</xdr:colOff>
      <xdr:row>27</xdr:row>
      <xdr:rowOff>40275</xdr:rowOff>
    </xdr:from>
    <xdr:to>
      <xdr:col>12</xdr:col>
      <xdr:colOff>56773</xdr:colOff>
      <xdr:row>28</xdr:row>
      <xdr:rowOff>59043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E9EB7B2-03BE-ED3F-63C6-D47BEB8D0BCA}"/>
                </a:ext>
              </a:extLst>
            </xdr14:cNvPr>
            <xdr14:cNvContentPartPr/>
          </xdr14:nvContentPartPr>
          <xdr14:nvPr macro=""/>
          <xdr14:xfrm>
            <a:off x="9475370" y="4862306"/>
            <a:ext cx="863640" cy="197362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E9EB7B2-03BE-ED3F-63C6-D47BEB8D0BC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469286" y="4856195"/>
              <a:ext cx="875809" cy="209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140263</xdr:colOff>
      <xdr:row>51</xdr:row>
      <xdr:rowOff>127568</xdr:rowOff>
    </xdr:from>
    <xdr:to>
      <xdr:col>9</xdr:col>
      <xdr:colOff>201905</xdr:colOff>
      <xdr:row>52</xdr:row>
      <xdr:rowOff>104276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C3FCAC7-28F0-18A4-1B31-C7BBBB6DCA6B}"/>
                </a:ext>
              </a:extLst>
            </xdr14:cNvPr>
            <xdr14:cNvContentPartPr/>
          </xdr14:nvContentPartPr>
          <xdr14:nvPr macro=""/>
          <xdr14:xfrm>
            <a:off x="8478720" y="9287897"/>
            <a:ext cx="56880" cy="1515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C3FCAC7-28F0-18A4-1B31-C7BBBB6DCA6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472638" y="9281748"/>
              <a:ext cx="69043" cy="163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363905</xdr:colOff>
      <xdr:row>52</xdr:row>
      <xdr:rowOff>46954</xdr:rowOff>
    </xdr:from>
    <xdr:to>
      <xdr:col>10</xdr:col>
      <xdr:colOff>349304</xdr:colOff>
      <xdr:row>53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471977D0-0DB9-361F-AABA-08FBC7B75474}"/>
                </a:ext>
              </a:extLst>
            </xdr14:cNvPr>
            <xdr14:cNvContentPartPr/>
          </xdr14:nvContentPartPr>
          <xdr14:nvPr macro=""/>
          <xdr14:xfrm>
            <a:off x="8702362" y="9386897"/>
            <a:ext cx="350280" cy="1328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471977D0-0DB9-361F-AABA-08FBC7B7547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696267" y="9380744"/>
              <a:ext cx="362470" cy="145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636815</xdr:colOff>
      <xdr:row>65</xdr:row>
      <xdr:rowOff>26532</xdr:rowOff>
    </xdr:from>
    <xdr:to>
      <xdr:col>8</xdr:col>
      <xdr:colOff>179732</xdr:colOff>
      <xdr:row>66</xdr:row>
      <xdr:rowOff>142234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A4CABEE-96D6-F567-B6D2-28CB82BF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32172" y="11701461"/>
          <a:ext cx="838317" cy="29055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10</xdr:col>
      <xdr:colOff>9657</xdr:colOff>
      <xdr:row>70</xdr:row>
      <xdr:rowOff>96650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870DBD8-B601-301A-0751-C3241BD74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690757" y="12393386"/>
          <a:ext cx="943107" cy="276264"/>
        </a:xfrm>
        <a:prstGeom prst="rect">
          <a:avLst/>
        </a:prstGeom>
      </xdr:spPr>
    </xdr:pic>
    <xdr:clientData/>
  </xdr:twoCellAnchor>
  <xdr:twoCellAnchor editAs="oneCell">
    <xdr:from>
      <xdr:col>6</xdr:col>
      <xdr:colOff>167109</xdr:colOff>
      <xdr:row>63</xdr:row>
      <xdr:rowOff>18206</xdr:rowOff>
    </xdr:from>
    <xdr:to>
      <xdr:col>7</xdr:col>
      <xdr:colOff>10891</xdr:colOff>
      <xdr:row>63</xdr:row>
      <xdr:rowOff>171566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883FC676-56BA-C503-32FE-3760350FDB13}"/>
                </a:ext>
              </a:extLst>
            </xdr14:cNvPr>
            <xdr14:cNvContentPartPr/>
          </xdr14:nvContentPartPr>
          <xdr14:nvPr macro=""/>
          <xdr14:xfrm>
            <a:off x="6562466" y="11333906"/>
            <a:ext cx="486720" cy="15336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883FC676-56BA-C503-32FE-3760350FDB13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556364" y="11327786"/>
              <a:ext cx="498924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3009</xdr:colOff>
      <xdr:row>63</xdr:row>
      <xdr:rowOff>58166</xdr:rowOff>
    </xdr:from>
    <xdr:to>
      <xdr:col>6</xdr:col>
      <xdr:colOff>161200</xdr:colOff>
      <xdr:row>63</xdr:row>
      <xdr:rowOff>94248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F0D74B4-96CF-15E6-4CA5-5B4524B16358}"/>
                </a:ext>
              </a:extLst>
            </xdr14:cNvPr>
            <xdr14:cNvContentPartPr/>
          </xdr14:nvContentPartPr>
          <xdr14:nvPr macro=""/>
          <xdr14:xfrm>
            <a:off x="5750666" y="11373866"/>
            <a:ext cx="784800" cy="3132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F0D74B4-96CF-15E6-4CA5-5B4524B1635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744549" y="11368594"/>
              <a:ext cx="797034" cy="41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31809</xdr:colOff>
      <xdr:row>63</xdr:row>
      <xdr:rowOff>68246</xdr:rowOff>
    </xdr:from>
    <xdr:to>
      <xdr:col>6</xdr:col>
      <xdr:colOff>173080</xdr:colOff>
      <xdr:row>65</xdr:row>
      <xdr:rowOff>77019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5FCE3C1-2160-E797-E6B1-C1F7D71094B4}"/>
                </a:ext>
              </a:extLst>
            </xdr14:cNvPr>
            <xdr14:cNvContentPartPr/>
          </xdr14:nvContentPartPr>
          <xdr14:nvPr macro=""/>
          <xdr14:xfrm>
            <a:off x="5779466" y="11383946"/>
            <a:ext cx="767880" cy="36324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5FCE3C1-2160-E797-E6B1-C1F7D71094B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773349" y="11377874"/>
              <a:ext cx="780114" cy="375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358029</xdr:colOff>
      <xdr:row>63</xdr:row>
      <xdr:rowOff>8126</xdr:rowOff>
    </xdr:from>
    <xdr:to>
      <xdr:col>5</xdr:col>
      <xdr:colOff>29139</xdr:colOff>
      <xdr:row>64</xdr:row>
      <xdr:rowOff>7874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74DC2E2-538C-AAD6-9B99-47FE77A79D34}"/>
                </a:ext>
              </a:extLst>
            </xdr14:cNvPr>
            <xdr14:cNvContentPartPr/>
          </xdr14:nvContentPartPr>
          <xdr14:nvPr macro=""/>
          <xdr14:xfrm>
            <a:off x="5457986" y="11323826"/>
            <a:ext cx="297720" cy="17460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074DC2E2-538C-AAD6-9B99-47FE77A79D3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451873" y="11317842"/>
              <a:ext cx="309945" cy="186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419949</xdr:colOff>
      <xdr:row>65</xdr:row>
      <xdr:rowOff>2777</xdr:rowOff>
    </xdr:from>
    <xdr:to>
      <xdr:col>5</xdr:col>
      <xdr:colOff>36617</xdr:colOff>
      <xdr:row>66</xdr:row>
      <xdr:rowOff>943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E3853FF9-D413-400F-CC72-378DED8F78A3}"/>
                </a:ext>
              </a:extLst>
            </xdr14:cNvPr>
            <xdr14:cNvContentPartPr/>
          </xdr14:nvContentPartPr>
          <xdr14:nvPr macro=""/>
          <xdr14:xfrm>
            <a:off x="5519906" y="11677706"/>
            <a:ext cx="248040" cy="1767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E3853FF9-D413-400F-CC72-378DED8F78A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3786" y="11671420"/>
              <a:ext cx="260280" cy="18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389109</xdr:colOff>
      <xdr:row>63</xdr:row>
      <xdr:rowOff>88406</xdr:rowOff>
    </xdr:from>
    <xdr:to>
      <xdr:col>8</xdr:col>
      <xdr:colOff>437709</xdr:colOff>
      <xdr:row>63</xdr:row>
      <xdr:rowOff>95328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64B08B70-2BC2-9427-3534-AF663BDB7CC3}"/>
                </a:ext>
              </a:extLst>
            </xdr14:cNvPr>
            <xdr14:cNvContentPartPr/>
          </xdr14:nvContentPartPr>
          <xdr14:nvPr macro=""/>
          <xdr14:xfrm>
            <a:off x="8079866" y="11404106"/>
            <a:ext cx="48600" cy="21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4B08B70-2BC2-9427-3534-AF663BDB7CC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073791" y="11397986"/>
              <a:ext cx="60750" cy="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70757</xdr:colOff>
      <xdr:row>62</xdr:row>
      <xdr:rowOff>168728</xdr:rowOff>
    </xdr:from>
    <xdr:to>
      <xdr:col>12</xdr:col>
      <xdr:colOff>285190</xdr:colOff>
      <xdr:row>64</xdr:row>
      <xdr:rowOff>66711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068A54F-909B-F208-367A-99EF70F1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04614" y="11304814"/>
          <a:ext cx="857370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201271</xdr:colOff>
      <xdr:row>72</xdr:row>
      <xdr:rowOff>11648</xdr:rowOff>
    </xdr:from>
    <xdr:to>
      <xdr:col>10</xdr:col>
      <xdr:colOff>217861</xdr:colOff>
      <xdr:row>80</xdr:row>
      <xdr:rowOff>59096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5C01394-2222-9B8B-A3B2-14113964CF9F}"/>
                </a:ext>
              </a:extLst>
            </xdr14:cNvPr>
            <xdr14:cNvContentPartPr/>
          </xdr14:nvContentPartPr>
          <xdr14:nvPr macro=""/>
          <xdr14:xfrm>
            <a:off x="7892028" y="12943877"/>
            <a:ext cx="950040" cy="1484362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5C01394-2222-9B8B-A3B2-14113964CF9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885926" y="12937897"/>
              <a:ext cx="962243" cy="14963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389709</xdr:colOff>
      <xdr:row>72</xdr:row>
      <xdr:rowOff>27848</xdr:rowOff>
    </xdr:from>
    <xdr:to>
      <xdr:col>11</xdr:col>
      <xdr:colOff>372811</xdr:colOff>
      <xdr:row>78</xdr:row>
      <xdr:rowOff>169925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9427AE32-AF17-7FB3-F9A9-ACE210EFD0E8}"/>
                </a:ext>
              </a:extLst>
            </xdr14:cNvPr>
            <xdr14:cNvContentPartPr/>
          </xdr14:nvContentPartPr>
          <xdr14:nvPr macro=""/>
          <xdr14:xfrm>
            <a:off x="9375866" y="12960077"/>
            <a:ext cx="630802" cy="1219762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9427AE32-AF17-7FB3-F9A9-ACE210EFD0E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369773" y="12954086"/>
              <a:ext cx="642988" cy="1231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117969</xdr:colOff>
      <xdr:row>71</xdr:row>
      <xdr:rowOff>122143</xdr:rowOff>
    </xdr:from>
    <xdr:to>
      <xdr:col>10</xdr:col>
      <xdr:colOff>202299</xdr:colOff>
      <xdr:row>73</xdr:row>
      <xdr:rowOff>18514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1C8FA6F7-DAF3-3BAC-CAA8-FC4FEEB24743}"/>
                </a:ext>
              </a:extLst>
            </xdr14:cNvPr>
            <xdr14:cNvContentPartPr/>
          </xdr14:nvContentPartPr>
          <xdr14:nvPr macro=""/>
          <xdr14:xfrm>
            <a:off x="8456426" y="12874757"/>
            <a:ext cx="370080" cy="25560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1C8FA6F7-DAF3-3BAC-CAA8-FC4FEEB2474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450234" y="12868594"/>
              <a:ext cx="382465" cy="267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617810</xdr:colOff>
      <xdr:row>72</xdr:row>
      <xdr:rowOff>10204</xdr:rowOff>
    </xdr:from>
    <xdr:to>
      <xdr:col>8</xdr:col>
      <xdr:colOff>304800</xdr:colOff>
      <xdr:row>83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21D4763-A0FE-7DB4-3DAD-F421057B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365467" y="12942433"/>
          <a:ext cx="1613761" cy="19655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148862</xdr:rowOff>
    </xdr:from>
    <xdr:to>
      <xdr:col>9</xdr:col>
      <xdr:colOff>227238</xdr:colOff>
      <xdr:row>96</xdr:row>
      <xdr:rowOff>8661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8BED462-00D2-0D50-8985-983F26B7C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379029" y="15236462"/>
          <a:ext cx="2165576" cy="201517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100</xdr:row>
      <xdr:rowOff>152400</xdr:rowOff>
    </xdr:from>
    <xdr:to>
      <xdr:col>10</xdr:col>
      <xdr:colOff>548328</xdr:colOff>
      <xdr:row>112</xdr:row>
      <xdr:rowOff>29767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FB45906A-D739-79F9-3F86-89D91E98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8314134" y="18011775"/>
          <a:ext cx="828675" cy="2020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145381</xdr:colOff>
      <xdr:row>18</xdr:row>
      <xdr:rowOff>25066</xdr:rowOff>
    </xdr:from>
    <xdr:to>
      <xdr:col>12</xdr:col>
      <xdr:colOff>49725</xdr:colOff>
      <xdr:row>19</xdr:row>
      <xdr:rowOff>163723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8F639-1472-4F5A-1131-87951417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9197" y="3273592"/>
          <a:ext cx="2491134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359744</xdr:colOff>
      <xdr:row>22</xdr:row>
      <xdr:rowOff>89223</xdr:rowOff>
    </xdr:from>
    <xdr:to>
      <xdr:col>8</xdr:col>
      <xdr:colOff>372426</xdr:colOff>
      <xdr:row>22</xdr:row>
      <xdr:rowOff>102625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645B095-28BC-79EC-9677-62D089A163C5}"/>
                </a:ext>
              </a:extLst>
            </xdr14:cNvPr>
            <xdr14:cNvContentPartPr/>
          </xdr14:nvContentPartPr>
          <xdr14:nvPr macro=""/>
          <xdr14:xfrm>
            <a:off x="5623560" y="4059644"/>
            <a:ext cx="7920" cy="86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645B095-28BC-79EC-9677-62D089A163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17440" y="4053524"/>
              <a:ext cx="20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274424</xdr:colOff>
      <xdr:row>19</xdr:row>
      <xdr:rowOff>160926</xdr:rowOff>
    </xdr:from>
    <xdr:to>
      <xdr:col>10</xdr:col>
      <xdr:colOff>97111</xdr:colOff>
      <xdr:row>21</xdr:row>
      <xdr:rowOff>134141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17FEBB-2FEA-E666-6951-E6DC05F4F796}"/>
                </a:ext>
              </a:extLst>
            </xdr14:cNvPr>
            <xdr14:cNvContentPartPr/>
          </xdr14:nvContentPartPr>
          <xdr14:nvPr macro=""/>
          <xdr14:xfrm>
            <a:off x="5538240" y="3589926"/>
            <a:ext cx="1116082" cy="334162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17FEBB-2FEA-E666-6951-E6DC05F4F79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2120" y="3583718"/>
              <a:ext cx="1128323" cy="3465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354567</xdr:colOff>
      <xdr:row>19</xdr:row>
      <xdr:rowOff>172004</xdr:rowOff>
    </xdr:from>
    <xdr:to>
      <xdr:col>13</xdr:col>
      <xdr:colOff>152860</xdr:colOff>
      <xdr:row>23</xdr:row>
      <xdr:rowOff>94673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286BE65-4EBB-9719-B315-8377CDA9CBCE}"/>
                </a:ext>
              </a:extLst>
            </xdr14:cNvPr>
            <xdr14:cNvContentPartPr/>
          </xdr14:nvContentPartPr>
          <xdr14:nvPr macro=""/>
          <xdr14:xfrm>
            <a:off x="6265080" y="3601004"/>
            <a:ext cx="2385082" cy="644564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7286BE65-4EBB-9719-B315-8377CDA9CB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58960" y="3594838"/>
              <a:ext cx="2397322" cy="6568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100264</xdr:colOff>
      <xdr:row>50</xdr:row>
      <xdr:rowOff>25066</xdr:rowOff>
    </xdr:from>
    <xdr:to>
      <xdr:col>7</xdr:col>
      <xdr:colOff>399083</xdr:colOff>
      <xdr:row>51</xdr:row>
      <xdr:rowOff>144670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BFA81C1-A3DD-8117-2780-C1AAC063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4790" y="9048750"/>
          <a:ext cx="3853399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255196</xdr:colOff>
      <xdr:row>51</xdr:row>
      <xdr:rowOff>83640</xdr:rowOff>
    </xdr:from>
    <xdr:to>
      <xdr:col>3</xdr:col>
      <xdr:colOff>732834</xdr:colOff>
      <xdr:row>54</xdr:row>
      <xdr:rowOff>37497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A6B7067-9B66-B42F-6060-1C2604B3E26C}"/>
                </a:ext>
              </a:extLst>
            </xdr14:cNvPr>
            <xdr14:cNvContentPartPr/>
          </xdr14:nvContentPartPr>
          <xdr14:nvPr macro=""/>
          <xdr14:xfrm>
            <a:off x="1979722" y="9287798"/>
            <a:ext cx="477638" cy="495278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EA6B7067-9B66-B42F-6060-1C2604B3E26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73608" y="9281679"/>
              <a:ext cx="489867" cy="507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155394</xdr:colOff>
      <xdr:row>53</xdr:row>
      <xdr:rowOff>22131</xdr:rowOff>
    </xdr:from>
    <xdr:to>
      <xdr:col>7</xdr:col>
      <xdr:colOff>283996</xdr:colOff>
      <xdr:row>54</xdr:row>
      <xdr:rowOff>104457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6E9A858-C386-5B07-4DDA-568BB4C79798}"/>
                </a:ext>
              </a:extLst>
            </xdr14:cNvPr>
            <xdr14:cNvContentPartPr/>
          </xdr14:nvContentPartPr>
          <xdr14:nvPr macro=""/>
          <xdr14:xfrm>
            <a:off x="5308920" y="9587236"/>
            <a:ext cx="123840" cy="2628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06E9A858-C386-5B07-4DDA-568BB4C7979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02800" y="9581116"/>
              <a:ext cx="13608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914274</xdr:colOff>
      <xdr:row>51</xdr:row>
      <xdr:rowOff>46838</xdr:rowOff>
    </xdr:from>
    <xdr:to>
      <xdr:col>4</xdr:col>
      <xdr:colOff>285073</xdr:colOff>
      <xdr:row>54</xdr:row>
      <xdr:rowOff>122899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2A8E3BE-52FD-465F-7AF2-8796E0347F41}"/>
                </a:ext>
              </a:extLst>
            </xdr14:cNvPr>
            <xdr14:cNvContentPartPr/>
          </xdr14:nvContentPartPr>
          <xdr14:nvPr macro=""/>
          <xdr14:xfrm>
            <a:off x="2638800" y="9250996"/>
            <a:ext cx="679484" cy="617482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2A8E3BE-52FD-465F-7AF2-8796E0347F4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32636" y="9244828"/>
              <a:ext cx="691812" cy="629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94773</xdr:colOff>
      <xdr:row>51</xdr:row>
      <xdr:rowOff>122078</xdr:rowOff>
    </xdr:from>
    <xdr:to>
      <xdr:col>7</xdr:col>
      <xdr:colOff>239634</xdr:colOff>
      <xdr:row>54</xdr:row>
      <xdr:rowOff>103099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91CF491-C3C5-3260-E21A-9AFB525E13E2}"/>
                </a:ext>
              </a:extLst>
            </xdr14:cNvPr>
            <xdr14:cNvContentPartPr/>
          </xdr14:nvContentPartPr>
          <xdr14:nvPr macro=""/>
          <xdr14:xfrm>
            <a:off x="4601602" y="9326236"/>
            <a:ext cx="791558" cy="52244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91CF491-C3C5-3260-E21A-9AFB525E13E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595485" y="9320115"/>
              <a:ext cx="803791" cy="534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640168</xdr:colOff>
      <xdr:row>51</xdr:row>
      <xdr:rowOff>104798</xdr:rowOff>
    </xdr:from>
    <xdr:to>
      <xdr:col>5</xdr:col>
      <xdr:colOff>858272</xdr:colOff>
      <xdr:row>54</xdr:row>
      <xdr:rowOff>76901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AA57077-C024-18F1-CA6C-04779188EB32}"/>
                </a:ext>
              </a:extLst>
            </xdr14:cNvPr>
            <xdr14:cNvContentPartPr/>
          </xdr14:nvContentPartPr>
          <xdr14:nvPr macro=""/>
          <xdr14:xfrm>
            <a:off x="3547800" y="9308956"/>
            <a:ext cx="860040" cy="50876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AA57077-C024-18F1-CA6C-04779188EB3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41683" y="9302835"/>
              <a:ext cx="872275" cy="521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60158</xdr:colOff>
      <xdr:row>64</xdr:row>
      <xdr:rowOff>40105</xdr:rowOff>
    </xdr:from>
    <xdr:to>
      <xdr:col>8</xdr:col>
      <xdr:colOff>398176</xdr:colOff>
      <xdr:row>65</xdr:row>
      <xdr:rowOff>150184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00D758A-B546-BAF5-D5AD-B9298BB8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84684" y="11590421"/>
          <a:ext cx="4534533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34841</xdr:colOff>
      <xdr:row>88</xdr:row>
      <xdr:rowOff>15039</xdr:rowOff>
    </xdr:from>
    <xdr:to>
      <xdr:col>10</xdr:col>
      <xdr:colOff>227385</xdr:colOff>
      <xdr:row>90</xdr:row>
      <xdr:rowOff>1801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07C976B-CAED-2D7D-0F28-6A50D75C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74670" y="15896723"/>
          <a:ext cx="5682454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60158</xdr:colOff>
      <xdr:row>105</xdr:row>
      <xdr:rowOff>49881</xdr:rowOff>
    </xdr:from>
    <xdr:to>
      <xdr:col>10</xdr:col>
      <xdr:colOff>566206</xdr:colOff>
      <xdr:row>106</xdr:row>
      <xdr:rowOff>174250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18D1CF9-82B4-908B-5C15-9DFD7A709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7434" y="18999618"/>
          <a:ext cx="6978035" cy="30484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49:56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287 12 1569,'0'0'992,"113"97"-560,-68-55-111,-16-8-17,1-12-96,-6-11-144,-9-5 16,-15-4-80</inkml:trace>
  <inkml:trace contextRef="#ctx0" brushRef="#br0" timeOffset="1182.74">38 263 7459,'0'0'10378,"-1"-6"-5038,-4-17-4981,-2 6-282,8 25-195,1 22 90,-2 280 140,0-309 133,0-4-82,-1-14-86,-1 0 1,-7-29-1,5 28-103,0-1 1,-1-34-1,4 2 36,-1 26-21,2 1 0,1-1 0,1 1 0,5-31 0,-5 49 5,0-1-1,0 0 1,1 1 0,-1-1-1,1 1 1,1 0-1,-1 0 1,1 0-1,0 0 1,1 1-1,-1 0 1,1-1-1,0 2 1,0-1 0,1 0-1,0 1 1,-1 0-1,1 1 1,10-6-1,5 1-147,0-1-1,0 2 1,0 1 0,1 1-1,0 0 1,0 2-1,39-1 1,-61 12-2671,0-5 2392,0 0 1,0-1-1,0 1 1,-1 0-1,0-1 1,1 1-1,-1 0 1,0-1-1,0 1 1,0-1-1,-1 1 1,1-1-1,-1 0 1,1 1-1,-1-1 1,-2 2-1,-27 23-8120</inkml:trace>
  <inkml:trace contextRef="#ctx0" brushRef="#br0" timeOffset="1422.35">90 354 8612,'0'0'11125,"-10"0"-10709,20 0-176,15 0 225,9-13-65,10-4-320,6 6-80,-1-3 0,-10 3-593,1 2-943,-16 7-1778,-9 2 97</inkml:trace>
  <inkml:trace contextRef="#ctx0" brushRef="#br0" timeOffset="1981.24">558 249 10629,'0'0'8951,"0"-18"-8565,-1-8-208,0 7 122,1 0 0,3-30 0,-2 44-242,0 0-1,1 0 1,0 0 0,0 0-1,0 0 1,0 0-1,1 0 1,0 1-1,0-1 1,0 1-1,0 0 1,1 0-1,0 0 1,0 0 0,0 1-1,0-1 1,0 1-1,1 0 1,-1 1-1,1-1 1,0 1-1,6-3 1,0 1-56,0 0 1,0 0-1,1 1 0,-1 0 1,1 1-1,0 1 1,-1-1-1,1 2 0,15 0 1,-26 1-8,1-1 1,-1 1-1,0-1 1,1 1-1,-1-1 1,0 1-1,0 0 1,1 0-1,-1 0 1,0-1 0,0 1-1,0 0 1,0 1-1,0-1 1,0 0-1,0 0 1,-1 0-1,1 0 1,0 1-1,-1-1 1,1 0-1,-1 1 1,1-1-1,-1 0 1,1 1 0,-1-1-1,0 1 1,0-1-1,0 0 1,0 4-1,-2 48 11,2-50-7,-3 12 8,-1-1 0,0 0 1,0 0-1,-2 0 0,0-1 0,0 1 0,-1-1 0,-13 17 0,0-2-74,-1-1-1,-38 37 0,49-55 63,1 1 12,-1-1-1,0 0 1,-20 14 0,29-23 628,9 0-350,13-4-214,-1 0 1,1-2-1,-1 0 0,26-12 0,-27 10-241,1 1 0,-1 0 0,2 2 0,-1 0 0,25-3 0,-21 8-1524,-1 0-3448,-5 0-1177,-4 0-250</inkml:trace>
  <inkml:trace contextRef="#ctx0" brushRef="#br0" timeOffset="2275.8">1023 166 6835,'0'0'9074,"0"-18"-7514,0-53-338,0 59 3263,-5 335-4338,5-322-510,5-3-3834,4-5-752</inkml:trace>
  <inkml:trace contextRef="#ctx0" brushRef="#br0" timeOffset="4341.83">1218 731 6003,'0'0'9671,"0"-4"-8369,0-30 3036,0 33-3821,5 66 745,9-4-1136,6 64-1,-16-87-75,7 99 271,-11-137 188,-4-1-495,1-1-1,-1-1 0,1 1 1,0 0-1,-1-1 0,1 0 1,0 0-1,0 0 1,1 0-1,-1 0 0,1 0 1,-1-1-1,1 0 0,-2-5 1,-5-4 7,-53-67 40,62 86-97,0 0 0,1 0 0,-1 0-1,2-1 1,-1 1 0,4 9 0,12 17 42,-13-23-4,0 1 1,1-1-1,0 0 0,1 0 1,0 0-1,1-1 0,0 0 1,0 0-1,13 11 0,-19-19 1,0 0-1,-1 0 1,1 1-1,0-1 1,-1 0-1,1 0 1,0 1-1,-1-1 1,1 0 0,0 0-1,-1 0 1,1 0-1,0 0 1,-1 0-1,1 0 1,0 0-1,-1-1 1,1 1-1,0 0 1,-1 0-1,1 0 1,0-1 0,-1 1-1,1 0 1,-1-1-1,1 1 1,0-1-1,-1 1 1,1 0-1,-1-1 1,1 1-1,-1-1 1,0 0-1,1 1 1,-1-1 0,1 1-1,-1-1 1,0 1-1,0-1 1,1 0-1,-1 1 1,0-1-1,0-1 1,8-33 150,-7 30-140,5-40-1,-4 26-12,1 1-1,9-34 0,-11 49-80,0 0 0,1 1-1,-1-1 1,1 0 0,-1 1 0,1-1-1,0 1 1,0 0 0,0 0-1,0 0 1,0 0 0,0 0 0,1 0-1,-1 0 1,1 1 0,3-3-1,11-2-3281,2 5-4055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42.8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223 290 10549,'0'0'5741,"-30"-28"-1155,27 25-4524,-1 1 0,1 0 0,-1 1-1,0-1 1,0 1 0,0-1 0,0 1-1,0 0 1,0 1 0,0-1 0,0 1-1,0 0 1,-1 0 0,1 0 0,0 0 0,0 1-1,0-1 1,-8 4 0,7-2-47,0 1 0,0 0 0,0 0 0,0 0 0,1 1 0,0-1 0,-1 1 0,1 0 0,0 0 0,1 1 0,-1-1 0,-3 8-1,-1 1-26,2 0-1,-1 1 1,2-1-1,0 1 1,0 1-1,2-1 1,-1 0-1,2 1 1,-2 27-1,4-28 21,-1-7-14,1 1 0,0-1 0,1 1 0,0-1 1,2 9-1,-3-14 6,1 0 0,-1-1 0,1 1 0,0-1 0,-1 1 0,1-1 0,0 1-1,0-1 1,0 1 0,0-1 0,0 0 0,0 0 0,1 1 0,-1-1 0,0 0 0,1 0 0,-1 0 0,1 0 0,-1-1 0,1 1 0,-1 0 0,1-1 0,0 1-1,-1-1 1,1 1 0,-1-1 0,1 0 0,2 0 0,5 1 3,-1-1 1,1 0-1,0 0 0,-1-1 0,1 0 0,-1-1 1,1 0-1,-1 0 0,0-1 0,0 0 1,13-7-1,-7 1-132,-1 0 0,0-1 1,-1-1-1,0 0 0,15-17 0,21-32-695,-44 56 865,-1-1 0,0 0 0,-1 0 0,1 0 0,-1 0-1,0-1 1,0 1 0,0 0 0,-1-1 0,0 1 0,1-8 0,-2 13 423,0 45-773,-10 86 968,10-130-656,1 1 1,-1-1-1,1 0 1,-1 0 0,1 0-1,0 0 1,0 0-1,0 0 1,-1 0-1,1 0 1,0 0 0,0 0-1,0 0 1,0 0-1,0-1 1,0 1-1,1 0 1,-1-1 0,0 1-1,0-1 1,0 0-1,1 1 1,-1-1-1,0 0 1,0 1 0,1-1-1,-1 0 1,0 0-1,1 0 1,-1 0-1,0-1 1,0 1 0,3-1-1,3 1-3,-1-1-1,1 1 0,-1-1 1,0-1-1,1 1 1,6-4-1,-7 1-22,1 0-1,-1 0 1,0-1-1,0 0 1,-1 0 0,1-1-1,-1 1 1,0-1-1,0 0 1,-1-1 0,0 1-1,0-1 1,-1 0-1,1 0 1,-1 0 0,-1 0-1,0-1 1,0 1-1,0-1 1,0-8 0,-1 11 35,0 0 1,-1 0 0,1 0-1,-1 0 1,-1 0-1,1 1 1,-1-1 0,0 0-1,0 0 1,0 0 0,0 1-1,-1-1 1,0 1-1,0-1 1,0 1 0,-1 0-1,1 0 1,-1 0 0,0 0-1,0 0 1,0 0-1,-1 1 1,1 0 0,-1 0-1,0 0 1,0 0 0,0 0-1,0 1 1,0-1-1,-1 1 1,1 1 0,-8-3-1,6 2 35,0 0-1,0 1 1,0-1-1,0 2 1,-1-1-1,1 1 0,0 0 1,-1 0-1,1 0 1,0 1-1,0 0 1,-8 2-1,12-2-47,-1 1 0,1-1 0,-1 1 1,1-1-1,-1 1 0,1 0 0,0 0 0,0 0 0,0 0 0,0 0 0,0 0 0,1 1 1,-1-1-1,1 0 0,-1 1 0,1 0 0,0-1 0,0 1 0,0 0 0,0-1 0,0 1 1,1 0-1,-1 0 0,1 0 0,0 0 0,0 0 0,0 5 0,0-7-3,1-1 0,-1 1 0,0-1 0,0 1-1,1 0 1,-1-1 0,0 1 0,1-1 0,-1 1 0,1-1-1,-1 1 1,1-1 0,-1 1 0,1-1 0,-1 1 0,1-1-1,-1 0 1,1 1 0,-1-1 0,1 0 0,0 0-1,-1 1 1,1-1 0,0 0 0,-1 0 0,1 0 0,0 0-1,-1 0 1,1 0 0,1 0 0,29 1-159,-22-1 58,6-2-45,0 0 0,0 0 0,0-2 0,0 0 0,-1-1 0,1 0 0,-1-1-1,0-1 1,-1 0 0,0 0 0,0-2 0,-1 0 0,1 0 0,-2-1 0,0-1 0,0 0 0,-1 0 0,0-1 0,-1 0 0,15-26 0,-21 28 168,0 1-1,-1-1 1,0 0-1,-1 0 1,0 0 0,0 0-1,-2-19 1,1 9 49,0 18-36,0 1 0,0 0 1,0 0-1,0-1 0,0 1 0,0 0 0,0 0 0,-1-1 1,1 1-1,0 0 0,0 0 0,-1 0 0,1-1 0,-1 1 1,0 0-1,1 0 0,-1 0 0,0 0 0,1 0 0,-1 0 1,0 0-1,0 0 0,0 0 0,0 1 0,0-1 0,0 0 1,0 0-1,0 1 0,0-1 0,0 1 0,0-1 0,0 1 1,-3-1-1,3 1-8,-1 0 1,1 0 0,-1 1-1,1-1 1,-1 0-1,1 1 1,-1-1 0,1 1-1,0 0 1,-1-1-1,1 1 1,0 0 0,-1 0-1,1 0 1,0 0 0,0 0-1,0 0 1,0 0-1,0 0 1,0 0 0,0 1-1,0-1 1,0 0-1,1 1 1,-1-1 0,0 1-1,0 1 1,-14 45 60,2 1 0,1 0-1,3 1 1,2 0 0,2 0 0,3 84 0,2-129-127,0-1 1,0 1-1,0-1 0,1 1 1,0 0-1,0-1 0,0 0 1,0 1-1,1-1 1,-1 0-1,1 1 0,0-1 1,0 0-1,1-1 0,-1 1 1,1 0-1,0-1 1,0 1-1,0-1 0,0 0 1,1 0-1,-1 0 0,1 0 1,0-1-1,0 1 1,0-1-1,0 0 0,0-1 1,0 1-1,1 0 0,-1-1 1,0 0-1,1 0 1,-1-1-1,1 1 0,-1-1 1,1 0-1,-1 0 0,1-1 1,-1 1-1,1-1 1,-1 0-1,6-2 0,16-12-5335,-1-7-3928</inkml:trace>
  <inkml:trace contextRef="#ctx0" brushRef="#br0" timeOffset="324.3">832 244 9748,'0'0'11926,"-50"0"-11446,75 0-400,9 0 0,16-11-80,4-3-128,-10 2-960,-9 1-1009,-10-1-1969,-15 7-1761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13.6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23895,'0'567'0,"1324"-567"0,-1324-567 0,-1324 567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21.0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24560,'0'568'0,"1563"-568"0,-1563-568 0,-1563 568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39.7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60 4802,'0'0'9191,"5"-20"-4445,-3 22-2982,-6 10-1443,-8 8-445,-7 11 228,18-30 579,188 9-160,-154-10-472,16 1 117,-1-2 0,98-15 0,-98 7 35,0 2 0,85-1-1,-61 3 873,-116-18-654,26 12-377,14 8-34,-3-1-6,0 0-1,0 0 1,0 1-1,0 0 1,-1 0 0,0 1-1,1-1 1,-11 0-1,-5 1 19,23 2-22,0 0 0,0 0 0,0 0 0,0 0 1,0 0-1,0 0 0,0 0 0,0 0 0,0 0 0,0 0 0,0 0 0,0 0 0,0 0 1,0-1-1,0 1 0,0 0 0,0 0 0,0 0 0,0 0 0,0 0 0,0 0 0,0 0 0,0 0 1,0 0-1,0 0 0,0 0 0,0 0 0,0 0 0,0 0 0,0-1 0,0 1 0,0 0 1,0 0-1,0 0 0,0 0 0,0 0 0,0 0 0,0 0 0,4 0 0,0 0 0,-1 0 0,1 0 1,0 1-1,0 0 0,-1-1 0,1 1 0,0 0 0,3 2 0,62 23 27,-40-17-62,53 27 0,-82-34 29,1 0 1,-1 0-1,1 1 0,-1-1 0,0 0 0,0 0 0,0 0 0,0 1 0,0-1 1,0 0-1,-1 0 0,1 0 0,-1 0 0,-1 3 0,-4 3 30,0 0 0,0-1 0,-16 13 0,-7 8 3,18-15-13,-1-1 0,-1 0 0,0 0-1,-28 18 1,35-31 142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2.0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0 150 6771,'0'0'12633,"6"-3"-8434,25-9-3812,112 1 234,61-6-354,79-1-70,-259 12-76,-23 6-73,-27-23 125,12 14-173,-1 1 1,-1 1-1,1 1 0,-1 0 0,0 1 1,0 0-1,0 2 0,-1 0 0,-25-1 1,23 1 103,18 3-147,18 0-272,15 3 337,1 1 0,-1 1 0,0 2-1,-1 2 1,55 21 0,-85-29-20,-1-1-1,1 0 1,0 1-1,0-1 1,-1 1 0,1-1-1,0 1 1,-1 0 0,1-1-1,-1 1 1,1 0 0,-1-1-1,1 1 1,-1 0-1,1 0 1,-1-1 0,1 1-1,-1 0 1,0 0 0,0 0-1,1-1 1,-1 1 0,0 0-1,0 0 1,0 0-1,0 0 1,0 0 0,0 0-1,0-1 1,0 1 0,0 0-1,-1 0 1,1 0-1,0 0 1,0 0 0,-1-1-1,1 1 1,-1 0 0,1 0-1,0-1 1,-1 1 0,-1 1-1,-27 39 70,21-32-63,-129 165 24,137-171-26,0-3 4,0-6-6709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7.0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957 153 5523,'-3'-1'20378,"-13"-4"-20510,-3 1 154,-1 0 1,0 1-1,0 0 1,0 2-1,0 0 0,-39 5 1,-3-2 31,-201 8 405,-111-18 200,372 9-646,1-1 1,0 0 0,0 0-1,0 0 1,0 0-1,0 0 1,0 0 0,0 0-1,0 0 1,0 0-1,0 0 1,0-1 0,0 1-1,0 0 1,0-1-1,0 1 1,0-1 0,0 1-1,0-1 1,0 1-1,0-1 1,0 0 0,1 1-1,-1-1 1,0 0-1,0-1 1,1 1-19,0 0 1,0 0-1,0 0 0,0-1 0,1 1 1,-1 0-1,1 0 0,-1 0 0,1 0 1,-1 0-1,1 0 0,-1 0 1,1 0-1,0 0 0,0 0 0,0 0 1,-1 0-1,3-1 0,6-6-39,0 1 0,1 0 0,16-10 0,57-23 95,-55 11 165,-27 29-192,-4 0-178,1 0 149,-1 1 0,1-1 0,-1 1 0,1-1 0,0 1 1,-1 0-1,1 0 0,0 0 0,-3 1 0,-20 16-59,2 0 1,-41 41-1,-5 5-30,99-53-43,0 0 0,42 23 0,34 10 193,-101-40-80,-3-3 61,1-1-7,-2 0 55,1 0-155,1 10-13237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9.3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870 187 544,'0'0'17043,"-5"-17"-9717,-107 1-6915,47 12-373,-113 8 1,133 2 4,-114 7 159,-82 7 433,241-20-628,-1 0 0,0 0 0,0 0 0,0 0 0,1 0 0,-1 0 0,0 0 0,0 0 0,0-1 0,1 1 0,-1 0 0,0 0 0,0-1 0,1 1 0,-1 0 0,0-1 0,1 1 0,-1 0 0,0-1 0,1 1 0,-1-1 0,0 0 0,1 1 0,-1-1 0,1 1 0,-1-1 0,1 0 0,0 1 0,-1-1 0,0-1 0,1 1-12,0-1 0,0 0 0,0 0 0,0 0 0,0 1 0,1-1 0,-1 0 0,0 0 0,1 1 0,0-1 0,-1 0 0,2-2 0,30-43-128,-17 33 122,1 1-1,1 0 1,24-14-1,10-8 130,-46 29-196,-14 8 53,-16 9 24,3 4 4,-8 3-26,0 2 0,2 1 0,1 1 0,-25 26 0,51-47 13,1-1-1,0 1 1,-1 0 0,1 0-1,0-1 1,0 1 0,-1 0-1,1-1 1,0 1 0,0 0-1,0 0 1,0-1 0,0 1-1,0 0 1,0 0 0,0-1-1,0 1 1,1 0 0,-1 0-1,0-1 1,0 1 0,1 0 0,-1-1-1,0 1 1,1 0 0,-1-1-1,0 1 1,1 0 0,-1-1-1,1 1 1,-1-1 0,1 1-1,0-1 1,-1 1 0,1-1-1,-1 0 1,1 1 0,0-1-1,0 0 1,-1 1 0,1-1-1,0 0 1,49 25 55,-4-2-52,-38-14 9,-1-1 0,0 1-1,-1 0 1,0 0-1,0 1 1,4 10 0,-7-12 16,1-1 1,0 0 0,0 0 0,0 0 0,1 0 0,0-1 0,0 0-1,1 0 1,0 0 0,0 0 0,8 5 0,-12-36-9021,-2 21 6812,0-17-11646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2.0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61 5426,'0'0'9714,"0"-4"-8831,0-52 7062,0 56-7534,0 10-542,0 486 809,-2-506-654,0 0 1,-1-1-1,0 1 0,0 0 0,-1 1 1,0-1-1,-1 1 0,0 0 0,-7-11 1,-5-11 55,-21-32-43,35 60 35,2 3 3,2 3-183,-1 1 88,0 0-1,1-1 1,0 1 0,0 0 0,0-1 0,0 0 0,3 6 0,9 13 10,0-2 0,2 1 0,0-2 0,1 0 1,22 19-1,-22-24 61,-7-15 66,-6-30 101,-3 24-207,-1-23-834,0 18 1110,1 0 0,0-1 0,1 1 0,0 0 0,4-21 0,-4 30-491,0 0 0,0 0 0,0 1 0,0-1 1,1 1-1,-1-1 0,1 1 0,-1 0 0,1-1 0,0 1 0,0 0 1,2-2-1,-1 2-509,0 0-1,-1 1 1,1-1 0,0 1 0,0 0-1,-1 0 1,1 0 0,0 0 0,0 1-1,0-1 1,0 1 0,6 0 0,1 0-9732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3.7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 45 944,'0'0'19479,"0"-44"-16059,5 99-3163,3 0 0,18 62 1,3 20-163,-20-83 327,-10-57-410,0 1 1,-1-1-1,1 1 1,-1 0-1,0 0 1,1 0-1,-1 0 1,0 0-1,0 0 1,-4-2-1,-3-4 0,-9-13-3,1-1-1,-18-30 1,-8-11 24,42 58-363,14 15 275,16 19 69,100 139 79,-126-164-86,0 0 1,1 1-1,-1-1 0,1 0 1,0-1-1,0 1 1,6 3-1,-9-6 6,5-19 230,27-145-240,-25 130-17,4 18-198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5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63 507 11701,'0'0'12195,"0"-19"-11200,-1-65-529,0-7-324,12-100 0,-6 98-81,-18 109-151,5-2 91,1 0 1,1 0 0,-7 22-1,8-20-3,-1-1 0,-13 26 0,21-74 10,3 18-48,2 1 0,-1 0 0,2 1 0,0-1 0,1 1 0,0 1 0,1 0 0,0 0 0,1 1 0,16-13 0,-26 23 36,0 0 0,0 1 0,1-1 1,-1 0-1,1 1 0,-1-1 0,0 0 1,1 1-1,-1 0 0,1-1 0,0 1 1,-1 0-1,1 0 0,-1 0 0,1 0 0,-1 0 1,1 0-1,-1 0 0,1 0 0,-1 1 1,1-1-1,-1 1 0,1-1 0,-1 1 1,1-1-1,-1 1 0,0 0 0,1 0 1,-1 0-1,0 0 0,0 0 0,0 0 1,1 0-1,-1 0 0,0 0 0,0 0 1,-1 0-1,2 2 0,3 3-5,-1 0 1,0 0-1,0 0 0,-1 0 0,0 1 0,4 10 0,7-1-1279,0-8-3111,-8-5 34,4 2-6232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02.2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129 680 8884,'0'0'12531,"0"-31"-10719,-24-249-996,17 219-752,-1-28-14,6 47 0,-2 0 0,-12-47 0,16 89-49,0-1-1,0 1 1,0-1-1,0 1 0,0-1 1,0 1-1,0-1 1,0 1-1,0-1 1,0 1-1,-1 0 1,1-1-1,0 1 1,0-1-1,0 1 0,-1 0 1,1-1-1,0 1 1,-1-1-1,1 1 1,0 0-1,-1-1 1,1 1-1,0 0 1,-1 0-1,1-1 1,-1 1-1,1 0 0,0 0 1,-1-1-1,1 1 1,-1 0-1,1 0 1,-1 0-1,1 0 1,-1 0-1,1 0 1,-2 0-1,-12 15-55,-6 28 7,14-27 47,2 0 1,0 0-1,1 1 1,1-1 0,-1 17-1,3-32 118,0-29-42,1 15-115,0 0-1,1 0 0,1 0 1,0 1-1,7-20 1,-8 27 16,0 0 0,0-1 0,0 1 0,1 0 0,0 1 0,0-1 0,1 0 0,-1 1 0,1 0 0,0 0 0,0 0 0,0 0 0,1 0 0,-1 1 0,9-5 0,-7 6 17,0 1-1,0-1 0,0 1 0,0 0 1,0 1-1,0-1 0,0 1 0,0 1 1,0-1-1,0 1 0,0 0 1,0 0-1,0 0 0,0 1 0,5 2 1,-3-1 3,0 0 0,0 0 0,-1 1 0,1 0-1,-1 0 1,0 1 0,-1 0 0,1 0 0,-1 1 0,7 6 0,-11-9-126,0 1 0,0-1-1,0 0 1,0 1 0,-1-1-1,0 1 1,1-1 0,-1 1-1,-1 0 1,1 0 0,0-1 0,-1 6-1,0-5-581,0-1-1,-1 0 1,1 0-1,-1 0 0,1 0 1,-1 0-1,0 0 1,0 0-1,-1 0 0,-1 3 1,-15 15-9770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7.5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91 575 9284,'0'0'10480,"-9"-6"-5382,18-541-4175,-9 546-939,-15 8-208,6 5 216,0 1 0,1 0 0,1 0 0,-11 24 0,-7 15-8,28-65 27,0-1-1,1 1 1,8-17 0,0 8-74,-8 14 46,0 0 1,0 0-1,1 1 1,0-1-1,1 1 1,-1 0-1,10-8 1,-14 14 10,1 0 0,-1 0 1,0 0-1,0 1 0,0-1 0,0 1 0,1-1 1,-1 1-1,0-1 0,1 1 0,-1 0 1,0 0-1,1 0 0,-1-1 0,0 1 0,1 0 1,-1 1-1,0-1 0,1 0 0,-1 0 0,0 1 1,1-1-1,-1 0 0,0 1 0,0 0 1,0-1-1,1 1 0,-1 0 0,0-1 0,0 1 1,0 0-1,0 0 0,0 0 0,0 0 1,0 0-1,0 0 0,-1 0 0,1 0 0,1 2 1,4 8 4,0-1 1,0 1-1,7 20 1,-3-8-2,-7-17-201,19 32 671,-21-37-624,1 1 1,-1 0-1,0-1 0,0 1 0,1-1 0,-1 0 0,1 1 0,-1-1 0,1 0 0,0 0 0,-1 0 0,1 0 0,0 0 1,0 0-1,0-1 0,-1 1 0,1-1 0,2 1 0,5-2-5249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2:22.6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74 332 3185,'0'0'17251,"-12"0"-12958,-5 5-3608,12 2-684,1-1 0,0 1 1,0 0-1,0 0 0,1 0 0,0 1 0,0-1 0,1 1 0,0 0 0,-1 9 0,0 7-8,1 0 1,0 26-1,2-48 5,1-1-1,-1 1 0,1 0 0,-1 0 1,1-1-1,0 1 0,0-1 1,0 1-1,0 0 0,0-1 0,0 1 1,0-1-1,0 0 0,0 0 1,1 1-1,-1-1 0,0 0 1,1 0-1,-1 0 0,1 0 0,0 0 1,-1-1-1,1 1 0,-1 0 1,1-1-1,0 1 0,0-1 0,-1 0 1,1 1-1,0-1 0,0 0 1,2 0-1,69 0-150,-62-1 120,5-1-36,1 0 0,-1-2 0,0 0 0,0 0 0,0-2 0,-1 0 0,16-8 0,-21 8 4,1 1 0,-1-2 0,0 1 0,-1-1 0,0-1 0,0 0 0,0 0 0,-1-1 0,0 0 0,11-17 0,-17 20 54,1 0 1,-1 0-1,0 0 0,0 0 0,-1 0 0,0-1 0,0 1 0,-1-1 1,1-6-1,-1 11 11,0 1 0,0-1 0,0 0 1,0 0-1,0 1 0,0-1 1,0 0-1,0 1 0,0-1 0,-1 0 1,1 1-1,-1-1 0,1 0 1,-1 1-1,0-1 0,0 1 0,0-1 1,1 1-1,-1-1 0,-1 1 0,1 0 1,0 0-1,0-1 0,0 1 1,-1 0-1,1 0 0,0 0 0,-1 0 1,1 1-1,-1-1 0,1 0 0,-1 0 1,0 1-1,1-1 0,-3 1 1,-1 0-4,1 1 0,-1-1 0,1 1 0,-1 1 0,1-1 0,0 1 0,0-1 0,-1 1 0,1 0 0,0 1 1,1-1-1,-1 1 0,0 0 0,1 0 0,-1 0 0,1 0 0,0 1 0,0-1 0,-4 8 0,1-2 16,1-1-1,0 1 0,0 1 0,1-1 0,1 1 0,-1-1 0,1 1 0,-1 13 0,3-18 0,0-1 0,0 1 1,1 0-1,-1 0 0,1 0 0,1 0 0,-1 0 0,1 0 0,0 0 1,0 0-1,2 7 0,-1-9-3,0 0-1,0 0 1,0 0 0,0-1 0,0 1 0,1-1 0,-1 1 0,1-1-1,0 0 1,-1 0 0,1 0 0,0 0 0,0-1 0,0 1 0,1-1 0,4 2-1,2 0 13,1 0-1,-1 0 1,0-1 0,1 0-1,-1-1 1,1 0-1,-1-1 1,1 0-1,-1 0 1,1-2-1,-1 1 1,1-1-1,-1-1 1,0 1-1,0-2 1,0 0-1,0 0 1,-1-1 0,0 0-1,0 0 1,0-1-1,0 0 1,-1-1-1,0 0 1,0 0-1,-1-1 1,0 0-1,0-1 1,-1 1-1,0-1 1,0 0-1,8-19 1,-7 11-36,0 0 0,-1-1 0,-1 0 0,0 0 0,-1 0 0,1-23-1,0-112-487,-6 113 354,2 39 148,-1 0 0,0 0 0,0 0 0,0 0 0,1 0 0,-1 1-1,0-1 1,0 0 0,0 0 0,0 0 0,-1 0 0,1 0 0,0 0 0,0 1 0,-1-1-1,1 0 1,0 0 0,-1 0 0,1 1 0,0-1 0,-1 0 0,1 0 0,-1 1-1,0-1 1,1 0 0,-1 1 0,1-1 0,-1 1 0,0-1 0,1 1 0,-1-1-1,0 1 1,0-1 0,0 1 0,1 0 0,-1-1 0,0 1 0,0 0 0,0 0-1,0 0 1,1 0 0,-1 0 0,-1 0 0,0 0-2,0 1 0,0-1 0,1 1 0,-1 0 0,0 0 0,1 0 0,-1 0 0,1 0 0,-1 0 0,1 1 0,0-1 0,-1 0 0,1 1 0,0-1 0,0 1 0,0 0 0,0-1 0,0 1 0,0 2 0,-5 11 4,2 0 0,0 1 0,0 0 0,2-1 0,-2 33 0,7 82 91,-2-112-81,0-11-5,-1 1 0,1-1 0,1 1 0,0-1 1,0 0-1,0 1 0,1-1 0,0 0 0,0-1 0,1 1 0,0 0 0,0-1 0,0 0 0,1 0 0,0 0 0,0-1 0,0 0 0,12 9 0,-12-11-2,0 0 0,0 0 0,1 0 1,-1-1-1,1 0 0,0 0 0,-1 0 0,1 0 0,0-1 0,0 0 0,0-1 0,0 1 1,0-1-1,0-1 0,0 1 0,0-1 0,0 0 0,0 0 0,0 0 0,0-1 0,-1 0 1,1 0-1,9-6 0,-5 2-11,-1 0 0,0 0 0,0-1 0,0 0 0,-1 0 0,0-1 0,0 0 1,-1 0-1,0-1 0,-1 0 0,0-1 0,0 1 0,7-19 0,-6 10-7,-1-1 1,-1 1-1,-1-1 1,-1 0-1,0 0 1,-1 0-1,-1-25 0,-1 38 12,-1-1 0,1 1-1,-1 0 1,-1 0-1,1 0 1,-1 0 0,-4-11-1,4 14 3,1 1 1,0-1-1,-1 0 0,1 1 1,-1 0-1,0-1 0,0 1 1,0 0-1,0 0 0,0 0 0,0 0 1,-1 1-1,1-1 0,0 0 1,-1 1-1,1 0 0,-1-1 0,0 1 1,-5-1-1,8 2-1,0 0 0,-1 0-1,1 0 1,-1 0 0,1 0 0,-1 0 0,1 0 0,0 0-1,-1 0 1,1 0 0,-1 0 0,1 0 0,-1 0-1,1 0 1,0 1 0,-1-1 0,1 0 0,-1 0 0,1 1-1,0-1 1,-1 0 0,1 0 0,0 1 0,-1-1 0,1 0-1,0 1 1,0-1 0,-1 0 0,1 1 0,0-1-1,0 1 1,-1-1 0,1 0 0,0 1 0,0-1 0,0 1-1,-2 20-22,2-13 31,-5 46-2,2-28 22,0 0-1,2 0 1,1 0 0,1 1-1,1-1 1,8 43 0,-8-64-18,-1 0 1,1-1 0,0 1-1,0 0 1,1-1 0,-1 0-1,1 1 1,0-1 0,0 0-1,0-1 1,1 1 0,-1 0-1,1-1 1,0 0 0,0 0-1,0 0 1,0 0 0,5 1-1,-3-1-388,0-1 1,1 0-1,0 0 0,-1-1 0,1 0 0,0 0 1,-1-1-1,1 1 0,0-2 0,0 1 0,0-1 1,12-3-1,24-12-8201</inkml:trace>
  <inkml:trace contextRef="#ctx0" brushRef="#br0" timeOffset="665.18">1444 304 12470,'0'0'10978,"-1"6"-10962,0 14 35,1-1 1,0 1-1,2 0 1,4 22-1,3 55 661,-9-96-638,-1-10 484,-11-37-3,-3-15-513,11 9-74,2 0-1,9-87 0,-6 131 3,1-1 0,0 1 0,0 0 0,1-1 0,0 1 0,1 0 0,0 1 0,9-15 0,-12 19 23,1 1 1,0-1 0,0 1-1,0 0 1,0 0 0,0 0 0,0 0-1,0 0 1,1 0 0,-1 1-1,0-1 1,1 1 0,0-1-1,-1 1 1,1 0 0,0 0 0,0 1-1,-1-1 1,1 0 0,0 1-1,0 0 1,0-1 0,0 1 0,0 0-1,0 1 1,0-1 0,-1 0-1,1 1 1,5 2 0,-5-2 6,-1 1 0,0 0 0,0 0 0,0 0 0,0 1 1,0-1-1,0 0 0,-1 1 0,1-1 0,-1 1 0,0 0 0,1-1 1,-1 1-1,0 0 0,-1 0 0,1 0 0,0 0 0,-1 0 0,0 0 0,1 0 1,-1-1-1,0 1 0,-1 0 0,0 4 0,1 1 3,0 1 1,-1-1-1,0 1 0,-1-1 0,0 1 1,0-1-1,-6 14 0,-5-2-26,-2-1 0,0 0 0,-1 0 0,0-2 0,-2 0-1,0-1 1,0-1 0,-24 14 0,38-25-16,3-3 32,0 0 0,0 0 0,0-1 0,0 1 0,0 0-1,0-1 1,0 1 0,0 0 0,0-1 0,0 0 0,-1 1 0,1-1 0,0 0-1,0 1 1,0-1 0,-1 0 0,1 0 0,0 0 0,-2 0 0,1 0 129,18 0-103,-9 1-18,-1 0-1,1 0 1,0 1-1,-1 1 1,1-1-1,-1 1 1,1 0-1,-1 0 1,0 1 0,-1 0-1,9 6 1,4 4-5,-1 1 0,18 20 0,0 5-3064,-20-28-2994</inkml:trace>
  <inkml:trace contextRef="#ctx0" brushRef="#br0" timeOffset="1395.51">1620 463 11877,'0'0'11827,"4"-6"-11539,29-27-42,14-13 131,-45 42-405,1 1 0,-1 0 0,0-1 0,0 1 1,0-1-1,0 0 0,-1 0 0,1 1 0,-1-1 0,0 0 0,0 0 0,0-1 0,0-5 0,-2 9 20,1 0 0,-1 0 0,0 0 0,1 1 0,-1-1-1,0 0 1,0 0 0,1 1 0,-1-1 0,0 1 0,0-1-1,0 0 1,0 1 0,0 0 0,0-1 0,0 1 0,0 0 0,0-1-1,0 1 1,0 0 0,0 0 0,0 0 0,0 0 0,0 0-1,0 0 1,0 0 0,0 0 0,0 0 0,0 0 0,0 1-1,0-1 1,0 0 0,-2 2 0,1-2 2,-1 0 1,0 1-1,0 0 0,1 0 0,-1-1 1,0 2-1,1-1 0,-1 0 1,1 0-1,-1 1 0,1 0 0,0-1 1,-4 4-1,4-1 3,0 0 1,0 1 0,1-1-1,-1 0 1,1 1-1,0 0 1,0-1 0,0 1-1,1 0 1,-1-1-1,2 9 1,-1-11 2,0 0 1,0-1-1,0 1 0,1 0 1,-1-1-1,1 1 1,-1 0-1,1-1 0,-1 1 1,1-1-1,0 1 0,0-1 1,0 0-1,0 1 1,0-1-1,0 0 0,0 1 1,0-1-1,0 0 1,1 0-1,-1 0 0,0 0 1,1 0-1,-1-1 0,1 1 1,-1 0-1,1-1 1,-1 1-1,1-1 0,0 1 1,-1-1-1,1 0 1,2 1-1,11-1-70,1 0 0,-1-1 1,1-1-1,-1-1 0,0 0 0,0-1 1,0 0-1,0-1 0,-1-1 0,0 0 1,0-1-1,0-1 0,-1 0 0,0-1 1,-1 0-1,1-1 0,-2-1 1,0 0-1,0 0 0,11-16 0,-17 19 68,-1 1 0,0-1 0,0 0 1,-1-1-1,0 1 0,0 0 0,-1-1 0,0 0 0,1-9 0,1-81 245,-5 74-93,1 23-122,-2-37 383,2 38-374,0 0 1,0 0-1,0 0 0,0 0 1,0 0-1,-1-1 1,1 1-1,0 0 0,-1 0 1,1 0-1,0 0 0,-1 0 1,1 0-1,-1 0 1,0 0-1,1 0 0,-1 0 1,0 0-1,1 1 1,-1-1-1,0 0 0,0 0 1,0 1-1,0-1 1,0 1-1,0-1 0,0 1 1,-1-1-1,1 1-29,0 1-1,0 0 1,0 0 0,0 0-1,0 0 1,0 0-1,0 0 1,0 0 0,1 0-1,-1 1 1,1-1 0,-1 0-1,0 0 1,1 1-1,0-1 1,-1 0 0,1 1-1,0-1 1,0 0 0,-1 2-1,0 3-7,-11 43 27,1 1 0,3 0-1,2 1 1,1-1 0,4 1-1,1 0 1,2 0 0,12 61-1,-12-99-16,1 0-1,1 1 1,0-1-1,0 0 0,2-1 1,-1 1-1,2-1 1,-1 0-1,2-1 1,-1 1-1,2-2 1,12 14-1,-20-22-7,1-1 0,-1 0 1,1 1-1,-1-1 0,1 0 0,0 0 1,-1 0-1,1 0 0,0 0 0,0-1 0,0 1 1,0 0-1,-1-1 0,1 1 0,0-1 0,0 0 1,0 0-1,0 0 0,0 0 0,0 0 0,0 0 1,0-1-1,0 1 0,3-1 0,-3-1 7,0 0 0,1 1 0,-1-1-1,0 0 1,0 0 0,0 0 0,0 0 0,-1-1-1,1 1 1,-1-1 0,1 1 0,-1-1-1,0 1 1,2-6 0,1-6 10,0-1-1,-1 1 1,-1-1 0,0 0-1,-1-17 1,-1 27-2,-1 0 0,0 0 0,0 0 0,-1 0 0,0 0 0,0 0 1,0 1-1,0-1 0,0 1 0,-1-1 0,0 1 0,0 0 0,0 0 0,-1 1 0,1-1 1,-1 0-1,0 1 0,0 0 0,0 0 0,0 0 0,0 1 0,-10-5 0,2 1 26,0 1 0,-1 0 0,1 1 0,-1 0 0,0 1-1,0 0 1,-1 1 0,-15 0 0,69-2-103,-1-1 0,1-2 0,-1-2 0,-1-1 0,0-2 0,0-2 0,51-27 0,-83 38 15,35-20 131,-39 23-126,-1-1 0,1-1 0,0 1 1,-1 0-1,1 0 0,-1-1 0,1 1 0,-1 0 1,0-1-1,1 0 0,-1 1 0,0-1 0,0 0 1,0 1-1,0-1 0,-1 0 0,1 0 0,0-3 1,-2 4-330,0 1 0,0-1 0,0 1 1,-1-1-1,1 1 0,0 0 1,0-1-1,-1 1 0,1 0 0,0 0 1,-1 0-1,1 0 0,0 0 1,-1 0-1,-1 1 0,-1-1-1412,-28 0-11673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2:18.9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100 211 5475,'0'0'16754,"-1"-6"-15892,-2-16-239,1 29 58,3 51 213,-1-25-1105,2 39 258,1-40-5,-3-1 1,0 1-1,-9 53 0,3-70 68,-5-24 186,2-5-311,0-2-1,1 1 1,1-1 0,1-1 0,0 1 0,1-1-1,0 0 1,-3-32 0,2-10-82,3-75 0,3 123 105,0 8-15,0 0 1,0 0-1,0 0 1,1 0-1,-1 0 1,1 0-1,0 0 1,0 0-1,0 1 1,0-1-1,0 0 1,0 0-1,1 1 1,0-1-1,-1 1 0,1 0 1,0-1-1,0 1 1,0 0-1,0 0 1,0 0-1,1 0 1,-1 1-1,4-3 1,0 1-9,1 1 0,-1-1 1,1 1-1,0 0 1,0 1-1,0 0 0,0 0 1,0 0-1,9 1 0,-15 1 13,1-1-1,-1 1 0,1-1 0,-1 1 0,1 0 0,-1-1 0,0 1 0,0 0 0,1 0 0,-1 0 0,0 0 0,0 0 0,0 0 0,0 1 0,0-1 0,0 0 0,0 0 0,0 1 0,-1-1 0,1 0 0,0 1 0,-1-1 0,1 1 0,-1-1 0,1 1 0,-1-1 0,0 1 0,0 0 0,0-1 1,0 1-1,0-1 0,0 1 0,0-1 0,0 1 0,-1 1 0,1 4-7,0-1 0,-1 0 0,0 1-1,0-1 1,-1 0 0,1 1 0,-1-1 0,-4 7 0,-1 1-94,0-1 1,-1 0-1,-1-1 0,0 0 0,-1 0 1,0-1-1,-15 13 0,24-24 46,5 1-145,33 18 317,-1 1-1,0 2 1,-2 1-1,38 34 1,-59-43-179,2 0-1344,-1-10-4237,0-4-2713</inkml:trace>
  <inkml:trace contextRef="#ctx0" brushRef="#br0" timeOffset="1382.03">404 354 13206,'0'0'8246,"3"-6"-8080,27-7 266,20-14-85,-48 25-331,0 0 0,0 1 0,0-1 0,0 0 0,0 0 1,-1 0-1,1 0 0,-1-1 0,0 1 0,1 0 0,-1-1 1,0 1-1,0-1 0,0 1 0,-1-1 0,1 1 0,-1-1 0,1 1 1,-1-6-1,0 7 77,-29 2 49,26 0-137,0 0 1,1 0 0,-1 0-1,1 1 1,0-1 0,-1 1-1,1-1 1,0 1 0,0 0-1,0 0 1,0 0 0,0 0-1,0 0 1,1 0 0,-1 1-1,1-1 1,-1 1 0,1-1-1,0 1 1,0-1 0,0 1 0,0 0-1,0 0 1,1-1 0,-1 1-1,1 3 1,-2 12 119,0 0 0,1 34 1,2-35 3,-1-15-121,0 1 0,1-1-1,0 1 1,-1-1 0,1 0-1,0 1 1,0-1 0,0 0 0,1 0-1,-1 0 1,0 0 0,1 0-1,-1 0 1,1 0 0,0-1-1,0 1 1,-1-1 0,1 1-1,0-1 1,0 1 0,1-1-1,-1 0 1,0 0 0,0 0-1,0 0 1,1-1 0,-1 1-1,0-1 1,1 1 0,-1-1-1,1 0 1,3 0 0,7 1 9,0 0 0,0-1 0,-1 0 0,26-5 0,-29 3-39,1 0 1,-1-1-1,0 0 0,0-1 0,0 0 0,0 0 0,-1-1 0,0 0 1,0-1-1,0 1 0,0-2 0,-1 1 0,0-1 0,-1 0 0,1-1 1,-1 1-1,0-1 0,6-13 0,-4 6-64,-1-1 0,-1 0 0,-1 0 0,0 0 0,0-1 0,-2 0 0,0 0 0,-1 0 0,0-30 0,-2 23 98,0-53-226,-1 73 262,1 1-1,0 0 1,-1 0 0,1 0 0,-1 0 0,0 0 0,0 0 0,0 0-1,0 0 1,-1 0 0,1 0 0,-1 0 0,0 1 0,0-1 0,0 1-1,0-1 1,0 1 0,-4-4 0,4 5 414,2 5-382,-5 129 568,2-71-281,1-1 0,9 75 1,-6-130-369,0 0 1,0-1 0,1 1-1,0 0 1,0-1 0,0 1-1,0-1 1,1 0 0,0 0-1,0 0 1,1 0 0,-1 0-1,1-1 1,0 1 0,0-1-1,5 4 1,-1-3-108,-1 0 1,1-1-1,0 1 0,-1-1 0,2-1 1,-1 0-1,0 0 0,1-1 0,17 3 1,-15-3-306,1-1 1,-1 0-1,1-1 1,0-1-1,-1 0 1,1 0 0,-1-1-1,0 0 1,0-1-1,0-1 1,0 0-1,0 0 1,0-1 0,-1 0-1,0-1 1,13-10-1,-19 11 538,0 0-1,0 0 1,0 0-1,-1 0 1,0-1-1,0 0 0,0 0 1,-1 0-1,0 0 1,0 0-1,0 0 1,-1 0-1,0-1 0,0 1 1,-1-1-1,1 1 1,-1 0-1,-1-1 1,1 1-1,-2-8 0,1 11 1,1-1 0,-1 1 0,1-1 0,-1 1 0,0 0 0,0-1-1,-1 1 1,1 0 0,0 0 0,-1 0 0,0 0 0,0 0 0,0 0-1,0 0 1,0 1 0,-1-1 0,1 1 0,-1 0 0,0-1 0,1 1-1,-1 0 1,0 1 0,0-1 0,0 0 0,-1 1 0,1 0-1,0 0 1,0 0 0,-1 0 0,1 0 0,-1 1 0,1-1 0,0 1-1,-1 0 1,1 0 0,-7 1 0,7 1-118,-1-1 0,1 1 0,0-1 0,-1 1 0,1 0 0,0 0 0,0 1-1,0-1 1,0 0 0,1 1 0,-1 0 0,1 0 0,-1 0 0,1 0 0,0 0 0,0 0 0,0 1 0,1-1 0,-3 6 0,0 0-2,1-1 0,0 1 0,1 0 0,0 0 0,0 0-1,-1 17 1,3-25-9,0 1 0,-1 0-1,1-1 1,0 1 0,1-1-1,-1 1 1,0-1 0,0 1-1,1-1 1,-1 1 0,0-1-1,1 0 1,0 1 0,-1-1-1,1 1 1,0-1 0,0 0-1,-1 0 1,1 1 0,0-1-1,0 0 1,0 0 0,1 0-1,-1 0 1,1 1 0,1-1-14,0-1 0,0 1 1,0-1-1,-1 0 0,1 0 1,0 0-1,0 0 0,0 0 1,0 0-1,-1-1 0,1 0 1,0 1-1,5-3 0,-2 0-10,-1 1 0,1-1 0,0 0 0,-1-1 0,0 1 0,0-1 0,0 0 0,0 0 0,0-1 0,5-7 0,37-55-131,-47 67 159,7-13 162,-6 13 174,-2 20-353,0 3 22,0-16 5,0 1 0,1-1-1,0 1 1,0-1-1,1 1 1,0-1-1,0 0 1,1 1 0,-1-1-1,2 0 1,-1 0-1,1 0 1,0 0-1,7 11 1,-8-17-9,-1 1 1,1-1-1,-1 0 1,1 0-1,0 0 0,0 0 1,-1 0-1,1 0 1,0 0-1,0-1 1,0 1-1,0-1 0,0 1 1,0-1-1,0 0 1,0 0-1,0 0 0,0 0 1,0 0-1,0 0 1,0 0-1,0-1 0,0 1 1,0-1-1,2 0 1,2-1 0,0-1 0,0 1 1,-1-1-1,1 0 1,-1-1-1,9-6 0,-4 1-12,-1 0 0,1-1-1,-2-1 1,1 0 0,-2 0 0,1 0-1,-1-1 1,-1 0 0,0 0-1,-1-1 1,0 0 0,-1 0-1,4-22 1,-1-9-51,-2 0 0,-2-81 0,-3 116 55,-8-22 61,8 31-48,0 0-1,0 1 1,0-1-1,0 0 0,0 1 1,-1-1-1,1 1 1,0-1-1,0 0 0,0 1 1,0-1-1,-1 0 1,1 1-1,0-1 0,0 0 1,-1 0-1,1 1 0,0-1 1,0 0-1,-1 0 1,1 1-1,0-1 0,-1 0 1,1 0-1,0 0 1,-1 1-1,1-1 0,-1 0 1,1 0-1,0 0 1,-1 0-1,1 0 0,0 0 1,-1 0-1,1 0 1,-1 0-1,1 0 0,0 0 1,-1 0-1,1 0 1,0 0-1,-1 0 0,1 0 1,-1-1-1,1 1 1,0 0-1,-1 0 0,1 0 1,0-1-1,0 1 1,-1 0-1,1 0 0,0-1 1,-1 1-1,1 0 0,0-1 1,0 1-1,0 0 1,-1-1-1,1 1 0,0 0 1,0-1-1,0 1 1,0 0-1,-1-1 0,-6 23-5,1 0-1,0 0 0,2 1 0,0-1 0,0 29 0,3-6 9,6 79 0,-4-116-8,1 0 1,-1-1-1,1 1 0,1 0 1,-1 0-1,1-1 0,0 0 1,1 1-1,0-1 0,6 9 1,-7-13-8,0 1 1,0-1 0,0 1 0,0-1 0,1 0 0,-1-1 0,1 1 0,-1 0-1,1-1 1,0 0 0,0 0 0,0 0 0,1-1 0,-1 1 0,0-1 0,0 0-1,1 0 1,-1-1 0,7 1 0,-4-1-6,-1 0 0,0-1 0,1 0 0,-1 0 0,0-1 0,0 0 0,0 0 0,0 0 0,0-1 0,-1 0 0,1 0 0,-1 0 0,1-1 0,-1 1-1,0-1 1,-1-1 0,1 1 0,-1-1 0,1 0 0,-1 0 0,-1 0 0,1 0 0,-1-1 0,0 1 0,0-1 0,-1 0 0,1 0 0,1-8 0,16-61-56,-21 86 74,1 0-1,0 0 1,1 0-1,0 0 1,1 0-1,0 0 1,0 0-1,1 0 1,1 0-1,-1-1 0,2 0 1,0 0-1,7 12 1,-12-21-21,1-1 0,-1 1 0,1 0-1,-1 0 1,1-1 0,-1 1 0,1 0 0,0-1 0,-1 1 0,1 0-1,0-1 1,-1 1 0,1-1 0,0 0 0,0 1 0,0-1 0,-1 0 0,1 1-1,0-1 1,1 0 0,8-10-1979,-5-28-5295,-5 11 40</inkml:trace>
  <inkml:trace contextRef="#ctx0" brushRef="#br0" timeOffset="1568.71">1288 209 10181,'0'0'11749,"-34"-6"-11749,49 6-48,9 0-1072,6-12-3859,9 1-6914</inkml:trace>
  <inkml:trace contextRef="#ctx0" brushRef="#br0" timeOffset="1711.32">1576 122 7812,'0'0'14582,"10"-17"-16295,5 17-1840,-1 9-4707</inkml:trace>
  <inkml:trace contextRef="#ctx0" brushRef="#br0" timeOffset="2068.43">1816 211 7459,'0'0'14623,"8"12"-13748,0 1-728,-1 0 0,0 0-1,-1 1 1,0 0 0,-1 0 0,0 0-1,2 16 1,-7-27-118,1 6-1,0 1 0,0-1 0,1 0 0,0 0 0,1 0 0,0-1 0,0 1 0,1-1 0,0 1 0,0-1 1,8 11-1,-11-19-22,0 1 1,0 0 0,0-1 0,0 1 0,0-1-1,0 0 1,0 1 0,0-1 0,0 0 0,1 1-1,-1-1 1,0 0 0,0 0 0,0 0-1,0 0 1,0 0 0,0 0 0,1-1 0,-1 1-1,0 0 1,0-1 0,0 1 0,0 0 0,0-1-1,0 1 1,0-1 0,0 0 0,0 1 0,0-1-1,0 0 1,0 0 0,-1 1 0,1-1 0,0 0-1,0 0 1,-1 0 0,1 0 0,0-1 0,26-39 183,-26 39-184,9-17-45,-1-1 0,-1 1 1,-1-2-1,0 1 0,-2-1 0,0 0 0,-2 0 0,3-39 1,-1 57-4332</inkml:trace>
  <inkml:trace contextRef="#ctx0" brushRef="#br0" timeOffset="2377.25">2184 288 10501,'0'0'11413,"13"-6"-10463,-8 3-867,7-3 84,0 0 0,-1-1 0,18-14 0,-25 18-148,-1 0 0,0 0-1,0 0 1,0-1-1,0 1 1,0-1-1,-1 1 1,1-1 0,-1 0-1,0 0 1,0 0-1,-1-1 1,1 1-1,-1 0 1,0-1 0,0 1-1,0-1 1,0-4-1,-2 7-19,1 1 0,0-1-1,-1 1 1,1-1 0,-1 1-1,0-1 1,1 1 0,-1 0 0,0-1-1,0 1 1,0 0 0,0 0-1,0 0 1,0 0 0,0 0-1,0 0 1,0 0 0,-1 0 0,1 0-1,0 0 1,-1 1 0,1-1-1,0 0 1,-1 1 0,1-1-1,-1 1 1,1 0 0,-1 0 0,1-1-1,-1 1 1,1 0 0,-1 0-1,1 0 1,-1 0 0,-1 1-1,-2-1-11,-1 0-1,1 1 0,-1-1 1,1 1-1,0 0 0,-1 1 0,1-1 1,0 1-1,-8 4 0,8-2 9,-1 1 0,0 1 0,1-1-1,0 1 1,0-1 0,1 1 0,0 1-1,0-1 1,0 1 0,1-1 0,0 1-1,0 0 1,0 0 0,1 1 0,-1 6-1,-1 0 3,2 0 1,0 1-1,0-1 0,1 0 0,1 1 0,1-1 0,2 16 1,-3-27 1,1-1 0,-1 1 0,1-1 1,0 0-1,0 1 0,0-1 1,0 0-1,0 0 0,0 1 1,1-1-1,-1 0 0,1 0 1,-1 0-1,1-1 0,0 1 1,0 0-1,0-1 0,0 1 1,0-1-1,0 0 0,0 1 1,3 0-1,1 0-8,1 0 1,-1 0-1,0-1 1,1 0 0,-1 0-1,1-1 1,-1 0-1,10-1 1,4-1-773,-1-1 1,0-1-1,0 0 1,33-14 0,-1-7-5058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1:09.4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 1 6099,'0'0'16893,"0"31"-16504,18 224 225,-18-197-427,0-58 226,-18-27-87,-17-27-73,42 66-223,-1 0 1,-1 0-1,7 20 0,24 54-49,-36-85 19,1-1 0,-1 0 0,1 0 0,-1 0 0,1 0 0,-1 0 0,1 0 0,-1 0 0,1-1 0,-1 1 0,0 0 0,1 0 0,-1 0 0,1 0 0,-1 0 0,1-1 0,-1 1 0,0 0 0,1 0 0,-1-1 0,0 1 1,1 0-1,-1-1 0,0 1 0,1 0 0,-1-1 0,0 1 0,0-1 0,1 1 0,-1 0 0,0-1 0,0 1 0,0-1 0,0 1 0,0 0 0,1-1 0,-1 1 0,0-1 0,0 1 0,0-1 0,0 0 0,13-30 21,-10 24-14,16-31 5,-10 22 12,-1 0 1,9-25-1,-7 27 161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1:11.1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29 100 11669,'0'0'6739,"0"-4"-6229,0 7 408,1 54 824,-15 107 0,10-141-1658,1 0 303,1-39 30,1-38-327,-1 20-46,2 1 0,7-57 0,-6 81-49,1 1 0,0 0-1,0 1 1,0-1 0,1 0-1,0 1 1,1-1-1,0 1 1,0 0 0,0 0-1,1 0 1,0 1 0,1 0-1,-1 0 1,1 0 0,8-6-1,-13 11 1,0 0 0,0 0 0,1 0 0,-1 0 0,0 0 1,1 0-1,-1 0 0,1 1 0,-1-1 0,0 1 0,1-1 0,0 1 0,-1-1 0,1 1 0,-1 0 0,1 0 0,-1-1 0,1 1 0,0 0 0,-1 1 1,1-1-1,-1 0 0,1 0 0,-1 1 0,1-1 0,0 1 0,-1-1 0,2 2 0,-1-1 4,0 1-1,-1 0 0,1 1 1,-1-1-1,1 0 1,-1 0-1,0 1 1,0-1-1,0 0 0,0 1 1,0-1-1,0 1 1,-1 0-1,1-1 1,-1 4-1,1 3-23,0 0 1,-1 0-1,0 0 1,0 0-1,-1 0 1,0 0-1,-1 0 1,0 0-1,-4 11 1,-2-6-97,0 0 0,-1 0 0,0-1 0,-1 0 0,-1-1 0,0 0 0,0 0 0,-26 19 0,36-31 125,1 0 0,-1 0 0,1 0 0,-1 0 0,0 0 0,1 0 0,-1 0 0,0 0 0,1 0 0,-1 0 0,0-1 0,1 1 0,-1 0 0,1 0 0,-1 0 0,0-1 0,1 1 0,-1 0-1,1-1 1,-1 1 0,1-1 0,-1 1 0,1 0 0,-1-1 0,1 1 0,0-1 0,-1 1 0,1-1 0,0 0 0,-1 1 0,1-1 0,0 1 0,0-1 0,-1 1 0,1-1 0,0 0 0,0 1 0,0-2 0,0 2 0,-1-1-1,1 1 1,0-1-1,0 1 1,0 0 0,0-1-1,-1 1 1,1-1 0,0 1-1,0-1 1,0 1 0,0 0-1,0-1 1,0 1 0,0-1-1,0 1 1,0-1-1,1 1 1,-1 0 0,0-1-1,0 1 1,0-1 0,0 1-1,1 0 1,-1-1 0,0 1-1,0 0 1,1-1 0,-1 1-1,0 0 1,0-1 0,1 1-1,-1 0 1,1-1-1,-1 1 1,0 0 0,1 0-1,-1 0 1,0-1 0,1 1-1,-1 0 1,1 0 0,-1 0-1,1 0 1,-1 0 0,0 0-1,1 0 1,-1 0 0,1 0-1,-1 0 1,1 0-1,-1 0 1,1 0 0,-1 0-1,0 0 1,1 0 0,-1 0-1,1 1 1,0-1 0,6 3 27,0 1 0,0 0 0,0 0 0,0 1 1,0 0-1,-1 0 0,0 0 0,8 10 1,-9-9-5,1-1 0,0 1 1,0-1-1,0 0 1,1 0-1,-1-1 0,1 0 1,1 0-1,9 4 1,-14-8-970,-1 1 1,0-1-1,1 0 0,-1 0 1,1 0-1,-1 0 1,1 0-1,-1 0 1,0-1-1,5-1 1,7-8-6961</inkml:trace>
  <inkml:trace contextRef="#ctx0" brushRef="#br0" timeOffset="465.86">280 203 7091,'0'0'11984,"-3"-4"-11130,3 3-761,-1-1-1,0 1 1,0 0-1,0 0 1,0-1-1,0 1 1,0 0-1,-1 0 1,1 0-1,0 0 1,0 0-1,-1 0 1,1 1-1,-1-1 1,-1 0-1,2 1-37,-1 0 0,1 0-1,0 0 1,-1 1-1,1-1 1,0 1-1,0-1 1,0 1-1,-1-1 1,1 1-1,0 0 1,0 0 0,0-1-1,0 1 1,0 0-1,0 0 1,0 0-1,1 0 1,-1 0-1,0 0 1,0 0-1,1 0 1,-1 1 0,0 0-1,-5 7 10,0 1-1,0-1 1,1 1-1,0 0 1,1 1 0,0-1-1,1 1 1,0 0-1,0 0 1,1 0 0,0 14-1,3-24-57,-1 0 1,1 0-1,0 0 0,0 0 0,0 0 1,0 0-1,0 0 0,0 0 0,1-1 1,-1 1-1,0 0 0,0-1 0,1 1 1,-1-1-1,0 1 0,0-1 0,1 0 1,-1 1-1,0-1 0,1 0 0,-1 0 1,1 0-1,-1 0 0,0 0 1,1 0-1,-1-1 0,2 0 0,43-4 150,-39 3-142,-1-1 0,1 1 0,-1-1 0,0-1 0,0 1 0,0-1 0,-1 0 0,1 0 1,5-7-1,-9 9-5,0 0 0,0 0 0,0 0 0,0-1 0,-1 1 1,1 0-1,-1-1 0,0 0 0,0 1 0,1-1 0,-2 0 1,1 1-1,0-1 0,-1 0 0,1 0 0,-1 0 0,0 0 0,0 0 1,0 0-1,0 1 0,0-1 0,-1 0 0,1 0 0,-1 0 1,-1-3-1,0 4-11,1-1 1,-1 1-1,0 0 0,0 0 1,0 0-1,0 0 1,-1 0-1,1 1 0,0-1 1,-1 1-1,0-1 1,1 1-1,-1 0 0,0 0 1,1 0-1,-1 0 1,0 1-1,0-1 0,0 1 1,-2-1-1,-4 0-45,1 0 0,0 1-1,0-1 1,-1 2 0,-15 1-1,23-1-54,0-1-1,0 0 1,0 1-1,-1 0 1,1-1-1,0 1 0,0 0 1,0-1-1,0 1 1,0 0-1,0 0 1,0 0-1,0 0 1,1 0-1,-1 0 1,0 0-1,1 0 0,-1 0 1,0 0-1,1 0 1,-1 1-1,1-1 1,0 0-1,-1 0 1,1 0-1,0 3 0,-2 20-7122,2-22 6614,0 8-5541</inkml:trace>
  <inkml:trace contextRef="#ctx0" brushRef="#br0" timeOffset="593.61">293 216 9812</inkml:trace>
  <inkml:trace contextRef="#ctx0" brushRef="#br0" timeOffset="1027.94">293 216 9812,'86'13'2279,"-83"-13"-1373,0 1 0,-1-1 0,1 1 1,-1 0-1,1 0 0,-1 0 0,1 0 0,-1 1 1,4 2-1,20 27 2151,-26-29-3078,1 0-1,0 1 0,1-1 0,-1 0 0,0 0 0,0-1 0,1 1 1,-1 0-1,1 0 0,0-1 0,0 1 0,-1-1 0,1 1 1,0-1-1,0 0 0,0 0 0,1 0 0,-1 0 0,0 0 0,0 0 1,0 0-1,1-1 0,-1 1 0,4-1 0,-2 0 40,-1-1-1,0 0 1,0 0 0,0 0-1,0 0 1,0 0 0,0-1-1,-1 1 1,1-1 0,0 0-1,-1 0 1,1 0 0,-1 0-1,1 0 1,-1 0-1,0-1 1,0 1 0,0-1-1,-1 0 1,1 1 0,-1-1-1,1 0 1,-1 0 0,0 0-1,0 0 1,0 0-1,0 0 1,-1 0 0,1-1-1,-1-5 1,1 13-18,-1-1 1,1 0-1,0 0 0,0 0 0,0 0 1,0 0-1,1 0 0,0 0 0,-1 0 1,1 0-1,0 0 0,0-1 0,0 1 1,1-1-1,-1 0 0,0 0 0,5 3 1,-5-3-12,0 0 1,0-1 0,0 1 0,1-1 0,-1 0 0,0 1 0,1-1 0,-1 0 0,1 0 0,-1-1 0,1 1 0,0 0 0,-1-1 0,1 0 0,0 0 0,-1 1 0,1-2 0,0 1 0,-1 0-1,1 0 1,0-1 0,2 0 0,-3 0 10,0-1 0,-1 1 0,1 0-1,-1-1 1,1 1 0,-1-1 0,1 1-1,-1-1 1,0 0 0,0 1 0,0-1-1,0 0 1,0 0 0,0 0 0,-1 0-1,1 0 1,-1 0 0,1 0 0,-1 0-1,0-3 1,2-46 64,-3 37-13,2 12-45,-1 1 0,0 0 0,0-1 1,-1 1-1,1-1 0,0 1 0,0 0 0,-1-1 1,1 1-1,-1 0 0,1-1 0,-1 1 0,0 0 1,1 0-1,-1-1 0,0 1 0,0 0 0,0 0 1,0 0-1,0 0 0,0 0 0,0 0 0,0 0 1,0 0-1,-1 1 0,1-1 0,-2 0 1,-2-1-41,1 1 0,-1 0 1,1 0-1,-1 1 1,0-1-1,-8 1 0,12 0-49,1 1-1,-1-1 1,1 1-1,-1-1 1,1 1-1,-1-1 1,1 1 0,-1-1-1,1 1 1,0-1-1,-1 1 1,1-1-1,0 1 1,0 0-1,0-1 1,-1 1-1,1 0 1,0-1-1,0 1 1,0 0-1,0-1 1,0 1-1,0-1 1,0 1-1,0 0 1,4 11-5934,7-6-240</inkml:trace>
  <inkml:trace contextRef="#ctx0" brushRef="#br0" timeOffset="1306.83">804 173 11445,'0'0'10632,"-4"0"-9936,1-1-304,12-2-137,31-6-43,29-8-217,-67 16-87,34-8-453,-11 6-3855</inkml:trace>
  <inkml:trace contextRef="#ctx0" brushRef="#br0" timeOffset="1649.26">875 143 6851,'0'0'11584,"-1"-4"-10029,-5-2 2411,5 19-2271,5 46-2087,0-10-77,-4 9-4429,0-35-1484</inkml:trace>
  <inkml:trace contextRef="#ctx0" brushRef="#br0" timeOffset="2838.07">871 49 608,'0'0'22357,"0"-16"-21284,1 29-1073,1-1 1,0 1 0,1-1-1,4 13 1,9 43-26,-15-16-1522,-1-31-1324,0 2-2945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3.2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23020,'0'425'0,"1355"-425"0,-1355-425 0,-1355 425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6.2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0 100 20399,'2180'-100'0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8.3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1017 7892,'0'0'8411,"10"-10"-7477,43-33 950,99-64-1,12 8-1362,5 8 1,264-103-1,79 6-300,-208 70-266,-258 99 96,50-27 0,28-12-68,-75 33 351,-48 24-292,19-17 289,-54 27-10125,8 0-3164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41.7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23329,'0'495'0,"827"-495"0,-827-495 0,-827 495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44.7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24687,'0'477'0,"688"-477"0,-688-477 0,-688 477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05.9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65 8100,'0'0'7766,"-1"-9"-1803,-7 67-5733,1 1 1,3 1 0,4 70-1,1-84 875,-2-64-1021,-2 0 0,-5-29-1,-4-23-123,11 50-11,-1-6-7,1 1 0,0 0 0,7-47 0,-4 68 41,0-1 0,0 0 1,0 1-1,1-1 0,-1 1 0,1 0 0,0 0 0,0 0 0,1 0 0,-1 1 1,1-1-1,0 1 0,0 0 0,0 0 0,0 0 0,0 1 0,1-1 0,8-2 1,-7 2 8,0 0 0,0 1 0,0 0 0,0 0 0,1 1 0,-1 0 0,0 0 0,1 1 0,-1-1 0,0 1 0,1 1 0,-1-1 0,1 1 0,7 2 0,-13-1 0,0 1 0,0-1-1,0 0 1,0 1 0,0-1 0,-1 0 0,1 1 0,-1-1-1,0 1 1,0-1 0,1 1 0,-2-1 0,1 1-1,0-1 1,0 1 0,-2 3 0,2-2-5,-1 1 16,-1 0 0,1 0 0,-1 0 1,0 0-1,0 0 0,0 0 0,-1-1 0,0 1 1,0-1-1,0 1 0,0-1 0,-1 0 0,-3 3 0,-60 52 17,42-39-52,16-12 27,4-3-104,0 0 1,0 0-1,0-1 0,-1 0 1,0 0-1,0 0 0,0-1 1,0 0-1,0 0 0,-12 3 0,17-6 53,27 0-632,-14-1 754,-1 2 0,0-1 0,1 1 0,-1 1-1,0 0 1,0 0 0,0 2 0,0-1 0,0 1 0,-1 1 0,0 0 0,12 7-1,-3 0 171,-13-8-111,1 0 1,-1 0 0,0 1 0,0 0 0,6 6-1,-10-9-111,-1 1 0,1 0-1,0-1 1,-1 1 0,1 0-1,-1 0 1,0 0 0,0 1-1,0-1 1,0 0 0,0 0-1,-1 0 1,0 1 0,1-1-1,-1 5 1,0-3-358,-1 10-917,-3-9-3846</inkml:trace>
  <inkml:trace contextRef="#ctx0" brushRef="#br0" timeOffset="878.67">429 257 9076,'0'0'6190,"-2"9"-5313,0-3-775,-1 2 209,1 0 1,0 1-1,0 0 0,1-1 1,0 1-1,0 0 1,1 0-1,0 0 1,0 0-1,2 9 0,0-17-254,-1 0 0,1 0 0,-1 0 0,1 0-1,-1 0 1,1-1 0,0 1 0,-1 0 0,1-1-1,0 1 1,0-1 0,-1 0 0,1 0 0,0 0-1,0 1 1,-1-2 0,1 1 0,3-1 0,-1 1 22,-1 0 1,1 0-1,0-1 1,-1 1-1,1-1 1,-1 0 0,1 0-1,5-3 1,-8 3-85,0-1 0,1 1 1,-1-1-1,0 1 0,0-1 1,1 1-1,-1-1 0,-1 0 1,1 1-1,0-1 0,0 0 1,-1 0-1,1 0 0,0 1 0,-1-1 1,0 0-1,0 0 0,1 0 1,-1 0-1,0 0 0,0 0 1,-1 0-1,1 0 0,0 0 1,-1 0-1,1 0 0,-1 0 0,1 1 1,-1-1-1,0 0 0,0 0 1,0 1-1,0-1 0,0 0 1,0 1-1,0-1 0,0 1 0,-1-1 1,1 1-1,-1 0 0,1 0 1,-1 0-1,1 0 0,-1 0 1,0 0-1,1 0 0,-1 0 1,0 0-1,0 1 0,0-1 0,1 1 1,-1 0-1,-3-1 0,-11-2-126,0 1-1,-1 1 0,-26 1 1,2 0 86,39 0 8,26 0-771,8-2 798,-1-1 0,0-2 1,0-1-1,49-16 0,-77 21 37,-2 0-10,0 1 0,0 0 0,-1 0 1,1 0-1,0 0 0,0 0 0,0 0 0,-1 0 0,1 0 0,0 0 0,0 0 0,0 0 0,0 0 0,-1 1 0,1-1 0,0 0 0,0 1 0,-1-1 0,1 0 0,0 1 0,-1-1 0,1 1 0,0-1 0,-1 1 0,1 0 0,0-1 0,-1 1 0,1 0 0,-1-1 0,1 1 0,-1 0 0,1 1 1,10 34 272,-11-33-273,1 1 1,0-1-1,-1 0 1,1 1-1,1-1 1,-1 0-1,0 0 0,1 0 1,-1 0-1,1 0 1,2 3-1,-1-4-7,-1 0-1,1 0 1,0 0-1,0-1 1,-1 0 0,1 1-1,0-1 1,0 0-1,0-1 1,0 1-1,1 0 1,-1-1 0,0 0-1,0 0 1,0 0-1,0 0 1,0 0 0,0-1-1,1 1 1,-1-1-1,0 0 1,0 0-1,0 0 1,-1 0 0,6-3-1,3-3-4,0-1-1,0 0 1,0-1-1,14-16 1,-21 22-2,-4 3-4,0 0 1,0-1-1,0 1 1,1 0-1,-1 0 1,0 0-1,0-1 1,1 1-1,-1 0 1,0 0-1,0 0 1,1 0-1,-1 0 1,0-1-1,1 1 1,-1 0-1,0 0 1,0 0-1,1 0 0,-1 0 1,0 0-1,1 0 1,-1 0-1,0 0 1,1 0-1,-1 0 1,0 0-1,0 1 1,1-1-1,-1 0 1,0 0-1,0 0 1,1 0-1,-1 0 1,0 1-1,0-1 1,1 0-1,-1 0 1,0 0-1,0 1 0,1-1 1,-1 0-1,0 0 1,0 1-1,0-1 1,0 0-1,1 0 1,-1 1-1,0-1 1,0 0-1,0 1 1,6 20 29,-3-11-12,-1-7-9,0-1 0,0 1 0,0-1 0,0 0 0,1 0 0,-1 0 0,1 0 1,0-1-1,-1 1 0,1-1 0,0 1 0,0-1 0,0 0 0,0 0 0,0 0 0,0-1 1,0 1-1,0-1 0,0 0 0,7 0 0,-8 0 4,0 0 0,1 0 0,-1 0 0,0-1 0,1 1 0,-1-1 0,0 0 0,0 1 0,1-1 0,-1 0 0,0 0 0,0 0 0,0-1 0,0 1 0,0-1 0,0 1 0,-1-1 0,1 1 0,0-1 0,-1 0 0,1 0 0,-1 0 0,0 0 1,1 0-1,-1 0 0,0 0 0,1-4 0,0 0 24,-1 1 0,0-1 0,0 0 0,0 0 0,-1 0 0,1 0 0,-2 0 0,1 0 0,0 0 0,-1 0 0,0 0 0,-4-10 0,4 13-98,0 1-1,-1-1 1,1 1 0,-1-1 0,0 1 0,0 0 0,0 0 0,0 0 0,0 0 0,0 0 0,0 0 0,-1 0-1,1 1 1,-1-1 0,1 1 0,-1 0 0,0 0 0,1 0 0,-1 0 0,0 0 0,0 1 0,1-1-1,-1 1 1,0 0 0,0-1 0,-5 2 0,4-1-671,-3-1-1238,3 3-2181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8:12.1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136 5 2961,'0'0'1313,"-95"0"-1713,82 0 400,0 0 0,-1-5-80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1:19.2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185 683 3570,'0'0'12701,"0"-6"-11209,0-25 5076,0 59-5938,-18 307-2554,17-308-2406,-3-8-4500</inkml:trace>
  <inkml:trace contextRef="#ctx0" brushRef="#br0" timeOffset="1041.86">91 1308 2753,'0'0'15271,"-2"-4"-14126,1 3-1082,0-1-1,0 1 1,0-1 0,0 0 0,1 1 0,-1-1 0,1 0 0,-1 0-1,1 0 1,0 1 0,-1-1 0,1 0 0,0 0 0,0 0 0,0 0-1,0 1 1,1-1 0,-1 0 0,0 0 0,1 0 0,-1 1 0,1-1-1,0 0 1,0 0 0,-1 1 0,1-1 0,0 1 0,2-3 0,0 1-17,-1 1 0,1 0 1,0 0-1,0 0 1,-1 1-1,1-1 0,0 1 1,1-1-1,-1 1 1,0 0-1,0 0 1,0 0-1,1 1 0,-1-1 1,0 1-1,7 0 1,-6 0-34,0-1 1,0 1-1,-1 0 0,1 1 1,0-1-1,0 1 1,-1 0-1,1 0 1,0 0-1,-1 0 1,1 0-1,3 3 1,-5-2-7,-1 0 1,1 0 0,-1 0 0,1 0 0,-1 1-1,0-1 1,0 0 0,0 1 0,0-1 0,0 1-1,-1-1 1,1 1 0,-1-1 0,1 1 0,-1-1-1,0 1 1,0 0 0,0-1 0,-1 4-1,1 3 17,-1 0-1,0 0 1,0 0-1,-1 0 1,0-1-1,-1 1 1,1-1-1,-9 17 1,-41 56 57,37-60-51,-24 44 0,38-65-33,1 1 0,0-1 0,0 0 0,0 1 1,-1-1-1,1 1 0,0-1 0,0 1 0,0-1 0,0 0 1,0 1-1,0-1 0,0 1 0,0-1 0,0 1 1,0-1-1,0 1 0,0-1 0,0 0 0,0 1 0,1-1 1,-1 1-1,0-1 0,0 0 0,0 1 0,1-1 1,-1 1-1,0-1 0,0 0 0,1 1 0,-1-1 1,0 0-1,1 1 0,-1-1 0,0 0 0,1 0 0,-1 1 1,1-1-1,-1 0 0,0 0 0,1 0 0,-1 0 1,1 1-1,0-1 0,31 3-14,37-13 3,-11-5-314,36-9-1138,-31 13-3522,-47 11 77</inkml:trace>
  <inkml:trace contextRef="#ctx0" brushRef="#br0" timeOffset="1768.55">127 1832 9636,'0'0'10885,"5"-7"-10156,1-2-609,1 1 0,1-1 1,0 2-1,0-1 0,0 1 1,1 0-1,0 1 0,0 0 1,0 1-1,1 0 0,0 0 1,0 1-1,0 0 0,1 1 1,-1 0-1,1 1 0,0 0 1,12 0-1,-22 6-118,0 0 0,0 0 0,0 0-1,-1 0 1,1 0 0,-1 0 0,0 0 0,0 0 0,-1 0 0,1 1-1,-1-1 1,-1 4 0,-1 1 10,-1-1 0,-1 1-1,0-1 1,0-1 0,-11 14 0,12-16-33,-1 0 0,1 0 0,0 1 0,1-1 1,-1 1-1,1 0 0,0 0 0,0 0 0,1 1 0,0-1 0,0 0 0,0 1 1,-1 11-1,4-17-1,-1-1 0,0 1 1,1 0-1,-1-1 0,1 1 1,-1-1-1,0 1 0,1-1 1,0 1-1,-1-1 0,1 1 0,-1-1 1,1 1-1,-1-1 0,1 0 1,0 1-1,-1-1 0,1 0 1,0 1-1,0-1 0,-1 0 1,1 0-1,0 0 0,-1 0 1,1 0-1,0 0 0,1 0 0,27 1-220,-22-1 102,-1 0 84,49 7-289,-54-6 348,0-1-1,0 0 1,0 0 0,-1 0-1,1 1 1,0-1-1,0 0 1,0 1-1,0-1 1,0 1 0,-1-1-1,1 1 1,0 0-1,0-1 1,-1 1-1,1 0 1,-1-1 0,1 1-1,0 0 1,-1 0-1,1-1 1,-1 1-1,0 0 1,1 0 0,-1 0-1,0 0 1,1 0-1,-1 0 1,0 0-1,0 0 1,0-1 0,0 1-1,0 0 1,0 0-1,0 0 1,0 0 0,0 0-1,0 0 1,0 0-1,-1 0 1,1 0-1,0 0 1,-1 0 0,1 0-1,-1-1 1,1 1-1,-1 0 1,1 0-1,-1-1 1,1 1 0,-2 1-1,-5 4 117,0 0-1,-1-1 1,1 0-1,-1 0 1,0-1 0,0 0-1,-1 0 1,1-1-1,-13 3 1,8-1-35,-107 41 941,59-22-2937,0-1-8486,43-17-1669</inkml:trace>
  <inkml:trace contextRef="#ctx0" brushRef="#br0" timeOffset="2757.62">154 2327 12134,'0'0'8950,"0"-6"-8208,0-20-64,0 28-202,0 0-441,0 0 0,0 1-1,0-1 1,0 0-1,0 1 1,1-1-1,-1 0 1,1 0 0,0 0-1,0 1 1,0-1-1,0 0 1,0 0-1,0 0 1,0 0 0,3 3-1,-1-2 89,-2-1-59,0 0-1,1 0 1,-1-1 0,1 1 0,-1 0 0,1-1 0,0 1 0,-1-1 0,1 0 0,0 0-1,0 0 1,0 1 0,0-2 0,0 1 0,0 0 0,4 1 0,-6-3 2,0 1-69,0-1-1,1 1 0,-1-1 1,0 1-1,0 0 0,0-1 1,1 1-1,-1-1 0,0 1 1,0 0-1,1-1 0,-1 1 1,0 0-1,1 0 0,-1-1 1,1 1-1,-1 0 0,0 0 1,1-1-1,-1 1 0,1 0 1,-1 0-1,0 0 0,1 0 1,-1 0-1,1 0 0,-1-1 1,1 1-1,-1 0 0,0 0 1,1 0-1,-1 1 0,1-1 1,-1 0-1,1 0 0,-1 0 1,0 0-1,1 0 0,0 1 1,33 13 17,-29-11-12,1 0 0,-1-1-1,1 0 1,0 0 0,0 0-1,0 0 1,0-1-1,11 1 1,-13-2-11,-1 0 0,1 0 1,0 0-1,0 0 0,0-1 0,0 0 0,-1 0 1,1 0-1,0 0 0,0 0 0,-1-1 0,1 1 1,-1-1-1,0 0 0,1 0 0,-1-1 0,0 1 1,0-1-1,0 1 0,0-1 0,-1 0 0,1 0 1,-1 0-1,0-1 0,0 1 0,0 0 0,0-1 1,0 0-1,-1 1 0,0-1 0,0 0 0,0 0 1,0 0-1,0 1 0,-1-1 0,1 0 0,-1 0 1,0 0-1,0 0 0,-1 0 0,1 0 0,-1 0 1,0 0-1,0 0 0,0 1 0,-3-7 0,4 9 6,0 1-1,0 0 1,0-1-1,0 1 1,0 0-1,0-1 0,0 1 1,0 0-1,0-1 1,0 1-1,0 0 1,0-1-1,0 1 0,0 0 1,0-1-1,-1 1 1,1 0-1,0-1 0,0 1 1,0 0-1,0 0 1,-1-1-1,1 1 1,0 0-1,0 0 0,-1-1 1,1 1-1,0 0 1,-1 0-1,1 0 0,0 0 1,0-1-1,-1 1 1,1 0-1,0 0 1,-1 0-1,1 0 0,0 0 1,-1 0-1,1 0 1,0 0-1,-1 0 1,1 0-1,0 0 0,-1 0 1,1 0-1,0 0 1,-1 0-1,1 0 0,0 0 1,-1 1-1,1-1 1,0 0-1,-1 0 1,1 0-1,0 0 0,0 1 1,-1-1-1,1 0 1,-13 31-58,-1 45 80,6 16 14,0 8-1033,-3-35-4161,2-25-2826</inkml:trace>
  <inkml:trace contextRef="#ctx0" brushRef="#br0" timeOffset="3299.11">363 2771 9716,'0'0'5523,"-17"15"-3866,-56 50-593,69-61-1008,1-1-1,0 1 0,0 0 1,0 0-1,1 0 0,-1 0 1,1 0-1,0 1 1,0-1-1,1 1 0,-1-1 1,1 1-1,0 0 0,0-1 1,1 1-1,-1 0 0,1 0 1,0-1-1,0 1 1,1 0-1,0 6 0,1 11 67,-2-18-106,0-1 1,1 1 0,0-1 0,-1 0 0,1 1 0,0-1 0,1 0 0,-1 0 0,0 0 0,1 0 0,0 0 0,0 0-1,0 0 1,0 0 0,0-1 0,0 1 0,1-1 0,-1 0 0,1 1 0,0-1 0,4 2 0,9 5 19,-1 0-1,2-2 1,18 7 0,20 10 300,-55-24-330,0 0-1,1 0 1,-1 0 0,0 0 0,1 0 0,-1 1 0,0-1 0,1 0 0,-1 0 0,0 0 0,0 1 0,1-1 0,-1 0 0,0 0 0,0 1 0,0-1 0,1 0 0,-1 0 0,0 1-1,0-1 1,0 0 0,0 1 0,0-1 0,1 0 0,-1 1 0,0-1 0,0 0 0,0 1 0,0-1 0,0 0 0,0 1 0,0-1 0,0 0 0,0 1 0,0-1 0,0 0 0,-1 1 0,1 0-1,-13 9 133,-19 1-545,29-10 147,1-1-115,0 1-1,0-1 1,0 0-1,0 0 1,0 0 0,0 0-1,0 0 1,1 0 0,-1 0-1,0-1 1,0 1 0,0-1-1,0 1 1,-3-2 0,-4-16-5492</inkml:trace>
  <inkml:trace contextRef="#ctx0" brushRef="#br0" timeOffset="3455.73">341 2851 2609,'0'0'12150,"72"-88"-9845,-28 54-464,1-3-977,4 3-96,0 3-399,-13 8-177,-9 4-192,-14 9-128,-8 5-2658</inkml:trace>
  <inkml:trace contextRef="#ctx0" brushRef="#br0" timeOffset="4670.07">462 3232 7507,'0'0'10592,"-5"-9"-9389,-17-26-352,21 33-780,0 1 1,-1 0-1,1 0 0,0-1 0,-1 1 1,1 0-1,-1 0 0,1 1 0,-1-1 1,0 0-1,1 0 0,-1 1 0,0-1 0,1 1 1,-1-1-1,0 1 0,0 0 0,1 0 1,-1 0-1,0 0 0,0 0 0,1 0 1,-1 0-1,0 1 0,0-1 0,1 1 0,-1-1 1,0 1-1,1-1 0,-1 1 0,0 0 1,1 0-1,-1 0 0,1 0 0,0 0 1,-1 0-1,1 1 0,0-1 0,-2 2 1,-7 7-67,0 1 1,0 0 0,2 0 0,-1 1 0,1 0 0,1 0 0,0 1 0,1 0 0,0 0 0,1 0-1,0 1 1,1 0 0,1 0 0,0 0 0,1 0 0,0 1 0,1-1 0,1 17 0,1-27-16,-1 1 1,1-1 0,0 1-1,0-1 1,0 0 0,1 0-1,0 1 1,-1-1 0,2 0-1,-1 0 1,0-1 0,1 1-1,-1 0 1,1-1 0,0 0-1,0 1 1,1-1 0,-1 0-1,1-1 1,-1 1 0,1-1-1,0 1 1,0-1 0,5 2-1,-4-2-56,1 1-1,0-1 0,-1 0 1,1-1-1,0 1 1,0-1-1,0-1 0,0 1 1,0-1-1,0 0 0,0 0 1,0 0-1,0-1 0,0 0 1,0-1-1,0 1 1,11-5-1,-16 5 70,1 0 0,0 0 1,-1-1-1,1 1 0,-1 0 0,1 0 1,-1-1-1,0 1 0,1-1 0,-1 1 1,0-1-1,0 0 0,0 0 0,0 1 1,0-1-1,-1 0 0,1 0 0,-1 0 1,1 0-1,-1 0 0,1 0 0,-1 0 1,0 0-1,0 0 0,0 0 0,0 0 1,0 0-1,0 1 0,-1-1 0,1 0 1,-1 0-1,1 0 0,-1 0 0,0 0 0,0 0 1,0 1-1,0-1 0,0 0 0,0 1 1,0-1-1,0 0 0,-1 1 0,1 0 1,-1-1-1,1 1 0,-1 0 0,1 0 1,-1 0-1,0 0 0,-3-2 0,-2 2 45,-1-1 0,1 1 0,-1 0 0,1 1 0,-1 0 0,1 0-1,-1 1 1,1 0 0,-1 0 0,1 1 0,0 0 0,0 0 0,-13 6 0,16-6-185,0 1 1,1 0-1,-1 0 1,1-1-1,-1 2 1,1-1 0,0 0-1,0 1 1,0 0-1,1-1 1,-1 1 0,1 0-1,0 0 1,0 1-1,1-1 1,-1 0-1,1 1 1,0-1 0,0 1-1,0-1 1,0 1-1,1-1 1,0 10-1,1 13-5252,3-5-3759</inkml:trace>
  <inkml:trace contextRef="#ctx0" brushRef="#br0" timeOffset="4992.54">261 3800 14391,'0'0'8974,"-11"-2"-8747,1 1-199,-15-4-48,59 3-4,-5 1 90,-12-1-53,-1 2 0,1 0 0,32 6 0,-46-6-15,0 0-1,0 1 1,0 0-1,0 0 0,0 0 1,-1 0-1,1 0 1,0 1-1,-1-1 0,1 1 1,-1 0-1,1 0 1,-1 0-1,0 0 0,1 0 1,-1 0-1,-1 0 0,1 1 1,0-1-1,0 1 1,-1 0-1,1-1 0,-1 1 1,0 0-1,0 0 1,0 0-1,1 6 0,-1 3 11,0 0-1,-1 1 0,0-1 0,-1 0 1,-1 1-1,0-1 0,0 0 0,-5 12 0,-6 14 60,-21 41 0,-8 25-3782,33-79-1743</inkml:trace>
  <inkml:trace contextRef="#ctx0" brushRef="#br0" timeOffset="6000.45">1915 167 5523,'0'0'11122,"0"-13"-9889,-2-10-844,-1-28 3944,3 67-4256,0 226-8,0-240-192,0 1 0,0-1 0,0 0-1,0 1 1,1-1 0,-1 1-1,1-1 1,-1 0 0,1 1-1,0-1 1,0 0 0,0 0 0,0 1-1,0-1 1,1 0 0,-1 0-1,3 2 1,-2-2-382,0-1 1,0 1-1,0-1 0,0 0 1,1 0-1,-1 0 0,0 0 0,0 0 1,1 0-1,-1 0 0,5 0 1,19 0-7900</inkml:trace>
  <inkml:trace contextRef="#ctx0" brushRef="#br0" timeOffset="6401.67">2273 41 9636,'0'0'9197,"-15"-7"-8440,-43-23-271,56 30-474,1-1 0,0 0 0,0 1 0,-1 0 0,1-1 1,0 1-1,0 0 0,-1 0 0,1-1 0,0 1 0,-1 0 0,1 0 0,0 1 0,-1-1 1,1 0-1,0 0 0,-1 1 0,1-1 0,0 0 0,0 1 0,-1 0 0,1-1 0,0 1 1,0 0-1,0-1 0,0 1 0,0 0 0,0 0 0,0 0 0,0 0 0,0 0 0,0 0 1,1 0-1,-1 0 0,0 1 0,1-1 0,-1 0 0,1 0 0,-1 1 0,1-1 0,-1 0 1,1 2-1,-2 5 1,0-1 1,1 0 0,0 0-1,0 1 1,0 7 0,2-13-34,-1 0 0,0-1 0,0 1-1,1 0 1,-1 0 0,1 0 0,0-1 0,-1 1 0,1 0 0,0-1 0,0 1 0,0-1 0,0 1 0,0-1 0,0 1-1,1-1 1,-1 0 0,0 0 0,1 1 0,-1-1 0,1 0 0,-1 0 0,1 0 0,-1-1 0,1 1 0,0 0 0,-1-1-1,1 1 1,0-1 0,0 1 0,-1-1 0,1 0 0,0 0 0,0 0 0,2 0 0,0 0-98,0 1 0,0-2-1,1 1 1,-1 0 0,0-1 0,0 0 0,0 0 0,0 0 0,0 0 0,0-1 0,0 0 0,0 0 0,0 0-1,4-3 1,7-9-554,2 1 1543,-16 14-812,0 1 1,0-1-1,-1 1 0,1-1 0,-1 1 0,1 0 0,-1-1 0,0 1 0,1 0 0,-1-1 0,0 1 0,0 0 1,0-1-1,0 1 0,-1 2 0,-1 50 397,1-32-433,0 0 1,1 0-1,6 41 0,6-38-1575,5-10-2816</inkml:trace>
  <inkml:trace contextRef="#ctx0" brushRef="#br0" timeOffset="8430.87">686 568 4994,'0'0'8508,"19"-1"-5266,9-7-1890,-1 0 0,49-23 0,-45 17-991,51-16 0,-33 16-190,0-3 1,49-25 0,-67 30-141,43-12 1,23-10 27,207-72 139,-278 93 814,-19 6-1265,-15 7-3387,-18 7-2377,-9 5-4177</inkml:trace>
  <inkml:trace contextRef="#ctx0" brushRef="#br0" timeOffset="10025.82">721 644 1809,'0'0'3903,"-4"-19"-2295,4 9 7327,18 9-8419,0 1 1,-1 1-1,1 1 0,-1 1 0,1 0 0,19 7 0,18 7-268,1-2 0,0-3 0,102 10 0,-109-18-164,238 12 363,-24-13 754,-262-3-1036,25 0 363,-25 0-98,-4 2-1289,0 0 0,0 0 0,0-1 0,0 1 0,-1-1-1,1 0 1,0 1 0,-7 0 0,-4 1-5520</inkml:trace>
  <inkml:trace contextRef="#ctx0" brushRef="#br0" timeOffset="11541.94">2143 659 5731,'0'0'8678,"5"-19"-5532,-3 25-3005,-1 1 1,1 0 0,-1 0-1,0 0 1,-1 0-1,0 0 1,0 0 0,-2 14-1,1 6 71,1 157-130</inkml:trace>
  <inkml:trace contextRef="#ctx0" brushRef="#br0" timeOffset="12101.17">2415 667 3298,'0'0'11925,"0"-8"-11010,0 5-905,1 1 48,-1 1-1,0-1 0,0 0 0,0 1 0,0-1 1,0 1-1,0-1 0,0 0 0,0 1 0,0-1 1,-1 1-1,1-1 0,-1 1 0,1-1 0,-1 1 1,0-1-1,1 1 0,-1 0 0,0-1 0,0 1 1,0 0-1,0 0 0,0 0 0,0-1 1,0 1-1,-1 0 0,1 1 0,0-1 0,-1 0 1,1 0-1,0 0 0,-1 1 0,1-1 0,-1 1 1,1-1-1,-1 1 0,1 0 0,-1-1 0,1 1 1,-3 0-1,-6-1-25,0 1 0,0-1 1,1 2-1,-1 0 0,0 0 1,1 0-1,-1 1 0,-15 6 1,22-7-28,0 1 0,-1 0 1,1 0-1,0 0 1,1 0-1,-1 0 1,0 1-1,1-1 1,-1 1-1,1 0 0,0 0 1,0 0-1,0 0 1,0 0-1,0 0 1,1 0-1,-1 1 0,1-1 1,0 0-1,0 1 1,0-1-1,0 1 1,1 0-1,-1-1 0,1 1 1,1 6-1,-2-8-6,1-1 0,0 1 0,0 0 0,0 0-1,0-1 1,0 1 0,0 0 0,0-1 0,1 1 0,-1 0-1,0-1 1,1 1 0,0 0 0,-1-1 0,1 1-1,0-1 1,0 1 0,0-1 0,0 0 0,0 1 0,0-1-1,0 0 1,0 0 0,0 1 0,3 0 0,1 0-16,0-1 0,0-1 0,0 1 1,0-1-1,1 1 0,-1-1 0,0-1 1,5 0-1,-5 0-12,-1 1 0,0-1 0,0 0 0,1-1 0,-1 1 1,0-1-1,0 0 0,0 0 0,-1 0 0,1 0 0,0-1 0,-1 0 0,1 1 1,-1-1-1,0-1 0,0 1 0,0 0 0,-1-1 0,1 1 0,-1-1 0,1 0 0,-1 0 1,0 0-1,-1 0 0,1 0 0,-1-1 0,0 1 0,1-5 0,-1 7 273,3 9-185,1 12 52,-1 147 2274,-5-109-3468</inkml:trace>
  <inkml:trace contextRef="#ctx0" brushRef="#br0" timeOffset="15556.26">1700 268 2449,'0'0'6176,"-2"-19"-1132,0 9 2558,-2 11-7590,0 0-1,0 1 1,0-1 0,0 1-1,0 0 1,1 0 0,-1 0-1,1 0 1,-1 1 0,1-1-1,0 1 1,0 0 0,0 0-1,0 0 1,-2 4-1,4-7-10,-110 136 740,47-51-632,-4-4-1,-3-3 0,-96 82 0,67-64-47,74-69-48,0 0 1,-51 36-1,-119 89 18,177-137-9,1 0-12,-2 0-11,1 2 0,1 0 0,-29 34 0,-45 40 19,144-89 537,17-19-496,92-18 5,-62 24-90,105-19 81,-164 23-15,62-3 0,-24 3-10,6 1-41,-1 3 0,143 15 1,-98 1 44,-127-13 28,40 7 487,-23-5-490,2 1-32,0 0 1,0-1-1,21 0 1,-40-1 407</inkml:trace>
  <inkml:trace contextRef="#ctx0" brushRef="#br0" timeOffset="16192.32">2178 1246 8340,'0'0'11915,"0"-6"-11264,1 3-610,0-1 0,0 1 1,0-1-1,1 1 1,-1 0-1,1-1 0,0 1 1,0 0-1,0 0 1,0 0-1,0 0 0,1 1 1,-1-1-1,1 1 1,0-1-1,0 1 0,0 0 1,0 0-1,0 0 1,0 1-1,0-1 0,1 1 1,-1-1-1,0 1 1,1 0-1,-1 1 0,1-1 1,4 0-1,-6 1-31,-1-1 0,1 1 0,-1 0-1,1 0 1,-1 0 0,1 0 0,-1 0 0,1 0-1,-1 0 1,1 1 0,-1-1 0,1 0 0,-1 1-1,0-1 1,1 1 0,-1 0 0,1 0 0,-1-1-1,0 1 1,0 0 0,1 0 0,-1 0 0,0 0 0,0 0-1,0 0 1,1 3 0,-1-2 4,0 1 0,0-1-1,-1 1 1,1 0 0,-1-1 0,0 1 0,0 0-1,0 0 1,0-1 0,0 1 0,0 0-1,-1-1 1,1 1 0,-1 0 0,-2 4 0,0 1 2,0-1 0,-1 0-1,0 0 1,-1-1 0,0 1 0,0-1 0,-6 7 0,-25 35 110,35-47-146,0 0 1,1 0-1,0 0 0,-1 0 1,1-1-1,-1 1 0,1 0 0,0 0 1,0 0-1,-1 0 0,1 0 1,0 0-1,0 0 0,0 0 0,0 0 1,0 0-1,0 0 0,0 0 1,1 0-1,-1 0 0,0 0 1,0 0-1,1 0 0,-1 0 0,1 0 1,0 1-1,21 11-202,-21-13 218,1 0 0,-1 1 0,1-1 0,-1 0 0,1 1 0,-1 0 0,0-1 0,1 1 0,-1 0 0,0-1 0,1 1 0,-1 0 0,0 0 0,0 0 0,0 0 0,0 1 0,0-1 0,0 0 0,0 0 0,0 1 0,0-1 0,-1 0 0,1 1 0,0-1 0,-1 1 0,1-1-1,-1 1 1,0-1 0,1 1 0,-1-1 0,0 1 0,0-1 0,0 1 0,0-1 0,0 1 0,0-1 0,-1 4 0,0-3 22,-1 0-1,1 0 1,-1 0 0,0 0-1,0 0 1,1 0 0,-1 0-1,0 0 1,-1-1-1,1 1 1,0-1 0,0 0-1,-1 0 1,1 1 0,0-1-1,-1-1 1,-4 2 0,-51 13 175,54-14-184,-17 3-191,-1 0 0,-32-1-1,69-18-8690,10 2 3166</inkml:trace>
  <inkml:trace contextRef="#ctx0" brushRef="#br0" timeOffset="16814.96">2549 1274 7571,'0'0'10805,"0"0"-10749,0 0 0,0-1 0,0 1 0,0 0 0,0 0 0,0 0 0,-1-1 0,1 1 0,0 0 0,0 0 0,0 0 0,0-1 0,-1 1 0,1 0 0,0 0 0,0 0 0,0 0 0,-1 0 0,1 0 0,0-1 0,0 1 0,-1 0 0,1 0 0,0 0 0,0 0 0,-1 0 0,1 0 0,0 0 0,0 0 0,-1 0 0,1 0-1,0 0 1,0 0 0,0 0 0,-1 0 0,1 1 0,0-1 0,0 0 0,-1 0 0,1 0 0,0 0 0,0 0 0,0 0 0,-1 1 0,1-1 0,0 0 0,0 0 0,-5 4 32,0 0 0,0 0 0,0 1-1,1 0 1,0-1 0,0 2 0,-4 5 0,6-9-60,1 0 0,0 1 0,-1-1 0,1 1 0,0-1 0,0 1 0,1-1 0,-1 1 0,0 0 0,1-1 0,0 1 0,-1 0 0,1 0 0,0-1 0,0 1 0,1 0 0,-1 0 0,1-1 0,-1 1 0,2 3 0,-1-5-19,0 0 0,0 0 0,1 0 1,-1 0-1,0-1 0,0 1 0,1 0 0,-1-1 0,0 1 0,1-1 0,-1 1 0,1-1 0,-1 0 0,0 0 1,1 0-1,-1 1 0,1-1 0,1-1 0,38 0 179,-29 1-138,-9 0-51,0 1-1,-1-1 1,1 0 0,0-1-1,0 1 1,0 0 0,0-1-1,0 0 1,0 1 0,-1-1-1,1 0 1,0 0 0,-1-1-1,1 1 1,-1-1 0,1 1-1,-1-1 1,0 0 0,1 0-1,-1 0 1,0 0 0,0 0-1,0 0 1,-1-1 0,1 1-1,0-1 1,-1 1 0,0-1-1,1 0 1,-1 1 0,0-1-1,-1 0 1,1 0 0,0 0-1,0-5 1,-2 7 0,1-1-1,-1 0 1,0 1-1,0-1 1,0 0-1,0 1 1,0-1-1,0 1 1,0 0-1,0-1 1,-1 1-1,1 0 1,0 0-1,-1 0 1,1-1-1,-1 2 1,-2-3-1,-38-20-15,26 15-6,-7-4 10,17 10 13,1 0-1,-1-1 1,1 0 0,0-1-1,-1 1 1,1-1 0,-5-5-1,10 9-22,0-1 0,0 0 0,0 1 0,-1-1 0,1 0-1,0 0 1,0 1 0,0-1 0,0 0 0,0 0 0,0 1-1,0-1 1,0 0 0,0 1 0,1-1 0,-1 0-1,0 0 1,0 1 0,1-1 0,-1 0 0,0 1 0,1-1-1,-1 1 1,0-1 0,1 0 0,-1 1 0,1-1 0,-1 1-1,1-1 1,0 1 0,-1-1 0,1 1 0,-1 0 0,1-1-1,0 1 1,-1 0 0,1-1 0,0 1 0,-1 0 0,1 0-1,1 0 1,28-13-1098,-18 10 1026,0 1 0,-1-1 0,1 2 0,17-1 0,-28 5 98,1 1 0,0-1 0,-1 0-1,0 0 1,0 1 0,0-1 0,0 1 0,0-1-1,-1 1 1,1-1 0,-1 1 0,0-1 0,0 7-1,1 7 106,0-15-84,-1 1 1,0 0-1,1 0 0,-1-1 1,0 1-1,0 0 1,-1 0-1,1-1 0,-1 1 1,1 0-1,-1-1 1,0 1-1,0 0 0,0-1 1,0 1-1,0-1 0,-1 0 1,1 1-1,-1-1 1,1 0-1,-1 0 0,-3 3 1,-21 16-1042,-3-5-3671,10-7-2616</inkml:trace>
  <inkml:trace contextRef="#ctx0" brushRef="#br0" timeOffset="19301.04">1718 375 4466,'0'0'8244,"-4"-34"-297,2 36-7948,-1 0 0,1 0 0,0 1 0,1-1 0,-1 0 0,0 1 0,1-1-1,-1 1 1,1 0 0,0-1 0,-2 6 0,-2 2 17,-4 9 27,1 0 0,1 1-1,1-1 1,-6 31 0,-8 24 245,-12 26 198,-22 59 135,40-123-559,1-2-1,-1 0 0,-1-1-1,-2 0 1,-29 41-1,-89 109 359,99-138-356,-99 116 400,75-97-294,-80 65 1,111-106-144,-1-1 1,-2-2 0,-60 29-1,75-40-19,0 1 0,0 0 0,1 1 0,-16 14 0,6-11 9,2 4-147,23-11 46,13-4 56,23-5 69,-1-1 1,47-12-1,-40 7-33,53-3 1,827-5 216,-783-2 696,-138 18-754,-24 0-3773,-1 0-3671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1:47.4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360 630 12726,'0'0'8052,"-5"-12"-5185,7 80-2808,19 118-1,-1-78-5409,-18-88-2687</inkml:trace>
  <inkml:trace contextRef="#ctx0" brushRef="#br0" timeOffset="775.53">239 1223 9989,'0'0'8836,"3"-4"-8626,1 1-185,0-1 1,0 1-1,1-1 0,-1 1 0,1 0 0,-1 1 0,1-1 0,0 1 0,0 0 0,0 0 0,0 0 0,0 1 0,0 0 0,1 0 1,-1 0-1,0 1 0,1 0 0,-1 0 0,7 1 0,-11-1-18,0 1 0,0-1 0,0 1 0,0 0 0,0 0 0,0-1-1,-1 1 1,1 0 0,0 0 0,-1 0 0,1 0 0,0 0 0,-1 0 0,1 0 0,-1 0 0,1 0 0,-1 0 0,0 0 0,0 0 0,1 0 0,-1 0-1,0 1 1,0-1 0,0 1 0,0 36 167,0-26-65,-1-4-51,1-1 0,-1 1-1,-1-1 1,1 1 0,-1-1 0,0 0-1,-1 1 1,0-1 0,0-1 0,-5 9-1,-47 61 212,24-37 41,31-39-309,-1 0 0,1 1 0,0-1 0,-1 0 1,1 1-1,-1-1 0,1 1 0,0-1 0,-1 0 0,1 1 0,0-1 0,0 1 0,-1-1 1,1 1-1,0-1 0,0 1 0,0-1 0,0 1 0,-1-1 0,1 1 0,0 0 0,0-1 0,0 1 1,0-1-1,0 1 0,0-1 0,1 1 0,-1-1 0,0 1 0,0-1 0,0 1 0,0-1 1,1 1-1,-1-1 0,0 1 0,0-1 0,1 1 0,-1-1 0,0 1 0,1-1 0,-1 0 0,0 1 1,1-1-1,-1 1 0,1-1 0,0 1 0,19 2-7,-18-3 19,25 2-128,0-1 0,49-6 0,-22-2-6954</inkml:trace>
  <inkml:trace contextRef="#ctx0" brushRef="#br0" timeOffset="1394.59">131 1765 12438,'0'0'6856,"19"-14"-6208,60-41-143,-74 51-426,-1 0 0,1 1 0,0 0 0,0 0 0,1 0 0,-1 1 0,1-1 0,-1 1 0,1 1 0,0-1 0,-1 1 0,12-1 0,-16 2-7,0 3-54,0 0 0,0 0 1,-1-1-1,1 1 0,-1 0 0,0 0 1,1 0-1,-1 0 0,-1 0 1,1 0-1,0 0 0,-2 5 0,-4 4 56,0-1-1,-1 0 0,0 0 1,-1-1-1,-17 19 1,-6 9 51,30-37-132,1-1 1,0 1 0,-1-1-1,1 0 1,0 1-1,0-1 1,-1 1 0,1-1-1,0 1 1,0 0-1,0-1 1,0 1-1,0-1 1,-1 1 0,1-1-1,0 1 1,0-1-1,1 1 1,-1-1-1,0 1 1,0-1 0,0 1-1,0 0 1,0-1-1,1 1 1,-1-1-1,0 1 1,0-1 0,1 0-1,-1 1 1,0-1-1,1 1 1,-1-1-1,0 1 1,1-1 0,-1 0-1,0 1 1,1-1-1,-1 0 1,1 0 0,-1 1-1,1-1 1,-1 0-1,1 0 1,-1 1-1,1-1 1,-1 0 0,1 0-1,-1 0 1,1 0-1,0 0 1,47 9-446,-42-9 397,0 1 0,-1 0 0,1 0-1,0 0 1,-1 1 0,1 0 0,6 3 0,-11-5 51,-1 1 0,1-1 0,-1 1 0,1 0 0,-1-1 0,1 1 0,-1 0 0,0-1 0,1 1 0,-1 0 0,0 0 0,0-1 0,0 1 0,1 0 0,-1 0 0,0-1 0,0 1 0,0 0 0,0 0 0,0 0 0,0-1 0,0 1 0,-1 0 0,1 0 0,0-1 0,0 1 0,-1 0 0,1-1 0,0 1 0,-1 0 0,1 0 0,0-1 0,-1 1 0,1-1 0,-1 1 0,0 0 0,-20 18 154,-3-5-129,-2 0 0,0-2 0,0 0 0,-1-2-1,-36 8 1,43-13-2805,0-2 0,-25 2 0,13-5-9265</inkml:trace>
  <inkml:trace contextRef="#ctx0" brushRef="#br0" timeOffset="2029">113 2157 11685,'0'0'10253,"0"-13"-8015,-2 50-2281,0 39 177,2-71-128,0-1 0,1 1-1,-1-1 1,1 0 0,0 1 0,0-1-1,1 0 1,-1 1 0,1-1 0,0 0-1,0 0 1,3 5 0,-4-7-20,1 0 1,0 0-1,0-1 1,0 1-1,0 0 0,0-1 1,0 1-1,1-1 1,-1 0-1,1 1 0,-1-1 1,0-1-1,1 1 1,-1 0-1,1 0 1,0-1-1,-1 0 0,1 1 1,0-1-1,-1 0 1,1 0-1,-1 0 0,1-1 1,0 1-1,-1-1 1,1 1-1,-1-1 1,1 0-1,-1 0 0,1 0 1,-1-1-1,0 1 1,1 0-1,-1-1 1,3-2-1,2-2-108,0 0 0,0-1 0,-1 1 0,1-1 0,-2-1 0,1 1 0,-1-1-1,8-16 1,-8 13-6,-2 6 106,0-1 0,-1 1 1,1-1-1,-1 0 1,-1 0-1,1 0 1,0-11-1,-2 17 411,0 13-212,0 2-560,1 29 481,-11 83 0,-8-56-6664,5-39-5522</inkml:trace>
  <inkml:trace contextRef="#ctx0" brushRef="#br0" timeOffset="2859.35">212 2698 7684,'0'0'11389,"0"-7"-9970,0-30 2017,-10 43-3150,9-1-295,-1 0 1,1 0-1,1 0 1,-1 1-1,1-1 1,-1 0 0,1 0-1,1 1 1,-1-1-1,1 0 1,0 0-1,0 0 1,0 0-1,1 0 1,4 9-1,1-3 5,0 1 1,1-1-1,0 0 0,19 18 0,-25-27 21,0 1 0,0-1 0,0 1 0,-1-1 0,1 1 0,-1-1 0,1 1 0,-1 0 0,0 0 0,0 0 0,0 0-1,0 0 1,0 0 0,-1 0 0,1 0 0,-1 0 0,0 0 0,0 0 0,0 0 0,-1 6 0,0-7-174,1 0 0,-1 0 1,0 0-1,0-1 0,0 1 0,0 0 0,0 0 0,-1 0 0,1-1 1,0 1-1,-1-1 0,1 1 0,-1-1 0,0 0 0,1 1 1,-1-1-1,0 0 0,0 0 0,1 0 0,-1-1 0,0 1 1,0 0-1,0-1 0,0 1 0,0-1 0,0 1 0,0-1 0,-1 0 1,1 0-1,-2 0 0,-10 0-5742</inkml:trace>
  <inkml:trace contextRef="#ctx0" brushRef="#br0" timeOffset="3029.26">216 2699 12230,'0'0'2641,"103"-60"-2145,-67 39-384,0 8-112,-5 0-144,-13 5-1489,-5 5-6114</inkml:trace>
  <inkml:trace contextRef="#ctx0" brushRef="#br0" timeOffset="4380.76">310 3203 5603,'0'0'12677,"-2"-13"-7536,-4 13-5121,1 0-1,-1 1 1,1 0-1,-1 0 0,1 0 1,-1 0-1,1 1 1,0 0-1,0 0 1,0 1-1,0-1 0,0 1 1,0 0-1,0 0 1,1 1-1,0 0 0,-1-1 1,2 1-1,-1 1 1,0-1-1,1 0 0,-1 1 1,1 0-1,1 0 1,-1 0-1,1 0 0,0 0 1,-4 12-1,4-8-21,-1 1 0,1 0-1,0 0 1,1 0-1,0 0 1,1 1-1,0-1 1,0 0 0,4 18-1,-3-25-3,1-1 1,-1 1-1,1-1 0,-1 0 0,1 0 0,0 1 0,0-1 0,0 0 0,0-1 0,1 1 0,-1 0 1,0-1-1,1 1 0,-1-1 0,1 0 0,-1 0 0,1 0 0,-1 0 0,1 0 0,0-1 0,0 1 1,-1-1-1,1 1 0,4-1 0,9 1-202,0 0 0,28-4 0,-11-4-345,-32 6 537,0 1 1,0 0-1,0-1 1,0 1-1,0-1 1,0 0 0,-1 1-1,1-1 1,0 0-1,0 1 1,0-1-1,-1 0 1,1 0-1,0 0 1,-1 0 0,1 0-1,0 1 1,-1-1-1,1 0 1,-1 0-1,0-1 1,1 1 0,-1 0-1,0 0 1,1-2-1,-7 2 8,0 0 0,-1 0 0,1 1 0,0 0 0,0 0 0,-7 1 0,7-1-28,1 1-1,0 0 1,0 0-1,-1 1 0,1-1 1,0 1-1,1 0 1,-8 4-1,-20 16-4041,14-11-119</inkml:trace>
  <inkml:trace contextRef="#ctx0" brushRef="#br0" timeOffset="5302.37">1407 68 11877,'0'0'9034,"0"-5"-8098,0 3-139,0 10-288,-9 162-102,8-158-658,-5 37-1319,10-22-6739,4-20 129</inkml:trace>
  <inkml:trace contextRef="#ctx0" brushRef="#br0" timeOffset="5735.5">1667 81 4690,'0'0'15287,"-6"-13"-14564,-20-39-141,24 50-558,1 1 1,-1 0-1,1-1 1,-1 1 0,0 0-1,0 0 1,1 0-1,-1 0 1,0 0-1,0 0 1,0 1-1,0-1 1,0 1 0,0-1-1,0 1 1,0 0-1,0 0 1,0 0-1,0 0 1,0 0 0,0 0-1,0 1 1,0-1-1,0 0 1,0 1-1,0 0 1,0-1-1,0 1 1,1 0 0,-1 0-1,0 0 1,0 1-1,-2 1 1,-2 5-20,0-1 0,0 1 1,1 0-1,0 1 0,0-1 1,-3 10-1,6-14-5,0 0 0,1 0 0,-1 0 0,1 0-1,0 0 1,0 1 0,0-1 0,1 0 0,-1 0 0,1 1-1,0-1 1,0 0 0,1 1 0,-1-1 0,1 0 0,1 6-1,-1-9-3,1 1 0,-1-1-1,0 1 1,1-1-1,-1 0 1,0 0 0,1 1-1,0-1 1,-1 0-1,1-1 1,-1 1 0,1 0-1,0 0 1,0-1-1,0 1 1,-1-1 0,1 1-1,0-1 1,0 0-1,0 0 1,0 0-1,-1 0 1,1 0 0,0 0-1,0-1 1,0 1-1,0 0 1,-1-1 0,1 0-1,3-1 1,2 0-15,0 0 0,-1-1 0,1 0 0,-1-1 0,0 1 0,11-9 0,-3-4 23,-1 2 2,-13 15-7,1-1 1,0 0 0,0 0-1,-1 1 1,1-1-1,0 0 1,-1 1-1,1-1 1,-1 1-1,1-1 1,0 1 0,-1-1-1,1 1 1,-1-1-1,1 1 1,-1 0-1,0-1 1,1 1-1,-1 0 1,1-1 0,-1 1-1,0 0 1,0-1-1,1 1 1,-1 0-1,0 0 1,0 0-1,24 57-104,10 27 159,-12-29-3263,-14-28-2497,-6-3-4598</inkml:trace>
  <inkml:trace contextRef="#ctx0" brushRef="#br0" timeOffset="7437.93">1183 195 4018,'0'0'12475,"-8"6"-5243,-28 20-7231,-149 166 257,114-116-143,11-2-51,46-55-25,0-1 0,-2 0-1,0-1 1,0 0 0,-22 15-1,-3 10 44,6-6-30,22-22 3,18-7 67,32-7 134,-22 0-215,481-11 234,-303 11 1945,-179-4-2633,-10 2-1501,-10 0-988,-10 2-4112</inkml:trace>
  <inkml:trace contextRef="#ctx0" brushRef="#br0" timeOffset="13191.8">1354 804 3522,'0'0'10082,"-11"5"-904,-37 16-9262,-91 73 200,92-59-47,-70 39 0,-52 26 62,59-33 231,62-36-230,-45 38 0,92-68-126,-21 12 303,3-1 365,20-11-667,-1 0-1,1 0 1,-1-1-1,1 1 1,-1-1-1,1 1 1,0 0-1,-1-1 1,1 1-1,0-1 1,0 1-1,-1-1 0,1 0 1,0 1-1,0-1 1,0 0-1,-1 1 1,1-1-1,0 0 1,0 0-1,0 0 1,0 0-1,0 0 1,0 0-1,-1 0 1,1 0-1,0 0 1,1-1-1,69 6 70,118-6 0,-160-1-73,230-27-38,-199 20 32,1 3 212,0 3 0,63 6 0,87-5 349,-207 1-525,1-1 0,-1 1 0,0 0 0,1-1 0,-1 0 0,0 0 0,7-5 0,-8 5-32,0 0 1,0 0 0,0 0-1,1 1 1,-1-1 0,0 1-1,1 0 1,-1 0-1,7-1 1,-10 2-111,-10 9-6171,-7 3 576</inkml:trace>
  <inkml:trace contextRef="#ctx0" brushRef="#br0" timeOffset="14689.34">1488 1351 5202,'0'0'9058,"-5"-1"-4093,-27 5-4285,-2 12-198,0 1 0,-46 32 0,-25 13-114,53-35-322,-352 157 647,398-182-672,-43 17 862,28-8-141,213-9-618,209-5-104,-363 0 1,64-15 0,-69 10 19,-1 2 1,58-2-1,36-3-2,-126 11-377,-7 0-7553,-12 0-3300</inkml:trace>
  <inkml:trace contextRef="#ctx0" brushRef="#br0" timeOffset="16176.08">1541 1746 4514,'0'0'8983,"-10"4"-8188,-152 74 3991,-85 72-3084,189-111-1404,-1-3 0,-2-2 1,-81 32-1,113-55-212,1 1 0,0 1 0,0 2 0,1 0 0,1 2 1,-37 31-1,54-36 630,26-14-83,-9 0-806,40-5 192,1 2 0,-1 2-1,51 5 1,-31-2-51,28 2 25,-1-5 0,180-29 0,-87-14 684,-169 43-592,0 2 0,0 0 0,28 3 0,1 0-4090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2:13.7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266 117 2945,'0'0'9741,"-6"-1"-9426,-11-1 117,12 0-212,1 1 1,-1 0 0,0 1-1,1-1 1,-1 1 0,0 0-1,1 0 1,-1 0 0,0 0-1,1 1 1,-1 0 0,0 0-1,1 0 1,-1 1 0,1 0-1,-8 3 1,-3 9-113,1 0-1,0 1 1,1 1 0,1 0-1,1 0 1,0 1 0,1 1-1,0 0 1,2 0 0,-11 34-1,13-27 73,1 1-1,1-1 0,2 1 0,0-1 0,3 33 0,-1-27 158,1-27-278,0 0 0,0 0 0,0 0 0,1 0 0,-1 0 0,1-1 0,0 1 1,0 0-1,0-1 0,1 1 0,-1-1 0,1 0 0,0 0 0,-1 0 0,1 0 0,1-1 0,-1 1 1,4 2-1,4 2 194,0 0 0,0 0 0,0-1 0,24 8-1,9-3 28,-1-2-1,67 6 0,-77-12-185,46 3 198,158-8 0,-209-1-245,1-2 0,-1-2-1,44-15 1,-10 2 49,-54 17-77,-1 1 0,0-2 0,-1 1 0,1-1 0,-1 0 0,1-1 0,-1 1 0,0-1 0,-1-1 0,1 1 0,-1-1 0,0 0 0,0 0 0,-1 0 0,0-1 0,0 1 0,-1-1 0,1 0 0,-1 0 0,2-9 0,-3 8-12,1 0 0,-1-1-1,0 1 1,-1-1 0,0 0-1,0 1 1,-1-1 0,0 0 0,-1 1-1,0-1 1,0 0 0,-1 1-1,0-1 1,0 1 0,-1 0-1,0 0 1,-6-12 0,-47-88 63,42 76-72,-2 2-1,-1-1 1,-25-33 0,34 56 2,0 0 0,0 1 0,-1 0 0,0 0 0,0 0 0,0 1 0,-1 1 0,0 0 0,0 0 0,0 1 0,-1 0 0,1 1 0,-1 0 0,-11-1 0,-18-2 9,1 1 0,-64 2 0,89 4-10,0 1 1,0 0-1,0 0 1,0 1-1,1 1 0,-21 8 1,-75 41-111,93-44 93,-8 8 48,19-9-2082,14-4-5776,4-4 953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39.8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 0 976,'0'0'11894,"-20"0"-11878,20 5-64,0 4-176,0 1-833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41.9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8 108 3714,'0'0'10068,"-8"0"-3417,31 2-6400,1 0-1,27 7 1,6 1-85,287 28-289,-51-22 347,-202-16-208,149-21 1,-112-14 516,-122 32-887,-11 1-5962,-16 2 1181</inkml:trace>
  <inkml:trace contextRef="#ctx0" brushRef="#br0" timeOffset="962.19">657 165 7331,'0'0'8193,"0"-3"-5899,0 6-1386,4 316 837,-4-319-1607,-24-1 556,22-1-691,-1 1 1,1-1-1,0 1 0,0-1 0,0 0 1,0 0-1,0 0 0,1 0 1,-1 0-1,1 0 0,-1 0 0,1-1 1,0 1-1,0-1 0,0 1 0,0 0 1,-1-5-1,-8-51-51,5 23 403,8 42-259,1-1 1,0 0 0,0 0 0,1 0-1,-1-1 1,9 8 0,-9-9-125,0 0 1,-1-1-1,2 1 0,-1-1 0,0 0 1,1-1-1,-1 1 0,1-1 0,0 1 1,0-2-1,0 1 0,0 0 0,0-1 1,10 1-1,-12-2 59,1 0 0,0-1 0,-1 0 0,1 0 1,-1 0-1,1 0 0,-1 0 0,1-1 0,-1 1 0,0-1 0,0 0 0,0 0 0,0-1 1,0 1-1,0 0 0,-1-1 0,1 0 0,-1 1 0,1-1 0,-1 0 0,0 0 0,2-6 1,3-4-88,-1 0 0,0-1 1,-1 0-1,5-22 1,-10 31-118</inkml:trace>
  <inkml:trace contextRef="#ctx0" brushRef="#br0" timeOffset="1692.24">205 651 1697,'0'0'5706,"-1"-3"-3788,-5-7 8427,5 11-9647,-7 229 1025,7-222-505,0 2-4367,-1-5-2222,2-14-79,0-12-908</inkml:trace>
  <inkml:trace contextRef="#ctx0" brushRef="#br0" timeOffset="3387.04">196 704 4322,'0'0'9327,"3"-4"-8500,-3 3-784,0 1-1,0-1 1,1 0 0,-1 1 0,0-1 0,1 1-1,-1-1 1,1 0 0,-1 1 0,0-1-1,1 1 1,0-1 0,-1 1 0,1-1-1,-1 1 1,1-1 0,0 1 0,-1 0-1,1-1 1,0 1 0,-1 0 0,1 0-1,0-1 1,-1 1 0,1 0 0,0 0-1,0 0 1,-1 0 0,1 0 0,0 0 0,0 0-1,-1 0 1,1 0 0,0 0 0,-1 1-1,1-1 1,0 0 0,0 0 0,0 1-1,26 27 2100,-19-16-1732,0 1-1,-1 0 0,9 24 1,10 18-559,-25-55 4,-1 0-1,0-1 1,0 1 0,0-1-1,0 1 1,0 0 0,0-1 0,0 1-1,0 0 1,1-1 0,-1 1-1,0 0 1,0-1 0,0 1-1,1 0 1,-1 0 0,0-1-1,1 1 1,-1 0 0,0 0-1,0-1 1,1 1 0,-1 0-1,0 0 1,1 0 0,-1 0 0,0-1-1,1 1 1,-1 0 0,1 0-1,-1 0 1,0 0 0,1 0-1,-1 0 1,0 0 0,1 0-1,-1 0 1,1 0 0,-1 0-1,0 0 1,1 0 0,-1 0 0,0 1-1,1-1 1,-1 0 0,0 0-1,1 0 1,-1 1 0,0-1-1,1 0 1,-1 0 0,0 0-1,0 1 1,1-1 0,-1 0-1,0 1 1,0-1 0,1 0-1,-1 1 1,0-1 0,4-40-1309,-3 34 1397,-1 1 76,3-28 1167,12-59-1,-10 68 736,-4 15 3892,-1 13-5594,-10 123 1185,-1 4-4489,11-130 2921,0-1-1,0 1 1,0 0 0,0-1-1,0 1 1,0 0-1,0-1 1,1 1-1,-1-1 1,0 1 0,0 0-1,1-1 1,-1 1-1,0-1 1,1 1 0,-1 0-1,0-1 1,1 1-1,-1-1 1,1 1-1,-1-1 1,1 0 0,-1 1-1,1-1 1,-1 1-1,1-1 1,0 0 0,-1 0-1,1 1 1,-1-1-1,1 0 1,1 0-1,26-2-4169,-21 0 3898,0-1 0,0 0 0,0 0 1,-1 0-1,1-1 0,5-4 0,-7 4 828,0-1 0,-1 0 0,1-1-1,-1 1 1,0-1 0,-1 0 0,1 0 0,3-9 0,-4 7 1084,-1 0 1,0 0 0,0 0 0,0 0 0,-1 0 0,0-15 0,-1 23-1448,0-1 0,-1 1 0,1 0 1,0-1-1,0 1 0,-1 0 0,1-1 0,0 1 0,0 0 0,-1-1 1,1 1-1,0 0 0,-1-1 0,1 1 0,0 0 0,-1 0 0,1 0 0,-1-1 1,1 1-1,0 0 0,-1 0 0,1 0 0,-1 0 0,1 0 0,0 0 0,-1 0 1,1 0-1,-1 0 0,1 0 0,-1 0 0,1 0 0,-1 0 0,1 0 1,0 0-1,-1 0 0,1 0 0,-1 0 0,1 1 0,0-1 0,-1 0 0,1 0 1,0 1-1,-1-1 0,0 1 0,-20 10 135,16-6-152,0 0 0,0 0 0,1 0 0,-1 1 0,1-1 0,0 1 0,1 0 0,-1 0 0,1 1 0,0-1 0,1 1 0,0-1 0,0 1 0,0 0-1,1 0 1,0 0 0,0 0 0,0 9 0,2-15-10,-1-1 0,1 1 0,-1-1 0,0 1 0,1-1 0,-1 1 0,1-1-1,-1 1 1,1-1 0,-1 0 0,1 1 0,0-1 0,-1 0 0,1 1 0,-1-1 0,1 0 0,0 0-1,-1 0 1,1 0 0,0 1 0,-1-1 0,1 0 0,0 0 0,-1 0 0,1 0 0,0 0 0,-1-1-1,1 1 1,-1 0 0,1 0 0,0 0 0,-1-1 0,1 1 0,-1 0 0,1 0 0,0-1 0,0 0 0,26-11 365,-23 6-338,1-1-1,-1 0 0,0 0 0,-1-1 1,0 1-1,0 0 0,0-1 0,-1 0 1,0 0-1,-1 0 0,2-15 0,-3 23 26,0 35-279,0-34 227,1 1 0,-1 0 0,0-1 0,1 1 0,-1 0-1,1-1 1,-1 1 0,1-1 0,0 1 0,0-1-1,-1 1 1,1-1 0,0 1 0,0-1 0,1 0-1,-1 0 1,0 1 0,0-1 0,1 0 0,-1 0-1,0 0 1,1 0 0,-1-1 0,1 1 0,-1 0-1,1-1 1,0 1 0,-1-1 0,1 1 0,0-1-1,-1 0 1,1 1 0,2-1 0,-1 0 7,-1-1 0,1 1 0,0-1 0,-1 1 0,1-1 0,-1 0 0,1 0 0,-1 0 0,1 0 0,-1-1 0,0 1 0,0 0 0,0-1 0,1 0 0,-1 1 0,-1-1 0,1 0 0,0 0 0,0 0 0,2-5 0,7-18 18,7-12 13,-15 35-37,-2 1-73,-1 30-458,0 43 1187,0-72-603,1-1-1,1-1 0,-1 0 0,1 0 0,-1 1 0,1-1 0,-1 0 0,0 0 0,0 0 1,0 0-1,0 0 0,-1-1 0,2-1 0,1-4 379,-2 26 99,-1-17-519,21-6-118,4-2 296,-8-7-143,-14 10-46,0 1 0,1 0 0,-1 1 0,0-1 0,1 0 0,-1 1 0,1 0 0,0 0 0,0 0 0,0 0 0,0 1 0,0-1 0,5 0 0,-7 4-27,-1 0 0,0 0 0,0 0 0,0 0 0,-1 1 1,1-1-1,0 0 0,-1 0 0,1 1 0,-1-1 0,0 0 1,0 1-1,0 3 0,4 17 109,-4-22-82,0 0-1,1 0 0,-1 0 1,1 0-1,-1 0 0,1 0 1,0 0-1,-1 0 0,1 0 0,0 0 1,0-1-1,-1 1 0,1 0 1,0 0-1,0-1 0,0 1 0,0-1 1,0 1-1,0-1 0,0 1 1,0-1-1,0 0 0,0 1 1,0-1-1,0 0 0,0 0 0,2 0 1,0 0 6,-1-1 0,0 0 0,0 1 0,0-1 0,0 0 0,0 0 0,0 0 0,0-1 0,-1 1 0,1 0 0,0-1 0,-1 1 0,2-3 0,3-2 3,-1 0 0,0 0 0,0-1 0,-1 0 0,0 0 0,5-13 0,-6 1-258,-3 19 231,0-1 0,0 1 0,0 0 0,-1 0 1,1 0-1,0 0 0,0 0 0,0-1 0,0 1 0,0 0 0,0 0 0,-1 0 0,1 0 0,0 0 0,0 0 0,0 0 0,0 0 0,-1 0 1,1-1-1,0 1 0,0 0 0,0 0 0,0 0 0,-1 0 0,1 0 0,0 0 0,0 0 0,0 0 0,0 0 0,-1 0 0,1 0 0,0 0 1,0 1-1,0-1 0,0 0 0,-1 0 0,1 0 0,0 0 0,0 0 0,0 0 0,0 0 0,0 0 0,-1 0 0,1 1 0,0-1 0,0 0 1,0 0-1,-2 2-12,0 0 1,0 0-1,0 0 1,0 0-1,0 1 1,1-1-1,-1 0 1,1 1-1,0-1 1,-2 6-1,2-5-30,0 0 0,0 1-1,0-1 1,0 0 0,0 1 0,1-1-1,0 1 1,0-1 0,0 1-1,0-1 1,0 0 0,1 1-1,-1-1 1,3 6 0,-2-8-29,0 1 0,0 0 0,1-1-1,-1 1 1,1-1 0,-1 0 0,1 1 0,-1-1 0,1 0 0,0 0 0,-1 0 0,1 0 0,0 0-1,0 0 1,0-1 0,0 1 0,0-1 0,0 1 0,0-1 0,0 0 0,0 0 0,0 0-1,0 0 1,3 0 0,43 0-5466,-30 0-1027</inkml:trace>
  <inkml:trace contextRef="#ctx0" brushRef="#br0" timeOffset="5406.86">1617 3 3906,'3'-2'15214,"-1"1"-15565,50 12 1697,-1 0-694,490 9 1800,-41-10-1833,-167-1-209,-344-8-1779,1 0 0,-1 1-1,1 0 1,-12 5 0,-22 3-4113,4-5-1828</inkml:trace>
  <inkml:trace contextRef="#ctx0" brushRef="#br0" timeOffset="6311.91">2430 73 3249,'0'0'8893,"-1"-6"-7888,-2-19-402,-2 18 4717,4 10-5284,0-1-1,0 1 1,1 0-1,-1-1 1,1 1-1,0 0 1,-1-1-1,1 1 1,1 0-1,-1 4 1,0-5 40,1 96 1061,-5 0 1,-17 99-1,19-174-1037,2-17-67,0-1-1,-1 0 1,1 1-1,-1-1 1,0 1-1,0-1 0,-1 0 1,-3 9-1,2-12 0,2-2-29,1 0 0,-1 1 0,0-1 0,0 0 0,0 0 0,1 0-1,-1-1 1,0 1 0,0 0 0,1 0 0,-1 0 0,0-1 0,0 1 0,1 0-1,-1 0 1,0-1 0,1 1 0,-1-1 0,0 1 0,1-1 0,-1 1 0,1-1-1,-1 1 1,0-1 0,1 0 0,0 1 0,-1-1 0,1 1 0,-1-2 0,-12-21-20,5 9 0,2-1 0,0-1 1,1 1-1,0-1 0,1 0 1,1 0-1,-1-25 0,4 41-33,5 24 52,0-11 25,1 0-1,0 0 0,1 0 0,1-1 0,0 0 0,0 0 1,19 17-1,-22-23-36,1-1 1,0 0-1,0-1 1,0 1-1,1-1 1,0 0-1,0-1 1,0 0-1,0 0 1,0 0-1,1-1 1,-1 0-1,1-1 1,-1 1-1,1-1 1,8-1-1,-14 0 27,1-1-1,0 0 0,-1 0 0,1 0 1,-1-1-1,0 1 0,1 0 0,-1-1 0,0 0 1,0 1-1,0-1 0,0 0 0,0 0 1,0 0-1,-1 0 0,1-1 0,-1 1 1,1 0-1,-1-1 0,0 1 0,0-1 0,2-4 1,1-3 15,0-1 1,-1 1-1,0-1 1,2-17 0,-6 2 116,-1-4-688,5 14-6582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51.8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78 777 4834,'0'0'7532,"1"-7"-6924,5-33 7373,-5 33-7929,3-52 369,-6 59-423,1 0-1,-1 0 0,0 1 1,0-1-1,1 0 0,-1 0 1,0 1-1,1-1 0,-1 1 1,1 0-1,-1-1 0,1 1 1,-1 0-1,1 0 0,-1 0 1,-1 1-1,-2 7 51,0-1-1,1 1 1,0 0 0,0 0-1,1 0 1,0 1 0,0-1-1,0 11 1,-6 83 523,4-31 75,3-12 103,3-52-298,-1-39-298,0-3-148,1 0-1,1 0 1,9-39 0,-9 65-17,0-1 0,0 0 1,1 0-1,0 1 0,1 0 0,0 0 1,0 0-1,1 0 0,0 0 1,0 1-1,0 0 0,1 0 0,1 0 1,-1 1-1,1 0 0,0 0 0,9-6 1,-14 11 11,-1 1 0,0-1 1,1 0-1,-1 0 0,0 1 0,1-1 1,-1 0-1,1 1 0,-1 0 0,1-1 1,-1 1-1,1 0 0,0 0 0,-1 0 1,1 0-1,-1 0 0,1 0 0,-1 0 1,1 0-1,0 1 0,2 0 1,-3 0-13,0 0 0,0 0 1,0 0-1,0 0 0,0 0 1,0 0-1,0 0 0,-1 0 1,1 0-1,0 1 0,-1-1 1,1 0-1,-1 1 0,1-1 1,-1 0-1,1 1 0,-1-1 1,0 1-1,0 1 0,1 2-10,-1 0-1,0 0 1,-1 1-1,1-1 1,-1 0-1,0 0 1,0 0-1,-1 0 1,0 0-1,0 0 1,0-1-1,-5 10 1,-3 0-77,-1-1 0,0 0 0,-1 0 0,0-1 0,-1-1 0,0 0 0,-1-1 0,0 0 0,-26 12 0,43-22-16,-1-1 0,0 0 0,1 1 0,-1 0 0,1-1 0,-1 1 0,1 0 0,-1 0 0,1 1 0,-1-1-1,0 0 1,1 1 0,-1-1 0,0 1 0,1 0 0,-1 0 0,0 0 0,3 2 0,2 1 162,-1 0-1,0 1 1,0-1-1,-1 2 1,1-1-1,4 7 1,6 8 675,-2 0 0,22 42 1,-35-60-707,0-1 0,0 1 0,-1 0 1,1-1-1,0 1 0,0-1 1,0 0-1,1 1 0,-1-1 1,0 0-1,0 1 0,1-1 1,-1 0-1,1 0 0,-1 0 1,1 0-1,-1-1 0,1 1 1,0 0-1,-1-1 0,1 1 1,0-1-1,-1 1 0,1-1 1,0 0-1,2 0 0,0 0 2,-1-1 0,0 0 0,0 0 0,1 0 0,-1-1 0,0 1 1,0-1-1,0 0 0,0 0 0,0 0 0,-1 0 0,5-4 0,3-4-10,-1 0 0,0-1 0,0 0 0,-1-1 0,11-21 0,-16 25-26,0-1 1,0 0-1,-1 1 1,0-1-1,0 0 1,-1 0-1,0 0 1,-1-10-1,-33 20-622,30 1 650,-1 0 0,1 0 0,0 1 0,0-1 1,0 1-1,0 0 0,1 0 0,-1 0 0,1 0 0,-1 0 1,1 0-1,0 1 0,1-1 0,-1 1 0,0 0 0,1-1 1,-1 5-1,0-3-35,0 1 0,1-1 0,0 1 0,0-1 0,0 1 0,1-1 0,0 1 0,0 0 0,0-1-1,1 1 1,2 9 0,-3-14 22,0 0 0,1 0 0,0-1-1,-1 1 1,1 0 0,-1 0-1,1-1 1,0 1 0,0 0 0,-1-1-1,1 1 1,0 0 0,0-1 0,0 0-1,0 1 1,0-1 0,0 1-1,0-1 1,-1 0 0,1 0 0,0 1-1,0-1 1,0 0 0,0 0-1,0 0 1,0 0 0,0 0 0,0 0-1,0 0 1,0-1 0,0 1-1,0 0 1,0-1 0,0 1 0,2-1-1,0 0 23,0 0 0,0-1 0,0 1 0,0-1 0,0 1 0,0-1 0,-1 0 0,1 0 0,3-3 0,-2 0-2,-1 1-1,1-1 0,-1 0 0,0 0 1,0 0-1,0-1 0,-1 1 0,0-1 1,0 1-1,0-1 0,0-7 0,-2 13 96,37 46-165,-35-45 45,-1 0 1,1 0-1,-1-1 1,1 1-1,0-1 1,-1 1-1,1-1 0,0 0 1,-1 1-1,1-1 1,0 0-1,-1 0 1,1 0-1,0 0 1,0-1-1,-1 1 0,1 0 1,0-1-1,-1 1 1,1-1-1,-1 1 1,1-1-1,-1 0 1,1 0-1,-1 0 0,1 0 1,-1 0-1,0 0 1,1 0-1,0-2 1,2-2-7,0-1 1,-1 0 0,0 0 0,0 0 0,-1-1-1,3-8 1,8-17 41,-9 105-303,-4-70 307,-1 0-21,1-1 1,0 1 0,0-1-1,0 1 1,0 0 0,1-1 0,-1 1-1,1-1 1,0 1 0,1 4-1,-1-6-12,1 0-1,-1 0 0,1 0 1,-1 0-1,0-1 0,1 1 1,0 0-1,-1-1 0,1 1 0,-1-1 1,1 0-1,0 1 0,-1-1 1,1 0-1,0 0 0,-1 0 1,1 0-1,2-1 0,1 0 21,-1 0-1,0 0 1,0-1-1,0 0 1,-1 1-1,1-2 1,0 1-1,-1 0 0,1-1 1,-1 1-1,0-1 1,0 0-1,0 0 1,4-5-1,22-18-55,-27 26 28,-1 0 0,1 0-1,-1 0 1,1 0-1,-1 0 1,1 0 0,-1 1-1,1-1 1,-1 0-1,1 1 1,-1-1-1,1 1 1,-1-1 0,0 1-1,1 0 1,-1 0-1,0-1 1,0 1 0,1 0-1,-1 0 1,0 0-1,1 2 1,0-1 16,1 0 0,-1 0 0,0-1 0,0 1 0,1-1-1,-1 1 1,1-1 0,-1 0 0,1 0 0,-1 0 0,6 1 0,-6-2 3,0 0-1,0 0 1,0 0 0,0 0 0,0-1-1,1 1 1,-1 0 0,0-1-1,0 0 1,0 1 0,0-1-1,0 0 1,-1 0 0,1 0 0,0 0-1,0 0 1,0-1 0,2-1-1,-1-1 17,-1-1-1,1 1 1,-1-1-1,0 1 1,0-1-1,2-9 1,-2 7-26,4-13-207,-11 29-356,-8 38 364,12-5 270,3 46 0,1-8-15,-3-76-60,-1-1 0,1 1 0,-1-1 0,1 0 0,-1 1 0,0-1 0,-1 0 0,1 0 0,0 0 1,-1 1-1,0-2 0,1 1 0,-1 0 0,0 0 0,-1 0 0,1-1 0,0 1 0,-1-1 0,1 0 0,-6 4 0,7-10-9,0 0 0,1 0-1,0-1 1,-1 1 0,1 0-1,1 0 1,-1 0-1,1 0 1,0 0 0,1-5-1,8-10-233,0 0 0,2 1-1,0 0 1,26-28-1,4-6-988,-26 30 691,31-46-972,-43 62 1565,-1 0-1,0 1 1,-1-1-1,1 0 1,-1-1-1,0 1 1,0 0-1,-1-1 0,1-9 1,-2 15 502,-1 1-510,-1 1 1,0 0 0,1 0-1,-1 0 1,1 0 0,0 0-1,-1 0 1,1 0 0,0 0-1,0 0 1,-1 1 0,1-1-1,0 0 1,0 1 0,1-1-1,-1 1 1,0-1 0,0 1-1,0 2 1,-13 35 260,12-36-255,-1 8 84,1-1 1,0 1-1,0 0 1,1 0-1,0 0 0,1 0 1,3 22-1,-3-31-185,1-1 1,0 1-1,0-1 0,0 0 0,0 1 0,0-1 1,0 0-1,0 0 0,0 1 0,1-1 0,-1 0 1,0 0-1,1 0 0,-1-1 0,1 1 0,-1 0 1,1-1-1,-1 1 0,1 0 0,-1-1 0,1 0 1,0 1-1,-1-1 0,1 0 0,0 0 0,-1 0 1,1 0-1,0 0 0,2-1 0,2 1-652,-1 0 0,1-1-1,0 0 1,-1 0 0,1 0 0,-1-1-1,10-3 1,6-12-9610</inkml:trace>
  <inkml:trace contextRef="#ctx0" brushRef="#br0" timeOffset="1368.29">1247 76 4114,'0'0'8185,"-11"-3"320,17 2-8381,0-1-1,1 1 0,-1 0 0,0 0 1,0 1-1,0 0 0,10 0 1,14 0 276,377-31 1191,-150 17-1458,-83 0-11,-146 11-92,-15 2 661,5-1-3211,-29 1-2521,-11 1 471,-9 0-3943</inkml:trace>
  <inkml:trace contextRef="#ctx0" brushRef="#br0" timeOffset="2465.24">1823 71 8580,'0'0'7940,"0"-15"-3992,8 386-504,-12-295-3119,-3 0-1,-22 96 1,20-122-232,3-7 13,0 59 0,-2 24 43,5-108-133,-7 28-11,10-46-3,0 1 1,0-1-1,0 1 0,0-1 0,-1 1 1,1-1-1,0 1 0,0-1 1,-1 1-1,1-1 0,-1 1 0,1-1 1,0 1-1,-1-1 0,1 0 0,-1 1 1,1-1-1,0 0 0,-1 1 1,1-1-1,-1 0 0,0 0 0,1 1 1,-1-1-1,1 0 0,-1 0 1,1 0-1,-1 0 0,1 0 0,-1 0 1,1 0-1,-1 0 0,0 0 1,1 0-1,-1 0 0,1 0 0,-1 0 1,1 0-1,-1 0 0,1-1 1,-2 1-1,-22-24-107,-12-36-174,24 39 239,8 15 24,0 1 1,1-1-1,0 0 1,0 0 0,0 0-1,1-1 1,0 1-1,-2-12 1,4 18-52,0 2-103,0 0 171,0 0-1,1 0 1,-1 0 0,1 0-1,-1 0 1,1 0-1,0 0 1,0 0 0,0 0-1,0 0 1,0-1-1,0 1 1,1 0 0,-1-1-1,2 2 1,27 28 61,-27-27-57,3 1 26,-2 0-40,2 1-1,-1-2 1,0 1-1,1-1 0,0 0 1,7 4-1,-11-7 11,1 0 1,-1 0-1,0-1 0,1 1 1,-1-1-1,1 0 0,-1 1 1,1-1-1,-1 0 0,0-1 1,1 1-1,-1 0 0,1-1 1,-1 1-1,0-1 0,1 0 1,-1 1-1,0-1 0,0 0 1,1-1-1,-1 1 0,3-3 1,24-20-162,0-2 1,-3-1-1,0 0 0,-1-2 1,33-53-1,-19 29-3111,-27 34-1504,-10 6-2290</inkml:trace>
  <inkml:trace contextRef="#ctx0" brushRef="#br0" timeOffset="3233.88">1547 1505 10165,'0'0'8350,"-8"-21"-6007,4 19-2338,-1 0 0,1 1 0,0-1 0,-1 1 0,1 0 0,-1 0 1,1 1-1,-1-1 0,1 1 0,-1 0 0,1 0 0,-1 1 1,1-1-1,-1 1 0,1 0 0,-1 0 0,1 1 0,0-1 0,-1 1 1,1 0-1,0 0 0,0 0 0,0 0 0,1 1 0,-1 0 1,0 0-1,1 0 0,-6 6 0,3 2-1,0-1-1,0 1 1,0 1 0,2-1-1,-1 1 1,2 0 0,-1 0-1,2 0 1,-1 0 0,2 0-1,0 1 1,0-1 0,1 1-1,1-1 1,3 22 0,-3-31-61,0 0 0,0 0 0,0-1 1,0 1-1,1 0 0,-1 0 1,1-1-1,0 1 0,0-1 0,0 0 1,0 1-1,0-1 0,1 0 1,-1 0-1,1-1 0,-1 1 0,1 0 1,0-1-1,0 1 0,-1-1 1,1 0-1,0 0 0,0 0 0,0 0 1,0-1-1,0 1 0,6-1 1,2 1-479,0 0 0,0-1 0,0 0 0,0-1 0,0 0 0,17-4 0,-7-3-4201</inkml:trace>
  <inkml:trace contextRef="#ctx0" brushRef="#br0" timeOffset="4026.4">1605 1720 5330,'0'0'9295,"0"0"-9215,0 0-1,0 0 0,0 0 0,0 0 1,0 1-1,0-1 0,0 0 0,0 0 0,0 0 1,0 0-1,0 1 0,0-1 0,0 0 1,0 0-1,0 0 0,0 0 0,0 0 0,0 1 1,0-1-1,0 0 0,0 0 0,0 0 1,0 0-1,0 0 0,0 1 0,0-1 0,0 0 1,1 0-1,-1 0 0,0 0 0,0 0 1,0 0-1,0 0 0,0 1 0,0-1 1,1 0-1,-1 0 0,0 0 0,0 0 0,0 0 1,0 0-1,1 0 0,-1 0 0,0 0 1,0 0-1,0 0 0,0 0 0,0 0 0,1 0 1,-1 0-1,0 0 0,0 0 0,0 0 1,0 0-1,1 0 0,4-9 50,-1 0 0,0 0 1,0 0-1,-1 0 0,0-1 0,-1 0 0,2-18 0,3-43 32,-7 70-66,0 12 0,0-7-94,-1 0-1,1 0 0,0 0 0,1 1 0,-1-1 0,1-1 0,0 1 0,0 0 1,2 5-1,-2-7 5,0-1 1,0 0 0,1 0 0,-1 0-1,0 0 1,1 0 0,-1 0-1,1 0 1,-1 0 0,1-1-1,-1 1 1,1-1 0,0 1-1,-1-1 1,1 1 0,0-1 0,-1 0-1,1 0 1,0 0 0,0 0-1,-1 0 1,1 0 0,0-1-1,-1 1 1,1 0 0,1-2-1,3 1 20,0-2-1,0 1 0,0-1 0,-1 0 0,1 0 1,-1 0-1,0-1 0,0 0 0,0 0 0,0 0 1,-1-1-1,0 1 0,0-1 0,6-9 0,-11 23 168,0-1 0,0 0-1,1 1 1,2 15-1,-1 2 17,-1-25-205,0 0-1,0-1 1,0 1-1,0 0 1,0 0-1,0 0 1,0-1-1,1 1 1,-1 0-1,0 0 1,0-1-1,1 1 1,-1 0-1,0 0 1,1-1-1,-1 1 1,0 0-1,1-1 0,-1 1 1,1 0-1,-1-1 1,1 1-1,0-1 1,-1 1-1,1-1 1,0 1-1,-1-1 1,1 0-1,0 1 1,-1-1-1,1 0 1,0 1-1,0-1 1,0 0-1,-1 0 1,1 0-1,0 0 1,0 1-1,-1-1 1,1 0-1,0 0 1,0-1-1,0 1 1,-1 0-1,1 0 1,0 0-1,0-1 1,1 1-1,1-1 21,0 0-1,0-1 0,0 1 1,0 0-1,0-1 0,0 0 1,-1 0-1,1 1 1,0-2-1,4-3 0,14-35 60,-11 21-355,-13 46 198,-1-4 250,2-1 0,0 39 0,2-60-199,0 1 0,0 0-1,0-1 1,1 1 0,-1-1 0,0 1 0,1 0-1,-1-1 1,1 1 0,-1-1 0,1 1-1,-1-1 1,0 1 0,1-1 0,0 0 0,-1 1-1,1-1 1,-1 0 0,1 1 0,0-1-1,-1 0 1,1 1 0,-1-1 0,1 0 0,0 0-1,-1 0 1,1 0 0,0 0 0,0 0-1,-1 0 1,1 0 0,0 0 0,-1 0 0,1 0-1,0 0 1,0-1 0,2 1-607,-1 0-1,1-1 1,-1 1 0,1-1-1,-1 0 1,1 1 0,-1-1-1,1 0 1,-1-1 0,2 0-1,12-13-7849</inkml:trace>
  <inkml:trace contextRef="#ctx0" brushRef="#br0" timeOffset="4211.26">1966 1375 10949,'0'0'11557,"0"-23"-11589,0 25-720,0 10-1233,4 2-3185,-4 0-4467</inkml:trace>
  <inkml:trace contextRef="#ctx0" brushRef="#br0" timeOffset="4456.69">1979 1375 272,'54'4'8407,"-43"-3"-3578,-19 125 2886,-22 62-6618,27-174-1004,1-4-481,-1 9-879,-1-6-4036,1-8-532</inkml:trace>
  <inkml:trace contextRef="#ctx0" brushRef="#br0" timeOffset="4645.73">1979 1641 8948,'0'0'8548,"94"-54"-8548,-69 50-1393,-9-1-3505</inkml:trace>
  <inkml:trace contextRef="#ctx0" brushRef="#br0" timeOffset="4998.86">2114 1622 9652,'0'0'6579,"25"-5"-5167,-23 3-1331,0 1 0,1-1 1,-1 0-1,0 0 1,0 0-1,0 0 0,0 0 1,0 0-1,0-1 0,-1 1 1,1-1-1,-1 1 1,1-1-1,-1 0 0,0 1 1,0-1-1,-1 0 0,1 0 1,0 0-1,-1 0 1,0 0-1,1 1 0,-2-5 1,1 6 382,-2 2-425,0 0 1,-1 0-1,1 0 0,0 0 1,0 0-1,0 1 0,0-1 1,0 1-1,0-1 1,0 1-1,0 0 0,1 0 1,-1-1-1,1 1 1,-1 0-1,1 1 0,0-1 1,0 0-1,-1 0 0,2 0 1,-1 1-1,0-1 1,0 4-1,-3 4 117,2-1 0,-1 0 1,1 0-1,-1 19 0,3-26-329,-1-1 0,1 1 0,0 0 1,0-1-1,0 1 0,0-1 0,0 1 0,0 0 0,1-1 1,-1 1-1,0-1 0,1 1 0,-1-1 0,1 1 0,0-1 1,-1 1-1,1-1 0,0 1 0,0-1 0,0 0 0,0 0 1,0 1-1,0-1 0,0 0 0,1 0 0,-1 0 0,0 0 1,1 0-1,-1 0 0,0-1 0,1 1 0,-1 0 0,1-1 1,-1 1-1,1-1 0,-1 0 0,1 1 0,0-1 1,-1 0-1,1 0 0,-1 0 0,1 0 0,0 0 0,-1 0 1,3-1-1,13 1-6380</inkml:trace>
  <inkml:trace contextRef="#ctx0" brushRef="#br0" timeOffset="5157.77">2114 1609 1825</inkml:trace>
  <inkml:trace contextRef="#ctx0" brushRef="#br0" timeOffset="5404.59">2114 1622 1825,'103'-26'7417,"-82"18"-4973,-18 3 3286,14 24-3585,-14-10-1868,-1-1 1,0 1-1,0 0 1,-1 14-1,0-20-238,-1 0-1,1-1 0,-1 1 1,0 0-1,0-1 1,-1 1-1,1 0 1,0-1-1,-1 1 0,0-1 1,1 1-1,-1 0 1,0-1-1,0 0 1,-1 1-1,1-1 0,0 0 1,-1 1-1,-2 2 1,4-5 556,8-27-708,8 3-96,33-38 0,-56 147 1222,0-66-933,-1 4-614,6-10-2667</inkml:trace>
  <inkml:trace contextRef="#ctx0" brushRef="#br0" timeOffset="5568.05">2396 1473 11477,'0'0'7604,"29"-21"-10630,-17 33-159,5-3-4947</inkml:trace>
  <inkml:trace contextRef="#ctx0" brushRef="#br0" timeOffset="5918.83">2668 1524 7395,'0'0'11608,"-14"13"-10861,-46 42-280,56-51-420,0 0-1,1 0 1,-1 0 0,1 1-1,0-1 1,0 1 0,0 0-1,1 0 1,0 0-1,0 0 1,0 0 0,0 0-1,1 1 1,0-1 0,0 0-1,0 1 1,1-1-1,0 8 1,21-16 97,-16 0-174,0 0-1,0-1 1,-1 1-1,1-1 1,-1 0-1,0-1 1,4-5 0,-4 5 9,1 0 0,-1 0 0,1 1 0,0 0 1,10-7-1,-15 11 38,1 0 0,0 1 0,-1-1 0,1 0 0,-1 1 0,1-1 0,-1 1-1,1-1 1,0 1 0,-1-1 0,0 1 0,1 0 0,-1-1 0,1 1 0,-1 0 0,0-1 0,1 1 0,-1 0 0,0-1 0,0 1 0,0 0 0,1-1 0,-1 1 0,0 0 0,0 0 0,0-1 0,0 1-1,0 0 1,-1 0 0,1 1 0,3 34 497,-2-30-409,-1 7-474,5 36 1674,2-30-2866,-6-18 1299,-1-1 0,1 1 0,-1 0 0,1-1-1,-1 1 1,1-1 0,0 1 0,-1-1 0,1 1 0,-1-1-1,1 0 1,0 1 0,-1-1 0,1 0 0,0 0-1,0 1 1,-1-1 0,1 0 0,0 0 0,1 0 0</inkml:trace>
  <inkml:trace contextRef="#ctx0" brushRef="#br0" timeOffset="6910.96">2422 87 8980,'0'0'8679,"14"-5"-7497,17 1-322,0 2 0,0 1 0,36 4 0,6-1-312,573 30 1231,-1 0-1437,-476-30-348,203-6 274,-351 1-210,-20 3-132,-8 0-1898,-52 5-4842,22-1 1785</inkml:trace>
  <inkml:trace contextRef="#ctx0" brushRef="#br0" timeOffset="7583.64">3751 157 9604,'0'0'8775,"7"15"-7820,14 27-218,-1 1 1,-3 0-1,-1 2 0,-2 0 0,8 49 1,9 26-258,-23-89-443,-1 0-1,-1 0 1,-2 1 0,0 54 0,-25-102 174,8-2-210,1-1 1,1 0-1,1 0 1,-8-21 0,20 45-54,5 14 75,1 0-1,19 33 1,-26-49-36,1 0 0,0 0 0,-1-1 0,1 1 1,0-1-1,1 0 0,-1 1 0,0-1 0,0 0 1,1 0-1,0-1 0,-1 1 0,1 0 0,0-1 0,5 3 1,-6-5 22,0 1 1,-1-1 0,1 1 0,0-1-1,0 0 1,0 0 0,0 0 0,-1 0 0,1 0-1,0 0 1,-1 0 0,1 0 0,-1-1-1,1 1 1,-1-1 0,1 1 0,-1-1-1,0 1 1,0-1 0,0 0 0,0 0-1,0 1 1,0-1 0,0-2 0,8-13-161,48-77 273,-49 83-1049,1 0 0,0 1 1,14-12-1,-12 15-3060,-6 5-1158</inkml:trace>
  <inkml:trace contextRef="#ctx0" brushRef="#br0" timeOffset="8489.31">4269 1018 9044,'0'0'8153,"-2"-12"-7400,-4-42-143,6 51-540,-1 1 0,1-1-1,-1 1 1,0-1-1,0 1 1,0-1-1,0 1 1,0 0 0,0-1-1,0 1 1,-1 0-1,0 0 1,1 0-1,-1 0 1,0 0-1,0 1 1,0-1 0,0 0-1,0 1 1,0 0-1,0-1 1,0 1-1,-1 0 1,1 0-1,-1 0 1,1 0 0,-1 1-1,1-1 1,-1 1-1,1-1 1,-1 1-1,1 0 1,-1 0-1,1 0 1,-1 0 0,-4 1-1,1 0-38,0 0 0,-1 0 0,1 0 0,0 1 0,0 0 0,0 0 1,0 1-1,0-1 0,1 1 0,-1 1 0,1-1 0,-8 6 0,11-7-34,0 0-1,0 1 1,1-1 0,-1 0-1,1 0 1,-1 1 0,1-1-1,0 1 1,0-1 0,0 1-1,0 0 1,0-1 0,0 1-1,1 0 1,-1 0 0,1 0-1,0-1 1,0 1 0,0 0-1,0 0 1,1-1 0,-1 1-1,1 0 1,0 0 0,-1-1-1,1 1 1,0 0 0,1-1-1,-1 1 1,0-1 0,3 4 0,5 6-33,1 0 1,0 0 0,1-1-1,20 16 1,0 1 6,-28-25 28,1 0-12,0 1 0,-1-1 0,1 1 0,-1 0-1,1 0 1,-1 0 0,0 0 0,-1 1 0,1-1 0,-1 1 0,0 0-1,0 0 1,0 0 0,-1 0 0,2 9 0,-8-13 30,1 0 0,-1 0 0,0-1 0,1 1 0,-1-1 0,0 0 1,-5-1-1,8 1 30,-9 0 51,0 0 0,0 0-1,0-1 1,0-1 0,0 0-1,0 0 1,1-1 0,-1-1 0,1 0-1,-16-8 1,25 12-140,1 0-1,-1 0 1,0 0-1,1-1 1,-1 1-1,1 0 1,-1-1-1,0 1 1,1-1-1,-1 1 1,1-1-1,-1 1 1,1 0-1,-1-1 1,1 0-1,0 1 1,-1-1-1,1 1 1,0-1-1,-1 1 1,1-1-1,0 0 1,0 1-1,0-1 1,-1 0-1,1 1 1,0-1 0,0 0-1,0 1 1,0-1-1,0 0 1,0 1-1,0-1 1,0 0-1,1 1 1,-1-1-1,0 0 1,0 1-1,0-1 1,1 0-1,-1 1 1,0-1-1,1 1 1,-1-1-1,1 1 1,-1-1-1,1 1 1,-1-1-1,0 1 1,1-1-1,0 1 1,-1-1-1,1 1 1,-1 0-1,1-1 1,1 1-1,35-19-4333,-3 8 983,5 2-1759</inkml:trace>
  <inkml:trace contextRef="#ctx0" brushRef="#br0" timeOffset="8843.25">4404 1035 2769,'0'0'14009,"0"4"-13568,0 6 170,-1-1-280,1 0 0,1 0 0,-1-1 0,1 1 0,1 0 0,4 13 0,-6-19-314,1-1 0,1 0 0,-1-1 0,0 1 0,0 0 1,1 0-1,-1 0 0,1-1 0,-1 1 0,1-1 0,0 1 0,0-1 0,0 0 0,0 1 0,0-1 0,0 0 1,0 0-1,0-1 0,0 1 0,0 0 0,0-1 0,1 1 0,-1-1 0,0 0 0,0 0 0,1 0 0,-1 0 0,0 0 1,0 0-1,1 0 0,-1-1 0,3 0 0,-2 0 29,-1 0 1,1-1-1,0 1 0,-1 0 1,0-1-1,1 0 1,-1 1-1,0-1 0,0 0 1,0 0-1,0 0 1,0-1-1,-1 1 0,1 0 1,-1-1-1,1 1 1,-1-1-1,0 1 0,0-1 1,0 0-1,0 1 1,0-1-1,0-5 0,0 2 146,1-1-1,-1 0 1,0 0-1,-1 0 0,0 0 1,0 1-1,0-1 0,-3-12 1,3 20-216,0-1 0,0 0-1,0 0 1,0 0 0,0 1 0,-1-1 0,1 0 0,0 0 0,0 0 0,0 0-1,0 0 1,-1 1 0,1-1 0,0 0 0,0 0 0,-1 0 0,1 0 0,0 0 0,0 0-1,0 0 1,-1 0 0,1 0 0,0 0 0,0 0 0,-1 0 0,1 0 0,0 0-1,0 0 1,-1 0 0,1 0 0,0 0 0,0 0 0,-1 0 0,1 0 0,0 0-1,0 0 1,0 0 0,-1 0 0,1-1 0,0 1 0,0 0 0,0 0 0,-1 0-1,1 0 1,0-1 0,0 1 0,0 0 0,0 0 0,0 0 0,0 0 0,-1-1 0,1 1-1,0 0 1,0 0 0,0-1 0,0 1 0,0 0 0,0 0 0,0-1 0,0 1-1,0 0 1,0 0 0,0-1 0,0 1 0,0 0 0,0 0 0,0 0 0,0-1-1,-5 19-4649,5-3 125,0-2-3084</inkml:trace>
  <inkml:trace contextRef="#ctx0" brushRef="#br0" timeOffset="9405.86">4670 1074 5442,'0'0'14148,"9"69"-11821,0-37-1763,-8-32-554,-1 1 1,0-1-1,1 1 0,-1-1 1,1 1-1,-1-1 0,1 0 1,-1 1-1,1-1 0,-1 0 1,1 1-1,-1-1 1,1 0-1,-1 0 0,1 1 1,0-1-1,-1 0 0,1 0 1,-1 0-1,1 0 0,0 0 1,-1 0-1,1 0 1,-1 0-1,1 0 0,0 0 1,-1 0-1,1 0 0,-1 0 1,1-1-1,-1 1 0,1 0 1,0 0-1,-1-1 1,1 1-1,-1 0 0,1-1 1,-1 1-1,1 0 0,-1-1 1,0 1-1,1-1 0,-1 1 1,1-1-1,-1 1 1,1-1-1,20-26 100,-17 22-92,0 0 0,0 0-1,0 0 1,0 0 0,1 1 0,8-7 0,-12 12-27,0-1-1,0 1 1,1 0 0,-1 0 0,0-1 0,0 1 0,-1 0 0,1 0 0,0 0 0,0 0 0,0 1-1,-1-1 1,1 0 0,0 0 0,-1 0 0,1 0 0,-1 1 0,0-1 0,1 0 0,-1 2 0,0-3 5,4 11 57,0 0-1,1-1 1,0 0 0,0 0 0,7 9 0,-11-17-49,0-1 1,0 0-1,0 1 1,0-1 0,0 0-1,0 0 1,0 1-1,0-1 1,1 0 0,-1 0-1,0 0 1,1-1-1,-1 1 1,1 0 0,-1 0-1,1-1 1,-1 1-1,1-1 1,-1 1 0,1-1-1,0 0 1,-1 0-1,1 0 1,0 0 0,-1 0-1,1 0 1,-1 0-1,1 0 1,0-1 0,-1 1-1,1 0 1,-1-1-1,1 0 1,-1 1 0,1-1-1,-1 0 1,1 0-1,-1 0 1,0 0 0,1 0-1,-1 0 1,0 0-1,0 0 1,0 0 0,2-2-1,45-57 194,-47 59-161,0 13-39,1 0 0,0-1 0,1 1 0,0-1 0,1 1 0,7 14 1,-10-23-273,1-1 0,0 0 0,-1 1 0,1-1 1,0 0-1,0 0 0,0 0 0,0 0 1,5 2-1,15 6-6339,1-9-3616</inkml:trace>
  <inkml:trace contextRef="#ctx0" brushRef="#br0" timeOffset="10849.91">5146 1108 10837,'0'0'9954,"6"-3"-9629,-4 2-281,0 1 0,0-1-1,-1 1 1,1-1-1,0 1 1,0 0 0,0-1-1,0 1 1,0 0-1,-1 0 1,1 0 0,0 0-1,0 1 1,0-1-1,0 0 1,0 1 0,-1 0-1,1-1 1,0 1-1,0 0 1,2 1 0,0 2 77,0-1 0,-1 1 0,1 0 0,-1 0 0,0 0 0,0 0 0,0 0 0,3 9 0,-1-2-6,0 0-1,-1 0 0,0 1 1,-1-1-1,0 1 1,-1 0-1,1 16 0,-3-28 89,1-36 752,0 27-936,0 1 0,1-1 0,0 1 0,1-1 0,-1 1 0,2 0 0,4-10 0,-6 15-73,-1 0-1,1 0 0,0 0 1,0 1-1,0-1 0,0 1 1,0-1-1,0 1 1,1 0-1,-1 0 0,1 0 1,-1 0-1,1 0 0,0 1 1,0-1-1,0 1 0,0 0 1,0 0-1,0 0 1,0 0-1,0 0 0,6 0 1,12 2-2320,-1 1 0,1 1 0,-1 1 0,22 7 0,31 6-3215,-21-13 5776,-51-5 239,-1 0 1,1 0-1,0 0 1,-1 0-1,1 0 0,-1 0 1,1 0-1,-1-1 1,1 1-1,-1 0 1,0 0-1,0 0 0,0-1 1,0 1-1,0 0 1,0 0-1,0-1 1,0 1-1,0 0 1,0 0-1,-1-2 0,-4-31 3471,4 31-3667,-1 0-1,1 1 1,-1-1 0,0 0 0,1 1-1,-1 0 1,0-1 0,-1 1 0,1 0-1,0 0 1,0 0 0,-1 0 0,1 1-1,-1-1 1,0 1 0,-5-3 0,6 3-203,0 1 0,-1-1 0,1 0 0,-1 1 0,1-1 0,-1 1 0,1 0 0,-1-1 1,1 1-1,-1 0 0,1 1 0,-1-1 0,1 0 0,-1 1 0,1 0 0,-1-1 0,1 1 0,-1 0 1,1 0-1,0 0 0,0 1 0,-1-1 0,1 0 0,0 1 0,0 0 0,0-1 0,1 1 0,-1 0 0,0 0 1,1 0-1,-2 3 0,-1 1-20,0 0 0,1 1 0,0-1 1,0 1-1,1 0 0,-1 0 0,2 0 0,-1 0 1,1 0-1,0 1 0,0-1 0,1 0 1,0 1-1,0-1 0,1 0 0,2 12 0,-2-18-7,0 0-1,-1 0 0,1 0 0,0 0 0,-1 0 0,1 0 0,0 0 0,0 0 0,0 0 0,0 0 0,0-1 0,0 1 1,0 0-1,0-1 0,1 1 0,-1-1 0,0 1 0,0-1 0,0 1 0,1-1 0,-1 0 0,0 0 0,0 1 0,1-1 1,-1 0-1,0 0 0,1 0 0,-1 0 0,0-1 0,0 1 0,1 0 0,-1-1 0,0 1 0,0 0 0,0-1 0,1 0 1,1 0-1,1-1 3,0 0 0,-1 0 1,1 0-1,0 0 1,-1-1-1,1 0 1,-1 1-1,0-1 0,6-7 1,-1-1 22,-5 8-14,0 0 0,-1-1 0,0 1 0,1-1 0,-1 0 0,0 0 0,-1 0 0,1 0 0,-1 0 0,0 0 0,0 0 0,1-7 0,-2 10 80,1 34-142,-1-31 48,0 0 0,0 0 0,1 1 0,-1-1 0,1 0 0,-1 0 1,1 0-1,0 0 0,0 0 0,0 0 0,0-1 0,0 1 0,0 0 0,1 0 0,-1-1 0,0 1 0,1-1 0,-1 1 1,1-1-1,0 0 0,0 1 0,-1-1 0,1 0 0,0 0 0,0 0 0,0-1 0,0 1 0,0 0 0,0-1 1,0 1-1,0-1 0,0 0 0,1 1 0,-1-1 0,4-1 0,-1 1-17,0-1-1,-1 0 1,1 0-1,0 0 1,0-1 0,-1 0-1,1 0 1,-1 0-1,0 0 1,1-1 0,-1 1-1,0-1 1,-1 0-1,6-5 1,2-5 36,0 1 0,17-28 0,-16 98 235,-12-56-245,0 0 1,1 0 0,-1 0-1,1 0 1,-1 0-1,1 0 1,0 0 0,-1-1-1,1 1 1,0 0-1,0 0 1,3 3-1,-4-5-2,1 1 0,0-1 0,-1 1 0,1-1 0,0 0 0,0 1 0,-1-1 0,1 0 0,0 1-1,0-1 1,0 0 0,-1 0 0,1 0 0,0 0 0,0 0 0,0 0 0,-1 0 0,1 0 0,0 0-1,0 0 1,0 0 0,1-1 0,5-2 17,0 0 0,-1 0 1,1-1-1,-1-1 0,0 1 0,7-6 0,-7 5-15,1-1 0,-1 2-1,1-1 1,1 1 0,11-6-1,-18 10-31,2 1 17,0 0 0,0 0 0,-1 0 1,1 1-1,-1-1 0,1 1 1,-1 0-1,1-1 0,-1 1 0,4 4 1,20 13 37,-22-18-38,0 1 0,0-1 0,0 1 0,0-1 1,0-1-1,0 1 0,1 0 0,-1-1 0,0 0 0,0 0 0,1 0 1,-1-1-1,0 0 0,0 1 0,0-1 0,0-1 0,1 1 0,3-2 1,-5 1 17,-1-1 1,1 1 0,-1 0 0,0-1-1,0 1 1,1-1 0,-1 1 0,-1-1-1,1 0 1,0 0 0,-1 0 0,0 0-1,1 0 1,-1 0 0,0-1 0,-1 1-1,1 0 1,-1 0 0,1-1 0,-1 1-1,0 0 1,0-5 0,-9 65-47,12 10 69,19 110 0,-21-174-33,2 19-50,0 0 0,-1 0 0,-2 32-1,0-48 40,-1-1 0,0 0 0,0 0 0,0 0 0,-1 0 0,1 0 0,-1 0 0,0 0 0,-3 4 0,3-7 10,1 0 1,-1 0-1,0 0 1,1 0-1,-1 0 1,0-1 0,0 1-1,0-1 1,0 1-1,0-1 1,0 0-1,-1 0 1,1 0-1,0 0 1,-1 0 0,1 0-1,0-1 1,-1 1-1,-4-1 1,6 0 12,0 0 0,0 0 1,0 0-1,1 0 0,-1 0 1,0 0-1,0 0 0,0-1 1,0 1-1,0 0 0,0-1 1,0 1-1,0 0 0,0-1 0,1 1 1,-1-1-1,0 0 0,0 1 1,1-1-1,-1 0 0,0 1 1,1-1-1,-1 0 0,1 0 1,-2-1-1,-6-29 64,7 22-70,1 0-1,1 0 1,-1 1 0,1-1 0,4-13-1,6-5-52,1 1-1,1 1 1,1 0-1,35-46 1,2-3-462,-31 42 372,34-61-558,-50 84 815,0-1 0,0 0 1,-1 0-1,0 0 1,-1 0-1,0 0 0,0 0 1,-1-12-1,-18 28 505,11-1-586,0 1 0,0 0 0,1 1 0,-1-1 0,1 1-1,1 0 1,-1 0 0,1 1 0,1-1 0,-1 1 0,1 0 0,1 0-1,-1 0 1,2 0 0,-3 17 0,3-21-151,0 1-1,1-1 1,-1 1 0,1-1-1,0 1 1,0 0 0,1-1-1,-1 1 1,1-1 0,0 1-1,0-1 1,1 1 0,-1-1-1,1 0 1,0 0-1,0 0 1,1 0 0,-1 0-1,1 0 1,0 0 0,0-1-1,0 0 1,0 1 0,0-1-1,1 0 1,0-1 0,-1 1-1,1 0 1,0-1 0,5 2-1,31 5-6000</inkml:trace>
  <inkml:trace contextRef="#ctx0" brushRef="#br0" timeOffset="11034.31">6624 1126 23323,'0'0'3601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4:59.2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540 139 5282,'0'0'6889,"-3"-8"-6201,-1-23 1953,1 0 1,0-37 500,1 72-3162,0-1 15,1 1 0,-1 0 1,1 0-1,0 0 0,0 0 0,0 1 1,0 4-1,0-3 13,-12 44 87,2 0 0,-6 67 0,-3 309 329,21-416-380,-1 29 89,0-38-127,0 0 0,0 0-1,1 0 1,-1 0 0,0 0-1,-1 0 1,1 0-1,0 0 1,0 0 0,0 0-1,-1 0 1,1 0 0,0 0-1,-1 0 1,1 0 0,-1-1-1,1 1 1,-1 0-1,1 0 1,-1 0 0,0 0-1,1-1 1,-2 2 0,1-3 57,0 1 1,-1-1 0,1 0 0,0 0 0,0 0-1,0 0 1,1 0 0,-1 0 0,0 0 0,0 0-1,0 0 1,1-1 0,-1 1 0,1 0-1,-1 0 1,1-1 0,-1-1 0,-12-37-178,7 22 181,-26-69-3,26 71-430,7 25 279,5 21 119,74 106 48,-77-131-25,-3-4-61,0 0 0,1-1 0,-1 1-1,0 0 1,0-1 0,0 1 0,1 0 0,-1-1 0,0 1-1,1-1 1,-1 1 0,1 0 0,-1-1 0,1 1 0,-1-1-1,1 1 1,-1-1 0,1 0 0,-1 1 0,1-1 0,-1 1-1,1-1 1,0 0 0,-1 0 0,1 1 0,0-1 0,-1 0-1,1 0 1,0 0 0,-1 0 0,1 0 0,0 0 0,-1 0-1,1 0 1,0 0 0,-1 0 0,1 0 0,0 0 0,0 0-1,-1 0 1,1-1 0,-1 1 0,1 0 0,0-1 0,-1 1-1,1 0 1,-1-1 0,1 1 0,0-1 0,-1 1 0,1-1-1,-1 1 1,0-1 0,1 1 0,-1-1 0,1 1 0,-1-1-1,0 1 1,1-2 0,125-170 919</inkml:trace>
  <inkml:trace contextRef="#ctx0" brushRef="#br0" timeOffset="1251.93">23 951 6339,'0'0'8057,"0"-4"-7075,0-16 568,0 23-1377,-20 316 3858,20-353-2918,-1 2-1032,0 5-69,1 0-1,1 0 0,1 0 0,2 0 0,0 0 1,11-34-1,-15 60-20,1 0 0,-1 0-1,0-1 1,0 1 0,1 0 0,-1 0 0,1 0 0,-1 0-1,1-1 1,0 1 0,-1 0 0,1 0 0,0 0 0,0 0-1,0 0 1,0 1 0,0-1 0,0 0 0,0 0 0,0 1-1,0-1 1,0 0 0,0 1 0,0-1 0,0 1 0,1-1-1,-1 1 1,0 0 0,0 0 0,1-1 0,-1 1 0,0 0 0,0 0-1,1 0 1,-1 0 0,0 0 0,0 1 0,1-1 0,-1 0-1,0 1 1,0-1 0,0 0 0,1 1 0,-1-1 0,0 1-1,0 0 1,0-1 0,0 1 0,1 1 0,3 2 13,-1 0 1,0 0-1,0 0 1,0 1-1,0-1 1,-1 1-1,0 0 0,0 0 1,4 9-1,11 42 112,-13-39-73,0 1-1,2-1 1,-1 0-1,2-1 1,0 0-1,21 29 1,-29-44-35,0-1-1,1 0 1,-1 1 0,0-1 0,0 0 0,1 0-1,-1 0 1,0 1 0,0-1 0,1 0-1,-1 0 1,0 0 0,1 0 0,-1 1-1,0-1 1,1 0 0,-1 0 0,0 0 0,1 0-1,-1 0 1,0 0 0,1 0 0,-1 0-1,0 0 1,1 0 0,-1 0 0,0 0-1,1 0 1,-1 0 0,0 0 0,1-1-1,-1 1 1,0 0 0,1 0 0,-1 0 0,0 0-1,0-1 1,1 1 0,-1 0 0,0 0-1,0-1 1,1 1 0,-1 0 0,0 0-1,0-1 1,0 1 0,1 0 0,-1-1 0,0 1-1,0 0 1,0-1 0,0 1 0,0 0-1,0-1 1,0 1 0,0 0 0,0-1-1,0 0 1,7-26 173,-6 22-150,11-54 83,-2-1 0,-3 0 0,0-71 0,9 149-7283,-11 0 3197,3-1-2223</inkml:trace>
  <inkml:trace contextRef="#ctx0" brushRef="#br0" timeOffset="2761.16">392 1001 5555,'0'0'9732,"0"-5"-8387,0-5-981,-4-24 2038,4 33-2363,-1 0 1,0 0-1,0-1 1,0 1-1,0 0 1,0 0-1,0 0 1,0 0 0,0 0-1,0 1 1,-1-1-1,1 0 1,0 0-1,0 1 1,-1-1-1,1 1 1,0-1-1,-1 1 1,1 0 0,-1-1-1,1 1 1,0 0-1,-1 0 1,1 0-1,-1 0 1,-1 0-1,0 0-33,0 0-1,0 1 1,0-1-1,0 1 0,0-1 1,0 1-1,0 0 1,0 0-1,0 0 0,0 1 1,0-1-1,0 1 1,1-1-1,-1 1 0,1 0 1,-1 0-1,1 0 1,0 0-1,0 1 0,0-1 1,0 0-1,0 1 1,0 0-1,1-1 0,-1 1 1,1 0-1,0 0 1,0 0-1,0 0 0,-1 4 1,-1 10 11,0-1 0,1 1 0,1 0 0,1 25 0,0-27-8,0-12 1,0-1-1,1 0 1,-1 1 0,1-1-1,0 1 1,0-1 0,0 0 0,0 0-1,0 0 1,0 0 0,1 0-1,-1 0 1,1 0 0,-1 0 0,1 0-1,0 0 1,-1-1 0,1 1 0,0-1-1,0 1 1,0-1 0,4 2-1,-5-3 16,1 1 0,-1 0 0,1 0 0,-1-1 0,1 1 0,0-1-1,-1 1 1,1-1 0,0 0 0,0 0 0,-1 1 0,1-1 0,0-1-1,0 1 1,-1 0 0,1 0 0,0 0 0,-1-1 0,1 1 0,0-1-1,-1 0 1,1 1 0,-1-1 0,1 0 0,-1 0 0,1 0 0,-1 0 0,1 0-1,-1 0 1,0 0 0,2-3 0,3-7 106,-1 0 0,0 0 0,0 0 0,-1-1-1,-1 0 1,2-13 0,-4 21-217,0 10 96,1 1 0,-1 0 0,1-1 0,0 1 1,0-1-1,1 0 0,5 9 0,-7-13-6,1 1 0,-1-1 0,1 0 0,0 0-1,0-1 1,0 1 0,0 0 0,0-1 0,0 1 0,0-1 0,1 0 0,-1 1 0,0-1-1,1 0 1,-1 0 0,1-1 0,-1 1 0,1-1 0,0 1 0,-1-1 0,1 0 0,2 0-1,-2 0 4,-1 0-1,1-1 0,-1 1 0,0-1 0,1 0 1,-1 0-1,0 0 0,0 0 0,0 0 0,1 0 1,-1-1-1,0 1 0,-1 0 0,1-1 0,0 0 1,0 0-1,-1 1 0,1-1 0,-1 0 0,1 0 1,-1 0-1,2-3 0,24-60 223,-16 33-174,2 123-482,-9-25 833,2-69 86,1-6-397,4-24-91,-8 24-6,-1 1 1,1-1-1,1 1 1,-1 0-1,2 0 1,-1 0-1,6-7 1,-9 15-8,0 0 0,-1 0 1,1 0-1,0 0 0,-1 0 1,1 0-1,-1 0 0,1 0 1,0 0-1,-1 0 0,1 1 1,-1-1-1,1 0 0,-1 0 1,1 1-1,0-1 0,-1 1 0,1-1 1,-1 0-1,0 1 0,1-1 1,-1 1-1,1-1 0,-1 1 1,0-1-1,1 1 0,-1-1 1,0 1-1,1-1 0,-1 1 0,0 0 1,0-1-1,0 1 0,1-1 1,-1 1-1,0 1 0,11 23 8,-7-8 53,-1 1 0,0-1-1,-1 1 1,-1 24 0,-1-42-52,0 0 0,0 1 1,0-1-1,0 0 0,0 0 0,0 1 1,1-1-1,-1 0 0,0 0 1,0 1-1,0-1 0,0 0 0,1 0 1,-1 0-1,0 0 0,0 1 0,1-1 1,-1 0-1,0 0 0,0 0 1,0 0-1,1 0 0,-1 0 0,0 0 1,1 0-1,-1 1 0,0-1 0,0 0 1,1 0-1,-1 0 0,0 0 1,0 0-1,1-1 0,-1 1 0,0 0 1,0 0-1,1 0 0,-1 0 1,0 0-1,0 0 0,1 0 0,-1 0 1,0 0-1,0-1 0,1 1 0,-1 0 1,0 0-1,0 0 0,0-1 1,0 1-1,1 0 0,-1 0 0,0-1 1,14-10-38,30-49 113,17-26-533,-44 156 220,-16-68 249,-1 0 0,1 0 0,-1 0 1,1 0-1,0 0 0,-1 0 0,1 0 1,0 0-1,1 0 0,-1 0 0,0-1 1,0 1-1,1 0 0,-1-1 0,1 1 1,-1-1-1,1 1 0,0-1 0,-1 0 1,1 0-1,0 0 0,0 0 0,0 0 1,0 0-1,0 0 0,0-1 0,0 1 1,0-1-1,0 1 0,1-1 0,-1 0 1,0 0-1,3 0 0,-1-1-1,0 0 0,0 0 0,-1-1 0,1 1 0,0-1 0,-1 0 0,1 0 0,-1 0 0,1 0 0,-1-1 0,0 1-1,0-1 1,0 0 0,0 0 0,-1 0 0,1 0 0,1-4 0,1-1-56,-1 1-1,-1 0 0,0-1 1,0 0-1,0 0 1,-1 0-1,0 0 1,0 0-1,-1 0 0,0-1 1,-1-12-1,0 20 38,0 1 0,0-1 0,-1 0 0,1 1 0,0-1 0,0 1 0,-1-1 0,1 0 0,0 1 0,-1-1 0,1 1 0,-1-1 0,1 1 0,-1-1 0,1 1 0,-1-1 0,1 1 0,-1 0 0,1-1 0,-1 1 0,1 0 0,-1-1 0,0 1-1,1 0 1,-1 0 0,0 0 0,1-1 0,-1 1 0,0 0 0,1 0 0,-1 0 0,0 0 0,1 0 0,-1 0 0,0 0 0,1 0 0,-1 1 0,0-1 0,1 0 0,-1 0 0,0 0 0,1 1 0,-1-1 0,1 0 0,-1 1 0,1-1 0,-2 1 0,-29 17-18,27-11 16,0 0-1,1 0 0,-1 0 0,1 0 0,0 0 0,1 1 0,0-1 1,0 1-1,1 0 0,0 0 0,0-1 0,1 1 0,0 0 0,1 10 1,-1-17-2,1 0 0,0 0 0,-1 0 1,1 0-1,0 0 0,0 0 0,0 0 0,0 0 1,0 0-1,0 0 0,0 0 0,0-1 1,0 1-1,0 0 0,0-1 0,0 1 0,1-1 1,-1 1-1,0-1 0,0 1 0,1-1 1,-1 0-1,0 0 0,0 0 0,1 0 0,-1 0 1,0 0-1,3 0 0,41-2-3856,-25-6-884,-3-4-3075</inkml:trace>
  <inkml:trace contextRef="#ctx0" brushRef="#br0" timeOffset="4185.79">1266 839 7027,'0'0'9034,"-6"-9"-3723,4 9-5273,-1 1-1,0 0 0,0 0 0,0 0 1,0 0-1,1 1 0,-1-1 0,1 1 0,-1-1 1,1 1-1,-1 0 0,1 0 0,0 0 1,0 0-1,0 1 0,0-1 0,1 0 0,-1 1 1,0 0-1,-1 4 0,-30 66 409,28-59-260,-6 13-65,2 0 0,1 1 0,1 0 0,1 1 0,2 0 0,1 0 0,1 0 0,4 53 0,-2-78-135,1 1 0,1 0 0,-1-1 0,0 1 0,1-1 0,0 1 0,0-1 0,1 0 0,-1 0 1,1 0-1,0 0 0,0 0 0,0-1 0,0 1 0,0-1 0,1 0 0,0 0 0,0 0 0,0-1 0,7 5 0,41 12-2216,2-12-4454,-18-7-1997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04.7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156 5 6099,'0'0'11626,"-6"-5"-9516,1 5 1276,12 12-3329,1 0 1,0 0-1,0-1 0,1-1 0,16 16 0,23 28 134,-36-37-150,-2 0 1,0 0 0,-1 1-1,-1 0 1,0 0-1,-2 1 1,0 0-1,-1 0 1,-1 0-1,0 1 1,-2 0-1,0 0 1,-2 34-1,-2-46-53,1 0-1,-2 0 1,1 0-1,-1-1 1,0 1-1,0-1 0,-1 1 1,0-1-1,-1 0 1,1 0-1,-1-1 0,0 1 1,-1-1-1,-7 6 1,-12 10-634,0-1 1,-33 19 0,56-38 584,-80 49-4140,-7-4-3120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10.2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75 967 6003,'0'0'6931,"0"12"-6168,-13 188 3071,-3 30-281,16-229-3270,-1-1-207,0-1 0,0 0 0,-1 1 0,1-1 0,0 0-1,0 0 1,0 0 0,0 0 0,0 0 0,0 0 0,0 0 0,0 0 0,0 0 0,0 0-1,1-1 1,-1 1 0,1 0 0,-1-1 0,1 1 0,-1 0 0,1-1 0,-1 1-1,1-2 1,-10-44-199,8 38 237,-3-17-136,1-1 1,2 0 0,0 0-1,2 0 1,6-51 0,-5 68 14,1 0 0,0 0 0,1-1 1,0 2-1,0-1 0,1 0 0,0 1 1,1-1-1,0 1 0,1 1 0,0-1 1,0 1-1,1 0 0,0 0 0,0 1 1,1 0-1,0 0 0,9-6 0,-7 7 13,33-19 56,-41 24-60,0 0 0,0 0 1,0 0-1,0 1 0,0-1 1,0 1-1,0-1 0,0 1 1,0 0-1,0-1 1,0 1-1,0 0 0,1 0 1,-1 1-1,0-1 0,0 0 1,0 1-1,3 0 1,-4 1 1,0-1 1,0 1-1,0-1 1,0 1-1,0 0 1,0-1-1,0 1 1,-1 0-1,1 0 1,-1-1-1,1 1 1,-1 0-1,0 0 1,0 0-1,1 0 1,-1 0-1,-1 3 1,-2 34 116,0-30-102,0 0 0,0 0 0,0 0 0,-1-1 0,0 0 0,-1 0 0,0 0 0,-10 11 0,-56 57 22,17-22-290,54-54 228,-1 0-1,1 0 1,0 0 0,-1 0-1,1 0 1,0 0 0,-1 0-1,1 0 1,0 0 0,-1 0-1,1 0 1,0-1 0,-1 1-1,1 0 1,0 0 0,0 0-1,-1-1 1,1 1 0,0 0-1,0 0 1,-1-1-1,1 1 1,0 0 0,0 0-1,0-1 1,-1 1 0,1 0-1,0-1 1,0 1 0,0 0-1,0-1 1,0 1 0,0 0-1,0-1 1,0 1 0,0 0-1,0-1 1,0 1 0,0 0-1,0-1 1,0 1 0,0 0-1,0-1 1,0 0 0,0 1 6,0-1 0,0 0 0,0 0 0,0 0 0,1 1 0,-1-1 0,0 0 0,0 0 0,0 0 0,1 1 0,-1-1 0,0 0 0,1 0 0,-1 1 0,1-1 0,-1 0 0,1 1 0,-1-1 0,1 0 0,-1 1 1,1-1-1,0 1 0,-1-1 0,1 1 0,0-1 0,-1 1 0,1 0 0,0-1 0,-1 1 0,1 0 0,0 0 0,1-1 0,1 1 15,0 0 1,0 0-1,0 0 1,0 1-1,1-1 1,-1 1-1,-1-1 0,1 1 1,0 0-1,0 0 1,0 1-1,0-1 1,-1 1-1,1-1 1,0 1-1,-1 0 0,0 0 1,1 0-1,-1 0 1,0 0-1,0 0 1,0 1-1,2 3 0,7 9 160,-1 0 0,13 26 0,-19-35-82,61 117 1784,-64-122-1860,0-1 0,0 1 0,0 0 0,0-1 0,0 1 0,0-1 0,0 1 0,0-1 0,0 1 0,0-1 0,0 0 0,0 0 0,0 1 0,0-1 0,0 0 0,0 0 0,0 0 0,0 0 0,1 0 0,-1 0 0,0 0-1,0-1 1,0 1 0,0 0 0,0-1 0,0 1 0,0-1 0,0 1 0,0-1 0,0 1 0,0-1 0,1 0 0,34-20-179,-19 10 20,-1-1 0,0 0 0,-1-1 0,0-1 0,21-26 0,-30 31 145,0 1-1,-1 0 0,0-1 0,0 0 1,-1-1-1,-1 1 0,1-1 0,-1 1 1,-1-1-1,0 0 0,0 0 0,-1 0 1,0-12-1,-1 20 17,0-1 1,0 1-1,0 0 1,0 0-1,0-1 1,-1 1-1,1 0 1,-1 0-1,0 0 0,0 0 1,1 0-1,-1 0 1,0 0-1,-1 0 1,1 0-1,0 0 1,-1 0-1,1 1 1,-1-1-1,1 0 1,-1 1-1,0-1 0,1 1 1,-1 0-1,0 0 1,0 0-1,0 0 1,0 0-1,0 0 1,0 0-1,-1 0 1,1 1-1,0-1 1,0 1-1,0 0 1,-1 0-1,1 0 0,0 0 1,0 0-1,-1 0 1,1 0-1,0 1 1,0-1-1,0 1 1,0 0-1,-1-1 1,1 1-1,0 0 1,0 0-1,0 1 0,-2 0 1,-2 3-1,0-1 1,0 0-1,1 1 1,0 0-1,0 1 1,0-1-1,0 1 1,1 0-1,0 0 0,0 0 1,0 1-1,1-1 1,0 1-1,0 0 1,-1 7-1,-1 2 42,0 1-1,1 0 1,1 0-1,1 0 1,0 23-1,1-38-48,1 1-1,0 0 0,0-1 1,0 1-1,0-1 1,0 1-1,1-1 0,-1 1 1,1-1-1,0 1 1,0-1-1,0 1 0,0-1 1,2 4-1,-1-5-3,0 0 0,0 0 0,0 0 0,0 0 0,1 0 0,-1 0 0,0-1 0,0 1 0,1-1 0,-1 0 0,0 0 0,0 0 0,1 0 0,-1 0 0,0 0 0,5-1 0,-3 0 17,0-1 0,0 1-1,0-1 1,0 1 0,0-1 0,-1-1 0,1 1 0,0 0 0,-1-1 0,1 1 0,-1-1 0,0 0 0,0 0 0,0-1-1,-1 1 1,1-1 0,-1 1 0,0-1 0,4-6 0,0-3 0,1-1 0,-2 1 0,0-1 0,5-21 0,-7 28-13,-4 14-20,0 0 0,1 0-1,0 0 1,1 0 0,-1 0 0,3 9-1,-2-11 31,0 0 0,0 0-1,1-1 1,0 1-1,0 0 1,0-1 0,0 1-1,1-1 1,-1 0-1,1 0 1,1 0 0,-1 0-1,0 0 1,1-1-1,0 1 1,-1-1 0,7 4-1,-7-6-1,0 0 0,0 1-1,0-1 1,0 0 0,0-1 0,0 1-1,0 0 1,0-1 0,0 0 0,0 0-1,0 0 1,1 0 0,-1 0-1,0-1 1,0 1 0,0-1 0,0 0-1,0 0 1,0 0 0,0 0 0,0 0-1,0-1 1,-1 1 0,1-1 0,0 0-1,-1 0 1,0 0 0,5-4 0,0-3 7,0 0 0,0 0 0,-1-1 0,-1 0 1,1 0-1,-2 0 0,1 0 0,-1-1 1,-1 0-1,0 0 0,2-14 0,-4 11 12,-1 13-88,3 16-200,-3 43 386,-1-49-60,0 1-1,1-1 0,0 1 0,1-1 0,0 0 0,0 1 0,1-1 0,3 11 0,-4-19-56,-1-1 0,1 1 1,-1-1-1,0 0 0,1 1 0,-1-1 0,1 0 0,-1 1 0,1-1 0,0 0 0,-1 1 0,1-1 0,-1 0 0,1 0 0,-1 0 0,1 1 0,0-1 0,-1 0 0,1 0 0,-1 0 0,1 0 0,0 0 0,-1 0 0,1 0 0,0-1 0,-1 1 0,1 0 1,-1 0-1,1 0 0,-1 0 0,1-1 0,0 1 0,-1 0 0,1-1 0,-1 1 0,1 0 0,-1-1 0,0 1 0,1-1 0,-1 1 0,1-1 0,-1 1 0,1-1 0,23-22 113,-22 21-103,42-58 36,-38 49-52,1 0 1,0 1-1,0 0 1,1 1-1,1-1 0,0 2 1,0-1-1,13-9 1,-21 18-7,0-1 0,0 0 0,0 1 0,0-1 1,0 1-1,0-1 0,0 1 0,0-1 0,0 1 0,0 0 1,0-1-1,1 1 0,-1 0 0,0 0 0,0 0 1,0 0-1,0 0 0,0 0 0,1 0 0,-1 0 0,0 1 1,0-1-1,0 0 0,0 1 0,0-1 0,0 0 1,0 1-1,0 0 0,0-1 0,0 1 0,0 0 0,0-1 1,0 1-1,1 1 0,1 3 23,0 0-1,-1 0 1,1 0-1,-1 1 1,0-1-1,2 7 1,-4-9-3,1 1 1,-1-1-1,1 0 1,0 0-1,0 1 1,0-1 0,1 0-1,-1 0 1,1 0-1,0-1 1,-1 1-1,1 0 1,1 0-1,-1-1 1,0 0-1,0 1 1,1-1 0,0 0-1,-1 0 1,1 0-1,3 1 1,2-2 2,0 0 0,0-1 0,-1 0 1,1-1-1,0 1 0,0-2 0,0 1 1,-1-1-1,1 0 0,-1 0 0,1-1 0,-1 0 1,0-1-1,0 1 0,0-1 0,-1-1 1,1 1-1,7-8 0,-8 6-11,0 1 1,0-1-1,-1 0 0,1 0 0,-1-1 1,-1 1-1,1-1 0,-1 0 0,0 0 1,-1-1-1,0 1 0,0-1 0,-1 0 1,0 0-1,0 0 0,0 0 0,0-10 1,-3 17-6,1-1 0,0 1 1,0-1-1,0 0 1,-1 1-1,1-1 1,-1 1-1,1-1 0,-1 1 1,0 0-1,0-1 1,1 1-1,-1 0 1,0-1-1,0 1 0,0 0 1,-1 0-1,1 0 1,0 0-1,0 0 1,0 0-1,-1 0 0,1 0 1,-1 0-1,1 1 1,0-1-1,-1 1 1,1-1-1,-1 1 0,0-1 1,1 1-1,-1 0 1,1 0-1,-1 0 1,1 0-1,-1 0 0,0 0 1,1 0-1,-3 1 1,1-1-8,0 0-1,-1 1 1,1-1 0,0 1 0,-1 0-1,1 0 1,0 0 0,0 1 0,0-1 0,-1 1-1,2-1 1,-1 1 0,0 0 0,0 0-1,1 1 1,-1-1 0,1 0 0,-4 5-1,2 1 4,0 0-1,1 0 0,0 0 0,0 1 0,1-1 0,0 1 0,0 0 0,1 0 0,0-1 0,1 1 0,0 11 0,3 11-4,1-1 0,8 29 0,-5-29 4,4 48 0,-10-58 26,0-1 0,-1 0-1,-1 1 1,-1-1 0,-1 0 0,-5 19-1,5-30-14,1-1-1,-2 1 0,1-1 0,-1 0 1,0 0-1,0 0 0,-1-1 1,0 0-1,0 1 0,-1-2 0,0 1 1,0 0-1,0-1 0,0-1 1,-1 1-1,0-1 0,-10 5 1,16-8-3,1 0 1,-1-1-1,0 1 1,0-1 0,0 1-1,0-1 1,0 1-1,0-1 1,0 0 0,-1 1-1,1-1 1,0 0-1,0 0 1,0 0 0,0 0-1,0 0 1,0 0-1,0 0 1,0 0 0,-1 0-1,1 0 1,0-1 0,0 1-1,0 0 1,0-1-1,0 1 1,-1-2 0,1 1-10,0-1 0,0 1 0,1 0 0,-1-1 1,1 1-1,-1-1 0,1 1 0,0-1 0,-1 1 1,1-1-1,0 1 0,0-1 0,0 1 1,0-1-1,1 0 0,-1-2 0,2-4-31,0 0 0,0 0 0,1 1 0,-1-1 0,2 1 0,7-14 0,20-17-182,3 2-1,63-55 1,-53 52-79,58-66 1,-100 103 293,52-70-29,-51 65 32,1 1-1,-1 0 0,0-1 1,0 0-1,0 0 1,-1 0-1,0 0 1,-1 0-1,0 0 1,1-10-1,-2 16 0,0 1 0,0-1-1,0 1 1,0-1 0,0 1 0,0-1 0,0 1-1,0-1 1,0 1 0,0-1 0,-1 1-1,1-1 1,0 1 0,0-1 0,0 1 0,-1-1-1,1 1 1,0-1 0,-1 1 0,1 0-1,0-1 1,-1 1 0,1-1 0,-1 1 0,1 0-1,0 0 1,-1-1 0,1 1 0,-1 0-1,1 0 1,-1-1 0,1 1 0,-1 0-1,0 0 1,-22 4-17,18-1 18,1-1 1,-1 0-1,0 1 1,1 0-1,0 0 1,0 1-1,-4 3 1,1 4 25,1 0 0,0 0 1,1 1-1,1 0 0,0-1 0,0 2 1,1-1-1,1 0 0,0 1 0,1-1 1,0 1-1,1-1 0,0 1 0,3 14 1,-3-25-29,1 0 0,-1 0 0,1 0 0,0 0 1,0-1-1,0 1 0,0 0 0,0 0 0,0-1 1,0 1-1,0-1 0,1 1 0,-1-1 0,1 1 1,-1-1-1,1 0 0,-1 0 0,1 0 0,0 0 1,-1 0-1,1 0 0,0 0 0,0 0 0,0-1 1,0 1-1,0-1 0,0 0 0,0 1 0,3-1 1,8 1-584,1 0 0,-1 0 0,17-3 0,-23 2-276,34-4-5912</inkml:trace>
  <inkml:trace contextRef="#ctx0" brushRef="#br0" timeOffset="666.43">1853 1270 9092,'0'0'12902,"20"56"-12438,-20-30-112,0-1-143,0 4-97,-16-4-112,0-6-1537,3-5-5666</inkml:trace>
  <inkml:trace contextRef="#ctx0" brushRef="#br0" timeOffset="2313.92">884 120 3314,'0'0'8694,"0"-8"-7763,1-35 526,2-25 4439,-3 68-5477,-2 17-304,-9 31 419,2 0-1,-5 90 1,12 101 609,3-129-851,3 82 991,-5-196-1280,-1 0-1,1 0 1,-1 0 0,0 0 0,0 0 0,-1 1-1,1-1 1,-1 1 0,0-1 0,-5-5-1,-12-17 19,3-4-49,-24-51-358,42 96 386,0 1 0,0-1 1,1 0-1,1 0 0,1 0 0,0 0 1,1-1-1,1 0 0,0 0 0,1 0 0,8 13 1,-14-26-6,-1-1 0,1 1 0,0 0 0,0 0 0,0-1 0,0 1 0,0 0 0,-1-1 0,1 1 0,0-1-1,1 1 1,-1-1 0,0 0 0,0 1 0,0-1 0,0 0 0,0 0 0,0 1 0,0-1 0,0 0 0,0 0 0,1 0 0,-1-1 0,0 1 0,0 0 0,0 0 0,0-1 0,0 1 0,0 0 0,0-1 0,0 1 0,0-1 0,0 1 0,0-1 0,0 0 0,0 1 0,0-1 0,-1 0 0,1 0 0,0 0 0,0 0 0,0-1 0,39-46 312,-33 38-364,88-108-1239,-60 82-1739,3 1-3351,-17 18-1585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11.1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49 139 7059,'0'0'9946,"-8"-4"-9100,-33-21 1366,56 26 982,32-3-2795,-2 0-426,10 5-407,-7-1 2468,-16-3-3710,-6-1-3595,-2-2-4994</inkml:trace>
  <inkml:trace contextRef="#ctx0" brushRef="#br0" timeOffset="479.17">189 29 4578,'0'0'8199,"-3"-5"-7362,-3-6-1007,-2-1 4358,5 37-2398,8 271-336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21.8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419 235 6435,'0'0'8196,"-2"-13"-6737,-4-208 6486,6 264-7977,14 195 420,0 1-58,-5-167-256,-9-71 28,-5-32 207,-18-21-267,9 21-84,-18-60 0,38 109-7,0 0 1,1-1-1,1 1 1,1-2 0,0 1-1,24 29 1,-32-44 49,1-1-1,-1 0 1,1 0 0,-1 0 0,1 0 0,0 0 0,0 0 0,-1-1 0,1 1-1,0 0 1,0-1 0,0 0 0,0 1 0,0-1 0,-1 0 0,1 0 0,0 0-1,0 0 1,0 0 0,0-1 0,0 1 0,0 0 0,0-1 0,-1 0 0,1 1-1,0-1 1,0 0 0,-1 0 0,1 0 0,0 0 0,-1 0 0,1 0 0,1-3 0,7-4 4,0-1 0,-1 0 1,14-18-1,-21 23-27,3-2-146,13-16-855,27-44 1,-40 59-271,-2-1 0,1 0 0,-1 0 0,0 0 0,0-1 0,1-8 0,-3-6-7767</inkml:trace>
  <inkml:trace contextRef="#ctx0" brushRef="#br0" timeOffset="865.24">345 820 7619,'0'0'8250,"-3"-12"-7349,1 4-875,0-5 362,-1 1 0,0 0 0,-1 0 0,-9-18 0,11 27-298,0-1 0,0 1 0,0-1-1,0 1 1,-1 0 0,0 0 0,1 0 0,-1 0 0,0 0 0,-1 1 0,1 0 0,0-1-1,-1 1 1,1 0 0,-1 1 0,0-1 0,1 0 0,-1 1 0,0 0 0,0 0 0,-5 0-1,0 0-65,1 0 0,0 1-1,0 1 1,-1 0 0,1 0-1,0 0 1,0 1-1,0 0 1,0 0 0,-12 7-1,16-8-23,1 1-1,-1 0 1,1 0-1,0 1 0,0-1 1,0 1-1,0-1 1,0 1-1,0 0 1,1 0-1,-1 0 0,1 0 1,0 1-1,0-1 1,0 1-1,1-1 1,-1 1-1,1 0 0,0-1 1,0 1-1,0 0 1,0 0-1,1 0 0,-1 6 1,1-7-11,0 1 1,1-1-1,-1 1 0,1-1 0,0 0 1,-1 1-1,1-1 0,1 0 1,-1 0-1,0 1 0,1-1 1,0 0-1,-1-1 0,1 1 0,0 0 1,1 0-1,-1-1 0,0 1 1,1-1-1,3 3 0,4 1 20,1 1-1,0-1 1,0-1-1,17 6 1,-19-8-40,0 1 0,-1-1-1,1 1 1,-1 1 0,0 0 0,0 0 0,0 0 0,9 10 0,-16-14 45,0-1-1,-1 1 0,1 0 1,0 0-1,-1 0 0,1 0 1,-1 0-1,0 0 0,1 0 1,-1 0-1,0 0 0,1 0 0,-1 0 1,0 0-1,0 0 0,0 0 1,0 0-1,0 0 0,0 0 1,0 1-1,-1-1 0,1 0 1,0 0-1,-1 0 0,1 0 1,0 0-1,-1 0 0,1 0 1,-1-1-1,1 1 0,-1 0 0,0 0 1,1 0-1,-1 0 0,0-1 1,0 1-1,0 0 0,1-1 1,-1 1-1,0 0 0,0-1 1,0 1-1,0-1 0,0 0 1,-2 1-1,-52 21 240,49-21-222,-21 6 201,0-1 1,-50 3-1,13-2-308,59-5-773</inkml:trace>
  <inkml:trace contextRef="#ctx0" brushRef="#br0" timeOffset="1318.89">340 896 7075,'0'0'9885,"3"-2"-8493,-3 1-1358,0 1 0,0 0-1,0-1 1,0 1 0,0 0-1,1-1 1,-1 1 0,0 0-1,0 0 1,0-1 0,0 1-1,1 0 1,-1 0-1,0-1 1,0 1 0,1 0-1,-1 0 1,0 0 0,0-1-1,1 1 1,-1 0 0,0 0-1,1 0 1,-1 0 0,0 0-1,1-1 1,-1 1 0,0 0-1,1 0 1,-1 0 0,0 0-1,1 0 1,-1 0-1,0 0 1,1 0 0,-1 0-1,0 1 1,1-1 0,-1 0-1,0 0 1,0 0 0,1 0-1,-1 0 1,0 0 0,1 1-1,-1-1 1,0 0 0,0 0-1,1 0 1,-1 1 0,0-1-1,0 0 1,1 1-1,1 23 1870,0 4-1776,0-16-42,0-1 0,1 1-1,1-1 1,0 0 0,0 0-1,12 21 1,-15-30-68,1 1-1,0-1 1,0 0 0,0 1 0,0-1 0,0 0-1,0 0 1,0 0 0,1 0 0,-1-1-1,1 1 1,-1-1 0,1 0 0,0 1-1,-1-1 1,1 0 0,0 0 0,0-1-1,0 1 1,0-1 0,0 1 0,0-1 0,0 0-1,0 0 1,0 0 0,-1-1 0,1 1-1,0-1 1,0 1 0,0-1 0,0 0-1,0 0 1,-1 0 0,4-2 0,-2 0 3,0 0 0,0 0 1,0 0-1,0 0 0,0-1 0,0 1 1,-1-1-1,0 0 0,0 0 0,0-1 1,0 1-1,-1-1 0,1 1 1,-1-1-1,0 0 0,-1 0 0,1 1 1,0-7-1,0 1-14,0 1 0,0-1-1,-1 0 1,-1 0 0,1 0 0,-2 0 0,1 0-1,-4-16 1,-3 20-1158,7 6 874,-1 0 0,1 0-1,0 0 1,-1 0 0,1 0 0,0 0-1,-1 0 1,1 0 0,0 0-1,-1 0 1,1 0 0,0 0 0,-1 1-1,1-1 1,0 0 0,-1 0 0,1 0-1,0 1 1,0-1 0,-1 0 0,1 0-1,0 1 1,0-1 0,-1 0 0,1 0-1,0 1 1,0-1 0,0 0-1,0 1 1,0-1 0,-1 0 0,1 1-1,0-1 1,0 0 0,0 1 0,0 0-1,0 8-5990</inkml:trace>
  <inkml:trace contextRef="#ctx0" brushRef="#br0" timeOffset="1909.94">632 923 6051,'0'0'8622,"6"5"-7560,-2 0-824,0-1 0,0 1-1,-1 0 1,1 0 0,-1 1 0,0-1-1,-1 1 1,1 0 0,-1-1 0,0 1-1,-1 0 1,1 0 0,-1 0 0,0 1-1,-1-1 1,1 0 0,-2 9-1,5-12 401,4-9-360,5-10-105,-8 6-151,0 0 0,0 1-1,1 0 1,8-10 0,-12 16-34,0 1-1,1-1 1,-1 0-1,0 1 1,1 0-1,0-1 1,0 1 0,-1 0-1,1 1 1,0-1-1,1 0 1,-1 1-1,0-1 1,0 1 0,1 0-1,-1 0 1,4 0-1,-6 2 4,0 0 1,0 0-1,0 0 0,0 0 0,0 0 0,0 1 1,0-1-1,-1 0 0,1 0 0,-1 1 0,1-1 0,-1 0 1,1 1-1,-1-1 0,0 0 0,1 1 0,-1-1 1,0 3-1,4 28 6,-3 36 293,-1-68-283,0 0-1,-1 1 0,1-1 1,0 0-1,0 1 0,0-1 1,0 0-1,0 0 0,0 1 1,0-1-1,0 0 0,0 0 1,1 1-1,-1-1 0,0 0 1,0 0-1,0 1 0,0-1 1,0 0-1,0 0 0,0 1 1,1-1-1,-1 0 0,0 0 1,0 0-1,0 0 0,1 1 1,-1-1-1,0 0 0,0 0 1,0 0-1,1 0 0,-1 1 1,0-1-1,0 0 0,1 0 1,-1 0-1,0 0 0,0 0 1,1 0-1,-1 0 0,0 0 1,0 0-1,1 0 0,-1 0 1,0 0-1,1 0 0,-1 0 0,0 0 1,0 0-1,1 0 0,-1 0 1,0-1-1,0 1 0,0 0 1,1 0-1,-1 0 0,0 0 1,0 0-1,1-1 0,-1 1 1,0 0-1,0 0 0,14-16 262,30-60-170,-43 72-39,-1 3 0,0 27 5,-4 71 164,-3-57-7145,6-34 333</inkml:trace>
  <inkml:trace contextRef="#ctx0" brushRef="#br0" timeOffset="3583.49">1038 874 7283,'0'0'7665,"5"15"-6358,5 24 84,-1 1 0,-2 0-1,3 78 1,-11-115-258,0-8-473,-4-21-323,-4-37-562,7 36 222,0-2-29,1 0 0,4-35 0,-3 58 7,1 0 0,0 0-1,0 0 1,0 0 0,1 0 0,0 0-1,0 0 1,0 1 0,1-1 0,0 1-1,0 0 1,0-1 0,1 1-1,0 1 1,0-1 0,7-7 0,-9 11 19,-1 0 1,0 0-1,1 0 1,-1 0 0,1 0-1,0 0 1,-1 0-1,1 1 1,-1-1 0,1 1-1,0-1 1,0 1-1,-1-1 1,1 1 0,0 0-1,0 0 1,0 0-1,-1 0 1,1 0-1,0 0 1,0 1 0,0-1-1,-1 0 1,1 1-1,2 1 1,-2-1-3,0 0 0,-1 1 1,1-1-1,-1 1 0,0-1 0,0 1 0,1 0 1,-1-1-1,0 1 0,0 0 0,0 0 0,-1 0 1,1 0-1,0 0 0,-1 0 0,1 0 0,-1 0 1,0 0-1,0 0 0,0 0 0,0 3 0,0 1 16,-1 0-1,1-1 0,-1 1 1,-1 0-1,1-1 0,-1 1 1,0-1-1,0 0 0,-1 0 1,1 0-1,-1 0 0,0 0 1,-1 0-1,1-1 0,-6 6 0,2-3-53,0 0-1,-1-1 1,0 0-1,0 0 1,0-1-1,-1 0 1,0 0 0,-11 4-1,20-10 25,0 0 1,0 1-1,0-1 1,0 0-1,0 1 1,0-1-1,0 0 1,0 1-1,0-1 1,1 1-1,-1-1 1,0 0-1,0 1 1,1-1-1,-1 0 1,1 1-1,-1-1 1,0 1-1,1-1 1,-1 1-1,1-1 0,-1 1 1,1 0-1,-1-1 1,1 1-1,-1-1 1,1 1-1,0 0 1,-1 0-1,1-1 1,0 1-1,-1 0 1,1 0-1,0 0 1,-1-1-1,1 1 1,0 0-1,-1 0 1,1 0-1,0 0 0,-1 0 1,1 1-1,0-1 1,-1 0-1,1 0 1,0 0-1,-1 1 1,1-1-1,-1 0 1,1 0-1,0 1 1,-1-1-1,1 1 1,-1-1-1,1 0 1,-1 1-1,1-1 1,0 2-1,4 4 42,-1 1-1,0-1 1,0 1 0,-1 0 0,0 0-1,0 1 1,2 8 0,-2-9-24,-1 1 1,1 0 0,0-1 0,1 0-1,6 9 1,-8-13-168,0 0 0,1-1 0,-1 1-1,1-1 1,0 0 0,-1 1 0,1-1 0,1-1 0,-1 1-1,0 0 1,0-1 0,0 0 0,1 1 0,-1-1 0,1-1-1,4 2 1,-2-1-55,0 0-1,0-1 1,0 1-1,0-1 1,0-1-1,0 1 1,0-1-1,0 0 1,0 0-1,-1-1 1,1 1-1,0-1 1,0-1 0,-1 1-1,0-1 1,1 0-1,-1 0 1,0-1-1,0 1 1,5-7-1,-5 5 269,0-1 1,0 0-1,-1 0 0,0 0 1,0-1-1,-1 0 0,0 1 1,0-1-1,0 0 0,-1-1 1,0 1-1,0 0 0,-1-1 1,0 1-1,0 0 0,-1-9 1,-3-6 1546,2 21-1513,1 1 1,0 0-1,0 0 0,0-1 1,0 1-1,-1 0 0,1 0 1,0 0-1,0 0 1,0-1-1,-1 1 0,1 0 1,0 0-1,0 0 0,-1 0 1,1 0-1,0 0 1,0 0-1,-1-1 0,1 1 1,0 0-1,0 0 0,-1 0 1,1 0-1,0 0 1,0 0-1,-1 0 0,1 0 1,0 0-1,0 1 0,-1-1 1,1 0-1,0 0 1,0 0-1,-1 0 0,1 0 1,0 1-1,-25 27 1321,21-22-1342,1-1 0,-1 2 0,1-1 0,1 0 1,-1 0-1,1 1 0,0 0 0,0-1 1,1 1-1,0 0 0,0 0 0,0 8 0,2-14-46,0-1 0,0 0 0,-1 0 0,1 0-1,0 0 1,0-1 0,-1 1 0,1 0 0,0 0-1,0 0 1,-1-1 0,1 1 0,0 0 0,-1-1 0,1 1-1,0 0 1,-1-1 0,1 1 0,-1-1 0,1 1-1,0-1 1,0-1 0,15-36 40,-15 33-42,0 1 0,1 0 0,-1 0 1,1 0-1,0 0 0,0 0 1,3-4-1,16 48-381,-18-36 403,-1 0 0,1 0 0,0 1 0,0-2 0,1 1 0,-1 0 0,1-1 0,0 1 0,0-1 0,7 4 0,-9-6-22,-1 0 1,1 0 0,-1-1 0,1 1-1,-1-1 1,1 1 0,0-1 0,-1 0-1,1 1 1,-1-1 0,1 0 0,0 0 0,-1 0-1,1 0 1,0 0 0,-1-1 0,1 1-1,0 0 1,-1-1 0,1 0 0,-1 1-1,1-1 1,-1 0 0,1 1 0,-1-1-1,1 0 1,-1 0 0,0 0 0,0 0 0,1-1-1,-1 1 1,0 0 0,0 0 0,0-1-1,0 1 1,1-3 0,3-5 9,9-9 187,-13 18-197,-1 0 0,1 0 0,-1 1 0,1-1 0,-1 0 0,1 1 0,-1-1 0,1 0 0,-1 1 0,1-1 0,-1 1 0,0-1 0,1 1 0,-1-1 0,0 1 1,1-1-1,-1 1 0,0-1 0,1 1 0,-1-1 0,0 1 0,0-1 0,0 1 0,0 0 0,0-1 0,0 1 0,1-1 0,-1 1 0,0 0 0,-1-1 0,1 1 0,0-1 0,0 1 0,0 0 0,1 11 143,7 21 147,-7-32-287,0 0-1,-1-1 1,1 1-1,0 0 0,0-1 1,0 1-1,0-1 1,-1 0-1,1 1 1,0-1-1,0 0 0,0 1 1,0-1-1,0 0 1,0 0-1,0 0 1,0 0-1,0 0 0,0 0 1,0 0-1,0 0 1,0 0-1,0 0 1,-1-1-1,1 1 0,0 0 1,0-1-1,0 1 1,0-1-1,0 1 1,-1-1-1,1 1 1,0-1-1,0 1 0,0-2 1,93-61 25,-84 56-63,0 0 0,-1 0 1,0-1-1,0-1 0,-1 1 1,0-1-1,-1-1 0,1 1 1,-2-1-1,9-18 0,-14 58 29,1 0 0,2-1-1,0 1 1,2-1 0,2 0-1,0-1 1,17 39 0,-15-44 5,-1 1 0,-1 0 0,-1 0 0,-1 1 0,-1-1 0,-1 1 0,0 39 0,-4-61 4,-1 0 0,1 0 0,-1 0 0,0-1 1,0 1-1,0 0 0,0-1 0,0 1 0,-1-1 1,1 1-1,-1-1 0,0 0 0,1 1 0,-1-1 1,0 0-1,0 0 0,-1 0 0,1-1 0,0 1 0,0 0 1,-1-1-1,1 0 0,-1 1 0,0-1 0,1 0 1,-1 0-1,0 0 0,0-1 0,1 1 0,-1-1 1,0 0-1,0 1 0,0-1 0,0 0 0,0-1 0,1 1 1,-1 0-1,0-1 0,0 0 0,0 0 0,1 0 1,-1 0-1,-4-2 0,6 1 17,-1 1 1,1-1-1,-1 0 1,1 0-1,0 0 0,0 0 1,0 0-1,0 0 1,0 0-1,0 0 0,1-1 1,-1 1-1,1 0 1,-1 0-1,1-1 1,0 1-1,0 0 0,0-4 1,0-1-15,0 0-1,0 0 1,1 1 0,0-1 0,3-11 0,2 8-13,-1 1 0,1-1 0,1 1 1,-1-1-1,2 2 0,-1-1 1,17-13-1,7-9-53,-17 16-42,27-30-391,39-55-1,-70 86 380,-1 0-1,0-1 0,-1 0 1,-1 0-1,0-1 1,-1 0-1,-1 0 1,7-32-1,-12 48 115,0 0 0,0 0-1,0 0 1,0 0 0,0 0 0,0 0-1,0 0 1,0-1 0,0 1-1,0 0 1,0 0 0,1 0 0,-1 0-1,0 0 1,0-1 0,0 1-1,0 0 1,0 0 0,0 0 0,0 0-1,0 0 1,0 0 0,0-1-1,0 1 1,0 0 0,0 0 0,-1 0-1,1 0 1,0 0 0,0-1-1,0 1 1,0 0 0,0 0 0,0 0-1,0 0 1,0 0 0,0 0-1,0 0 1,0 0 0,-1-1 0,1 1-1,0 0 1,0 0 0,0 0-1,0 0 1,0 0 0,0 0 0,-1 0-1,1 0 1,0 0 0,0 0-1,0 0 1,0 0 0,0 0 0,0 0-1,-1 0 1,1 0 0,0 0-1,0 0 1,0 0 0,0 0 0,0 0-1,-1 0 1,-9 10 191,-9 17-9,12-14-72,0 1 0,1 0 0,1 1 0,0-1 0,1 1 1,1 0-1,0 0 0,1 0 0,1 0 0,0 1 0,2 15 1,-1-28-121,0 0 1,1 0-1,-1-1 1,1 1-1,0 0 1,0 0 0,0 0-1,0-1 1,0 1-1,1-1 1,-1 1 0,1-1-1,0 1 1,0-1-1,-1 0 1,1 0-1,1 0 1,-1 0 0,0 0-1,0-1 1,1 1-1,-1 0 1,1-1 0,0 0-1,-1 0 1,5 2-1,6 0-371,0 0-1,0-1 1,0 0-1,23-1 0,-31 0 134,90 0-5938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14.7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994 9 7235,'0'0'9335,"-9"-9"-4466,5 12-4841,1-1-1,0 1 1,0 0 0,1 0-1,-1 0 1,1 0 0,-1 0 0,1 1-1,0-1 1,0 1 0,0 0-1,1-1 1,-3 8 0,-12 59 301,12-52-285,-7 51 324,-4 106 1,8-69 1,4-8-122,2-58-11,-8 68 1,-24 2 103,33-109-336,0 0-1,0 0 0,0 0 1,0 0-1,-1 0 1,1 0-1,0 1 0,0-1 1,-1 0-1,1 0 1,-1 0-1,1 0 1,-1 0-1,1-1 0,-1 1 1,0 0-1,1 0 1,-1 0-1,0 0 0,0-1 1,0 1-1,1 0 1,-3 0-1,2-1 7,0 0 1,0 0-1,0 0 0,0 0 1,0-1-1,0 1 0,0 0 1,0-1-1,0 1 0,0-1 1,0 1-1,0-1 0,1 0 0,-1 1 1,0-1-1,0 0 0,1 1 1,-1-1-1,-1-2 0,-35-55 387,33 50-383,4 7-15,-15-25-10,-19-50 1,33 72-5,1 3-4,13 55-449,-9-43 476,1 0 1,1-1-1,0 1 0,8 10 1,-12-18-20,0 0-1,0-1 1,0 1 0,1-1 0,-1 0 0,1 1 0,-1-1 0,1 0 0,0-1 0,0 1 0,0 0 0,0-1 0,0 0 0,0 0 0,0 0-1,1 0 1,-1 0 0,0 0 0,5-1 0,-3 0 20,0-1 1,0-1-1,-1 1 0,1-1 0,0 0 0,0 0 1,-1 0-1,0-1 0,1 1 0,-1-1 0,0 0 1,0 0-1,0-1 0,-1 1 0,5-6 0,54-69-343,-51 63 63,53-86-4388,-38 49-729</inkml:trace>
  <inkml:trace contextRef="#ctx0" brushRef="#br0" timeOffset="829.28">325 1032 7187,'0'0'5734,"-2"-14"-4523,-5-49-51,7 58-953,-1 0-1,0-1 0,-1 1 0,1 0 1,-1 0-1,0 0 0,0 0 0,-1 0 1,1 1-1,-1-1 0,0 1 0,0-1 0,-1 1 1,1 0-1,-1 0 0,0 1 0,0-1 1,0 1-1,-10-6 0,9 7-190,0 0 1,0 0-1,0 0 0,0 1 0,0 0 0,-1 0 1,1 0-1,-1 1 0,1-1 0,0 1 0,-1 1 1,1-1-1,-1 1 0,1 0 0,0 0 0,-1 0 0,1 1 1,0 0-1,0 0 0,0 0 0,1 1 0,-1 0 1,0-1-1,1 2 0,0-1 0,-7 6 0,1 3 10,0 0-1,0 0 1,1 1-1,1 0 1,0 0-1,1 1 1,0 0-1,1 1 1,1-1-1,-4 18 1,2-1 220,1 1 0,2-1 0,-1 63 0,5-90-237,0 0 1,1 1-1,-1-1 0,1 0 0,0 1 1,0-1-1,0 0 0,0 0 1,1 0-1,0 0 0,0 0 0,0 0 1,0 0-1,1-1 0,-1 1 1,5 4-1,-2-3 97,1-1 0,-1 0 1,1 0-1,-1-1 0,1 0 0,0 1 0,0-2 1,1 1-1,10 2 0,1 0-590,0-2 0,33 3-1,31-5-6902,-62-1 3564,-6 0-1739</inkml:trace>
  <inkml:trace contextRef="#ctx0" brushRef="#br0" timeOffset="1748.01">309 1351 3970,'0'0'9268,"-4"14"-2105,8-14-7067,-1-1 0,0 0 0,1 0 0,-1 0 0,0 0 0,0-1 0,0 1 1,0-1-1,0 0 0,0 0 0,-1 0 0,1 0 0,-1 0 0,1-1 0,-1 1 0,0-1 0,0 0 0,0 0 0,3-5 0,-1 2-56,0-1 1,-1 0-1,1 0 0,-1 0 1,-1 0-1,0-1 1,3-13-1,-4-70 117,-1 90-146,-1 2-16,0 0 0,0-1 1,0 1-1,0 0 0,0 0 0,0-1 0,1 1 0,-1 0 0,0 0 1,0 0-1,1 0 0,-1 0 0,1 0 0,-1 0 0,1 1 0,-1-1 1,1 0-1,0 0 0,-1 0 0,1 0 0,0 0 0,0 1 0,0-1 0,0 2 1,-3 31-11,3-32 13,0 0 0,-1 0 0,1 0 0,0-1 0,0 1 0,0 0 0,1 0 0,-1 0 0,0 0 0,1 0 0,-1 0 0,1 0 0,-1-1 0,1 1 0,0 0 0,0 0 0,0-1 0,0 1 0,0-1 0,0 1 0,0-1 0,1 1 0,-1-1 0,0 0 0,1 1 0,-1-1 0,1 0 0,0 0 0,-1 0 0,1 0 0,0-1 0,-1 1 0,1 0 0,0-1 0,0 1 0,0-1 0,0 1 0,0-1 0,0 0 0,-1 0 0,1 0 0,0 0 0,2-1 0,11 3 16,0-2 1,0 0-1,20-2 0,-28 1 0,-1 0-1,0 0 0,0-1 0,0 0 0,0 0 1,0 0-1,0-1 0,0 0 0,-1 0 1,9-6-1,-4 100 179,-10-90-191,1 1 0,-1-1-1,1 1 1,0-1 0,-1 0 0,1 1 0,0-1 0,0 0 0,0 1-1,0-1 1,0 0 0,0 0 0,0 0 0,0 0 0,0 0 0,1 0 0,-1 0-1,2 0 1,0 0 12,0-1 0,0 1 0,0-1-1,0 0 1,0 0 0,0 0 0,0 0-1,1-1 1,3 0 0,-2-1-1,0 0 0,0 0 0,0 0 1,0-1-1,0 0 0,-1 0 0,1 0 0,-1-1 1,0 1-1,0-1 0,0 0 0,0 0 0,-1-1 0,6-8 1,-1 2 4,-1-1 1,0 0 0,-1 0 0,8-26 0,-25 140-149,11-101 133,1 0-1,0 0 1,-1 0 0,1 0-1,0 0 1,0-1-1,-1 1 1,1 0-1,0-1 1,0 1 0,0 0-1,0-1 1,0 1-1,0-1 1,0 0-1,0 1 1,0-1 0,0 0-1,0 0 1,0 1-1,0-1 1,1 0-1,-1 0 1,0 0-1,0 0 1,0 0 0,0-1-1,2 1 1,-1 0-249,1 0 0,-1 0 0,1-1 0,-1 1 0,0 0 0,1-1 0,-1 0 0,0 1 0,1-1 0,-1 0 0,0 0 0,0 0 0,3-2 0,1-12-4584,-2-2-2431</inkml:trace>
  <inkml:trace contextRef="#ctx0" brushRef="#br0" timeOffset="1917.06">764 1035 9716,'0'0'5811,"0"37"-5923,0-18-1056,8-5-2674,0-5-3842</inkml:trace>
  <inkml:trace contextRef="#ctx0" brushRef="#br0" timeOffset="2217.95">937 1030 7555,'0'0'10040,"3"-4"-8501,0 24-975,-2 1 0,0-1 0,-1 1-1,-1-1 1,-7 38 0,-35 93 82,41-125-5395,2-25 4644,-1-1 0,1 0 1,0 1-1,0-1 0,0 0 1,0 1-1,0-1 0,0 0 1,0 1-1,0-1 0,0 0 1,0 1-1,0-1 0,0 0 1,0 1-1,0-1 0,0 0 1,0 1-1,0-1 0,0 0 1,0 1-1,0-1 0,1 0 1,-1 1-1,0-1 0,0 0 1,0 1-1,1-1 0,-1 0 1,0 0-1,0 1 0,1-1 0,-1 0 1,0 0-1,0 0 0,1 1 1,-1-1-1,0 0 0,1 0 1,-1 0-1,0 0 0,1 0 1,-1 0-1,0 0 0,1 1 1,-1-1-1,0 0 0,1 0 1,-1 0-1,0 0 0,1-1 1,-1 1-1,0 0 0,1 0 1,-1 0-1,0 0 0,1 0 1,-1 0-1,0 0 0,1-1 1,-1 1-1,0 0 0,0 0 1,1 0-1,-1-1 0,0 1 1,1-1-1,7-10-5700</inkml:trace>
  <inkml:trace contextRef="#ctx0" brushRef="#br0" timeOffset="2367.27">863 1195 6227,'0'0'10100,"45"-37"-10035,-16 30-65,-5 0-113,5 0-1807,0 0-3875</inkml:trace>
  <inkml:trace contextRef="#ctx0" brushRef="#br0" timeOffset="3172.6">1043 1192 6115,'0'0'7878,"-6"12"-6720,9-12-914,1 0 1,-1 0-1,0-1 1,0 1-1,0-1 0,0 1 1,0-1-1,0 0 1,5-2-1,-7 2-185,0 0 1,0 0-1,0 0 0,1 0 0,-1 0 1,0 0-1,0 0 0,-1 0 0,1-1 0,0 1 1,0 0-1,-1-1 0,1 1 0,0 0 1,-1-1-1,1 1 0,-1-1 0,0 1 1,0-1-1,1 1 0,-1-1 0,0 1 0,0-3 1,-2 3-17,0 1 1,0-1 0,1 1 0,-1-1-1,0 1 1,0 0 0,1 0-1,-1 0 1,0 0 0,0 0 0,0 1-1,1-1 1,-1 0 0,0 1 0,1-1-1,-1 1 1,-2 1 0,-1 3 51,0 1 1,0 0 0,0 1-1,1-1 1,0 1 0,0-1-1,1 1 1,0 1 0,0-1-1,1 0 1,0 1 0,0-1-1,0 1 1,1-1 0,0 1-1,1 0 1,0 0 0,0-1-1,1 1 1,2 12 0,-2-18-144,0 0 0,0 0 0,1-1 0,-1 1-1,1-1 1,-1 1 0,1-1 0,0 1 0,-1-1 0,1 0 0,0 0 0,0 0 0,0 0 0,0 0 0,0-1 0,0 1 0,0 0 0,0-1 0,0 0 0,0 1 0,0-1 0,0 0 0,1 0 0,-1 0 0,0 0 0,0 0 0,4-2 0,0 2-345,-1-1 1,1 0 0,0 0-1,-1 0 1,1-1-1,-1 0 1,0 0-1,0 0 1,8-5 0,-9 3 208,0-1 1,0 1-1,-1-1 1,1 0-1,-1 0 1,0 0 0,0 0-1,-1-1 1,3-8-1,-3 9 232,0 0-1,0 0 0,0 0 0,1 0 0,0 0 0,0 1 1,0-1-1,0 1 0,1 0 0,5-6 0,-8 9 48,0 0 0,0 0-1,0 1 1,1-1 0,-1 0 0,0 0-1,1 1 1,-1-1 0,0 1 0,1-1-1,-1 1 1,0-1 0,1 1-1,-1 0 1,1 0 0,-1 0 0,1 0-1,-1 0 1,1 0 0,-1 0 0,1 0-1,-1 1 1,0-1 0,1 0-1,2 2 1,-2-1 25,0 1 1,0 0-1,0 0 0,0-1 0,0 1 0,0 1 0,0-1 1,-1 0-1,1 0 0,-1 1 0,0-1 0,1 0 1,0 4-1,0-1 51,0 1 0,0 0 0,0 0 0,-1 1 0,0-1 0,0 0 0,0 0 0,-1 1 0,0-1 0,0 0 0,-3 11 0,3-17-164,1 0 1,-1 1 0,0-1-1,0 0 1,0 0-1,0 0 1,-1 0 0,1 0-1,0 1 1,0-1-1,0 0 1,0 0 0,0 0-1,0 0 1,0 0 0,0 1-1,0-1 1,0 0-1,0 0 1,0 0 0,0 0-1,0 0 1,-1 0-1,1 0 1,0 1 0,0-1-1,0 0 1,0 0-1,0 0 1,0 0 0,-1 0-1,1 0 1,0 0-1,0 0 1,0 0 0,0 0-1,0 0 1,-1 0-1,1 0 1,0 0 0,0 0-1,0 0 1,0 0 0,0 0-1,-1 0 1,1 0-1,0 0 1,0 0 0,0 0-1,0 0 1,0 0-1,-1 0 1,1 0 0,0-1-1,0-10 20,10-7-269,1-1-1,0 2 0,1 0 0,1 0 0,18-17 1,-27 34 376,-1 11 100,-2 7 110,-1 40 233,0-33-5745,13-37-6902</inkml:trace>
  <inkml:trace contextRef="#ctx0" brushRef="#br0" timeOffset="3324.84">1454 1093 4482,'0'0'9813,"20"-84"-8597,-20 79-816,4 5-592,1 0-1761,3 10-1985,0 6-1792</inkml:trace>
  <inkml:trace contextRef="#ctx0" brushRef="#br0" timeOffset="3763.66">1671 1089 7603,'0'0'9429,"-13"7"-8423,10-5-941,-6 3 132,0 0-1,0 0 1,1 1-1,-1 1 0,2-1 1,-1 1-1,1 0 1,0 1-1,0 0 0,1 0 1,-6 9-1,7-7-46,0 1 0,1-1 0,1 1 1,-1 0-1,2 0 0,-1 0 0,2 1 0,-1-1 0,2 0 0,0 14 0,2-25-140,0 1-1,1-1 0,-1 1 0,1-1 0,-1 0 0,0 0 1,1 0-1,-1 0 0,1-1 0,-1 1 0,0-1 1,1 1-1,-1-1 0,0 0 0,4-1 0,1-4 26,0 0 0,0-1 0,-1 1-1,0-1 1,0 0 0,0-1 0,-1 1 0,0-1-1,5-13 1,-2 7-16,1 0 1,19-25-1,-27 38-110,3 12-5,0 4 147,-2-4 131,2 0 0,-1-1 0,9 18 0,-10-25-162,-1-1 0,0 0-1,1 0 1,-1 0 0,1 0 0,-1 0 0,1 0 0,0 0-1,0-1 1,0 1 0,0-1 0,0 1 0,0-1 0,1 0-1,-1 0 1,0 0 0,1 0 0,-1 0 0,0 0 0,1-1-1,-1 1 1,4-1 0,4 1-271,1 0-1,0-1 0,0-1 1,0 1-1,0-2 1,-1 0-1,1 0 1,0-1-1,19-7 0,7-9-5289</inkml:trace>
  <inkml:trace contextRef="#ctx0" brushRef="#br0" timeOffset="5986.71">2381 892 0,'0'0'13033,"1"4"-12321,6 50 902,-7-54-1470,0-33 133,0 25 2640,0 11-2883,0-1 0,-1 1 0,1 0 1,0-1-1,-1 1 0,0-1 1,1 0-1,-1 1 0,0-1 0,0 1 1,-1-1-1,1 0 0,0 0 1,-1 0-1,1 0 0,-1 0 0,0 0 1,0 0-1,0 0 0,0-1 1,0 1-1,0-1 0,0 1 1,0-1-1,0 0 0,-1 0 0,1 0 1,-1 0-1,1 0 0,0 0 1,-1-1-1,0 0 0,-3 1 0,6-4-37,0 2-1,-1 1-1,1-1 1,0 0-1,0 1 1,-1-1-1,1 0 1,0 1-1,0-1 1,0 0-1,0 1 1,0-1-1,0 0 1,0 0-1,0 1 0,0-1 1,0 0-1,1 1 1,-1-1-1,0 0 1,0 1-1,1-1 1,-1 0-1,0 1 1,1-1-1,-1 1 1,1-1-1,-1 1 1,1-1-1,-1 1 0,1-1 1,-1 1-1,1-1 1,-1 1-1,1-1 1,0 1-1,0-1 1,0 1 10,0 0 0,0 0 0,0 0 0,0 1 0,0-1 0,0 0 0,0 0 0,0 0 0,-1 1-1,1-1 1,0 1 0,0-1 0,0 1 0,0-1 0,-1 1 0,1-1 0,0 1 0,-1-1 0,1 1 0,0 0 0,-1 0 0,1-1 0,-1 1 0,1 0 0,-1 0 0,1-1 0,-1 1 0,0 0 0,1 0 0,-1 0 0,0 0 0,0 0 0,1 0 0,-1 0 0,0 0 0,0-1 0,0 1 0,0 0 0,0 0 0,-1 0 0,1 0 0,0 2 0,-1-1 16,1 0 0,-1 0 0,1 1-1,-1-1 1,0 0 0,0 0 0,0 1 0,0-1 0,0 0 0,0 0 0,-1 0 0,1-1 0,-1 1 0,1 0 0,-1 0-1,-3 2 1,5-4-18,-1 1-1,1-1 1,-1 0-1,1 1 1,-1-1-1,1 1 1,-1-1-1,1 0 1,-1 1-1,0-1 1,1 0-1,-1 0 1,0 1-1,1-1 1,-1 0-1,0 0 1,1 0-1,-1 0 1,0 0-1,1 0 1,-1 0-1,0 0 1,1 0-1,-1 0 1,0 0 0,1-1-1,-1 1 1,0 0-1,0-1 1,-1-19-18,2 9-24,0 9 27,1 0 0,0 0 1,-1-1-1,1 1 0,0 0 1,0 0-1,0 0 1,0 0-1,0 0 0,0 0 1,1 1-1,-1-1 0,1 0 1,2-2-1,-4 4 6,1-1 0,-1 1 0,1-1 0,-1 1 0,1 0 0,-1-1 0,1 1 0,-1-1 0,1 1 0,0 0 0,-1 0-1,1-1 1,-1 1 0,1 0 0,0 0 0,-1 0 0,1 0 0,0 0 0,-1 0 0,1 0 0,0 0 0,-1 0 0,1 0 0,-1 0 0,1 0 0,0 0 0,-1 0 0,1 1 0,0-1 0,-1 0-1,1 0 1,-1 1 0,1-1 0,-1 0 0,1 1 0,-1-1 0,1 1 0,-1-1 0,1 1 0,-1-1 0,1 1 0,-1-1 0,0 1 0,1-1 0,-1 1 0,0-1 0,0 1 0,1 0-1,-1-1 1,0 1 0,0-1 0,0 1 0,0 0 0,1 1 0,2 13 33,-1 1 1,0 0-1,-2-1 0,1 1 1,-2 0-1,0 0 0,-1 0 1,0-1-1,-1 1 0,-1-1 1,-1 1-1,-9 22 0,-57 94-24,39-78-2697,25-43 1631,-11 19-4367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14.0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108 288 1793,'0'0'14081,"-5"-11"-13003,-18-34 32,8 21 2499,12 38-2705,0 7-1034,-5 18 182,1 0 0,3 0 0,-1 72 0,5-110 41,0-1-79,-1 0-1,1 0 0,0 0 0,-1 0 0,1 0 0,0 0 0,-1 0 0,1 0 0,0 0 0,-1 0 0,1 0 0,0-1 1,-1 1-1,1 0 0,0 0 0,-1 0 0,1 0 0,0-1 0,-1 1 0,1 0 0,0 0 0,-1-1 0,1 1 1,0 0-1,0 0 0,0-1 0,-1 1 0,1 0 0,0-1 0,0 1 0,-1-1 0,-4-14 29,1 1 0,0-1 0,0 0 0,2 0 0,-2-26 0,2-84-121,3 73-19,-1 45 90,0-1 0,1 1 0,0 0 0,0 0 0,0-1 0,1 1 0,0 0 1,1 0-1,-1 1 0,1-1 0,0 0 0,1 1 0,0 0 0,0 0 0,0 0 0,1 0 0,-1 1 0,1 0 0,1 0 0,-1 0 1,1 0-1,-1 1 0,1 0 0,1 0 0,-1 1 0,0 0 0,1 0 0,-1 0 0,1 1 0,0 0 0,0 0 0,0 1 0,11-1 1,-17 37-156,-1-28 160,-1 0 0,0 0 0,-1 0 0,0 0 0,0-1 0,0 1 0,0-1 1,-1 1-1,0-1 0,-1 0 0,1 0 0,-1-1 0,0 1 0,-1-1 0,-5 7 0,-4 1-135,0 0 0,0-1 0,-1-1 0,-25 16 0,39-27 99,1 0 0,-1 0-1,1 1 1,-1-1 0,1 0-1,-1 1 1,1-1 0,0 1-1,-1-1 1,1 0-1,0 1 1,-1-1 0,1 1-1,0-1 1,0 1 0,-1-1-1,1 1 1,0-1 0,0 1-1,0-1 1,0 1 0,0-1-1,0 1 1,-1 0-1,1-1 1,0 1 0,0-1-1,1 1 1,-1-1 0,0 1-1,0-1 1,0 1 0,0-1-1,0 1 1,1-1-1,-1 1 1,0-1 0,0 1-1,1-1 1,-1 1 0,0-1-1,1 1 1,-1-1 0,0 0-1,1 1 1,0 0 0,23 19 180,-18-15-223,32 26 122,-6-4 797,58 38-1,-88-64-811,-1 0 0,0 0 0,0 0 1,1 0-1,-1 1 0,0-1 0,0 0 0,0 1 0,0-1 0,-1 1 0,1-1 0,0 1 1,-1-1-1,1 1 0,0 2 0,6 11-2061,-6-15 1727,0 1 0,-1 0 0,1-1 0,0 1 0,-1-1 0,1 1 0,0-1 0,0 1 0,0-1 0,0 0 0,-1 1 0,1-1 0,0 0 0,0 0 0,0 0 0,0 0 0,0 0 0,1 0 0,13 0-4816</inkml:trace>
  <inkml:trace contextRef="#ctx0" brushRef="#br0" timeOffset="423.1">450 264 6163,'0'0'10631,"-2"-19"-8152,-3 23-2305,0 0 0,1 0 0,-1 0 0,1 1 0,0-1 1,0 1-1,1 0 0,-1 0 0,1 1 0,-4 7 0,5-9-144,1-1-1,-1 1 1,1 0-1,-1-1 1,1 1-1,0 0 1,0 0-1,1 0 1,-1 0-1,1 0 1,0 0-1,0 0 1,0 0-1,0 0 1,1 0-1,0 0 1,0-1-1,1 5 1,-1-6-24,1 0 0,0-1 0,0 1 0,-1-1 1,1 0-1,0 0 0,0 0 0,0 0 0,1 0 1,-1 0-1,0 0 0,0-1 0,0 1 1,1-1-1,-1 1 0,0-1 0,0 0 0,1 0 1,-1 0-1,0 0 0,0-1 0,1 1 0,3-2 1,-2 2 0,0-1 1,-1 1 0,1-1-1,0 0 1,-1 0 0,1-1-1,-1 1 1,1-1 0,-1 0-1,0 0 1,1 0 0,-1 0-1,0-1 1,3-2 0,-4 2-4,-1 1 0,1-1 0,0 0 0,-1 1 0,0-1 1,1 0-1,-1 0 0,0 0 0,-1 0 0,1 0 0,0 0 0,-1 0 0,0 0 1,1-1-1,-1 1 0,-1 0 0,1 0 0,0 0 0,-1 0 0,1 0 0,-1 0 1,0 0-1,0 0 0,0 0 0,0 0 0,-1 0 0,1 0 0,-1 1 0,0-1 1,1 1-1,-1-1 0,0 1 0,-1 0 0,1 0 0,0-1 0,0 2 1,-1-1-1,0 0 0,1 0 0,-1 1 0,0 0 0,1-1 0,-1 1 0,0 0 1,0 0-1,0 1 0,0-1 0,0 1 0,0-1 0,0 1 0,0 0 0,-4 1 1,-5 0-1098,9 13-5793,3-13 6597,0 6-6184</inkml:trace>
  <inkml:trace contextRef="#ctx0" brushRef="#br0" timeOffset="931.75">655 219 6723,'0'0'11944,"9"52"-9793,-7-50-2118,-1 1 1,1 0-1,-1-1 1,1 0 0,0 1-1,0-1 1,0 0-1,0 0 1,0 0 0,1 0-1,-1-1 1,1 1-1,-1-1 1,1 1 0,-1-1-1,1 0 1,0 0-1,0 0 1,-1 0 0,1-1-1,0 1 1,0-1-1,4 1 1,-6-1-12,1 0-1,0 0 1,-1 0-1,1 0 1,0 0-1,0 0 1,-1 0-1,1 0 1,0-1-1,-1 1 1,1 0-1,0-1 1,-1 0-1,1 1 1,-1-1 0,1 0-1,-1 0 1,1 0-1,-1 0 1,1 0-1,-1 0 1,0-1-1,0 1 1,0 0-1,0-1 1,1 1-1,-2-1 1,1 1-1,0-1 1,0 1-1,0-1 1,-1 0-1,1 1 1,-1-1 0,1 0-1,-1 1 1,0-1-1,1-3 1,1 5 1,0-1 0,0 1 1,0 0-1,0 0 1,0 0-1,0 1 1,0-1-1,0 0 1,-1 1-1,1-1 0,0 1 1,0 0-1,2 1 1,2 2-22,1 0-1,0-1 1,0 0 0,1 0 0,-1 0-1,0-1 1,9 2 0,-14-4-1,-1 0 1,1 0-1,-1 0 1,0 0-1,1 0 1,-1 0-1,1-1 0,-1 1 1,1-1-1,-1 1 1,0-1-1,1 1 1,-1-1-1,0 0 0,1 1 1,-1-1-1,0 0 1,0 0-1,0 0 1,0 0-1,0 0 1,0 0-1,0 0 0,0-1 1,0 1-1,0 0 1,0-1-1,-1 1 1,1 0-1,-1-1 0,1 1 1,-1-1-1,1 1 1,-1-1-1,0 1 1,0-1-1,0 1 1,0-1-1,0 1 0,0-1 1,0 1-1,0-1 1,-1-1-1,1-1 5,0-1-1,0 1 0,0-1 1,-1 1-1,1 0 1,-1 0-1,0-1 1,-1 1-1,1 0 1,-1 0-1,1 0 0,-1 0 1,0 0-1,-3-3 1,2 4-24,1 1 1,-1-1 0,0 1-1,0 0 1,0 0 0,0 0-1,0 1 1,0-1 0,0 1-1,0 0 1,-1 0-1,1 0 1,0 0 0,-1 0-1,1 1 1,-1-1 0,1 1-1,-6 1 1,8-1-143,-1 0 1,0 0-1,1 0 0,-1 0 1,1 1-1,-1-1 1,0 1-1,1-1 0,-1 1 1,1 0-1,0 0 0,-1-1 1,1 1-1,-1 0 0,1 0 1,0 0-1,0 1 0,0-1 1,-1 0-1,1 0 0,-1 2 1,-5 22-5378,7-10-1504</inkml:trace>
  <inkml:trace contextRef="#ctx0" brushRef="#br0" timeOffset="1381.3">1245 136 6243,'0'0'12870,"-9"0"-11520,-36 0 3012,50 0-4410,27 0 60,126-5-54,-137 3 40,-1-1 0,0-1 1,0-1-1,-1-1 0,35-15 1,-53 21-3,0 0 2,0 0 1,-1 0-1,1 0 1,0 0-1,0-1 0,-1 1 1,1 0-1,0-1 0,-1 1 1,1 0-1,-1-1 1,1 1-1,0-1 0,-1 1 1,1-1-1,-1 1 0,1-1 1,-1 1-1,1-1 1,-1 0-1,1 1 0,-1-1 1,0 1-1,1-1 0,-1 0 1,0 0-1,0 1 1,1-2-1,-10 2-1850,-18 1-2435,-10 3-2687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28.6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64 11269,'0'0'9396,"-8"0"-5306,29 4-3978,1-1-1,-1-1 0,0-1 1,1-1-1,21-3 0,15 1-77,161-8-53,-190 10 33,-24 0 137,-17-5-62,6 3-92,-23-8 13,5 2 19,-1-1 0,-30-16-1,139 30 391,126 26-1510,-210-31 1090,0 0 0,1 0 1,-1 0-1,0 1 0,1-1 0,-1 0 0,0 0 1,0 0-1,1 0 0,-1 0 0,0 0 1,0 0-1,1 0 0,-1 1 0,0-1 1,0 0-1,1 0 0,-1 0 0,0 1 1,0-1-1,0 0 0,1 0 0,-1 1 0,0-1 1,0 0-1,0 0 0,0 1 0,0-1 1,0 0-1,1 0 0,-1 1 0,0-1 1,0 0-1,0 1 0,0-1 0,0 0 1,0 0-1,0 1 0,0 0 0,-8 12 18,-16 10 26,-5 0-45,2 2 0,0 0 0,1 2-1,2 1 1,-26 38 0,44-56-665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30.2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175 226 5442,'0'0'10005,"1"-9"-8948,3-48 1514,-4 56-2539,-1 0-1,1 0 0,-1 0 1,1 0-1,-1 0 0,1 0 0,-1 1 1,0-1-1,1 0 0,-1 0 1,0 0-1,0 1 0,1-1 1,-1 0-1,0 1 0,0-1 0,0 1 1,0-1-1,0 1 0,0-1 1,0 1-1,0 0 0,0-1 1,0 1-1,0 0 0,0 0 0,0 0 1,0 0-1,0 0 0,-2 0 1,-42 0 231,33 0-155,8 1-85,0-1 0,0 1 0,0 0 0,0 0-1,0 0 1,0 1 0,1-1 0,-1 1 0,0 0-1,1 0 1,-1 1 0,1-1 0,0 1 0,0-1-1,0 1 1,0 0 0,0 0 0,1 1-1,-1-1 1,1 0 0,0 1 0,0-1 0,0 1-1,0 0 1,1 0 0,-1 0 0,1 0 0,-1 6-1,-1-1 34,1 1-1,0-1 1,1 1-1,0 0 0,0 0 1,1 0-1,0 0 1,1 0-1,0 0 0,1-1 1,3 14-1,-3-18-49,-1-1 0,1 1 0,1-1-1,-1 1 1,1-1 0,-1 0 0,1 0-1,0 0 1,1-1 0,-1 1 0,1-1-1,-1 0 1,1 0 0,0 0 0,0 0 0,0-1-1,5 3 1,-1-2 11,0 0-1,0-1 1,0 0-1,0 0 1,0-1-1,0 0 1,0 0 0,1-1-1,11-1 1,-7 0 0,0-1 0,-1 0 0,1-1 0,-1-1 0,0 0 0,0 0 0,0-1 0,-1-1 0,0 0 0,0 0 0,0-1 0,18-16 0,-23 15 10,0 0-1,-1 0 1,0 0-1,0-1 1,-1 0-1,0 0 1,-1 0-1,0-1 1,0 1-1,-1-1 1,0 0-1,-1 0 1,0 1 0,0-1-1,-1 0 1,-1-14-1,1 23 209,-2 28-168,-6 7 74,1 1 0,1-1 1,-1 55-1,7-87-141,1-1 0,-1 1-1,0-1 1,0 1 0,1-1 0,-1 0-1,1 1 1,-1-1 0,1 1-1,0-1 1,-1 0 0,1 1 0,0-1-1,0 0 1,0 0 0,0 0 0,0 0-1,0 0 1,0 0 0,1 0-1,-1 0 1,0 0 0,0 0 0,1-1-1,-1 1 1,0 0 0,1-1 0,-1 0-1,1 1 1,-1-1 0,1 0 0,-1 1-1,1-1 1,-1 0 0,1 0-1,-1 0 1,3-1 0,-1 1 6,1 0 1,0 0-1,-1-1 1,1 0-1,-1 1 1,1-1-1,-1 0 1,0-1-1,1 1 1,-1-1-1,0 1 1,0-1-1,0 0 1,0 0-1,4-4 1,-3 0 2,0 0 1,-1-1 0,0 1-1,0-1 1,0 0 0,-1 0 0,0 0-1,0 0 1,-1 0 0,0-1-1,0 1 1,0 0 0,-1 0 0,0-1-1,-1 1 1,1 0 0,-2-1-1,1 1 1,-1 0 0,-2-8 0,3 10-11,-1-1 1,0 0 0,0 1 0,0-1 0,0 1 0,-1 0 0,0 0-1,0 0 1,-1 0 0,1 0 0,-1 1 0,0 0 0,0-1-1,0 1 1,-1 1 0,1-1 0,-1 1 0,0 0 0,0 0 0,0 0-1,-1 1 1,1-1 0,0 1 0,-1 1 0,-7-2 0,11 2-1,0 1 0,1 0 1,-1-1-1,0 1 1,0 0-1,0 0 1,0 1-1,1-1 0,-1 0 1,0 0-1,0 1 1,0-1-1,1 1 0,-1 0 1,0 0-1,1-1 1,-1 1-1,0 0 1,1 0-1,0 1 0,-1-1 1,1 0-1,-1 0 1,1 1-1,0-1 1,0 1-1,0-1 0,0 1 1,-2 2-1,2 3 5,-1 0 0,1-1-1,0 1 1,0 0 0,1-1-1,0 14 1,0-5 6,1-13-16,-1 1 0,1 0-1,0-1 1,0 1 0,0-1-1,0 1 1,0-1 0,0 0-1,1 1 1,-1-1 0,1 0-1,-1 0 1,1 0 0,0 0-1,0 0 1,0 0 0,0-1-1,0 1 1,0-1 0,0 1-1,1-1 1,-1 0 0,0 0-1,1 0 1,-1 0 0,1 0 0,-1-1-1,1 1 1,0-1 0,4 1-1,3 1-74,0-1 0,1-1 0,-1 1 0,0-1 0,0-1 0,21-4 0,-22 2 56,1-1 0,-1-1-1,1 0 1,-1 0 0,-1-1-1,1 0 1,-1-1 0,0 1 0,0-2-1,-1 1 1,0-1 0,0 0-1,-1-1 1,0 1 0,-1-1 0,1-1-1,-2 1 1,1-1 0,-1 1-1,-1-1 1,0-1 0,0 1-1,-1 0 1,0-1 0,-1 1 0,1-12-1,-2 18 56,-5-45 349,5 48-368,0-1 1,0 1-1,-1-1 0,1 1 1,-1 0-1,1-1 0,-1 1 1,1 0-1,-1-1 0,0 1 1,0 0-1,1 0 0,-1 0 1,0 0-1,0-1 1,0 1-1,0 0 0,-1 1 1,1-1-1,0 0 0,0 0 1,0 0-1,-1 1 0,1-1 1,0 1-1,-1-1 0,1 1 1,-1 0-1,1-1 0,-2 1 1,2 0-15,0 1-1,0 0 1,0 0 0,0-1 0,0 1 0,1 0 0,-1 0 0,0 0 0,0 0 0,1 0 0,-1 0 0,1 0 0,-1 0 0,1 0-1,-1 0 1,1 0 0,0 0 0,0 0 0,-1 0 0,1 0 0,0 1 0,0 0 0,-5 34-21,4-30 33,-4 44 86,4 93 0,2-72 57,-1-65-145,0-1 0,0 1 1,0 0-1,1-1 0,0 1 0,0-1 1,0 0-1,1 1 0,0-1 0,0 0 1,0 0-1,0 0 0,1 0 1,0-1-1,0 1 0,0-1 0,7 8 1,-4-8-302,-1 0 1,1 0 0,0-1-1,0 0 1,0 0 0,0 0 0,1-1-1,-1 0 1,1 0 0,0-1-1,-1 0 1,1 0 0,13 0 0,13 0-5033,-3-1-3205</inkml:trace>
  <inkml:trace contextRef="#ctx0" brushRef="#br0" timeOffset="298.97">810 312 9380,'0'0'12555,"-4"-1"-11789,-8-2-285,16 0-225,35 1-152,23-1-9,33-20 119,-84 19-710,0 1 0,-1-1 1,0-1-1,0 0 0,0-1 0,16-11 0,-24 14-1297</inkml:trace>
  <inkml:trace contextRef="#ctx0" brushRef="#br0" timeOffset="588.89">942 184 5234,'0'0'11694,"-1"-6"-10064,-2-19-262,2 19 1893,-1 229-870,0-113-3390,1 0-4499,1-87-2010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25.8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89 108 11733,'0'0'8348,"-3"-5"-7593,-10-13-123,10 13 1281,2 37-1520,2-20-335,-1 380 687,-12-446-608,3 19-138,1-3-27,2-1 0,2 1 0,1-1 0,2 0 0,5-52 0,-2 84 28,0-1 0,1 0 0,-1 1 0,1-1 0,1 1 1,-1 0-1,1 0 0,1 0 0,-1 1 0,1-1 0,0 1 0,1 0 1,-1 1-1,11-9 0,-11 10-155,-1 1 0,1 0 0,-1 0 0,1 0 0,0 0 0,0 1 0,0 0 0,1 0 0,-1 0 0,0 0 0,1 1 0,-1 0 1,1 0-1,-1 1 0,1-1 0,0 1 0,-1 1 0,1-1 0,0 1 0,-1-1 0,1 2 0,5 1 0,-10-3-66,0 1 1,0 0-1,-1-1 1,1 1-1,0 0 1,0 0-1,0 0 1,-1 0-1,1 0 1,0 0-1,-1 0 1,1 0-1,-1 0 1,1 0-1,-1 0 1,0 0-1,1 0 1,-1 0-1,0 0 1,0 0-1,0 1 1,0-1-1,0 0 1,0 0-1,0 0 1,0 0-1,-1 2 1,1 1-516,0 25-5077</inkml:trace>
  <inkml:trace contextRef="#ctx0" brushRef="#br0" timeOffset="218.96">20 342 5955,'0'0'16135,"-20"0"-15655,35 0-416,10-6 64,9-2-48,6-3-80,5-1-560,0 7-1489,-11-3-2577,-4 5-2113</inkml:trace>
  <inkml:trace contextRef="#ctx0" brushRef="#br0" timeOffset="801.42">366 344 7443,'0'0'13695,"-4"-11"-12804,1 3-810,-1-2 122,0 1 1,1-1-1,-3-19 0,6 25-150,-1 1 0,1-1 1,0 1-1,0-1 0,1 1 0,-1-1 0,1 1 1,-1-1-1,1 1 0,0-1 0,0 1 0,1 0 1,-1 0-1,1-1 0,0 1 0,-1 0 0,1 0 0,4-3 1,2-3 3,1 1 0,1 0 0,-1 1 0,21-13 1,-26 18-57,0 0 0,1 0 0,-1 0 1,1 0-1,-1 1 0,1-1 1,-1 1-1,1 0 0,0 0 1,-1 1-1,1 0 0,0-1 1,0 2-1,0-1 0,8 2 0,-12-1 0,1 0 0,-1 0 0,1 0 0,-1 0-1,0 0 1,1 0 0,-1 0 0,0 1 0,0-1-1,0 0 1,0 1 0,0-1 0,0 1 0,0 0-1,0-1 1,-1 1 0,1 0 0,-1-1 0,1 1-1,-1 0 1,0-1 0,1 4 0,2 44-98,-4-43 58,1 2 17,0-1 0,-1 1-1,-1-1 1,1 0 0,-1 1 0,-1-1-1,1 0 1,-1 0 0,0 0 0,-1-1-1,0 1 1,0-1 0,0 0 0,-6 6-1,-8 8 13,-1-1-1,-37 27 1,0 2 39,56-48-26,-1 0 1,1 0-1,0 0 1,0 0-1,0 0 1,0 0-1,-1 0 1,1 0-1,0 0 1,0 1-1,0-1 1,0 0 0,0 0-1,-1 0 1,1 0-1,0 0 1,0 1-1,0-1 1,0 0-1,0 0 1,0 0-1,0 0 1,0 1-1,0-1 1,0 0-1,0 0 1,0 0-1,0 0 1,0 1-1,0-1 1,0 0-1,0 0 1,0 0-1,0 1 1,0-1-1,0 0 1,0 0-1,0 0 1,0 0-1,0 1 1,0-1-1,0 0 1,0 0-1,0 0 1,1 0-1,-1 0 1,0 1-1,0-1 1,0 0-1,0 0 1,0 0-1,1 0 1,-1 0-1,0 0 1,0 0-1,0 1 1,0-1-1,1 0 1,17 1-5,23-5-120,48-18-2078,-30 2-5316,-29 7-1441</inkml:trace>
  <inkml:trace contextRef="#ctx0" brushRef="#br0" timeOffset="1087.39">740 99 5603,'0'0'14153,"0"-12"-13316,0-36-114,0 36-144,0 24-72,-20 403-453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38.8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767 133 12486,'0'0'9497,"-50"0"-4953,-333-3-4245,204-17-182,157 16-209,22 4 86,0-1-1,0 1 0,-1 0 1,1 0-1,0 0 0,0-1 1,0 1-1,0 0 1,-1 0-1,1-1 0,0 1 1,0 0-1,0 0 0,0-1 1,0 1-1,0 0 0,0 0 1,0-1-1,0 1 0,0 0 1,0-1-1,0 1 1,0 0-1,0 0 0,0-1 1,0 1-1,0 0 0,0 0 1,0-1-1,0 1 0,0 0 1,0 0-1,1-1 0,-1 1 1,0 0-1,0 0 1,0-1-1,1 1 0,31-27-213,-2 10 102,-24 14 117,1 0 1,-1-1 0,0 0-1,0 0 1,0 0-1,-1-1 1,1 1-1,-1-2 1,8-8-1,-42 42-156,-1-2 0,-56 39-1,-18-3 217,104-61-67,-1-1-1,0 0 1,1 0 0,-1 0 0,1 1-1,-1-1 1,0 0 0,1 1 0,-1-1-1,1 0 1,-1 1 0,1-1 0,-1 1-1,1-1 1,0 1 0,-1-1 0,1 1 0,0-1-1,-1 1 1,1-1 0,0 1 0,-1 0-1,1-1 1,0 1 0,0 0 0,0-1-1,0 1 1,-1-1 0,1 1 0,0 0-1,0-1 1,0 1 0,0 0 0,0-1-1,1 1 1,-1 0 0,0-1 0,0 1-1,0 0 1,1 0 0,1 1-1,0 0-1,0 0 1,0 0-1,0 0 1,0 0-1,1-1 1,-1 1-1,1-1 1,4 2 0,58 19-5,81 2-39,-141-23-1054,8 2-1567,-1-2-6730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B7B-90BD-4696-848E-884A92E3A2BA}">
  <dimension ref="B2:D61"/>
  <sheetViews>
    <sheetView topLeftCell="A43" zoomScale="160" zoomScaleNormal="160" workbookViewId="0">
      <selection activeCell="A60" sqref="A60:XFD60"/>
    </sheetView>
  </sheetViews>
  <sheetFormatPr defaultRowHeight="14.25" x14ac:dyDescent="0.45"/>
  <cols>
    <col min="2" max="2" width="5.265625" bestFit="1" customWidth="1"/>
    <col min="3" max="3" width="61.1328125" bestFit="1" customWidth="1"/>
    <col min="4" max="4" width="26.46484375" bestFit="1" customWidth="1"/>
  </cols>
  <sheetData>
    <row r="2" spans="2:3" s="1" customFormat="1" x14ac:dyDescent="0.45">
      <c r="B2" s="1" t="s">
        <v>0</v>
      </c>
    </row>
    <row r="4" spans="2:3" x14ac:dyDescent="0.45">
      <c r="C4" t="s">
        <v>1</v>
      </c>
    </row>
    <row r="5" spans="2:3" x14ac:dyDescent="0.45">
      <c r="C5" t="s">
        <v>2</v>
      </c>
    </row>
    <row r="6" spans="2:3" x14ac:dyDescent="0.45">
      <c r="C6" t="s">
        <v>3</v>
      </c>
    </row>
    <row r="8" spans="2:3" x14ac:dyDescent="0.45">
      <c r="C8" t="s">
        <v>4</v>
      </c>
    </row>
    <row r="9" spans="2:3" x14ac:dyDescent="0.45">
      <c r="C9" t="s">
        <v>5</v>
      </c>
    </row>
    <row r="10" spans="2:3" x14ac:dyDescent="0.45">
      <c r="C10" t="s">
        <v>6</v>
      </c>
    </row>
    <row r="11" spans="2:3" x14ac:dyDescent="0.45">
      <c r="C11" t="s">
        <v>7</v>
      </c>
    </row>
    <row r="12" spans="2:3" x14ac:dyDescent="0.45">
      <c r="C12" t="s">
        <v>8</v>
      </c>
    </row>
    <row r="14" spans="2:3" x14ac:dyDescent="0.45">
      <c r="C14" t="s">
        <v>9</v>
      </c>
    </row>
    <row r="16" spans="2:3" x14ac:dyDescent="0.45">
      <c r="C16" t="s">
        <v>10</v>
      </c>
    </row>
    <row r="17" spans="3:4" x14ac:dyDescent="0.45">
      <c r="D17" t="s">
        <v>11</v>
      </c>
    </row>
    <row r="18" spans="3:4" x14ac:dyDescent="0.45">
      <c r="D18" t="s">
        <v>12</v>
      </c>
    </row>
    <row r="19" spans="3:4" x14ac:dyDescent="0.45">
      <c r="D19" t="s">
        <v>13</v>
      </c>
    </row>
    <row r="20" spans="3:4" x14ac:dyDescent="0.45">
      <c r="D20" t="s">
        <v>14</v>
      </c>
    </row>
    <row r="21" spans="3:4" x14ac:dyDescent="0.45">
      <c r="D21" t="s">
        <v>15</v>
      </c>
    </row>
    <row r="22" spans="3:4" x14ac:dyDescent="0.45">
      <c r="D22" t="s">
        <v>16</v>
      </c>
    </row>
    <row r="23" spans="3:4" x14ac:dyDescent="0.45">
      <c r="C23" t="s">
        <v>17</v>
      </c>
    </row>
    <row r="24" spans="3:4" x14ac:dyDescent="0.45">
      <c r="C24" s="2">
        <f ca="1">TODAY()</f>
        <v>45780</v>
      </c>
    </row>
    <row r="25" spans="3:4" x14ac:dyDescent="0.45">
      <c r="C25" t="s">
        <v>18</v>
      </c>
      <c r="D25" t="s">
        <v>19</v>
      </c>
    </row>
    <row r="26" spans="3:4" x14ac:dyDescent="0.45">
      <c r="C26" t="s">
        <v>20</v>
      </c>
      <c r="D26" t="s">
        <v>21</v>
      </c>
    </row>
    <row r="27" spans="3:4" x14ac:dyDescent="0.45">
      <c r="D27" t="s">
        <v>22</v>
      </c>
    </row>
    <row r="28" spans="3:4" x14ac:dyDescent="0.45">
      <c r="D28" t="s">
        <v>23</v>
      </c>
    </row>
    <row r="29" spans="3:4" x14ac:dyDescent="0.45">
      <c r="D29" t="s">
        <v>24</v>
      </c>
    </row>
    <row r="30" spans="3:4" x14ac:dyDescent="0.45">
      <c r="D30" t="s">
        <v>25</v>
      </c>
    </row>
    <row r="31" spans="3:4" x14ac:dyDescent="0.45">
      <c r="D31" t="s">
        <v>26</v>
      </c>
    </row>
    <row r="32" spans="3:4" x14ac:dyDescent="0.45">
      <c r="D32" t="s">
        <v>27</v>
      </c>
    </row>
    <row r="33" spans="2:4" x14ac:dyDescent="0.45">
      <c r="D33" t="s">
        <v>28</v>
      </c>
    </row>
    <row r="34" spans="2:4" x14ac:dyDescent="0.45">
      <c r="D34" t="s">
        <v>29</v>
      </c>
    </row>
    <row r="35" spans="2:4" x14ac:dyDescent="0.45">
      <c r="D35" t="s">
        <v>30</v>
      </c>
    </row>
    <row r="38" spans="2:4" s="1" customFormat="1" x14ac:dyDescent="0.45">
      <c r="B38" s="1" t="s">
        <v>31</v>
      </c>
    </row>
    <row r="40" spans="2:4" x14ac:dyDescent="0.45">
      <c r="C40" t="s">
        <v>32</v>
      </c>
    </row>
    <row r="41" spans="2:4" x14ac:dyDescent="0.45">
      <c r="C41" t="s">
        <v>34</v>
      </c>
    </row>
    <row r="43" spans="2:4" x14ac:dyDescent="0.45">
      <c r="C43" t="s">
        <v>35</v>
      </c>
    </row>
    <row r="44" spans="2:4" x14ac:dyDescent="0.45">
      <c r="C44" t="s">
        <v>36</v>
      </c>
    </row>
    <row r="45" spans="2:4" x14ac:dyDescent="0.45">
      <c r="C45" t="s">
        <v>37</v>
      </c>
    </row>
    <row r="46" spans="2:4" x14ac:dyDescent="0.45">
      <c r="C46" t="s">
        <v>38</v>
      </c>
    </row>
    <row r="47" spans="2:4" x14ac:dyDescent="0.45">
      <c r="C47" t="s">
        <v>39</v>
      </c>
    </row>
    <row r="49" spans="3:3" x14ac:dyDescent="0.45">
      <c r="C49" t="s">
        <v>40</v>
      </c>
    </row>
    <row r="50" spans="3:3" x14ac:dyDescent="0.45">
      <c r="C50" t="s">
        <v>41</v>
      </c>
    </row>
    <row r="51" spans="3:3" x14ac:dyDescent="0.45">
      <c r="C51" t="s">
        <v>42</v>
      </c>
    </row>
    <row r="52" spans="3:3" x14ac:dyDescent="0.45">
      <c r="C52" t="s">
        <v>43</v>
      </c>
    </row>
    <row r="53" spans="3:3" x14ac:dyDescent="0.45">
      <c r="C53" t="s">
        <v>44</v>
      </c>
    </row>
    <row r="54" spans="3:3" x14ac:dyDescent="0.45">
      <c r="C54" t="s">
        <v>45</v>
      </c>
    </row>
    <row r="56" spans="3:3" x14ac:dyDescent="0.45">
      <c r="C56" t="s">
        <v>46</v>
      </c>
    </row>
    <row r="57" spans="3:3" x14ac:dyDescent="0.45">
      <c r="C57" t="s">
        <v>47</v>
      </c>
    </row>
    <row r="58" spans="3:3" x14ac:dyDescent="0.45">
      <c r="C58" t="s">
        <v>48</v>
      </c>
    </row>
    <row r="60" spans="3:3" x14ac:dyDescent="0.45">
      <c r="C60" t="s">
        <v>52</v>
      </c>
    </row>
    <row r="61" spans="3:3" x14ac:dyDescent="0.45">
      <c r="C6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DD5-FC08-4124-AB3B-BD046AE79437}">
  <dimension ref="B2:B28"/>
  <sheetViews>
    <sheetView zoomScale="145" zoomScaleNormal="145" workbookViewId="0">
      <selection activeCell="B6" sqref="B6:B8"/>
    </sheetView>
  </sheetViews>
  <sheetFormatPr defaultRowHeight="14.25" x14ac:dyDescent="0.45"/>
  <cols>
    <col min="2" max="2" width="84.53125" bestFit="1" customWidth="1"/>
  </cols>
  <sheetData>
    <row r="2" spans="2:2" s="1" customFormat="1" x14ac:dyDescent="0.45">
      <c r="B2" s="1" t="s">
        <v>69</v>
      </c>
    </row>
    <row r="4" spans="2:2" x14ac:dyDescent="0.45">
      <c r="B4" s="13" t="s">
        <v>33</v>
      </c>
    </row>
    <row r="6" spans="2:2" x14ac:dyDescent="0.45">
      <c r="B6" s="13" t="s">
        <v>49</v>
      </c>
    </row>
    <row r="7" spans="2:2" x14ac:dyDescent="0.45">
      <c r="B7" s="13" t="s">
        <v>50</v>
      </c>
    </row>
    <row r="8" spans="2:2" x14ac:dyDescent="0.45">
      <c r="B8" s="13" t="s">
        <v>51</v>
      </c>
    </row>
    <row r="10" spans="2:2" x14ac:dyDescent="0.45">
      <c r="B10" t="s">
        <v>54</v>
      </c>
    </row>
    <row r="12" spans="2:2" x14ac:dyDescent="0.45">
      <c r="B12" t="s">
        <v>55</v>
      </c>
    </row>
    <row r="13" spans="2:2" x14ac:dyDescent="0.45">
      <c r="B13" t="s">
        <v>56</v>
      </c>
    </row>
    <row r="14" spans="2:2" x14ac:dyDescent="0.45">
      <c r="B14" t="s">
        <v>57</v>
      </c>
    </row>
    <row r="15" spans="2:2" x14ac:dyDescent="0.45">
      <c r="B15" t="s">
        <v>58</v>
      </c>
    </row>
    <row r="17" spans="2:2" x14ac:dyDescent="0.45">
      <c r="B17" t="s">
        <v>59</v>
      </c>
    </row>
    <row r="18" spans="2:2" x14ac:dyDescent="0.45">
      <c r="B18" t="s">
        <v>60</v>
      </c>
    </row>
    <row r="19" spans="2:2" x14ac:dyDescent="0.45">
      <c r="B19" t="s">
        <v>61</v>
      </c>
    </row>
    <row r="20" spans="2:2" x14ac:dyDescent="0.45">
      <c r="B20" t="s">
        <v>62</v>
      </c>
    </row>
    <row r="21" spans="2:2" x14ac:dyDescent="0.45">
      <c r="B21" t="s">
        <v>63</v>
      </c>
    </row>
    <row r="23" spans="2:2" x14ac:dyDescent="0.45">
      <c r="B23" t="s">
        <v>64</v>
      </c>
    </row>
    <row r="24" spans="2:2" x14ac:dyDescent="0.45">
      <c r="B24" t="s">
        <v>65</v>
      </c>
    </row>
    <row r="25" spans="2:2" x14ac:dyDescent="0.45">
      <c r="B25" t="s">
        <v>66</v>
      </c>
    </row>
    <row r="26" spans="2:2" x14ac:dyDescent="0.45">
      <c r="B26" t="s">
        <v>67</v>
      </c>
    </row>
    <row r="28" spans="2:2" x14ac:dyDescent="0.45">
      <c r="B28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E130-456A-4E6A-9F0C-0E415C2313FA}">
  <dimension ref="A1:O501"/>
  <sheetViews>
    <sheetView topLeftCell="A464" zoomScaleNormal="100" workbookViewId="0">
      <selection activeCell="G1" sqref="G1"/>
    </sheetView>
  </sheetViews>
  <sheetFormatPr defaultRowHeight="14.25" x14ac:dyDescent="0.45"/>
  <cols>
    <col min="2" max="2" width="15.6640625" bestFit="1" customWidth="1"/>
    <col min="3" max="3" width="9.3984375" bestFit="1" customWidth="1"/>
    <col min="4" max="4" width="14.73046875" bestFit="1" customWidth="1"/>
    <col min="5" max="5" width="11.53125" bestFit="1" customWidth="1"/>
    <col min="6" max="6" width="13.265625" bestFit="1" customWidth="1"/>
    <col min="7" max="7" width="19.796875" bestFit="1" customWidth="1"/>
    <col min="8" max="8" width="12.59765625" bestFit="1" customWidth="1"/>
    <col min="9" max="9" width="6.19921875" bestFit="1" customWidth="1"/>
    <col min="10" max="10" width="8.19921875" bestFit="1" customWidth="1"/>
    <col min="11" max="11" width="20.06640625" bestFit="1" customWidth="1"/>
    <col min="12" max="12" width="21.265625" bestFit="1" customWidth="1"/>
    <col min="13" max="13" width="19.6640625" bestFit="1" customWidth="1"/>
    <col min="14" max="14" width="19.9296875" bestFit="1" customWidth="1"/>
    <col min="15" max="15" width="21.6640625" bestFit="1" customWidth="1"/>
  </cols>
  <sheetData>
    <row r="1" spans="1:15" x14ac:dyDescent="0.45">
      <c r="A1" s="6" t="s">
        <v>274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81</v>
      </c>
      <c r="L1" s="6" t="s">
        <v>82</v>
      </c>
      <c r="M1" s="6" t="s">
        <v>83</v>
      </c>
      <c r="N1" s="6" t="s">
        <v>84</v>
      </c>
      <c r="O1" s="6" t="s">
        <v>85</v>
      </c>
    </row>
    <row r="2" spans="1:15" x14ac:dyDescent="0.45">
      <c r="A2">
        <v>1</v>
      </c>
      <c r="B2" s="7" t="s">
        <v>86</v>
      </c>
      <c r="C2" s="7" t="s">
        <v>87</v>
      </c>
      <c r="D2" s="7" t="s">
        <v>88</v>
      </c>
      <c r="E2" s="7" t="s">
        <v>89</v>
      </c>
      <c r="F2" s="7" t="s">
        <v>90</v>
      </c>
      <c r="G2" s="7" t="s">
        <v>91</v>
      </c>
      <c r="H2" s="7" t="s">
        <v>92</v>
      </c>
      <c r="I2" s="7">
        <v>26</v>
      </c>
      <c r="J2" s="7">
        <v>107487</v>
      </c>
      <c r="K2" s="7">
        <v>38</v>
      </c>
      <c r="L2" s="7">
        <v>1</v>
      </c>
      <c r="M2" s="7">
        <v>2</v>
      </c>
      <c r="N2" s="7">
        <v>7</v>
      </c>
      <c r="O2" s="7">
        <v>31</v>
      </c>
    </row>
    <row r="3" spans="1:15" x14ac:dyDescent="0.45">
      <c r="A3">
        <v>2</v>
      </c>
      <c r="B3" s="4" t="s">
        <v>93</v>
      </c>
      <c r="C3" s="4" t="s">
        <v>94</v>
      </c>
      <c r="D3" s="4" t="s">
        <v>95</v>
      </c>
      <c r="E3" s="4" t="s">
        <v>89</v>
      </c>
      <c r="F3" s="4" t="s">
        <v>96</v>
      </c>
      <c r="G3" s="4" t="s">
        <v>97</v>
      </c>
      <c r="H3" s="4" t="s">
        <v>98</v>
      </c>
      <c r="I3" s="4">
        <v>24</v>
      </c>
      <c r="J3" s="4">
        <v>47438</v>
      </c>
      <c r="K3" s="4">
        <v>27</v>
      </c>
      <c r="L3" s="4">
        <v>4</v>
      </c>
      <c r="M3" s="4">
        <v>11</v>
      </c>
      <c r="N3" s="4">
        <v>1</v>
      </c>
      <c r="O3" s="4">
        <v>44</v>
      </c>
    </row>
    <row r="4" spans="1:15" x14ac:dyDescent="0.45">
      <c r="A4">
        <v>3</v>
      </c>
      <c r="B4" s="3" t="s">
        <v>99</v>
      </c>
      <c r="C4" s="3" t="s">
        <v>87</v>
      </c>
      <c r="D4" s="3" t="s">
        <v>95</v>
      </c>
      <c r="E4" s="3" t="s">
        <v>100</v>
      </c>
      <c r="F4" s="3" t="s">
        <v>101</v>
      </c>
      <c r="G4" s="3" t="s">
        <v>97</v>
      </c>
      <c r="H4" s="3" t="s">
        <v>102</v>
      </c>
      <c r="I4" s="3">
        <v>44</v>
      </c>
      <c r="J4" s="3">
        <v>78515</v>
      </c>
      <c r="K4" s="3">
        <v>34</v>
      </c>
      <c r="L4" s="3">
        <v>12</v>
      </c>
      <c r="M4" s="3">
        <v>13</v>
      </c>
      <c r="N4" s="3">
        <v>2</v>
      </c>
      <c r="O4" s="3">
        <v>36</v>
      </c>
    </row>
    <row r="5" spans="1:15" x14ac:dyDescent="0.45">
      <c r="A5">
        <v>4</v>
      </c>
      <c r="B5" s="4" t="s">
        <v>86</v>
      </c>
      <c r="C5" s="4" t="s">
        <v>103</v>
      </c>
      <c r="D5" s="4" t="s">
        <v>95</v>
      </c>
      <c r="E5" s="4" t="s">
        <v>89</v>
      </c>
      <c r="F5" s="4" t="s">
        <v>104</v>
      </c>
      <c r="G5" s="4" t="s">
        <v>105</v>
      </c>
      <c r="H5" s="4" t="s">
        <v>102</v>
      </c>
      <c r="I5" s="4">
        <v>47</v>
      </c>
      <c r="J5" s="4">
        <v>35744</v>
      </c>
      <c r="K5" s="4">
        <v>15</v>
      </c>
      <c r="L5" s="4">
        <v>10</v>
      </c>
      <c r="M5" s="4">
        <v>7</v>
      </c>
      <c r="N5" s="4">
        <v>1</v>
      </c>
      <c r="O5" s="4">
        <v>45</v>
      </c>
    </row>
    <row r="6" spans="1:15" x14ac:dyDescent="0.45">
      <c r="A6">
        <v>5</v>
      </c>
      <c r="B6" s="3" t="s">
        <v>106</v>
      </c>
      <c r="C6" s="3" t="s">
        <v>103</v>
      </c>
      <c r="D6" s="3" t="s">
        <v>88</v>
      </c>
      <c r="E6" s="3" t="s">
        <v>89</v>
      </c>
      <c r="F6" s="3" t="s">
        <v>101</v>
      </c>
      <c r="G6" s="3" t="s">
        <v>97</v>
      </c>
      <c r="H6" s="3" t="s">
        <v>107</v>
      </c>
      <c r="I6" s="3">
        <v>58</v>
      </c>
      <c r="J6" s="3">
        <v>113820</v>
      </c>
      <c r="K6" s="3">
        <v>32</v>
      </c>
      <c r="L6" s="3">
        <v>13</v>
      </c>
      <c r="M6" s="3">
        <v>14</v>
      </c>
      <c r="N6" s="3">
        <v>9</v>
      </c>
      <c r="O6" s="3">
        <v>33</v>
      </c>
    </row>
    <row r="7" spans="1:15" x14ac:dyDescent="0.45">
      <c r="A7">
        <v>6</v>
      </c>
      <c r="B7" s="4" t="s">
        <v>99</v>
      </c>
      <c r="C7" s="4" t="s">
        <v>103</v>
      </c>
      <c r="D7" s="4" t="s">
        <v>108</v>
      </c>
      <c r="E7" s="4" t="s">
        <v>109</v>
      </c>
      <c r="F7" s="4" t="s">
        <v>96</v>
      </c>
      <c r="G7" s="4" t="s">
        <v>91</v>
      </c>
      <c r="H7" s="4" t="s">
        <v>110</v>
      </c>
      <c r="I7" s="4">
        <v>45</v>
      </c>
      <c r="J7" s="4">
        <v>72417</v>
      </c>
      <c r="K7" s="4">
        <v>21</v>
      </c>
      <c r="L7" s="4">
        <v>14</v>
      </c>
      <c r="M7" s="4">
        <v>8</v>
      </c>
      <c r="N7" s="4">
        <v>9</v>
      </c>
      <c r="O7" s="4">
        <v>55</v>
      </c>
    </row>
    <row r="8" spans="1:15" x14ac:dyDescent="0.45">
      <c r="A8">
        <v>7</v>
      </c>
      <c r="B8" s="3" t="s">
        <v>99</v>
      </c>
      <c r="C8" s="3" t="s">
        <v>103</v>
      </c>
      <c r="D8" s="3" t="s">
        <v>108</v>
      </c>
      <c r="E8" s="3" t="s">
        <v>111</v>
      </c>
      <c r="F8" s="3" t="s">
        <v>112</v>
      </c>
      <c r="G8" s="3" t="s">
        <v>105</v>
      </c>
      <c r="H8" s="3" t="s">
        <v>110</v>
      </c>
      <c r="I8" s="3">
        <v>40</v>
      </c>
      <c r="J8" s="3">
        <v>37069</v>
      </c>
      <c r="K8" s="3">
        <v>5</v>
      </c>
      <c r="L8" s="3">
        <v>5</v>
      </c>
      <c r="M8" s="3">
        <v>8</v>
      </c>
      <c r="N8" s="3">
        <v>7</v>
      </c>
      <c r="O8" s="3">
        <v>42</v>
      </c>
    </row>
    <row r="9" spans="1:15" x14ac:dyDescent="0.45">
      <c r="A9">
        <v>8</v>
      </c>
      <c r="B9" s="4" t="s">
        <v>86</v>
      </c>
      <c r="C9" s="4" t="s">
        <v>87</v>
      </c>
      <c r="D9" s="4" t="s">
        <v>108</v>
      </c>
      <c r="E9" s="4" t="s">
        <v>100</v>
      </c>
      <c r="F9" s="4" t="s">
        <v>96</v>
      </c>
      <c r="G9" s="4" t="s">
        <v>105</v>
      </c>
      <c r="H9" s="4" t="s">
        <v>102</v>
      </c>
      <c r="I9" s="4">
        <v>46</v>
      </c>
      <c r="J9" s="4">
        <v>72359</v>
      </c>
      <c r="K9" s="4">
        <v>6</v>
      </c>
      <c r="L9" s="4">
        <v>4</v>
      </c>
      <c r="M9" s="4">
        <v>11</v>
      </c>
      <c r="N9" s="4">
        <v>3</v>
      </c>
      <c r="O9" s="4">
        <v>25</v>
      </c>
    </row>
    <row r="10" spans="1:15" x14ac:dyDescent="0.45">
      <c r="A10">
        <v>9</v>
      </c>
      <c r="B10" s="3" t="s">
        <v>113</v>
      </c>
      <c r="C10" s="3" t="s">
        <v>94</v>
      </c>
      <c r="D10" s="3" t="s">
        <v>88</v>
      </c>
      <c r="E10" s="3" t="s">
        <v>100</v>
      </c>
      <c r="F10" s="3" t="s">
        <v>114</v>
      </c>
      <c r="G10" s="3" t="s">
        <v>105</v>
      </c>
      <c r="H10" s="3" t="s">
        <v>110</v>
      </c>
      <c r="I10" s="3">
        <v>42</v>
      </c>
      <c r="J10" s="3">
        <v>49799</v>
      </c>
      <c r="K10" s="3">
        <v>38</v>
      </c>
      <c r="L10" s="3">
        <v>14</v>
      </c>
      <c r="M10" s="3">
        <v>10</v>
      </c>
      <c r="N10" s="3">
        <v>5</v>
      </c>
      <c r="O10" s="3">
        <v>24</v>
      </c>
    </row>
    <row r="11" spans="1:15" x14ac:dyDescent="0.45">
      <c r="A11">
        <v>10</v>
      </c>
      <c r="B11" s="4" t="s">
        <v>106</v>
      </c>
      <c r="C11" s="4" t="s">
        <v>103</v>
      </c>
      <c r="D11" s="4" t="s">
        <v>95</v>
      </c>
      <c r="E11" s="4" t="s">
        <v>109</v>
      </c>
      <c r="F11" s="4" t="s">
        <v>90</v>
      </c>
      <c r="G11" s="4" t="s">
        <v>91</v>
      </c>
      <c r="H11" s="4" t="s">
        <v>102</v>
      </c>
      <c r="I11" s="4">
        <v>33</v>
      </c>
      <c r="J11" s="4">
        <v>100188</v>
      </c>
      <c r="K11" s="4">
        <v>22</v>
      </c>
      <c r="L11" s="4">
        <v>10</v>
      </c>
      <c r="M11" s="4">
        <v>11</v>
      </c>
      <c r="N11" s="4">
        <v>4</v>
      </c>
      <c r="O11" s="4">
        <v>44</v>
      </c>
    </row>
    <row r="12" spans="1:15" x14ac:dyDescent="0.45">
      <c r="A12">
        <v>11</v>
      </c>
      <c r="B12" s="3" t="s">
        <v>86</v>
      </c>
      <c r="C12" s="3" t="s">
        <v>94</v>
      </c>
      <c r="D12" s="3" t="s">
        <v>108</v>
      </c>
      <c r="E12" s="3" t="s">
        <v>109</v>
      </c>
      <c r="F12" s="3" t="s">
        <v>90</v>
      </c>
      <c r="G12" s="3" t="s">
        <v>97</v>
      </c>
      <c r="H12" s="3" t="s">
        <v>107</v>
      </c>
      <c r="I12" s="3">
        <v>62</v>
      </c>
      <c r="J12" s="3">
        <v>119859</v>
      </c>
      <c r="K12" s="3">
        <v>18</v>
      </c>
      <c r="L12" s="3">
        <v>17</v>
      </c>
      <c r="M12" s="3">
        <v>13</v>
      </c>
      <c r="N12" s="3">
        <v>7</v>
      </c>
      <c r="O12" s="3">
        <v>37</v>
      </c>
    </row>
    <row r="13" spans="1:15" x14ac:dyDescent="0.45">
      <c r="A13">
        <v>12</v>
      </c>
      <c r="B13" s="4" t="s">
        <v>106</v>
      </c>
      <c r="C13" s="4" t="s">
        <v>87</v>
      </c>
      <c r="D13" s="4" t="s">
        <v>88</v>
      </c>
      <c r="E13" s="4" t="s">
        <v>89</v>
      </c>
      <c r="F13" s="4" t="s">
        <v>101</v>
      </c>
      <c r="G13" s="4" t="s">
        <v>91</v>
      </c>
      <c r="H13" s="4" t="s">
        <v>115</v>
      </c>
      <c r="I13" s="4">
        <v>54</v>
      </c>
      <c r="J13" s="4">
        <v>37597</v>
      </c>
      <c r="K13" s="4">
        <v>14</v>
      </c>
      <c r="L13" s="4">
        <v>10</v>
      </c>
      <c r="M13" s="4">
        <v>7</v>
      </c>
      <c r="N13" s="4">
        <v>9</v>
      </c>
      <c r="O13" s="4">
        <v>32</v>
      </c>
    </row>
    <row r="14" spans="1:15" x14ac:dyDescent="0.45">
      <c r="A14">
        <v>13</v>
      </c>
      <c r="B14" s="3" t="s">
        <v>106</v>
      </c>
      <c r="C14" s="3" t="s">
        <v>87</v>
      </c>
      <c r="D14" s="3" t="s">
        <v>108</v>
      </c>
      <c r="E14" s="3" t="s">
        <v>100</v>
      </c>
      <c r="F14" s="3" t="s">
        <v>104</v>
      </c>
      <c r="G14" s="3" t="s">
        <v>105</v>
      </c>
      <c r="H14" s="3" t="s">
        <v>102</v>
      </c>
      <c r="I14" s="3">
        <v>25</v>
      </c>
      <c r="J14" s="3">
        <v>77093</v>
      </c>
      <c r="K14" s="3">
        <v>10</v>
      </c>
      <c r="L14" s="3">
        <v>7</v>
      </c>
      <c r="M14" s="3">
        <v>5</v>
      </c>
      <c r="N14" s="3">
        <v>2</v>
      </c>
      <c r="O14" s="3">
        <v>33</v>
      </c>
    </row>
    <row r="15" spans="1:15" x14ac:dyDescent="0.45">
      <c r="A15">
        <v>14</v>
      </c>
      <c r="B15" s="4" t="s">
        <v>99</v>
      </c>
      <c r="C15" s="4" t="s">
        <v>87</v>
      </c>
      <c r="D15" s="4" t="s">
        <v>116</v>
      </c>
      <c r="E15" s="4" t="s">
        <v>111</v>
      </c>
      <c r="F15" s="4" t="s">
        <v>112</v>
      </c>
      <c r="G15" s="4" t="s">
        <v>91</v>
      </c>
      <c r="H15" s="4" t="s">
        <v>92</v>
      </c>
      <c r="I15" s="4">
        <v>63</v>
      </c>
      <c r="J15" s="4">
        <v>67226</v>
      </c>
      <c r="K15" s="4">
        <v>13</v>
      </c>
      <c r="L15" s="4">
        <v>16</v>
      </c>
      <c r="M15" s="4">
        <v>1</v>
      </c>
      <c r="N15" s="4">
        <v>8</v>
      </c>
      <c r="O15" s="4">
        <v>47</v>
      </c>
    </row>
    <row r="16" spans="1:15" x14ac:dyDescent="0.45">
      <c r="A16">
        <v>15</v>
      </c>
      <c r="B16" s="3" t="s">
        <v>93</v>
      </c>
      <c r="C16" s="3" t="s">
        <v>103</v>
      </c>
      <c r="D16" s="3" t="s">
        <v>108</v>
      </c>
      <c r="E16" s="3" t="s">
        <v>109</v>
      </c>
      <c r="F16" s="3" t="s">
        <v>117</v>
      </c>
      <c r="G16" s="3" t="s">
        <v>91</v>
      </c>
      <c r="H16" s="3" t="s">
        <v>110</v>
      </c>
      <c r="I16" s="3">
        <v>28</v>
      </c>
      <c r="J16" s="3">
        <v>102127</v>
      </c>
      <c r="K16" s="3">
        <v>31</v>
      </c>
      <c r="L16" s="3">
        <v>1</v>
      </c>
      <c r="M16" s="3">
        <v>12</v>
      </c>
      <c r="N16" s="3">
        <v>9</v>
      </c>
      <c r="O16" s="3">
        <v>37</v>
      </c>
    </row>
    <row r="17" spans="1:15" x14ac:dyDescent="0.45">
      <c r="A17">
        <v>16</v>
      </c>
      <c r="B17" s="4" t="s">
        <v>106</v>
      </c>
      <c r="C17" s="4" t="s">
        <v>94</v>
      </c>
      <c r="D17" s="4" t="s">
        <v>108</v>
      </c>
      <c r="E17" s="4" t="s">
        <v>111</v>
      </c>
      <c r="F17" s="4" t="s">
        <v>90</v>
      </c>
      <c r="G17" s="4" t="s">
        <v>97</v>
      </c>
      <c r="H17" s="4" t="s">
        <v>102</v>
      </c>
      <c r="I17" s="4">
        <v>43</v>
      </c>
      <c r="J17" s="4">
        <v>107362</v>
      </c>
      <c r="K17" s="4">
        <v>30</v>
      </c>
      <c r="L17" s="4">
        <v>17</v>
      </c>
      <c r="M17" s="4">
        <v>9</v>
      </c>
      <c r="N17" s="4">
        <v>9</v>
      </c>
      <c r="O17" s="4">
        <v>47</v>
      </c>
    </row>
    <row r="18" spans="1:15" x14ac:dyDescent="0.45">
      <c r="A18">
        <v>17</v>
      </c>
      <c r="B18" s="3" t="s">
        <v>118</v>
      </c>
      <c r="C18" s="3" t="s">
        <v>94</v>
      </c>
      <c r="D18" s="3" t="s">
        <v>95</v>
      </c>
      <c r="E18" s="3" t="s">
        <v>111</v>
      </c>
      <c r="F18" s="3" t="s">
        <v>114</v>
      </c>
      <c r="G18" s="3" t="s">
        <v>97</v>
      </c>
      <c r="H18" s="3" t="s">
        <v>102</v>
      </c>
      <c r="I18" s="3">
        <v>54</v>
      </c>
      <c r="J18" s="3">
        <v>56417</v>
      </c>
      <c r="K18" s="3">
        <v>3</v>
      </c>
      <c r="L18" s="3">
        <v>9</v>
      </c>
      <c r="M18" s="3">
        <v>13</v>
      </c>
      <c r="N18" s="3">
        <v>7</v>
      </c>
      <c r="O18" s="3">
        <v>46</v>
      </c>
    </row>
    <row r="19" spans="1:15" x14ac:dyDescent="0.45">
      <c r="A19">
        <v>18</v>
      </c>
      <c r="B19" s="4" t="s">
        <v>99</v>
      </c>
      <c r="C19" s="4" t="s">
        <v>94</v>
      </c>
      <c r="D19" s="4" t="s">
        <v>88</v>
      </c>
      <c r="E19" s="4" t="s">
        <v>100</v>
      </c>
      <c r="F19" s="4" t="s">
        <v>101</v>
      </c>
      <c r="G19" s="4" t="s">
        <v>105</v>
      </c>
      <c r="H19" s="4" t="s">
        <v>107</v>
      </c>
      <c r="I19" s="4">
        <v>38</v>
      </c>
      <c r="J19" s="4">
        <v>48693</v>
      </c>
      <c r="K19" s="4">
        <v>30</v>
      </c>
      <c r="L19" s="4">
        <v>6</v>
      </c>
      <c r="M19" s="4">
        <v>7</v>
      </c>
      <c r="N19" s="4">
        <v>9</v>
      </c>
      <c r="O19" s="4">
        <v>51</v>
      </c>
    </row>
    <row r="20" spans="1:15" x14ac:dyDescent="0.45">
      <c r="A20">
        <v>19</v>
      </c>
      <c r="B20" s="3" t="s">
        <v>113</v>
      </c>
      <c r="C20" s="3" t="s">
        <v>87</v>
      </c>
      <c r="D20" s="3" t="s">
        <v>95</v>
      </c>
      <c r="E20" s="3" t="s">
        <v>100</v>
      </c>
      <c r="F20" s="3" t="s">
        <v>101</v>
      </c>
      <c r="G20" s="3" t="s">
        <v>91</v>
      </c>
      <c r="H20" s="3" t="s">
        <v>110</v>
      </c>
      <c r="I20" s="3">
        <v>45</v>
      </c>
      <c r="J20" s="3">
        <v>109674</v>
      </c>
      <c r="K20" s="3">
        <v>6</v>
      </c>
      <c r="L20" s="3">
        <v>19</v>
      </c>
      <c r="M20" s="3">
        <v>2</v>
      </c>
      <c r="N20" s="3">
        <v>9</v>
      </c>
      <c r="O20" s="3">
        <v>28</v>
      </c>
    </row>
    <row r="21" spans="1:15" x14ac:dyDescent="0.45">
      <c r="A21">
        <v>20</v>
      </c>
      <c r="B21" s="4" t="s">
        <v>93</v>
      </c>
      <c r="C21" s="4" t="s">
        <v>103</v>
      </c>
      <c r="D21" s="4" t="s">
        <v>95</v>
      </c>
      <c r="E21" s="4" t="s">
        <v>109</v>
      </c>
      <c r="F21" s="4" t="s">
        <v>117</v>
      </c>
      <c r="G21" s="4" t="s">
        <v>91</v>
      </c>
      <c r="H21" s="4" t="s">
        <v>115</v>
      </c>
      <c r="I21" s="4">
        <v>55</v>
      </c>
      <c r="J21" s="4">
        <v>83161</v>
      </c>
      <c r="K21" s="4">
        <v>29</v>
      </c>
      <c r="L21" s="4">
        <v>13</v>
      </c>
      <c r="M21" s="4">
        <v>6</v>
      </c>
      <c r="N21" s="4">
        <v>3</v>
      </c>
      <c r="O21" s="4">
        <v>59</v>
      </c>
    </row>
    <row r="22" spans="1:15" x14ac:dyDescent="0.45">
      <c r="A22">
        <v>21</v>
      </c>
      <c r="B22" s="3" t="s">
        <v>118</v>
      </c>
      <c r="C22" s="3" t="s">
        <v>87</v>
      </c>
      <c r="D22" s="3" t="s">
        <v>95</v>
      </c>
      <c r="E22" s="3" t="s">
        <v>100</v>
      </c>
      <c r="F22" s="3" t="s">
        <v>114</v>
      </c>
      <c r="G22" s="3" t="s">
        <v>97</v>
      </c>
      <c r="H22" s="3" t="s">
        <v>107</v>
      </c>
      <c r="I22" s="3">
        <v>49</v>
      </c>
      <c r="J22" s="3">
        <v>32169</v>
      </c>
      <c r="K22" s="3">
        <v>8</v>
      </c>
      <c r="L22" s="3">
        <v>3</v>
      </c>
      <c r="M22" s="3">
        <v>2</v>
      </c>
      <c r="N22" s="3">
        <v>4</v>
      </c>
      <c r="O22" s="3">
        <v>51</v>
      </c>
    </row>
    <row r="23" spans="1:15" x14ac:dyDescent="0.45">
      <c r="A23">
        <v>22</v>
      </c>
      <c r="B23" s="4" t="s">
        <v>118</v>
      </c>
      <c r="C23" s="4" t="s">
        <v>87</v>
      </c>
      <c r="D23" s="4" t="s">
        <v>95</v>
      </c>
      <c r="E23" s="4" t="s">
        <v>100</v>
      </c>
      <c r="F23" s="4" t="s">
        <v>104</v>
      </c>
      <c r="G23" s="4" t="s">
        <v>91</v>
      </c>
      <c r="H23" s="4" t="s">
        <v>115</v>
      </c>
      <c r="I23" s="4">
        <v>64</v>
      </c>
      <c r="J23" s="4">
        <v>114092</v>
      </c>
      <c r="K23" s="4">
        <v>33</v>
      </c>
      <c r="L23" s="4">
        <v>7</v>
      </c>
      <c r="M23" s="4">
        <v>1</v>
      </c>
      <c r="N23" s="4">
        <v>2</v>
      </c>
      <c r="O23" s="4">
        <v>39</v>
      </c>
    </row>
    <row r="24" spans="1:15" x14ac:dyDescent="0.45">
      <c r="A24">
        <v>23</v>
      </c>
      <c r="B24" s="3" t="s">
        <v>113</v>
      </c>
      <c r="C24" s="3" t="s">
        <v>94</v>
      </c>
      <c r="D24" s="3" t="s">
        <v>95</v>
      </c>
      <c r="E24" s="3" t="s">
        <v>100</v>
      </c>
      <c r="F24" s="3" t="s">
        <v>114</v>
      </c>
      <c r="G24" s="3" t="s">
        <v>91</v>
      </c>
      <c r="H24" s="3" t="s">
        <v>107</v>
      </c>
      <c r="I24" s="3">
        <v>62</v>
      </c>
      <c r="J24" s="3">
        <v>52052</v>
      </c>
      <c r="K24" s="3">
        <v>17</v>
      </c>
      <c r="L24" s="3">
        <v>9</v>
      </c>
      <c r="M24" s="3">
        <v>14</v>
      </c>
      <c r="N24" s="3">
        <v>3</v>
      </c>
      <c r="O24" s="3">
        <v>47</v>
      </c>
    </row>
    <row r="25" spans="1:15" x14ac:dyDescent="0.45">
      <c r="A25">
        <v>24</v>
      </c>
      <c r="B25" s="4" t="s">
        <v>93</v>
      </c>
      <c r="C25" s="4" t="s">
        <v>87</v>
      </c>
      <c r="D25" s="4" t="s">
        <v>108</v>
      </c>
      <c r="E25" s="4" t="s">
        <v>111</v>
      </c>
      <c r="F25" s="4" t="s">
        <v>104</v>
      </c>
      <c r="G25" s="4" t="s">
        <v>91</v>
      </c>
      <c r="H25" s="4" t="s">
        <v>110</v>
      </c>
      <c r="I25" s="4">
        <v>60</v>
      </c>
      <c r="J25" s="4">
        <v>101849</v>
      </c>
      <c r="K25" s="4">
        <v>11</v>
      </c>
      <c r="L25" s="4">
        <v>5</v>
      </c>
      <c r="M25" s="4">
        <v>7</v>
      </c>
      <c r="N25" s="4">
        <v>5</v>
      </c>
      <c r="O25" s="4">
        <v>52</v>
      </c>
    </row>
    <row r="26" spans="1:15" x14ac:dyDescent="0.45">
      <c r="A26">
        <v>25</v>
      </c>
      <c r="B26" s="3" t="s">
        <v>99</v>
      </c>
      <c r="C26" s="3" t="s">
        <v>94</v>
      </c>
      <c r="D26" s="3" t="s">
        <v>95</v>
      </c>
      <c r="E26" s="3" t="s">
        <v>109</v>
      </c>
      <c r="F26" s="3" t="s">
        <v>114</v>
      </c>
      <c r="G26" s="3" t="s">
        <v>97</v>
      </c>
      <c r="H26" s="3" t="s">
        <v>119</v>
      </c>
      <c r="I26" s="3">
        <v>43</v>
      </c>
      <c r="J26" s="3">
        <v>103851</v>
      </c>
      <c r="K26" s="3">
        <v>13</v>
      </c>
      <c r="L26" s="3">
        <v>10</v>
      </c>
      <c r="M26" s="3">
        <v>13</v>
      </c>
      <c r="N26" s="3">
        <v>5</v>
      </c>
      <c r="O26" s="3">
        <v>23</v>
      </c>
    </row>
    <row r="27" spans="1:15" x14ac:dyDescent="0.45">
      <c r="A27">
        <v>26</v>
      </c>
      <c r="B27" s="4" t="s">
        <v>120</v>
      </c>
      <c r="C27" s="4" t="s">
        <v>103</v>
      </c>
      <c r="D27" s="4" t="s">
        <v>95</v>
      </c>
      <c r="E27" s="4" t="s">
        <v>89</v>
      </c>
      <c r="F27" s="4" t="s">
        <v>114</v>
      </c>
      <c r="G27" s="4" t="s">
        <v>105</v>
      </c>
      <c r="H27" s="4" t="s">
        <v>110</v>
      </c>
      <c r="I27" s="4">
        <v>38</v>
      </c>
      <c r="J27" s="4">
        <v>38036</v>
      </c>
      <c r="K27" s="4">
        <v>11</v>
      </c>
      <c r="L27" s="4">
        <v>17</v>
      </c>
      <c r="M27" s="4">
        <v>2</v>
      </c>
      <c r="N27" s="4">
        <v>6</v>
      </c>
      <c r="O27" s="4">
        <v>53</v>
      </c>
    </row>
    <row r="28" spans="1:15" x14ac:dyDescent="0.45">
      <c r="A28">
        <v>27</v>
      </c>
      <c r="B28" s="3" t="s">
        <v>93</v>
      </c>
      <c r="C28" s="3" t="s">
        <v>94</v>
      </c>
      <c r="D28" s="3" t="s">
        <v>88</v>
      </c>
      <c r="E28" s="3" t="s">
        <v>111</v>
      </c>
      <c r="F28" s="3" t="s">
        <v>96</v>
      </c>
      <c r="G28" s="3" t="s">
        <v>105</v>
      </c>
      <c r="H28" s="3" t="s">
        <v>110</v>
      </c>
      <c r="I28" s="3">
        <v>55</v>
      </c>
      <c r="J28" s="3">
        <v>61778</v>
      </c>
      <c r="K28" s="3">
        <v>31</v>
      </c>
      <c r="L28" s="3">
        <v>12</v>
      </c>
      <c r="M28" s="3">
        <v>13</v>
      </c>
      <c r="N28" s="3">
        <v>7</v>
      </c>
      <c r="O28" s="3">
        <v>22</v>
      </c>
    </row>
    <row r="29" spans="1:15" x14ac:dyDescent="0.45">
      <c r="A29">
        <v>28</v>
      </c>
      <c r="B29" s="4" t="s">
        <v>113</v>
      </c>
      <c r="C29" s="4" t="s">
        <v>103</v>
      </c>
      <c r="D29" s="4" t="s">
        <v>116</v>
      </c>
      <c r="E29" s="4" t="s">
        <v>100</v>
      </c>
      <c r="F29" s="4" t="s">
        <v>101</v>
      </c>
      <c r="G29" s="4" t="s">
        <v>91</v>
      </c>
      <c r="H29" s="4" t="s">
        <v>115</v>
      </c>
      <c r="I29" s="4">
        <v>27</v>
      </c>
      <c r="J29" s="4">
        <v>57734</v>
      </c>
      <c r="K29" s="4">
        <v>28</v>
      </c>
      <c r="L29" s="4">
        <v>16</v>
      </c>
      <c r="M29" s="4">
        <v>14</v>
      </c>
      <c r="N29" s="4">
        <v>7</v>
      </c>
      <c r="O29" s="4">
        <v>45</v>
      </c>
    </row>
    <row r="30" spans="1:15" x14ac:dyDescent="0.45">
      <c r="A30">
        <v>29</v>
      </c>
      <c r="B30" s="3" t="s">
        <v>118</v>
      </c>
      <c r="C30" s="3" t="s">
        <v>94</v>
      </c>
      <c r="D30" s="3" t="s">
        <v>108</v>
      </c>
      <c r="E30" s="3" t="s">
        <v>111</v>
      </c>
      <c r="F30" s="3" t="s">
        <v>114</v>
      </c>
      <c r="G30" s="3" t="s">
        <v>105</v>
      </c>
      <c r="H30" s="3" t="s">
        <v>115</v>
      </c>
      <c r="I30" s="3">
        <v>27</v>
      </c>
      <c r="J30" s="3">
        <v>53173</v>
      </c>
      <c r="K30" s="3">
        <v>6</v>
      </c>
      <c r="L30" s="3">
        <v>3</v>
      </c>
      <c r="M30" s="3">
        <v>14</v>
      </c>
      <c r="N30" s="3">
        <v>1</v>
      </c>
      <c r="O30" s="3">
        <v>27</v>
      </c>
    </row>
    <row r="31" spans="1:15" x14ac:dyDescent="0.45">
      <c r="A31">
        <v>30</v>
      </c>
      <c r="B31" s="4" t="s">
        <v>99</v>
      </c>
      <c r="C31" s="4" t="s">
        <v>87</v>
      </c>
      <c r="D31" s="4" t="s">
        <v>108</v>
      </c>
      <c r="E31" s="4" t="s">
        <v>100</v>
      </c>
      <c r="F31" s="4" t="s">
        <v>117</v>
      </c>
      <c r="G31" s="4" t="s">
        <v>97</v>
      </c>
      <c r="H31" s="4" t="s">
        <v>110</v>
      </c>
      <c r="I31" s="4">
        <v>55</v>
      </c>
      <c r="J31" s="4">
        <v>60403</v>
      </c>
      <c r="K31" s="4">
        <v>16</v>
      </c>
      <c r="L31" s="4">
        <v>9</v>
      </c>
      <c r="M31" s="4">
        <v>2</v>
      </c>
      <c r="N31" s="4">
        <v>2</v>
      </c>
      <c r="O31" s="4">
        <v>25</v>
      </c>
    </row>
    <row r="32" spans="1:15" x14ac:dyDescent="0.45">
      <c r="A32">
        <v>31</v>
      </c>
      <c r="B32" s="3" t="s">
        <v>93</v>
      </c>
      <c r="C32" s="3" t="s">
        <v>87</v>
      </c>
      <c r="D32" s="3" t="s">
        <v>108</v>
      </c>
      <c r="E32" s="3" t="s">
        <v>100</v>
      </c>
      <c r="F32" s="3" t="s">
        <v>114</v>
      </c>
      <c r="G32" s="3" t="s">
        <v>97</v>
      </c>
      <c r="H32" s="3" t="s">
        <v>110</v>
      </c>
      <c r="I32" s="3">
        <v>22</v>
      </c>
      <c r="J32" s="3">
        <v>96321</v>
      </c>
      <c r="K32" s="3">
        <v>4</v>
      </c>
      <c r="L32" s="3">
        <v>15</v>
      </c>
      <c r="M32" s="3">
        <v>13</v>
      </c>
      <c r="N32" s="3">
        <v>9</v>
      </c>
      <c r="O32" s="3">
        <v>35</v>
      </c>
    </row>
    <row r="33" spans="1:15" x14ac:dyDescent="0.45">
      <c r="A33">
        <v>32</v>
      </c>
      <c r="B33" s="4" t="s">
        <v>120</v>
      </c>
      <c r="C33" s="4" t="s">
        <v>103</v>
      </c>
      <c r="D33" s="4" t="s">
        <v>95</v>
      </c>
      <c r="E33" s="4" t="s">
        <v>111</v>
      </c>
      <c r="F33" s="4" t="s">
        <v>90</v>
      </c>
      <c r="G33" s="4" t="s">
        <v>105</v>
      </c>
      <c r="H33" s="4" t="s">
        <v>110</v>
      </c>
      <c r="I33" s="4">
        <v>31</v>
      </c>
      <c r="J33" s="4">
        <v>101675</v>
      </c>
      <c r="K33" s="4">
        <v>35</v>
      </c>
      <c r="L33" s="4">
        <v>5</v>
      </c>
      <c r="M33" s="4">
        <v>11</v>
      </c>
      <c r="N33" s="4">
        <v>2</v>
      </c>
      <c r="O33" s="4">
        <v>43</v>
      </c>
    </row>
    <row r="34" spans="1:15" x14ac:dyDescent="0.45">
      <c r="A34">
        <v>33</v>
      </c>
      <c r="B34" s="3" t="s">
        <v>120</v>
      </c>
      <c r="C34" s="3" t="s">
        <v>103</v>
      </c>
      <c r="D34" s="3" t="s">
        <v>95</v>
      </c>
      <c r="E34" s="3" t="s">
        <v>109</v>
      </c>
      <c r="F34" s="3" t="s">
        <v>101</v>
      </c>
      <c r="G34" s="3" t="s">
        <v>105</v>
      </c>
      <c r="H34" s="3" t="s">
        <v>115</v>
      </c>
      <c r="I34" s="3">
        <v>42</v>
      </c>
      <c r="J34" s="3">
        <v>36344</v>
      </c>
      <c r="K34" s="3">
        <v>26</v>
      </c>
      <c r="L34" s="3">
        <v>13</v>
      </c>
      <c r="M34" s="3">
        <v>5</v>
      </c>
      <c r="N34" s="3">
        <v>6</v>
      </c>
      <c r="O34" s="3">
        <v>58</v>
      </c>
    </row>
    <row r="35" spans="1:15" x14ac:dyDescent="0.45">
      <c r="A35">
        <v>34</v>
      </c>
      <c r="B35" s="4" t="s">
        <v>106</v>
      </c>
      <c r="C35" s="4" t="s">
        <v>103</v>
      </c>
      <c r="D35" s="4" t="s">
        <v>95</v>
      </c>
      <c r="E35" s="4" t="s">
        <v>100</v>
      </c>
      <c r="F35" s="4" t="s">
        <v>90</v>
      </c>
      <c r="G35" s="4" t="s">
        <v>91</v>
      </c>
      <c r="H35" s="4" t="s">
        <v>110</v>
      </c>
      <c r="I35" s="4">
        <v>26</v>
      </c>
      <c r="J35" s="4">
        <v>48800</v>
      </c>
      <c r="K35" s="4">
        <v>12</v>
      </c>
      <c r="L35" s="4">
        <v>14</v>
      </c>
      <c r="M35" s="4">
        <v>14</v>
      </c>
      <c r="N35" s="4">
        <v>1</v>
      </c>
      <c r="O35" s="4">
        <v>49</v>
      </c>
    </row>
    <row r="36" spans="1:15" x14ac:dyDescent="0.45">
      <c r="A36">
        <v>35</v>
      </c>
      <c r="B36" s="3" t="s">
        <v>106</v>
      </c>
      <c r="C36" s="3" t="s">
        <v>94</v>
      </c>
      <c r="D36" s="3" t="s">
        <v>88</v>
      </c>
      <c r="E36" s="3" t="s">
        <v>109</v>
      </c>
      <c r="F36" s="3" t="s">
        <v>101</v>
      </c>
      <c r="G36" s="3" t="s">
        <v>105</v>
      </c>
      <c r="H36" s="3" t="s">
        <v>110</v>
      </c>
      <c r="I36" s="3">
        <v>23</v>
      </c>
      <c r="J36" s="3">
        <v>55372</v>
      </c>
      <c r="K36" s="3">
        <v>11</v>
      </c>
      <c r="L36" s="3">
        <v>15</v>
      </c>
      <c r="M36" s="3">
        <v>5</v>
      </c>
      <c r="N36" s="3">
        <v>3</v>
      </c>
      <c r="O36" s="3">
        <v>32</v>
      </c>
    </row>
    <row r="37" spans="1:15" x14ac:dyDescent="0.45">
      <c r="A37">
        <v>36</v>
      </c>
      <c r="B37" s="4" t="s">
        <v>86</v>
      </c>
      <c r="C37" s="4" t="s">
        <v>94</v>
      </c>
      <c r="D37" s="4" t="s">
        <v>116</v>
      </c>
      <c r="E37" s="4" t="s">
        <v>89</v>
      </c>
      <c r="F37" s="4" t="s">
        <v>90</v>
      </c>
      <c r="G37" s="4" t="s">
        <v>91</v>
      </c>
      <c r="H37" s="4" t="s">
        <v>98</v>
      </c>
      <c r="I37" s="4">
        <v>43</v>
      </c>
      <c r="J37" s="4">
        <v>91516</v>
      </c>
      <c r="K37" s="4">
        <v>37</v>
      </c>
      <c r="L37" s="4">
        <v>16</v>
      </c>
      <c r="M37" s="4">
        <v>7</v>
      </c>
      <c r="N37" s="4">
        <v>2</v>
      </c>
      <c r="O37" s="4">
        <v>24</v>
      </c>
    </row>
    <row r="38" spans="1:15" x14ac:dyDescent="0.45">
      <c r="A38">
        <v>37</v>
      </c>
      <c r="B38" s="3" t="s">
        <v>113</v>
      </c>
      <c r="C38" s="3" t="s">
        <v>103</v>
      </c>
      <c r="D38" s="3" t="s">
        <v>95</v>
      </c>
      <c r="E38" s="3" t="s">
        <v>100</v>
      </c>
      <c r="F38" s="3" t="s">
        <v>114</v>
      </c>
      <c r="G38" s="3" t="s">
        <v>91</v>
      </c>
      <c r="H38" s="3" t="s">
        <v>119</v>
      </c>
      <c r="I38" s="3">
        <v>23</v>
      </c>
      <c r="J38" s="3">
        <v>50538</v>
      </c>
      <c r="K38" s="3">
        <v>25</v>
      </c>
      <c r="L38" s="3">
        <v>13</v>
      </c>
      <c r="M38" s="3">
        <v>1</v>
      </c>
      <c r="N38" s="3">
        <v>3</v>
      </c>
      <c r="O38" s="3">
        <v>44</v>
      </c>
    </row>
    <row r="39" spans="1:15" x14ac:dyDescent="0.45">
      <c r="A39">
        <v>38</v>
      </c>
      <c r="B39" s="4" t="s">
        <v>93</v>
      </c>
      <c r="C39" s="4" t="s">
        <v>87</v>
      </c>
      <c r="D39" s="4" t="s">
        <v>116</v>
      </c>
      <c r="E39" s="4" t="s">
        <v>109</v>
      </c>
      <c r="F39" s="4" t="s">
        <v>114</v>
      </c>
      <c r="G39" s="4" t="s">
        <v>97</v>
      </c>
      <c r="H39" s="4" t="s">
        <v>92</v>
      </c>
      <c r="I39" s="4">
        <v>31</v>
      </c>
      <c r="J39" s="4">
        <v>93918</v>
      </c>
      <c r="K39" s="4">
        <v>18</v>
      </c>
      <c r="L39" s="4">
        <v>17</v>
      </c>
      <c r="M39" s="4">
        <v>8</v>
      </c>
      <c r="N39" s="4">
        <v>5</v>
      </c>
      <c r="O39" s="4">
        <v>39</v>
      </c>
    </row>
    <row r="40" spans="1:15" x14ac:dyDescent="0.45">
      <c r="A40">
        <v>39</v>
      </c>
      <c r="B40" s="3" t="s">
        <v>93</v>
      </c>
      <c r="C40" s="3" t="s">
        <v>94</v>
      </c>
      <c r="D40" s="3" t="s">
        <v>88</v>
      </c>
      <c r="E40" s="3" t="s">
        <v>109</v>
      </c>
      <c r="F40" s="3" t="s">
        <v>96</v>
      </c>
      <c r="G40" s="3" t="s">
        <v>97</v>
      </c>
      <c r="H40" s="3" t="s">
        <v>119</v>
      </c>
      <c r="I40" s="3">
        <v>55</v>
      </c>
      <c r="J40" s="3">
        <v>44973</v>
      </c>
      <c r="K40" s="3">
        <v>19</v>
      </c>
      <c r="L40" s="3">
        <v>8</v>
      </c>
      <c r="M40" s="3">
        <v>3</v>
      </c>
      <c r="N40" s="3">
        <v>6</v>
      </c>
      <c r="O40" s="3">
        <v>37</v>
      </c>
    </row>
    <row r="41" spans="1:15" x14ac:dyDescent="0.45">
      <c r="A41">
        <v>40</v>
      </c>
      <c r="B41" s="4" t="s">
        <v>86</v>
      </c>
      <c r="C41" s="4" t="s">
        <v>94</v>
      </c>
      <c r="D41" s="4" t="s">
        <v>108</v>
      </c>
      <c r="E41" s="4" t="s">
        <v>89</v>
      </c>
      <c r="F41" s="4" t="s">
        <v>117</v>
      </c>
      <c r="G41" s="4" t="s">
        <v>97</v>
      </c>
      <c r="H41" s="4" t="s">
        <v>98</v>
      </c>
      <c r="I41" s="4">
        <v>37</v>
      </c>
      <c r="J41" s="4">
        <v>101155</v>
      </c>
      <c r="K41" s="4">
        <v>23</v>
      </c>
      <c r="L41" s="4">
        <v>2</v>
      </c>
      <c r="M41" s="4">
        <v>4</v>
      </c>
      <c r="N41" s="4">
        <v>9</v>
      </c>
      <c r="O41" s="4">
        <v>37</v>
      </c>
    </row>
    <row r="42" spans="1:15" x14ac:dyDescent="0.45">
      <c r="A42">
        <v>41</v>
      </c>
      <c r="B42" s="3" t="s">
        <v>118</v>
      </c>
      <c r="C42" s="3" t="s">
        <v>94</v>
      </c>
      <c r="D42" s="3" t="s">
        <v>95</v>
      </c>
      <c r="E42" s="3" t="s">
        <v>109</v>
      </c>
      <c r="F42" s="3" t="s">
        <v>90</v>
      </c>
      <c r="G42" s="3" t="s">
        <v>97</v>
      </c>
      <c r="H42" s="3" t="s">
        <v>92</v>
      </c>
      <c r="I42" s="3">
        <v>60</v>
      </c>
      <c r="J42" s="3">
        <v>89500</v>
      </c>
      <c r="K42" s="3">
        <v>38</v>
      </c>
      <c r="L42" s="3">
        <v>5</v>
      </c>
      <c r="M42" s="3">
        <v>9</v>
      </c>
      <c r="N42" s="3">
        <v>4</v>
      </c>
      <c r="O42" s="3">
        <v>21</v>
      </c>
    </row>
    <row r="43" spans="1:15" x14ac:dyDescent="0.45">
      <c r="A43">
        <v>42</v>
      </c>
      <c r="B43" s="4" t="s">
        <v>118</v>
      </c>
      <c r="C43" s="4" t="s">
        <v>103</v>
      </c>
      <c r="D43" s="4" t="s">
        <v>116</v>
      </c>
      <c r="E43" s="4" t="s">
        <v>109</v>
      </c>
      <c r="F43" s="4" t="s">
        <v>104</v>
      </c>
      <c r="G43" s="4" t="s">
        <v>105</v>
      </c>
      <c r="H43" s="4" t="s">
        <v>107</v>
      </c>
      <c r="I43" s="4">
        <v>43</v>
      </c>
      <c r="J43" s="4">
        <v>66575</v>
      </c>
      <c r="K43" s="4">
        <v>18</v>
      </c>
      <c r="L43" s="4">
        <v>6</v>
      </c>
      <c r="M43" s="4">
        <v>4</v>
      </c>
      <c r="N43" s="4">
        <v>7</v>
      </c>
      <c r="O43" s="4">
        <v>29</v>
      </c>
    </row>
    <row r="44" spans="1:15" x14ac:dyDescent="0.45">
      <c r="A44">
        <v>43</v>
      </c>
      <c r="B44" s="3" t="s">
        <v>86</v>
      </c>
      <c r="C44" s="3" t="s">
        <v>103</v>
      </c>
      <c r="D44" s="3" t="s">
        <v>116</v>
      </c>
      <c r="E44" s="3" t="s">
        <v>89</v>
      </c>
      <c r="F44" s="3" t="s">
        <v>96</v>
      </c>
      <c r="G44" s="3" t="s">
        <v>97</v>
      </c>
      <c r="H44" s="3" t="s">
        <v>110</v>
      </c>
      <c r="I44" s="3">
        <v>33</v>
      </c>
      <c r="J44" s="3">
        <v>72261</v>
      </c>
      <c r="K44" s="3">
        <v>26</v>
      </c>
      <c r="L44" s="3">
        <v>12</v>
      </c>
      <c r="M44" s="3">
        <v>10</v>
      </c>
      <c r="N44" s="3">
        <v>6</v>
      </c>
      <c r="O44" s="3">
        <v>31</v>
      </c>
    </row>
    <row r="45" spans="1:15" x14ac:dyDescent="0.45">
      <c r="A45">
        <v>44</v>
      </c>
      <c r="B45" s="4" t="s">
        <v>118</v>
      </c>
      <c r="C45" s="4" t="s">
        <v>103</v>
      </c>
      <c r="D45" s="4" t="s">
        <v>95</v>
      </c>
      <c r="E45" s="4" t="s">
        <v>100</v>
      </c>
      <c r="F45" s="4" t="s">
        <v>90</v>
      </c>
      <c r="G45" s="4" t="s">
        <v>105</v>
      </c>
      <c r="H45" s="4" t="s">
        <v>98</v>
      </c>
      <c r="I45" s="4">
        <v>45</v>
      </c>
      <c r="J45" s="4">
        <v>57716</v>
      </c>
      <c r="K45" s="4">
        <v>6</v>
      </c>
      <c r="L45" s="4">
        <v>18</v>
      </c>
      <c r="M45" s="4">
        <v>12</v>
      </c>
      <c r="N45" s="4">
        <v>2</v>
      </c>
      <c r="O45" s="4">
        <v>32</v>
      </c>
    </row>
    <row r="46" spans="1:15" x14ac:dyDescent="0.45">
      <c r="A46">
        <v>45</v>
      </c>
      <c r="B46" s="3" t="s">
        <v>106</v>
      </c>
      <c r="C46" s="3" t="s">
        <v>103</v>
      </c>
      <c r="D46" s="3" t="s">
        <v>108</v>
      </c>
      <c r="E46" s="3" t="s">
        <v>109</v>
      </c>
      <c r="F46" s="3" t="s">
        <v>90</v>
      </c>
      <c r="G46" s="3" t="s">
        <v>97</v>
      </c>
      <c r="H46" s="3" t="s">
        <v>107</v>
      </c>
      <c r="I46" s="3">
        <v>61</v>
      </c>
      <c r="J46" s="3">
        <v>33236</v>
      </c>
      <c r="K46" s="3">
        <v>4</v>
      </c>
      <c r="L46" s="3">
        <v>1</v>
      </c>
      <c r="M46" s="3">
        <v>5</v>
      </c>
      <c r="N46" s="3">
        <v>8</v>
      </c>
      <c r="O46" s="3">
        <v>30</v>
      </c>
    </row>
    <row r="47" spans="1:15" x14ac:dyDescent="0.45">
      <c r="A47">
        <v>46</v>
      </c>
      <c r="B47" s="4" t="s">
        <v>93</v>
      </c>
      <c r="C47" s="4" t="s">
        <v>103</v>
      </c>
      <c r="D47" s="4" t="s">
        <v>108</v>
      </c>
      <c r="E47" s="4" t="s">
        <v>109</v>
      </c>
      <c r="F47" s="4" t="s">
        <v>96</v>
      </c>
      <c r="G47" s="4" t="s">
        <v>105</v>
      </c>
      <c r="H47" s="4" t="s">
        <v>110</v>
      </c>
      <c r="I47" s="4">
        <v>59</v>
      </c>
      <c r="J47" s="4">
        <v>45848</v>
      </c>
      <c r="K47" s="4">
        <v>29</v>
      </c>
      <c r="L47" s="4">
        <v>17</v>
      </c>
      <c r="M47" s="4">
        <v>7</v>
      </c>
      <c r="N47" s="4">
        <v>7</v>
      </c>
      <c r="O47" s="4">
        <v>38</v>
      </c>
    </row>
    <row r="48" spans="1:15" x14ac:dyDescent="0.45">
      <c r="A48">
        <v>47</v>
      </c>
      <c r="B48" s="3" t="s">
        <v>86</v>
      </c>
      <c r="C48" s="3" t="s">
        <v>87</v>
      </c>
      <c r="D48" s="3" t="s">
        <v>108</v>
      </c>
      <c r="E48" s="3" t="s">
        <v>109</v>
      </c>
      <c r="F48" s="3" t="s">
        <v>114</v>
      </c>
      <c r="G48" s="3" t="s">
        <v>91</v>
      </c>
      <c r="H48" s="3" t="s">
        <v>115</v>
      </c>
      <c r="I48" s="3">
        <v>31</v>
      </c>
      <c r="J48" s="3">
        <v>32352</v>
      </c>
      <c r="K48" s="3">
        <v>34</v>
      </c>
      <c r="L48" s="3">
        <v>11</v>
      </c>
      <c r="M48" s="3">
        <v>4</v>
      </c>
      <c r="N48" s="3">
        <v>7</v>
      </c>
      <c r="O48" s="3">
        <v>54</v>
      </c>
    </row>
    <row r="49" spans="1:15" x14ac:dyDescent="0.45">
      <c r="A49">
        <v>48</v>
      </c>
      <c r="B49" s="4" t="s">
        <v>93</v>
      </c>
      <c r="C49" s="4" t="s">
        <v>87</v>
      </c>
      <c r="D49" s="4" t="s">
        <v>88</v>
      </c>
      <c r="E49" s="4" t="s">
        <v>111</v>
      </c>
      <c r="F49" s="4" t="s">
        <v>90</v>
      </c>
      <c r="G49" s="4" t="s">
        <v>105</v>
      </c>
      <c r="H49" s="4" t="s">
        <v>102</v>
      </c>
      <c r="I49" s="4">
        <v>56</v>
      </c>
      <c r="J49" s="4">
        <v>31932</v>
      </c>
      <c r="K49" s="4">
        <v>17</v>
      </c>
      <c r="L49" s="4">
        <v>10</v>
      </c>
      <c r="M49" s="4">
        <v>14</v>
      </c>
      <c r="N49" s="4">
        <v>8</v>
      </c>
      <c r="O49" s="4">
        <v>58</v>
      </c>
    </row>
    <row r="50" spans="1:15" x14ac:dyDescent="0.45">
      <c r="A50">
        <v>49</v>
      </c>
      <c r="B50" s="3" t="s">
        <v>120</v>
      </c>
      <c r="C50" s="3" t="s">
        <v>103</v>
      </c>
      <c r="D50" s="3" t="s">
        <v>116</v>
      </c>
      <c r="E50" s="3" t="s">
        <v>89</v>
      </c>
      <c r="F50" s="3" t="s">
        <v>114</v>
      </c>
      <c r="G50" s="3" t="s">
        <v>105</v>
      </c>
      <c r="H50" s="3" t="s">
        <v>98</v>
      </c>
      <c r="I50" s="3">
        <v>53</v>
      </c>
      <c r="J50" s="3">
        <v>106449</v>
      </c>
      <c r="K50" s="3">
        <v>16</v>
      </c>
      <c r="L50" s="3">
        <v>19</v>
      </c>
      <c r="M50" s="3">
        <v>1</v>
      </c>
      <c r="N50" s="3">
        <v>1</v>
      </c>
      <c r="O50" s="3">
        <v>45</v>
      </c>
    </row>
    <row r="51" spans="1:15" x14ac:dyDescent="0.45">
      <c r="A51">
        <v>50</v>
      </c>
      <c r="B51" s="4" t="s">
        <v>106</v>
      </c>
      <c r="C51" s="4" t="s">
        <v>94</v>
      </c>
      <c r="D51" s="4" t="s">
        <v>116</v>
      </c>
      <c r="E51" s="4" t="s">
        <v>111</v>
      </c>
      <c r="F51" s="4" t="s">
        <v>96</v>
      </c>
      <c r="G51" s="4" t="s">
        <v>97</v>
      </c>
      <c r="H51" s="4" t="s">
        <v>115</v>
      </c>
      <c r="I51" s="4">
        <v>28</v>
      </c>
      <c r="J51" s="4">
        <v>38556</v>
      </c>
      <c r="K51" s="4">
        <v>2</v>
      </c>
      <c r="L51" s="4">
        <v>14</v>
      </c>
      <c r="M51" s="4">
        <v>9</v>
      </c>
      <c r="N51" s="4">
        <v>1</v>
      </c>
      <c r="O51" s="4">
        <v>33</v>
      </c>
    </row>
    <row r="52" spans="1:15" x14ac:dyDescent="0.45">
      <c r="A52">
        <v>51</v>
      </c>
      <c r="B52" s="3" t="s">
        <v>99</v>
      </c>
      <c r="C52" s="3" t="s">
        <v>103</v>
      </c>
      <c r="D52" s="3" t="s">
        <v>116</v>
      </c>
      <c r="E52" s="3" t="s">
        <v>89</v>
      </c>
      <c r="F52" s="3" t="s">
        <v>114</v>
      </c>
      <c r="G52" s="3" t="s">
        <v>105</v>
      </c>
      <c r="H52" s="3" t="s">
        <v>98</v>
      </c>
      <c r="I52" s="3">
        <v>42</v>
      </c>
      <c r="J52" s="3">
        <v>116836</v>
      </c>
      <c r="K52" s="3">
        <v>34</v>
      </c>
      <c r="L52" s="3">
        <v>10</v>
      </c>
      <c r="M52" s="3">
        <v>4</v>
      </c>
      <c r="N52" s="3">
        <v>8</v>
      </c>
      <c r="O52" s="3">
        <v>43</v>
      </c>
    </row>
    <row r="53" spans="1:15" x14ac:dyDescent="0.45">
      <c r="A53">
        <v>52</v>
      </c>
      <c r="B53" s="4" t="s">
        <v>106</v>
      </c>
      <c r="C53" s="4" t="s">
        <v>87</v>
      </c>
      <c r="D53" s="4" t="s">
        <v>88</v>
      </c>
      <c r="E53" s="4" t="s">
        <v>100</v>
      </c>
      <c r="F53" s="4" t="s">
        <v>101</v>
      </c>
      <c r="G53" s="4" t="s">
        <v>91</v>
      </c>
      <c r="H53" s="4" t="s">
        <v>98</v>
      </c>
      <c r="I53" s="4">
        <v>41</v>
      </c>
      <c r="J53" s="4">
        <v>35498</v>
      </c>
      <c r="K53" s="4">
        <v>8</v>
      </c>
      <c r="L53" s="4">
        <v>15</v>
      </c>
      <c r="M53" s="4">
        <v>9</v>
      </c>
      <c r="N53" s="4">
        <v>4</v>
      </c>
      <c r="O53" s="4">
        <v>20</v>
      </c>
    </row>
    <row r="54" spans="1:15" x14ac:dyDescent="0.45">
      <c r="A54">
        <v>53</v>
      </c>
      <c r="B54" s="3" t="s">
        <v>86</v>
      </c>
      <c r="C54" s="3" t="s">
        <v>87</v>
      </c>
      <c r="D54" s="3" t="s">
        <v>116</v>
      </c>
      <c r="E54" s="3" t="s">
        <v>100</v>
      </c>
      <c r="F54" s="3" t="s">
        <v>104</v>
      </c>
      <c r="G54" s="3" t="s">
        <v>91</v>
      </c>
      <c r="H54" s="3" t="s">
        <v>115</v>
      </c>
      <c r="I54" s="3">
        <v>47</v>
      </c>
      <c r="J54" s="3">
        <v>106118</v>
      </c>
      <c r="K54" s="3">
        <v>13</v>
      </c>
      <c r="L54" s="3">
        <v>19</v>
      </c>
      <c r="M54" s="3">
        <v>6</v>
      </c>
      <c r="N54" s="3">
        <v>5</v>
      </c>
      <c r="O54" s="3">
        <v>41</v>
      </c>
    </row>
    <row r="55" spans="1:15" x14ac:dyDescent="0.45">
      <c r="A55">
        <v>54</v>
      </c>
      <c r="B55" s="4" t="s">
        <v>99</v>
      </c>
      <c r="C55" s="4" t="s">
        <v>94</v>
      </c>
      <c r="D55" s="4" t="s">
        <v>88</v>
      </c>
      <c r="E55" s="4" t="s">
        <v>109</v>
      </c>
      <c r="F55" s="4" t="s">
        <v>112</v>
      </c>
      <c r="G55" s="4" t="s">
        <v>97</v>
      </c>
      <c r="H55" s="4" t="s">
        <v>92</v>
      </c>
      <c r="I55" s="4">
        <v>25</v>
      </c>
      <c r="J55" s="4">
        <v>80098</v>
      </c>
      <c r="K55" s="4">
        <v>8</v>
      </c>
      <c r="L55" s="4">
        <v>4</v>
      </c>
      <c r="M55" s="4">
        <v>1</v>
      </c>
      <c r="N55" s="4">
        <v>8</v>
      </c>
      <c r="O55" s="4">
        <v>42</v>
      </c>
    </row>
    <row r="56" spans="1:15" x14ac:dyDescent="0.45">
      <c r="A56">
        <v>55</v>
      </c>
      <c r="B56" s="3" t="s">
        <v>120</v>
      </c>
      <c r="C56" s="3" t="s">
        <v>87</v>
      </c>
      <c r="D56" s="3" t="s">
        <v>108</v>
      </c>
      <c r="E56" s="3" t="s">
        <v>89</v>
      </c>
      <c r="F56" s="3" t="s">
        <v>90</v>
      </c>
      <c r="G56" s="3" t="s">
        <v>91</v>
      </c>
      <c r="H56" s="3" t="s">
        <v>119</v>
      </c>
      <c r="I56" s="3">
        <v>43</v>
      </c>
      <c r="J56" s="3">
        <v>94386</v>
      </c>
      <c r="K56" s="3">
        <v>30</v>
      </c>
      <c r="L56" s="3">
        <v>2</v>
      </c>
      <c r="M56" s="3">
        <v>12</v>
      </c>
      <c r="N56" s="3">
        <v>5</v>
      </c>
      <c r="O56" s="3">
        <v>38</v>
      </c>
    </row>
    <row r="57" spans="1:15" x14ac:dyDescent="0.45">
      <c r="A57">
        <v>56</v>
      </c>
      <c r="B57" s="4" t="s">
        <v>86</v>
      </c>
      <c r="C57" s="4" t="s">
        <v>103</v>
      </c>
      <c r="D57" s="4" t="s">
        <v>95</v>
      </c>
      <c r="E57" s="4" t="s">
        <v>100</v>
      </c>
      <c r="F57" s="4" t="s">
        <v>117</v>
      </c>
      <c r="G57" s="4" t="s">
        <v>105</v>
      </c>
      <c r="H57" s="4" t="s">
        <v>110</v>
      </c>
      <c r="I57" s="4">
        <v>36</v>
      </c>
      <c r="J57" s="4">
        <v>39569</v>
      </c>
      <c r="K57" s="4">
        <v>32</v>
      </c>
      <c r="L57" s="4">
        <v>9</v>
      </c>
      <c r="M57" s="4">
        <v>3</v>
      </c>
      <c r="N57" s="4">
        <v>4</v>
      </c>
      <c r="O57" s="4">
        <v>37</v>
      </c>
    </row>
    <row r="58" spans="1:15" x14ac:dyDescent="0.45">
      <c r="A58">
        <v>57</v>
      </c>
      <c r="B58" s="3" t="s">
        <v>113</v>
      </c>
      <c r="C58" s="3" t="s">
        <v>94</v>
      </c>
      <c r="D58" s="3" t="s">
        <v>116</v>
      </c>
      <c r="E58" s="3" t="s">
        <v>89</v>
      </c>
      <c r="F58" s="3" t="s">
        <v>104</v>
      </c>
      <c r="G58" s="3" t="s">
        <v>91</v>
      </c>
      <c r="H58" s="3" t="s">
        <v>98</v>
      </c>
      <c r="I58" s="3">
        <v>61</v>
      </c>
      <c r="J58" s="3">
        <v>86882</v>
      </c>
      <c r="K58" s="3">
        <v>36</v>
      </c>
      <c r="L58" s="3">
        <v>10</v>
      </c>
      <c r="M58" s="3">
        <v>11</v>
      </c>
      <c r="N58" s="3">
        <v>6</v>
      </c>
      <c r="O58" s="3">
        <v>31</v>
      </c>
    </row>
    <row r="59" spans="1:15" x14ac:dyDescent="0.45">
      <c r="A59">
        <v>58</v>
      </c>
      <c r="B59" s="4" t="s">
        <v>93</v>
      </c>
      <c r="C59" s="4" t="s">
        <v>103</v>
      </c>
      <c r="D59" s="4" t="s">
        <v>116</v>
      </c>
      <c r="E59" s="4" t="s">
        <v>100</v>
      </c>
      <c r="F59" s="4" t="s">
        <v>112</v>
      </c>
      <c r="G59" s="4" t="s">
        <v>97</v>
      </c>
      <c r="H59" s="4" t="s">
        <v>110</v>
      </c>
      <c r="I59" s="4">
        <v>42</v>
      </c>
      <c r="J59" s="4">
        <v>100393</v>
      </c>
      <c r="K59" s="4">
        <v>30</v>
      </c>
      <c r="L59" s="4">
        <v>11</v>
      </c>
      <c r="M59" s="4">
        <v>2</v>
      </c>
      <c r="N59" s="4">
        <v>5</v>
      </c>
      <c r="O59" s="4">
        <v>47</v>
      </c>
    </row>
    <row r="60" spans="1:15" x14ac:dyDescent="0.45">
      <c r="A60">
        <v>59</v>
      </c>
      <c r="B60" s="3" t="s">
        <v>120</v>
      </c>
      <c r="C60" s="3" t="s">
        <v>103</v>
      </c>
      <c r="D60" s="3" t="s">
        <v>108</v>
      </c>
      <c r="E60" s="3" t="s">
        <v>111</v>
      </c>
      <c r="F60" s="3" t="s">
        <v>114</v>
      </c>
      <c r="G60" s="3" t="s">
        <v>105</v>
      </c>
      <c r="H60" s="3" t="s">
        <v>102</v>
      </c>
      <c r="I60" s="3">
        <v>36</v>
      </c>
      <c r="J60" s="3">
        <v>30340</v>
      </c>
      <c r="K60" s="3">
        <v>1</v>
      </c>
      <c r="L60" s="3">
        <v>14</v>
      </c>
      <c r="M60" s="3">
        <v>9</v>
      </c>
      <c r="N60" s="3">
        <v>7</v>
      </c>
      <c r="O60" s="3">
        <v>47</v>
      </c>
    </row>
    <row r="61" spans="1:15" x14ac:dyDescent="0.45">
      <c r="A61">
        <v>60</v>
      </c>
      <c r="B61" s="4" t="s">
        <v>93</v>
      </c>
      <c r="C61" s="4" t="s">
        <v>94</v>
      </c>
      <c r="D61" s="4" t="s">
        <v>95</v>
      </c>
      <c r="E61" s="4" t="s">
        <v>100</v>
      </c>
      <c r="F61" s="4" t="s">
        <v>90</v>
      </c>
      <c r="G61" s="4" t="s">
        <v>97</v>
      </c>
      <c r="H61" s="4" t="s">
        <v>115</v>
      </c>
      <c r="I61" s="4">
        <v>43</v>
      </c>
      <c r="J61" s="4">
        <v>73949</v>
      </c>
      <c r="K61" s="4">
        <v>39</v>
      </c>
      <c r="L61" s="4">
        <v>7</v>
      </c>
      <c r="M61" s="4">
        <v>12</v>
      </c>
      <c r="N61" s="4">
        <v>7</v>
      </c>
      <c r="O61" s="4">
        <v>52</v>
      </c>
    </row>
    <row r="62" spans="1:15" x14ac:dyDescent="0.45">
      <c r="A62">
        <v>61</v>
      </c>
      <c r="B62" s="3" t="s">
        <v>118</v>
      </c>
      <c r="C62" s="3" t="s">
        <v>103</v>
      </c>
      <c r="D62" s="3" t="s">
        <v>88</v>
      </c>
      <c r="E62" s="3" t="s">
        <v>111</v>
      </c>
      <c r="F62" s="3" t="s">
        <v>114</v>
      </c>
      <c r="G62" s="3" t="s">
        <v>105</v>
      </c>
      <c r="H62" s="3" t="s">
        <v>110</v>
      </c>
      <c r="I62" s="3">
        <v>49</v>
      </c>
      <c r="J62" s="3">
        <v>112302</v>
      </c>
      <c r="K62" s="3">
        <v>17</v>
      </c>
      <c r="L62" s="3">
        <v>15</v>
      </c>
      <c r="M62" s="3">
        <v>1</v>
      </c>
      <c r="N62" s="3">
        <v>4</v>
      </c>
      <c r="O62" s="3">
        <v>38</v>
      </c>
    </row>
    <row r="63" spans="1:15" x14ac:dyDescent="0.45">
      <c r="A63">
        <v>62</v>
      </c>
      <c r="B63" s="4" t="s">
        <v>113</v>
      </c>
      <c r="C63" s="4" t="s">
        <v>87</v>
      </c>
      <c r="D63" s="4" t="s">
        <v>95</v>
      </c>
      <c r="E63" s="4" t="s">
        <v>100</v>
      </c>
      <c r="F63" s="4" t="s">
        <v>101</v>
      </c>
      <c r="G63" s="4" t="s">
        <v>91</v>
      </c>
      <c r="H63" s="4" t="s">
        <v>115</v>
      </c>
      <c r="I63" s="4">
        <v>35</v>
      </c>
      <c r="J63" s="4">
        <v>92443</v>
      </c>
      <c r="K63" s="4">
        <v>20</v>
      </c>
      <c r="L63" s="4">
        <v>19</v>
      </c>
      <c r="M63" s="4">
        <v>13</v>
      </c>
      <c r="N63" s="4">
        <v>5</v>
      </c>
      <c r="O63" s="4">
        <v>47</v>
      </c>
    </row>
    <row r="64" spans="1:15" x14ac:dyDescent="0.45">
      <c r="A64">
        <v>63</v>
      </c>
      <c r="B64" s="3" t="s">
        <v>113</v>
      </c>
      <c r="C64" s="3" t="s">
        <v>103</v>
      </c>
      <c r="D64" s="3" t="s">
        <v>108</v>
      </c>
      <c r="E64" s="3" t="s">
        <v>109</v>
      </c>
      <c r="F64" s="3" t="s">
        <v>96</v>
      </c>
      <c r="G64" s="3" t="s">
        <v>97</v>
      </c>
      <c r="H64" s="3" t="s">
        <v>110</v>
      </c>
      <c r="I64" s="3">
        <v>48</v>
      </c>
      <c r="J64" s="3">
        <v>104027</v>
      </c>
      <c r="K64" s="3">
        <v>24</v>
      </c>
      <c r="L64" s="3">
        <v>15</v>
      </c>
      <c r="M64" s="3">
        <v>14</v>
      </c>
      <c r="N64" s="3">
        <v>3</v>
      </c>
      <c r="O64" s="3">
        <v>56</v>
      </c>
    </row>
    <row r="65" spans="1:15" x14ac:dyDescent="0.45">
      <c r="A65">
        <v>64</v>
      </c>
      <c r="B65" s="4" t="s">
        <v>120</v>
      </c>
      <c r="C65" s="4" t="s">
        <v>94</v>
      </c>
      <c r="D65" s="4" t="s">
        <v>108</v>
      </c>
      <c r="E65" s="4" t="s">
        <v>111</v>
      </c>
      <c r="F65" s="4" t="s">
        <v>90</v>
      </c>
      <c r="G65" s="4" t="s">
        <v>97</v>
      </c>
      <c r="H65" s="4" t="s">
        <v>119</v>
      </c>
      <c r="I65" s="4">
        <v>62</v>
      </c>
      <c r="J65" s="4">
        <v>30138</v>
      </c>
      <c r="K65" s="4">
        <v>22</v>
      </c>
      <c r="L65" s="4">
        <v>8</v>
      </c>
      <c r="M65" s="4">
        <v>9</v>
      </c>
      <c r="N65" s="4">
        <v>4</v>
      </c>
      <c r="O65" s="4">
        <v>45</v>
      </c>
    </row>
    <row r="66" spans="1:15" x14ac:dyDescent="0.45">
      <c r="A66">
        <v>65</v>
      </c>
      <c r="B66" s="3" t="s">
        <v>113</v>
      </c>
      <c r="C66" s="3" t="s">
        <v>94</v>
      </c>
      <c r="D66" s="3" t="s">
        <v>95</v>
      </c>
      <c r="E66" s="3" t="s">
        <v>100</v>
      </c>
      <c r="F66" s="3" t="s">
        <v>112</v>
      </c>
      <c r="G66" s="3" t="s">
        <v>105</v>
      </c>
      <c r="H66" s="3" t="s">
        <v>119</v>
      </c>
      <c r="I66" s="3">
        <v>61</v>
      </c>
      <c r="J66" s="3">
        <v>30358</v>
      </c>
      <c r="K66" s="3">
        <v>29</v>
      </c>
      <c r="L66" s="3">
        <v>11</v>
      </c>
      <c r="M66" s="3">
        <v>9</v>
      </c>
      <c r="N66" s="3">
        <v>4</v>
      </c>
      <c r="O66" s="3">
        <v>54</v>
      </c>
    </row>
    <row r="67" spans="1:15" x14ac:dyDescent="0.45">
      <c r="A67">
        <v>66</v>
      </c>
      <c r="B67" s="4" t="s">
        <v>99</v>
      </c>
      <c r="C67" s="4" t="s">
        <v>94</v>
      </c>
      <c r="D67" s="4" t="s">
        <v>88</v>
      </c>
      <c r="E67" s="4" t="s">
        <v>109</v>
      </c>
      <c r="F67" s="4" t="s">
        <v>112</v>
      </c>
      <c r="G67" s="4" t="s">
        <v>97</v>
      </c>
      <c r="H67" s="4" t="s">
        <v>119</v>
      </c>
      <c r="I67" s="4">
        <v>49</v>
      </c>
      <c r="J67" s="4">
        <v>105250</v>
      </c>
      <c r="K67" s="4">
        <v>22</v>
      </c>
      <c r="L67" s="4">
        <v>9</v>
      </c>
      <c r="M67" s="4">
        <v>8</v>
      </c>
      <c r="N67" s="4">
        <v>3</v>
      </c>
      <c r="O67" s="4">
        <v>53</v>
      </c>
    </row>
    <row r="68" spans="1:15" x14ac:dyDescent="0.45">
      <c r="A68">
        <v>67</v>
      </c>
      <c r="B68" s="3" t="s">
        <v>113</v>
      </c>
      <c r="C68" s="3" t="s">
        <v>103</v>
      </c>
      <c r="D68" s="3" t="s">
        <v>88</v>
      </c>
      <c r="E68" s="3" t="s">
        <v>111</v>
      </c>
      <c r="F68" s="3" t="s">
        <v>101</v>
      </c>
      <c r="G68" s="3" t="s">
        <v>105</v>
      </c>
      <c r="H68" s="3" t="s">
        <v>119</v>
      </c>
      <c r="I68" s="3">
        <v>47</v>
      </c>
      <c r="J68" s="3">
        <v>115376</v>
      </c>
      <c r="K68" s="3">
        <v>9</v>
      </c>
      <c r="L68" s="3">
        <v>15</v>
      </c>
      <c r="M68" s="3">
        <v>8</v>
      </c>
      <c r="N68" s="3">
        <v>5</v>
      </c>
      <c r="O68" s="3">
        <v>54</v>
      </c>
    </row>
    <row r="69" spans="1:15" x14ac:dyDescent="0.45">
      <c r="A69">
        <v>68</v>
      </c>
      <c r="B69" s="4" t="s">
        <v>93</v>
      </c>
      <c r="C69" s="4" t="s">
        <v>94</v>
      </c>
      <c r="D69" s="4" t="s">
        <v>116</v>
      </c>
      <c r="E69" s="4" t="s">
        <v>109</v>
      </c>
      <c r="F69" s="4" t="s">
        <v>101</v>
      </c>
      <c r="G69" s="4" t="s">
        <v>105</v>
      </c>
      <c r="H69" s="4" t="s">
        <v>119</v>
      </c>
      <c r="I69" s="4">
        <v>23</v>
      </c>
      <c r="J69" s="4">
        <v>60654</v>
      </c>
      <c r="K69" s="4">
        <v>37</v>
      </c>
      <c r="L69" s="4">
        <v>1</v>
      </c>
      <c r="M69" s="4">
        <v>11</v>
      </c>
      <c r="N69" s="4">
        <v>5</v>
      </c>
      <c r="O69" s="4">
        <v>59</v>
      </c>
    </row>
    <row r="70" spans="1:15" x14ac:dyDescent="0.45">
      <c r="A70">
        <v>69</v>
      </c>
      <c r="B70" s="3" t="s">
        <v>93</v>
      </c>
      <c r="C70" s="3" t="s">
        <v>94</v>
      </c>
      <c r="D70" s="3" t="s">
        <v>88</v>
      </c>
      <c r="E70" s="3" t="s">
        <v>89</v>
      </c>
      <c r="F70" s="3" t="s">
        <v>90</v>
      </c>
      <c r="G70" s="3" t="s">
        <v>105</v>
      </c>
      <c r="H70" s="3" t="s">
        <v>119</v>
      </c>
      <c r="I70" s="3">
        <v>46</v>
      </c>
      <c r="J70" s="3">
        <v>55879</v>
      </c>
      <c r="K70" s="3">
        <v>10</v>
      </c>
      <c r="L70" s="3">
        <v>1</v>
      </c>
      <c r="M70" s="3">
        <v>14</v>
      </c>
      <c r="N70" s="3">
        <v>7</v>
      </c>
      <c r="O70" s="3">
        <v>35</v>
      </c>
    </row>
    <row r="71" spans="1:15" x14ac:dyDescent="0.45">
      <c r="A71">
        <v>70</v>
      </c>
      <c r="B71" s="4" t="s">
        <v>86</v>
      </c>
      <c r="C71" s="4" t="s">
        <v>103</v>
      </c>
      <c r="D71" s="4" t="s">
        <v>95</v>
      </c>
      <c r="E71" s="4" t="s">
        <v>89</v>
      </c>
      <c r="F71" s="4" t="s">
        <v>114</v>
      </c>
      <c r="G71" s="4" t="s">
        <v>105</v>
      </c>
      <c r="H71" s="4" t="s">
        <v>115</v>
      </c>
      <c r="I71" s="4">
        <v>24</v>
      </c>
      <c r="J71" s="4">
        <v>111532</v>
      </c>
      <c r="K71" s="4">
        <v>36</v>
      </c>
      <c r="L71" s="4">
        <v>19</v>
      </c>
      <c r="M71" s="4">
        <v>12</v>
      </c>
      <c r="N71" s="4">
        <v>4</v>
      </c>
      <c r="O71" s="4">
        <v>57</v>
      </c>
    </row>
    <row r="72" spans="1:15" x14ac:dyDescent="0.45">
      <c r="A72">
        <v>71</v>
      </c>
      <c r="B72" s="3" t="s">
        <v>93</v>
      </c>
      <c r="C72" s="3" t="s">
        <v>87</v>
      </c>
      <c r="D72" s="3" t="s">
        <v>108</v>
      </c>
      <c r="E72" s="3" t="s">
        <v>111</v>
      </c>
      <c r="F72" s="3" t="s">
        <v>117</v>
      </c>
      <c r="G72" s="3" t="s">
        <v>91</v>
      </c>
      <c r="H72" s="3" t="s">
        <v>98</v>
      </c>
      <c r="I72" s="3">
        <v>29</v>
      </c>
      <c r="J72" s="3">
        <v>85778</v>
      </c>
      <c r="K72" s="3">
        <v>37</v>
      </c>
      <c r="L72" s="3">
        <v>3</v>
      </c>
      <c r="M72" s="3">
        <v>1</v>
      </c>
      <c r="N72" s="3">
        <v>4</v>
      </c>
      <c r="O72" s="3">
        <v>32</v>
      </c>
    </row>
    <row r="73" spans="1:15" x14ac:dyDescent="0.45">
      <c r="A73">
        <v>72</v>
      </c>
      <c r="B73" s="4" t="s">
        <v>86</v>
      </c>
      <c r="C73" s="4" t="s">
        <v>103</v>
      </c>
      <c r="D73" s="4" t="s">
        <v>116</v>
      </c>
      <c r="E73" s="4" t="s">
        <v>100</v>
      </c>
      <c r="F73" s="4" t="s">
        <v>112</v>
      </c>
      <c r="G73" s="4" t="s">
        <v>105</v>
      </c>
      <c r="H73" s="4" t="s">
        <v>110</v>
      </c>
      <c r="I73" s="4">
        <v>54</v>
      </c>
      <c r="J73" s="4">
        <v>67772</v>
      </c>
      <c r="K73" s="4">
        <v>28</v>
      </c>
      <c r="L73" s="4">
        <v>10</v>
      </c>
      <c r="M73" s="4">
        <v>11</v>
      </c>
      <c r="N73" s="4">
        <v>9</v>
      </c>
      <c r="O73" s="4">
        <v>42</v>
      </c>
    </row>
    <row r="74" spans="1:15" x14ac:dyDescent="0.45">
      <c r="A74">
        <v>73</v>
      </c>
      <c r="B74" s="3" t="s">
        <v>93</v>
      </c>
      <c r="C74" s="3" t="s">
        <v>94</v>
      </c>
      <c r="D74" s="3" t="s">
        <v>116</v>
      </c>
      <c r="E74" s="3" t="s">
        <v>111</v>
      </c>
      <c r="F74" s="3" t="s">
        <v>112</v>
      </c>
      <c r="G74" s="3" t="s">
        <v>97</v>
      </c>
      <c r="H74" s="3" t="s">
        <v>119</v>
      </c>
      <c r="I74" s="3">
        <v>63</v>
      </c>
      <c r="J74" s="3">
        <v>88478</v>
      </c>
      <c r="K74" s="3">
        <v>28</v>
      </c>
      <c r="L74" s="3">
        <v>8</v>
      </c>
      <c r="M74" s="3">
        <v>8</v>
      </c>
      <c r="N74" s="3">
        <v>6</v>
      </c>
      <c r="O74" s="3">
        <v>41</v>
      </c>
    </row>
    <row r="75" spans="1:15" x14ac:dyDescent="0.45">
      <c r="A75">
        <v>74</v>
      </c>
      <c r="B75" s="4" t="s">
        <v>99</v>
      </c>
      <c r="C75" s="4" t="s">
        <v>94</v>
      </c>
      <c r="D75" s="4" t="s">
        <v>108</v>
      </c>
      <c r="E75" s="4" t="s">
        <v>109</v>
      </c>
      <c r="F75" s="4" t="s">
        <v>101</v>
      </c>
      <c r="G75" s="4" t="s">
        <v>91</v>
      </c>
      <c r="H75" s="4" t="s">
        <v>115</v>
      </c>
      <c r="I75" s="4">
        <v>56</v>
      </c>
      <c r="J75" s="4">
        <v>94353</v>
      </c>
      <c r="K75" s="4">
        <v>21</v>
      </c>
      <c r="L75" s="4">
        <v>15</v>
      </c>
      <c r="M75" s="4">
        <v>10</v>
      </c>
      <c r="N75" s="4">
        <v>4</v>
      </c>
      <c r="O75" s="4">
        <v>35</v>
      </c>
    </row>
    <row r="76" spans="1:15" x14ac:dyDescent="0.45">
      <c r="A76">
        <v>75</v>
      </c>
      <c r="B76" s="3" t="s">
        <v>86</v>
      </c>
      <c r="C76" s="3" t="s">
        <v>103</v>
      </c>
      <c r="D76" s="3" t="s">
        <v>88</v>
      </c>
      <c r="E76" s="3" t="s">
        <v>100</v>
      </c>
      <c r="F76" s="3" t="s">
        <v>104</v>
      </c>
      <c r="G76" s="3" t="s">
        <v>97</v>
      </c>
      <c r="H76" s="3" t="s">
        <v>115</v>
      </c>
      <c r="I76" s="3">
        <v>27</v>
      </c>
      <c r="J76" s="3">
        <v>56762</v>
      </c>
      <c r="K76" s="3">
        <v>24</v>
      </c>
      <c r="L76" s="3">
        <v>10</v>
      </c>
      <c r="M76" s="3">
        <v>14</v>
      </c>
      <c r="N76" s="3">
        <v>2</v>
      </c>
      <c r="O76" s="3">
        <v>47</v>
      </c>
    </row>
    <row r="77" spans="1:15" x14ac:dyDescent="0.45">
      <c r="A77">
        <v>76</v>
      </c>
      <c r="B77" s="4" t="s">
        <v>106</v>
      </c>
      <c r="C77" s="4" t="s">
        <v>87</v>
      </c>
      <c r="D77" s="4" t="s">
        <v>108</v>
      </c>
      <c r="E77" s="4" t="s">
        <v>89</v>
      </c>
      <c r="F77" s="4" t="s">
        <v>101</v>
      </c>
      <c r="G77" s="4" t="s">
        <v>91</v>
      </c>
      <c r="H77" s="4" t="s">
        <v>115</v>
      </c>
      <c r="I77" s="4">
        <v>60</v>
      </c>
      <c r="J77" s="4">
        <v>43283</v>
      </c>
      <c r="K77" s="4">
        <v>2</v>
      </c>
      <c r="L77" s="4">
        <v>1</v>
      </c>
      <c r="M77" s="4">
        <v>3</v>
      </c>
      <c r="N77" s="4">
        <v>6</v>
      </c>
      <c r="O77" s="4">
        <v>54</v>
      </c>
    </row>
    <row r="78" spans="1:15" x14ac:dyDescent="0.45">
      <c r="A78">
        <v>77</v>
      </c>
      <c r="B78" s="3" t="s">
        <v>118</v>
      </c>
      <c r="C78" s="3" t="s">
        <v>94</v>
      </c>
      <c r="D78" s="3" t="s">
        <v>88</v>
      </c>
      <c r="E78" s="3" t="s">
        <v>100</v>
      </c>
      <c r="F78" s="3" t="s">
        <v>117</v>
      </c>
      <c r="G78" s="3" t="s">
        <v>105</v>
      </c>
      <c r="H78" s="3" t="s">
        <v>98</v>
      </c>
      <c r="I78" s="3">
        <v>44</v>
      </c>
      <c r="J78" s="3">
        <v>93922</v>
      </c>
      <c r="K78" s="3">
        <v>8</v>
      </c>
      <c r="L78" s="3">
        <v>18</v>
      </c>
      <c r="M78" s="3">
        <v>11</v>
      </c>
      <c r="N78" s="3">
        <v>2</v>
      </c>
      <c r="O78" s="3">
        <v>27</v>
      </c>
    </row>
    <row r="79" spans="1:15" x14ac:dyDescent="0.45">
      <c r="A79">
        <v>78</v>
      </c>
      <c r="B79" s="4" t="s">
        <v>120</v>
      </c>
      <c r="C79" s="4" t="s">
        <v>94</v>
      </c>
      <c r="D79" s="4" t="s">
        <v>108</v>
      </c>
      <c r="E79" s="4" t="s">
        <v>89</v>
      </c>
      <c r="F79" s="4" t="s">
        <v>114</v>
      </c>
      <c r="G79" s="4" t="s">
        <v>91</v>
      </c>
      <c r="H79" s="4" t="s">
        <v>110</v>
      </c>
      <c r="I79" s="4">
        <v>46</v>
      </c>
      <c r="J79" s="4">
        <v>69420</v>
      </c>
      <c r="K79" s="4">
        <v>27</v>
      </c>
      <c r="L79" s="4">
        <v>2</v>
      </c>
      <c r="M79" s="4">
        <v>7</v>
      </c>
      <c r="N79" s="4">
        <v>5</v>
      </c>
      <c r="O79" s="4">
        <v>41</v>
      </c>
    </row>
    <row r="80" spans="1:15" x14ac:dyDescent="0.45">
      <c r="A80">
        <v>79</v>
      </c>
      <c r="B80" s="3" t="s">
        <v>93</v>
      </c>
      <c r="C80" s="3" t="s">
        <v>94</v>
      </c>
      <c r="D80" s="3" t="s">
        <v>95</v>
      </c>
      <c r="E80" s="3" t="s">
        <v>100</v>
      </c>
      <c r="F80" s="3" t="s">
        <v>114</v>
      </c>
      <c r="G80" s="3" t="s">
        <v>91</v>
      </c>
      <c r="H80" s="3" t="s">
        <v>98</v>
      </c>
      <c r="I80" s="3">
        <v>64</v>
      </c>
      <c r="J80" s="3">
        <v>85568</v>
      </c>
      <c r="K80" s="3">
        <v>22</v>
      </c>
      <c r="L80" s="3">
        <v>19</v>
      </c>
      <c r="M80" s="3">
        <v>11</v>
      </c>
      <c r="N80" s="3">
        <v>6</v>
      </c>
      <c r="O80" s="3">
        <v>40</v>
      </c>
    </row>
    <row r="81" spans="1:15" x14ac:dyDescent="0.45">
      <c r="A81">
        <v>80</v>
      </c>
      <c r="B81" s="4" t="s">
        <v>113</v>
      </c>
      <c r="C81" s="4" t="s">
        <v>103</v>
      </c>
      <c r="D81" s="4" t="s">
        <v>88</v>
      </c>
      <c r="E81" s="4" t="s">
        <v>100</v>
      </c>
      <c r="F81" s="4" t="s">
        <v>104</v>
      </c>
      <c r="G81" s="4" t="s">
        <v>97</v>
      </c>
      <c r="H81" s="4" t="s">
        <v>92</v>
      </c>
      <c r="I81" s="4">
        <v>40</v>
      </c>
      <c r="J81" s="4">
        <v>115090</v>
      </c>
      <c r="K81" s="4">
        <v>37</v>
      </c>
      <c r="L81" s="4">
        <v>13</v>
      </c>
      <c r="M81" s="4">
        <v>1</v>
      </c>
      <c r="N81" s="4">
        <v>4</v>
      </c>
      <c r="O81" s="4">
        <v>45</v>
      </c>
    </row>
    <row r="82" spans="1:15" x14ac:dyDescent="0.45">
      <c r="A82">
        <v>81</v>
      </c>
      <c r="B82" s="3" t="s">
        <v>93</v>
      </c>
      <c r="C82" s="3" t="s">
        <v>94</v>
      </c>
      <c r="D82" s="3" t="s">
        <v>95</v>
      </c>
      <c r="E82" s="3" t="s">
        <v>100</v>
      </c>
      <c r="F82" s="3" t="s">
        <v>112</v>
      </c>
      <c r="G82" s="3" t="s">
        <v>97</v>
      </c>
      <c r="H82" s="3" t="s">
        <v>107</v>
      </c>
      <c r="I82" s="3">
        <v>26</v>
      </c>
      <c r="J82" s="3">
        <v>50219</v>
      </c>
      <c r="K82" s="3">
        <v>27</v>
      </c>
      <c r="L82" s="3">
        <v>1</v>
      </c>
      <c r="M82" s="3">
        <v>1</v>
      </c>
      <c r="N82" s="3">
        <v>3</v>
      </c>
      <c r="O82" s="3">
        <v>59</v>
      </c>
    </row>
    <row r="83" spans="1:15" x14ac:dyDescent="0.45">
      <c r="A83">
        <v>82</v>
      </c>
      <c r="B83" s="4" t="s">
        <v>113</v>
      </c>
      <c r="C83" s="4" t="s">
        <v>87</v>
      </c>
      <c r="D83" s="4" t="s">
        <v>116</v>
      </c>
      <c r="E83" s="4" t="s">
        <v>109</v>
      </c>
      <c r="F83" s="4" t="s">
        <v>101</v>
      </c>
      <c r="G83" s="4" t="s">
        <v>105</v>
      </c>
      <c r="H83" s="4" t="s">
        <v>115</v>
      </c>
      <c r="I83" s="4">
        <v>32</v>
      </c>
      <c r="J83" s="4">
        <v>87169</v>
      </c>
      <c r="K83" s="4">
        <v>29</v>
      </c>
      <c r="L83" s="4">
        <v>2</v>
      </c>
      <c r="M83" s="4">
        <v>10</v>
      </c>
      <c r="N83" s="4">
        <v>7</v>
      </c>
      <c r="O83" s="4">
        <v>40</v>
      </c>
    </row>
    <row r="84" spans="1:15" x14ac:dyDescent="0.45">
      <c r="A84">
        <v>83</v>
      </c>
      <c r="B84" s="3" t="s">
        <v>118</v>
      </c>
      <c r="C84" s="3" t="s">
        <v>94</v>
      </c>
      <c r="D84" s="3" t="s">
        <v>108</v>
      </c>
      <c r="E84" s="3" t="s">
        <v>109</v>
      </c>
      <c r="F84" s="3" t="s">
        <v>114</v>
      </c>
      <c r="G84" s="3" t="s">
        <v>91</v>
      </c>
      <c r="H84" s="3" t="s">
        <v>92</v>
      </c>
      <c r="I84" s="3">
        <v>33</v>
      </c>
      <c r="J84" s="3">
        <v>104965</v>
      </c>
      <c r="K84" s="3">
        <v>3</v>
      </c>
      <c r="L84" s="3">
        <v>16</v>
      </c>
      <c r="M84" s="3">
        <v>13</v>
      </c>
      <c r="N84" s="3">
        <v>2</v>
      </c>
      <c r="O84" s="3">
        <v>44</v>
      </c>
    </row>
    <row r="85" spans="1:15" x14ac:dyDescent="0.45">
      <c r="A85">
        <v>84</v>
      </c>
      <c r="B85" s="4" t="s">
        <v>118</v>
      </c>
      <c r="C85" s="4" t="s">
        <v>94</v>
      </c>
      <c r="D85" s="4" t="s">
        <v>116</v>
      </c>
      <c r="E85" s="4" t="s">
        <v>111</v>
      </c>
      <c r="F85" s="4" t="s">
        <v>117</v>
      </c>
      <c r="G85" s="4" t="s">
        <v>91</v>
      </c>
      <c r="H85" s="4" t="s">
        <v>102</v>
      </c>
      <c r="I85" s="4">
        <v>31</v>
      </c>
      <c r="J85" s="4">
        <v>76840</v>
      </c>
      <c r="K85" s="4">
        <v>13</v>
      </c>
      <c r="L85" s="4">
        <v>15</v>
      </c>
      <c r="M85" s="4">
        <v>5</v>
      </c>
      <c r="N85" s="4">
        <v>6</v>
      </c>
      <c r="O85" s="4">
        <v>20</v>
      </c>
    </row>
    <row r="86" spans="1:15" x14ac:dyDescent="0.45">
      <c r="A86">
        <v>85</v>
      </c>
      <c r="B86" s="3" t="s">
        <v>118</v>
      </c>
      <c r="C86" s="3" t="s">
        <v>87</v>
      </c>
      <c r="D86" s="3" t="s">
        <v>116</v>
      </c>
      <c r="E86" s="3" t="s">
        <v>111</v>
      </c>
      <c r="F86" s="3" t="s">
        <v>90</v>
      </c>
      <c r="G86" s="3" t="s">
        <v>91</v>
      </c>
      <c r="H86" s="3" t="s">
        <v>119</v>
      </c>
      <c r="I86" s="3">
        <v>29</v>
      </c>
      <c r="J86" s="3">
        <v>74695</v>
      </c>
      <c r="K86" s="3">
        <v>10</v>
      </c>
      <c r="L86" s="3">
        <v>13</v>
      </c>
      <c r="M86" s="3">
        <v>5</v>
      </c>
      <c r="N86" s="3">
        <v>4</v>
      </c>
      <c r="O86" s="3">
        <v>25</v>
      </c>
    </row>
    <row r="87" spans="1:15" x14ac:dyDescent="0.45">
      <c r="A87">
        <v>86</v>
      </c>
      <c r="B87" s="4" t="s">
        <v>113</v>
      </c>
      <c r="C87" s="4" t="s">
        <v>94</v>
      </c>
      <c r="D87" s="4" t="s">
        <v>116</v>
      </c>
      <c r="E87" s="4" t="s">
        <v>89</v>
      </c>
      <c r="F87" s="4" t="s">
        <v>96</v>
      </c>
      <c r="G87" s="4" t="s">
        <v>105</v>
      </c>
      <c r="H87" s="4" t="s">
        <v>107</v>
      </c>
      <c r="I87" s="4">
        <v>45</v>
      </c>
      <c r="J87" s="4">
        <v>114754</v>
      </c>
      <c r="K87" s="4">
        <v>36</v>
      </c>
      <c r="L87" s="4">
        <v>16</v>
      </c>
      <c r="M87" s="4">
        <v>8</v>
      </c>
      <c r="N87" s="4">
        <v>6</v>
      </c>
      <c r="O87" s="4">
        <v>42</v>
      </c>
    </row>
    <row r="88" spans="1:15" x14ac:dyDescent="0.45">
      <c r="A88">
        <v>87</v>
      </c>
      <c r="B88" s="3" t="s">
        <v>93</v>
      </c>
      <c r="C88" s="3" t="s">
        <v>103</v>
      </c>
      <c r="D88" s="3" t="s">
        <v>116</v>
      </c>
      <c r="E88" s="3" t="s">
        <v>109</v>
      </c>
      <c r="F88" s="3" t="s">
        <v>96</v>
      </c>
      <c r="G88" s="3" t="s">
        <v>105</v>
      </c>
      <c r="H88" s="3" t="s">
        <v>119</v>
      </c>
      <c r="I88" s="3">
        <v>49</v>
      </c>
      <c r="J88" s="3">
        <v>107988</v>
      </c>
      <c r="K88" s="3">
        <v>9</v>
      </c>
      <c r="L88" s="3">
        <v>17</v>
      </c>
      <c r="M88" s="3">
        <v>7</v>
      </c>
      <c r="N88" s="3">
        <v>4</v>
      </c>
      <c r="O88" s="3">
        <v>42</v>
      </c>
    </row>
    <row r="89" spans="1:15" x14ac:dyDescent="0.45">
      <c r="A89">
        <v>88</v>
      </c>
      <c r="B89" s="4" t="s">
        <v>118</v>
      </c>
      <c r="C89" s="4" t="s">
        <v>103</v>
      </c>
      <c r="D89" s="4" t="s">
        <v>108</v>
      </c>
      <c r="E89" s="4" t="s">
        <v>89</v>
      </c>
      <c r="F89" s="4" t="s">
        <v>96</v>
      </c>
      <c r="G89" s="4" t="s">
        <v>105</v>
      </c>
      <c r="H89" s="4" t="s">
        <v>98</v>
      </c>
      <c r="I89" s="4">
        <v>62</v>
      </c>
      <c r="J89" s="4">
        <v>88342</v>
      </c>
      <c r="K89" s="4">
        <v>27</v>
      </c>
      <c r="L89" s="4">
        <v>7</v>
      </c>
      <c r="M89" s="4">
        <v>8</v>
      </c>
      <c r="N89" s="4">
        <v>4</v>
      </c>
      <c r="O89" s="4">
        <v>42</v>
      </c>
    </row>
    <row r="90" spans="1:15" x14ac:dyDescent="0.45">
      <c r="A90">
        <v>89</v>
      </c>
      <c r="B90" s="3" t="s">
        <v>99</v>
      </c>
      <c r="C90" s="3" t="s">
        <v>103</v>
      </c>
      <c r="D90" s="3" t="s">
        <v>116</v>
      </c>
      <c r="E90" s="3" t="s">
        <v>111</v>
      </c>
      <c r="F90" s="3" t="s">
        <v>112</v>
      </c>
      <c r="G90" s="3" t="s">
        <v>105</v>
      </c>
      <c r="H90" s="3" t="s">
        <v>107</v>
      </c>
      <c r="I90" s="3">
        <v>57</v>
      </c>
      <c r="J90" s="3">
        <v>48951</v>
      </c>
      <c r="K90" s="3">
        <v>34</v>
      </c>
      <c r="L90" s="3">
        <v>17</v>
      </c>
      <c r="M90" s="3">
        <v>6</v>
      </c>
      <c r="N90" s="3">
        <v>4</v>
      </c>
      <c r="O90" s="3">
        <v>51</v>
      </c>
    </row>
    <row r="91" spans="1:15" x14ac:dyDescent="0.45">
      <c r="A91">
        <v>90</v>
      </c>
      <c r="B91" s="4" t="s">
        <v>86</v>
      </c>
      <c r="C91" s="4" t="s">
        <v>87</v>
      </c>
      <c r="D91" s="4" t="s">
        <v>108</v>
      </c>
      <c r="E91" s="4" t="s">
        <v>89</v>
      </c>
      <c r="F91" s="4" t="s">
        <v>101</v>
      </c>
      <c r="G91" s="4" t="s">
        <v>105</v>
      </c>
      <c r="H91" s="4" t="s">
        <v>110</v>
      </c>
      <c r="I91" s="4">
        <v>58</v>
      </c>
      <c r="J91" s="4">
        <v>31307</v>
      </c>
      <c r="K91" s="4">
        <v>1</v>
      </c>
      <c r="L91" s="4">
        <v>7</v>
      </c>
      <c r="M91" s="4">
        <v>6</v>
      </c>
      <c r="N91" s="4">
        <v>9</v>
      </c>
      <c r="O91" s="4">
        <v>49</v>
      </c>
    </row>
    <row r="92" spans="1:15" x14ac:dyDescent="0.45">
      <c r="A92">
        <v>91</v>
      </c>
      <c r="B92" s="3" t="s">
        <v>113</v>
      </c>
      <c r="C92" s="3" t="s">
        <v>94</v>
      </c>
      <c r="D92" s="3" t="s">
        <v>108</v>
      </c>
      <c r="E92" s="3" t="s">
        <v>111</v>
      </c>
      <c r="F92" s="3" t="s">
        <v>104</v>
      </c>
      <c r="G92" s="3" t="s">
        <v>97</v>
      </c>
      <c r="H92" s="3" t="s">
        <v>92</v>
      </c>
      <c r="I92" s="3">
        <v>42</v>
      </c>
      <c r="J92" s="3">
        <v>110388</v>
      </c>
      <c r="K92" s="3">
        <v>32</v>
      </c>
      <c r="L92" s="3">
        <v>13</v>
      </c>
      <c r="M92" s="3">
        <v>2</v>
      </c>
      <c r="N92" s="3">
        <v>7</v>
      </c>
      <c r="O92" s="3">
        <v>32</v>
      </c>
    </row>
    <row r="93" spans="1:15" x14ac:dyDescent="0.45">
      <c r="A93">
        <v>92</v>
      </c>
      <c r="B93" s="4" t="s">
        <v>113</v>
      </c>
      <c r="C93" s="4" t="s">
        <v>103</v>
      </c>
      <c r="D93" s="4" t="s">
        <v>95</v>
      </c>
      <c r="E93" s="4" t="s">
        <v>109</v>
      </c>
      <c r="F93" s="4" t="s">
        <v>114</v>
      </c>
      <c r="G93" s="4" t="s">
        <v>91</v>
      </c>
      <c r="H93" s="4" t="s">
        <v>110</v>
      </c>
      <c r="I93" s="4">
        <v>29</v>
      </c>
      <c r="J93" s="4">
        <v>65428</v>
      </c>
      <c r="K93" s="4">
        <v>25</v>
      </c>
      <c r="L93" s="4">
        <v>5</v>
      </c>
      <c r="M93" s="4">
        <v>6</v>
      </c>
      <c r="N93" s="4">
        <v>3</v>
      </c>
      <c r="O93" s="4">
        <v>37</v>
      </c>
    </row>
    <row r="94" spans="1:15" x14ac:dyDescent="0.45">
      <c r="A94">
        <v>93</v>
      </c>
      <c r="B94" s="3" t="s">
        <v>93</v>
      </c>
      <c r="C94" s="3" t="s">
        <v>87</v>
      </c>
      <c r="D94" s="3" t="s">
        <v>88</v>
      </c>
      <c r="E94" s="3" t="s">
        <v>100</v>
      </c>
      <c r="F94" s="3" t="s">
        <v>90</v>
      </c>
      <c r="G94" s="3" t="s">
        <v>91</v>
      </c>
      <c r="H94" s="3" t="s">
        <v>98</v>
      </c>
      <c r="I94" s="3">
        <v>30</v>
      </c>
      <c r="J94" s="3">
        <v>105774</v>
      </c>
      <c r="K94" s="3">
        <v>29</v>
      </c>
      <c r="L94" s="3">
        <v>17</v>
      </c>
      <c r="M94" s="3">
        <v>5</v>
      </c>
      <c r="N94" s="3">
        <v>3</v>
      </c>
      <c r="O94" s="3">
        <v>42</v>
      </c>
    </row>
    <row r="95" spans="1:15" x14ac:dyDescent="0.45">
      <c r="A95">
        <v>94</v>
      </c>
      <c r="B95" s="4" t="s">
        <v>113</v>
      </c>
      <c r="C95" s="4" t="s">
        <v>94</v>
      </c>
      <c r="D95" s="4" t="s">
        <v>88</v>
      </c>
      <c r="E95" s="4" t="s">
        <v>109</v>
      </c>
      <c r="F95" s="4" t="s">
        <v>117</v>
      </c>
      <c r="G95" s="4" t="s">
        <v>91</v>
      </c>
      <c r="H95" s="4" t="s">
        <v>119</v>
      </c>
      <c r="I95" s="4">
        <v>36</v>
      </c>
      <c r="J95" s="4">
        <v>68975</v>
      </c>
      <c r="K95" s="4">
        <v>7</v>
      </c>
      <c r="L95" s="4">
        <v>3</v>
      </c>
      <c r="M95" s="4">
        <v>13</v>
      </c>
      <c r="N95" s="4">
        <v>6</v>
      </c>
      <c r="O95" s="4">
        <v>34</v>
      </c>
    </row>
    <row r="96" spans="1:15" x14ac:dyDescent="0.45">
      <c r="A96">
        <v>95</v>
      </c>
      <c r="B96" s="3" t="s">
        <v>113</v>
      </c>
      <c r="C96" s="3" t="s">
        <v>87</v>
      </c>
      <c r="D96" s="3" t="s">
        <v>108</v>
      </c>
      <c r="E96" s="3" t="s">
        <v>89</v>
      </c>
      <c r="F96" s="3" t="s">
        <v>90</v>
      </c>
      <c r="G96" s="3" t="s">
        <v>91</v>
      </c>
      <c r="H96" s="3" t="s">
        <v>107</v>
      </c>
      <c r="I96" s="3">
        <v>61</v>
      </c>
      <c r="J96" s="3">
        <v>31140</v>
      </c>
      <c r="K96" s="3">
        <v>3</v>
      </c>
      <c r="L96" s="3">
        <v>7</v>
      </c>
      <c r="M96" s="3">
        <v>3</v>
      </c>
      <c r="N96" s="3">
        <v>6</v>
      </c>
      <c r="O96" s="3">
        <v>52</v>
      </c>
    </row>
    <row r="97" spans="1:15" x14ac:dyDescent="0.45">
      <c r="A97">
        <v>96</v>
      </c>
      <c r="B97" s="4" t="s">
        <v>118</v>
      </c>
      <c r="C97" s="4" t="s">
        <v>103</v>
      </c>
      <c r="D97" s="4" t="s">
        <v>95</v>
      </c>
      <c r="E97" s="4" t="s">
        <v>89</v>
      </c>
      <c r="F97" s="4" t="s">
        <v>117</v>
      </c>
      <c r="G97" s="4" t="s">
        <v>91</v>
      </c>
      <c r="H97" s="4" t="s">
        <v>110</v>
      </c>
      <c r="I97" s="4">
        <v>39</v>
      </c>
      <c r="J97" s="4">
        <v>54842</v>
      </c>
      <c r="K97" s="4">
        <v>20</v>
      </c>
      <c r="L97" s="4">
        <v>17</v>
      </c>
      <c r="M97" s="4">
        <v>6</v>
      </c>
      <c r="N97" s="4">
        <v>4</v>
      </c>
      <c r="O97" s="4">
        <v>40</v>
      </c>
    </row>
    <row r="98" spans="1:15" x14ac:dyDescent="0.45">
      <c r="A98">
        <v>97</v>
      </c>
      <c r="B98" s="3" t="s">
        <v>93</v>
      </c>
      <c r="C98" s="3" t="s">
        <v>103</v>
      </c>
      <c r="D98" s="3" t="s">
        <v>108</v>
      </c>
      <c r="E98" s="3" t="s">
        <v>109</v>
      </c>
      <c r="F98" s="3" t="s">
        <v>112</v>
      </c>
      <c r="G98" s="3" t="s">
        <v>91</v>
      </c>
      <c r="H98" s="3" t="s">
        <v>110</v>
      </c>
      <c r="I98" s="3">
        <v>63</v>
      </c>
      <c r="J98" s="3">
        <v>56421</v>
      </c>
      <c r="K98" s="3">
        <v>20</v>
      </c>
      <c r="L98" s="3">
        <v>7</v>
      </c>
      <c r="M98" s="3">
        <v>8</v>
      </c>
      <c r="N98" s="3">
        <v>9</v>
      </c>
      <c r="O98" s="3">
        <v>58</v>
      </c>
    </row>
    <row r="99" spans="1:15" x14ac:dyDescent="0.45">
      <c r="A99">
        <v>98</v>
      </c>
      <c r="B99" s="4" t="s">
        <v>118</v>
      </c>
      <c r="C99" s="4" t="s">
        <v>103</v>
      </c>
      <c r="D99" s="4" t="s">
        <v>108</v>
      </c>
      <c r="E99" s="4" t="s">
        <v>109</v>
      </c>
      <c r="F99" s="4" t="s">
        <v>101</v>
      </c>
      <c r="G99" s="4" t="s">
        <v>91</v>
      </c>
      <c r="H99" s="4" t="s">
        <v>119</v>
      </c>
      <c r="I99" s="4">
        <v>41</v>
      </c>
      <c r="J99" s="4">
        <v>31708</v>
      </c>
      <c r="K99" s="4">
        <v>30</v>
      </c>
      <c r="L99" s="4">
        <v>1</v>
      </c>
      <c r="M99" s="4">
        <v>9</v>
      </c>
      <c r="N99" s="4">
        <v>4</v>
      </c>
      <c r="O99" s="4">
        <v>42</v>
      </c>
    </row>
    <row r="100" spans="1:15" x14ac:dyDescent="0.45">
      <c r="A100">
        <v>99</v>
      </c>
      <c r="B100" s="3" t="s">
        <v>86</v>
      </c>
      <c r="C100" s="3" t="s">
        <v>87</v>
      </c>
      <c r="D100" s="3" t="s">
        <v>108</v>
      </c>
      <c r="E100" s="3" t="s">
        <v>111</v>
      </c>
      <c r="F100" s="3" t="s">
        <v>96</v>
      </c>
      <c r="G100" s="3" t="s">
        <v>91</v>
      </c>
      <c r="H100" s="3" t="s">
        <v>107</v>
      </c>
      <c r="I100" s="3">
        <v>27</v>
      </c>
      <c r="J100" s="3">
        <v>33630</v>
      </c>
      <c r="K100" s="3">
        <v>35</v>
      </c>
      <c r="L100" s="3">
        <v>17</v>
      </c>
      <c r="M100" s="3">
        <v>1</v>
      </c>
      <c r="N100" s="3">
        <v>9</v>
      </c>
      <c r="O100" s="3">
        <v>46</v>
      </c>
    </row>
    <row r="101" spans="1:15" x14ac:dyDescent="0.45">
      <c r="A101">
        <v>100</v>
      </c>
      <c r="B101" s="4" t="s">
        <v>86</v>
      </c>
      <c r="C101" s="4" t="s">
        <v>87</v>
      </c>
      <c r="D101" s="4" t="s">
        <v>95</v>
      </c>
      <c r="E101" s="4" t="s">
        <v>89</v>
      </c>
      <c r="F101" s="4" t="s">
        <v>101</v>
      </c>
      <c r="G101" s="4" t="s">
        <v>97</v>
      </c>
      <c r="H101" s="4" t="s">
        <v>92</v>
      </c>
      <c r="I101" s="4">
        <v>33</v>
      </c>
      <c r="J101" s="4">
        <v>49595</v>
      </c>
      <c r="K101" s="4">
        <v>35</v>
      </c>
      <c r="L101" s="4">
        <v>17</v>
      </c>
      <c r="M101" s="4">
        <v>3</v>
      </c>
      <c r="N101" s="4">
        <v>4</v>
      </c>
      <c r="O101" s="4">
        <v>37</v>
      </c>
    </row>
    <row r="102" spans="1:15" x14ac:dyDescent="0.45">
      <c r="A102">
        <v>101</v>
      </c>
      <c r="B102" s="3" t="s">
        <v>118</v>
      </c>
      <c r="C102" s="3" t="s">
        <v>103</v>
      </c>
      <c r="D102" s="3" t="s">
        <v>88</v>
      </c>
      <c r="E102" s="3" t="s">
        <v>89</v>
      </c>
      <c r="F102" s="3" t="s">
        <v>112</v>
      </c>
      <c r="G102" s="3" t="s">
        <v>91</v>
      </c>
      <c r="H102" s="3" t="s">
        <v>119</v>
      </c>
      <c r="I102" s="3">
        <v>23</v>
      </c>
      <c r="J102" s="3">
        <v>106021</v>
      </c>
      <c r="K102" s="3">
        <v>39</v>
      </c>
      <c r="L102" s="3">
        <v>11</v>
      </c>
      <c r="M102" s="3">
        <v>3</v>
      </c>
      <c r="N102" s="3">
        <v>2</v>
      </c>
      <c r="O102" s="3">
        <v>43</v>
      </c>
    </row>
    <row r="103" spans="1:15" x14ac:dyDescent="0.45">
      <c r="A103">
        <v>102</v>
      </c>
      <c r="B103" s="4" t="s">
        <v>86</v>
      </c>
      <c r="C103" s="4" t="s">
        <v>87</v>
      </c>
      <c r="D103" s="4" t="s">
        <v>95</v>
      </c>
      <c r="E103" s="4" t="s">
        <v>109</v>
      </c>
      <c r="F103" s="4" t="s">
        <v>104</v>
      </c>
      <c r="G103" s="4" t="s">
        <v>97</v>
      </c>
      <c r="H103" s="4" t="s">
        <v>110</v>
      </c>
      <c r="I103" s="4">
        <v>28</v>
      </c>
      <c r="J103" s="4">
        <v>58308</v>
      </c>
      <c r="K103" s="4">
        <v>27</v>
      </c>
      <c r="L103" s="4">
        <v>3</v>
      </c>
      <c r="M103" s="4">
        <v>11</v>
      </c>
      <c r="N103" s="4">
        <v>2</v>
      </c>
      <c r="O103" s="4">
        <v>59</v>
      </c>
    </row>
    <row r="104" spans="1:15" x14ac:dyDescent="0.45">
      <c r="A104">
        <v>103</v>
      </c>
      <c r="B104" s="3" t="s">
        <v>93</v>
      </c>
      <c r="C104" s="3" t="s">
        <v>103</v>
      </c>
      <c r="D104" s="3" t="s">
        <v>116</v>
      </c>
      <c r="E104" s="3" t="s">
        <v>100</v>
      </c>
      <c r="F104" s="3" t="s">
        <v>104</v>
      </c>
      <c r="G104" s="3" t="s">
        <v>105</v>
      </c>
      <c r="H104" s="3" t="s">
        <v>92</v>
      </c>
      <c r="I104" s="3">
        <v>37</v>
      </c>
      <c r="J104" s="3">
        <v>74789</v>
      </c>
      <c r="K104" s="3">
        <v>26</v>
      </c>
      <c r="L104" s="3">
        <v>15</v>
      </c>
      <c r="M104" s="3">
        <v>8</v>
      </c>
      <c r="N104" s="3">
        <v>5</v>
      </c>
      <c r="O104" s="3">
        <v>26</v>
      </c>
    </row>
    <row r="105" spans="1:15" x14ac:dyDescent="0.45">
      <c r="A105">
        <v>104</v>
      </c>
      <c r="B105" s="4" t="s">
        <v>120</v>
      </c>
      <c r="C105" s="4" t="s">
        <v>103</v>
      </c>
      <c r="D105" s="4" t="s">
        <v>95</v>
      </c>
      <c r="E105" s="4" t="s">
        <v>89</v>
      </c>
      <c r="F105" s="4" t="s">
        <v>112</v>
      </c>
      <c r="G105" s="4" t="s">
        <v>91</v>
      </c>
      <c r="H105" s="4" t="s">
        <v>92</v>
      </c>
      <c r="I105" s="4">
        <v>24</v>
      </c>
      <c r="J105" s="4">
        <v>85690</v>
      </c>
      <c r="K105" s="4">
        <v>14</v>
      </c>
      <c r="L105" s="4">
        <v>11</v>
      </c>
      <c r="M105" s="4">
        <v>1</v>
      </c>
      <c r="N105" s="4">
        <v>4</v>
      </c>
      <c r="O105" s="4">
        <v>39</v>
      </c>
    </row>
    <row r="106" spans="1:15" x14ac:dyDescent="0.45">
      <c r="A106">
        <v>105</v>
      </c>
      <c r="B106" s="3" t="s">
        <v>118</v>
      </c>
      <c r="C106" s="3" t="s">
        <v>94</v>
      </c>
      <c r="D106" s="3" t="s">
        <v>95</v>
      </c>
      <c r="E106" s="3" t="s">
        <v>100</v>
      </c>
      <c r="F106" s="3" t="s">
        <v>117</v>
      </c>
      <c r="G106" s="3" t="s">
        <v>105</v>
      </c>
      <c r="H106" s="3" t="s">
        <v>119</v>
      </c>
      <c r="I106" s="3">
        <v>24</v>
      </c>
      <c r="J106" s="3">
        <v>56086</v>
      </c>
      <c r="K106" s="3">
        <v>17</v>
      </c>
      <c r="L106" s="3">
        <v>16</v>
      </c>
      <c r="M106" s="3">
        <v>5</v>
      </c>
      <c r="N106" s="3">
        <v>7</v>
      </c>
      <c r="O106" s="3">
        <v>46</v>
      </c>
    </row>
    <row r="107" spans="1:15" x14ac:dyDescent="0.45">
      <c r="A107">
        <v>106</v>
      </c>
      <c r="B107" s="4" t="s">
        <v>99</v>
      </c>
      <c r="C107" s="4" t="s">
        <v>87</v>
      </c>
      <c r="D107" s="4" t="s">
        <v>95</v>
      </c>
      <c r="E107" s="4" t="s">
        <v>109</v>
      </c>
      <c r="F107" s="4" t="s">
        <v>114</v>
      </c>
      <c r="G107" s="4" t="s">
        <v>105</v>
      </c>
      <c r="H107" s="4" t="s">
        <v>110</v>
      </c>
      <c r="I107" s="4">
        <v>48</v>
      </c>
      <c r="J107" s="4">
        <v>46859</v>
      </c>
      <c r="K107" s="4">
        <v>18</v>
      </c>
      <c r="L107" s="4">
        <v>9</v>
      </c>
      <c r="M107" s="4">
        <v>3</v>
      </c>
      <c r="N107" s="4">
        <v>5</v>
      </c>
      <c r="O107" s="4">
        <v>25</v>
      </c>
    </row>
    <row r="108" spans="1:15" x14ac:dyDescent="0.45">
      <c r="A108">
        <v>107</v>
      </c>
      <c r="B108" s="3" t="s">
        <v>99</v>
      </c>
      <c r="C108" s="3" t="s">
        <v>103</v>
      </c>
      <c r="D108" s="3" t="s">
        <v>95</v>
      </c>
      <c r="E108" s="3" t="s">
        <v>109</v>
      </c>
      <c r="F108" s="3" t="s">
        <v>114</v>
      </c>
      <c r="G108" s="3" t="s">
        <v>105</v>
      </c>
      <c r="H108" s="3" t="s">
        <v>98</v>
      </c>
      <c r="I108" s="3">
        <v>64</v>
      </c>
      <c r="J108" s="3">
        <v>37684</v>
      </c>
      <c r="K108" s="3">
        <v>29</v>
      </c>
      <c r="L108" s="3">
        <v>1</v>
      </c>
      <c r="M108" s="3">
        <v>2</v>
      </c>
      <c r="N108" s="3">
        <v>6</v>
      </c>
      <c r="O108" s="3">
        <v>46</v>
      </c>
    </row>
    <row r="109" spans="1:15" x14ac:dyDescent="0.45">
      <c r="A109">
        <v>108</v>
      </c>
      <c r="B109" s="4" t="s">
        <v>113</v>
      </c>
      <c r="C109" s="4" t="s">
        <v>103</v>
      </c>
      <c r="D109" s="4" t="s">
        <v>88</v>
      </c>
      <c r="E109" s="4" t="s">
        <v>111</v>
      </c>
      <c r="F109" s="4" t="s">
        <v>117</v>
      </c>
      <c r="G109" s="4" t="s">
        <v>97</v>
      </c>
      <c r="H109" s="4" t="s">
        <v>110</v>
      </c>
      <c r="I109" s="4">
        <v>61</v>
      </c>
      <c r="J109" s="4">
        <v>31207</v>
      </c>
      <c r="K109" s="4">
        <v>20</v>
      </c>
      <c r="L109" s="4">
        <v>16</v>
      </c>
      <c r="M109" s="4">
        <v>8</v>
      </c>
      <c r="N109" s="4">
        <v>4</v>
      </c>
      <c r="O109" s="4">
        <v>28</v>
      </c>
    </row>
    <row r="110" spans="1:15" x14ac:dyDescent="0.45">
      <c r="A110">
        <v>109</v>
      </c>
      <c r="B110" s="3" t="s">
        <v>86</v>
      </c>
      <c r="C110" s="3" t="s">
        <v>87</v>
      </c>
      <c r="D110" s="3" t="s">
        <v>116</v>
      </c>
      <c r="E110" s="3" t="s">
        <v>89</v>
      </c>
      <c r="F110" s="3" t="s">
        <v>104</v>
      </c>
      <c r="G110" s="3" t="s">
        <v>105</v>
      </c>
      <c r="H110" s="3" t="s">
        <v>115</v>
      </c>
      <c r="I110" s="3">
        <v>59</v>
      </c>
      <c r="J110" s="3">
        <v>76099</v>
      </c>
      <c r="K110" s="3">
        <v>27</v>
      </c>
      <c r="L110" s="3">
        <v>9</v>
      </c>
      <c r="M110" s="3">
        <v>3</v>
      </c>
      <c r="N110" s="3">
        <v>2</v>
      </c>
      <c r="O110" s="3">
        <v>50</v>
      </c>
    </row>
    <row r="111" spans="1:15" x14ac:dyDescent="0.45">
      <c r="A111">
        <v>110</v>
      </c>
      <c r="B111" s="4" t="s">
        <v>99</v>
      </c>
      <c r="C111" s="4" t="s">
        <v>94</v>
      </c>
      <c r="D111" s="4" t="s">
        <v>88</v>
      </c>
      <c r="E111" s="4" t="s">
        <v>100</v>
      </c>
      <c r="F111" s="4" t="s">
        <v>104</v>
      </c>
      <c r="G111" s="4" t="s">
        <v>105</v>
      </c>
      <c r="H111" s="4" t="s">
        <v>107</v>
      </c>
      <c r="I111" s="4">
        <v>54</v>
      </c>
      <c r="J111" s="4">
        <v>97496</v>
      </c>
      <c r="K111" s="4">
        <v>18</v>
      </c>
      <c r="L111" s="4">
        <v>19</v>
      </c>
      <c r="M111" s="4">
        <v>7</v>
      </c>
      <c r="N111" s="4">
        <v>9</v>
      </c>
      <c r="O111" s="4">
        <v>40</v>
      </c>
    </row>
    <row r="112" spans="1:15" x14ac:dyDescent="0.45">
      <c r="A112">
        <v>111</v>
      </c>
      <c r="B112" s="3" t="s">
        <v>113</v>
      </c>
      <c r="C112" s="3" t="s">
        <v>94</v>
      </c>
      <c r="D112" s="3" t="s">
        <v>88</v>
      </c>
      <c r="E112" s="3" t="s">
        <v>111</v>
      </c>
      <c r="F112" s="3" t="s">
        <v>104</v>
      </c>
      <c r="G112" s="3" t="s">
        <v>105</v>
      </c>
      <c r="H112" s="3" t="s">
        <v>102</v>
      </c>
      <c r="I112" s="3">
        <v>49</v>
      </c>
      <c r="J112" s="3">
        <v>96093</v>
      </c>
      <c r="K112" s="3">
        <v>4</v>
      </c>
      <c r="L112" s="3">
        <v>12</v>
      </c>
      <c r="M112" s="3">
        <v>12</v>
      </c>
      <c r="N112" s="3">
        <v>7</v>
      </c>
      <c r="O112" s="3">
        <v>45</v>
      </c>
    </row>
    <row r="113" spans="1:15" x14ac:dyDescent="0.45">
      <c r="A113">
        <v>112</v>
      </c>
      <c r="B113" s="4" t="s">
        <v>120</v>
      </c>
      <c r="C113" s="4" t="s">
        <v>103</v>
      </c>
      <c r="D113" s="4" t="s">
        <v>95</v>
      </c>
      <c r="E113" s="4" t="s">
        <v>89</v>
      </c>
      <c r="F113" s="4" t="s">
        <v>101</v>
      </c>
      <c r="G113" s="4" t="s">
        <v>91</v>
      </c>
      <c r="H113" s="4" t="s">
        <v>98</v>
      </c>
      <c r="I113" s="4">
        <v>22</v>
      </c>
      <c r="J113" s="4">
        <v>59689</v>
      </c>
      <c r="K113" s="4">
        <v>1</v>
      </c>
      <c r="L113" s="4">
        <v>19</v>
      </c>
      <c r="M113" s="4">
        <v>11</v>
      </c>
      <c r="N113" s="4">
        <v>4</v>
      </c>
      <c r="O113" s="4">
        <v>59</v>
      </c>
    </row>
    <row r="114" spans="1:15" x14ac:dyDescent="0.45">
      <c r="A114">
        <v>113</v>
      </c>
      <c r="B114" s="3" t="s">
        <v>93</v>
      </c>
      <c r="C114" s="3" t="s">
        <v>87</v>
      </c>
      <c r="D114" s="3" t="s">
        <v>108</v>
      </c>
      <c r="E114" s="3" t="s">
        <v>111</v>
      </c>
      <c r="F114" s="3" t="s">
        <v>104</v>
      </c>
      <c r="G114" s="3" t="s">
        <v>91</v>
      </c>
      <c r="H114" s="3" t="s">
        <v>92</v>
      </c>
      <c r="I114" s="3">
        <v>29</v>
      </c>
      <c r="J114" s="3">
        <v>78651</v>
      </c>
      <c r="K114" s="3">
        <v>1</v>
      </c>
      <c r="L114" s="3">
        <v>9</v>
      </c>
      <c r="M114" s="3">
        <v>1</v>
      </c>
      <c r="N114" s="3">
        <v>3</v>
      </c>
      <c r="O114" s="3">
        <v>32</v>
      </c>
    </row>
    <row r="115" spans="1:15" x14ac:dyDescent="0.45">
      <c r="A115">
        <v>114</v>
      </c>
      <c r="B115" s="4" t="s">
        <v>93</v>
      </c>
      <c r="C115" s="4" t="s">
        <v>94</v>
      </c>
      <c r="D115" s="4" t="s">
        <v>108</v>
      </c>
      <c r="E115" s="4" t="s">
        <v>109</v>
      </c>
      <c r="F115" s="4" t="s">
        <v>90</v>
      </c>
      <c r="G115" s="4" t="s">
        <v>97</v>
      </c>
      <c r="H115" s="4" t="s">
        <v>98</v>
      </c>
      <c r="I115" s="4">
        <v>58</v>
      </c>
      <c r="J115" s="4">
        <v>43893</v>
      </c>
      <c r="K115" s="4">
        <v>26</v>
      </c>
      <c r="L115" s="4">
        <v>7</v>
      </c>
      <c r="M115" s="4">
        <v>6</v>
      </c>
      <c r="N115" s="4">
        <v>3</v>
      </c>
      <c r="O115" s="4">
        <v>42</v>
      </c>
    </row>
    <row r="116" spans="1:15" x14ac:dyDescent="0.45">
      <c r="A116">
        <v>115</v>
      </c>
      <c r="B116" s="3" t="s">
        <v>93</v>
      </c>
      <c r="C116" s="3" t="s">
        <v>87</v>
      </c>
      <c r="D116" s="3" t="s">
        <v>88</v>
      </c>
      <c r="E116" s="3" t="s">
        <v>89</v>
      </c>
      <c r="F116" s="3" t="s">
        <v>96</v>
      </c>
      <c r="G116" s="3" t="s">
        <v>97</v>
      </c>
      <c r="H116" s="3" t="s">
        <v>107</v>
      </c>
      <c r="I116" s="3">
        <v>53</v>
      </c>
      <c r="J116" s="3">
        <v>96418</v>
      </c>
      <c r="K116" s="3">
        <v>20</v>
      </c>
      <c r="L116" s="3">
        <v>14</v>
      </c>
      <c r="M116" s="3">
        <v>3</v>
      </c>
      <c r="N116" s="3">
        <v>9</v>
      </c>
      <c r="O116" s="3">
        <v>39</v>
      </c>
    </row>
    <row r="117" spans="1:15" x14ac:dyDescent="0.45">
      <c r="A117">
        <v>116</v>
      </c>
      <c r="B117" s="4" t="s">
        <v>99</v>
      </c>
      <c r="C117" s="4" t="s">
        <v>87</v>
      </c>
      <c r="D117" s="4" t="s">
        <v>88</v>
      </c>
      <c r="E117" s="4" t="s">
        <v>111</v>
      </c>
      <c r="F117" s="4" t="s">
        <v>104</v>
      </c>
      <c r="G117" s="4" t="s">
        <v>91</v>
      </c>
      <c r="H117" s="4" t="s">
        <v>92</v>
      </c>
      <c r="I117" s="4">
        <v>64</v>
      </c>
      <c r="J117" s="4">
        <v>90011</v>
      </c>
      <c r="K117" s="4">
        <v>23</v>
      </c>
      <c r="L117" s="4">
        <v>19</v>
      </c>
      <c r="M117" s="4">
        <v>8</v>
      </c>
      <c r="N117" s="4">
        <v>5</v>
      </c>
      <c r="O117" s="4">
        <v>56</v>
      </c>
    </row>
    <row r="118" spans="1:15" x14ac:dyDescent="0.45">
      <c r="A118">
        <v>117</v>
      </c>
      <c r="B118" s="3" t="s">
        <v>120</v>
      </c>
      <c r="C118" s="3" t="s">
        <v>103</v>
      </c>
      <c r="D118" s="3" t="s">
        <v>95</v>
      </c>
      <c r="E118" s="3" t="s">
        <v>111</v>
      </c>
      <c r="F118" s="3" t="s">
        <v>117</v>
      </c>
      <c r="G118" s="3" t="s">
        <v>97</v>
      </c>
      <c r="H118" s="3" t="s">
        <v>107</v>
      </c>
      <c r="I118" s="3">
        <v>58</v>
      </c>
      <c r="J118" s="3">
        <v>68635</v>
      </c>
      <c r="K118" s="3">
        <v>10</v>
      </c>
      <c r="L118" s="3">
        <v>19</v>
      </c>
      <c r="M118" s="3">
        <v>6</v>
      </c>
      <c r="N118" s="3">
        <v>3</v>
      </c>
      <c r="O118" s="3">
        <v>47</v>
      </c>
    </row>
    <row r="119" spans="1:15" x14ac:dyDescent="0.45">
      <c r="A119">
        <v>118</v>
      </c>
      <c r="B119" s="4" t="s">
        <v>99</v>
      </c>
      <c r="C119" s="4" t="s">
        <v>94</v>
      </c>
      <c r="D119" s="4" t="s">
        <v>88</v>
      </c>
      <c r="E119" s="4" t="s">
        <v>100</v>
      </c>
      <c r="F119" s="4" t="s">
        <v>96</v>
      </c>
      <c r="G119" s="4" t="s">
        <v>91</v>
      </c>
      <c r="H119" s="4" t="s">
        <v>92</v>
      </c>
      <c r="I119" s="4">
        <v>25</v>
      </c>
      <c r="J119" s="4">
        <v>86115</v>
      </c>
      <c r="K119" s="4">
        <v>11</v>
      </c>
      <c r="L119" s="4">
        <v>2</v>
      </c>
      <c r="M119" s="4">
        <v>12</v>
      </c>
      <c r="N119" s="4">
        <v>5</v>
      </c>
      <c r="O119" s="4">
        <v>36</v>
      </c>
    </row>
    <row r="120" spans="1:15" x14ac:dyDescent="0.45">
      <c r="A120">
        <v>119</v>
      </c>
      <c r="B120" s="3" t="s">
        <v>86</v>
      </c>
      <c r="C120" s="3" t="s">
        <v>103</v>
      </c>
      <c r="D120" s="3" t="s">
        <v>95</v>
      </c>
      <c r="E120" s="3" t="s">
        <v>111</v>
      </c>
      <c r="F120" s="3" t="s">
        <v>101</v>
      </c>
      <c r="G120" s="3" t="s">
        <v>105</v>
      </c>
      <c r="H120" s="3" t="s">
        <v>98</v>
      </c>
      <c r="I120" s="3">
        <v>51</v>
      </c>
      <c r="J120" s="3">
        <v>108405</v>
      </c>
      <c r="K120" s="3">
        <v>5</v>
      </c>
      <c r="L120" s="3">
        <v>9</v>
      </c>
      <c r="M120" s="3">
        <v>2</v>
      </c>
      <c r="N120" s="3">
        <v>2</v>
      </c>
      <c r="O120" s="3">
        <v>47</v>
      </c>
    </row>
    <row r="121" spans="1:15" x14ac:dyDescent="0.45">
      <c r="A121">
        <v>120</v>
      </c>
      <c r="B121" s="4" t="s">
        <v>99</v>
      </c>
      <c r="C121" s="4" t="s">
        <v>94</v>
      </c>
      <c r="D121" s="4" t="s">
        <v>108</v>
      </c>
      <c r="E121" s="4" t="s">
        <v>89</v>
      </c>
      <c r="F121" s="4" t="s">
        <v>117</v>
      </c>
      <c r="G121" s="4" t="s">
        <v>105</v>
      </c>
      <c r="H121" s="4" t="s">
        <v>92</v>
      </c>
      <c r="I121" s="4">
        <v>27</v>
      </c>
      <c r="J121" s="4">
        <v>102702</v>
      </c>
      <c r="K121" s="4">
        <v>1</v>
      </c>
      <c r="L121" s="4">
        <v>13</v>
      </c>
      <c r="M121" s="4">
        <v>6</v>
      </c>
      <c r="N121" s="4">
        <v>4</v>
      </c>
      <c r="O121" s="4">
        <v>21</v>
      </c>
    </row>
    <row r="122" spans="1:15" x14ac:dyDescent="0.45">
      <c r="A122">
        <v>121</v>
      </c>
      <c r="B122" s="3" t="s">
        <v>120</v>
      </c>
      <c r="C122" s="3" t="s">
        <v>94</v>
      </c>
      <c r="D122" s="3" t="s">
        <v>108</v>
      </c>
      <c r="E122" s="3" t="s">
        <v>89</v>
      </c>
      <c r="F122" s="3" t="s">
        <v>96</v>
      </c>
      <c r="G122" s="3" t="s">
        <v>97</v>
      </c>
      <c r="H122" s="3" t="s">
        <v>92</v>
      </c>
      <c r="I122" s="3">
        <v>40</v>
      </c>
      <c r="J122" s="3">
        <v>108518</v>
      </c>
      <c r="K122" s="3">
        <v>17</v>
      </c>
      <c r="L122" s="3">
        <v>15</v>
      </c>
      <c r="M122" s="3">
        <v>7</v>
      </c>
      <c r="N122" s="3">
        <v>2</v>
      </c>
      <c r="O122" s="3">
        <v>44</v>
      </c>
    </row>
    <row r="123" spans="1:15" x14ac:dyDescent="0.45">
      <c r="A123">
        <v>122</v>
      </c>
      <c r="B123" s="4" t="s">
        <v>120</v>
      </c>
      <c r="C123" s="4" t="s">
        <v>94</v>
      </c>
      <c r="D123" s="4" t="s">
        <v>116</v>
      </c>
      <c r="E123" s="4" t="s">
        <v>100</v>
      </c>
      <c r="F123" s="4" t="s">
        <v>117</v>
      </c>
      <c r="G123" s="4" t="s">
        <v>91</v>
      </c>
      <c r="H123" s="4" t="s">
        <v>115</v>
      </c>
      <c r="I123" s="4">
        <v>53</v>
      </c>
      <c r="J123" s="4">
        <v>102805</v>
      </c>
      <c r="K123" s="4">
        <v>22</v>
      </c>
      <c r="L123" s="4">
        <v>3</v>
      </c>
      <c r="M123" s="4">
        <v>5</v>
      </c>
      <c r="N123" s="4">
        <v>2</v>
      </c>
      <c r="O123" s="4">
        <v>25</v>
      </c>
    </row>
    <row r="124" spans="1:15" x14ac:dyDescent="0.45">
      <c r="A124">
        <v>123</v>
      </c>
      <c r="B124" s="3" t="s">
        <v>86</v>
      </c>
      <c r="C124" s="3" t="s">
        <v>94</v>
      </c>
      <c r="D124" s="3" t="s">
        <v>108</v>
      </c>
      <c r="E124" s="3" t="s">
        <v>89</v>
      </c>
      <c r="F124" s="3" t="s">
        <v>101</v>
      </c>
      <c r="G124" s="3" t="s">
        <v>91</v>
      </c>
      <c r="H124" s="3" t="s">
        <v>110</v>
      </c>
      <c r="I124" s="3">
        <v>30</v>
      </c>
      <c r="J124" s="3">
        <v>88954</v>
      </c>
      <c r="K124" s="3">
        <v>34</v>
      </c>
      <c r="L124" s="3">
        <v>11</v>
      </c>
      <c r="M124" s="3">
        <v>3</v>
      </c>
      <c r="N124" s="3">
        <v>8</v>
      </c>
      <c r="O124" s="3">
        <v>30</v>
      </c>
    </row>
    <row r="125" spans="1:15" x14ac:dyDescent="0.45">
      <c r="A125">
        <v>124</v>
      </c>
      <c r="B125" s="4" t="s">
        <v>120</v>
      </c>
      <c r="C125" s="4" t="s">
        <v>94</v>
      </c>
      <c r="D125" s="4" t="s">
        <v>88</v>
      </c>
      <c r="E125" s="4" t="s">
        <v>109</v>
      </c>
      <c r="F125" s="4" t="s">
        <v>90</v>
      </c>
      <c r="G125" s="4" t="s">
        <v>97</v>
      </c>
      <c r="H125" s="4" t="s">
        <v>110</v>
      </c>
      <c r="I125" s="4">
        <v>33</v>
      </c>
      <c r="J125" s="4">
        <v>58064</v>
      </c>
      <c r="K125" s="4">
        <v>29</v>
      </c>
      <c r="L125" s="4">
        <v>14</v>
      </c>
      <c r="M125" s="4">
        <v>4</v>
      </c>
      <c r="N125" s="4">
        <v>1</v>
      </c>
      <c r="O125" s="4">
        <v>57</v>
      </c>
    </row>
    <row r="126" spans="1:15" x14ac:dyDescent="0.45">
      <c r="A126">
        <v>125</v>
      </c>
      <c r="B126" s="3" t="s">
        <v>120</v>
      </c>
      <c r="C126" s="3" t="s">
        <v>87</v>
      </c>
      <c r="D126" s="3" t="s">
        <v>108</v>
      </c>
      <c r="E126" s="3" t="s">
        <v>89</v>
      </c>
      <c r="F126" s="3" t="s">
        <v>101</v>
      </c>
      <c r="G126" s="3" t="s">
        <v>91</v>
      </c>
      <c r="H126" s="3" t="s">
        <v>102</v>
      </c>
      <c r="I126" s="3">
        <v>32</v>
      </c>
      <c r="J126" s="3">
        <v>109063</v>
      </c>
      <c r="K126" s="3">
        <v>4</v>
      </c>
      <c r="L126" s="3">
        <v>8</v>
      </c>
      <c r="M126" s="3">
        <v>4</v>
      </c>
      <c r="N126" s="3">
        <v>7</v>
      </c>
      <c r="O126" s="3">
        <v>25</v>
      </c>
    </row>
    <row r="127" spans="1:15" x14ac:dyDescent="0.45">
      <c r="A127">
        <v>126</v>
      </c>
      <c r="B127" s="4" t="s">
        <v>93</v>
      </c>
      <c r="C127" s="4" t="s">
        <v>103</v>
      </c>
      <c r="D127" s="4" t="s">
        <v>95</v>
      </c>
      <c r="E127" s="4" t="s">
        <v>89</v>
      </c>
      <c r="F127" s="4" t="s">
        <v>101</v>
      </c>
      <c r="G127" s="4" t="s">
        <v>105</v>
      </c>
      <c r="H127" s="4" t="s">
        <v>102</v>
      </c>
      <c r="I127" s="4">
        <v>37</v>
      </c>
      <c r="J127" s="4">
        <v>32454</v>
      </c>
      <c r="K127" s="4">
        <v>5</v>
      </c>
      <c r="L127" s="4">
        <v>18</v>
      </c>
      <c r="M127" s="4">
        <v>6</v>
      </c>
      <c r="N127" s="4">
        <v>5</v>
      </c>
      <c r="O127" s="4">
        <v>30</v>
      </c>
    </row>
    <row r="128" spans="1:15" x14ac:dyDescent="0.45">
      <c r="A128">
        <v>127</v>
      </c>
      <c r="B128" s="3" t="s">
        <v>86</v>
      </c>
      <c r="C128" s="3" t="s">
        <v>87</v>
      </c>
      <c r="D128" s="3" t="s">
        <v>108</v>
      </c>
      <c r="E128" s="3" t="s">
        <v>111</v>
      </c>
      <c r="F128" s="3" t="s">
        <v>117</v>
      </c>
      <c r="G128" s="3" t="s">
        <v>97</v>
      </c>
      <c r="H128" s="3" t="s">
        <v>115</v>
      </c>
      <c r="I128" s="3">
        <v>22</v>
      </c>
      <c r="J128" s="3">
        <v>50878</v>
      </c>
      <c r="K128" s="3">
        <v>11</v>
      </c>
      <c r="L128" s="3">
        <v>19</v>
      </c>
      <c r="M128" s="3">
        <v>10</v>
      </c>
      <c r="N128" s="3">
        <v>8</v>
      </c>
      <c r="O128" s="3">
        <v>33</v>
      </c>
    </row>
    <row r="129" spans="1:15" x14ac:dyDescent="0.45">
      <c r="A129">
        <v>128</v>
      </c>
      <c r="B129" s="4" t="s">
        <v>106</v>
      </c>
      <c r="C129" s="4" t="s">
        <v>94</v>
      </c>
      <c r="D129" s="4" t="s">
        <v>116</v>
      </c>
      <c r="E129" s="4" t="s">
        <v>111</v>
      </c>
      <c r="F129" s="4" t="s">
        <v>112</v>
      </c>
      <c r="G129" s="4" t="s">
        <v>97</v>
      </c>
      <c r="H129" s="4" t="s">
        <v>102</v>
      </c>
      <c r="I129" s="4">
        <v>42</v>
      </c>
      <c r="J129" s="4">
        <v>81098</v>
      </c>
      <c r="K129" s="4">
        <v>21</v>
      </c>
      <c r="L129" s="4">
        <v>16</v>
      </c>
      <c r="M129" s="4">
        <v>1</v>
      </c>
      <c r="N129" s="4">
        <v>1</v>
      </c>
      <c r="O129" s="4">
        <v>21</v>
      </c>
    </row>
    <row r="130" spans="1:15" x14ac:dyDescent="0.45">
      <c r="A130">
        <v>129</v>
      </c>
      <c r="B130" s="3" t="s">
        <v>106</v>
      </c>
      <c r="C130" s="3" t="s">
        <v>103</v>
      </c>
      <c r="D130" s="3" t="s">
        <v>108</v>
      </c>
      <c r="E130" s="3" t="s">
        <v>89</v>
      </c>
      <c r="F130" s="3" t="s">
        <v>114</v>
      </c>
      <c r="G130" s="3" t="s">
        <v>91</v>
      </c>
      <c r="H130" s="3" t="s">
        <v>107</v>
      </c>
      <c r="I130" s="3">
        <v>51</v>
      </c>
      <c r="J130" s="3">
        <v>92154</v>
      </c>
      <c r="K130" s="3">
        <v>35</v>
      </c>
      <c r="L130" s="3">
        <v>2</v>
      </c>
      <c r="M130" s="3">
        <v>11</v>
      </c>
      <c r="N130" s="3">
        <v>7</v>
      </c>
      <c r="O130" s="3">
        <v>59</v>
      </c>
    </row>
    <row r="131" spans="1:15" x14ac:dyDescent="0.45">
      <c r="A131">
        <v>130</v>
      </c>
      <c r="B131" s="4" t="s">
        <v>120</v>
      </c>
      <c r="C131" s="4" t="s">
        <v>94</v>
      </c>
      <c r="D131" s="4" t="s">
        <v>95</v>
      </c>
      <c r="E131" s="4" t="s">
        <v>100</v>
      </c>
      <c r="F131" s="4" t="s">
        <v>104</v>
      </c>
      <c r="G131" s="4" t="s">
        <v>97</v>
      </c>
      <c r="H131" s="4" t="s">
        <v>98</v>
      </c>
      <c r="I131" s="4">
        <v>34</v>
      </c>
      <c r="J131" s="4">
        <v>42991</v>
      </c>
      <c r="K131" s="4">
        <v>12</v>
      </c>
      <c r="L131" s="4">
        <v>8</v>
      </c>
      <c r="M131" s="4">
        <v>4</v>
      </c>
      <c r="N131" s="4">
        <v>5</v>
      </c>
      <c r="O131" s="4">
        <v>22</v>
      </c>
    </row>
    <row r="132" spans="1:15" x14ac:dyDescent="0.45">
      <c r="A132">
        <v>131</v>
      </c>
      <c r="B132" s="3" t="s">
        <v>106</v>
      </c>
      <c r="C132" s="3" t="s">
        <v>103</v>
      </c>
      <c r="D132" s="3" t="s">
        <v>95</v>
      </c>
      <c r="E132" s="3" t="s">
        <v>111</v>
      </c>
      <c r="F132" s="3" t="s">
        <v>104</v>
      </c>
      <c r="G132" s="3" t="s">
        <v>91</v>
      </c>
      <c r="H132" s="3" t="s">
        <v>119</v>
      </c>
      <c r="I132" s="3">
        <v>55</v>
      </c>
      <c r="J132" s="3">
        <v>98344</v>
      </c>
      <c r="K132" s="3">
        <v>26</v>
      </c>
      <c r="L132" s="3">
        <v>6</v>
      </c>
      <c r="M132" s="3">
        <v>10</v>
      </c>
      <c r="N132" s="3">
        <v>4</v>
      </c>
      <c r="O132" s="3">
        <v>54</v>
      </c>
    </row>
    <row r="133" spans="1:15" x14ac:dyDescent="0.45">
      <c r="A133">
        <v>132</v>
      </c>
      <c r="B133" s="4" t="s">
        <v>106</v>
      </c>
      <c r="C133" s="4" t="s">
        <v>87</v>
      </c>
      <c r="D133" s="4" t="s">
        <v>88</v>
      </c>
      <c r="E133" s="4" t="s">
        <v>100</v>
      </c>
      <c r="F133" s="4" t="s">
        <v>90</v>
      </c>
      <c r="G133" s="4" t="s">
        <v>91</v>
      </c>
      <c r="H133" s="4" t="s">
        <v>107</v>
      </c>
      <c r="I133" s="4">
        <v>25</v>
      </c>
      <c r="J133" s="4">
        <v>66593</v>
      </c>
      <c r="K133" s="4">
        <v>19</v>
      </c>
      <c r="L133" s="4">
        <v>12</v>
      </c>
      <c r="M133" s="4">
        <v>13</v>
      </c>
      <c r="N133" s="4">
        <v>7</v>
      </c>
      <c r="O133" s="4">
        <v>52</v>
      </c>
    </row>
    <row r="134" spans="1:15" x14ac:dyDescent="0.45">
      <c r="A134">
        <v>133</v>
      </c>
      <c r="B134" s="3" t="s">
        <v>120</v>
      </c>
      <c r="C134" s="3" t="s">
        <v>103</v>
      </c>
      <c r="D134" s="3" t="s">
        <v>108</v>
      </c>
      <c r="E134" s="3" t="s">
        <v>89</v>
      </c>
      <c r="F134" s="3" t="s">
        <v>90</v>
      </c>
      <c r="G134" s="3" t="s">
        <v>91</v>
      </c>
      <c r="H134" s="3" t="s">
        <v>119</v>
      </c>
      <c r="I134" s="3">
        <v>49</v>
      </c>
      <c r="J134" s="3">
        <v>66304</v>
      </c>
      <c r="K134" s="3">
        <v>7</v>
      </c>
      <c r="L134" s="3">
        <v>15</v>
      </c>
      <c r="M134" s="3">
        <v>4</v>
      </c>
      <c r="N134" s="3">
        <v>2</v>
      </c>
      <c r="O134" s="3">
        <v>43</v>
      </c>
    </row>
    <row r="135" spans="1:15" x14ac:dyDescent="0.45">
      <c r="A135">
        <v>134</v>
      </c>
      <c r="B135" s="4" t="s">
        <v>106</v>
      </c>
      <c r="C135" s="4" t="s">
        <v>103</v>
      </c>
      <c r="D135" s="4" t="s">
        <v>95</v>
      </c>
      <c r="E135" s="4" t="s">
        <v>89</v>
      </c>
      <c r="F135" s="4" t="s">
        <v>104</v>
      </c>
      <c r="G135" s="4" t="s">
        <v>91</v>
      </c>
      <c r="H135" s="4" t="s">
        <v>119</v>
      </c>
      <c r="I135" s="4">
        <v>59</v>
      </c>
      <c r="J135" s="4">
        <v>60386</v>
      </c>
      <c r="K135" s="4">
        <v>7</v>
      </c>
      <c r="L135" s="4">
        <v>8</v>
      </c>
      <c r="M135" s="4">
        <v>10</v>
      </c>
      <c r="N135" s="4">
        <v>1</v>
      </c>
      <c r="O135" s="4">
        <v>38</v>
      </c>
    </row>
    <row r="136" spans="1:15" x14ac:dyDescent="0.45">
      <c r="A136">
        <v>135</v>
      </c>
      <c r="B136" s="3" t="s">
        <v>99</v>
      </c>
      <c r="C136" s="3" t="s">
        <v>103</v>
      </c>
      <c r="D136" s="3" t="s">
        <v>116</v>
      </c>
      <c r="E136" s="3" t="s">
        <v>109</v>
      </c>
      <c r="F136" s="3" t="s">
        <v>114</v>
      </c>
      <c r="G136" s="3" t="s">
        <v>91</v>
      </c>
      <c r="H136" s="3" t="s">
        <v>115</v>
      </c>
      <c r="I136" s="3">
        <v>52</v>
      </c>
      <c r="J136" s="3">
        <v>85220</v>
      </c>
      <c r="K136" s="3">
        <v>26</v>
      </c>
      <c r="L136" s="3">
        <v>4</v>
      </c>
      <c r="M136" s="3">
        <v>1</v>
      </c>
      <c r="N136" s="3">
        <v>1</v>
      </c>
      <c r="O136" s="3">
        <v>37</v>
      </c>
    </row>
    <row r="137" spans="1:15" x14ac:dyDescent="0.45">
      <c r="A137">
        <v>136</v>
      </c>
      <c r="B137" s="4" t="s">
        <v>113</v>
      </c>
      <c r="C137" s="4" t="s">
        <v>103</v>
      </c>
      <c r="D137" s="4" t="s">
        <v>88</v>
      </c>
      <c r="E137" s="4" t="s">
        <v>111</v>
      </c>
      <c r="F137" s="4" t="s">
        <v>104</v>
      </c>
      <c r="G137" s="4" t="s">
        <v>97</v>
      </c>
      <c r="H137" s="4" t="s">
        <v>107</v>
      </c>
      <c r="I137" s="4">
        <v>48</v>
      </c>
      <c r="J137" s="4">
        <v>99338</v>
      </c>
      <c r="K137" s="4">
        <v>5</v>
      </c>
      <c r="L137" s="4">
        <v>15</v>
      </c>
      <c r="M137" s="4">
        <v>9</v>
      </c>
      <c r="N137" s="4">
        <v>1</v>
      </c>
      <c r="O137" s="4">
        <v>43</v>
      </c>
    </row>
    <row r="138" spans="1:15" x14ac:dyDescent="0.45">
      <c r="A138">
        <v>137</v>
      </c>
      <c r="B138" s="3" t="s">
        <v>86</v>
      </c>
      <c r="C138" s="3" t="s">
        <v>103</v>
      </c>
      <c r="D138" s="3" t="s">
        <v>116</v>
      </c>
      <c r="E138" s="3" t="s">
        <v>89</v>
      </c>
      <c r="F138" s="3" t="s">
        <v>112</v>
      </c>
      <c r="G138" s="3" t="s">
        <v>105</v>
      </c>
      <c r="H138" s="3" t="s">
        <v>115</v>
      </c>
      <c r="I138" s="3">
        <v>26</v>
      </c>
      <c r="J138" s="3">
        <v>51083</v>
      </c>
      <c r="K138" s="3">
        <v>21</v>
      </c>
      <c r="L138" s="3">
        <v>17</v>
      </c>
      <c r="M138" s="3">
        <v>4</v>
      </c>
      <c r="N138" s="3">
        <v>5</v>
      </c>
      <c r="O138" s="3">
        <v>54</v>
      </c>
    </row>
    <row r="139" spans="1:15" x14ac:dyDescent="0.45">
      <c r="A139">
        <v>138</v>
      </c>
      <c r="B139" s="4" t="s">
        <v>113</v>
      </c>
      <c r="C139" s="4" t="s">
        <v>94</v>
      </c>
      <c r="D139" s="4" t="s">
        <v>108</v>
      </c>
      <c r="E139" s="4" t="s">
        <v>109</v>
      </c>
      <c r="F139" s="4" t="s">
        <v>114</v>
      </c>
      <c r="G139" s="4" t="s">
        <v>105</v>
      </c>
      <c r="H139" s="4" t="s">
        <v>92</v>
      </c>
      <c r="I139" s="4">
        <v>46</v>
      </c>
      <c r="J139" s="4">
        <v>48354</v>
      </c>
      <c r="K139" s="4">
        <v>14</v>
      </c>
      <c r="L139" s="4">
        <v>13</v>
      </c>
      <c r="M139" s="4">
        <v>7</v>
      </c>
      <c r="N139" s="4">
        <v>7</v>
      </c>
      <c r="O139" s="4">
        <v>20</v>
      </c>
    </row>
    <row r="140" spans="1:15" x14ac:dyDescent="0.45">
      <c r="A140">
        <v>139</v>
      </c>
      <c r="B140" s="3" t="s">
        <v>120</v>
      </c>
      <c r="C140" s="3" t="s">
        <v>103</v>
      </c>
      <c r="D140" s="3" t="s">
        <v>108</v>
      </c>
      <c r="E140" s="3" t="s">
        <v>111</v>
      </c>
      <c r="F140" s="3" t="s">
        <v>90</v>
      </c>
      <c r="G140" s="3" t="s">
        <v>97</v>
      </c>
      <c r="H140" s="3" t="s">
        <v>119</v>
      </c>
      <c r="I140" s="3">
        <v>24</v>
      </c>
      <c r="J140" s="3">
        <v>52190</v>
      </c>
      <c r="K140" s="3">
        <v>4</v>
      </c>
      <c r="L140" s="3">
        <v>18</v>
      </c>
      <c r="M140" s="3">
        <v>12</v>
      </c>
      <c r="N140" s="3">
        <v>2</v>
      </c>
      <c r="O140" s="3">
        <v>55</v>
      </c>
    </row>
    <row r="141" spans="1:15" x14ac:dyDescent="0.45">
      <c r="A141">
        <v>140</v>
      </c>
      <c r="B141" s="4" t="s">
        <v>93</v>
      </c>
      <c r="C141" s="4" t="s">
        <v>103</v>
      </c>
      <c r="D141" s="4" t="s">
        <v>108</v>
      </c>
      <c r="E141" s="4" t="s">
        <v>89</v>
      </c>
      <c r="F141" s="4" t="s">
        <v>96</v>
      </c>
      <c r="G141" s="4" t="s">
        <v>97</v>
      </c>
      <c r="H141" s="4" t="s">
        <v>98</v>
      </c>
      <c r="I141" s="4">
        <v>54</v>
      </c>
      <c r="J141" s="4">
        <v>36142</v>
      </c>
      <c r="K141" s="4">
        <v>23</v>
      </c>
      <c r="L141" s="4">
        <v>2</v>
      </c>
      <c r="M141" s="4">
        <v>14</v>
      </c>
      <c r="N141" s="4">
        <v>8</v>
      </c>
      <c r="O141" s="4">
        <v>44</v>
      </c>
    </row>
    <row r="142" spans="1:15" x14ac:dyDescent="0.45">
      <c r="A142">
        <v>141</v>
      </c>
      <c r="B142" s="3" t="s">
        <v>86</v>
      </c>
      <c r="C142" s="3" t="s">
        <v>87</v>
      </c>
      <c r="D142" s="3" t="s">
        <v>88</v>
      </c>
      <c r="E142" s="3" t="s">
        <v>89</v>
      </c>
      <c r="F142" s="3" t="s">
        <v>117</v>
      </c>
      <c r="G142" s="3" t="s">
        <v>105</v>
      </c>
      <c r="H142" s="3" t="s">
        <v>102</v>
      </c>
      <c r="I142" s="3">
        <v>25</v>
      </c>
      <c r="J142" s="3">
        <v>58398</v>
      </c>
      <c r="K142" s="3">
        <v>20</v>
      </c>
      <c r="L142" s="3">
        <v>13</v>
      </c>
      <c r="M142" s="3">
        <v>3</v>
      </c>
      <c r="N142" s="3">
        <v>4</v>
      </c>
      <c r="O142" s="3">
        <v>53</v>
      </c>
    </row>
    <row r="143" spans="1:15" x14ac:dyDescent="0.45">
      <c r="A143">
        <v>142</v>
      </c>
      <c r="B143" s="4" t="s">
        <v>120</v>
      </c>
      <c r="C143" s="4" t="s">
        <v>103</v>
      </c>
      <c r="D143" s="4" t="s">
        <v>95</v>
      </c>
      <c r="E143" s="4" t="s">
        <v>111</v>
      </c>
      <c r="F143" s="4" t="s">
        <v>112</v>
      </c>
      <c r="G143" s="4" t="s">
        <v>105</v>
      </c>
      <c r="H143" s="4" t="s">
        <v>98</v>
      </c>
      <c r="I143" s="4">
        <v>46</v>
      </c>
      <c r="J143" s="4">
        <v>81971</v>
      </c>
      <c r="K143" s="4">
        <v>15</v>
      </c>
      <c r="L143" s="4">
        <v>13</v>
      </c>
      <c r="M143" s="4">
        <v>10</v>
      </c>
      <c r="N143" s="4">
        <v>3</v>
      </c>
      <c r="O143" s="4">
        <v>44</v>
      </c>
    </row>
    <row r="144" spans="1:15" x14ac:dyDescent="0.45">
      <c r="A144">
        <v>143</v>
      </c>
      <c r="B144" s="3" t="s">
        <v>93</v>
      </c>
      <c r="C144" s="3" t="s">
        <v>87</v>
      </c>
      <c r="D144" s="3" t="s">
        <v>88</v>
      </c>
      <c r="E144" s="3" t="s">
        <v>111</v>
      </c>
      <c r="F144" s="3" t="s">
        <v>112</v>
      </c>
      <c r="G144" s="3" t="s">
        <v>105</v>
      </c>
      <c r="H144" s="3" t="s">
        <v>102</v>
      </c>
      <c r="I144" s="3">
        <v>41</v>
      </c>
      <c r="J144" s="3">
        <v>71862</v>
      </c>
      <c r="K144" s="3">
        <v>29</v>
      </c>
      <c r="L144" s="3">
        <v>15</v>
      </c>
      <c r="M144" s="3">
        <v>12</v>
      </c>
      <c r="N144" s="3">
        <v>8</v>
      </c>
      <c r="O144" s="3">
        <v>35</v>
      </c>
    </row>
    <row r="145" spans="1:15" x14ac:dyDescent="0.45">
      <c r="A145">
        <v>144</v>
      </c>
      <c r="B145" s="4" t="s">
        <v>113</v>
      </c>
      <c r="C145" s="4" t="s">
        <v>94</v>
      </c>
      <c r="D145" s="4" t="s">
        <v>116</v>
      </c>
      <c r="E145" s="4" t="s">
        <v>111</v>
      </c>
      <c r="F145" s="4" t="s">
        <v>90</v>
      </c>
      <c r="G145" s="4" t="s">
        <v>105</v>
      </c>
      <c r="H145" s="4" t="s">
        <v>119</v>
      </c>
      <c r="I145" s="4">
        <v>55</v>
      </c>
      <c r="J145" s="4">
        <v>83410</v>
      </c>
      <c r="K145" s="4">
        <v>8</v>
      </c>
      <c r="L145" s="4">
        <v>10</v>
      </c>
      <c r="M145" s="4">
        <v>3</v>
      </c>
      <c r="N145" s="4">
        <v>2</v>
      </c>
      <c r="O145" s="4">
        <v>53</v>
      </c>
    </row>
    <row r="146" spans="1:15" x14ac:dyDescent="0.45">
      <c r="A146">
        <v>145</v>
      </c>
      <c r="B146" s="3" t="s">
        <v>120</v>
      </c>
      <c r="C146" s="3" t="s">
        <v>103</v>
      </c>
      <c r="D146" s="3" t="s">
        <v>88</v>
      </c>
      <c r="E146" s="3" t="s">
        <v>89</v>
      </c>
      <c r="F146" s="3" t="s">
        <v>90</v>
      </c>
      <c r="G146" s="3" t="s">
        <v>105</v>
      </c>
      <c r="H146" s="3" t="s">
        <v>119</v>
      </c>
      <c r="I146" s="3">
        <v>47</v>
      </c>
      <c r="J146" s="3">
        <v>49503</v>
      </c>
      <c r="K146" s="3">
        <v>19</v>
      </c>
      <c r="L146" s="3">
        <v>3</v>
      </c>
      <c r="M146" s="3">
        <v>14</v>
      </c>
      <c r="N146" s="3">
        <v>3</v>
      </c>
      <c r="O146" s="3">
        <v>48</v>
      </c>
    </row>
    <row r="147" spans="1:15" x14ac:dyDescent="0.45">
      <c r="A147">
        <v>146</v>
      </c>
      <c r="B147" s="4" t="s">
        <v>86</v>
      </c>
      <c r="C147" s="4" t="s">
        <v>87</v>
      </c>
      <c r="D147" s="4" t="s">
        <v>116</v>
      </c>
      <c r="E147" s="4" t="s">
        <v>89</v>
      </c>
      <c r="F147" s="4" t="s">
        <v>101</v>
      </c>
      <c r="G147" s="4" t="s">
        <v>91</v>
      </c>
      <c r="H147" s="4" t="s">
        <v>119</v>
      </c>
      <c r="I147" s="4">
        <v>26</v>
      </c>
      <c r="J147" s="4">
        <v>78456</v>
      </c>
      <c r="K147" s="4">
        <v>39</v>
      </c>
      <c r="L147" s="4">
        <v>19</v>
      </c>
      <c r="M147" s="4">
        <v>8</v>
      </c>
      <c r="N147" s="4">
        <v>3</v>
      </c>
      <c r="O147" s="4">
        <v>38</v>
      </c>
    </row>
    <row r="148" spans="1:15" x14ac:dyDescent="0.45">
      <c r="A148">
        <v>147</v>
      </c>
      <c r="B148" s="3" t="s">
        <v>86</v>
      </c>
      <c r="C148" s="3" t="s">
        <v>87</v>
      </c>
      <c r="D148" s="3" t="s">
        <v>88</v>
      </c>
      <c r="E148" s="3" t="s">
        <v>109</v>
      </c>
      <c r="F148" s="3" t="s">
        <v>112</v>
      </c>
      <c r="G148" s="3" t="s">
        <v>97</v>
      </c>
      <c r="H148" s="3" t="s">
        <v>115</v>
      </c>
      <c r="I148" s="3">
        <v>56</v>
      </c>
      <c r="J148" s="3">
        <v>112035</v>
      </c>
      <c r="K148" s="3">
        <v>28</v>
      </c>
      <c r="L148" s="3">
        <v>3</v>
      </c>
      <c r="M148" s="3">
        <v>8</v>
      </c>
      <c r="N148" s="3">
        <v>1</v>
      </c>
      <c r="O148" s="3">
        <v>42</v>
      </c>
    </row>
    <row r="149" spans="1:15" x14ac:dyDescent="0.45">
      <c r="A149">
        <v>148</v>
      </c>
      <c r="B149" s="4" t="s">
        <v>118</v>
      </c>
      <c r="C149" s="4" t="s">
        <v>94</v>
      </c>
      <c r="D149" s="4" t="s">
        <v>95</v>
      </c>
      <c r="E149" s="4" t="s">
        <v>100</v>
      </c>
      <c r="F149" s="4" t="s">
        <v>101</v>
      </c>
      <c r="G149" s="4" t="s">
        <v>91</v>
      </c>
      <c r="H149" s="4" t="s">
        <v>107</v>
      </c>
      <c r="I149" s="4">
        <v>49</v>
      </c>
      <c r="J149" s="4">
        <v>38016</v>
      </c>
      <c r="K149" s="4">
        <v>27</v>
      </c>
      <c r="L149" s="4">
        <v>14</v>
      </c>
      <c r="M149" s="4">
        <v>11</v>
      </c>
      <c r="N149" s="4">
        <v>6</v>
      </c>
      <c r="O149" s="4">
        <v>38</v>
      </c>
    </row>
    <row r="150" spans="1:15" x14ac:dyDescent="0.45">
      <c r="A150">
        <v>149</v>
      </c>
      <c r="B150" s="3" t="s">
        <v>99</v>
      </c>
      <c r="C150" s="3" t="s">
        <v>103</v>
      </c>
      <c r="D150" s="3" t="s">
        <v>116</v>
      </c>
      <c r="E150" s="3" t="s">
        <v>111</v>
      </c>
      <c r="F150" s="3" t="s">
        <v>101</v>
      </c>
      <c r="G150" s="3" t="s">
        <v>105</v>
      </c>
      <c r="H150" s="3" t="s">
        <v>102</v>
      </c>
      <c r="I150" s="3">
        <v>50</v>
      </c>
      <c r="J150" s="3">
        <v>32384</v>
      </c>
      <c r="K150" s="3">
        <v>4</v>
      </c>
      <c r="L150" s="3">
        <v>8</v>
      </c>
      <c r="M150" s="3">
        <v>12</v>
      </c>
      <c r="N150" s="3">
        <v>2</v>
      </c>
      <c r="O150" s="3">
        <v>44</v>
      </c>
    </row>
    <row r="151" spans="1:15" x14ac:dyDescent="0.45">
      <c r="A151">
        <v>150</v>
      </c>
      <c r="B151" s="4" t="s">
        <v>106</v>
      </c>
      <c r="C151" s="4" t="s">
        <v>103</v>
      </c>
      <c r="D151" s="4" t="s">
        <v>108</v>
      </c>
      <c r="E151" s="4" t="s">
        <v>89</v>
      </c>
      <c r="F151" s="4" t="s">
        <v>117</v>
      </c>
      <c r="G151" s="4" t="s">
        <v>105</v>
      </c>
      <c r="H151" s="4" t="s">
        <v>107</v>
      </c>
      <c r="I151" s="4">
        <v>30</v>
      </c>
      <c r="J151" s="4">
        <v>92320</v>
      </c>
      <c r="K151" s="4">
        <v>15</v>
      </c>
      <c r="L151" s="4">
        <v>4</v>
      </c>
      <c r="M151" s="4">
        <v>1</v>
      </c>
      <c r="N151" s="4">
        <v>1</v>
      </c>
      <c r="O151" s="4">
        <v>35</v>
      </c>
    </row>
    <row r="152" spans="1:15" x14ac:dyDescent="0.45">
      <c r="A152">
        <v>151</v>
      </c>
      <c r="B152" s="3" t="s">
        <v>93</v>
      </c>
      <c r="C152" s="3" t="s">
        <v>87</v>
      </c>
      <c r="D152" s="3" t="s">
        <v>108</v>
      </c>
      <c r="E152" s="3" t="s">
        <v>89</v>
      </c>
      <c r="F152" s="3" t="s">
        <v>101</v>
      </c>
      <c r="G152" s="3" t="s">
        <v>105</v>
      </c>
      <c r="H152" s="3" t="s">
        <v>115</v>
      </c>
      <c r="I152" s="3">
        <v>59</v>
      </c>
      <c r="J152" s="3">
        <v>45072</v>
      </c>
      <c r="K152" s="3">
        <v>35</v>
      </c>
      <c r="L152" s="3">
        <v>11</v>
      </c>
      <c r="M152" s="3">
        <v>10</v>
      </c>
      <c r="N152" s="3">
        <v>2</v>
      </c>
      <c r="O152" s="3">
        <v>28</v>
      </c>
    </row>
    <row r="153" spans="1:15" x14ac:dyDescent="0.45">
      <c r="A153">
        <v>152</v>
      </c>
      <c r="B153" s="4" t="s">
        <v>118</v>
      </c>
      <c r="C153" s="4" t="s">
        <v>103</v>
      </c>
      <c r="D153" s="4" t="s">
        <v>88</v>
      </c>
      <c r="E153" s="4" t="s">
        <v>111</v>
      </c>
      <c r="F153" s="4" t="s">
        <v>114</v>
      </c>
      <c r="G153" s="4" t="s">
        <v>91</v>
      </c>
      <c r="H153" s="4" t="s">
        <v>115</v>
      </c>
      <c r="I153" s="4">
        <v>27</v>
      </c>
      <c r="J153" s="4">
        <v>110018</v>
      </c>
      <c r="K153" s="4">
        <v>37</v>
      </c>
      <c r="L153" s="4">
        <v>11</v>
      </c>
      <c r="M153" s="4">
        <v>2</v>
      </c>
      <c r="N153" s="4">
        <v>6</v>
      </c>
      <c r="O153" s="4">
        <v>20</v>
      </c>
    </row>
    <row r="154" spans="1:15" x14ac:dyDescent="0.45">
      <c r="A154">
        <v>153</v>
      </c>
      <c r="B154" s="3" t="s">
        <v>106</v>
      </c>
      <c r="C154" s="3" t="s">
        <v>87</v>
      </c>
      <c r="D154" s="3" t="s">
        <v>108</v>
      </c>
      <c r="E154" s="3" t="s">
        <v>100</v>
      </c>
      <c r="F154" s="3" t="s">
        <v>104</v>
      </c>
      <c r="G154" s="3" t="s">
        <v>91</v>
      </c>
      <c r="H154" s="3" t="s">
        <v>110</v>
      </c>
      <c r="I154" s="3">
        <v>40</v>
      </c>
      <c r="J154" s="3">
        <v>70510</v>
      </c>
      <c r="K154" s="3">
        <v>1</v>
      </c>
      <c r="L154" s="3">
        <v>11</v>
      </c>
      <c r="M154" s="3">
        <v>8</v>
      </c>
      <c r="N154" s="3">
        <v>4</v>
      </c>
      <c r="O154" s="3">
        <v>38</v>
      </c>
    </row>
    <row r="155" spans="1:15" x14ac:dyDescent="0.45">
      <c r="A155">
        <v>154</v>
      </c>
      <c r="B155" s="4" t="s">
        <v>106</v>
      </c>
      <c r="C155" s="4" t="s">
        <v>103</v>
      </c>
      <c r="D155" s="4" t="s">
        <v>116</v>
      </c>
      <c r="E155" s="4" t="s">
        <v>111</v>
      </c>
      <c r="F155" s="4" t="s">
        <v>96</v>
      </c>
      <c r="G155" s="4" t="s">
        <v>105</v>
      </c>
      <c r="H155" s="4" t="s">
        <v>98</v>
      </c>
      <c r="I155" s="4">
        <v>32</v>
      </c>
      <c r="J155" s="4">
        <v>78933</v>
      </c>
      <c r="K155" s="4">
        <v>3</v>
      </c>
      <c r="L155" s="4">
        <v>2</v>
      </c>
      <c r="M155" s="4">
        <v>1</v>
      </c>
      <c r="N155" s="4">
        <v>6</v>
      </c>
      <c r="O155" s="4">
        <v>52</v>
      </c>
    </row>
    <row r="156" spans="1:15" x14ac:dyDescent="0.45">
      <c r="A156">
        <v>155</v>
      </c>
      <c r="B156" s="3" t="s">
        <v>120</v>
      </c>
      <c r="C156" s="3" t="s">
        <v>87</v>
      </c>
      <c r="D156" s="3" t="s">
        <v>108</v>
      </c>
      <c r="E156" s="3" t="s">
        <v>100</v>
      </c>
      <c r="F156" s="3" t="s">
        <v>90</v>
      </c>
      <c r="G156" s="3" t="s">
        <v>91</v>
      </c>
      <c r="H156" s="3" t="s">
        <v>98</v>
      </c>
      <c r="I156" s="3">
        <v>23</v>
      </c>
      <c r="J156" s="3">
        <v>51826</v>
      </c>
      <c r="K156" s="3">
        <v>24</v>
      </c>
      <c r="L156" s="3">
        <v>17</v>
      </c>
      <c r="M156" s="3">
        <v>12</v>
      </c>
      <c r="N156" s="3">
        <v>9</v>
      </c>
      <c r="O156" s="3">
        <v>53</v>
      </c>
    </row>
    <row r="157" spans="1:15" x14ac:dyDescent="0.45">
      <c r="A157">
        <v>156</v>
      </c>
      <c r="B157" s="4" t="s">
        <v>106</v>
      </c>
      <c r="C157" s="4" t="s">
        <v>103</v>
      </c>
      <c r="D157" s="4" t="s">
        <v>95</v>
      </c>
      <c r="E157" s="4" t="s">
        <v>89</v>
      </c>
      <c r="F157" s="4" t="s">
        <v>114</v>
      </c>
      <c r="G157" s="4" t="s">
        <v>91</v>
      </c>
      <c r="H157" s="4" t="s">
        <v>92</v>
      </c>
      <c r="I157" s="4">
        <v>30</v>
      </c>
      <c r="J157" s="4">
        <v>98026</v>
      </c>
      <c r="K157" s="4">
        <v>27</v>
      </c>
      <c r="L157" s="4">
        <v>9</v>
      </c>
      <c r="M157" s="4">
        <v>8</v>
      </c>
      <c r="N157" s="4">
        <v>8</v>
      </c>
      <c r="O157" s="4">
        <v>35</v>
      </c>
    </row>
    <row r="158" spans="1:15" x14ac:dyDescent="0.45">
      <c r="A158">
        <v>157</v>
      </c>
      <c r="B158" s="3" t="s">
        <v>99</v>
      </c>
      <c r="C158" s="3" t="s">
        <v>94</v>
      </c>
      <c r="D158" s="3" t="s">
        <v>95</v>
      </c>
      <c r="E158" s="3" t="s">
        <v>100</v>
      </c>
      <c r="F158" s="3" t="s">
        <v>96</v>
      </c>
      <c r="G158" s="3" t="s">
        <v>105</v>
      </c>
      <c r="H158" s="3" t="s">
        <v>115</v>
      </c>
      <c r="I158" s="3">
        <v>42</v>
      </c>
      <c r="J158" s="3">
        <v>55518</v>
      </c>
      <c r="K158" s="3">
        <v>36</v>
      </c>
      <c r="L158" s="3">
        <v>2</v>
      </c>
      <c r="M158" s="3">
        <v>8</v>
      </c>
      <c r="N158" s="3">
        <v>1</v>
      </c>
      <c r="O158" s="3">
        <v>59</v>
      </c>
    </row>
    <row r="159" spans="1:15" x14ac:dyDescent="0.45">
      <c r="A159">
        <v>158</v>
      </c>
      <c r="B159" s="4" t="s">
        <v>86</v>
      </c>
      <c r="C159" s="4" t="s">
        <v>103</v>
      </c>
      <c r="D159" s="4" t="s">
        <v>88</v>
      </c>
      <c r="E159" s="4" t="s">
        <v>109</v>
      </c>
      <c r="F159" s="4" t="s">
        <v>112</v>
      </c>
      <c r="G159" s="4" t="s">
        <v>91</v>
      </c>
      <c r="H159" s="4" t="s">
        <v>102</v>
      </c>
      <c r="I159" s="4">
        <v>45</v>
      </c>
      <c r="J159" s="4">
        <v>54045</v>
      </c>
      <c r="K159" s="4">
        <v>34</v>
      </c>
      <c r="L159" s="4">
        <v>15</v>
      </c>
      <c r="M159" s="4">
        <v>2</v>
      </c>
      <c r="N159" s="4">
        <v>8</v>
      </c>
      <c r="O159" s="4">
        <v>37</v>
      </c>
    </row>
    <row r="160" spans="1:15" x14ac:dyDescent="0.45">
      <c r="A160">
        <v>159</v>
      </c>
      <c r="B160" s="3" t="s">
        <v>118</v>
      </c>
      <c r="C160" s="3" t="s">
        <v>103</v>
      </c>
      <c r="D160" s="3" t="s">
        <v>116</v>
      </c>
      <c r="E160" s="3" t="s">
        <v>89</v>
      </c>
      <c r="F160" s="3" t="s">
        <v>112</v>
      </c>
      <c r="G160" s="3" t="s">
        <v>97</v>
      </c>
      <c r="H160" s="3" t="s">
        <v>110</v>
      </c>
      <c r="I160" s="3">
        <v>55</v>
      </c>
      <c r="J160" s="3">
        <v>80876</v>
      </c>
      <c r="K160" s="3">
        <v>29</v>
      </c>
      <c r="L160" s="3">
        <v>16</v>
      </c>
      <c r="M160" s="3">
        <v>4</v>
      </c>
      <c r="N160" s="3">
        <v>9</v>
      </c>
      <c r="O160" s="3">
        <v>53</v>
      </c>
    </row>
    <row r="161" spans="1:15" x14ac:dyDescent="0.45">
      <c r="A161">
        <v>160</v>
      </c>
      <c r="B161" s="4" t="s">
        <v>106</v>
      </c>
      <c r="C161" s="4" t="s">
        <v>94</v>
      </c>
      <c r="D161" s="4" t="s">
        <v>95</v>
      </c>
      <c r="E161" s="4" t="s">
        <v>109</v>
      </c>
      <c r="F161" s="4" t="s">
        <v>112</v>
      </c>
      <c r="G161" s="4" t="s">
        <v>97</v>
      </c>
      <c r="H161" s="4" t="s">
        <v>110</v>
      </c>
      <c r="I161" s="4">
        <v>43</v>
      </c>
      <c r="J161" s="4">
        <v>81919</v>
      </c>
      <c r="K161" s="4">
        <v>24</v>
      </c>
      <c r="L161" s="4">
        <v>4</v>
      </c>
      <c r="M161" s="4">
        <v>6</v>
      </c>
      <c r="N161" s="4">
        <v>6</v>
      </c>
      <c r="O161" s="4">
        <v>44</v>
      </c>
    </row>
    <row r="162" spans="1:15" x14ac:dyDescent="0.45">
      <c r="A162">
        <v>161</v>
      </c>
      <c r="B162" s="3" t="s">
        <v>120</v>
      </c>
      <c r="C162" s="3" t="s">
        <v>103</v>
      </c>
      <c r="D162" s="3" t="s">
        <v>95</v>
      </c>
      <c r="E162" s="3" t="s">
        <v>111</v>
      </c>
      <c r="F162" s="3" t="s">
        <v>114</v>
      </c>
      <c r="G162" s="3" t="s">
        <v>97</v>
      </c>
      <c r="H162" s="3" t="s">
        <v>107</v>
      </c>
      <c r="I162" s="3">
        <v>24</v>
      </c>
      <c r="J162" s="3">
        <v>57103</v>
      </c>
      <c r="K162" s="3">
        <v>24</v>
      </c>
      <c r="L162" s="3">
        <v>8</v>
      </c>
      <c r="M162" s="3">
        <v>12</v>
      </c>
      <c r="N162" s="3">
        <v>5</v>
      </c>
      <c r="O162" s="3">
        <v>25</v>
      </c>
    </row>
    <row r="163" spans="1:15" x14ac:dyDescent="0.45">
      <c r="A163">
        <v>162</v>
      </c>
      <c r="B163" s="4" t="s">
        <v>99</v>
      </c>
      <c r="C163" s="4" t="s">
        <v>94</v>
      </c>
      <c r="D163" s="4" t="s">
        <v>116</v>
      </c>
      <c r="E163" s="4" t="s">
        <v>111</v>
      </c>
      <c r="F163" s="4" t="s">
        <v>114</v>
      </c>
      <c r="G163" s="4" t="s">
        <v>97</v>
      </c>
      <c r="H163" s="4" t="s">
        <v>98</v>
      </c>
      <c r="I163" s="4">
        <v>33</v>
      </c>
      <c r="J163" s="4">
        <v>66188</v>
      </c>
      <c r="K163" s="4">
        <v>4</v>
      </c>
      <c r="L163" s="4">
        <v>9</v>
      </c>
      <c r="M163" s="4">
        <v>11</v>
      </c>
      <c r="N163" s="4">
        <v>6</v>
      </c>
      <c r="O163" s="4">
        <v>40</v>
      </c>
    </row>
    <row r="164" spans="1:15" x14ac:dyDescent="0.45">
      <c r="A164">
        <v>163</v>
      </c>
      <c r="B164" s="3" t="s">
        <v>113</v>
      </c>
      <c r="C164" s="3" t="s">
        <v>103</v>
      </c>
      <c r="D164" s="3" t="s">
        <v>108</v>
      </c>
      <c r="E164" s="3" t="s">
        <v>111</v>
      </c>
      <c r="F164" s="3" t="s">
        <v>90</v>
      </c>
      <c r="G164" s="3" t="s">
        <v>105</v>
      </c>
      <c r="H164" s="3" t="s">
        <v>115</v>
      </c>
      <c r="I164" s="3">
        <v>49</v>
      </c>
      <c r="J164" s="3">
        <v>35845</v>
      </c>
      <c r="K164" s="3">
        <v>3</v>
      </c>
      <c r="L164" s="3">
        <v>5</v>
      </c>
      <c r="M164" s="3">
        <v>9</v>
      </c>
      <c r="N164" s="3">
        <v>6</v>
      </c>
      <c r="O164" s="3">
        <v>25</v>
      </c>
    </row>
    <row r="165" spans="1:15" x14ac:dyDescent="0.45">
      <c r="A165">
        <v>164</v>
      </c>
      <c r="B165" s="4" t="s">
        <v>86</v>
      </c>
      <c r="C165" s="4" t="s">
        <v>87</v>
      </c>
      <c r="D165" s="4" t="s">
        <v>108</v>
      </c>
      <c r="E165" s="4" t="s">
        <v>100</v>
      </c>
      <c r="F165" s="4" t="s">
        <v>104</v>
      </c>
      <c r="G165" s="4" t="s">
        <v>105</v>
      </c>
      <c r="H165" s="4" t="s">
        <v>92</v>
      </c>
      <c r="I165" s="4">
        <v>51</v>
      </c>
      <c r="J165" s="4">
        <v>116698</v>
      </c>
      <c r="K165" s="4">
        <v>34</v>
      </c>
      <c r="L165" s="4">
        <v>16</v>
      </c>
      <c r="M165" s="4">
        <v>8</v>
      </c>
      <c r="N165" s="4">
        <v>9</v>
      </c>
      <c r="O165" s="4">
        <v>51</v>
      </c>
    </row>
    <row r="166" spans="1:15" x14ac:dyDescent="0.45">
      <c r="A166">
        <v>165</v>
      </c>
      <c r="B166" s="3" t="s">
        <v>86</v>
      </c>
      <c r="C166" s="3" t="s">
        <v>87</v>
      </c>
      <c r="D166" s="3" t="s">
        <v>88</v>
      </c>
      <c r="E166" s="3" t="s">
        <v>89</v>
      </c>
      <c r="F166" s="3" t="s">
        <v>101</v>
      </c>
      <c r="G166" s="3" t="s">
        <v>105</v>
      </c>
      <c r="H166" s="3" t="s">
        <v>115</v>
      </c>
      <c r="I166" s="3">
        <v>47</v>
      </c>
      <c r="J166" s="3">
        <v>66674</v>
      </c>
      <c r="K166" s="3">
        <v>23</v>
      </c>
      <c r="L166" s="3">
        <v>13</v>
      </c>
      <c r="M166" s="3">
        <v>12</v>
      </c>
      <c r="N166" s="3">
        <v>4</v>
      </c>
      <c r="O166" s="3">
        <v>58</v>
      </c>
    </row>
    <row r="167" spans="1:15" x14ac:dyDescent="0.45">
      <c r="A167">
        <v>166</v>
      </c>
      <c r="B167" s="4" t="s">
        <v>118</v>
      </c>
      <c r="C167" s="4" t="s">
        <v>103</v>
      </c>
      <c r="D167" s="4" t="s">
        <v>108</v>
      </c>
      <c r="E167" s="4" t="s">
        <v>111</v>
      </c>
      <c r="F167" s="4" t="s">
        <v>112</v>
      </c>
      <c r="G167" s="4" t="s">
        <v>97</v>
      </c>
      <c r="H167" s="4" t="s">
        <v>107</v>
      </c>
      <c r="I167" s="4">
        <v>42</v>
      </c>
      <c r="J167" s="4">
        <v>49337</v>
      </c>
      <c r="K167" s="4">
        <v>23</v>
      </c>
      <c r="L167" s="4">
        <v>7</v>
      </c>
      <c r="M167" s="4">
        <v>8</v>
      </c>
      <c r="N167" s="4">
        <v>2</v>
      </c>
      <c r="O167" s="4">
        <v>50</v>
      </c>
    </row>
    <row r="168" spans="1:15" x14ac:dyDescent="0.45">
      <c r="A168">
        <v>167</v>
      </c>
      <c r="B168" s="3" t="s">
        <v>86</v>
      </c>
      <c r="C168" s="3" t="s">
        <v>103</v>
      </c>
      <c r="D168" s="3" t="s">
        <v>116</v>
      </c>
      <c r="E168" s="3" t="s">
        <v>111</v>
      </c>
      <c r="F168" s="3" t="s">
        <v>117</v>
      </c>
      <c r="G168" s="3" t="s">
        <v>97</v>
      </c>
      <c r="H168" s="3" t="s">
        <v>119</v>
      </c>
      <c r="I168" s="3">
        <v>49</v>
      </c>
      <c r="J168" s="3">
        <v>52313</v>
      </c>
      <c r="K168" s="3">
        <v>5</v>
      </c>
      <c r="L168" s="3">
        <v>17</v>
      </c>
      <c r="M168" s="3">
        <v>7</v>
      </c>
      <c r="N168" s="3">
        <v>9</v>
      </c>
      <c r="O168" s="3">
        <v>29</v>
      </c>
    </row>
    <row r="169" spans="1:15" x14ac:dyDescent="0.45">
      <c r="A169">
        <v>168</v>
      </c>
      <c r="B169" s="4" t="s">
        <v>106</v>
      </c>
      <c r="C169" s="4" t="s">
        <v>103</v>
      </c>
      <c r="D169" s="4" t="s">
        <v>95</v>
      </c>
      <c r="E169" s="4" t="s">
        <v>89</v>
      </c>
      <c r="F169" s="4" t="s">
        <v>104</v>
      </c>
      <c r="G169" s="4" t="s">
        <v>91</v>
      </c>
      <c r="H169" s="4" t="s">
        <v>115</v>
      </c>
      <c r="I169" s="4">
        <v>47</v>
      </c>
      <c r="J169" s="4">
        <v>56943</v>
      </c>
      <c r="K169" s="4">
        <v>31</v>
      </c>
      <c r="L169" s="4">
        <v>3</v>
      </c>
      <c r="M169" s="4">
        <v>14</v>
      </c>
      <c r="N169" s="4">
        <v>2</v>
      </c>
      <c r="O169" s="4">
        <v>49</v>
      </c>
    </row>
    <row r="170" spans="1:15" x14ac:dyDescent="0.45">
      <c r="A170">
        <v>169</v>
      </c>
      <c r="B170" s="3" t="s">
        <v>120</v>
      </c>
      <c r="C170" s="3" t="s">
        <v>87</v>
      </c>
      <c r="D170" s="3" t="s">
        <v>108</v>
      </c>
      <c r="E170" s="3" t="s">
        <v>111</v>
      </c>
      <c r="F170" s="3" t="s">
        <v>117</v>
      </c>
      <c r="G170" s="3" t="s">
        <v>91</v>
      </c>
      <c r="H170" s="3" t="s">
        <v>107</v>
      </c>
      <c r="I170" s="3">
        <v>54</v>
      </c>
      <c r="J170" s="3">
        <v>107949</v>
      </c>
      <c r="K170" s="3">
        <v>6</v>
      </c>
      <c r="L170" s="3">
        <v>5</v>
      </c>
      <c r="M170" s="3">
        <v>13</v>
      </c>
      <c r="N170" s="3">
        <v>9</v>
      </c>
      <c r="O170" s="3">
        <v>37</v>
      </c>
    </row>
    <row r="171" spans="1:15" x14ac:dyDescent="0.45">
      <c r="A171">
        <v>170</v>
      </c>
      <c r="B171" s="4" t="s">
        <v>86</v>
      </c>
      <c r="C171" s="4" t="s">
        <v>103</v>
      </c>
      <c r="D171" s="4" t="s">
        <v>88</v>
      </c>
      <c r="E171" s="4" t="s">
        <v>109</v>
      </c>
      <c r="F171" s="4" t="s">
        <v>90</v>
      </c>
      <c r="G171" s="4" t="s">
        <v>97</v>
      </c>
      <c r="H171" s="4" t="s">
        <v>119</v>
      </c>
      <c r="I171" s="4">
        <v>42</v>
      </c>
      <c r="J171" s="4">
        <v>30276</v>
      </c>
      <c r="K171" s="4">
        <v>37</v>
      </c>
      <c r="L171" s="4">
        <v>19</v>
      </c>
      <c r="M171" s="4">
        <v>9</v>
      </c>
      <c r="N171" s="4">
        <v>2</v>
      </c>
      <c r="O171" s="4">
        <v>43</v>
      </c>
    </row>
    <row r="172" spans="1:15" x14ac:dyDescent="0.45">
      <c r="A172">
        <v>171</v>
      </c>
      <c r="B172" s="3" t="s">
        <v>86</v>
      </c>
      <c r="C172" s="3" t="s">
        <v>87</v>
      </c>
      <c r="D172" s="3" t="s">
        <v>108</v>
      </c>
      <c r="E172" s="3" t="s">
        <v>89</v>
      </c>
      <c r="F172" s="3" t="s">
        <v>90</v>
      </c>
      <c r="G172" s="3" t="s">
        <v>97</v>
      </c>
      <c r="H172" s="3" t="s">
        <v>119</v>
      </c>
      <c r="I172" s="3">
        <v>56</v>
      </c>
      <c r="J172" s="3">
        <v>81151</v>
      </c>
      <c r="K172" s="3">
        <v>10</v>
      </c>
      <c r="L172" s="3">
        <v>12</v>
      </c>
      <c r="M172" s="3">
        <v>2</v>
      </c>
      <c r="N172" s="3">
        <v>8</v>
      </c>
      <c r="O172" s="3">
        <v>28</v>
      </c>
    </row>
    <row r="173" spans="1:15" x14ac:dyDescent="0.45">
      <c r="A173">
        <v>172</v>
      </c>
      <c r="B173" s="4" t="s">
        <v>113</v>
      </c>
      <c r="C173" s="4" t="s">
        <v>94</v>
      </c>
      <c r="D173" s="4" t="s">
        <v>116</v>
      </c>
      <c r="E173" s="4" t="s">
        <v>89</v>
      </c>
      <c r="F173" s="4" t="s">
        <v>90</v>
      </c>
      <c r="G173" s="4" t="s">
        <v>97</v>
      </c>
      <c r="H173" s="4" t="s">
        <v>92</v>
      </c>
      <c r="I173" s="4">
        <v>55</v>
      </c>
      <c r="J173" s="4">
        <v>47611</v>
      </c>
      <c r="K173" s="4">
        <v>7</v>
      </c>
      <c r="L173" s="4">
        <v>7</v>
      </c>
      <c r="M173" s="4">
        <v>3</v>
      </c>
      <c r="N173" s="4">
        <v>9</v>
      </c>
      <c r="O173" s="4">
        <v>50</v>
      </c>
    </row>
    <row r="174" spans="1:15" x14ac:dyDescent="0.45">
      <c r="A174">
        <v>173</v>
      </c>
      <c r="B174" s="3" t="s">
        <v>113</v>
      </c>
      <c r="C174" s="3" t="s">
        <v>87</v>
      </c>
      <c r="D174" s="3" t="s">
        <v>88</v>
      </c>
      <c r="E174" s="3" t="s">
        <v>89</v>
      </c>
      <c r="F174" s="3" t="s">
        <v>96</v>
      </c>
      <c r="G174" s="3" t="s">
        <v>97</v>
      </c>
      <c r="H174" s="3" t="s">
        <v>102</v>
      </c>
      <c r="I174" s="3">
        <v>62</v>
      </c>
      <c r="J174" s="3">
        <v>41944</v>
      </c>
      <c r="K174" s="3">
        <v>39</v>
      </c>
      <c r="L174" s="3">
        <v>9</v>
      </c>
      <c r="M174" s="3">
        <v>10</v>
      </c>
      <c r="N174" s="3">
        <v>9</v>
      </c>
      <c r="O174" s="3">
        <v>34</v>
      </c>
    </row>
    <row r="175" spans="1:15" x14ac:dyDescent="0.45">
      <c r="A175">
        <v>174</v>
      </c>
      <c r="B175" s="4" t="s">
        <v>93</v>
      </c>
      <c r="C175" s="4" t="s">
        <v>87</v>
      </c>
      <c r="D175" s="4" t="s">
        <v>108</v>
      </c>
      <c r="E175" s="4" t="s">
        <v>109</v>
      </c>
      <c r="F175" s="4" t="s">
        <v>117</v>
      </c>
      <c r="G175" s="4" t="s">
        <v>91</v>
      </c>
      <c r="H175" s="4" t="s">
        <v>98</v>
      </c>
      <c r="I175" s="4">
        <v>39</v>
      </c>
      <c r="J175" s="4">
        <v>82887</v>
      </c>
      <c r="K175" s="4">
        <v>38</v>
      </c>
      <c r="L175" s="4">
        <v>6</v>
      </c>
      <c r="M175" s="4">
        <v>8</v>
      </c>
      <c r="N175" s="4">
        <v>9</v>
      </c>
      <c r="O175" s="4">
        <v>23</v>
      </c>
    </row>
    <row r="176" spans="1:15" x14ac:dyDescent="0.45">
      <c r="A176">
        <v>175</v>
      </c>
      <c r="B176" s="3" t="s">
        <v>99</v>
      </c>
      <c r="C176" s="3" t="s">
        <v>94</v>
      </c>
      <c r="D176" s="3" t="s">
        <v>88</v>
      </c>
      <c r="E176" s="3" t="s">
        <v>89</v>
      </c>
      <c r="F176" s="3" t="s">
        <v>104</v>
      </c>
      <c r="G176" s="3" t="s">
        <v>97</v>
      </c>
      <c r="H176" s="3" t="s">
        <v>115</v>
      </c>
      <c r="I176" s="3">
        <v>32</v>
      </c>
      <c r="J176" s="3">
        <v>111442</v>
      </c>
      <c r="K176" s="3">
        <v>21</v>
      </c>
      <c r="L176" s="3">
        <v>17</v>
      </c>
      <c r="M176" s="3">
        <v>14</v>
      </c>
      <c r="N176" s="3">
        <v>2</v>
      </c>
      <c r="O176" s="3">
        <v>59</v>
      </c>
    </row>
    <row r="177" spans="1:15" x14ac:dyDescent="0.45">
      <c r="A177">
        <v>176</v>
      </c>
      <c r="B177" s="4" t="s">
        <v>106</v>
      </c>
      <c r="C177" s="4" t="s">
        <v>87</v>
      </c>
      <c r="D177" s="4" t="s">
        <v>116</v>
      </c>
      <c r="E177" s="4" t="s">
        <v>109</v>
      </c>
      <c r="F177" s="4" t="s">
        <v>104</v>
      </c>
      <c r="G177" s="4" t="s">
        <v>91</v>
      </c>
      <c r="H177" s="4" t="s">
        <v>119</v>
      </c>
      <c r="I177" s="4">
        <v>44</v>
      </c>
      <c r="J177" s="4">
        <v>79847</v>
      </c>
      <c r="K177" s="4">
        <v>20</v>
      </c>
      <c r="L177" s="4">
        <v>16</v>
      </c>
      <c r="M177" s="4">
        <v>6</v>
      </c>
      <c r="N177" s="4">
        <v>4</v>
      </c>
      <c r="O177" s="4">
        <v>28</v>
      </c>
    </row>
    <row r="178" spans="1:15" x14ac:dyDescent="0.45">
      <c r="A178">
        <v>177</v>
      </c>
      <c r="B178" s="3" t="s">
        <v>86</v>
      </c>
      <c r="C178" s="3" t="s">
        <v>103</v>
      </c>
      <c r="D178" s="3" t="s">
        <v>95</v>
      </c>
      <c r="E178" s="3" t="s">
        <v>89</v>
      </c>
      <c r="F178" s="3" t="s">
        <v>114</v>
      </c>
      <c r="G178" s="3" t="s">
        <v>97</v>
      </c>
      <c r="H178" s="3" t="s">
        <v>115</v>
      </c>
      <c r="I178" s="3">
        <v>43</v>
      </c>
      <c r="J178" s="3">
        <v>88653</v>
      </c>
      <c r="K178" s="3">
        <v>3</v>
      </c>
      <c r="L178" s="3">
        <v>3</v>
      </c>
      <c r="M178" s="3">
        <v>10</v>
      </c>
      <c r="N178" s="3">
        <v>7</v>
      </c>
      <c r="O178" s="3">
        <v>28</v>
      </c>
    </row>
    <row r="179" spans="1:15" x14ac:dyDescent="0.45">
      <c r="A179">
        <v>178</v>
      </c>
      <c r="B179" s="4" t="s">
        <v>86</v>
      </c>
      <c r="C179" s="4" t="s">
        <v>103</v>
      </c>
      <c r="D179" s="4" t="s">
        <v>116</v>
      </c>
      <c r="E179" s="4" t="s">
        <v>100</v>
      </c>
      <c r="F179" s="4" t="s">
        <v>114</v>
      </c>
      <c r="G179" s="4" t="s">
        <v>97</v>
      </c>
      <c r="H179" s="4" t="s">
        <v>102</v>
      </c>
      <c r="I179" s="4">
        <v>38</v>
      </c>
      <c r="J179" s="4">
        <v>116072</v>
      </c>
      <c r="K179" s="4">
        <v>22</v>
      </c>
      <c r="L179" s="4">
        <v>4</v>
      </c>
      <c r="M179" s="4">
        <v>9</v>
      </c>
      <c r="N179" s="4">
        <v>2</v>
      </c>
      <c r="O179" s="4">
        <v>45</v>
      </c>
    </row>
    <row r="180" spans="1:15" x14ac:dyDescent="0.45">
      <c r="A180">
        <v>179</v>
      </c>
      <c r="B180" s="3" t="s">
        <v>120</v>
      </c>
      <c r="C180" s="3" t="s">
        <v>87</v>
      </c>
      <c r="D180" s="3" t="s">
        <v>116</v>
      </c>
      <c r="E180" s="3" t="s">
        <v>111</v>
      </c>
      <c r="F180" s="3" t="s">
        <v>112</v>
      </c>
      <c r="G180" s="3" t="s">
        <v>97</v>
      </c>
      <c r="H180" s="3" t="s">
        <v>98</v>
      </c>
      <c r="I180" s="3">
        <v>26</v>
      </c>
      <c r="J180" s="3">
        <v>86622</v>
      </c>
      <c r="K180" s="3">
        <v>4</v>
      </c>
      <c r="L180" s="3">
        <v>10</v>
      </c>
      <c r="M180" s="3">
        <v>10</v>
      </c>
      <c r="N180" s="3">
        <v>1</v>
      </c>
      <c r="O180" s="3">
        <v>23</v>
      </c>
    </row>
    <row r="181" spans="1:15" x14ac:dyDescent="0.45">
      <c r="A181">
        <v>180</v>
      </c>
      <c r="B181" s="4" t="s">
        <v>93</v>
      </c>
      <c r="C181" s="4" t="s">
        <v>103</v>
      </c>
      <c r="D181" s="4" t="s">
        <v>116</v>
      </c>
      <c r="E181" s="4" t="s">
        <v>100</v>
      </c>
      <c r="F181" s="4" t="s">
        <v>114</v>
      </c>
      <c r="G181" s="4" t="s">
        <v>91</v>
      </c>
      <c r="H181" s="4" t="s">
        <v>102</v>
      </c>
      <c r="I181" s="4">
        <v>32</v>
      </c>
      <c r="J181" s="4">
        <v>57810</v>
      </c>
      <c r="K181" s="4">
        <v>28</v>
      </c>
      <c r="L181" s="4">
        <v>5</v>
      </c>
      <c r="M181" s="4">
        <v>4</v>
      </c>
      <c r="N181" s="4">
        <v>3</v>
      </c>
      <c r="O181" s="4">
        <v>36</v>
      </c>
    </row>
    <row r="182" spans="1:15" x14ac:dyDescent="0.45">
      <c r="A182">
        <v>181</v>
      </c>
      <c r="B182" s="3" t="s">
        <v>99</v>
      </c>
      <c r="C182" s="3" t="s">
        <v>87</v>
      </c>
      <c r="D182" s="3" t="s">
        <v>116</v>
      </c>
      <c r="E182" s="3" t="s">
        <v>111</v>
      </c>
      <c r="F182" s="3" t="s">
        <v>90</v>
      </c>
      <c r="G182" s="3" t="s">
        <v>91</v>
      </c>
      <c r="H182" s="3" t="s">
        <v>98</v>
      </c>
      <c r="I182" s="3">
        <v>51</v>
      </c>
      <c r="J182" s="3">
        <v>107842</v>
      </c>
      <c r="K182" s="3">
        <v>12</v>
      </c>
      <c r="L182" s="3">
        <v>10</v>
      </c>
      <c r="M182" s="3">
        <v>8</v>
      </c>
      <c r="N182" s="3">
        <v>4</v>
      </c>
      <c r="O182" s="3">
        <v>35</v>
      </c>
    </row>
    <row r="183" spans="1:15" x14ac:dyDescent="0.45">
      <c r="A183">
        <v>182</v>
      </c>
      <c r="B183" s="4" t="s">
        <v>93</v>
      </c>
      <c r="C183" s="4" t="s">
        <v>103</v>
      </c>
      <c r="D183" s="4" t="s">
        <v>95</v>
      </c>
      <c r="E183" s="4" t="s">
        <v>109</v>
      </c>
      <c r="F183" s="4" t="s">
        <v>104</v>
      </c>
      <c r="G183" s="4" t="s">
        <v>105</v>
      </c>
      <c r="H183" s="4" t="s">
        <v>110</v>
      </c>
      <c r="I183" s="4">
        <v>36</v>
      </c>
      <c r="J183" s="4">
        <v>40503</v>
      </c>
      <c r="K183" s="4">
        <v>38</v>
      </c>
      <c r="L183" s="4">
        <v>12</v>
      </c>
      <c r="M183" s="4">
        <v>10</v>
      </c>
      <c r="N183" s="4">
        <v>8</v>
      </c>
      <c r="O183" s="4">
        <v>34</v>
      </c>
    </row>
    <row r="184" spans="1:15" x14ac:dyDescent="0.45">
      <c r="A184">
        <v>183</v>
      </c>
      <c r="B184" s="3" t="s">
        <v>118</v>
      </c>
      <c r="C184" s="3" t="s">
        <v>103</v>
      </c>
      <c r="D184" s="3" t="s">
        <v>95</v>
      </c>
      <c r="E184" s="3" t="s">
        <v>100</v>
      </c>
      <c r="F184" s="3" t="s">
        <v>117</v>
      </c>
      <c r="G184" s="3" t="s">
        <v>97</v>
      </c>
      <c r="H184" s="3" t="s">
        <v>98</v>
      </c>
      <c r="I184" s="3">
        <v>48</v>
      </c>
      <c r="J184" s="3">
        <v>114761</v>
      </c>
      <c r="K184" s="3">
        <v>36</v>
      </c>
      <c r="L184" s="3">
        <v>10</v>
      </c>
      <c r="M184" s="3">
        <v>3</v>
      </c>
      <c r="N184" s="3">
        <v>6</v>
      </c>
      <c r="O184" s="3">
        <v>54</v>
      </c>
    </row>
    <row r="185" spans="1:15" x14ac:dyDescent="0.45">
      <c r="A185">
        <v>184</v>
      </c>
      <c r="B185" s="4" t="s">
        <v>99</v>
      </c>
      <c r="C185" s="4" t="s">
        <v>87</v>
      </c>
      <c r="D185" s="4" t="s">
        <v>88</v>
      </c>
      <c r="E185" s="4" t="s">
        <v>89</v>
      </c>
      <c r="F185" s="4" t="s">
        <v>90</v>
      </c>
      <c r="G185" s="4" t="s">
        <v>105</v>
      </c>
      <c r="H185" s="4" t="s">
        <v>92</v>
      </c>
      <c r="I185" s="4">
        <v>56</v>
      </c>
      <c r="J185" s="4">
        <v>66976</v>
      </c>
      <c r="K185" s="4">
        <v>5</v>
      </c>
      <c r="L185" s="4">
        <v>13</v>
      </c>
      <c r="M185" s="4">
        <v>3</v>
      </c>
      <c r="N185" s="4">
        <v>2</v>
      </c>
      <c r="O185" s="4">
        <v>24</v>
      </c>
    </row>
    <row r="186" spans="1:15" x14ac:dyDescent="0.45">
      <c r="A186">
        <v>185</v>
      </c>
      <c r="B186" s="3" t="s">
        <v>86</v>
      </c>
      <c r="C186" s="3" t="s">
        <v>103</v>
      </c>
      <c r="D186" s="3" t="s">
        <v>108</v>
      </c>
      <c r="E186" s="3" t="s">
        <v>111</v>
      </c>
      <c r="F186" s="3" t="s">
        <v>96</v>
      </c>
      <c r="G186" s="3" t="s">
        <v>105</v>
      </c>
      <c r="H186" s="3" t="s">
        <v>102</v>
      </c>
      <c r="I186" s="3">
        <v>54</v>
      </c>
      <c r="J186" s="3">
        <v>41590</v>
      </c>
      <c r="K186" s="3">
        <v>13</v>
      </c>
      <c r="L186" s="3">
        <v>11</v>
      </c>
      <c r="M186" s="3">
        <v>8</v>
      </c>
      <c r="N186" s="3">
        <v>9</v>
      </c>
      <c r="O186" s="3">
        <v>24</v>
      </c>
    </row>
    <row r="187" spans="1:15" x14ac:dyDescent="0.45">
      <c r="A187">
        <v>186</v>
      </c>
      <c r="B187" s="4" t="s">
        <v>86</v>
      </c>
      <c r="C187" s="4" t="s">
        <v>87</v>
      </c>
      <c r="D187" s="4" t="s">
        <v>95</v>
      </c>
      <c r="E187" s="4" t="s">
        <v>111</v>
      </c>
      <c r="F187" s="4" t="s">
        <v>114</v>
      </c>
      <c r="G187" s="4" t="s">
        <v>91</v>
      </c>
      <c r="H187" s="4" t="s">
        <v>119</v>
      </c>
      <c r="I187" s="4">
        <v>41</v>
      </c>
      <c r="J187" s="4">
        <v>40886</v>
      </c>
      <c r="K187" s="4">
        <v>23</v>
      </c>
      <c r="L187" s="4">
        <v>16</v>
      </c>
      <c r="M187" s="4">
        <v>5</v>
      </c>
      <c r="N187" s="4">
        <v>2</v>
      </c>
      <c r="O187" s="4">
        <v>39</v>
      </c>
    </row>
    <row r="188" spans="1:15" x14ac:dyDescent="0.45">
      <c r="A188">
        <v>187</v>
      </c>
      <c r="B188" s="3" t="s">
        <v>99</v>
      </c>
      <c r="C188" s="3" t="s">
        <v>103</v>
      </c>
      <c r="D188" s="3" t="s">
        <v>95</v>
      </c>
      <c r="E188" s="3" t="s">
        <v>100</v>
      </c>
      <c r="F188" s="3" t="s">
        <v>90</v>
      </c>
      <c r="G188" s="3" t="s">
        <v>91</v>
      </c>
      <c r="H188" s="3" t="s">
        <v>110</v>
      </c>
      <c r="I188" s="3">
        <v>37</v>
      </c>
      <c r="J188" s="3">
        <v>42866</v>
      </c>
      <c r="K188" s="3">
        <v>30</v>
      </c>
      <c r="L188" s="3">
        <v>8</v>
      </c>
      <c r="M188" s="3">
        <v>3</v>
      </c>
      <c r="N188" s="3">
        <v>5</v>
      </c>
      <c r="O188" s="3">
        <v>34</v>
      </c>
    </row>
    <row r="189" spans="1:15" x14ac:dyDescent="0.45">
      <c r="A189">
        <v>188</v>
      </c>
      <c r="B189" s="4" t="s">
        <v>86</v>
      </c>
      <c r="C189" s="4" t="s">
        <v>103</v>
      </c>
      <c r="D189" s="4" t="s">
        <v>108</v>
      </c>
      <c r="E189" s="4" t="s">
        <v>109</v>
      </c>
      <c r="F189" s="4" t="s">
        <v>90</v>
      </c>
      <c r="G189" s="4" t="s">
        <v>105</v>
      </c>
      <c r="H189" s="4" t="s">
        <v>92</v>
      </c>
      <c r="I189" s="4">
        <v>55</v>
      </c>
      <c r="J189" s="4">
        <v>96624</v>
      </c>
      <c r="K189" s="4">
        <v>37</v>
      </c>
      <c r="L189" s="4">
        <v>8</v>
      </c>
      <c r="M189" s="4">
        <v>10</v>
      </c>
      <c r="N189" s="4">
        <v>4</v>
      </c>
      <c r="O189" s="4">
        <v>37</v>
      </c>
    </row>
    <row r="190" spans="1:15" x14ac:dyDescent="0.45">
      <c r="A190">
        <v>189</v>
      </c>
      <c r="B190" s="3" t="s">
        <v>106</v>
      </c>
      <c r="C190" s="3" t="s">
        <v>94</v>
      </c>
      <c r="D190" s="3" t="s">
        <v>95</v>
      </c>
      <c r="E190" s="3" t="s">
        <v>100</v>
      </c>
      <c r="F190" s="3" t="s">
        <v>96</v>
      </c>
      <c r="G190" s="3" t="s">
        <v>97</v>
      </c>
      <c r="H190" s="3" t="s">
        <v>115</v>
      </c>
      <c r="I190" s="3">
        <v>23</v>
      </c>
      <c r="J190" s="3">
        <v>98899</v>
      </c>
      <c r="K190" s="3">
        <v>25</v>
      </c>
      <c r="L190" s="3">
        <v>8</v>
      </c>
      <c r="M190" s="3">
        <v>11</v>
      </c>
      <c r="N190" s="3">
        <v>7</v>
      </c>
      <c r="O190" s="3">
        <v>21</v>
      </c>
    </row>
    <row r="191" spans="1:15" x14ac:dyDescent="0.45">
      <c r="A191">
        <v>190</v>
      </c>
      <c r="B191" s="4" t="s">
        <v>99</v>
      </c>
      <c r="C191" s="4" t="s">
        <v>94</v>
      </c>
      <c r="D191" s="4" t="s">
        <v>116</v>
      </c>
      <c r="E191" s="4" t="s">
        <v>109</v>
      </c>
      <c r="F191" s="4" t="s">
        <v>101</v>
      </c>
      <c r="G191" s="4" t="s">
        <v>91</v>
      </c>
      <c r="H191" s="4" t="s">
        <v>102</v>
      </c>
      <c r="I191" s="4">
        <v>56</v>
      </c>
      <c r="J191" s="4">
        <v>62792</v>
      </c>
      <c r="K191" s="4">
        <v>27</v>
      </c>
      <c r="L191" s="4">
        <v>13</v>
      </c>
      <c r="M191" s="4">
        <v>1</v>
      </c>
      <c r="N191" s="4">
        <v>8</v>
      </c>
      <c r="O191" s="4">
        <v>48</v>
      </c>
    </row>
    <row r="192" spans="1:15" x14ac:dyDescent="0.45">
      <c r="A192">
        <v>191</v>
      </c>
      <c r="B192" s="3" t="s">
        <v>93</v>
      </c>
      <c r="C192" s="3" t="s">
        <v>87</v>
      </c>
      <c r="D192" s="3" t="s">
        <v>116</v>
      </c>
      <c r="E192" s="3" t="s">
        <v>109</v>
      </c>
      <c r="F192" s="3" t="s">
        <v>104</v>
      </c>
      <c r="G192" s="3" t="s">
        <v>97</v>
      </c>
      <c r="H192" s="3" t="s">
        <v>107</v>
      </c>
      <c r="I192" s="3">
        <v>61</v>
      </c>
      <c r="J192" s="3">
        <v>39764</v>
      </c>
      <c r="K192" s="3">
        <v>14</v>
      </c>
      <c r="L192" s="3">
        <v>2</v>
      </c>
      <c r="M192" s="3">
        <v>3</v>
      </c>
      <c r="N192" s="3">
        <v>5</v>
      </c>
      <c r="O192" s="3">
        <v>32</v>
      </c>
    </row>
    <row r="193" spans="1:15" x14ac:dyDescent="0.45">
      <c r="A193">
        <v>192</v>
      </c>
      <c r="B193" s="4" t="s">
        <v>99</v>
      </c>
      <c r="C193" s="4" t="s">
        <v>94</v>
      </c>
      <c r="D193" s="4" t="s">
        <v>108</v>
      </c>
      <c r="E193" s="4" t="s">
        <v>111</v>
      </c>
      <c r="F193" s="4" t="s">
        <v>117</v>
      </c>
      <c r="G193" s="4" t="s">
        <v>97</v>
      </c>
      <c r="H193" s="4" t="s">
        <v>107</v>
      </c>
      <c r="I193" s="4">
        <v>49</v>
      </c>
      <c r="J193" s="4">
        <v>116156</v>
      </c>
      <c r="K193" s="4">
        <v>36</v>
      </c>
      <c r="L193" s="4">
        <v>12</v>
      </c>
      <c r="M193" s="4">
        <v>12</v>
      </c>
      <c r="N193" s="4">
        <v>5</v>
      </c>
      <c r="O193" s="4">
        <v>23</v>
      </c>
    </row>
    <row r="194" spans="1:15" x14ac:dyDescent="0.45">
      <c r="A194">
        <v>193</v>
      </c>
      <c r="B194" s="3" t="s">
        <v>86</v>
      </c>
      <c r="C194" s="3" t="s">
        <v>87</v>
      </c>
      <c r="D194" s="3" t="s">
        <v>88</v>
      </c>
      <c r="E194" s="3" t="s">
        <v>100</v>
      </c>
      <c r="F194" s="3" t="s">
        <v>112</v>
      </c>
      <c r="G194" s="3" t="s">
        <v>105</v>
      </c>
      <c r="H194" s="3" t="s">
        <v>119</v>
      </c>
      <c r="I194" s="3">
        <v>60</v>
      </c>
      <c r="J194" s="3">
        <v>72727</v>
      </c>
      <c r="K194" s="3">
        <v>39</v>
      </c>
      <c r="L194" s="3">
        <v>10</v>
      </c>
      <c r="M194" s="3">
        <v>9</v>
      </c>
      <c r="N194" s="3">
        <v>2</v>
      </c>
      <c r="O194" s="3">
        <v>29</v>
      </c>
    </row>
    <row r="195" spans="1:15" x14ac:dyDescent="0.45">
      <c r="A195">
        <v>194</v>
      </c>
      <c r="B195" s="4" t="s">
        <v>106</v>
      </c>
      <c r="C195" s="4" t="s">
        <v>94</v>
      </c>
      <c r="D195" s="4" t="s">
        <v>88</v>
      </c>
      <c r="E195" s="4" t="s">
        <v>100</v>
      </c>
      <c r="F195" s="4" t="s">
        <v>101</v>
      </c>
      <c r="G195" s="4" t="s">
        <v>105</v>
      </c>
      <c r="H195" s="4" t="s">
        <v>98</v>
      </c>
      <c r="I195" s="4">
        <v>27</v>
      </c>
      <c r="J195" s="4">
        <v>108471</v>
      </c>
      <c r="K195" s="4">
        <v>16</v>
      </c>
      <c r="L195" s="4">
        <v>12</v>
      </c>
      <c r="M195" s="4">
        <v>5</v>
      </c>
      <c r="N195" s="4">
        <v>8</v>
      </c>
      <c r="O195" s="4">
        <v>50</v>
      </c>
    </row>
    <row r="196" spans="1:15" x14ac:dyDescent="0.45">
      <c r="A196">
        <v>195</v>
      </c>
      <c r="B196" s="3" t="s">
        <v>106</v>
      </c>
      <c r="C196" s="3" t="s">
        <v>103</v>
      </c>
      <c r="D196" s="3" t="s">
        <v>108</v>
      </c>
      <c r="E196" s="3" t="s">
        <v>109</v>
      </c>
      <c r="F196" s="3" t="s">
        <v>114</v>
      </c>
      <c r="G196" s="3" t="s">
        <v>105</v>
      </c>
      <c r="H196" s="3" t="s">
        <v>119</v>
      </c>
      <c r="I196" s="3">
        <v>30</v>
      </c>
      <c r="J196" s="3">
        <v>38068</v>
      </c>
      <c r="K196" s="3">
        <v>22</v>
      </c>
      <c r="L196" s="3">
        <v>11</v>
      </c>
      <c r="M196" s="3">
        <v>12</v>
      </c>
      <c r="N196" s="3">
        <v>2</v>
      </c>
      <c r="O196" s="3">
        <v>27</v>
      </c>
    </row>
    <row r="197" spans="1:15" x14ac:dyDescent="0.45">
      <c r="A197">
        <v>196</v>
      </c>
      <c r="B197" s="4" t="s">
        <v>118</v>
      </c>
      <c r="C197" s="4" t="s">
        <v>87</v>
      </c>
      <c r="D197" s="4" t="s">
        <v>108</v>
      </c>
      <c r="E197" s="4" t="s">
        <v>100</v>
      </c>
      <c r="F197" s="4" t="s">
        <v>90</v>
      </c>
      <c r="G197" s="4" t="s">
        <v>105</v>
      </c>
      <c r="H197" s="4" t="s">
        <v>107</v>
      </c>
      <c r="I197" s="4">
        <v>41</v>
      </c>
      <c r="J197" s="4">
        <v>37295</v>
      </c>
      <c r="K197" s="4">
        <v>21</v>
      </c>
      <c r="L197" s="4">
        <v>15</v>
      </c>
      <c r="M197" s="4">
        <v>10</v>
      </c>
      <c r="N197" s="4">
        <v>6</v>
      </c>
      <c r="O197" s="4">
        <v>22</v>
      </c>
    </row>
    <row r="198" spans="1:15" x14ac:dyDescent="0.45">
      <c r="A198">
        <v>197</v>
      </c>
      <c r="B198" s="3" t="s">
        <v>93</v>
      </c>
      <c r="C198" s="3" t="s">
        <v>87</v>
      </c>
      <c r="D198" s="3" t="s">
        <v>116</v>
      </c>
      <c r="E198" s="3" t="s">
        <v>89</v>
      </c>
      <c r="F198" s="3" t="s">
        <v>96</v>
      </c>
      <c r="G198" s="3" t="s">
        <v>91</v>
      </c>
      <c r="H198" s="3" t="s">
        <v>115</v>
      </c>
      <c r="I198" s="3">
        <v>22</v>
      </c>
      <c r="J198" s="3">
        <v>71160</v>
      </c>
      <c r="K198" s="3">
        <v>21</v>
      </c>
      <c r="L198" s="3">
        <v>16</v>
      </c>
      <c r="M198" s="3">
        <v>2</v>
      </c>
      <c r="N198" s="3">
        <v>8</v>
      </c>
      <c r="O198" s="3">
        <v>28</v>
      </c>
    </row>
    <row r="199" spans="1:15" x14ac:dyDescent="0.45">
      <c r="A199">
        <v>198</v>
      </c>
      <c r="B199" s="4" t="s">
        <v>113</v>
      </c>
      <c r="C199" s="4" t="s">
        <v>103</v>
      </c>
      <c r="D199" s="4" t="s">
        <v>88</v>
      </c>
      <c r="E199" s="4" t="s">
        <v>89</v>
      </c>
      <c r="F199" s="4" t="s">
        <v>96</v>
      </c>
      <c r="G199" s="4" t="s">
        <v>91</v>
      </c>
      <c r="H199" s="4" t="s">
        <v>110</v>
      </c>
      <c r="I199" s="4">
        <v>29</v>
      </c>
      <c r="J199" s="4">
        <v>41390</v>
      </c>
      <c r="K199" s="4">
        <v>8</v>
      </c>
      <c r="L199" s="4">
        <v>17</v>
      </c>
      <c r="M199" s="4">
        <v>7</v>
      </c>
      <c r="N199" s="4">
        <v>6</v>
      </c>
      <c r="O199" s="4">
        <v>49</v>
      </c>
    </row>
    <row r="200" spans="1:15" x14ac:dyDescent="0.45">
      <c r="A200">
        <v>199</v>
      </c>
      <c r="B200" s="3" t="s">
        <v>113</v>
      </c>
      <c r="C200" s="3" t="s">
        <v>87</v>
      </c>
      <c r="D200" s="3" t="s">
        <v>95</v>
      </c>
      <c r="E200" s="3" t="s">
        <v>100</v>
      </c>
      <c r="F200" s="3" t="s">
        <v>104</v>
      </c>
      <c r="G200" s="3" t="s">
        <v>105</v>
      </c>
      <c r="H200" s="3" t="s">
        <v>110</v>
      </c>
      <c r="I200" s="3">
        <v>44</v>
      </c>
      <c r="J200" s="3">
        <v>50131</v>
      </c>
      <c r="K200" s="3">
        <v>16</v>
      </c>
      <c r="L200" s="3">
        <v>2</v>
      </c>
      <c r="M200" s="3">
        <v>2</v>
      </c>
      <c r="N200" s="3">
        <v>4</v>
      </c>
      <c r="O200" s="3">
        <v>30</v>
      </c>
    </row>
    <row r="201" spans="1:15" x14ac:dyDescent="0.45">
      <c r="A201">
        <v>200</v>
      </c>
      <c r="B201" s="4" t="s">
        <v>99</v>
      </c>
      <c r="C201" s="4" t="s">
        <v>87</v>
      </c>
      <c r="D201" s="4" t="s">
        <v>116</v>
      </c>
      <c r="E201" s="4" t="s">
        <v>100</v>
      </c>
      <c r="F201" s="4" t="s">
        <v>101</v>
      </c>
      <c r="G201" s="4" t="s">
        <v>91</v>
      </c>
      <c r="H201" s="4" t="s">
        <v>102</v>
      </c>
      <c r="I201" s="4">
        <v>24</v>
      </c>
      <c r="J201" s="4">
        <v>105969</v>
      </c>
      <c r="K201" s="4">
        <v>31</v>
      </c>
      <c r="L201" s="4">
        <v>18</v>
      </c>
      <c r="M201" s="4">
        <v>4</v>
      </c>
      <c r="N201" s="4">
        <v>4</v>
      </c>
      <c r="O201" s="4">
        <v>54</v>
      </c>
    </row>
    <row r="202" spans="1:15" x14ac:dyDescent="0.45">
      <c r="A202">
        <v>201</v>
      </c>
      <c r="B202" s="3" t="s">
        <v>118</v>
      </c>
      <c r="C202" s="3" t="s">
        <v>94</v>
      </c>
      <c r="D202" s="3" t="s">
        <v>108</v>
      </c>
      <c r="E202" s="3" t="s">
        <v>109</v>
      </c>
      <c r="F202" s="3" t="s">
        <v>112</v>
      </c>
      <c r="G202" s="3" t="s">
        <v>105</v>
      </c>
      <c r="H202" s="3" t="s">
        <v>110</v>
      </c>
      <c r="I202" s="3">
        <v>25</v>
      </c>
      <c r="J202" s="3">
        <v>45038</v>
      </c>
      <c r="K202" s="3">
        <v>10</v>
      </c>
      <c r="L202" s="3">
        <v>12</v>
      </c>
      <c r="M202" s="3">
        <v>12</v>
      </c>
      <c r="N202" s="3">
        <v>6</v>
      </c>
      <c r="O202" s="3">
        <v>56</v>
      </c>
    </row>
    <row r="203" spans="1:15" x14ac:dyDescent="0.45">
      <c r="A203">
        <v>202</v>
      </c>
      <c r="B203" s="4" t="s">
        <v>120</v>
      </c>
      <c r="C203" s="4" t="s">
        <v>87</v>
      </c>
      <c r="D203" s="4" t="s">
        <v>88</v>
      </c>
      <c r="E203" s="4" t="s">
        <v>89</v>
      </c>
      <c r="F203" s="4" t="s">
        <v>104</v>
      </c>
      <c r="G203" s="4" t="s">
        <v>97</v>
      </c>
      <c r="H203" s="4" t="s">
        <v>102</v>
      </c>
      <c r="I203" s="4">
        <v>46</v>
      </c>
      <c r="J203" s="4">
        <v>82327</v>
      </c>
      <c r="K203" s="4">
        <v>32</v>
      </c>
      <c r="L203" s="4">
        <v>19</v>
      </c>
      <c r="M203" s="4">
        <v>7</v>
      </c>
      <c r="N203" s="4">
        <v>4</v>
      </c>
      <c r="O203" s="4">
        <v>32</v>
      </c>
    </row>
    <row r="204" spans="1:15" x14ac:dyDescent="0.45">
      <c r="A204">
        <v>203</v>
      </c>
      <c r="B204" s="3" t="s">
        <v>99</v>
      </c>
      <c r="C204" s="3" t="s">
        <v>103</v>
      </c>
      <c r="D204" s="3" t="s">
        <v>95</v>
      </c>
      <c r="E204" s="3" t="s">
        <v>89</v>
      </c>
      <c r="F204" s="3" t="s">
        <v>90</v>
      </c>
      <c r="G204" s="3" t="s">
        <v>97</v>
      </c>
      <c r="H204" s="3" t="s">
        <v>102</v>
      </c>
      <c r="I204" s="3">
        <v>59</v>
      </c>
      <c r="J204" s="3">
        <v>107064</v>
      </c>
      <c r="K204" s="3">
        <v>34</v>
      </c>
      <c r="L204" s="3">
        <v>18</v>
      </c>
      <c r="M204" s="3">
        <v>4</v>
      </c>
      <c r="N204" s="3">
        <v>8</v>
      </c>
      <c r="O204" s="3">
        <v>55</v>
      </c>
    </row>
    <row r="205" spans="1:15" x14ac:dyDescent="0.45">
      <c r="A205">
        <v>204</v>
      </c>
      <c r="B205" s="4" t="s">
        <v>118</v>
      </c>
      <c r="C205" s="4" t="s">
        <v>94</v>
      </c>
      <c r="D205" s="4" t="s">
        <v>95</v>
      </c>
      <c r="E205" s="4" t="s">
        <v>111</v>
      </c>
      <c r="F205" s="4" t="s">
        <v>104</v>
      </c>
      <c r="G205" s="4" t="s">
        <v>97</v>
      </c>
      <c r="H205" s="4" t="s">
        <v>102</v>
      </c>
      <c r="I205" s="4">
        <v>36</v>
      </c>
      <c r="J205" s="4">
        <v>51281</v>
      </c>
      <c r="K205" s="4">
        <v>9</v>
      </c>
      <c r="L205" s="4">
        <v>17</v>
      </c>
      <c r="M205" s="4">
        <v>7</v>
      </c>
      <c r="N205" s="4">
        <v>9</v>
      </c>
      <c r="O205" s="4">
        <v>32</v>
      </c>
    </row>
    <row r="206" spans="1:15" x14ac:dyDescent="0.45">
      <c r="A206">
        <v>205</v>
      </c>
      <c r="B206" s="3" t="s">
        <v>93</v>
      </c>
      <c r="C206" s="3" t="s">
        <v>94</v>
      </c>
      <c r="D206" s="3" t="s">
        <v>116</v>
      </c>
      <c r="E206" s="3" t="s">
        <v>109</v>
      </c>
      <c r="F206" s="3" t="s">
        <v>117</v>
      </c>
      <c r="G206" s="3" t="s">
        <v>105</v>
      </c>
      <c r="H206" s="3" t="s">
        <v>107</v>
      </c>
      <c r="I206" s="3">
        <v>42</v>
      </c>
      <c r="J206" s="3">
        <v>84189</v>
      </c>
      <c r="K206" s="3">
        <v>17</v>
      </c>
      <c r="L206" s="3">
        <v>6</v>
      </c>
      <c r="M206" s="3">
        <v>7</v>
      </c>
      <c r="N206" s="3">
        <v>1</v>
      </c>
      <c r="O206" s="3">
        <v>31</v>
      </c>
    </row>
    <row r="207" spans="1:15" x14ac:dyDescent="0.45">
      <c r="A207">
        <v>206</v>
      </c>
      <c r="B207" s="4" t="s">
        <v>93</v>
      </c>
      <c r="C207" s="4" t="s">
        <v>103</v>
      </c>
      <c r="D207" s="4" t="s">
        <v>88</v>
      </c>
      <c r="E207" s="4" t="s">
        <v>111</v>
      </c>
      <c r="F207" s="4" t="s">
        <v>96</v>
      </c>
      <c r="G207" s="4" t="s">
        <v>97</v>
      </c>
      <c r="H207" s="4" t="s">
        <v>107</v>
      </c>
      <c r="I207" s="4">
        <v>56</v>
      </c>
      <c r="J207" s="4">
        <v>78511</v>
      </c>
      <c r="K207" s="4">
        <v>11</v>
      </c>
      <c r="L207" s="4">
        <v>15</v>
      </c>
      <c r="M207" s="4">
        <v>1</v>
      </c>
      <c r="N207" s="4">
        <v>4</v>
      </c>
      <c r="O207" s="4">
        <v>56</v>
      </c>
    </row>
    <row r="208" spans="1:15" x14ac:dyDescent="0.45">
      <c r="A208">
        <v>207</v>
      </c>
      <c r="B208" s="3" t="s">
        <v>93</v>
      </c>
      <c r="C208" s="3" t="s">
        <v>103</v>
      </c>
      <c r="D208" s="3" t="s">
        <v>88</v>
      </c>
      <c r="E208" s="3" t="s">
        <v>89</v>
      </c>
      <c r="F208" s="3" t="s">
        <v>96</v>
      </c>
      <c r="G208" s="3" t="s">
        <v>91</v>
      </c>
      <c r="H208" s="3" t="s">
        <v>98</v>
      </c>
      <c r="I208" s="3">
        <v>35</v>
      </c>
      <c r="J208" s="3">
        <v>38605</v>
      </c>
      <c r="K208" s="3">
        <v>32</v>
      </c>
      <c r="L208" s="3">
        <v>3</v>
      </c>
      <c r="M208" s="3">
        <v>6</v>
      </c>
      <c r="N208" s="3">
        <v>4</v>
      </c>
      <c r="O208" s="3">
        <v>29</v>
      </c>
    </row>
    <row r="209" spans="1:15" x14ac:dyDescent="0.45">
      <c r="A209">
        <v>208</v>
      </c>
      <c r="B209" s="4" t="s">
        <v>93</v>
      </c>
      <c r="C209" s="4" t="s">
        <v>94</v>
      </c>
      <c r="D209" s="4" t="s">
        <v>108</v>
      </c>
      <c r="E209" s="4" t="s">
        <v>109</v>
      </c>
      <c r="F209" s="4" t="s">
        <v>114</v>
      </c>
      <c r="G209" s="4" t="s">
        <v>97</v>
      </c>
      <c r="H209" s="4" t="s">
        <v>92</v>
      </c>
      <c r="I209" s="4">
        <v>57</v>
      </c>
      <c r="J209" s="4">
        <v>31381</v>
      </c>
      <c r="K209" s="4">
        <v>10</v>
      </c>
      <c r="L209" s="4">
        <v>6</v>
      </c>
      <c r="M209" s="4">
        <v>9</v>
      </c>
      <c r="N209" s="4">
        <v>2</v>
      </c>
      <c r="O209" s="4">
        <v>28</v>
      </c>
    </row>
    <row r="210" spans="1:15" x14ac:dyDescent="0.45">
      <c r="A210">
        <v>209</v>
      </c>
      <c r="B210" s="3" t="s">
        <v>93</v>
      </c>
      <c r="C210" s="3" t="s">
        <v>87</v>
      </c>
      <c r="D210" s="3" t="s">
        <v>88</v>
      </c>
      <c r="E210" s="3" t="s">
        <v>100</v>
      </c>
      <c r="F210" s="3" t="s">
        <v>114</v>
      </c>
      <c r="G210" s="3" t="s">
        <v>97</v>
      </c>
      <c r="H210" s="3" t="s">
        <v>102</v>
      </c>
      <c r="I210" s="3">
        <v>33</v>
      </c>
      <c r="J210" s="3">
        <v>96634</v>
      </c>
      <c r="K210" s="3">
        <v>22</v>
      </c>
      <c r="L210" s="3">
        <v>3</v>
      </c>
      <c r="M210" s="3">
        <v>2</v>
      </c>
      <c r="N210" s="3">
        <v>6</v>
      </c>
      <c r="O210" s="3">
        <v>26</v>
      </c>
    </row>
    <row r="211" spans="1:15" x14ac:dyDescent="0.45">
      <c r="A211">
        <v>210</v>
      </c>
      <c r="B211" s="4" t="s">
        <v>118</v>
      </c>
      <c r="C211" s="4" t="s">
        <v>94</v>
      </c>
      <c r="D211" s="4" t="s">
        <v>88</v>
      </c>
      <c r="E211" s="4" t="s">
        <v>109</v>
      </c>
      <c r="F211" s="4" t="s">
        <v>112</v>
      </c>
      <c r="G211" s="4" t="s">
        <v>97</v>
      </c>
      <c r="H211" s="4" t="s">
        <v>102</v>
      </c>
      <c r="I211" s="4">
        <v>38</v>
      </c>
      <c r="J211" s="4">
        <v>49810</v>
      </c>
      <c r="K211" s="4">
        <v>17</v>
      </c>
      <c r="L211" s="4">
        <v>1</v>
      </c>
      <c r="M211" s="4">
        <v>14</v>
      </c>
      <c r="N211" s="4">
        <v>3</v>
      </c>
      <c r="O211" s="4">
        <v>21</v>
      </c>
    </row>
    <row r="212" spans="1:15" x14ac:dyDescent="0.45">
      <c r="A212">
        <v>211</v>
      </c>
      <c r="B212" s="3" t="s">
        <v>118</v>
      </c>
      <c r="C212" s="3" t="s">
        <v>103</v>
      </c>
      <c r="D212" s="3" t="s">
        <v>116</v>
      </c>
      <c r="E212" s="3" t="s">
        <v>100</v>
      </c>
      <c r="F212" s="3" t="s">
        <v>90</v>
      </c>
      <c r="G212" s="3" t="s">
        <v>91</v>
      </c>
      <c r="H212" s="3" t="s">
        <v>92</v>
      </c>
      <c r="I212" s="3">
        <v>60</v>
      </c>
      <c r="J212" s="3">
        <v>54322</v>
      </c>
      <c r="K212" s="3">
        <v>4</v>
      </c>
      <c r="L212" s="3">
        <v>13</v>
      </c>
      <c r="M212" s="3">
        <v>3</v>
      </c>
      <c r="N212" s="3">
        <v>7</v>
      </c>
      <c r="O212" s="3">
        <v>42</v>
      </c>
    </row>
    <row r="213" spans="1:15" x14ac:dyDescent="0.45">
      <c r="A213">
        <v>212</v>
      </c>
      <c r="B213" s="4" t="s">
        <v>106</v>
      </c>
      <c r="C213" s="4" t="s">
        <v>94</v>
      </c>
      <c r="D213" s="4" t="s">
        <v>88</v>
      </c>
      <c r="E213" s="4" t="s">
        <v>100</v>
      </c>
      <c r="F213" s="4" t="s">
        <v>117</v>
      </c>
      <c r="G213" s="4" t="s">
        <v>105</v>
      </c>
      <c r="H213" s="4" t="s">
        <v>119</v>
      </c>
      <c r="I213" s="4">
        <v>30</v>
      </c>
      <c r="J213" s="4">
        <v>71869</v>
      </c>
      <c r="K213" s="4">
        <v>25</v>
      </c>
      <c r="L213" s="4">
        <v>14</v>
      </c>
      <c r="M213" s="4">
        <v>10</v>
      </c>
      <c r="N213" s="4">
        <v>5</v>
      </c>
      <c r="O213" s="4">
        <v>58</v>
      </c>
    </row>
    <row r="214" spans="1:15" x14ac:dyDescent="0.45">
      <c r="A214">
        <v>213</v>
      </c>
      <c r="B214" s="3" t="s">
        <v>113</v>
      </c>
      <c r="C214" s="3" t="s">
        <v>103</v>
      </c>
      <c r="D214" s="3" t="s">
        <v>95</v>
      </c>
      <c r="E214" s="3" t="s">
        <v>109</v>
      </c>
      <c r="F214" s="3" t="s">
        <v>101</v>
      </c>
      <c r="G214" s="3" t="s">
        <v>91</v>
      </c>
      <c r="H214" s="3" t="s">
        <v>102</v>
      </c>
      <c r="I214" s="3">
        <v>56</v>
      </c>
      <c r="J214" s="3">
        <v>62955</v>
      </c>
      <c r="K214" s="3">
        <v>21</v>
      </c>
      <c r="L214" s="3">
        <v>13</v>
      </c>
      <c r="M214" s="3">
        <v>5</v>
      </c>
      <c r="N214" s="3">
        <v>4</v>
      </c>
      <c r="O214" s="3">
        <v>59</v>
      </c>
    </row>
    <row r="215" spans="1:15" x14ac:dyDescent="0.45">
      <c r="A215">
        <v>214</v>
      </c>
      <c r="B215" s="4" t="s">
        <v>86</v>
      </c>
      <c r="C215" s="4" t="s">
        <v>94</v>
      </c>
      <c r="D215" s="4" t="s">
        <v>116</v>
      </c>
      <c r="E215" s="4" t="s">
        <v>100</v>
      </c>
      <c r="F215" s="4" t="s">
        <v>104</v>
      </c>
      <c r="G215" s="4" t="s">
        <v>105</v>
      </c>
      <c r="H215" s="4" t="s">
        <v>98</v>
      </c>
      <c r="I215" s="4">
        <v>34</v>
      </c>
      <c r="J215" s="4">
        <v>91388</v>
      </c>
      <c r="K215" s="4">
        <v>37</v>
      </c>
      <c r="L215" s="4">
        <v>4</v>
      </c>
      <c r="M215" s="4">
        <v>9</v>
      </c>
      <c r="N215" s="4">
        <v>5</v>
      </c>
      <c r="O215" s="4">
        <v>58</v>
      </c>
    </row>
    <row r="216" spans="1:15" x14ac:dyDescent="0.45">
      <c r="A216">
        <v>215</v>
      </c>
      <c r="B216" s="3" t="s">
        <v>93</v>
      </c>
      <c r="C216" s="3" t="s">
        <v>87</v>
      </c>
      <c r="D216" s="3" t="s">
        <v>116</v>
      </c>
      <c r="E216" s="3" t="s">
        <v>111</v>
      </c>
      <c r="F216" s="3" t="s">
        <v>112</v>
      </c>
      <c r="G216" s="3" t="s">
        <v>105</v>
      </c>
      <c r="H216" s="3" t="s">
        <v>110</v>
      </c>
      <c r="I216" s="3">
        <v>36</v>
      </c>
      <c r="J216" s="3">
        <v>40207</v>
      </c>
      <c r="K216" s="3">
        <v>38</v>
      </c>
      <c r="L216" s="3">
        <v>7</v>
      </c>
      <c r="M216" s="3">
        <v>4</v>
      </c>
      <c r="N216" s="3">
        <v>8</v>
      </c>
      <c r="O216" s="3">
        <v>40</v>
      </c>
    </row>
    <row r="217" spans="1:15" x14ac:dyDescent="0.45">
      <c r="A217">
        <v>216</v>
      </c>
      <c r="B217" s="4" t="s">
        <v>120</v>
      </c>
      <c r="C217" s="4" t="s">
        <v>94</v>
      </c>
      <c r="D217" s="4" t="s">
        <v>108</v>
      </c>
      <c r="E217" s="4" t="s">
        <v>89</v>
      </c>
      <c r="F217" s="4" t="s">
        <v>90</v>
      </c>
      <c r="G217" s="4" t="s">
        <v>97</v>
      </c>
      <c r="H217" s="4" t="s">
        <v>110</v>
      </c>
      <c r="I217" s="4">
        <v>39</v>
      </c>
      <c r="J217" s="4">
        <v>117329</v>
      </c>
      <c r="K217" s="4">
        <v>1</v>
      </c>
      <c r="L217" s="4">
        <v>10</v>
      </c>
      <c r="M217" s="4">
        <v>1</v>
      </c>
      <c r="N217" s="4">
        <v>3</v>
      </c>
      <c r="O217" s="4">
        <v>42</v>
      </c>
    </row>
    <row r="218" spans="1:15" x14ac:dyDescent="0.45">
      <c r="A218">
        <v>217</v>
      </c>
      <c r="B218" s="3" t="s">
        <v>86</v>
      </c>
      <c r="C218" s="3" t="s">
        <v>94</v>
      </c>
      <c r="D218" s="3" t="s">
        <v>88</v>
      </c>
      <c r="E218" s="3" t="s">
        <v>100</v>
      </c>
      <c r="F218" s="3" t="s">
        <v>114</v>
      </c>
      <c r="G218" s="3" t="s">
        <v>105</v>
      </c>
      <c r="H218" s="3" t="s">
        <v>115</v>
      </c>
      <c r="I218" s="3">
        <v>54</v>
      </c>
      <c r="J218" s="3">
        <v>97628</v>
      </c>
      <c r="K218" s="3">
        <v>25</v>
      </c>
      <c r="L218" s="3">
        <v>7</v>
      </c>
      <c r="M218" s="3">
        <v>4</v>
      </c>
      <c r="N218" s="3">
        <v>7</v>
      </c>
      <c r="O218" s="3">
        <v>48</v>
      </c>
    </row>
    <row r="219" spans="1:15" x14ac:dyDescent="0.45">
      <c r="A219">
        <v>218</v>
      </c>
      <c r="B219" s="4" t="s">
        <v>118</v>
      </c>
      <c r="C219" s="4" t="s">
        <v>103</v>
      </c>
      <c r="D219" s="4" t="s">
        <v>108</v>
      </c>
      <c r="E219" s="4" t="s">
        <v>111</v>
      </c>
      <c r="F219" s="4" t="s">
        <v>104</v>
      </c>
      <c r="G219" s="4" t="s">
        <v>91</v>
      </c>
      <c r="H219" s="4" t="s">
        <v>115</v>
      </c>
      <c r="I219" s="4">
        <v>27</v>
      </c>
      <c r="J219" s="4">
        <v>58220</v>
      </c>
      <c r="K219" s="4">
        <v>36</v>
      </c>
      <c r="L219" s="4">
        <v>15</v>
      </c>
      <c r="M219" s="4">
        <v>6</v>
      </c>
      <c r="N219" s="4">
        <v>6</v>
      </c>
      <c r="O219" s="4">
        <v>33</v>
      </c>
    </row>
    <row r="220" spans="1:15" x14ac:dyDescent="0.45">
      <c r="A220">
        <v>219</v>
      </c>
      <c r="B220" s="3" t="s">
        <v>120</v>
      </c>
      <c r="C220" s="3" t="s">
        <v>103</v>
      </c>
      <c r="D220" s="3" t="s">
        <v>95</v>
      </c>
      <c r="E220" s="3" t="s">
        <v>100</v>
      </c>
      <c r="F220" s="3" t="s">
        <v>114</v>
      </c>
      <c r="G220" s="3" t="s">
        <v>91</v>
      </c>
      <c r="H220" s="3" t="s">
        <v>110</v>
      </c>
      <c r="I220" s="3">
        <v>48</v>
      </c>
      <c r="J220" s="3">
        <v>114050</v>
      </c>
      <c r="K220" s="3">
        <v>17</v>
      </c>
      <c r="L220" s="3">
        <v>15</v>
      </c>
      <c r="M220" s="3">
        <v>5</v>
      </c>
      <c r="N220" s="3">
        <v>1</v>
      </c>
      <c r="O220" s="3">
        <v>45</v>
      </c>
    </row>
    <row r="221" spans="1:15" x14ac:dyDescent="0.45">
      <c r="A221">
        <v>220</v>
      </c>
      <c r="B221" s="4" t="s">
        <v>120</v>
      </c>
      <c r="C221" s="4" t="s">
        <v>103</v>
      </c>
      <c r="D221" s="4" t="s">
        <v>116</v>
      </c>
      <c r="E221" s="4" t="s">
        <v>89</v>
      </c>
      <c r="F221" s="4" t="s">
        <v>104</v>
      </c>
      <c r="G221" s="4" t="s">
        <v>105</v>
      </c>
      <c r="H221" s="4" t="s">
        <v>110</v>
      </c>
      <c r="I221" s="4">
        <v>44</v>
      </c>
      <c r="J221" s="4">
        <v>104085</v>
      </c>
      <c r="K221" s="4">
        <v>24</v>
      </c>
      <c r="L221" s="4">
        <v>4</v>
      </c>
      <c r="M221" s="4">
        <v>14</v>
      </c>
      <c r="N221" s="4">
        <v>7</v>
      </c>
      <c r="O221" s="4">
        <v>24</v>
      </c>
    </row>
    <row r="222" spans="1:15" x14ac:dyDescent="0.45">
      <c r="A222">
        <v>221</v>
      </c>
      <c r="B222" s="3" t="s">
        <v>120</v>
      </c>
      <c r="C222" s="3" t="s">
        <v>94</v>
      </c>
      <c r="D222" s="3" t="s">
        <v>116</v>
      </c>
      <c r="E222" s="3" t="s">
        <v>111</v>
      </c>
      <c r="F222" s="3" t="s">
        <v>101</v>
      </c>
      <c r="G222" s="3" t="s">
        <v>97</v>
      </c>
      <c r="H222" s="3" t="s">
        <v>107</v>
      </c>
      <c r="I222" s="3">
        <v>48</v>
      </c>
      <c r="J222" s="3">
        <v>52031</v>
      </c>
      <c r="K222" s="3">
        <v>2</v>
      </c>
      <c r="L222" s="3">
        <v>6</v>
      </c>
      <c r="M222" s="3">
        <v>13</v>
      </c>
      <c r="N222" s="3">
        <v>7</v>
      </c>
      <c r="O222" s="3">
        <v>50</v>
      </c>
    </row>
    <row r="223" spans="1:15" x14ac:dyDescent="0.45">
      <c r="A223">
        <v>222</v>
      </c>
      <c r="B223" s="4" t="s">
        <v>106</v>
      </c>
      <c r="C223" s="4" t="s">
        <v>87</v>
      </c>
      <c r="D223" s="4" t="s">
        <v>116</v>
      </c>
      <c r="E223" s="4" t="s">
        <v>89</v>
      </c>
      <c r="F223" s="4" t="s">
        <v>90</v>
      </c>
      <c r="G223" s="4" t="s">
        <v>97</v>
      </c>
      <c r="H223" s="4" t="s">
        <v>98</v>
      </c>
      <c r="I223" s="4">
        <v>55</v>
      </c>
      <c r="J223" s="4">
        <v>100721</v>
      </c>
      <c r="K223" s="4">
        <v>15</v>
      </c>
      <c r="L223" s="4">
        <v>5</v>
      </c>
      <c r="M223" s="4">
        <v>1</v>
      </c>
      <c r="N223" s="4">
        <v>1</v>
      </c>
      <c r="O223" s="4">
        <v>44</v>
      </c>
    </row>
    <row r="224" spans="1:15" x14ac:dyDescent="0.45">
      <c r="A224">
        <v>223</v>
      </c>
      <c r="B224" s="3" t="s">
        <v>118</v>
      </c>
      <c r="C224" s="3" t="s">
        <v>103</v>
      </c>
      <c r="D224" s="3" t="s">
        <v>95</v>
      </c>
      <c r="E224" s="3" t="s">
        <v>89</v>
      </c>
      <c r="F224" s="3" t="s">
        <v>104</v>
      </c>
      <c r="G224" s="3" t="s">
        <v>91</v>
      </c>
      <c r="H224" s="3" t="s">
        <v>92</v>
      </c>
      <c r="I224" s="3">
        <v>59</v>
      </c>
      <c r="J224" s="3">
        <v>110807</v>
      </c>
      <c r="K224" s="3">
        <v>32</v>
      </c>
      <c r="L224" s="3">
        <v>12</v>
      </c>
      <c r="M224" s="3">
        <v>4</v>
      </c>
      <c r="N224" s="3">
        <v>9</v>
      </c>
      <c r="O224" s="3">
        <v>50</v>
      </c>
    </row>
    <row r="225" spans="1:15" x14ac:dyDescent="0.45">
      <c r="A225">
        <v>224</v>
      </c>
      <c r="B225" s="4" t="s">
        <v>120</v>
      </c>
      <c r="C225" s="4" t="s">
        <v>103</v>
      </c>
      <c r="D225" s="4" t="s">
        <v>95</v>
      </c>
      <c r="E225" s="4" t="s">
        <v>111</v>
      </c>
      <c r="F225" s="4" t="s">
        <v>117</v>
      </c>
      <c r="G225" s="4" t="s">
        <v>97</v>
      </c>
      <c r="H225" s="4" t="s">
        <v>115</v>
      </c>
      <c r="I225" s="4">
        <v>35</v>
      </c>
      <c r="J225" s="4">
        <v>101312</v>
      </c>
      <c r="K225" s="4">
        <v>39</v>
      </c>
      <c r="L225" s="4">
        <v>1</v>
      </c>
      <c r="M225" s="4">
        <v>6</v>
      </c>
      <c r="N225" s="4">
        <v>6</v>
      </c>
      <c r="O225" s="4">
        <v>39</v>
      </c>
    </row>
    <row r="226" spans="1:15" x14ac:dyDescent="0.45">
      <c r="A226">
        <v>225</v>
      </c>
      <c r="B226" s="3" t="s">
        <v>93</v>
      </c>
      <c r="C226" s="3" t="s">
        <v>94</v>
      </c>
      <c r="D226" s="3" t="s">
        <v>108</v>
      </c>
      <c r="E226" s="3" t="s">
        <v>111</v>
      </c>
      <c r="F226" s="3" t="s">
        <v>112</v>
      </c>
      <c r="G226" s="3" t="s">
        <v>105</v>
      </c>
      <c r="H226" s="3" t="s">
        <v>107</v>
      </c>
      <c r="I226" s="3">
        <v>57</v>
      </c>
      <c r="J226" s="3">
        <v>89766</v>
      </c>
      <c r="K226" s="3">
        <v>6</v>
      </c>
      <c r="L226" s="3">
        <v>8</v>
      </c>
      <c r="M226" s="3">
        <v>13</v>
      </c>
      <c r="N226" s="3">
        <v>2</v>
      </c>
      <c r="O226" s="3">
        <v>36</v>
      </c>
    </row>
    <row r="227" spans="1:15" x14ac:dyDescent="0.45">
      <c r="A227">
        <v>226</v>
      </c>
      <c r="B227" s="4" t="s">
        <v>99</v>
      </c>
      <c r="C227" s="4" t="s">
        <v>103</v>
      </c>
      <c r="D227" s="4" t="s">
        <v>108</v>
      </c>
      <c r="E227" s="4" t="s">
        <v>111</v>
      </c>
      <c r="F227" s="4" t="s">
        <v>96</v>
      </c>
      <c r="G227" s="4" t="s">
        <v>105</v>
      </c>
      <c r="H227" s="4" t="s">
        <v>107</v>
      </c>
      <c r="I227" s="4">
        <v>29</v>
      </c>
      <c r="J227" s="4">
        <v>42449</v>
      </c>
      <c r="K227" s="4">
        <v>1</v>
      </c>
      <c r="L227" s="4">
        <v>1</v>
      </c>
      <c r="M227" s="4">
        <v>10</v>
      </c>
      <c r="N227" s="4">
        <v>5</v>
      </c>
      <c r="O227" s="4">
        <v>21</v>
      </c>
    </row>
    <row r="228" spans="1:15" x14ac:dyDescent="0.45">
      <c r="A228">
        <v>227</v>
      </c>
      <c r="B228" s="3" t="s">
        <v>120</v>
      </c>
      <c r="C228" s="3" t="s">
        <v>87</v>
      </c>
      <c r="D228" s="3" t="s">
        <v>108</v>
      </c>
      <c r="E228" s="3" t="s">
        <v>109</v>
      </c>
      <c r="F228" s="3" t="s">
        <v>117</v>
      </c>
      <c r="G228" s="3" t="s">
        <v>91</v>
      </c>
      <c r="H228" s="3" t="s">
        <v>92</v>
      </c>
      <c r="I228" s="3">
        <v>56</v>
      </c>
      <c r="J228" s="3">
        <v>119833</v>
      </c>
      <c r="K228" s="3">
        <v>23</v>
      </c>
      <c r="L228" s="3">
        <v>5</v>
      </c>
      <c r="M228" s="3">
        <v>10</v>
      </c>
      <c r="N228" s="3">
        <v>4</v>
      </c>
      <c r="O228" s="3">
        <v>44</v>
      </c>
    </row>
    <row r="229" spans="1:15" x14ac:dyDescent="0.45">
      <c r="A229">
        <v>228</v>
      </c>
      <c r="B229" s="4" t="s">
        <v>106</v>
      </c>
      <c r="C229" s="4" t="s">
        <v>87</v>
      </c>
      <c r="D229" s="4" t="s">
        <v>88</v>
      </c>
      <c r="E229" s="4" t="s">
        <v>111</v>
      </c>
      <c r="F229" s="4" t="s">
        <v>117</v>
      </c>
      <c r="G229" s="4" t="s">
        <v>105</v>
      </c>
      <c r="H229" s="4" t="s">
        <v>107</v>
      </c>
      <c r="I229" s="4">
        <v>40</v>
      </c>
      <c r="J229" s="4">
        <v>86699</v>
      </c>
      <c r="K229" s="4">
        <v>39</v>
      </c>
      <c r="L229" s="4">
        <v>6</v>
      </c>
      <c r="M229" s="4">
        <v>14</v>
      </c>
      <c r="N229" s="4">
        <v>7</v>
      </c>
      <c r="O229" s="4">
        <v>32</v>
      </c>
    </row>
    <row r="230" spans="1:15" x14ac:dyDescent="0.45">
      <c r="A230">
        <v>229</v>
      </c>
      <c r="B230" s="3" t="s">
        <v>86</v>
      </c>
      <c r="C230" s="3" t="s">
        <v>103</v>
      </c>
      <c r="D230" s="3" t="s">
        <v>116</v>
      </c>
      <c r="E230" s="3" t="s">
        <v>111</v>
      </c>
      <c r="F230" s="3" t="s">
        <v>112</v>
      </c>
      <c r="G230" s="3" t="s">
        <v>91</v>
      </c>
      <c r="H230" s="3" t="s">
        <v>98</v>
      </c>
      <c r="I230" s="3">
        <v>51</v>
      </c>
      <c r="J230" s="3">
        <v>111253</v>
      </c>
      <c r="K230" s="3">
        <v>17</v>
      </c>
      <c r="L230" s="3">
        <v>3</v>
      </c>
      <c r="M230" s="3">
        <v>4</v>
      </c>
      <c r="N230" s="3">
        <v>8</v>
      </c>
      <c r="O230" s="3">
        <v>58</v>
      </c>
    </row>
    <row r="231" spans="1:15" x14ac:dyDescent="0.45">
      <c r="A231">
        <v>230</v>
      </c>
      <c r="B231" s="4" t="s">
        <v>118</v>
      </c>
      <c r="C231" s="4" t="s">
        <v>103</v>
      </c>
      <c r="D231" s="4" t="s">
        <v>116</v>
      </c>
      <c r="E231" s="4" t="s">
        <v>111</v>
      </c>
      <c r="F231" s="4" t="s">
        <v>96</v>
      </c>
      <c r="G231" s="4" t="s">
        <v>105</v>
      </c>
      <c r="H231" s="4" t="s">
        <v>110</v>
      </c>
      <c r="I231" s="4">
        <v>35</v>
      </c>
      <c r="J231" s="4">
        <v>76092</v>
      </c>
      <c r="K231" s="4">
        <v>34</v>
      </c>
      <c r="L231" s="4">
        <v>15</v>
      </c>
      <c r="M231" s="4">
        <v>14</v>
      </c>
      <c r="N231" s="4">
        <v>1</v>
      </c>
      <c r="O231" s="4">
        <v>47</v>
      </c>
    </row>
    <row r="232" spans="1:15" x14ac:dyDescent="0.45">
      <c r="A232">
        <v>231</v>
      </c>
      <c r="B232" s="3" t="s">
        <v>106</v>
      </c>
      <c r="C232" s="3" t="s">
        <v>94</v>
      </c>
      <c r="D232" s="3" t="s">
        <v>108</v>
      </c>
      <c r="E232" s="3" t="s">
        <v>111</v>
      </c>
      <c r="F232" s="3" t="s">
        <v>117</v>
      </c>
      <c r="G232" s="3" t="s">
        <v>91</v>
      </c>
      <c r="H232" s="3" t="s">
        <v>102</v>
      </c>
      <c r="I232" s="3">
        <v>41</v>
      </c>
      <c r="J232" s="3">
        <v>93671</v>
      </c>
      <c r="K232" s="3">
        <v>29</v>
      </c>
      <c r="L232" s="3">
        <v>5</v>
      </c>
      <c r="M232" s="3">
        <v>9</v>
      </c>
      <c r="N232" s="3">
        <v>5</v>
      </c>
      <c r="O232" s="3">
        <v>25</v>
      </c>
    </row>
    <row r="233" spans="1:15" x14ac:dyDescent="0.45">
      <c r="A233">
        <v>232</v>
      </c>
      <c r="B233" s="4" t="s">
        <v>120</v>
      </c>
      <c r="C233" s="4" t="s">
        <v>87</v>
      </c>
      <c r="D233" s="4" t="s">
        <v>116</v>
      </c>
      <c r="E233" s="4" t="s">
        <v>100</v>
      </c>
      <c r="F233" s="4" t="s">
        <v>104</v>
      </c>
      <c r="G233" s="4" t="s">
        <v>97</v>
      </c>
      <c r="H233" s="4" t="s">
        <v>92</v>
      </c>
      <c r="I233" s="4">
        <v>46</v>
      </c>
      <c r="J233" s="4">
        <v>40350</v>
      </c>
      <c r="K233" s="4">
        <v>9</v>
      </c>
      <c r="L233" s="4">
        <v>14</v>
      </c>
      <c r="M233" s="4">
        <v>5</v>
      </c>
      <c r="N233" s="4">
        <v>3</v>
      </c>
      <c r="O233" s="4">
        <v>22</v>
      </c>
    </row>
    <row r="234" spans="1:15" x14ac:dyDescent="0.45">
      <c r="A234">
        <v>233</v>
      </c>
      <c r="B234" s="3" t="s">
        <v>118</v>
      </c>
      <c r="C234" s="3" t="s">
        <v>87</v>
      </c>
      <c r="D234" s="3" t="s">
        <v>108</v>
      </c>
      <c r="E234" s="3" t="s">
        <v>109</v>
      </c>
      <c r="F234" s="3" t="s">
        <v>104</v>
      </c>
      <c r="G234" s="3" t="s">
        <v>105</v>
      </c>
      <c r="H234" s="3" t="s">
        <v>110</v>
      </c>
      <c r="I234" s="3">
        <v>61</v>
      </c>
      <c r="J234" s="3">
        <v>98487</v>
      </c>
      <c r="K234" s="3">
        <v>13</v>
      </c>
      <c r="L234" s="3">
        <v>18</v>
      </c>
      <c r="M234" s="3">
        <v>8</v>
      </c>
      <c r="N234" s="3">
        <v>1</v>
      </c>
      <c r="O234" s="3">
        <v>54</v>
      </c>
    </row>
    <row r="235" spans="1:15" x14ac:dyDescent="0.45">
      <c r="A235">
        <v>234</v>
      </c>
      <c r="B235" s="4" t="s">
        <v>99</v>
      </c>
      <c r="C235" s="4" t="s">
        <v>103</v>
      </c>
      <c r="D235" s="4" t="s">
        <v>88</v>
      </c>
      <c r="E235" s="4" t="s">
        <v>89</v>
      </c>
      <c r="F235" s="4" t="s">
        <v>104</v>
      </c>
      <c r="G235" s="4" t="s">
        <v>105</v>
      </c>
      <c r="H235" s="4" t="s">
        <v>110</v>
      </c>
      <c r="I235" s="4">
        <v>45</v>
      </c>
      <c r="J235" s="4">
        <v>47622</v>
      </c>
      <c r="K235" s="4">
        <v>6</v>
      </c>
      <c r="L235" s="4">
        <v>16</v>
      </c>
      <c r="M235" s="4">
        <v>9</v>
      </c>
      <c r="N235" s="4">
        <v>3</v>
      </c>
      <c r="O235" s="4">
        <v>37</v>
      </c>
    </row>
    <row r="236" spans="1:15" x14ac:dyDescent="0.45">
      <c r="A236">
        <v>235</v>
      </c>
      <c r="B236" s="3" t="s">
        <v>120</v>
      </c>
      <c r="C236" s="3" t="s">
        <v>94</v>
      </c>
      <c r="D236" s="3" t="s">
        <v>88</v>
      </c>
      <c r="E236" s="3" t="s">
        <v>111</v>
      </c>
      <c r="F236" s="3" t="s">
        <v>96</v>
      </c>
      <c r="G236" s="3" t="s">
        <v>91</v>
      </c>
      <c r="H236" s="3" t="s">
        <v>119</v>
      </c>
      <c r="I236" s="3">
        <v>35</v>
      </c>
      <c r="J236" s="3">
        <v>100263</v>
      </c>
      <c r="K236" s="3">
        <v>6</v>
      </c>
      <c r="L236" s="3">
        <v>6</v>
      </c>
      <c r="M236" s="3">
        <v>10</v>
      </c>
      <c r="N236" s="3">
        <v>6</v>
      </c>
      <c r="O236" s="3">
        <v>30</v>
      </c>
    </row>
    <row r="237" spans="1:15" x14ac:dyDescent="0.45">
      <c r="A237">
        <v>236</v>
      </c>
      <c r="B237" s="4" t="s">
        <v>106</v>
      </c>
      <c r="C237" s="4" t="s">
        <v>87</v>
      </c>
      <c r="D237" s="4" t="s">
        <v>95</v>
      </c>
      <c r="E237" s="4" t="s">
        <v>100</v>
      </c>
      <c r="F237" s="4" t="s">
        <v>117</v>
      </c>
      <c r="G237" s="4" t="s">
        <v>91</v>
      </c>
      <c r="H237" s="4" t="s">
        <v>92</v>
      </c>
      <c r="I237" s="4">
        <v>47</v>
      </c>
      <c r="J237" s="4">
        <v>83117</v>
      </c>
      <c r="K237" s="4">
        <v>20</v>
      </c>
      <c r="L237" s="4">
        <v>14</v>
      </c>
      <c r="M237" s="4">
        <v>5</v>
      </c>
      <c r="N237" s="4">
        <v>7</v>
      </c>
      <c r="O237" s="4">
        <v>39</v>
      </c>
    </row>
    <row r="238" spans="1:15" x14ac:dyDescent="0.45">
      <c r="A238">
        <v>237</v>
      </c>
      <c r="B238" s="3" t="s">
        <v>113</v>
      </c>
      <c r="C238" s="3" t="s">
        <v>87</v>
      </c>
      <c r="D238" s="3" t="s">
        <v>88</v>
      </c>
      <c r="E238" s="3" t="s">
        <v>100</v>
      </c>
      <c r="F238" s="3" t="s">
        <v>96</v>
      </c>
      <c r="G238" s="3" t="s">
        <v>105</v>
      </c>
      <c r="H238" s="3" t="s">
        <v>107</v>
      </c>
      <c r="I238" s="3">
        <v>59</v>
      </c>
      <c r="J238" s="3">
        <v>88394</v>
      </c>
      <c r="K238" s="3">
        <v>3</v>
      </c>
      <c r="L238" s="3">
        <v>8</v>
      </c>
      <c r="M238" s="3">
        <v>6</v>
      </c>
      <c r="N238" s="3">
        <v>8</v>
      </c>
      <c r="O238" s="3">
        <v>24</v>
      </c>
    </row>
    <row r="239" spans="1:15" x14ac:dyDescent="0.45">
      <c r="A239">
        <v>238</v>
      </c>
      <c r="B239" s="4" t="s">
        <v>93</v>
      </c>
      <c r="C239" s="4" t="s">
        <v>94</v>
      </c>
      <c r="D239" s="4" t="s">
        <v>108</v>
      </c>
      <c r="E239" s="4" t="s">
        <v>100</v>
      </c>
      <c r="F239" s="4" t="s">
        <v>104</v>
      </c>
      <c r="G239" s="4" t="s">
        <v>91</v>
      </c>
      <c r="H239" s="4" t="s">
        <v>102</v>
      </c>
      <c r="I239" s="4">
        <v>44</v>
      </c>
      <c r="J239" s="4">
        <v>53782</v>
      </c>
      <c r="K239" s="4">
        <v>17</v>
      </c>
      <c r="L239" s="4">
        <v>7</v>
      </c>
      <c r="M239" s="4">
        <v>1</v>
      </c>
      <c r="N239" s="4">
        <v>4</v>
      </c>
      <c r="O239" s="4">
        <v>38</v>
      </c>
    </row>
    <row r="240" spans="1:15" x14ac:dyDescent="0.45">
      <c r="A240">
        <v>239</v>
      </c>
      <c r="B240" s="3" t="s">
        <v>86</v>
      </c>
      <c r="C240" s="3" t="s">
        <v>94</v>
      </c>
      <c r="D240" s="3" t="s">
        <v>88</v>
      </c>
      <c r="E240" s="3" t="s">
        <v>89</v>
      </c>
      <c r="F240" s="3" t="s">
        <v>112</v>
      </c>
      <c r="G240" s="3" t="s">
        <v>105</v>
      </c>
      <c r="H240" s="3" t="s">
        <v>92</v>
      </c>
      <c r="I240" s="3">
        <v>43</v>
      </c>
      <c r="J240" s="3">
        <v>58454</v>
      </c>
      <c r="K240" s="3">
        <v>12</v>
      </c>
      <c r="L240" s="3">
        <v>8</v>
      </c>
      <c r="M240" s="3">
        <v>11</v>
      </c>
      <c r="N240" s="3">
        <v>3</v>
      </c>
      <c r="O240" s="3">
        <v>41</v>
      </c>
    </row>
    <row r="241" spans="1:15" x14ac:dyDescent="0.45">
      <c r="A241">
        <v>240</v>
      </c>
      <c r="B241" s="4" t="s">
        <v>106</v>
      </c>
      <c r="C241" s="4" t="s">
        <v>87</v>
      </c>
      <c r="D241" s="4" t="s">
        <v>95</v>
      </c>
      <c r="E241" s="4" t="s">
        <v>111</v>
      </c>
      <c r="F241" s="4" t="s">
        <v>117</v>
      </c>
      <c r="G241" s="4" t="s">
        <v>97</v>
      </c>
      <c r="H241" s="4" t="s">
        <v>107</v>
      </c>
      <c r="I241" s="4">
        <v>40</v>
      </c>
      <c r="J241" s="4">
        <v>97904</v>
      </c>
      <c r="K241" s="4">
        <v>1</v>
      </c>
      <c r="L241" s="4">
        <v>13</v>
      </c>
      <c r="M241" s="4">
        <v>12</v>
      </c>
      <c r="N241" s="4">
        <v>5</v>
      </c>
      <c r="O241" s="4">
        <v>38</v>
      </c>
    </row>
    <row r="242" spans="1:15" x14ac:dyDescent="0.45">
      <c r="A242">
        <v>241</v>
      </c>
      <c r="B242" s="3" t="s">
        <v>118</v>
      </c>
      <c r="C242" s="3" t="s">
        <v>87</v>
      </c>
      <c r="D242" s="3" t="s">
        <v>116</v>
      </c>
      <c r="E242" s="3" t="s">
        <v>109</v>
      </c>
      <c r="F242" s="3" t="s">
        <v>117</v>
      </c>
      <c r="G242" s="3" t="s">
        <v>91</v>
      </c>
      <c r="H242" s="3" t="s">
        <v>110</v>
      </c>
      <c r="I242" s="3">
        <v>24</v>
      </c>
      <c r="J242" s="3">
        <v>45592</v>
      </c>
      <c r="K242" s="3">
        <v>17</v>
      </c>
      <c r="L242" s="3">
        <v>6</v>
      </c>
      <c r="M242" s="3">
        <v>7</v>
      </c>
      <c r="N242" s="3">
        <v>9</v>
      </c>
      <c r="O242" s="3">
        <v>35</v>
      </c>
    </row>
    <row r="243" spans="1:15" x14ac:dyDescent="0.45">
      <c r="A243">
        <v>242</v>
      </c>
      <c r="B243" s="4" t="s">
        <v>120</v>
      </c>
      <c r="C243" s="4" t="s">
        <v>94</v>
      </c>
      <c r="D243" s="4" t="s">
        <v>108</v>
      </c>
      <c r="E243" s="4" t="s">
        <v>109</v>
      </c>
      <c r="F243" s="4" t="s">
        <v>114</v>
      </c>
      <c r="G243" s="4" t="s">
        <v>105</v>
      </c>
      <c r="H243" s="4" t="s">
        <v>102</v>
      </c>
      <c r="I243" s="4">
        <v>63</v>
      </c>
      <c r="J243" s="4">
        <v>52173</v>
      </c>
      <c r="K243" s="4">
        <v>3</v>
      </c>
      <c r="L243" s="4">
        <v>18</v>
      </c>
      <c r="M243" s="4">
        <v>4</v>
      </c>
      <c r="N243" s="4">
        <v>6</v>
      </c>
      <c r="O243" s="4">
        <v>43</v>
      </c>
    </row>
    <row r="244" spans="1:15" x14ac:dyDescent="0.45">
      <c r="A244">
        <v>243</v>
      </c>
      <c r="B244" s="3" t="s">
        <v>93</v>
      </c>
      <c r="C244" s="3" t="s">
        <v>87</v>
      </c>
      <c r="D244" s="3" t="s">
        <v>116</v>
      </c>
      <c r="E244" s="3" t="s">
        <v>100</v>
      </c>
      <c r="F244" s="3" t="s">
        <v>114</v>
      </c>
      <c r="G244" s="3" t="s">
        <v>97</v>
      </c>
      <c r="H244" s="3" t="s">
        <v>107</v>
      </c>
      <c r="I244" s="3">
        <v>40</v>
      </c>
      <c r="J244" s="3">
        <v>63204</v>
      </c>
      <c r="K244" s="3">
        <v>26</v>
      </c>
      <c r="L244" s="3">
        <v>2</v>
      </c>
      <c r="M244" s="3">
        <v>11</v>
      </c>
      <c r="N244" s="3">
        <v>9</v>
      </c>
      <c r="O244" s="3">
        <v>23</v>
      </c>
    </row>
    <row r="245" spans="1:15" x14ac:dyDescent="0.45">
      <c r="A245">
        <v>244</v>
      </c>
      <c r="B245" s="4" t="s">
        <v>120</v>
      </c>
      <c r="C245" s="4" t="s">
        <v>103</v>
      </c>
      <c r="D245" s="4" t="s">
        <v>95</v>
      </c>
      <c r="E245" s="4" t="s">
        <v>89</v>
      </c>
      <c r="F245" s="4" t="s">
        <v>101</v>
      </c>
      <c r="G245" s="4" t="s">
        <v>97</v>
      </c>
      <c r="H245" s="4" t="s">
        <v>98</v>
      </c>
      <c r="I245" s="4">
        <v>30</v>
      </c>
      <c r="J245" s="4">
        <v>65596</v>
      </c>
      <c r="K245" s="4">
        <v>15</v>
      </c>
      <c r="L245" s="4">
        <v>8</v>
      </c>
      <c r="M245" s="4">
        <v>2</v>
      </c>
      <c r="N245" s="4">
        <v>6</v>
      </c>
      <c r="O245" s="4">
        <v>34</v>
      </c>
    </row>
    <row r="246" spans="1:15" x14ac:dyDescent="0.45">
      <c r="A246">
        <v>245</v>
      </c>
      <c r="B246" s="3" t="s">
        <v>118</v>
      </c>
      <c r="C246" s="3" t="s">
        <v>103</v>
      </c>
      <c r="D246" s="3" t="s">
        <v>95</v>
      </c>
      <c r="E246" s="3" t="s">
        <v>89</v>
      </c>
      <c r="F246" s="3" t="s">
        <v>90</v>
      </c>
      <c r="G246" s="3" t="s">
        <v>105</v>
      </c>
      <c r="H246" s="3" t="s">
        <v>107</v>
      </c>
      <c r="I246" s="3">
        <v>49</v>
      </c>
      <c r="J246" s="3">
        <v>64324</v>
      </c>
      <c r="K246" s="3">
        <v>36</v>
      </c>
      <c r="L246" s="3">
        <v>11</v>
      </c>
      <c r="M246" s="3">
        <v>5</v>
      </c>
      <c r="N246" s="3">
        <v>2</v>
      </c>
      <c r="O246" s="3">
        <v>44</v>
      </c>
    </row>
    <row r="247" spans="1:15" x14ac:dyDescent="0.45">
      <c r="A247">
        <v>246</v>
      </c>
      <c r="B247" s="4" t="s">
        <v>120</v>
      </c>
      <c r="C247" s="4" t="s">
        <v>94</v>
      </c>
      <c r="D247" s="4" t="s">
        <v>95</v>
      </c>
      <c r="E247" s="4" t="s">
        <v>89</v>
      </c>
      <c r="F247" s="4" t="s">
        <v>114</v>
      </c>
      <c r="G247" s="4" t="s">
        <v>91</v>
      </c>
      <c r="H247" s="4" t="s">
        <v>119</v>
      </c>
      <c r="I247" s="4">
        <v>41</v>
      </c>
      <c r="J247" s="4">
        <v>91202</v>
      </c>
      <c r="K247" s="4">
        <v>32</v>
      </c>
      <c r="L247" s="4">
        <v>1</v>
      </c>
      <c r="M247" s="4">
        <v>12</v>
      </c>
      <c r="N247" s="4">
        <v>5</v>
      </c>
      <c r="O247" s="4">
        <v>54</v>
      </c>
    </row>
    <row r="248" spans="1:15" x14ac:dyDescent="0.45">
      <c r="A248">
        <v>247</v>
      </c>
      <c r="B248" s="3" t="s">
        <v>113</v>
      </c>
      <c r="C248" s="3" t="s">
        <v>94</v>
      </c>
      <c r="D248" s="3" t="s">
        <v>116</v>
      </c>
      <c r="E248" s="3" t="s">
        <v>109</v>
      </c>
      <c r="F248" s="3" t="s">
        <v>96</v>
      </c>
      <c r="G248" s="3" t="s">
        <v>105</v>
      </c>
      <c r="H248" s="3" t="s">
        <v>110</v>
      </c>
      <c r="I248" s="3">
        <v>28</v>
      </c>
      <c r="J248" s="3">
        <v>119400</v>
      </c>
      <c r="K248" s="3">
        <v>32</v>
      </c>
      <c r="L248" s="3">
        <v>6</v>
      </c>
      <c r="M248" s="3">
        <v>3</v>
      </c>
      <c r="N248" s="3">
        <v>9</v>
      </c>
      <c r="O248" s="3">
        <v>33</v>
      </c>
    </row>
    <row r="249" spans="1:15" x14ac:dyDescent="0.45">
      <c r="A249">
        <v>248</v>
      </c>
      <c r="B249" s="4" t="s">
        <v>93</v>
      </c>
      <c r="C249" s="4" t="s">
        <v>94</v>
      </c>
      <c r="D249" s="4" t="s">
        <v>116</v>
      </c>
      <c r="E249" s="4" t="s">
        <v>100</v>
      </c>
      <c r="F249" s="4" t="s">
        <v>114</v>
      </c>
      <c r="G249" s="4" t="s">
        <v>97</v>
      </c>
      <c r="H249" s="4" t="s">
        <v>107</v>
      </c>
      <c r="I249" s="4">
        <v>35</v>
      </c>
      <c r="J249" s="4">
        <v>60750</v>
      </c>
      <c r="K249" s="4">
        <v>4</v>
      </c>
      <c r="L249" s="4">
        <v>16</v>
      </c>
      <c r="M249" s="4">
        <v>6</v>
      </c>
      <c r="N249" s="4">
        <v>8</v>
      </c>
      <c r="O249" s="4">
        <v>38</v>
      </c>
    </row>
    <row r="250" spans="1:15" x14ac:dyDescent="0.45">
      <c r="A250">
        <v>249</v>
      </c>
      <c r="B250" s="3" t="s">
        <v>93</v>
      </c>
      <c r="C250" s="3" t="s">
        <v>103</v>
      </c>
      <c r="D250" s="3" t="s">
        <v>116</v>
      </c>
      <c r="E250" s="3" t="s">
        <v>111</v>
      </c>
      <c r="F250" s="3" t="s">
        <v>101</v>
      </c>
      <c r="G250" s="3" t="s">
        <v>105</v>
      </c>
      <c r="H250" s="3" t="s">
        <v>115</v>
      </c>
      <c r="I250" s="3">
        <v>30</v>
      </c>
      <c r="J250" s="3">
        <v>106112</v>
      </c>
      <c r="K250" s="3">
        <v>18</v>
      </c>
      <c r="L250" s="3">
        <v>12</v>
      </c>
      <c r="M250" s="3">
        <v>8</v>
      </c>
      <c r="N250" s="3">
        <v>7</v>
      </c>
      <c r="O250" s="3">
        <v>57</v>
      </c>
    </row>
    <row r="251" spans="1:15" x14ac:dyDescent="0.45">
      <c r="A251">
        <v>250</v>
      </c>
      <c r="B251" s="4" t="s">
        <v>118</v>
      </c>
      <c r="C251" s="4" t="s">
        <v>87</v>
      </c>
      <c r="D251" s="4" t="s">
        <v>116</v>
      </c>
      <c r="E251" s="4" t="s">
        <v>109</v>
      </c>
      <c r="F251" s="4" t="s">
        <v>117</v>
      </c>
      <c r="G251" s="4" t="s">
        <v>91</v>
      </c>
      <c r="H251" s="4" t="s">
        <v>115</v>
      </c>
      <c r="I251" s="4">
        <v>40</v>
      </c>
      <c r="J251" s="4">
        <v>46566</v>
      </c>
      <c r="K251" s="4">
        <v>19</v>
      </c>
      <c r="L251" s="4">
        <v>11</v>
      </c>
      <c r="M251" s="4">
        <v>7</v>
      </c>
      <c r="N251" s="4">
        <v>1</v>
      </c>
      <c r="O251" s="4">
        <v>55</v>
      </c>
    </row>
    <row r="252" spans="1:15" x14ac:dyDescent="0.45">
      <c r="A252">
        <v>251</v>
      </c>
      <c r="B252" s="3" t="s">
        <v>86</v>
      </c>
      <c r="C252" s="3" t="s">
        <v>103</v>
      </c>
      <c r="D252" s="3" t="s">
        <v>95</v>
      </c>
      <c r="E252" s="3" t="s">
        <v>100</v>
      </c>
      <c r="F252" s="3" t="s">
        <v>101</v>
      </c>
      <c r="G252" s="3" t="s">
        <v>97</v>
      </c>
      <c r="H252" s="3" t="s">
        <v>119</v>
      </c>
      <c r="I252" s="3">
        <v>35</v>
      </c>
      <c r="J252" s="3">
        <v>37190</v>
      </c>
      <c r="K252" s="3">
        <v>35</v>
      </c>
      <c r="L252" s="3">
        <v>10</v>
      </c>
      <c r="M252" s="3">
        <v>3</v>
      </c>
      <c r="N252" s="3">
        <v>4</v>
      </c>
      <c r="O252" s="3">
        <v>26</v>
      </c>
    </row>
    <row r="253" spans="1:15" x14ac:dyDescent="0.45">
      <c r="A253">
        <v>252</v>
      </c>
      <c r="B253" s="4" t="s">
        <v>113</v>
      </c>
      <c r="C253" s="4" t="s">
        <v>87</v>
      </c>
      <c r="D253" s="4" t="s">
        <v>95</v>
      </c>
      <c r="E253" s="4" t="s">
        <v>100</v>
      </c>
      <c r="F253" s="4" t="s">
        <v>117</v>
      </c>
      <c r="G253" s="4" t="s">
        <v>105</v>
      </c>
      <c r="H253" s="4" t="s">
        <v>98</v>
      </c>
      <c r="I253" s="4">
        <v>59</v>
      </c>
      <c r="J253" s="4">
        <v>118607</v>
      </c>
      <c r="K253" s="4">
        <v>14</v>
      </c>
      <c r="L253" s="4">
        <v>3</v>
      </c>
      <c r="M253" s="4">
        <v>8</v>
      </c>
      <c r="N253" s="4">
        <v>7</v>
      </c>
      <c r="O253" s="4">
        <v>49</v>
      </c>
    </row>
    <row r="254" spans="1:15" x14ac:dyDescent="0.45">
      <c r="A254">
        <v>253</v>
      </c>
      <c r="B254" s="3" t="s">
        <v>106</v>
      </c>
      <c r="C254" s="3" t="s">
        <v>103</v>
      </c>
      <c r="D254" s="3" t="s">
        <v>108</v>
      </c>
      <c r="E254" s="3" t="s">
        <v>111</v>
      </c>
      <c r="F254" s="3" t="s">
        <v>112</v>
      </c>
      <c r="G254" s="3" t="s">
        <v>91</v>
      </c>
      <c r="H254" s="3" t="s">
        <v>110</v>
      </c>
      <c r="I254" s="3">
        <v>57</v>
      </c>
      <c r="J254" s="3">
        <v>68333</v>
      </c>
      <c r="K254" s="3">
        <v>33</v>
      </c>
      <c r="L254" s="3">
        <v>13</v>
      </c>
      <c r="M254" s="3">
        <v>2</v>
      </c>
      <c r="N254" s="3">
        <v>7</v>
      </c>
      <c r="O254" s="3">
        <v>38</v>
      </c>
    </row>
    <row r="255" spans="1:15" x14ac:dyDescent="0.45">
      <c r="A255">
        <v>254</v>
      </c>
      <c r="B255" s="4" t="s">
        <v>120</v>
      </c>
      <c r="C255" s="4" t="s">
        <v>87</v>
      </c>
      <c r="D255" s="4" t="s">
        <v>108</v>
      </c>
      <c r="E255" s="4" t="s">
        <v>111</v>
      </c>
      <c r="F255" s="4" t="s">
        <v>112</v>
      </c>
      <c r="G255" s="4" t="s">
        <v>97</v>
      </c>
      <c r="H255" s="4" t="s">
        <v>92</v>
      </c>
      <c r="I255" s="4">
        <v>61</v>
      </c>
      <c r="J255" s="4">
        <v>110905</v>
      </c>
      <c r="K255" s="4">
        <v>14</v>
      </c>
      <c r="L255" s="4">
        <v>3</v>
      </c>
      <c r="M255" s="4">
        <v>10</v>
      </c>
      <c r="N255" s="4">
        <v>6</v>
      </c>
      <c r="O255" s="4">
        <v>44</v>
      </c>
    </row>
    <row r="256" spans="1:15" x14ac:dyDescent="0.45">
      <c r="A256">
        <v>255</v>
      </c>
      <c r="B256" s="3" t="s">
        <v>99</v>
      </c>
      <c r="C256" s="3" t="s">
        <v>103</v>
      </c>
      <c r="D256" s="3" t="s">
        <v>116</v>
      </c>
      <c r="E256" s="3" t="s">
        <v>111</v>
      </c>
      <c r="F256" s="3" t="s">
        <v>117</v>
      </c>
      <c r="G256" s="3" t="s">
        <v>91</v>
      </c>
      <c r="H256" s="3" t="s">
        <v>119</v>
      </c>
      <c r="I256" s="3">
        <v>38</v>
      </c>
      <c r="J256" s="3">
        <v>119571</v>
      </c>
      <c r="K256" s="3">
        <v>34</v>
      </c>
      <c r="L256" s="3">
        <v>15</v>
      </c>
      <c r="M256" s="3">
        <v>9</v>
      </c>
      <c r="N256" s="3">
        <v>8</v>
      </c>
      <c r="O256" s="3">
        <v>35</v>
      </c>
    </row>
    <row r="257" spans="1:15" x14ac:dyDescent="0.45">
      <c r="A257">
        <v>256</v>
      </c>
      <c r="B257" s="4" t="s">
        <v>120</v>
      </c>
      <c r="C257" s="4" t="s">
        <v>94</v>
      </c>
      <c r="D257" s="4" t="s">
        <v>88</v>
      </c>
      <c r="E257" s="4" t="s">
        <v>89</v>
      </c>
      <c r="F257" s="4" t="s">
        <v>90</v>
      </c>
      <c r="G257" s="4" t="s">
        <v>97</v>
      </c>
      <c r="H257" s="4" t="s">
        <v>98</v>
      </c>
      <c r="I257" s="4">
        <v>51</v>
      </c>
      <c r="J257" s="4">
        <v>31589</v>
      </c>
      <c r="K257" s="4">
        <v>4</v>
      </c>
      <c r="L257" s="4">
        <v>16</v>
      </c>
      <c r="M257" s="4">
        <v>4</v>
      </c>
      <c r="N257" s="4">
        <v>6</v>
      </c>
      <c r="O257" s="4">
        <v>59</v>
      </c>
    </row>
    <row r="258" spans="1:15" x14ac:dyDescent="0.45">
      <c r="A258">
        <v>257</v>
      </c>
      <c r="B258" s="3" t="s">
        <v>120</v>
      </c>
      <c r="C258" s="3" t="s">
        <v>103</v>
      </c>
      <c r="D258" s="3" t="s">
        <v>88</v>
      </c>
      <c r="E258" s="3" t="s">
        <v>111</v>
      </c>
      <c r="F258" s="3" t="s">
        <v>114</v>
      </c>
      <c r="G258" s="3" t="s">
        <v>105</v>
      </c>
      <c r="H258" s="3" t="s">
        <v>92</v>
      </c>
      <c r="I258" s="3">
        <v>30</v>
      </c>
      <c r="J258" s="3">
        <v>55235</v>
      </c>
      <c r="K258" s="3">
        <v>24</v>
      </c>
      <c r="L258" s="3">
        <v>13</v>
      </c>
      <c r="M258" s="3">
        <v>1</v>
      </c>
      <c r="N258" s="3">
        <v>3</v>
      </c>
      <c r="O258" s="3">
        <v>27</v>
      </c>
    </row>
    <row r="259" spans="1:15" x14ac:dyDescent="0.45">
      <c r="A259">
        <v>258</v>
      </c>
      <c r="B259" s="4" t="s">
        <v>106</v>
      </c>
      <c r="C259" s="4" t="s">
        <v>87</v>
      </c>
      <c r="D259" s="4" t="s">
        <v>95</v>
      </c>
      <c r="E259" s="4" t="s">
        <v>100</v>
      </c>
      <c r="F259" s="4" t="s">
        <v>96</v>
      </c>
      <c r="G259" s="4" t="s">
        <v>91</v>
      </c>
      <c r="H259" s="4" t="s">
        <v>115</v>
      </c>
      <c r="I259" s="4">
        <v>54</v>
      </c>
      <c r="J259" s="4">
        <v>30159</v>
      </c>
      <c r="K259" s="4">
        <v>29</v>
      </c>
      <c r="L259" s="4">
        <v>17</v>
      </c>
      <c r="M259" s="4">
        <v>8</v>
      </c>
      <c r="N259" s="4">
        <v>4</v>
      </c>
      <c r="O259" s="4">
        <v>37</v>
      </c>
    </row>
    <row r="260" spans="1:15" x14ac:dyDescent="0.45">
      <c r="A260">
        <v>259</v>
      </c>
      <c r="B260" s="3" t="s">
        <v>120</v>
      </c>
      <c r="C260" s="3" t="s">
        <v>103</v>
      </c>
      <c r="D260" s="3" t="s">
        <v>95</v>
      </c>
      <c r="E260" s="3" t="s">
        <v>111</v>
      </c>
      <c r="F260" s="3" t="s">
        <v>96</v>
      </c>
      <c r="G260" s="3" t="s">
        <v>97</v>
      </c>
      <c r="H260" s="3" t="s">
        <v>115</v>
      </c>
      <c r="I260" s="3">
        <v>46</v>
      </c>
      <c r="J260" s="3">
        <v>42145</v>
      </c>
      <c r="K260" s="3">
        <v>19</v>
      </c>
      <c r="L260" s="3">
        <v>3</v>
      </c>
      <c r="M260" s="3">
        <v>7</v>
      </c>
      <c r="N260" s="3">
        <v>3</v>
      </c>
      <c r="O260" s="3">
        <v>47</v>
      </c>
    </row>
    <row r="261" spans="1:15" x14ac:dyDescent="0.45">
      <c r="A261">
        <v>260</v>
      </c>
      <c r="B261" s="4" t="s">
        <v>113</v>
      </c>
      <c r="C261" s="4" t="s">
        <v>103</v>
      </c>
      <c r="D261" s="4" t="s">
        <v>95</v>
      </c>
      <c r="E261" s="4" t="s">
        <v>100</v>
      </c>
      <c r="F261" s="4" t="s">
        <v>104</v>
      </c>
      <c r="G261" s="4" t="s">
        <v>91</v>
      </c>
      <c r="H261" s="4" t="s">
        <v>92</v>
      </c>
      <c r="I261" s="4">
        <v>35</v>
      </c>
      <c r="J261" s="4">
        <v>110909</v>
      </c>
      <c r="K261" s="4">
        <v>6</v>
      </c>
      <c r="L261" s="4">
        <v>11</v>
      </c>
      <c r="M261" s="4">
        <v>11</v>
      </c>
      <c r="N261" s="4">
        <v>1</v>
      </c>
      <c r="O261" s="4">
        <v>35</v>
      </c>
    </row>
    <row r="262" spans="1:15" x14ac:dyDescent="0.45">
      <c r="A262">
        <v>261</v>
      </c>
      <c r="B262" s="3" t="s">
        <v>113</v>
      </c>
      <c r="C262" s="3" t="s">
        <v>103</v>
      </c>
      <c r="D262" s="3" t="s">
        <v>108</v>
      </c>
      <c r="E262" s="3" t="s">
        <v>109</v>
      </c>
      <c r="F262" s="3" t="s">
        <v>117</v>
      </c>
      <c r="G262" s="3" t="s">
        <v>91</v>
      </c>
      <c r="H262" s="3" t="s">
        <v>119</v>
      </c>
      <c r="I262" s="3">
        <v>32</v>
      </c>
      <c r="J262" s="3">
        <v>61921</v>
      </c>
      <c r="K262" s="3">
        <v>33</v>
      </c>
      <c r="L262" s="3">
        <v>19</v>
      </c>
      <c r="M262" s="3">
        <v>13</v>
      </c>
      <c r="N262" s="3">
        <v>5</v>
      </c>
      <c r="O262" s="3">
        <v>38</v>
      </c>
    </row>
    <row r="263" spans="1:15" x14ac:dyDescent="0.45">
      <c r="A263">
        <v>262</v>
      </c>
      <c r="B263" s="4" t="s">
        <v>93</v>
      </c>
      <c r="C263" s="4" t="s">
        <v>94</v>
      </c>
      <c r="D263" s="4" t="s">
        <v>108</v>
      </c>
      <c r="E263" s="4" t="s">
        <v>89</v>
      </c>
      <c r="F263" s="4" t="s">
        <v>96</v>
      </c>
      <c r="G263" s="4" t="s">
        <v>105</v>
      </c>
      <c r="H263" s="4" t="s">
        <v>115</v>
      </c>
      <c r="I263" s="4">
        <v>56</v>
      </c>
      <c r="J263" s="4">
        <v>46237</v>
      </c>
      <c r="K263" s="4">
        <v>19</v>
      </c>
      <c r="L263" s="4">
        <v>11</v>
      </c>
      <c r="M263" s="4">
        <v>5</v>
      </c>
      <c r="N263" s="4">
        <v>1</v>
      </c>
      <c r="O263" s="4">
        <v>36</v>
      </c>
    </row>
    <row r="264" spans="1:15" x14ac:dyDescent="0.45">
      <c r="A264">
        <v>263</v>
      </c>
      <c r="B264" s="3" t="s">
        <v>118</v>
      </c>
      <c r="C264" s="3" t="s">
        <v>103</v>
      </c>
      <c r="D264" s="3" t="s">
        <v>95</v>
      </c>
      <c r="E264" s="3" t="s">
        <v>109</v>
      </c>
      <c r="F264" s="3" t="s">
        <v>90</v>
      </c>
      <c r="G264" s="3" t="s">
        <v>91</v>
      </c>
      <c r="H264" s="3" t="s">
        <v>110</v>
      </c>
      <c r="I264" s="3">
        <v>62</v>
      </c>
      <c r="J264" s="3">
        <v>38244</v>
      </c>
      <c r="K264" s="3">
        <v>1</v>
      </c>
      <c r="L264" s="3">
        <v>16</v>
      </c>
      <c r="M264" s="3">
        <v>10</v>
      </c>
      <c r="N264" s="3">
        <v>1</v>
      </c>
      <c r="O264" s="3">
        <v>32</v>
      </c>
    </row>
    <row r="265" spans="1:15" x14ac:dyDescent="0.45">
      <c r="A265">
        <v>264</v>
      </c>
      <c r="B265" s="4" t="s">
        <v>86</v>
      </c>
      <c r="C265" s="4" t="s">
        <v>94</v>
      </c>
      <c r="D265" s="4" t="s">
        <v>95</v>
      </c>
      <c r="E265" s="4" t="s">
        <v>109</v>
      </c>
      <c r="F265" s="4" t="s">
        <v>117</v>
      </c>
      <c r="G265" s="4" t="s">
        <v>97</v>
      </c>
      <c r="H265" s="4" t="s">
        <v>102</v>
      </c>
      <c r="I265" s="4">
        <v>35</v>
      </c>
      <c r="J265" s="4">
        <v>44743</v>
      </c>
      <c r="K265" s="4">
        <v>5</v>
      </c>
      <c r="L265" s="4">
        <v>3</v>
      </c>
      <c r="M265" s="4">
        <v>13</v>
      </c>
      <c r="N265" s="4">
        <v>2</v>
      </c>
      <c r="O265" s="4">
        <v>26</v>
      </c>
    </row>
    <row r="266" spans="1:15" x14ac:dyDescent="0.45">
      <c r="A266">
        <v>265</v>
      </c>
      <c r="B266" s="3" t="s">
        <v>99</v>
      </c>
      <c r="C266" s="3" t="s">
        <v>94</v>
      </c>
      <c r="D266" s="3" t="s">
        <v>95</v>
      </c>
      <c r="E266" s="3" t="s">
        <v>100</v>
      </c>
      <c r="F266" s="3" t="s">
        <v>90</v>
      </c>
      <c r="G266" s="3" t="s">
        <v>97</v>
      </c>
      <c r="H266" s="3" t="s">
        <v>107</v>
      </c>
      <c r="I266" s="3">
        <v>51</v>
      </c>
      <c r="J266" s="3">
        <v>76101</v>
      </c>
      <c r="K266" s="3">
        <v>27</v>
      </c>
      <c r="L266" s="3">
        <v>6</v>
      </c>
      <c r="M266" s="3">
        <v>5</v>
      </c>
      <c r="N266" s="3">
        <v>4</v>
      </c>
      <c r="O266" s="3">
        <v>46</v>
      </c>
    </row>
    <row r="267" spans="1:15" x14ac:dyDescent="0.45">
      <c r="A267">
        <v>266</v>
      </c>
      <c r="B267" s="4" t="s">
        <v>120</v>
      </c>
      <c r="C267" s="4" t="s">
        <v>103</v>
      </c>
      <c r="D267" s="4" t="s">
        <v>88</v>
      </c>
      <c r="E267" s="4" t="s">
        <v>109</v>
      </c>
      <c r="F267" s="4" t="s">
        <v>96</v>
      </c>
      <c r="G267" s="4" t="s">
        <v>97</v>
      </c>
      <c r="H267" s="4" t="s">
        <v>92</v>
      </c>
      <c r="I267" s="4">
        <v>62</v>
      </c>
      <c r="J267" s="4">
        <v>114227</v>
      </c>
      <c r="K267" s="4">
        <v>16</v>
      </c>
      <c r="L267" s="4">
        <v>14</v>
      </c>
      <c r="M267" s="4">
        <v>7</v>
      </c>
      <c r="N267" s="4">
        <v>6</v>
      </c>
      <c r="O267" s="4">
        <v>29</v>
      </c>
    </row>
    <row r="268" spans="1:15" x14ac:dyDescent="0.45">
      <c r="A268">
        <v>267</v>
      </c>
      <c r="B268" s="3" t="s">
        <v>120</v>
      </c>
      <c r="C268" s="3" t="s">
        <v>103</v>
      </c>
      <c r="D268" s="3" t="s">
        <v>108</v>
      </c>
      <c r="E268" s="3" t="s">
        <v>100</v>
      </c>
      <c r="F268" s="3" t="s">
        <v>96</v>
      </c>
      <c r="G268" s="3" t="s">
        <v>97</v>
      </c>
      <c r="H268" s="3" t="s">
        <v>92</v>
      </c>
      <c r="I268" s="3">
        <v>25</v>
      </c>
      <c r="J268" s="3">
        <v>86378</v>
      </c>
      <c r="K268" s="3">
        <v>6</v>
      </c>
      <c r="L268" s="3">
        <v>18</v>
      </c>
      <c r="M268" s="3">
        <v>5</v>
      </c>
      <c r="N268" s="3">
        <v>8</v>
      </c>
      <c r="O268" s="3">
        <v>53</v>
      </c>
    </row>
    <row r="269" spans="1:15" x14ac:dyDescent="0.45">
      <c r="A269">
        <v>268</v>
      </c>
      <c r="B269" s="4" t="s">
        <v>106</v>
      </c>
      <c r="C269" s="4" t="s">
        <v>103</v>
      </c>
      <c r="D269" s="4" t="s">
        <v>88</v>
      </c>
      <c r="E269" s="4" t="s">
        <v>111</v>
      </c>
      <c r="F269" s="4" t="s">
        <v>104</v>
      </c>
      <c r="G269" s="4" t="s">
        <v>105</v>
      </c>
      <c r="H269" s="4" t="s">
        <v>115</v>
      </c>
      <c r="I269" s="4">
        <v>25</v>
      </c>
      <c r="J269" s="4">
        <v>101126</v>
      </c>
      <c r="K269" s="4">
        <v>13</v>
      </c>
      <c r="L269" s="4">
        <v>17</v>
      </c>
      <c r="M269" s="4">
        <v>8</v>
      </c>
      <c r="N269" s="4">
        <v>3</v>
      </c>
      <c r="O269" s="4">
        <v>55</v>
      </c>
    </row>
    <row r="270" spans="1:15" x14ac:dyDescent="0.45">
      <c r="A270">
        <v>269</v>
      </c>
      <c r="B270" s="3" t="s">
        <v>118</v>
      </c>
      <c r="C270" s="3" t="s">
        <v>87</v>
      </c>
      <c r="D270" s="3" t="s">
        <v>88</v>
      </c>
      <c r="E270" s="3" t="s">
        <v>111</v>
      </c>
      <c r="F270" s="3" t="s">
        <v>96</v>
      </c>
      <c r="G270" s="3" t="s">
        <v>91</v>
      </c>
      <c r="H270" s="3" t="s">
        <v>119</v>
      </c>
      <c r="I270" s="3">
        <v>49</v>
      </c>
      <c r="J270" s="3">
        <v>86071</v>
      </c>
      <c r="K270" s="3">
        <v>35</v>
      </c>
      <c r="L270" s="3">
        <v>4</v>
      </c>
      <c r="M270" s="3">
        <v>11</v>
      </c>
      <c r="N270" s="3">
        <v>1</v>
      </c>
      <c r="O270" s="3">
        <v>44</v>
      </c>
    </row>
    <row r="271" spans="1:15" x14ac:dyDescent="0.45">
      <c r="A271">
        <v>270</v>
      </c>
      <c r="B271" s="4" t="s">
        <v>113</v>
      </c>
      <c r="C271" s="4" t="s">
        <v>103</v>
      </c>
      <c r="D271" s="4" t="s">
        <v>95</v>
      </c>
      <c r="E271" s="4" t="s">
        <v>100</v>
      </c>
      <c r="F271" s="4" t="s">
        <v>117</v>
      </c>
      <c r="G271" s="4" t="s">
        <v>105</v>
      </c>
      <c r="H271" s="4" t="s">
        <v>110</v>
      </c>
      <c r="I271" s="4">
        <v>29</v>
      </c>
      <c r="J271" s="4">
        <v>101121</v>
      </c>
      <c r="K271" s="4">
        <v>19</v>
      </c>
      <c r="L271" s="4">
        <v>15</v>
      </c>
      <c r="M271" s="4">
        <v>13</v>
      </c>
      <c r="N271" s="4">
        <v>3</v>
      </c>
      <c r="O271" s="4">
        <v>25</v>
      </c>
    </row>
    <row r="272" spans="1:15" x14ac:dyDescent="0.45">
      <c r="A272">
        <v>271</v>
      </c>
      <c r="B272" s="3" t="s">
        <v>99</v>
      </c>
      <c r="C272" s="3" t="s">
        <v>94</v>
      </c>
      <c r="D272" s="3" t="s">
        <v>95</v>
      </c>
      <c r="E272" s="3" t="s">
        <v>111</v>
      </c>
      <c r="F272" s="3" t="s">
        <v>112</v>
      </c>
      <c r="G272" s="3" t="s">
        <v>91</v>
      </c>
      <c r="H272" s="3" t="s">
        <v>119</v>
      </c>
      <c r="I272" s="3">
        <v>23</v>
      </c>
      <c r="J272" s="3">
        <v>104763</v>
      </c>
      <c r="K272" s="3">
        <v>12</v>
      </c>
      <c r="L272" s="3">
        <v>11</v>
      </c>
      <c r="M272" s="3">
        <v>6</v>
      </c>
      <c r="N272" s="3">
        <v>3</v>
      </c>
      <c r="O272" s="3">
        <v>43</v>
      </c>
    </row>
    <row r="273" spans="1:15" x14ac:dyDescent="0.45">
      <c r="A273">
        <v>272</v>
      </c>
      <c r="B273" s="4" t="s">
        <v>93</v>
      </c>
      <c r="C273" s="4" t="s">
        <v>103</v>
      </c>
      <c r="D273" s="4" t="s">
        <v>116</v>
      </c>
      <c r="E273" s="4" t="s">
        <v>89</v>
      </c>
      <c r="F273" s="4" t="s">
        <v>117</v>
      </c>
      <c r="G273" s="4" t="s">
        <v>91</v>
      </c>
      <c r="H273" s="4" t="s">
        <v>98</v>
      </c>
      <c r="I273" s="4">
        <v>62</v>
      </c>
      <c r="J273" s="4">
        <v>42237</v>
      </c>
      <c r="K273" s="4">
        <v>16</v>
      </c>
      <c r="L273" s="4">
        <v>3</v>
      </c>
      <c r="M273" s="4">
        <v>13</v>
      </c>
      <c r="N273" s="4">
        <v>5</v>
      </c>
      <c r="O273" s="4">
        <v>37</v>
      </c>
    </row>
    <row r="274" spans="1:15" x14ac:dyDescent="0.45">
      <c r="A274">
        <v>273</v>
      </c>
      <c r="B274" s="3" t="s">
        <v>113</v>
      </c>
      <c r="C274" s="3" t="s">
        <v>87</v>
      </c>
      <c r="D274" s="3" t="s">
        <v>116</v>
      </c>
      <c r="E274" s="3" t="s">
        <v>109</v>
      </c>
      <c r="F274" s="3" t="s">
        <v>117</v>
      </c>
      <c r="G274" s="3" t="s">
        <v>91</v>
      </c>
      <c r="H274" s="3" t="s">
        <v>98</v>
      </c>
      <c r="I274" s="3">
        <v>43</v>
      </c>
      <c r="J274" s="3">
        <v>45649</v>
      </c>
      <c r="K274" s="3">
        <v>10</v>
      </c>
      <c r="L274" s="3">
        <v>3</v>
      </c>
      <c r="M274" s="3">
        <v>5</v>
      </c>
      <c r="N274" s="3">
        <v>4</v>
      </c>
      <c r="O274" s="3">
        <v>42</v>
      </c>
    </row>
    <row r="275" spans="1:15" x14ac:dyDescent="0.45">
      <c r="A275">
        <v>274</v>
      </c>
      <c r="B275" s="4" t="s">
        <v>118</v>
      </c>
      <c r="C275" s="4" t="s">
        <v>103</v>
      </c>
      <c r="D275" s="4" t="s">
        <v>88</v>
      </c>
      <c r="E275" s="4" t="s">
        <v>89</v>
      </c>
      <c r="F275" s="4" t="s">
        <v>104</v>
      </c>
      <c r="G275" s="4" t="s">
        <v>105</v>
      </c>
      <c r="H275" s="4" t="s">
        <v>102</v>
      </c>
      <c r="I275" s="4">
        <v>62</v>
      </c>
      <c r="J275" s="4">
        <v>67713</v>
      </c>
      <c r="K275" s="4">
        <v>25</v>
      </c>
      <c r="L275" s="4">
        <v>16</v>
      </c>
      <c r="M275" s="4">
        <v>9</v>
      </c>
      <c r="N275" s="4">
        <v>4</v>
      </c>
      <c r="O275" s="4">
        <v>25</v>
      </c>
    </row>
    <row r="276" spans="1:15" x14ac:dyDescent="0.45">
      <c r="A276">
        <v>275</v>
      </c>
      <c r="B276" s="3" t="s">
        <v>86</v>
      </c>
      <c r="C276" s="3" t="s">
        <v>87</v>
      </c>
      <c r="D276" s="3" t="s">
        <v>108</v>
      </c>
      <c r="E276" s="3" t="s">
        <v>109</v>
      </c>
      <c r="F276" s="3" t="s">
        <v>104</v>
      </c>
      <c r="G276" s="3" t="s">
        <v>91</v>
      </c>
      <c r="H276" s="3" t="s">
        <v>115</v>
      </c>
      <c r="I276" s="3">
        <v>37</v>
      </c>
      <c r="J276" s="3">
        <v>103463</v>
      </c>
      <c r="K276" s="3">
        <v>20</v>
      </c>
      <c r="L276" s="3">
        <v>5</v>
      </c>
      <c r="M276" s="3">
        <v>11</v>
      </c>
      <c r="N276" s="3">
        <v>9</v>
      </c>
      <c r="O276" s="3">
        <v>48</v>
      </c>
    </row>
    <row r="277" spans="1:15" x14ac:dyDescent="0.45">
      <c r="A277">
        <v>276</v>
      </c>
      <c r="B277" s="4" t="s">
        <v>93</v>
      </c>
      <c r="C277" s="4" t="s">
        <v>87</v>
      </c>
      <c r="D277" s="4" t="s">
        <v>95</v>
      </c>
      <c r="E277" s="4" t="s">
        <v>111</v>
      </c>
      <c r="F277" s="4" t="s">
        <v>96</v>
      </c>
      <c r="G277" s="4" t="s">
        <v>105</v>
      </c>
      <c r="H277" s="4" t="s">
        <v>115</v>
      </c>
      <c r="I277" s="4">
        <v>50</v>
      </c>
      <c r="J277" s="4">
        <v>75409</v>
      </c>
      <c r="K277" s="4">
        <v>31</v>
      </c>
      <c r="L277" s="4">
        <v>10</v>
      </c>
      <c r="M277" s="4">
        <v>2</v>
      </c>
      <c r="N277" s="4">
        <v>7</v>
      </c>
      <c r="O277" s="4">
        <v>44</v>
      </c>
    </row>
    <row r="278" spans="1:15" x14ac:dyDescent="0.45">
      <c r="A278">
        <v>277</v>
      </c>
      <c r="B278" s="3" t="s">
        <v>86</v>
      </c>
      <c r="C278" s="3" t="s">
        <v>103</v>
      </c>
      <c r="D278" s="3" t="s">
        <v>95</v>
      </c>
      <c r="E278" s="3" t="s">
        <v>89</v>
      </c>
      <c r="F278" s="3" t="s">
        <v>101</v>
      </c>
      <c r="G278" s="3" t="s">
        <v>97</v>
      </c>
      <c r="H278" s="3" t="s">
        <v>115</v>
      </c>
      <c r="I278" s="3">
        <v>51</v>
      </c>
      <c r="J278" s="3">
        <v>78766</v>
      </c>
      <c r="K278" s="3">
        <v>4</v>
      </c>
      <c r="L278" s="3">
        <v>19</v>
      </c>
      <c r="M278" s="3">
        <v>1</v>
      </c>
      <c r="N278" s="3">
        <v>4</v>
      </c>
      <c r="O278" s="3">
        <v>36</v>
      </c>
    </row>
    <row r="279" spans="1:15" x14ac:dyDescent="0.45">
      <c r="A279">
        <v>278</v>
      </c>
      <c r="B279" s="4" t="s">
        <v>106</v>
      </c>
      <c r="C279" s="4" t="s">
        <v>94</v>
      </c>
      <c r="D279" s="4" t="s">
        <v>88</v>
      </c>
      <c r="E279" s="4" t="s">
        <v>111</v>
      </c>
      <c r="F279" s="4" t="s">
        <v>101</v>
      </c>
      <c r="G279" s="4" t="s">
        <v>97</v>
      </c>
      <c r="H279" s="4" t="s">
        <v>102</v>
      </c>
      <c r="I279" s="4">
        <v>33</v>
      </c>
      <c r="J279" s="4">
        <v>76154</v>
      </c>
      <c r="K279" s="4">
        <v>23</v>
      </c>
      <c r="L279" s="4">
        <v>4</v>
      </c>
      <c r="M279" s="4">
        <v>8</v>
      </c>
      <c r="N279" s="4">
        <v>3</v>
      </c>
      <c r="O279" s="4">
        <v>43</v>
      </c>
    </row>
    <row r="280" spans="1:15" x14ac:dyDescent="0.45">
      <c r="A280">
        <v>279</v>
      </c>
      <c r="B280" s="3" t="s">
        <v>106</v>
      </c>
      <c r="C280" s="3" t="s">
        <v>87</v>
      </c>
      <c r="D280" s="3" t="s">
        <v>116</v>
      </c>
      <c r="E280" s="3" t="s">
        <v>109</v>
      </c>
      <c r="F280" s="3" t="s">
        <v>104</v>
      </c>
      <c r="G280" s="3" t="s">
        <v>91</v>
      </c>
      <c r="H280" s="3" t="s">
        <v>98</v>
      </c>
      <c r="I280" s="3">
        <v>56</v>
      </c>
      <c r="J280" s="3">
        <v>37016</v>
      </c>
      <c r="K280" s="3">
        <v>2</v>
      </c>
      <c r="L280" s="3">
        <v>19</v>
      </c>
      <c r="M280" s="3">
        <v>12</v>
      </c>
      <c r="N280" s="3">
        <v>6</v>
      </c>
      <c r="O280" s="3">
        <v>30</v>
      </c>
    </row>
    <row r="281" spans="1:15" x14ac:dyDescent="0.45">
      <c r="A281">
        <v>280</v>
      </c>
      <c r="B281" s="4" t="s">
        <v>120</v>
      </c>
      <c r="C281" s="4" t="s">
        <v>103</v>
      </c>
      <c r="D281" s="4" t="s">
        <v>108</v>
      </c>
      <c r="E281" s="4" t="s">
        <v>100</v>
      </c>
      <c r="F281" s="4" t="s">
        <v>96</v>
      </c>
      <c r="G281" s="4" t="s">
        <v>105</v>
      </c>
      <c r="H281" s="4" t="s">
        <v>119</v>
      </c>
      <c r="I281" s="4">
        <v>32</v>
      </c>
      <c r="J281" s="4">
        <v>109563</v>
      </c>
      <c r="K281" s="4">
        <v>22</v>
      </c>
      <c r="L281" s="4">
        <v>11</v>
      </c>
      <c r="M281" s="4">
        <v>3</v>
      </c>
      <c r="N281" s="4">
        <v>3</v>
      </c>
      <c r="O281" s="4">
        <v>45</v>
      </c>
    </row>
    <row r="282" spans="1:15" x14ac:dyDescent="0.45">
      <c r="A282">
        <v>281</v>
      </c>
      <c r="B282" s="3" t="s">
        <v>86</v>
      </c>
      <c r="C282" s="3" t="s">
        <v>103</v>
      </c>
      <c r="D282" s="3" t="s">
        <v>116</v>
      </c>
      <c r="E282" s="3" t="s">
        <v>100</v>
      </c>
      <c r="F282" s="3" t="s">
        <v>101</v>
      </c>
      <c r="G282" s="3" t="s">
        <v>97</v>
      </c>
      <c r="H282" s="3" t="s">
        <v>102</v>
      </c>
      <c r="I282" s="3">
        <v>42</v>
      </c>
      <c r="J282" s="3">
        <v>78688</v>
      </c>
      <c r="K282" s="3">
        <v>37</v>
      </c>
      <c r="L282" s="3">
        <v>2</v>
      </c>
      <c r="M282" s="3">
        <v>14</v>
      </c>
      <c r="N282" s="3">
        <v>6</v>
      </c>
      <c r="O282" s="3">
        <v>53</v>
      </c>
    </row>
    <row r="283" spans="1:15" x14ac:dyDescent="0.45">
      <c r="A283">
        <v>282</v>
      </c>
      <c r="B283" s="4" t="s">
        <v>118</v>
      </c>
      <c r="C283" s="4" t="s">
        <v>94</v>
      </c>
      <c r="D283" s="4" t="s">
        <v>116</v>
      </c>
      <c r="E283" s="4" t="s">
        <v>89</v>
      </c>
      <c r="F283" s="4" t="s">
        <v>96</v>
      </c>
      <c r="G283" s="4" t="s">
        <v>105</v>
      </c>
      <c r="H283" s="4" t="s">
        <v>102</v>
      </c>
      <c r="I283" s="4">
        <v>42</v>
      </c>
      <c r="J283" s="4">
        <v>119678</v>
      </c>
      <c r="K283" s="4">
        <v>8</v>
      </c>
      <c r="L283" s="4">
        <v>10</v>
      </c>
      <c r="M283" s="4">
        <v>11</v>
      </c>
      <c r="N283" s="4">
        <v>9</v>
      </c>
      <c r="O283" s="4">
        <v>47</v>
      </c>
    </row>
    <row r="284" spans="1:15" x14ac:dyDescent="0.45">
      <c r="A284">
        <v>283</v>
      </c>
      <c r="B284" s="3" t="s">
        <v>99</v>
      </c>
      <c r="C284" s="3" t="s">
        <v>87</v>
      </c>
      <c r="D284" s="3" t="s">
        <v>116</v>
      </c>
      <c r="E284" s="3" t="s">
        <v>111</v>
      </c>
      <c r="F284" s="3" t="s">
        <v>96</v>
      </c>
      <c r="G284" s="3" t="s">
        <v>105</v>
      </c>
      <c r="H284" s="3" t="s">
        <v>119</v>
      </c>
      <c r="I284" s="3">
        <v>26</v>
      </c>
      <c r="J284" s="3">
        <v>84238</v>
      </c>
      <c r="K284" s="3">
        <v>7</v>
      </c>
      <c r="L284" s="3">
        <v>11</v>
      </c>
      <c r="M284" s="3">
        <v>12</v>
      </c>
      <c r="N284" s="3">
        <v>6</v>
      </c>
      <c r="O284" s="3">
        <v>22</v>
      </c>
    </row>
    <row r="285" spans="1:15" x14ac:dyDescent="0.45">
      <c r="A285">
        <v>284</v>
      </c>
      <c r="B285" s="4" t="s">
        <v>93</v>
      </c>
      <c r="C285" s="4" t="s">
        <v>87</v>
      </c>
      <c r="D285" s="4" t="s">
        <v>116</v>
      </c>
      <c r="E285" s="4" t="s">
        <v>111</v>
      </c>
      <c r="F285" s="4" t="s">
        <v>96</v>
      </c>
      <c r="G285" s="4" t="s">
        <v>91</v>
      </c>
      <c r="H285" s="4" t="s">
        <v>115</v>
      </c>
      <c r="I285" s="4">
        <v>41</v>
      </c>
      <c r="J285" s="4">
        <v>88608</v>
      </c>
      <c r="K285" s="4">
        <v>14</v>
      </c>
      <c r="L285" s="4">
        <v>16</v>
      </c>
      <c r="M285" s="4">
        <v>12</v>
      </c>
      <c r="N285" s="4">
        <v>4</v>
      </c>
      <c r="O285" s="4">
        <v>30</v>
      </c>
    </row>
    <row r="286" spans="1:15" x14ac:dyDescent="0.45">
      <c r="A286">
        <v>285</v>
      </c>
      <c r="B286" s="3" t="s">
        <v>113</v>
      </c>
      <c r="C286" s="3" t="s">
        <v>103</v>
      </c>
      <c r="D286" s="3" t="s">
        <v>95</v>
      </c>
      <c r="E286" s="3" t="s">
        <v>89</v>
      </c>
      <c r="F286" s="3" t="s">
        <v>114</v>
      </c>
      <c r="G286" s="3" t="s">
        <v>97</v>
      </c>
      <c r="H286" s="3" t="s">
        <v>110</v>
      </c>
      <c r="I286" s="3">
        <v>58</v>
      </c>
      <c r="J286" s="3">
        <v>119081</v>
      </c>
      <c r="K286" s="3">
        <v>3</v>
      </c>
      <c r="L286" s="3">
        <v>19</v>
      </c>
      <c r="M286" s="3">
        <v>12</v>
      </c>
      <c r="N286" s="3">
        <v>5</v>
      </c>
      <c r="O286" s="3">
        <v>57</v>
      </c>
    </row>
    <row r="287" spans="1:15" x14ac:dyDescent="0.45">
      <c r="A287">
        <v>286</v>
      </c>
      <c r="B287" s="4" t="s">
        <v>118</v>
      </c>
      <c r="C287" s="4" t="s">
        <v>103</v>
      </c>
      <c r="D287" s="4" t="s">
        <v>95</v>
      </c>
      <c r="E287" s="4" t="s">
        <v>100</v>
      </c>
      <c r="F287" s="4" t="s">
        <v>117</v>
      </c>
      <c r="G287" s="4" t="s">
        <v>91</v>
      </c>
      <c r="H287" s="4" t="s">
        <v>119</v>
      </c>
      <c r="I287" s="4">
        <v>24</v>
      </c>
      <c r="J287" s="4">
        <v>61897</v>
      </c>
      <c r="K287" s="4">
        <v>16</v>
      </c>
      <c r="L287" s="4">
        <v>11</v>
      </c>
      <c r="M287" s="4">
        <v>7</v>
      </c>
      <c r="N287" s="4">
        <v>6</v>
      </c>
      <c r="O287" s="4">
        <v>33</v>
      </c>
    </row>
    <row r="288" spans="1:15" x14ac:dyDescent="0.45">
      <c r="A288">
        <v>287</v>
      </c>
      <c r="B288" s="3" t="s">
        <v>118</v>
      </c>
      <c r="C288" s="3" t="s">
        <v>94</v>
      </c>
      <c r="D288" s="3" t="s">
        <v>116</v>
      </c>
      <c r="E288" s="3" t="s">
        <v>109</v>
      </c>
      <c r="F288" s="3" t="s">
        <v>96</v>
      </c>
      <c r="G288" s="3" t="s">
        <v>91</v>
      </c>
      <c r="H288" s="3" t="s">
        <v>98</v>
      </c>
      <c r="I288" s="3">
        <v>54</v>
      </c>
      <c r="J288" s="3">
        <v>80961</v>
      </c>
      <c r="K288" s="3">
        <v>19</v>
      </c>
      <c r="L288" s="3">
        <v>14</v>
      </c>
      <c r="M288" s="3">
        <v>10</v>
      </c>
      <c r="N288" s="3">
        <v>3</v>
      </c>
      <c r="O288" s="3">
        <v>45</v>
      </c>
    </row>
    <row r="289" spans="1:15" x14ac:dyDescent="0.45">
      <c r="A289">
        <v>288</v>
      </c>
      <c r="B289" s="4" t="s">
        <v>106</v>
      </c>
      <c r="C289" s="4" t="s">
        <v>94</v>
      </c>
      <c r="D289" s="4" t="s">
        <v>108</v>
      </c>
      <c r="E289" s="4" t="s">
        <v>89</v>
      </c>
      <c r="F289" s="4" t="s">
        <v>114</v>
      </c>
      <c r="G289" s="4" t="s">
        <v>97</v>
      </c>
      <c r="H289" s="4" t="s">
        <v>92</v>
      </c>
      <c r="I289" s="4">
        <v>30</v>
      </c>
      <c r="J289" s="4">
        <v>98703</v>
      </c>
      <c r="K289" s="4">
        <v>18</v>
      </c>
      <c r="L289" s="4">
        <v>2</v>
      </c>
      <c r="M289" s="4">
        <v>13</v>
      </c>
      <c r="N289" s="4">
        <v>8</v>
      </c>
      <c r="O289" s="4">
        <v>40</v>
      </c>
    </row>
    <row r="290" spans="1:15" x14ac:dyDescent="0.45">
      <c r="A290">
        <v>289</v>
      </c>
      <c r="B290" s="3" t="s">
        <v>86</v>
      </c>
      <c r="C290" s="3" t="s">
        <v>87</v>
      </c>
      <c r="D290" s="3" t="s">
        <v>88</v>
      </c>
      <c r="E290" s="3" t="s">
        <v>109</v>
      </c>
      <c r="F290" s="3" t="s">
        <v>104</v>
      </c>
      <c r="G290" s="3" t="s">
        <v>97</v>
      </c>
      <c r="H290" s="3" t="s">
        <v>92</v>
      </c>
      <c r="I290" s="3">
        <v>30</v>
      </c>
      <c r="J290" s="3">
        <v>74757</v>
      </c>
      <c r="K290" s="3">
        <v>16</v>
      </c>
      <c r="L290" s="3">
        <v>5</v>
      </c>
      <c r="M290" s="3">
        <v>11</v>
      </c>
      <c r="N290" s="3">
        <v>4</v>
      </c>
      <c r="O290" s="3">
        <v>58</v>
      </c>
    </row>
    <row r="291" spans="1:15" x14ac:dyDescent="0.45">
      <c r="A291">
        <v>290</v>
      </c>
      <c r="B291" s="4" t="s">
        <v>120</v>
      </c>
      <c r="C291" s="4" t="s">
        <v>87</v>
      </c>
      <c r="D291" s="4" t="s">
        <v>108</v>
      </c>
      <c r="E291" s="4" t="s">
        <v>100</v>
      </c>
      <c r="F291" s="4" t="s">
        <v>101</v>
      </c>
      <c r="G291" s="4" t="s">
        <v>105</v>
      </c>
      <c r="H291" s="4" t="s">
        <v>107</v>
      </c>
      <c r="I291" s="4">
        <v>25</v>
      </c>
      <c r="J291" s="4">
        <v>56917</v>
      </c>
      <c r="K291" s="4">
        <v>8</v>
      </c>
      <c r="L291" s="4">
        <v>5</v>
      </c>
      <c r="M291" s="4">
        <v>8</v>
      </c>
      <c r="N291" s="4">
        <v>8</v>
      </c>
      <c r="O291" s="4">
        <v>49</v>
      </c>
    </row>
    <row r="292" spans="1:15" x14ac:dyDescent="0.45">
      <c r="A292">
        <v>291</v>
      </c>
      <c r="B292" s="3" t="s">
        <v>120</v>
      </c>
      <c r="C292" s="3" t="s">
        <v>103</v>
      </c>
      <c r="D292" s="3" t="s">
        <v>108</v>
      </c>
      <c r="E292" s="3" t="s">
        <v>111</v>
      </c>
      <c r="F292" s="3" t="s">
        <v>117</v>
      </c>
      <c r="G292" s="3" t="s">
        <v>97</v>
      </c>
      <c r="H292" s="3" t="s">
        <v>107</v>
      </c>
      <c r="I292" s="3">
        <v>56</v>
      </c>
      <c r="J292" s="3">
        <v>52736</v>
      </c>
      <c r="K292" s="3">
        <v>33</v>
      </c>
      <c r="L292" s="3">
        <v>19</v>
      </c>
      <c r="M292" s="3">
        <v>13</v>
      </c>
      <c r="N292" s="3">
        <v>3</v>
      </c>
      <c r="O292" s="3">
        <v>27</v>
      </c>
    </row>
    <row r="293" spans="1:15" x14ac:dyDescent="0.45">
      <c r="A293">
        <v>292</v>
      </c>
      <c r="B293" s="4" t="s">
        <v>93</v>
      </c>
      <c r="C293" s="4" t="s">
        <v>87</v>
      </c>
      <c r="D293" s="4" t="s">
        <v>108</v>
      </c>
      <c r="E293" s="4" t="s">
        <v>100</v>
      </c>
      <c r="F293" s="4" t="s">
        <v>112</v>
      </c>
      <c r="G293" s="4" t="s">
        <v>105</v>
      </c>
      <c r="H293" s="4" t="s">
        <v>102</v>
      </c>
      <c r="I293" s="4">
        <v>38</v>
      </c>
      <c r="J293" s="4">
        <v>57990</v>
      </c>
      <c r="K293" s="4">
        <v>12</v>
      </c>
      <c r="L293" s="4">
        <v>12</v>
      </c>
      <c r="M293" s="4">
        <v>13</v>
      </c>
      <c r="N293" s="4">
        <v>7</v>
      </c>
      <c r="O293" s="4">
        <v>39</v>
      </c>
    </row>
    <row r="294" spans="1:15" x14ac:dyDescent="0.45">
      <c r="A294">
        <v>293</v>
      </c>
      <c r="B294" s="3" t="s">
        <v>106</v>
      </c>
      <c r="C294" s="3" t="s">
        <v>94</v>
      </c>
      <c r="D294" s="3" t="s">
        <v>116</v>
      </c>
      <c r="E294" s="3" t="s">
        <v>89</v>
      </c>
      <c r="F294" s="3" t="s">
        <v>101</v>
      </c>
      <c r="G294" s="3" t="s">
        <v>105</v>
      </c>
      <c r="H294" s="3" t="s">
        <v>92</v>
      </c>
      <c r="I294" s="3">
        <v>55</v>
      </c>
      <c r="J294" s="3">
        <v>92551</v>
      </c>
      <c r="K294" s="3">
        <v>11</v>
      </c>
      <c r="L294" s="3">
        <v>18</v>
      </c>
      <c r="M294" s="3">
        <v>6</v>
      </c>
      <c r="N294" s="3">
        <v>9</v>
      </c>
      <c r="O294" s="3">
        <v>51</v>
      </c>
    </row>
    <row r="295" spans="1:15" x14ac:dyDescent="0.45">
      <c r="A295">
        <v>294</v>
      </c>
      <c r="B295" s="4" t="s">
        <v>118</v>
      </c>
      <c r="C295" s="4" t="s">
        <v>94</v>
      </c>
      <c r="D295" s="4" t="s">
        <v>95</v>
      </c>
      <c r="E295" s="4" t="s">
        <v>111</v>
      </c>
      <c r="F295" s="4" t="s">
        <v>117</v>
      </c>
      <c r="G295" s="4" t="s">
        <v>105</v>
      </c>
      <c r="H295" s="4" t="s">
        <v>110</v>
      </c>
      <c r="I295" s="4">
        <v>45</v>
      </c>
      <c r="J295" s="4">
        <v>88161</v>
      </c>
      <c r="K295" s="4">
        <v>5</v>
      </c>
      <c r="L295" s="4">
        <v>4</v>
      </c>
      <c r="M295" s="4">
        <v>12</v>
      </c>
      <c r="N295" s="4">
        <v>4</v>
      </c>
      <c r="O295" s="4">
        <v>41</v>
      </c>
    </row>
    <row r="296" spans="1:15" x14ac:dyDescent="0.45">
      <c r="A296">
        <v>295</v>
      </c>
      <c r="B296" s="3" t="s">
        <v>99</v>
      </c>
      <c r="C296" s="3" t="s">
        <v>103</v>
      </c>
      <c r="D296" s="3" t="s">
        <v>108</v>
      </c>
      <c r="E296" s="3" t="s">
        <v>89</v>
      </c>
      <c r="F296" s="3" t="s">
        <v>112</v>
      </c>
      <c r="G296" s="3" t="s">
        <v>97</v>
      </c>
      <c r="H296" s="3" t="s">
        <v>115</v>
      </c>
      <c r="I296" s="3">
        <v>53</v>
      </c>
      <c r="J296" s="3">
        <v>109623</v>
      </c>
      <c r="K296" s="3">
        <v>27</v>
      </c>
      <c r="L296" s="3">
        <v>17</v>
      </c>
      <c r="M296" s="3">
        <v>10</v>
      </c>
      <c r="N296" s="3">
        <v>8</v>
      </c>
      <c r="O296" s="3">
        <v>26</v>
      </c>
    </row>
    <row r="297" spans="1:15" x14ac:dyDescent="0.45">
      <c r="A297">
        <v>296</v>
      </c>
      <c r="B297" s="4" t="s">
        <v>106</v>
      </c>
      <c r="C297" s="4" t="s">
        <v>94</v>
      </c>
      <c r="D297" s="4" t="s">
        <v>116</v>
      </c>
      <c r="E297" s="4" t="s">
        <v>89</v>
      </c>
      <c r="F297" s="4" t="s">
        <v>101</v>
      </c>
      <c r="G297" s="4" t="s">
        <v>91</v>
      </c>
      <c r="H297" s="4" t="s">
        <v>98</v>
      </c>
      <c r="I297" s="4">
        <v>22</v>
      </c>
      <c r="J297" s="4">
        <v>52440</v>
      </c>
      <c r="K297" s="4">
        <v>12</v>
      </c>
      <c r="L297" s="4">
        <v>10</v>
      </c>
      <c r="M297" s="4">
        <v>14</v>
      </c>
      <c r="N297" s="4">
        <v>3</v>
      </c>
      <c r="O297" s="4">
        <v>28</v>
      </c>
    </row>
    <row r="298" spans="1:15" x14ac:dyDescent="0.45">
      <c r="A298">
        <v>297</v>
      </c>
      <c r="B298" s="3" t="s">
        <v>93</v>
      </c>
      <c r="C298" s="3" t="s">
        <v>94</v>
      </c>
      <c r="D298" s="3" t="s">
        <v>108</v>
      </c>
      <c r="E298" s="3" t="s">
        <v>100</v>
      </c>
      <c r="F298" s="3" t="s">
        <v>117</v>
      </c>
      <c r="G298" s="3" t="s">
        <v>105</v>
      </c>
      <c r="H298" s="3" t="s">
        <v>107</v>
      </c>
      <c r="I298" s="3">
        <v>29</v>
      </c>
      <c r="J298" s="3">
        <v>65205</v>
      </c>
      <c r="K298" s="3">
        <v>17</v>
      </c>
      <c r="L298" s="3">
        <v>6</v>
      </c>
      <c r="M298" s="3">
        <v>9</v>
      </c>
      <c r="N298" s="3">
        <v>7</v>
      </c>
      <c r="O298" s="3">
        <v>20</v>
      </c>
    </row>
    <row r="299" spans="1:15" x14ac:dyDescent="0.45">
      <c r="A299">
        <v>298</v>
      </c>
      <c r="B299" s="4" t="s">
        <v>93</v>
      </c>
      <c r="C299" s="4" t="s">
        <v>94</v>
      </c>
      <c r="D299" s="4" t="s">
        <v>108</v>
      </c>
      <c r="E299" s="4" t="s">
        <v>89</v>
      </c>
      <c r="F299" s="4" t="s">
        <v>101</v>
      </c>
      <c r="G299" s="4" t="s">
        <v>91</v>
      </c>
      <c r="H299" s="4" t="s">
        <v>110</v>
      </c>
      <c r="I299" s="4">
        <v>44</v>
      </c>
      <c r="J299" s="4">
        <v>110811</v>
      </c>
      <c r="K299" s="4">
        <v>6</v>
      </c>
      <c r="L299" s="4">
        <v>14</v>
      </c>
      <c r="M299" s="4">
        <v>7</v>
      </c>
      <c r="N299" s="4">
        <v>3</v>
      </c>
      <c r="O299" s="4">
        <v>48</v>
      </c>
    </row>
    <row r="300" spans="1:15" x14ac:dyDescent="0.45">
      <c r="A300">
        <v>299</v>
      </c>
      <c r="B300" s="3" t="s">
        <v>106</v>
      </c>
      <c r="C300" s="3" t="s">
        <v>94</v>
      </c>
      <c r="D300" s="3" t="s">
        <v>116</v>
      </c>
      <c r="E300" s="3" t="s">
        <v>100</v>
      </c>
      <c r="F300" s="3" t="s">
        <v>101</v>
      </c>
      <c r="G300" s="3" t="s">
        <v>91</v>
      </c>
      <c r="H300" s="3" t="s">
        <v>98</v>
      </c>
      <c r="I300" s="3">
        <v>61</v>
      </c>
      <c r="J300" s="3">
        <v>85103</v>
      </c>
      <c r="K300" s="3">
        <v>33</v>
      </c>
      <c r="L300" s="3">
        <v>11</v>
      </c>
      <c r="M300" s="3">
        <v>10</v>
      </c>
      <c r="N300" s="3">
        <v>7</v>
      </c>
      <c r="O300" s="3">
        <v>27</v>
      </c>
    </row>
    <row r="301" spans="1:15" x14ac:dyDescent="0.45">
      <c r="A301">
        <v>300</v>
      </c>
      <c r="B301" s="4" t="s">
        <v>93</v>
      </c>
      <c r="C301" s="4" t="s">
        <v>103</v>
      </c>
      <c r="D301" s="4" t="s">
        <v>95</v>
      </c>
      <c r="E301" s="4" t="s">
        <v>111</v>
      </c>
      <c r="F301" s="4" t="s">
        <v>112</v>
      </c>
      <c r="G301" s="4" t="s">
        <v>97</v>
      </c>
      <c r="H301" s="4" t="s">
        <v>98</v>
      </c>
      <c r="I301" s="4">
        <v>33</v>
      </c>
      <c r="J301" s="4">
        <v>100812</v>
      </c>
      <c r="K301" s="4">
        <v>5</v>
      </c>
      <c r="L301" s="4">
        <v>11</v>
      </c>
      <c r="M301" s="4">
        <v>5</v>
      </c>
      <c r="N301" s="4">
        <v>6</v>
      </c>
      <c r="O301" s="4">
        <v>23</v>
      </c>
    </row>
    <row r="302" spans="1:15" x14ac:dyDescent="0.45">
      <c r="A302">
        <v>301</v>
      </c>
      <c r="B302" s="3" t="s">
        <v>106</v>
      </c>
      <c r="C302" s="3" t="s">
        <v>103</v>
      </c>
      <c r="D302" s="3" t="s">
        <v>95</v>
      </c>
      <c r="E302" s="3" t="s">
        <v>100</v>
      </c>
      <c r="F302" s="3" t="s">
        <v>101</v>
      </c>
      <c r="G302" s="3" t="s">
        <v>91</v>
      </c>
      <c r="H302" s="3" t="s">
        <v>115</v>
      </c>
      <c r="I302" s="3">
        <v>33</v>
      </c>
      <c r="J302" s="3">
        <v>71627</v>
      </c>
      <c r="K302" s="3">
        <v>28</v>
      </c>
      <c r="L302" s="3">
        <v>18</v>
      </c>
      <c r="M302" s="3">
        <v>8</v>
      </c>
      <c r="N302" s="3">
        <v>2</v>
      </c>
      <c r="O302" s="3">
        <v>54</v>
      </c>
    </row>
    <row r="303" spans="1:15" x14ac:dyDescent="0.45">
      <c r="A303">
        <v>302</v>
      </c>
      <c r="B303" s="4" t="s">
        <v>113</v>
      </c>
      <c r="C303" s="4" t="s">
        <v>87</v>
      </c>
      <c r="D303" s="4" t="s">
        <v>88</v>
      </c>
      <c r="E303" s="4" t="s">
        <v>111</v>
      </c>
      <c r="F303" s="4" t="s">
        <v>101</v>
      </c>
      <c r="G303" s="4" t="s">
        <v>91</v>
      </c>
      <c r="H303" s="4" t="s">
        <v>102</v>
      </c>
      <c r="I303" s="4">
        <v>36</v>
      </c>
      <c r="J303" s="4">
        <v>49008</v>
      </c>
      <c r="K303" s="4">
        <v>14</v>
      </c>
      <c r="L303" s="4">
        <v>18</v>
      </c>
      <c r="M303" s="4">
        <v>2</v>
      </c>
      <c r="N303" s="4">
        <v>3</v>
      </c>
      <c r="O303" s="4">
        <v>22</v>
      </c>
    </row>
    <row r="304" spans="1:15" x14ac:dyDescent="0.45">
      <c r="A304">
        <v>303</v>
      </c>
      <c r="B304" s="3" t="s">
        <v>106</v>
      </c>
      <c r="C304" s="3" t="s">
        <v>94</v>
      </c>
      <c r="D304" s="3" t="s">
        <v>116</v>
      </c>
      <c r="E304" s="3" t="s">
        <v>100</v>
      </c>
      <c r="F304" s="3" t="s">
        <v>112</v>
      </c>
      <c r="G304" s="3" t="s">
        <v>97</v>
      </c>
      <c r="H304" s="3" t="s">
        <v>92</v>
      </c>
      <c r="I304" s="3">
        <v>62</v>
      </c>
      <c r="J304" s="3">
        <v>101274</v>
      </c>
      <c r="K304" s="3">
        <v>5</v>
      </c>
      <c r="L304" s="3">
        <v>11</v>
      </c>
      <c r="M304" s="3">
        <v>7</v>
      </c>
      <c r="N304" s="3">
        <v>6</v>
      </c>
      <c r="O304" s="3">
        <v>59</v>
      </c>
    </row>
    <row r="305" spans="1:15" x14ac:dyDescent="0.45">
      <c r="A305">
        <v>304</v>
      </c>
      <c r="B305" s="4" t="s">
        <v>86</v>
      </c>
      <c r="C305" s="4" t="s">
        <v>87</v>
      </c>
      <c r="D305" s="4" t="s">
        <v>88</v>
      </c>
      <c r="E305" s="4" t="s">
        <v>109</v>
      </c>
      <c r="F305" s="4" t="s">
        <v>104</v>
      </c>
      <c r="G305" s="4" t="s">
        <v>105</v>
      </c>
      <c r="H305" s="4" t="s">
        <v>115</v>
      </c>
      <c r="I305" s="4">
        <v>40</v>
      </c>
      <c r="J305" s="4">
        <v>62402</v>
      </c>
      <c r="K305" s="4">
        <v>33</v>
      </c>
      <c r="L305" s="4">
        <v>12</v>
      </c>
      <c r="M305" s="4">
        <v>4</v>
      </c>
      <c r="N305" s="4">
        <v>4</v>
      </c>
      <c r="O305" s="4">
        <v>26</v>
      </c>
    </row>
    <row r="306" spans="1:15" x14ac:dyDescent="0.45">
      <c r="A306">
        <v>305</v>
      </c>
      <c r="B306" s="3" t="s">
        <v>106</v>
      </c>
      <c r="C306" s="3" t="s">
        <v>103</v>
      </c>
      <c r="D306" s="3" t="s">
        <v>88</v>
      </c>
      <c r="E306" s="3" t="s">
        <v>109</v>
      </c>
      <c r="F306" s="3" t="s">
        <v>96</v>
      </c>
      <c r="G306" s="3" t="s">
        <v>91</v>
      </c>
      <c r="H306" s="3" t="s">
        <v>110</v>
      </c>
      <c r="I306" s="3">
        <v>47</v>
      </c>
      <c r="J306" s="3">
        <v>83384</v>
      </c>
      <c r="K306" s="3">
        <v>19</v>
      </c>
      <c r="L306" s="3">
        <v>5</v>
      </c>
      <c r="M306" s="3">
        <v>9</v>
      </c>
      <c r="N306" s="3">
        <v>6</v>
      </c>
      <c r="O306" s="3">
        <v>46</v>
      </c>
    </row>
    <row r="307" spans="1:15" x14ac:dyDescent="0.45">
      <c r="A307">
        <v>306</v>
      </c>
      <c r="B307" s="4" t="s">
        <v>93</v>
      </c>
      <c r="C307" s="4" t="s">
        <v>103</v>
      </c>
      <c r="D307" s="4" t="s">
        <v>88</v>
      </c>
      <c r="E307" s="4" t="s">
        <v>89</v>
      </c>
      <c r="F307" s="4" t="s">
        <v>90</v>
      </c>
      <c r="G307" s="4" t="s">
        <v>97</v>
      </c>
      <c r="H307" s="4" t="s">
        <v>102</v>
      </c>
      <c r="I307" s="4">
        <v>50</v>
      </c>
      <c r="J307" s="4">
        <v>35793</v>
      </c>
      <c r="K307" s="4">
        <v>22</v>
      </c>
      <c r="L307" s="4">
        <v>9</v>
      </c>
      <c r="M307" s="4">
        <v>12</v>
      </c>
      <c r="N307" s="4">
        <v>1</v>
      </c>
      <c r="O307" s="4">
        <v>20</v>
      </c>
    </row>
    <row r="308" spans="1:15" x14ac:dyDescent="0.45">
      <c r="A308">
        <v>307</v>
      </c>
      <c r="B308" s="3" t="s">
        <v>86</v>
      </c>
      <c r="C308" s="3" t="s">
        <v>103</v>
      </c>
      <c r="D308" s="3" t="s">
        <v>95</v>
      </c>
      <c r="E308" s="3" t="s">
        <v>100</v>
      </c>
      <c r="F308" s="3" t="s">
        <v>114</v>
      </c>
      <c r="G308" s="3" t="s">
        <v>91</v>
      </c>
      <c r="H308" s="3" t="s">
        <v>110</v>
      </c>
      <c r="I308" s="3">
        <v>43</v>
      </c>
      <c r="J308" s="3">
        <v>35571</v>
      </c>
      <c r="K308" s="3">
        <v>5</v>
      </c>
      <c r="L308" s="3">
        <v>9</v>
      </c>
      <c r="M308" s="3">
        <v>1</v>
      </c>
      <c r="N308" s="3">
        <v>1</v>
      </c>
      <c r="O308" s="3">
        <v>46</v>
      </c>
    </row>
    <row r="309" spans="1:15" x14ac:dyDescent="0.45">
      <c r="A309">
        <v>308</v>
      </c>
      <c r="B309" s="4" t="s">
        <v>93</v>
      </c>
      <c r="C309" s="4" t="s">
        <v>103</v>
      </c>
      <c r="D309" s="4" t="s">
        <v>116</v>
      </c>
      <c r="E309" s="4" t="s">
        <v>100</v>
      </c>
      <c r="F309" s="4" t="s">
        <v>90</v>
      </c>
      <c r="G309" s="4" t="s">
        <v>91</v>
      </c>
      <c r="H309" s="4" t="s">
        <v>102</v>
      </c>
      <c r="I309" s="4">
        <v>61</v>
      </c>
      <c r="J309" s="4">
        <v>46209</v>
      </c>
      <c r="K309" s="4">
        <v>2</v>
      </c>
      <c r="L309" s="4">
        <v>10</v>
      </c>
      <c r="M309" s="4">
        <v>7</v>
      </c>
      <c r="N309" s="4">
        <v>3</v>
      </c>
      <c r="O309" s="4">
        <v>35</v>
      </c>
    </row>
    <row r="310" spans="1:15" x14ac:dyDescent="0.45">
      <c r="A310">
        <v>309</v>
      </c>
      <c r="B310" s="3" t="s">
        <v>120</v>
      </c>
      <c r="C310" s="3" t="s">
        <v>103</v>
      </c>
      <c r="D310" s="3" t="s">
        <v>88</v>
      </c>
      <c r="E310" s="3" t="s">
        <v>111</v>
      </c>
      <c r="F310" s="3" t="s">
        <v>90</v>
      </c>
      <c r="G310" s="3" t="s">
        <v>105</v>
      </c>
      <c r="H310" s="3" t="s">
        <v>107</v>
      </c>
      <c r="I310" s="3">
        <v>42</v>
      </c>
      <c r="J310" s="3">
        <v>73148</v>
      </c>
      <c r="K310" s="3">
        <v>30</v>
      </c>
      <c r="L310" s="3">
        <v>19</v>
      </c>
      <c r="M310" s="3">
        <v>6</v>
      </c>
      <c r="N310" s="3">
        <v>8</v>
      </c>
      <c r="O310" s="3">
        <v>57</v>
      </c>
    </row>
    <row r="311" spans="1:15" x14ac:dyDescent="0.45">
      <c r="A311">
        <v>310</v>
      </c>
      <c r="B311" s="4" t="s">
        <v>120</v>
      </c>
      <c r="C311" s="4" t="s">
        <v>103</v>
      </c>
      <c r="D311" s="4" t="s">
        <v>116</v>
      </c>
      <c r="E311" s="4" t="s">
        <v>89</v>
      </c>
      <c r="F311" s="4" t="s">
        <v>117</v>
      </c>
      <c r="G311" s="4" t="s">
        <v>91</v>
      </c>
      <c r="H311" s="4" t="s">
        <v>110</v>
      </c>
      <c r="I311" s="4">
        <v>59</v>
      </c>
      <c r="J311" s="4">
        <v>32224</v>
      </c>
      <c r="K311" s="4">
        <v>39</v>
      </c>
      <c r="L311" s="4">
        <v>1</v>
      </c>
      <c r="M311" s="4">
        <v>8</v>
      </c>
      <c r="N311" s="4">
        <v>8</v>
      </c>
      <c r="O311" s="4">
        <v>26</v>
      </c>
    </row>
    <row r="312" spans="1:15" x14ac:dyDescent="0.45">
      <c r="A312">
        <v>311</v>
      </c>
      <c r="B312" s="3" t="s">
        <v>86</v>
      </c>
      <c r="C312" s="3" t="s">
        <v>103</v>
      </c>
      <c r="D312" s="3" t="s">
        <v>116</v>
      </c>
      <c r="E312" s="3" t="s">
        <v>100</v>
      </c>
      <c r="F312" s="3" t="s">
        <v>96</v>
      </c>
      <c r="G312" s="3" t="s">
        <v>97</v>
      </c>
      <c r="H312" s="3" t="s">
        <v>115</v>
      </c>
      <c r="I312" s="3">
        <v>41</v>
      </c>
      <c r="J312" s="3">
        <v>78695</v>
      </c>
      <c r="K312" s="3">
        <v>4</v>
      </c>
      <c r="L312" s="3">
        <v>7</v>
      </c>
      <c r="M312" s="3">
        <v>5</v>
      </c>
      <c r="N312" s="3">
        <v>4</v>
      </c>
      <c r="O312" s="3">
        <v>42</v>
      </c>
    </row>
    <row r="313" spans="1:15" x14ac:dyDescent="0.45">
      <c r="A313">
        <v>312</v>
      </c>
      <c r="B313" s="4" t="s">
        <v>113</v>
      </c>
      <c r="C313" s="4" t="s">
        <v>94</v>
      </c>
      <c r="D313" s="4" t="s">
        <v>95</v>
      </c>
      <c r="E313" s="4" t="s">
        <v>89</v>
      </c>
      <c r="F313" s="4" t="s">
        <v>117</v>
      </c>
      <c r="G313" s="4" t="s">
        <v>91</v>
      </c>
      <c r="H313" s="4" t="s">
        <v>102</v>
      </c>
      <c r="I313" s="4">
        <v>50</v>
      </c>
      <c r="J313" s="4">
        <v>62441</v>
      </c>
      <c r="K313" s="4">
        <v>33</v>
      </c>
      <c r="L313" s="4">
        <v>4</v>
      </c>
      <c r="M313" s="4">
        <v>1</v>
      </c>
      <c r="N313" s="4">
        <v>6</v>
      </c>
      <c r="O313" s="4">
        <v>30</v>
      </c>
    </row>
    <row r="314" spans="1:15" x14ac:dyDescent="0.45">
      <c r="A314">
        <v>313</v>
      </c>
      <c r="B314" s="3" t="s">
        <v>120</v>
      </c>
      <c r="C314" s="3" t="s">
        <v>87</v>
      </c>
      <c r="D314" s="3" t="s">
        <v>88</v>
      </c>
      <c r="E314" s="3" t="s">
        <v>109</v>
      </c>
      <c r="F314" s="3" t="s">
        <v>96</v>
      </c>
      <c r="G314" s="3" t="s">
        <v>105</v>
      </c>
      <c r="H314" s="3" t="s">
        <v>102</v>
      </c>
      <c r="I314" s="3">
        <v>25</v>
      </c>
      <c r="J314" s="3">
        <v>69129</v>
      </c>
      <c r="K314" s="3">
        <v>13</v>
      </c>
      <c r="L314" s="3">
        <v>1</v>
      </c>
      <c r="M314" s="3">
        <v>1</v>
      </c>
      <c r="N314" s="3">
        <v>8</v>
      </c>
      <c r="O314" s="3">
        <v>52</v>
      </c>
    </row>
    <row r="315" spans="1:15" x14ac:dyDescent="0.45">
      <c r="A315">
        <v>314</v>
      </c>
      <c r="B315" s="4" t="s">
        <v>106</v>
      </c>
      <c r="C315" s="4" t="s">
        <v>103</v>
      </c>
      <c r="D315" s="4" t="s">
        <v>88</v>
      </c>
      <c r="E315" s="4" t="s">
        <v>100</v>
      </c>
      <c r="F315" s="4" t="s">
        <v>112</v>
      </c>
      <c r="G315" s="4" t="s">
        <v>105</v>
      </c>
      <c r="H315" s="4" t="s">
        <v>98</v>
      </c>
      <c r="I315" s="4">
        <v>28</v>
      </c>
      <c r="J315" s="4">
        <v>92368</v>
      </c>
      <c r="K315" s="4">
        <v>20</v>
      </c>
      <c r="L315" s="4">
        <v>15</v>
      </c>
      <c r="M315" s="4">
        <v>9</v>
      </c>
      <c r="N315" s="4">
        <v>7</v>
      </c>
      <c r="O315" s="4">
        <v>55</v>
      </c>
    </row>
    <row r="316" spans="1:15" x14ac:dyDescent="0.45">
      <c r="A316">
        <v>315</v>
      </c>
      <c r="B316" s="3" t="s">
        <v>93</v>
      </c>
      <c r="C316" s="3" t="s">
        <v>94</v>
      </c>
      <c r="D316" s="3" t="s">
        <v>116</v>
      </c>
      <c r="E316" s="3" t="s">
        <v>100</v>
      </c>
      <c r="F316" s="3" t="s">
        <v>112</v>
      </c>
      <c r="G316" s="3" t="s">
        <v>97</v>
      </c>
      <c r="H316" s="3" t="s">
        <v>98</v>
      </c>
      <c r="I316" s="3">
        <v>49</v>
      </c>
      <c r="J316" s="3">
        <v>74760</v>
      </c>
      <c r="K316" s="3">
        <v>7</v>
      </c>
      <c r="L316" s="3">
        <v>8</v>
      </c>
      <c r="M316" s="3">
        <v>10</v>
      </c>
      <c r="N316" s="3">
        <v>7</v>
      </c>
      <c r="O316" s="3">
        <v>56</v>
      </c>
    </row>
    <row r="317" spans="1:15" x14ac:dyDescent="0.45">
      <c r="A317">
        <v>316</v>
      </c>
      <c r="B317" s="4" t="s">
        <v>120</v>
      </c>
      <c r="C317" s="4" t="s">
        <v>94</v>
      </c>
      <c r="D317" s="4" t="s">
        <v>108</v>
      </c>
      <c r="E317" s="4" t="s">
        <v>89</v>
      </c>
      <c r="F317" s="4" t="s">
        <v>96</v>
      </c>
      <c r="G317" s="4" t="s">
        <v>105</v>
      </c>
      <c r="H317" s="4" t="s">
        <v>119</v>
      </c>
      <c r="I317" s="4">
        <v>49</v>
      </c>
      <c r="J317" s="4">
        <v>53478</v>
      </c>
      <c r="K317" s="4">
        <v>15</v>
      </c>
      <c r="L317" s="4">
        <v>12</v>
      </c>
      <c r="M317" s="4">
        <v>6</v>
      </c>
      <c r="N317" s="4">
        <v>4</v>
      </c>
      <c r="O317" s="4">
        <v>36</v>
      </c>
    </row>
    <row r="318" spans="1:15" x14ac:dyDescent="0.45">
      <c r="A318">
        <v>317</v>
      </c>
      <c r="B318" s="3" t="s">
        <v>120</v>
      </c>
      <c r="C318" s="3" t="s">
        <v>87</v>
      </c>
      <c r="D318" s="3" t="s">
        <v>95</v>
      </c>
      <c r="E318" s="3" t="s">
        <v>100</v>
      </c>
      <c r="F318" s="3" t="s">
        <v>101</v>
      </c>
      <c r="G318" s="3" t="s">
        <v>91</v>
      </c>
      <c r="H318" s="3" t="s">
        <v>110</v>
      </c>
      <c r="I318" s="3">
        <v>25</v>
      </c>
      <c r="J318" s="3">
        <v>101854</v>
      </c>
      <c r="K318" s="3">
        <v>23</v>
      </c>
      <c r="L318" s="3">
        <v>18</v>
      </c>
      <c r="M318" s="3">
        <v>10</v>
      </c>
      <c r="N318" s="3">
        <v>9</v>
      </c>
      <c r="O318" s="3">
        <v>54</v>
      </c>
    </row>
    <row r="319" spans="1:15" x14ac:dyDescent="0.45">
      <c r="A319">
        <v>318</v>
      </c>
      <c r="B319" s="4" t="s">
        <v>113</v>
      </c>
      <c r="C319" s="4" t="s">
        <v>103</v>
      </c>
      <c r="D319" s="4" t="s">
        <v>95</v>
      </c>
      <c r="E319" s="4" t="s">
        <v>89</v>
      </c>
      <c r="F319" s="4" t="s">
        <v>104</v>
      </c>
      <c r="G319" s="4" t="s">
        <v>105</v>
      </c>
      <c r="H319" s="4" t="s">
        <v>98</v>
      </c>
      <c r="I319" s="4">
        <v>43</v>
      </c>
      <c r="J319" s="4">
        <v>115716</v>
      </c>
      <c r="K319" s="4">
        <v>14</v>
      </c>
      <c r="L319" s="4">
        <v>15</v>
      </c>
      <c r="M319" s="4">
        <v>5</v>
      </c>
      <c r="N319" s="4">
        <v>6</v>
      </c>
      <c r="O319" s="4">
        <v>24</v>
      </c>
    </row>
    <row r="320" spans="1:15" x14ac:dyDescent="0.45">
      <c r="A320">
        <v>319</v>
      </c>
      <c r="B320" s="3" t="s">
        <v>86</v>
      </c>
      <c r="C320" s="3" t="s">
        <v>87</v>
      </c>
      <c r="D320" s="3" t="s">
        <v>95</v>
      </c>
      <c r="E320" s="3" t="s">
        <v>100</v>
      </c>
      <c r="F320" s="3" t="s">
        <v>101</v>
      </c>
      <c r="G320" s="3" t="s">
        <v>97</v>
      </c>
      <c r="H320" s="3" t="s">
        <v>119</v>
      </c>
      <c r="I320" s="3">
        <v>33</v>
      </c>
      <c r="J320" s="3">
        <v>42180</v>
      </c>
      <c r="K320" s="3">
        <v>23</v>
      </c>
      <c r="L320" s="3">
        <v>17</v>
      </c>
      <c r="M320" s="3">
        <v>1</v>
      </c>
      <c r="N320" s="3">
        <v>3</v>
      </c>
      <c r="O320" s="3">
        <v>51</v>
      </c>
    </row>
    <row r="321" spans="1:15" x14ac:dyDescent="0.45">
      <c r="A321">
        <v>320</v>
      </c>
      <c r="B321" s="4" t="s">
        <v>86</v>
      </c>
      <c r="C321" s="4" t="s">
        <v>103</v>
      </c>
      <c r="D321" s="4" t="s">
        <v>95</v>
      </c>
      <c r="E321" s="4" t="s">
        <v>111</v>
      </c>
      <c r="F321" s="4" t="s">
        <v>104</v>
      </c>
      <c r="G321" s="4" t="s">
        <v>105</v>
      </c>
      <c r="H321" s="4" t="s">
        <v>107</v>
      </c>
      <c r="I321" s="4">
        <v>24</v>
      </c>
      <c r="J321" s="4">
        <v>45372</v>
      </c>
      <c r="K321" s="4">
        <v>19</v>
      </c>
      <c r="L321" s="4">
        <v>14</v>
      </c>
      <c r="M321" s="4">
        <v>6</v>
      </c>
      <c r="N321" s="4">
        <v>5</v>
      </c>
      <c r="O321" s="4">
        <v>22</v>
      </c>
    </row>
    <row r="322" spans="1:15" x14ac:dyDescent="0.45">
      <c r="A322">
        <v>321</v>
      </c>
      <c r="B322" s="3" t="s">
        <v>118</v>
      </c>
      <c r="C322" s="3" t="s">
        <v>94</v>
      </c>
      <c r="D322" s="3" t="s">
        <v>88</v>
      </c>
      <c r="E322" s="3" t="s">
        <v>89</v>
      </c>
      <c r="F322" s="3" t="s">
        <v>117</v>
      </c>
      <c r="G322" s="3" t="s">
        <v>105</v>
      </c>
      <c r="H322" s="3" t="s">
        <v>107</v>
      </c>
      <c r="I322" s="3">
        <v>43</v>
      </c>
      <c r="J322" s="3">
        <v>59796</v>
      </c>
      <c r="K322" s="3">
        <v>29</v>
      </c>
      <c r="L322" s="3">
        <v>14</v>
      </c>
      <c r="M322" s="3">
        <v>6</v>
      </c>
      <c r="N322" s="3">
        <v>5</v>
      </c>
      <c r="O322" s="3">
        <v>54</v>
      </c>
    </row>
    <row r="323" spans="1:15" x14ac:dyDescent="0.45">
      <c r="A323">
        <v>322</v>
      </c>
      <c r="B323" s="4" t="s">
        <v>113</v>
      </c>
      <c r="C323" s="4" t="s">
        <v>94</v>
      </c>
      <c r="D323" s="4" t="s">
        <v>88</v>
      </c>
      <c r="E323" s="4" t="s">
        <v>100</v>
      </c>
      <c r="F323" s="4" t="s">
        <v>104</v>
      </c>
      <c r="G323" s="4" t="s">
        <v>105</v>
      </c>
      <c r="H323" s="4" t="s">
        <v>98</v>
      </c>
      <c r="I323" s="4">
        <v>23</v>
      </c>
      <c r="J323" s="4">
        <v>88272</v>
      </c>
      <c r="K323" s="4">
        <v>20</v>
      </c>
      <c r="L323" s="4">
        <v>18</v>
      </c>
      <c r="M323" s="4">
        <v>3</v>
      </c>
      <c r="N323" s="4">
        <v>5</v>
      </c>
      <c r="O323" s="4">
        <v>33</v>
      </c>
    </row>
    <row r="324" spans="1:15" x14ac:dyDescent="0.45">
      <c r="A324">
        <v>323</v>
      </c>
      <c r="B324" s="3" t="s">
        <v>106</v>
      </c>
      <c r="C324" s="3" t="s">
        <v>94</v>
      </c>
      <c r="D324" s="3" t="s">
        <v>108</v>
      </c>
      <c r="E324" s="3" t="s">
        <v>109</v>
      </c>
      <c r="F324" s="3" t="s">
        <v>117</v>
      </c>
      <c r="G324" s="3" t="s">
        <v>97</v>
      </c>
      <c r="H324" s="3" t="s">
        <v>110</v>
      </c>
      <c r="I324" s="3">
        <v>45</v>
      </c>
      <c r="J324" s="3">
        <v>119963</v>
      </c>
      <c r="K324" s="3">
        <v>29</v>
      </c>
      <c r="L324" s="3">
        <v>18</v>
      </c>
      <c r="M324" s="3">
        <v>13</v>
      </c>
      <c r="N324" s="3">
        <v>8</v>
      </c>
      <c r="O324" s="3">
        <v>50</v>
      </c>
    </row>
    <row r="325" spans="1:15" x14ac:dyDescent="0.45">
      <c r="A325">
        <v>324</v>
      </c>
      <c r="B325" s="4" t="s">
        <v>86</v>
      </c>
      <c r="C325" s="4" t="s">
        <v>94</v>
      </c>
      <c r="D325" s="4" t="s">
        <v>95</v>
      </c>
      <c r="E325" s="4" t="s">
        <v>100</v>
      </c>
      <c r="F325" s="4" t="s">
        <v>112</v>
      </c>
      <c r="G325" s="4" t="s">
        <v>105</v>
      </c>
      <c r="H325" s="4" t="s">
        <v>102</v>
      </c>
      <c r="I325" s="4">
        <v>55</v>
      </c>
      <c r="J325" s="4">
        <v>84040</v>
      </c>
      <c r="K325" s="4">
        <v>24</v>
      </c>
      <c r="L325" s="4">
        <v>16</v>
      </c>
      <c r="M325" s="4">
        <v>8</v>
      </c>
      <c r="N325" s="4">
        <v>9</v>
      </c>
      <c r="O325" s="4">
        <v>50</v>
      </c>
    </row>
    <row r="326" spans="1:15" x14ac:dyDescent="0.45">
      <c r="A326">
        <v>325</v>
      </c>
      <c r="B326" s="3" t="s">
        <v>93</v>
      </c>
      <c r="C326" s="3" t="s">
        <v>87</v>
      </c>
      <c r="D326" s="3" t="s">
        <v>95</v>
      </c>
      <c r="E326" s="3" t="s">
        <v>109</v>
      </c>
      <c r="F326" s="3" t="s">
        <v>90</v>
      </c>
      <c r="G326" s="3" t="s">
        <v>105</v>
      </c>
      <c r="H326" s="3" t="s">
        <v>92</v>
      </c>
      <c r="I326" s="3">
        <v>48</v>
      </c>
      <c r="J326" s="3">
        <v>105357</v>
      </c>
      <c r="K326" s="3">
        <v>18</v>
      </c>
      <c r="L326" s="3">
        <v>1</v>
      </c>
      <c r="M326" s="3">
        <v>14</v>
      </c>
      <c r="N326" s="3">
        <v>9</v>
      </c>
      <c r="O326" s="3">
        <v>36</v>
      </c>
    </row>
    <row r="327" spans="1:15" x14ac:dyDescent="0.45">
      <c r="A327">
        <v>326</v>
      </c>
      <c r="B327" s="4" t="s">
        <v>113</v>
      </c>
      <c r="C327" s="4" t="s">
        <v>103</v>
      </c>
      <c r="D327" s="4" t="s">
        <v>116</v>
      </c>
      <c r="E327" s="4" t="s">
        <v>109</v>
      </c>
      <c r="F327" s="4" t="s">
        <v>112</v>
      </c>
      <c r="G327" s="4" t="s">
        <v>91</v>
      </c>
      <c r="H327" s="4" t="s">
        <v>110</v>
      </c>
      <c r="I327" s="4">
        <v>62</v>
      </c>
      <c r="J327" s="4">
        <v>101368</v>
      </c>
      <c r="K327" s="4">
        <v>10</v>
      </c>
      <c r="L327" s="4">
        <v>11</v>
      </c>
      <c r="M327" s="4">
        <v>1</v>
      </c>
      <c r="N327" s="4">
        <v>6</v>
      </c>
      <c r="O327" s="4">
        <v>43</v>
      </c>
    </row>
    <row r="328" spans="1:15" x14ac:dyDescent="0.45">
      <c r="A328">
        <v>327</v>
      </c>
      <c r="B328" s="3" t="s">
        <v>120</v>
      </c>
      <c r="C328" s="3" t="s">
        <v>103</v>
      </c>
      <c r="D328" s="3" t="s">
        <v>88</v>
      </c>
      <c r="E328" s="3" t="s">
        <v>111</v>
      </c>
      <c r="F328" s="3" t="s">
        <v>112</v>
      </c>
      <c r="G328" s="3" t="s">
        <v>97</v>
      </c>
      <c r="H328" s="3" t="s">
        <v>115</v>
      </c>
      <c r="I328" s="3">
        <v>22</v>
      </c>
      <c r="J328" s="3">
        <v>108356</v>
      </c>
      <c r="K328" s="3">
        <v>8</v>
      </c>
      <c r="L328" s="3">
        <v>15</v>
      </c>
      <c r="M328" s="3">
        <v>1</v>
      </c>
      <c r="N328" s="3">
        <v>6</v>
      </c>
      <c r="O328" s="3">
        <v>42</v>
      </c>
    </row>
    <row r="329" spans="1:15" x14ac:dyDescent="0.45">
      <c r="A329">
        <v>328</v>
      </c>
      <c r="B329" s="4" t="s">
        <v>93</v>
      </c>
      <c r="C329" s="4" t="s">
        <v>87</v>
      </c>
      <c r="D329" s="4" t="s">
        <v>95</v>
      </c>
      <c r="E329" s="4" t="s">
        <v>89</v>
      </c>
      <c r="F329" s="4" t="s">
        <v>90</v>
      </c>
      <c r="G329" s="4" t="s">
        <v>105</v>
      </c>
      <c r="H329" s="4" t="s">
        <v>107</v>
      </c>
      <c r="I329" s="4">
        <v>29</v>
      </c>
      <c r="J329" s="4">
        <v>46211</v>
      </c>
      <c r="K329" s="4">
        <v>26</v>
      </c>
      <c r="L329" s="4">
        <v>12</v>
      </c>
      <c r="M329" s="4">
        <v>6</v>
      </c>
      <c r="N329" s="4">
        <v>9</v>
      </c>
      <c r="O329" s="4">
        <v>37</v>
      </c>
    </row>
    <row r="330" spans="1:15" x14ac:dyDescent="0.45">
      <c r="A330">
        <v>329</v>
      </c>
      <c r="B330" s="3" t="s">
        <v>93</v>
      </c>
      <c r="C330" s="3" t="s">
        <v>103</v>
      </c>
      <c r="D330" s="3" t="s">
        <v>108</v>
      </c>
      <c r="E330" s="3" t="s">
        <v>100</v>
      </c>
      <c r="F330" s="3" t="s">
        <v>104</v>
      </c>
      <c r="G330" s="3" t="s">
        <v>97</v>
      </c>
      <c r="H330" s="3" t="s">
        <v>98</v>
      </c>
      <c r="I330" s="3">
        <v>44</v>
      </c>
      <c r="J330" s="3">
        <v>35842</v>
      </c>
      <c r="K330" s="3">
        <v>29</v>
      </c>
      <c r="L330" s="3">
        <v>8</v>
      </c>
      <c r="M330" s="3">
        <v>10</v>
      </c>
      <c r="N330" s="3">
        <v>4</v>
      </c>
      <c r="O330" s="3">
        <v>33</v>
      </c>
    </row>
    <row r="331" spans="1:15" x14ac:dyDescent="0.45">
      <c r="A331">
        <v>330</v>
      </c>
      <c r="B331" s="4" t="s">
        <v>120</v>
      </c>
      <c r="C331" s="4" t="s">
        <v>94</v>
      </c>
      <c r="D331" s="4" t="s">
        <v>108</v>
      </c>
      <c r="E331" s="4" t="s">
        <v>111</v>
      </c>
      <c r="F331" s="4" t="s">
        <v>104</v>
      </c>
      <c r="G331" s="4" t="s">
        <v>105</v>
      </c>
      <c r="H331" s="4" t="s">
        <v>98</v>
      </c>
      <c r="I331" s="4">
        <v>59</v>
      </c>
      <c r="J331" s="4">
        <v>93115</v>
      </c>
      <c r="K331" s="4">
        <v>10</v>
      </c>
      <c r="L331" s="4">
        <v>6</v>
      </c>
      <c r="M331" s="4">
        <v>13</v>
      </c>
      <c r="N331" s="4">
        <v>6</v>
      </c>
      <c r="O331" s="4">
        <v>34</v>
      </c>
    </row>
    <row r="332" spans="1:15" x14ac:dyDescent="0.45">
      <c r="A332">
        <v>331</v>
      </c>
      <c r="B332" s="3" t="s">
        <v>113</v>
      </c>
      <c r="C332" s="3" t="s">
        <v>103</v>
      </c>
      <c r="D332" s="3" t="s">
        <v>88</v>
      </c>
      <c r="E332" s="3" t="s">
        <v>100</v>
      </c>
      <c r="F332" s="3" t="s">
        <v>117</v>
      </c>
      <c r="G332" s="3" t="s">
        <v>105</v>
      </c>
      <c r="H332" s="3" t="s">
        <v>102</v>
      </c>
      <c r="I332" s="3">
        <v>27</v>
      </c>
      <c r="J332" s="3">
        <v>96852</v>
      </c>
      <c r="K332" s="3">
        <v>17</v>
      </c>
      <c r="L332" s="3">
        <v>3</v>
      </c>
      <c r="M332" s="3">
        <v>1</v>
      </c>
      <c r="N332" s="3">
        <v>4</v>
      </c>
      <c r="O332" s="3">
        <v>34</v>
      </c>
    </row>
    <row r="333" spans="1:15" x14ac:dyDescent="0.45">
      <c r="A333">
        <v>332</v>
      </c>
      <c r="B333" s="4" t="s">
        <v>120</v>
      </c>
      <c r="C333" s="4" t="s">
        <v>94</v>
      </c>
      <c r="D333" s="4" t="s">
        <v>108</v>
      </c>
      <c r="E333" s="4" t="s">
        <v>109</v>
      </c>
      <c r="F333" s="4" t="s">
        <v>101</v>
      </c>
      <c r="G333" s="4" t="s">
        <v>105</v>
      </c>
      <c r="H333" s="4" t="s">
        <v>115</v>
      </c>
      <c r="I333" s="4">
        <v>43</v>
      </c>
      <c r="J333" s="4">
        <v>75968</v>
      </c>
      <c r="K333" s="4">
        <v>2</v>
      </c>
      <c r="L333" s="4">
        <v>13</v>
      </c>
      <c r="M333" s="4">
        <v>6</v>
      </c>
      <c r="N333" s="4">
        <v>1</v>
      </c>
      <c r="O333" s="4">
        <v>25</v>
      </c>
    </row>
    <row r="334" spans="1:15" x14ac:dyDescent="0.45">
      <c r="A334">
        <v>333</v>
      </c>
      <c r="B334" s="3" t="s">
        <v>118</v>
      </c>
      <c r="C334" s="3" t="s">
        <v>87</v>
      </c>
      <c r="D334" s="3" t="s">
        <v>108</v>
      </c>
      <c r="E334" s="3" t="s">
        <v>89</v>
      </c>
      <c r="F334" s="3" t="s">
        <v>117</v>
      </c>
      <c r="G334" s="3" t="s">
        <v>91</v>
      </c>
      <c r="H334" s="3" t="s">
        <v>102</v>
      </c>
      <c r="I334" s="3">
        <v>46</v>
      </c>
      <c r="J334" s="3">
        <v>47508</v>
      </c>
      <c r="K334" s="3">
        <v>6</v>
      </c>
      <c r="L334" s="3">
        <v>13</v>
      </c>
      <c r="M334" s="3">
        <v>1</v>
      </c>
      <c r="N334" s="3">
        <v>7</v>
      </c>
      <c r="O334" s="3">
        <v>46</v>
      </c>
    </row>
    <row r="335" spans="1:15" x14ac:dyDescent="0.45">
      <c r="A335">
        <v>334</v>
      </c>
      <c r="B335" s="4" t="s">
        <v>93</v>
      </c>
      <c r="C335" s="4" t="s">
        <v>103</v>
      </c>
      <c r="D335" s="4" t="s">
        <v>88</v>
      </c>
      <c r="E335" s="4" t="s">
        <v>100</v>
      </c>
      <c r="F335" s="4" t="s">
        <v>101</v>
      </c>
      <c r="G335" s="4" t="s">
        <v>91</v>
      </c>
      <c r="H335" s="4" t="s">
        <v>115</v>
      </c>
      <c r="I335" s="4">
        <v>39</v>
      </c>
      <c r="J335" s="4">
        <v>52005</v>
      </c>
      <c r="K335" s="4">
        <v>5</v>
      </c>
      <c r="L335" s="4">
        <v>2</v>
      </c>
      <c r="M335" s="4">
        <v>14</v>
      </c>
      <c r="N335" s="4">
        <v>6</v>
      </c>
      <c r="O335" s="4">
        <v>34</v>
      </c>
    </row>
    <row r="336" spans="1:15" x14ac:dyDescent="0.45">
      <c r="A336">
        <v>335</v>
      </c>
      <c r="B336" s="3" t="s">
        <v>99</v>
      </c>
      <c r="C336" s="3" t="s">
        <v>87</v>
      </c>
      <c r="D336" s="3" t="s">
        <v>95</v>
      </c>
      <c r="E336" s="3" t="s">
        <v>100</v>
      </c>
      <c r="F336" s="3" t="s">
        <v>112</v>
      </c>
      <c r="G336" s="3" t="s">
        <v>91</v>
      </c>
      <c r="H336" s="3" t="s">
        <v>92</v>
      </c>
      <c r="I336" s="3">
        <v>38</v>
      </c>
      <c r="J336" s="3">
        <v>84575</v>
      </c>
      <c r="K336" s="3">
        <v>28</v>
      </c>
      <c r="L336" s="3">
        <v>5</v>
      </c>
      <c r="M336" s="3">
        <v>13</v>
      </c>
      <c r="N336" s="3">
        <v>9</v>
      </c>
      <c r="O336" s="3">
        <v>55</v>
      </c>
    </row>
    <row r="337" spans="1:15" x14ac:dyDescent="0.45">
      <c r="A337">
        <v>336</v>
      </c>
      <c r="B337" s="4" t="s">
        <v>99</v>
      </c>
      <c r="C337" s="4" t="s">
        <v>103</v>
      </c>
      <c r="D337" s="4" t="s">
        <v>95</v>
      </c>
      <c r="E337" s="4" t="s">
        <v>109</v>
      </c>
      <c r="F337" s="4" t="s">
        <v>90</v>
      </c>
      <c r="G337" s="4" t="s">
        <v>97</v>
      </c>
      <c r="H337" s="4" t="s">
        <v>107</v>
      </c>
      <c r="I337" s="4">
        <v>33</v>
      </c>
      <c r="J337" s="4">
        <v>110742</v>
      </c>
      <c r="K337" s="4">
        <v>5</v>
      </c>
      <c r="L337" s="4">
        <v>17</v>
      </c>
      <c r="M337" s="4">
        <v>6</v>
      </c>
      <c r="N337" s="4">
        <v>7</v>
      </c>
      <c r="O337" s="4">
        <v>27</v>
      </c>
    </row>
    <row r="338" spans="1:15" x14ac:dyDescent="0.45">
      <c r="A338">
        <v>337</v>
      </c>
      <c r="B338" s="3" t="s">
        <v>106</v>
      </c>
      <c r="C338" s="3" t="s">
        <v>94</v>
      </c>
      <c r="D338" s="3" t="s">
        <v>108</v>
      </c>
      <c r="E338" s="3" t="s">
        <v>100</v>
      </c>
      <c r="F338" s="3" t="s">
        <v>112</v>
      </c>
      <c r="G338" s="3" t="s">
        <v>97</v>
      </c>
      <c r="H338" s="3" t="s">
        <v>98</v>
      </c>
      <c r="I338" s="3">
        <v>27</v>
      </c>
      <c r="J338" s="3">
        <v>48971</v>
      </c>
      <c r="K338" s="3">
        <v>18</v>
      </c>
      <c r="L338" s="3">
        <v>6</v>
      </c>
      <c r="M338" s="3">
        <v>3</v>
      </c>
      <c r="N338" s="3">
        <v>7</v>
      </c>
      <c r="O338" s="3">
        <v>34</v>
      </c>
    </row>
    <row r="339" spans="1:15" x14ac:dyDescent="0.45">
      <c r="A339">
        <v>338</v>
      </c>
      <c r="B339" s="4" t="s">
        <v>86</v>
      </c>
      <c r="C339" s="4" t="s">
        <v>87</v>
      </c>
      <c r="D339" s="4" t="s">
        <v>108</v>
      </c>
      <c r="E339" s="4" t="s">
        <v>100</v>
      </c>
      <c r="F339" s="4" t="s">
        <v>96</v>
      </c>
      <c r="G339" s="4" t="s">
        <v>91</v>
      </c>
      <c r="H339" s="4" t="s">
        <v>98</v>
      </c>
      <c r="I339" s="4">
        <v>47</v>
      </c>
      <c r="J339" s="4">
        <v>55599</v>
      </c>
      <c r="K339" s="4">
        <v>26</v>
      </c>
      <c r="L339" s="4">
        <v>2</v>
      </c>
      <c r="M339" s="4">
        <v>14</v>
      </c>
      <c r="N339" s="4">
        <v>2</v>
      </c>
      <c r="O339" s="4">
        <v>22</v>
      </c>
    </row>
    <row r="340" spans="1:15" x14ac:dyDescent="0.45">
      <c r="A340">
        <v>339</v>
      </c>
      <c r="B340" s="3" t="s">
        <v>120</v>
      </c>
      <c r="C340" s="3" t="s">
        <v>103</v>
      </c>
      <c r="D340" s="3" t="s">
        <v>95</v>
      </c>
      <c r="E340" s="3" t="s">
        <v>109</v>
      </c>
      <c r="F340" s="3" t="s">
        <v>104</v>
      </c>
      <c r="G340" s="3" t="s">
        <v>97</v>
      </c>
      <c r="H340" s="3" t="s">
        <v>92</v>
      </c>
      <c r="I340" s="3">
        <v>48</v>
      </c>
      <c r="J340" s="3">
        <v>117592</v>
      </c>
      <c r="K340" s="3">
        <v>20</v>
      </c>
      <c r="L340" s="3">
        <v>4</v>
      </c>
      <c r="M340" s="3">
        <v>14</v>
      </c>
      <c r="N340" s="3">
        <v>9</v>
      </c>
      <c r="O340" s="3">
        <v>32</v>
      </c>
    </row>
    <row r="341" spans="1:15" x14ac:dyDescent="0.45">
      <c r="A341">
        <v>340</v>
      </c>
      <c r="B341" s="4" t="s">
        <v>120</v>
      </c>
      <c r="C341" s="4" t="s">
        <v>94</v>
      </c>
      <c r="D341" s="4" t="s">
        <v>88</v>
      </c>
      <c r="E341" s="4" t="s">
        <v>111</v>
      </c>
      <c r="F341" s="4" t="s">
        <v>101</v>
      </c>
      <c r="G341" s="4" t="s">
        <v>105</v>
      </c>
      <c r="H341" s="4" t="s">
        <v>119</v>
      </c>
      <c r="I341" s="4">
        <v>29</v>
      </c>
      <c r="J341" s="4">
        <v>96914</v>
      </c>
      <c r="K341" s="4">
        <v>27</v>
      </c>
      <c r="L341" s="4">
        <v>11</v>
      </c>
      <c r="M341" s="4">
        <v>8</v>
      </c>
      <c r="N341" s="4">
        <v>9</v>
      </c>
      <c r="O341" s="4">
        <v>53</v>
      </c>
    </row>
    <row r="342" spans="1:15" x14ac:dyDescent="0.45">
      <c r="A342">
        <v>341</v>
      </c>
      <c r="B342" s="3" t="s">
        <v>106</v>
      </c>
      <c r="C342" s="3" t="s">
        <v>87</v>
      </c>
      <c r="D342" s="3" t="s">
        <v>108</v>
      </c>
      <c r="E342" s="3" t="s">
        <v>109</v>
      </c>
      <c r="F342" s="3" t="s">
        <v>117</v>
      </c>
      <c r="G342" s="3" t="s">
        <v>105</v>
      </c>
      <c r="H342" s="3" t="s">
        <v>107</v>
      </c>
      <c r="I342" s="3">
        <v>40</v>
      </c>
      <c r="J342" s="3">
        <v>97055</v>
      </c>
      <c r="K342" s="3">
        <v>12</v>
      </c>
      <c r="L342" s="3">
        <v>8</v>
      </c>
      <c r="M342" s="3">
        <v>13</v>
      </c>
      <c r="N342" s="3">
        <v>6</v>
      </c>
      <c r="O342" s="3">
        <v>43</v>
      </c>
    </row>
    <row r="343" spans="1:15" x14ac:dyDescent="0.45">
      <c r="A343">
        <v>342</v>
      </c>
      <c r="B343" s="4" t="s">
        <v>106</v>
      </c>
      <c r="C343" s="4" t="s">
        <v>87</v>
      </c>
      <c r="D343" s="4" t="s">
        <v>116</v>
      </c>
      <c r="E343" s="4" t="s">
        <v>111</v>
      </c>
      <c r="F343" s="4" t="s">
        <v>90</v>
      </c>
      <c r="G343" s="4" t="s">
        <v>105</v>
      </c>
      <c r="H343" s="4" t="s">
        <v>102</v>
      </c>
      <c r="I343" s="4">
        <v>63</v>
      </c>
      <c r="J343" s="4">
        <v>117697</v>
      </c>
      <c r="K343" s="4">
        <v>7</v>
      </c>
      <c r="L343" s="4">
        <v>12</v>
      </c>
      <c r="M343" s="4">
        <v>6</v>
      </c>
      <c r="N343" s="4">
        <v>3</v>
      </c>
      <c r="O343" s="4">
        <v>59</v>
      </c>
    </row>
    <row r="344" spans="1:15" x14ac:dyDescent="0.45">
      <c r="A344">
        <v>343</v>
      </c>
      <c r="B344" s="3" t="s">
        <v>106</v>
      </c>
      <c r="C344" s="3" t="s">
        <v>103</v>
      </c>
      <c r="D344" s="3" t="s">
        <v>88</v>
      </c>
      <c r="E344" s="3" t="s">
        <v>89</v>
      </c>
      <c r="F344" s="3" t="s">
        <v>101</v>
      </c>
      <c r="G344" s="3" t="s">
        <v>91</v>
      </c>
      <c r="H344" s="3" t="s">
        <v>92</v>
      </c>
      <c r="I344" s="3">
        <v>22</v>
      </c>
      <c r="J344" s="3">
        <v>35355</v>
      </c>
      <c r="K344" s="3">
        <v>3</v>
      </c>
      <c r="L344" s="3">
        <v>8</v>
      </c>
      <c r="M344" s="3">
        <v>13</v>
      </c>
      <c r="N344" s="3">
        <v>1</v>
      </c>
      <c r="O344" s="3">
        <v>51</v>
      </c>
    </row>
    <row r="345" spans="1:15" x14ac:dyDescent="0.45">
      <c r="A345">
        <v>344</v>
      </c>
      <c r="B345" s="4" t="s">
        <v>93</v>
      </c>
      <c r="C345" s="4" t="s">
        <v>103</v>
      </c>
      <c r="D345" s="4" t="s">
        <v>108</v>
      </c>
      <c r="E345" s="4" t="s">
        <v>111</v>
      </c>
      <c r="F345" s="4" t="s">
        <v>117</v>
      </c>
      <c r="G345" s="4" t="s">
        <v>97</v>
      </c>
      <c r="H345" s="4" t="s">
        <v>102</v>
      </c>
      <c r="I345" s="4">
        <v>50</v>
      </c>
      <c r="J345" s="4">
        <v>84120</v>
      </c>
      <c r="K345" s="4">
        <v>10</v>
      </c>
      <c r="L345" s="4">
        <v>11</v>
      </c>
      <c r="M345" s="4">
        <v>11</v>
      </c>
      <c r="N345" s="4">
        <v>4</v>
      </c>
      <c r="O345" s="4">
        <v>51</v>
      </c>
    </row>
    <row r="346" spans="1:15" x14ac:dyDescent="0.45">
      <c r="A346">
        <v>345</v>
      </c>
      <c r="B346" s="3" t="s">
        <v>118</v>
      </c>
      <c r="C346" s="3" t="s">
        <v>103</v>
      </c>
      <c r="D346" s="3" t="s">
        <v>108</v>
      </c>
      <c r="E346" s="3" t="s">
        <v>111</v>
      </c>
      <c r="F346" s="3" t="s">
        <v>104</v>
      </c>
      <c r="G346" s="3" t="s">
        <v>91</v>
      </c>
      <c r="H346" s="3" t="s">
        <v>110</v>
      </c>
      <c r="I346" s="3">
        <v>56</v>
      </c>
      <c r="J346" s="3">
        <v>104619</v>
      </c>
      <c r="K346" s="3">
        <v>34</v>
      </c>
      <c r="L346" s="3">
        <v>8</v>
      </c>
      <c r="M346" s="3">
        <v>13</v>
      </c>
      <c r="N346" s="3">
        <v>3</v>
      </c>
      <c r="O346" s="3">
        <v>49</v>
      </c>
    </row>
    <row r="347" spans="1:15" x14ac:dyDescent="0.45">
      <c r="A347">
        <v>346</v>
      </c>
      <c r="B347" s="4" t="s">
        <v>120</v>
      </c>
      <c r="C347" s="4" t="s">
        <v>94</v>
      </c>
      <c r="D347" s="4" t="s">
        <v>116</v>
      </c>
      <c r="E347" s="4" t="s">
        <v>89</v>
      </c>
      <c r="F347" s="4" t="s">
        <v>112</v>
      </c>
      <c r="G347" s="4" t="s">
        <v>97</v>
      </c>
      <c r="H347" s="4" t="s">
        <v>98</v>
      </c>
      <c r="I347" s="4">
        <v>61</v>
      </c>
      <c r="J347" s="4">
        <v>68342</v>
      </c>
      <c r="K347" s="4">
        <v>25</v>
      </c>
      <c r="L347" s="4">
        <v>8</v>
      </c>
      <c r="M347" s="4">
        <v>1</v>
      </c>
      <c r="N347" s="4">
        <v>1</v>
      </c>
      <c r="O347" s="4">
        <v>32</v>
      </c>
    </row>
    <row r="348" spans="1:15" x14ac:dyDescent="0.45">
      <c r="A348">
        <v>347</v>
      </c>
      <c r="B348" s="3" t="s">
        <v>93</v>
      </c>
      <c r="C348" s="3" t="s">
        <v>103</v>
      </c>
      <c r="D348" s="3" t="s">
        <v>116</v>
      </c>
      <c r="E348" s="3" t="s">
        <v>111</v>
      </c>
      <c r="F348" s="3" t="s">
        <v>104</v>
      </c>
      <c r="G348" s="3" t="s">
        <v>105</v>
      </c>
      <c r="H348" s="3" t="s">
        <v>102</v>
      </c>
      <c r="I348" s="3">
        <v>35</v>
      </c>
      <c r="J348" s="3">
        <v>115992</v>
      </c>
      <c r="K348" s="3">
        <v>35</v>
      </c>
      <c r="L348" s="3">
        <v>17</v>
      </c>
      <c r="M348" s="3">
        <v>5</v>
      </c>
      <c r="N348" s="3">
        <v>3</v>
      </c>
      <c r="O348" s="3">
        <v>20</v>
      </c>
    </row>
    <row r="349" spans="1:15" x14ac:dyDescent="0.45">
      <c r="A349">
        <v>348</v>
      </c>
      <c r="B349" s="4" t="s">
        <v>106</v>
      </c>
      <c r="C349" s="4" t="s">
        <v>87</v>
      </c>
      <c r="D349" s="4" t="s">
        <v>95</v>
      </c>
      <c r="E349" s="4" t="s">
        <v>109</v>
      </c>
      <c r="F349" s="4" t="s">
        <v>114</v>
      </c>
      <c r="G349" s="4" t="s">
        <v>91</v>
      </c>
      <c r="H349" s="4" t="s">
        <v>115</v>
      </c>
      <c r="I349" s="4">
        <v>56</v>
      </c>
      <c r="J349" s="4">
        <v>108860</v>
      </c>
      <c r="K349" s="4">
        <v>16</v>
      </c>
      <c r="L349" s="4">
        <v>16</v>
      </c>
      <c r="M349" s="4">
        <v>8</v>
      </c>
      <c r="N349" s="4">
        <v>4</v>
      </c>
      <c r="O349" s="4">
        <v>53</v>
      </c>
    </row>
    <row r="350" spans="1:15" x14ac:dyDescent="0.45">
      <c r="A350">
        <v>349</v>
      </c>
      <c r="B350" s="3" t="s">
        <v>120</v>
      </c>
      <c r="C350" s="3" t="s">
        <v>87</v>
      </c>
      <c r="D350" s="3" t="s">
        <v>88</v>
      </c>
      <c r="E350" s="3" t="s">
        <v>111</v>
      </c>
      <c r="F350" s="3" t="s">
        <v>96</v>
      </c>
      <c r="G350" s="3" t="s">
        <v>97</v>
      </c>
      <c r="H350" s="3" t="s">
        <v>102</v>
      </c>
      <c r="I350" s="3">
        <v>41</v>
      </c>
      <c r="J350" s="3">
        <v>32257</v>
      </c>
      <c r="K350" s="3">
        <v>2</v>
      </c>
      <c r="L350" s="3">
        <v>14</v>
      </c>
      <c r="M350" s="3">
        <v>3</v>
      </c>
      <c r="N350" s="3">
        <v>8</v>
      </c>
      <c r="O350" s="3">
        <v>34</v>
      </c>
    </row>
    <row r="351" spans="1:15" x14ac:dyDescent="0.45">
      <c r="A351">
        <v>350</v>
      </c>
      <c r="B351" s="4" t="s">
        <v>93</v>
      </c>
      <c r="C351" s="4" t="s">
        <v>103</v>
      </c>
      <c r="D351" s="4" t="s">
        <v>88</v>
      </c>
      <c r="E351" s="4" t="s">
        <v>89</v>
      </c>
      <c r="F351" s="4" t="s">
        <v>114</v>
      </c>
      <c r="G351" s="4" t="s">
        <v>97</v>
      </c>
      <c r="H351" s="4" t="s">
        <v>110</v>
      </c>
      <c r="I351" s="4">
        <v>34</v>
      </c>
      <c r="J351" s="4">
        <v>57364</v>
      </c>
      <c r="K351" s="4">
        <v>24</v>
      </c>
      <c r="L351" s="4">
        <v>11</v>
      </c>
      <c r="M351" s="4">
        <v>12</v>
      </c>
      <c r="N351" s="4">
        <v>9</v>
      </c>
      <c r="O351" s="4">
        <v>33</v>
      </c>
    </row>
    <row r="352" spans="1:15" x14ac:dyDescent="0.45">
      <c r="A352">
        <v>351</v>
      </c>
      <c r="B352" s="3" t="s">
        <v>118</v>
      </c>
      <c r="C352" s="3" t="s">
        <v>103</v>
      </c>
      <c r="D352" s="3" t="s">
        <v>95</v>
      </c>
      <c r="E352" s="3" t="s">
        <v>109</v>
      </c>
      <c r="F352" s="3" t="s">
        <v>90</v>
      </c>
      <c r="G352" s="3" t="s">
        <v>105</v>
      </c>
      <c r="H352" s="3" t="s">
        <v>107</v>
      </c>
      <c r="I352" s="3">
        <v>59</v>
      </c>
      <c r="J352" s="3">
        <v>54972</v>
      </c>
      <c r="K352" s="3">
        <v>10</v>
      </c>
      <c r="L352" s="3">
        <v>7</v>
      </c>
      <c r="M352" s="3">
        <v>6</v>
      </c>
      <c r="N352" s="3">
        <v>3</v>
      </c>
      <c r="O352" s="3">
        <v>48</v>
      </c>
    </row>
    <row r="353" spans="1:15" x14ac:dyDescent="0.45">
      <c r="A353">
        <v>352</v>
      </c>
      <c r="B353" s="4" t="s">
        <v>93</v>
      </c>
      <c r="C353" s="4" t="s">
        <v>87</v>
      </c>
      <c r="D353" s="4" t="s">
        <v>88</v>
      </c>
      <c r="E353" s="4" t="s">
        <v>89</v>
      </c>
      <c r="F353" s="4" t="s">
        <v>101</v>
      </c>
      <c r="G353" s="4" t="s">
        <v>91</v>
      </c>
      <c r="H353" s="4" t="s">
        <v>98</v>
      </c>
      <c r="I353" s="4">
        <v>29</v>
      </c>
      <c r="J353" s="4">
        <v>56654</v>
      </c>
      <c r="K353" s="4">
        <v>38</v>
      </c>
      <c r="L353" s="4">
        <v>16</v>
      </c>
      <c r="M353" s="4">
        <v>5</v>
      </c>
      <c r="N353" s="4">
        <v>6</v>
      </c>
      <c r="O353" s="4">
        <v>53</v>
      </c>
    </row>
    <row r="354" spans="1:15" x14ac:dyDescent="0.45">
      <c r="A354">
        <v>353</v>
      </c>
      <c r="B354" s="3" t="s">
        <v>118</v>
      </c>
      <c r="C354" s="3" t="s">
        <v>94</v>
      </c>
      <c r="D354" s="3" t="s">
        <v>88</v>
      </c>
      <c r="E354" s="3" t="s">
        <v>89</v>
      </c>
      <c r="F354" s="3" t="s">
        <v>90</v>
      </c>
      <c r="G354" s="3" t="s">
        <v>91</v>
      </c>
      <c r="H354" s="3" t="s">
        <v>92</v>
      </c>
      <c r="I354" s="3">
        <v>64</v>
      </c>
      <c r="J354" s="3">
        <v>110769</v>
      </c>
      <c r="K354" s="3">
        <v>22</v>
      </c>
      <c r="L354" s="3">
        <v>13</v>
      </c>
      <c r="M354" s="3">
        <v>6</v>
      </c>
      <c r="N354" s="3">
        <v>5</v>
      </c>
      <c r="O354" s="3">
        <v>37</v>
      </c>
    </row>
    <row r="355" spans="1:15" x14ac:dyDescent="0.45">
      <c r="A355">
        <v>354</v>
      </c>
      <c r="B355" s="4" t="s">
        <v>106</v>
      </c>
      <c r="C355" s="4" t="s">
        <v>103</v>
      </c>
      <c r="D355" s="4" t="s">
        <v>88</v>
      </c>
      <c r="E355" s="4" t="s">
        <v>100</v>
      </c>
      <c r="F355" s="4" t="s">
        <v>112</v>
      </c>
      <c r="G355" s="4" t="s">
        <v>91</v>
      </c>
      <c r="H355" s="4" t="s">
        <v>110</v>
      </c>
      <c r="I355" s="4">
        <v>41</v>
      </c>
      <c r="J355" s="4">
        <v>111423</v>
      </c>
      <c r="K355" s="4">
        <v>26</v>
      </c>
      <c r="L355" s="4">
        <v>15</v>
      </c>
      <c r="M355" s="4">
        <v>10</v>
      </c>
      <c r="N355" s="4">
        <v>6</v>
      </c>
      <c r="O355" s="4">
        <v>26</v>
      </c>
    </row>
    <row r="356" spans="1:15" x14ac:dyDescent="0.45">
      <c r="A356">
        <v>355</v>
      </c>
      <c r="B356" s="3" t="s">
        <v>118</v>
      </c>
      <c r="C356" s="3" t="s">
        <v>103</v>
      </c>
      <c r="D356" s="3" t="s">
        <v>88</v>
      </c>
      <c r="E356" s="3" t="s">
        <v>100</v>
      </c>
      <c r="F356" s="3" t="s">
        <v>117</v>
      </c>
      <c r="G356" s="3" t="s">
        <v>105</v>
      </c>
      <c r="H356" s="3" t="s">
        <v>98</v>
      </c>
      <c r="I356" s="3">
        <v>54</v>
      </c>
      <c r="J356" s="3">
        <v>59320</v>
      </c>
      <c r="K356" s="3">
        <v>39</v>
      </c>
      <c r="L356" s="3">
        <v>16</v>
      </c>
      <c r="M356" s="3">
        <v>1</v>
      </c>
      <c r="N356" s="3">
        <v>4</v>
      </c>
      <c r="O356" s="3">
        <v>48</v>
      </c>
    </row>
    <row r="357" spans="1:15" x14ac:dyDescent="0.45">
      <c r="A357">
        <v>356</v>
      </c>
      <c r="B357" s="4" t="s">
        <v>120</v>
      </c>
      <c r="C357" s="4" t="s">
        <v>87</v>
      </c>
      <c r="D357" s="4" t="s">
        <v>88</v>
      </c>
      <c r="E357" s="4" t="s">
        <v>89</v>
      </c>
      <c r="F357" s="4" t="s">
        <v>104</v>
      </c>
      <c r="G357" s="4" t="s">
        <v>91</v>
      </c>
      <c r="H357" s="4" t="s">
        <v>102</v>
      </c>
      <c r="I357" s="4">
        <v>47</v>
      </c>
      <c r="J357" s="4">
        <v>50808</v>
      </c>
      <c r="K357" s="4">
        <v>27</v>
      </c>
      <c r="L357" s="4">
        <v>9</v>
      </c>
      <c r="M357" s="4">
        <v>7</v>
      </c>
      <c r="N357" s="4">
        <v>6</v>
      </c>
      <c r="O357" s="4">
        <v>50</v>
      </c>
    </row>
    <row r="358" spans="1:15" x14ac:dyDescent="0.45">
      <c r="A358">
        <v>357</v>
      </c>
      <c r="B358" s="3" t="s">
        <v>106</v>
      </c>
      <c r="C358" s="3" t="s">
        <v>103</v>
      </c>
      <c r="D358" s="3" t="s">
        <v>116</v>
      </c>
      <c r="E358" s="3" t="s">
        <v>89</v>
      </c>
      <c r="F358" s="3" t="s">
        <v>114</v>
      </c>
      <c r="G358" s="3" t="s">
        <v>105</v>
      </c>
      <c r="H358" s="3" t="s">
        <v>107</v>
      </c>
      <c r="I358" s="3">
        <v>60</v>
      </c>
      <c r="J358" s="3">
        <v>82389</v>
      </c>
      <c r="K358" s="3">
        <v>29</v>
      </c>
      <c r="L358" s="3">
        <v>3</v>
      </c>
      <c r="M358" s="3">
        <v>9</v>
      </c>
      <c r="N358" s="3">
        <v>7</v>
      </c>
      <c r="O358" s="3">
        <v>44</v>
      </c>
    </row>
    <row r="359" spans="1:15" x14ac:dyDescent="0.45">
      <c r="A359">
        <v>358</v>
      </c>
      <c r="B359" s="4" t="s">
        <v>120</v>
      </c>
      <c r="C359" s="4" t="s">
        <v>94</v>
      </c>
      <c r="D359" s="4" t="s">
        <v>88</v>
      </c>
      <c r="E359" s="4" t="s">
        <v>89</v>
      </c>
      <c r="F359" s="4" t="s">
        <v>114</v>
      </c>
      <c r="G359" s="4" t="s">
        <v>105</v>
      </c>
      <c r="H359" s="4" t="s">
        <v>119</v>
      </c>
      <c r="I359" s="4">
        <v>42</v>
      </c>
      <c r="J359" s="4">
        <v>64773</v>
      </c>
      <c r="K359" s="4">
        <v>38</v>
      </c>
      <c r="L359" s="4">
        <v>19</v>
      </c>
      <c r="M359" s="4">
        <v>2</v>
      </c>
      <c r="N359" s="4">
        <v>9</v>
      </c>
      <c r="O359" s="4">
        <v>57</v>
      </c>
    </row>
    <row r="360" spans="1:15" x14ac:dyDescent="0.45">
      <c r="A360">
        <v>359</v>
      </c>
      <c r="B360" s="3" t="s">
        <v>99</v>
      </c>
      <c r="C360" s="3" t="s">
        <v>87</v>
      </c>
      <c r="D360" s="3" t="s">
        <v>116</v>
      </c>
      <c r="E360" s="3" t="s">
        <v>100</v>
      </c>
      <c r="F360" s="3" t="s">
        <v>112</v>
      </c>
      <c r="G360" s="3" t="s">
        <v>105</v>
      </c>
      <c r="H360" s="3" t="s">
        <v>107</v>
      </c>
      <c r="I360" s="3">
        <v>63</v>
      </c>
      <c r="J360" s="3">
        <v>81168</v>
      </c>
      <c r="K360" s="3">
        <v>20</v>
      </c>
      <c r="L360" s="3">
        <v>5</v>
      </c>
      <c r="M360" s="3">
        <v>10</v>
      </c>
      <c r="N360" s="3">
        <v>7</v>
      </c>
      <c r="O360" s="3">
        <v>33</v>
      </c>
    </row>
    <row r="361" spans="1:15" x14ac:dyDescent="0.45">
      <c r="A361">
        <v>360</v>
      </c>
      <c r="B361" s="4" t="s">
        <v>113</v>
      </c>
      <c r="C361" s="4" t="s">
        <v>103</v>
      </c>
      <c r="D361" s="4" t="s">
        <v>88</v>
      </c>
      <c r="E361" s="4" t="s">
        <v>100</v>
      </c>
      <c r="F361" s="4" t="s">
        <v>114</v>
      </c>
      <c r="G361" s="4" t="s">
        <v>97</v>
      </c>
      <c r="H361" s="4" t="s">
        <v>119</v>
      </c>
      <c r="I361" s="4">
        <v>64</v>
      </c>
      <c r="J361" s="4">
        <v>57747</v>
      </c>
      <c r="K361" s="4">
        <v>27</v>
      </c>
      <c r="L361" s="4">
        <v>10</v>
      </c>
      <c r="M361" s="4">
        <v>5</v>
      </c>
      <c r="N361" s="4">
        <v>6</v>
      </c>
      <c r="O361" s="4">
        <v>27</v>
      </c>
    </row>
    <row r="362" spans="1:15" x14ac:dyDescent="0.45">
      <c r="A362">
        <v>361</v>
      </c>
      <c r="B362" s="3" t="s">
        <v>118</v>
      </c>
      <c r="C362" s="3" t="s">
        <v>87</v>
      </c>
      <c r="D362" s="3" t="s">
        <v>95</v>
      </c>
      <c r="E362" s="3" t="s">
        <v>111</v>
      </c>
      <c r="F362" s="3" t="s">
        <v>112</v>
      </c>
      <c r="G362" s="3" t="s">
        <v>91</v>
      </c>
      <c r="H362" s="3" t="s">
        <v>115</v>
      </c>
      <c r="I362" s="3">
        <v>62</v>
      </c>
      <c r="J362" s="3">
        <v>106396</v>
      </c>
      <c r="K362" s="3">
        <v>20</v>
      </c>
      <c r="L362" s="3">
        <v>17</v>
      </c>
      <c r="M362" s="3">
        <v>10</v>
      </c>
      <c r="N362" s="3">
        <v>1</v>
      </c>
      <c r="O362" s="3">
        <v>46</v>
      </c>
    </row>
    <row r="363" spans="1:15" x14ac:dyDescent="0.45">
      <c r="A363">
        <v>362</v>
      </c>
      <c r="B363" s="4" t="s">
        <v>113</v>
      </c>
      <c r="C363" s="4" t="s">
        <v>103</v>
      </c>
      <c r="D363" s="4" t="s">
        <v>108</v>
      </c>
      <c r="E363" s="4" t="s">
        <v>111</v>
      </c>
      <c r="F363" s="4" t="s">
        <v>90</v>
      </c>
      <c r="G363" s="4" t="s">
        <v>91</v>
      </c>
      <c r="H363" s="4" t="s">
        <v>107</v>
      </c>
      <c r="I363" s="4">
        <v>30</v>
      </c>
      <c r="J363" s="4">
        <v>113692</v>
      </c>
      <c r="K363" s="4">
        <v>19</v>
      </c>
      <c r="L363" s="4">
        <v>15</v>
      </c>
      <c r="M363" s="4">
        <v>4</v>
      </c>
      <c r="N363" s="4">
        <v>2</v>
      </c>
      <c r="O363" s="4">
        <v>21</v>
      </c>
    </row>
    <row r="364" spans="1:15" x14ac:dyDescent="0.45">
      <c r="A364">
        <v>363</v>
      </c>
      <c r="B364" s="3" t="s">
        <v>113</v>
      </c>
      <c r="C364" s="3" t="s">
        <v>103</v>
      </c>
      <c r="D364" s="3" t="s">
        <v>116</v>
      </c>
      <c r="E364" s="3" t="s">
        <v>89</v>
      </c>
      <c r="F364" s="3" t="s">
        <v>104</v>
      </c>
      <c r="G364" s="3" t="s">
        <v>105</v>
      </c>
      <c r="H364" s="3" t="s">
        <v>98</v>
      </c>
      <c r="I364" s="3">
        <v>45</v>
      </c>
      <c r="J364" s="3">
        <v>87505</v>
      </c>
      <c r="K364" s="3">
        <v>20</v>
      </c>
      <c r="L364" s="3">
        <v>8</v>
      </c>
      <c r="M364" s="3">
        <v>6</v>
      </c>
      <c r="N364" s="3">
        <v>1</v>
      </c>
      <c r="O364" s="3">
        <v>36</v>
      </c>
    </row>
    <row r="365" spans="1:15" x14ac:dyDescent="0.45">
      <c r="A365">
        <v>364</v>
      </c>
      <c r="B365" s="4" t="s">
        <v>118</v>
      </c>
      <c r="C365" s="4" t="s">
        <v>103</v>
      </c>
      <c r="D365" s="4" t="s">
        <v>88</v>
      </c>
      <c r="E365" s="4" t="s">
        <v>109</v>
      </c>
      <c r="F365" s="4" t="s">
        <v>101</v>
      </c>
      <c r="G365" s="4" t="s">
        <v>105</v>
      </c>
      <c r="H365" s="4" t="s">
        <v>119</v>
      </c>
      <c r="I365" s="4">
        <v>58</v>
      </c>
      <c r="J365" s="4">
        <v>115896</v>
      </c>
      <c r="K365" s="4">
        <v>35</v>
      </c>
      <c r="L365" s="4">
        <v>15</v>
      </c>
      <c r="M365" s="4">
        <v>6</v>
      </c>
      <c r="N365" s="4">
        <v>9</v>
      </c>
      <c r="O365" s="4">
        <v>56</v>
      </c>
    </row>
    <row r="366" spans="1:15" x14ac:dyDescent="0.45">
      <c r="A366">
        <v>365</v>
      </c>
      <c r="B366" s="3" t="s">
        <v>106</v>
      </c>
      <c r="C366" s="3" t="s">
        <v>94</v>
      </c>
      <c r="D366" s="3" t="s">
        <v>95</v>
      </c>
      <c r="E366" s="3" t="s">
        <v>109</v>
      </c>
      <c r="F366" s="3" t="s">
        <v>117</v>
      </c>
      <c r="G366" s="3" t="s">
        <v>91</v>
      </c>
      <c r="H366" s="3" t="s">
        <v>92</v>
      </c>
      <c r="I366" s="3">
        <v>62</v>
      </c>
      <c r="J366" s="3">
        <v>48135</v>
      </c>
      <c r="K366" s="3">
        <v>2</v>
      </c>
      <c r="L366" s="3">
        <v>14</v>
      </c>
      <c r="M366" s="3">
        <v>11</v>
      </c>
      <c r="N366" s="3">
        <v>9</v>
      </c>
      <c r="O366" s="3">
        <v>33</v>
      </c>
    </row>
    <row r="367" spans="1:15" x14ac:dyDescent="0.45">
      <c r="A367">
        <v>366</v>
      </c>
      <c r="B367" s="4" t="s">
        <v>99</v>
      </c>
      <c r="C367" s="4" t="s">
        <v>94</v>
      </c>
      <c r="D367" s="4" t="s">
        <v>108</v>
      </c>
      <c r="E367" s="4" t="s">
        <v>100</v>
      </c>
      <c r="F367" s="4" t="s">
        <v>101</v>
      </c>
      <c r="G367" s="4" t="s">
        <v>105</v>
      </c>
      <c r="H367" s="4" t="s">
        <v>98</v>
      </c>
      <c r="I367" s="4">
        <v>38</v>
      </c>
      <c r="J367" s="4">
        <v>77377</v>
      </c>
      <c r="K367" s="4">
        <v>30</v>
      </c>
      <c r="L367" s="4">
        <v>7</v>
      </c>
      <c r="M367" s="4">
        <v>2</v>
      </c>
      <c r="N367" s="4">
        <v>7</v>
      </c>
      <c r="O367" s="4">
        <v>44</v>
      </c>
    </row>
    <row r="368" spans="1:15" x14ac:dyDescent="0.45">
      <c r="A368">
        <v>367</v>
      </c>
      <c r="B368" s="3" t="s">
        <v>120</v>
      </c>
      <c r="C368" s="3" t="s">
        <v>87</v>
      </c>
      <c r="D368" s="3" t="s">
        <v>116</v>
      </c>
      <c r="E368" s="3" t="s">
        <v>100</v>
      </c>
      <c r="F368" s="3" t="s">
        <v>90</v>
      </c>
      <c r="G368" s="3" t="s">
        <v>91</v>
      </c>
      <c r="H368" s="3" t="s">
        <v>92</v>
      </c>
      <c r="I368" s="3">
        <v>45</v>
      </c>
      <c r="J368" s="3">
        <v>53554</v>
      </c>
      <c r="K368" s="3">
        <v>34</v>
      </c>
      <c r="L368" s="3">
        <v>12</v>
      </c>
      <c r="M368" s="3">
        <v>2</v>
      </c>
      <c r="N368" s="3">
        <v>2</v>
      </c>
      <c r="O368" s="3">
        <v>49</v>
      </c>
    </row>
    <row r="369" spans="1:15" x14ac:dyDescent="0.45">
      <c r="A369">
        <v>368</v>
      </c>
      <c r="B369" s="4" t="s">
        <v>93</v>
      </c>
      <c r="C369" s="4" t="s">
        <v>103</v>
      </c>
      <c r="D369" s="4" t="s">
        <v>108</v>
      </c>
      <c r="E369" s="4" t="s">
        <v>100</v>
      </c>
      <c r="F369" s="4" t="s">
        <v>117</v>
      </c>
      <c r="G369" s="4" t="s">
        <v>97</v>
      </c>
      <c r="H369" s="4" t="s">
        <v>107</v>
      </c>
      <c r="I369" s="4">
        <v>42</v>
      </c>
      <c r="J369" s="4">
        <v>92491</v>
      </c>
      <c r="K369" s="4">
        <v>22</v>
      </c>
      <c r="L369" s="4">
        <v>17</v>
      </c>
      <c r="M369" s="4">
        <v>4</v>
      </c>
      <c r="N369" s="4">
        <v>6</v>
      </c>
      <c r="O369" s="4">
        <v>48</v>
      </c>
    </row>
    <row r="370" spans="1:15" x14ac:dyDescent="0.45">
      <c r="A370">
        <v>369</v>
      </c>
      <c r="B370" s="3" t="s">
        <v>120</v>
      </c>
      <c r="C370" s="3" t="s">
        <v>103</v>
      </c>
      <c r="D370" s="3" t="s">
        <v>95</v>
      </c>
      <c r="E370" s="3" t="s">
        <v>89</v>
      </c>
      <c r="F370" s="3" t="s">
        <v>114</v>
      </c>
      <c r="G370" s="3" t="s">
        <v>105</v>
      </c>
      <c r="H370" s="3" t="s">
        <v>92</v>
      </c>
      <c r="I370" s="3">
        <v>60</v>
      </c>
      <c r="J370" s="3">
        <v>85621</v>
      </c>
      <c r="K370" s="3">
        <v>3</v>
      </c>
      <c r="L370" s="3">
        <v>17</v>
      </c>
      <c r="M370" s="3">
        <v>1</v>
      </c>
      <c r="N370" s="3">
        <v>4</v>
      </c>
      <c r="O370" s="3">
        <v>39</v>
      </c>
    </row>
    <row r="371" spans="1:15" x14ac:dyDescent="0.45">
      <c r="A371">
        <v>370</v>
      </c>
      <c r="B371" s="4" t="s">
        <v>93</v>
      </c>
      <c r="C371" s="4" t="s">
        <v>94</v>
      </c>
      <c r="D371" s="4" t="s">
        <v>116</v>
      </c>
      <c r="E371" s="4" t="s">
        <v>109</v>
      </c>
      <c r="F371" s="4" t="s">
        <v>96</v>
      </c>
      <c r="G371" s="4" t="s">
        <v>91</v>
      </c>
      <c r="H371" s="4" t="s">
        <v>119</v>
      </c>
      <c r="I371" s="4">
        <v>62</v>
      </c>
      <c r="J371" s="4">
        <v>88283</v>
      </c>
      <c r="K371" s="4">
        <v>6</v>
      </c>
      <c r="L371" s="4">
        <v>10</v>
      </c>
      <c r="M371" s="4">
        <v>9</v>
      </c>
      <c r="N371" s="4">
        <v>1</v>
      </c>
      <c r="O371" s="4">
        <v>40</v>
      </c>
    </row>
    <row r="372" spans="1:15" x14ac:dyDescent="0.45">
      <c r="A372">
        <v>371</v>
      </c>
      <c r="B372" s="3" t="s">
        <v>120</v>
      </c>
      <c r="C372" s="3" t="s">
        <v>103</v>
      </c>
      <c r="D372" s="3" t="s">
        <v>108</v>
      </c>
      <c r="E372" s="3" t="s">
        <v>111</v>
      </c>
      <c r="F372" s="3" t="s">
        <v>90</v>
      </c>
      <c r="G372" s="3" t="s">
        <v>105</v>
      </c>
      <c r="H372" s="3" t="s">
        <v>98</v>
      </c>
      <c r="I372" s="3">
        <v>60</v>
      </c>
      <c r="J372" s="3">
        <v>115140</v>
      </c>
      <c r="K372" s="3">
        <v>15</v>
      </c>
      <c r="L372" s="3">
        <v>19</v>
      </c>
      <c r="M372" s="3">
        <v>14</v>
      </c>
      <c r="N372" s="3">
        <v>1</v>
      </c>
      <c r="O372" s="3">
        <v>41</v>
      </c>
    </row>
    <row r="373" spans="1:15" x14ac:dyDescent="0.45">
      <c r="A373">
        <v>372</v>
      </c>
      <c r="B373" s="4" t="s">
        <v>118</v>
      </c>
      <c r="C373" s="4" t="s">
        <v>94</v>
      </c>
      <c r="D373" s="4" t="s">
        <v>88</v>
      </c>
      <c r="E373" s="4" t="s">
        <v>89</v>
      </c>
      <c r="F373" s="4" t="s">
        <v>90</v>
      </c>
      <c r="G373" s="4" t="s">
        <v>91</v>
      </c>
      <c r="H373" s="4" t="s">
        <v>102</v>
      </c>
      <c r="I373" s="4">
        <v>34</v>
      </c>
      <c r="J373" s="4">
        <v>46923</v>
      </c>
      <c r="K373" s="4">
        <v>27</v>
      </c>
      <c r="L373" s="4">
        <v>14</v>
      </c>
      <c r="M373" s="4">
        <v>14</v>
      </c>
      <c r="N373" s="4">
        <v>5</v>
      </c>
      <c r="O373" s="4">
        <v>54</v>
      </c>
    </row>
    <row r="374" spans="1:15" x14ac:dyDescent="0.45">
      <c r="A374">
        <v>373</v>
      </c>
      <c r="B374" s="3" t="s">
        <v>99</v>
      </c>
      <c r="C374" s="3" t="s">
        <v>103</v>
      </c>
      <c r="D374" s="3" t="s">
        <v>116</v>
      </c>
      <c r="E374" s="3" t="s">
        <v>111</v>
      </c>
      <c r="F374" s="3" t="s">
        <v>104</v>
      </c>
      <c r="G374" s="3" t="s">
        <v>91</v>
      </c>
      <c r="H374" s="3" t="s">
        <v>110</v>
      </c>
      <c r="I374" s="3">
        <v>32</v>
      </c>
      <c r="J374" s="3">
        <v>77591</v>
      </c>
      <c r="K374" s="3">
        <v>10</v>
      </c>
      <c r="L374" s="3">
        <v>11</v>
      </c>
      <c r="M374" s="3">
        <v>13</v>
      </c>
      <c r="N374" s="3">
        <v>2</v>
      </c>
      <c r="O374" s="3">
        <v>56</v>
      </c>
    </row>
    <row r="375" spans="1:15" x14ac:dyDescent="0.45">
      <c r="A375">
        <v>374</v>
      </c>
      <c r="B375" s="4" t="s">
        <v>93</v>
      </c>
      <c r="C375" s="4" t="s">
        <v>87</v>
      </c>
      <c r="D375" s="4" t="s">
        <v>108</v>
      </c>
      <c r="E375" s="4" t="s">
        <v>111</v>
      </c>
      <c r="F375" s="4" t="s">
        <v>101</v>
      </c>
      <c r="G375" s="4" t="s">
        <v>105</v>
      </c>
      <c r="H375" s="4" t="s">
        <v>119</v>
      </c>
      <c r="I375" s="4">
        <v>40</v>
      </c>
      <c r="J375" s="4">
        <v>92261</v>
      </c>
      <c r="K375" s="4">
        <v>9</v>
      </c>
      <c r="L375" s="4">
        <v>2</v>
      </c>
      <c r="M375" s="4">
        <v>7</v>
      </c>
      <c r="N375" s="4">
        <v>4</v>
      </c>
      <c r="O375" s="4">
        <v>35</v>
      </c>
    </row>
    <row r="376" spans="1:15" x14ac:dyDescent="0.45">
      <c r="A376">
        <v>375</v>
      </c>
      <c r="B376" s="3" t="s">
        <v>86</v>
      </c>
      <c r="C376" s="3" t="s">
        <v>103</v>
      </c>
      <c r="D376" s="3" t="s">
        <v>95</v>
      </c>
      <c r="E376" s="3" t="s">
        <v>89</v>
      </c>
      <c r="F376" s="3" t="s">
        <v>90</v>
      </c>
      <c r="G376" s="3" t="s">
        <v>97</v>
      </c>
      <c r="H376" s="3" t="s">
        <v>119</v>
      </c>
      <c r="I376" s="3">
        <v>32</v>
      </c>
      <c r="J376" s="3">
        <v>84336</v>
      </c>
      <c r="K376" s="3">
        <v>33</v>
      </c>
      <c r="L376" s="3">
        <v>18</v>
      </c>
      <c r="M376" s="3">
        <v>12</v>
      </c>
      <c r="N376" s="3">
        <v>1</v>
      </c>
      <c r="O376" s="3">
        <v>36</v>
      </c>
    </row>
    <row r="377" spans="1:15" x14ac:dyDescent="0.45">
      <c r="A377">
        <v>376</v>
      </c>
      <c r="B377" s="4" t="s">
        <v>106</v>
      </c>
      <c r="C377" s="4" t="s">
        <v>103</v>
      </c>
      <c r="D377" s="4" t="s">
        <v>95</v>
      </c>
      <c r="E377" s="4" t="s">
        <v>111</v>
      </c>
      <c r="F377" s="4" t="s">
        <v>90</v>
      </c>
      <c r="G377" s="4" t="s">
        <v>91</v>
      </c>
      <c r="H377" s="4" t="s">
        <v>102</v>
      </c>
      <c r="I377" s="4">
        <v>34</v>
      </c>
      <c r="J377" s="4">
        <v>104083</v>
      </c>
      <c r="K377" s="4">
        <v>32</v>
      </c>
      <c r="L377" s="4">
        <v>7</v>
      </c>
      <c r="M377" s="4">
        <v>7</v>
      </c>
      <c r="N377" s="4">
        <v>4</v>
      </c>
      <c r="O377" s="4">
        <v>35</v>
      </c>
    </row>
    <row r="378" spans="1:15" x14ac:dyDescent="0.45">
      <c r="A378">
        <v>377</v>
      </c>
      <c r="B378" s="3" t="s">
        <v>120</v>
      </c>
      <c r="C378" s="3" t="s">
        <v>94</v>
      </c>
      <c r="D378" s="3" t="s">
        <v>116</v>
      </c>
      <c r="E378" s="3" t="s">
        <v>109</v>
      </c>
      <c r="F378" s="3" t="s">
        <v>114</v>
      </c>
      <c r="G378" s="3" t="s">
        <v>91</v>
      </c>
      <c r="H378" s="3" t="s">
        <v>98</v>
      </c>
      <c r="I378" s="3">
        <v>22</v>
      </c>
      <c r="J378" s="3">
        <v>90948</v>
      </c>
      <c r="K378" s="3">
        <v>6</v>
      </c>
      <c r="L378" s="3">
        <v>12</v>
      </c>
      <c r="M378" s="3">
        <v>3</v>
      </c>
      <c r="N378" s="3">
        <v>6</v>
      </c>
      <c r="O378" s="3">
        <v>21</v>
      </c>
    </row>
    <row r="379" spans="1:15" x14ac:dyDescent="0.45">
      <c r="A379">
        <v>378</v>
      </c>
      <c r="B379" s="4" t="s">
        <v>120</v>
      </c>
      <c r="C379" s="4" t="s">
        <v>103</v>
      </c>
      <c r="D379" s="4" t="s">
        <v>108</v>
      </c>
      <c r="E379" s="4" t="s">
        <v>111</v>
      </c>
      <c r="F379" s="4" t="s">
        <v>114</v>
      </c>
      <c r="G379" s="4" t="s">
        <v>91</v>
      </c>
      <c r="H379" s="4" t="s">
        <v>98</v>
      </c>
      <c r="I379" s="4">
        <v>61</v>
      </c>
      <c r="J379" s="4">
        <v>63002</v>
      </c>
      <c r="K379" s="4">
        <v>36</v>
      </c>
      <c r="L379" s="4">
        <v>2</v>
      </c>
      <c r="M379" s="4">
        <v>11</v>
      </c>
      <c r="N379" s="4">
        <v>4</v>
      </c>
      <c r="O379" s="4">
        <v>23</v>
      </c>
    </row>
    <row r="380" spans="1:15" x14ac:dyDescent="0.45">
      <c r="A380">
        <v>379</v>
      </c>
      <c r="B380" s="3" t="s">
        <v>93</v>
      </c>
      <c r="C380" s="3" t="s">
        <v>103</v>
      </c>
      <c r="D380" s="3" t="s">
        <v>116</v>
      </c>
      <c r="E380" s="3" t="s">
        <v>109</v>
      </c>
      <c r="F380" s="3" t="s">
        <v>117</v>
      </c>
      <c r="G380" s="3" t="s">
        <v>97</v>
      </c>
      <c r="H380" s="3" t="s">
        <v>107</v>
      </c>
      <c r="I380" s="3">
        <v>40</v>
      </c>
      <c r="J380" s="3">
        <v>110098</v>
      </c>
      <c r="K380" s="3">
        <v>2</v>
      </c>
      <c r="L380" s="3">
        <v>18</v>
      </c>
      <c r="M380" s="3">
        <v>12</v>
      </c>
      <c r="N380" s="3">
        <v>1</v>
      </c>
      <c r="O380" s="3">
        <v>40</v>
      </c>
    </row>
    <row r="381" spans="1:15" x14ac:dyDescent="0.45">
      <c r="A381">
        <v>380</v>
      </c>
      <c r="B381" s="4" t="s">
        <v>106</v>
      </c>
      <c r="C381" s="4" t="s">
        <v>94</v>
      </c>
      <c r="D381" s="4" t="s">
        <v>116</v>
      </c>
      <c r="E381" s="4" t="s">
        <v>109</v>
      </c>
      <c r="F381" s="4" t="s">
        <v>112</v>
      </c>
      <c r="G381" s="4" t="s">
        <v>97</v>
      </c>
      <c r="H381" s="4" t="s">
        <v>92</v>
      </c>
      <c r="I381" s="4">
        <v>33</v>
      </c>
      <c r="J381" s="4">
        <v>103016</v>
      </c>
      <c r="K381" s="4">
        <v>29</v>
      </c>
      <c r="L381" s="4">
        <v>6</v>
      </c>
      <c r="M381" s="4">
        <v>3</v>
      </c>
      <c r="N381" s="4">
        <v>7</v>
      </c>
      <c r="O381" s="4">
        <v>58</v>
      </c>
    </row>
    <row r="382" spans="1:15" x14ac:dyDescent="0.45">
      <c r="A382">
        <v>381</v>
      </c>
      <c r="B382" s="3" t="s">
        <v>106</v>
      </c>
      <c r="C382" s="3" t="s">
        <v>87</v>
      </c>
      <c r="D382" s="3" t="s">
        <v>108</v>
      </c>
      <c r="E382" s="3" t="s">
        <v>109</v>
      </c>
      <c r="F382" s="3" t="s">
        <v>112</v>
      </c>
      <c r="G382" s="3" t="s">
        <v>105</v>
      </c>
      <c r="H382" s="3" t="s">
        <v>107</v>
      </c>
      <c r="I382" s="3">
        <v>29</v>
      </c>
      <c r="J382" s="3">
        <v>56672</v>
      </c>
      <c r="K382" s="3">
        <v>4</v>
      </c>
      <c r="L382" s="3">
        <v>10</v>
      </c>
      <c r="M382" s="3">
        <v>1</v>
      </c>
      <c r="N382" s="3">
        <v>2</v>
      </c>
      <c r="O382" s="3">
        <v>53</v>
      </c>
    </row>
    <row r="383" spans="1:15" x14ac:dyDescent="0.45">
      <c r="A383">
        <v>382</v>
      </c>
      <c r="B383" s="4" t="s">
        <v>118</v>
      </c>
      <c r="C383" s="4" t="s">
        <v>87</v>
      </c>
      <c r="D383" s="4" t="s">
        <v>108</v>
      </c>
      <c r="E383" s="4" t="s">
        <v>100</v>
      </c>
      <c r="F383" s="4" t="s">
        <v>96</v>
      </c>
      <c r="G383" s="4" t="s">
        <v>97</v>
      </c>
      <c r="H383" s="4" t="s">
        <v>102</v>
      </c>
      <c r="I383" s="4">
        <v>29</v>
      </c>
      <c r="J383" s="4">
        <v>34213</v>
      </c>
      <c r="K383" s="4">
        <v>1</v>
      </c>
      <c r="L383" s="4">
        <v>15</v>
      </c>
      <c r="M383" s="4">
        <v>3</v>
      </c>
      <c r="N383" s="4">
        <v>9</v>
      </c>
      <c r="O383" s="4">
        <v>49</v>
      </c>
    </row>
    <row r="384" spans="1:15" x14ac:dyDescent="0.45">
      <c r="A384">
        <v>383</v>
      </c>
      <c r="B384" s="3" t="s">
        <v>86</v>
      </c>
      <c r="C384" s="3" t="s">
        <v>94</v>
      </c>
      <c r="D384" s="3" t="s">
        <v>88</v>
      </c>
      <c r="E384" s="3" t="s">
        <v>111</v>
      </c>
      <c r="F384" s="3" t="s">
        <v>112</v>
      </c>
      <c r="G384" s="3" t="s">
        <v>105</v>
      </c>
      <c r="H384" s="3" t="s">
        <v>107</v>
      </c>
      <c r="I384" s="3">
        <v>33</v>
      </c>
      <c r="J384" s="3">
        <v>40293</v>
      </c>
      <c r="K384" s="3">
        <v>19</v>
      </c>
      <c r="L384" s="3">
        <v>5</v>
      </c>
      <c r="M384" s="3">
        <v>3</v>
      </c>
      <c r="N384" s="3">
        <v>3</v>
      </c>
      <c r="O384" s="3">
        <v>25</v>
      </c>
    </row>
    <row r="385" spans="1:15" x14ac:dyDescent="0.45">
      <c r="A385">
        <v>384</v>
      </c>
      <c r="B385" s="4" t="s">
        <v>118</v>
      </c>
      <c r="C385" s="4" t="s">
        <v>94</v>
      </c>
      <c r="D385" s="4" t="s">
        <v>108</v>
      </c>
      <c r="E385" s="4" t="s">
        <v>89</v>
      </c>
      <c r="F385" s="4" t="s">
        <v>104</v>
      </c>
      <c r="G385" s="4" t="s">
        <v>105</v>
      </c>
      <c r="H385" s="4" t="s">
        <v>102</v>
      </c>
      <c r="I385" s="4">
        <v>54</v>
      </c>
      <c r="J385" s="4">
        <v>85860</v>
      </c>
      <c r="K385" s="4">
        <v>26</v>
      </c>
      <c r="L385" s="4">
        <v>3</v>
      </c>
      <c r="M385" s="4">
        <v>4</v>
      </c>
      <c r="N385" s="4">
        <v>8</v>
      </c>
      <c r="O385" s="4">
        <v>36</v>
      </c>
    </row>
    <row r="386" spans="1:15" x14ac:dyDescent="0.45">
      <c r="A386">
        <v>385</v>
      </c>
      <c r="B386" s="3" t="s">
        <v>118</v>
      </c>
      <c r="C386" s="3" t="s">
        <v>94</v>
      </c>
      <c r="D386" s="3" t="s">
        <v>95</v>
      </c>
      <c r="E386" s="3" t="s">
        <v>89</v>
      </c>
      <c r="F386" s="3" t="s">
        <v>96</v>
      </c>
      <c r="G386" s="3" t="s">
        <v>97</v>
      </c>
      <c r="H386" s="3" t="s">
        <v>98</v>
      </c>
      <c r="I386" s="3">
        <v>47</v>
      </c>
      <c r="J386" s="3">
        <v>92507</v>
      </c>
      <c r="K386" s="3">
        <v>25</v>
      </c>
      <c r="L386" s="3">
        <v>5</v>
      </c>
      <c r="M386" s="3">
        <v>4</v>
      </c>
      <c r="N386" s="3">
        <v>8</v>
      </c>
      <c r="O386" s="3">
        <v>58</v>
      </c>
    </row>
    <row r="387" spans="1:15" x14ac:dyDescent="0.45">
      <c r="A387">
        <v>386</v>
      </c>
      <c r="B387" s="4" t="s">
        <v>118</v>
      </c>
      <c r="C387" s="4" t="s">
        <v>94</v>
      </c>
      <c r="D387" s="4" t="s">
        <v>116</v>
      </c>
      <c r="E387" s="4" t="s">
        <v>111</v>
      </c>
      <c r="F387" s="4" t="s">
        <v>117</v>
      </c>
      <c r="G387" s="4" t="s">
        <v>105</v>
      </c>
      <c r="H387" s="4" t="s">
        <v>92</v>
      </c>
      <c r="I387" s="4">
        <v>60</v>
      </c>
      <c r="J387" s="4">
        <v>87134</v>
      </c>
      <c r="K387" s="4">
        <v>10</v>
      </c>
      <c r="L387" s="4">
        <v>8</v>
      </c>
      <c r="M387" s="4">
        <v>3</v>
      </c>
      <c r="N387" s="4">
        <v>3</v>
      </c>
      <c r="O387" s="4">
        <v>44</v>
      </c>
    </row>
    <row r="388" spans="1:15" x14ac:dyDescent="0.45">
      <c r="A388">
        <v>387</v>
      </c>
      <c r="B388" s="3" t="s">
        <v>118</v>
      </c>
      <c r="C388" s="3" t="s">
        <v>94</v>
      </c>
      <c r="D388" s="3" t="s">
        <v>116</v>
      </c>
      <c r="E388" s="3" t="s">
        <v>100</v>
      </c>
      <c r="F388" s="3" t="s">
        <v>114</v>
      </c>
      <c r="G388" s="3" t="s">
        <v>97</v>
      </c>
      <c r="H388" s="3" t="s">
        <v>107</v>
      </c>
      <c r="I388" s="3">
        <v>49</v>
      </c>
      <c r="J388" s="3">
        <v>32100</v>
      </c>
      <c r="K388" s="3">
        <v>15</v>
      </c>
      <c r="L388" s="3">
        <v>8</v>
      </c>
      <c r="M388" s="3">
        <v>10</v>
      </c>
      <c r="N388" s="3">
        <v>4</v>
      </c>
      <c r="O388" s="3">
        <v>24</v>
      </c>
    </row>
    <row r="389" spans="1:15" x14ac:dyDescent="0.45">
      <c r="A389">
        <v>388</v>
      </c>
      <c r="B389" s="4" t="s">
        <v>118</v>
      </c>
      <c r="C389" s="4" t="s">
        <v>87</v>
      </c>
      <c r="D389" s="4" t="s">
        <v>95</v>
      </c>
      <c r="E389" s="4" t="s">
        <v>100</v>
      </c>
      <c r="F389" s="4" t="s">
        <v>112</v>
      </c>
      <c r="G389" s="4" t="s">
        <v>105</v>
      </c>
      <c r="H389" s="4" t="s">
        <v>119</v>
      </c>
      <c r="I389" s="4">
        <v>26</v>
      </c>
      <c r="J389" s="4">
        <v>91997</v>
      </c>
      <c r="K389" s="4">
        <v>22</v>
      </c>
      <c r="L389" s="4">
        <v>8</v>
      </c>
      <c r="M389" s="4">
        <v>12</v>
      </c>
      <c r="N389" s="4">
        <v>2</v>
      </c>
      <c r="O389" s="4">
        <v>24</v>
      </c>
    </row>
    <row r="390" spans="1:15" x14ac:dyDescent="0.45">
      <c r="A390">
        <v>389</v>
      </c>
      <c r="B390" s="3" t="s">
        <v>99</v>
      </c>
      <c r="C390" s="3" t="s">
        <v>87</v>
      </c>
      <c r="D390" s="3" t="s">
        <v>108</v>
      </c>
      <c r="E390" s="3" t="s">
        <v>109</v>
      </c>
      <c r="F390" s="3" t="s">
        <v>101</v>
      </c>
      <c r="G390" s="3" t="s">
        <v>97</v>
      </c>
      <c r="H390" s="3" t="s">
        <v>115</v>
      </c>
      <c r="I390" s="3">
        <v>29</v>
      </c>
      <c r="J390" s="3">
        <v>58172</v>
      </c>
      <c r="K390" s="3">
        <v>21</v>
      </c>
      <c r="L390" s="3">
        <v>12</v>
      </c>
      <c r="M390" s="3">
        <v>8</v>
      </c>
      <c r="N390" s="3">
        <v>4</v>
      </c>
      <c r="O390" s="3">
        <v>39</v>
      </c>
    </row>
    <row r="391" spans="1:15" x14ac:dyDescent="0.45">
      <c r="A391">
        <v>390</v>
      </c>
      <c r="B391" s="4" t="s">
        <v>106</v>
      </c>
      <c r="C391" s="4" t="s">
        <v>94</v>
      </c>
      <c r="D391" s="4" t="s">
        <v>95</v>
      </c>
      <c r="E391" s="4" t="s">
        <v>111</v>
      </c>
      <c r="F391" s="4" t="s">
        <v>114</v>
      </c>
      <c r="G391" s="4" t="s">
        <v>97</v>
      </c>
      <c r="H391" s="4" t="s">
        <v>110</v>
      </c>
      <c r="I391" s="4">
        <v>46</v>
      </c>
      <c r="J391" s="4">
        <v>50132</v>
      </c>
      <c r="K391" s="4">
        <v>22</v>
      </c>
      <c r="L391" s="4">
        <v>8</v>
      </c>
      <c r="M391" s="4">
        <v>8</v>
      </c>
      <c r="N391" s="4">
        <v>9</v>
      </c>
      <c r="O391" s="4">
        <v>35</v>
      </c>
    </row>
    <row r="392" spans="1:15" x14ac:dyDescent="0.45">
      <c r="A392">
        <v>391</v>
      </c>
      <c r="B392" s="3" t="s">
        <v>118</v>
      </c>
      <c r="C392" s="3" t="s">
        <v>103</v>
      </c>
      <c r="D392" s="3" t="s">
        <v>95</v>
      </c>
      <c r="E392" s="3" t="s">
        <v>111</v>
      </c>
      <c r="F392" s="3" t="s">
        <v>104</v>
      </c>
      <c r="G392" s="3" t="s">
        <v>105</v>
      </c>
      <c r="H392" s="3" t="s">
        <v>119</v>
      </c>
      <c r="I392" s="3">
        <v>48</v>
      </c>
      <c r="J392" s="3">
        <v>48199</v>
      </c>
      <c r="K392" s="3">
        <v>36</v>
      </c>
      <c r="L392" s="3">
        <v>11</v>
      </c>
      <c r="M392" s="3">
        <v>13</v>
      </c>
      <c r="N392" s="3">
        <v>2</v>
      </c>
      <c r="O392" s="3">
        <v>56</v>
      </c>
    </row>
    <row r="393" spans="1:15" x14ac:dyDescent="0.45">
      <c r="A393">
        <v>392</v>
      </c>
      <c r="B393" s="4" t="s">
        <v>106</v>
      </c>
      <c r="C393" s="4" t="s">
        <v>94</v>
      </c>
      <c r="D393" s="4" t="s">
        <v>88</v>
      </c>
      <c r="E393" s="4" t="s">
        <v>89</v>
      </c>
      <c r="F393" s="4" t="s">
        <v>114</v>
      </c>
      <c r="G393" s="4" t="s">
        <v>91</v>
      </c>
      <c r="H393" s="4" t="s">
        <v>98</v>
      </c>
      <c r="I393" s="4">
        <v>44</v>
      </c>
      <c r="J393" s="4">
        <v>66609</v>
      </c>
      <c r="K393" s="4">
        <v>34</v>
      </c>
      <c r="L393" s="4">
        <v>14</v>
      </c>
      <c r="M393" s="4">
        <v>13</v>
      </c>
      <c r="N393" s="4">
        <v>3</v>
      </c>
      <c r="O393" s="4">
        <v>59</v>
      </c>
    </row>
    <row r="394" spans="1:15" x14ac:dyDescent="0.45">
      <c r="A394">
        <v>393</v>
      </c>
      <c r="B394" s="3" t="s">
        <v>106</v>
      </c>
      <c r="C394" s="3" t="s">
        <v>103</v>
      </c>
      <c r="D394" s="3" t="s">
        <v>95</v>
      </c>
      <c r="E394" s="3" t="s">
        <v>111</v>
      </c>
      <c r="F394" s="3" t="s">
        <v>104</v>
      </c>
      <c r="G394" s="3" t="s">
        <v>105</v>
      </c>
      <c r="H394" s="3" t="s">
        <v>110</v>
      </c>
      <c r="I394" s="3">
        <v>51</v>
      </c>
      <c r="J394" s="3">
        <v>72965</v>
      </c>
      <c r="K394" s="3">
        <v>30</v>
      </c>
      <c r="L394" s="3">
        <v>8</v>
      </c>
      <c r="M394" s="3">
        <v>1</v>
      </c>
      <c r="N394" s="3">
        <v>4</v>
      </c>
      <c r="O394" s="3">
        <v>28</v>
      </c>
    </row>
    <row r="395" spans="1:15" x14ac:dyDescent="0.45">
      <c r="A395">
        <v>394</v>
      </c>
      <c r="B395" s="4" t="s">
        <v>113</v>
      </c>
      <c r="C395" s="4" t="s">
        <v>94</v>
      </c>
      <c r="D395" s="4" t="s">
        <v>116</v>
      </c>
      <c r="E395" s="4" t="s">
        <v>100</v>
      </c>
      <c r="F395" s="4" t="s">
        <v>104</v>
      </c>
      <c r="G395" s="4" t="s">
        <v>97</v>
      </c>
      <c r="H395" s="4" t="s">
        <v>115</v>
      </c>
      <c r="I395" s="4">
        <v>44</v>
      </c>
      <c r="J395" s="4">
        <v>38016</v>
      </c>
      <c r="K395" s="4">
        <v>25</v>
      </c>
      <c r="L395" s="4">
        <v>10</v>
      </c>
      <c r="M395" s="4">
        <v>7</v>
      </c>
      <c r="N395" s="4">
        <v>5</v>
      </c>
      <c r="O395" s="4">
        <v>24</v>
      </c>
    </row>
    <row r="396" spans="1:15" x14ac:dyDescent="0.45">
      <c r="A396">
        <v>395</v>
      </c>
      <c r="B396" s="3" t="s">
        <v>99</v>
      </c>
      <c r="C396" s="3" t="s">
        <v>94</v>
      </c>
      <c r="D396" s="3" t="s">
        <v>95</v>
      </c>
      <c r="E396" s="3" t="s">
        <v>111</v>
      </c>
      <c r="F396" s="3" t="s">
        <v>104</v>
      </c>
      <c r="G396" s="3" t="s">
        <v>91</v>
      </c>
      <c r="H396" s="3" t="s">
        <v>115</v>
      </c>
      <c r="I396" s="3">
        <v>41</v>
      </c>
      <c r="J396" s="3">
        <v>69779</v>
      </c>
      <c r="K396" s="3">
        <v>28</v>
      </c>
      <c r="L396" s="3">
        <v>7</v>
      </c>
      <c r="M396" s="3">
        <v>11</v>
      </c>
      <c r="N396" s="3">
        <v>1</v>
      </c>
      <c r="O396" s="3">
        <v>21</v>
      </c>
    </row>
    <row r="397" spans="1:15" x14ac:dyDescent="0.45">
      <c r="A397">
        <v>396</v>
      </c>
      <c r="B397" s="4" t="s">
        <v>118</v>
      </c>
      <c r="C397" s="4" t="s">
        <v>87</v>
      </c>
      <c r="D397" s="4" t="s">
        <v>116</v>
      </c>
      <c r="E397" s="4" t="s">
        <v>89</v>
      </c>
      <c r="F397" s="4" t="s">
        <v>117</v>
      </c>
      <c r="G397" s="4" t="s">
        <v>105</v>
      </c>
      <c r="H397" s="4" t="s">
        <v>92</v>
      </c>
      <c r="I397" s="4">
        <v>39</v>
      </c>
      <c r="J397" s="4">
        <v>61881</v>
      </c>
      <c r="K397" s="4">
        <v>1</v>
      </c>
      <c r="L397" s="4">
        <v>17</v>
      </c>
      <c r="M397" s="4">
        <v>2</v>
      </c>
      <c r="N397" s="4">
        <v>7</v>
      </c>
      <c r="O397" s="4">
        <v>28</v>
      </c>
    </row>
    <row r="398" spans="1:15" x14ac:dyDescent="0.45">
      <c r="A398">
        <v>397</v>
      </c>
      <c r="B398" s="3" t="s">
        <v>120</v>
      </c>
      <c r="C398" s="3" t="s">
        <v>103</v>
      </c>
      <c r="D398" s="3" t="s">
        <v>116</v>
      </c>
      <c r="E398" s="3" t="s">
        <v>109</v>
      </c>
      <c r="F398" s="3" t="s">
        <v>104</v>
      </c>
      <c r="G398" s="3" t="s">
        <v>105</v>
      </c>
      <c r="H398" s="3" t="s">
        <v>110</v>
      </c>
      <c r="I398" s="3">
        <v>39</v>
      </c>
      <c r="J398" s="3">
        <v>112594</v>
      </c>
      <c r="K398" s="3">
        <v>4</v>
      </c>
      <c r="L398" s="3">
        <v>4</v>
      </c>
      <c r="M398" s="3">
        <v>1</v>
      </c>
      <c r="N398" s="3">
        <v>7</v>
      </c>
      <c r="O398" s="3">
        <v>55</v>
      </c>
    </row>
    <row r="399" spans="1:15" x14ac:dyDescent="0.45">
      <c r="A399">
        <v>398</v>
      </c>
      <c r="B399" s="4" t="s">
        <v>93</v>
      </c>
      <c r="C399" s="4" t="s">
        <v>103</v>
      </c>
      <c r="D399" s="4" t="s">
        <v>116</v>
      </c>
      <c r="E399" s="4" t="s">
        <v>89</v>
      </c>
      <c r="F399" s="4" t="s">
        <v>104</v>
      </c>
      <c r="G399" s="4" t="s">
        <v>105</v>
      </c>
      <c r="H399" s="4" t="s">
        <v>92</v>
      </c>
      <c r="I399" s="4">
        <v>23</v>
      </c>
      <c r="J399" s="4">
        <v>54472</v>
      </c>
      <c r="K399" s="4">
        <v>7</v>
      </c>
      <c r="L399" s="4">
        <v>13</v>
      </c>
      <c r="M399" s="4">
        <v>3</v>
      </c>
      <c r="N399" s="4">
        <v>9</v>
      </c>
      <c r="O399" s="4">
        <v>41</v>
      </c>
    </row>
    <row r="400" spans="1:15" x14ac:dyDescent="0.45">
      <c r="A400">
        <v>399</v>
      </c>
      <c r="B400" s="3" t="s">
        <v>86</v>
      </c>
      <c r="C400" s="3" t="s">
        <v>87</v>
      </c>
      <c r="D400" s="3" t="s">
        <v>108</v>
      </c>
      <c r="E400" s="3" t="s">
        <v>89</v>
      </c>
      <c r="F400" s="3" t="s">
        <v>101</v>
      </c>
      <c r="G400" s="3" t="s">
        <v>91</v>
      </c>
      <c r="H400" s="3" t="s">
        <v>119</v>
      </c>
      <c r="I400" s="3">
        <v>25</v>
      </c>
      <c r="J400" s="3">
        <v>81813</v>
      </c>
      <c r="K400" s="3">
        <v>9</v>
      </c>
      <c r="L400" s="3">
        <v>4</v>
      </c>
      <c r="M400" s="3">
        <v>4</v>
      </c>
      <c r="N400" s="3">
        <v>4</v>
      </c>
      <c r="O400" s="3">
        <v>41</v>
      </c>
    </row>
    <row r="401" spans="1:15" x14ac:dyDescent="0.45">
      <c r="A401">
        <v>400</v>
      </c>
      <c r="B401" s="4" t="s">
        <v>120</v>
      </c>
      <c r="C401" s="4" t="s">
        <v>87</v>
      </c>
      <c r="D401" s="4" t="s">
        <v>88</v>
      </c>
      <c r="E401" s="4" t="s">
        <v>109</v>
      </c>
      <c r="F401" s="4" t="s">
        <v>96</v>
      </c>
      <c r="G401" s="4" t="s">
        <v>97</v>
      </c>
      <c r="H401" s="4" t="s">
        <v>102</v>
      </c>
      <c r="I401" s="4">
        <v>51</v>
      </c>
      <c r="J401" s="4">
        <v>66021</v>
      </c>
      <c r="K401" s="4">
        <v>36</v>
      </c>
      <c r="L401" s="4">
        <v>5</v>
      </c>
      <c r="M401" s="4">
        <v>13</v>
      </c>
      <c r="N401" s="4">
        <v>6</v>
      </c>
      <c r="O401" s="4">
        <v>41</v>
      </c>
    </row>
    <row r="402" spans="1:15" x14ac:dyDescent="0.45">
      <c r="A402">
        <v>401</v>
      </c>
      <c r="B402" s="3" t="s">
        <v>99</v>
      </c>
      <c r="C402" s="3" t="s">
        <v>87</v>
      </c>
      <c r="D402" s="3" t="s">
        <v>116</v>
      </c>
      <c r="E402" s="3" t="s">
        <v>89</v>
      </c>
      <c r="F402" s="3" t="s">
        <v>90</v>
      </c>
      <c r="G402" s="3" t="s">
        <v>105</v>
      </c>
      <c r="H402" s="3" t="s">
        <v>102</v>
      </c>
      <c r="I402" s="3">
        <v>54</v>
      </c>
      <c r="J402" s="3">
        <v>84131</v>
      </c>
      <c r="K402" s="3">
        <v>19</v>
      </c>
      <c r="L402" s="3">
        <v>4</v>
      </c>
      <c r="M402" s="3">
        <v>6</v>
      </c>
      <c r="N402" s="3">
        <v>2</v>
      </c>
      <c r="O402" s="3">
        <v>53</v>
      </c>
    </row>
    <row r="403" spans="1:15" x14ac:dyDescent="0.45">
      <c r="A403">
        <v>402</v>
      </c>
      <c r="B403" s="4" t="s">
        <v>93</v>
      </c>
      <c r="C403" s="4" t="s">
        <v>87</v>
      </c>
      <c r="D403" s="4" t="s">
        <v>116</v>
      </c>
      <c r="E403" s="4" t="s">
        <v>89</v>
      </c>
      <c r="F403" s="4" t="s">
        <v>96</v>
      </c>
      <c r="G403" s="4" t="s">
        <v>105</v>
      </c>
      <c r="H403" s="4" t="s">
        <v>102</v>
      </c>
      <c r="I403" s="4">
        <v>57</v>
      </c>
      <c r="J403" s="4">
        <v>54087</v>
      </c>
      <c r="K403" s="4">
        <v>1</v>
      </c>
      <c r="L403" s="4">
        <v>18</v>
      </c>
      <c r="M403" s="4">
        <v>10</v>
      </c>
      <c r="N403" s="4">
        <v>4</v>
      </c>
      <c r="O403" s="4">
        <v>48</v>
      </c>
    </row>
    <row r="404" spans="1:15" x14ac:dyDescent="0.45">
      <c r="A404">
        <v>403</v>
      </c>
      <c r="B404" s="3" t="s">
        <v>99</v>
      </c>
      <c r="C404" s="3" t="s">
        <v>103</v>
      </c>
      <c r="D404" s="3" t="s">
        <v>108</v>
      </c>
      <c r="E404" s="3" t="s">
        <v>111</v>
      </c>
      <c r="F404" s="3" t="s">
        <v>104</v>
      </c>
      <c r="G404" s="3" t="s">
        <v>105</v>
      </c>
      <c r="H404" s="3" t="s">
        <v>110</v>
      </c>
      <c r="I404" s="3">
        <v>39</v>
      </c>
      <c r="J404" s="3">
        <v>42828</v>
      </c>
      <c r="K404" s="3">
        <v>10</v>
      </c>
      <c r="L404" s="3">
        <v>6</v>
      </c>
      <c r="M404" s="3">
        <v>14</v>
      </c>
      <c r="N404" s="3">
        <v>2</v>
      </c>
      <c r="O404" s="3">
        <v>57</v>
      </c>
    </row>
    <row r="405" spans="1:15" x14ac:dyDescent="0.45">
      <c r="A405">
        <v>404</v>
      </c>
      <c r="B405" s="4" t="s">
        <v>106</v>
      </c>
      <c r="C405" s="4" t="s">
        <v>103</v>
      </c>
      <c r="D405" s="4" t="s">
        <v>116</v>
      </c>
      <c r="E405" s="4" t="s">
        <v>111</v>
      </c>
      <c r="F405" s="4" t="s">
        <v>101</v>
      </c>
      <c r="G405" s="4" t="s">
        <v>105</v>
      </c>
      <c r="H405" s="4" t="s">
        <v>102</v>
      </c>
      <c r="I405" s="4">
        <v>58</v>
      </c>
      <c r="J405" s="4">
        <v>91610</v>
      </c>
      <c r="K405" s="4">
        <v>36</v>
      </c>
      <c r="L405" s="4">
        <v>2</v>
      </c>
      <c r="M405" s="4">
        <v>5</v>
      </c>
      <c r="N405" s="4">
        <v>5</v>
      </c>
      <c r="O405" s="4">
        <v>52</v>
      </c>
    </row>
    <row r="406" spans="1:15" x14ac:dyDescent="0.45">
      <c r="A406">
        <v>405</v>
      </c>
      <c r="B406" s="3" t="s">
        <v>93</v>
      </c>
      <c r="C406" s="3" t="s">
        <v>94</v>
      </c>
      <c r="D406" s="3" t="s">
        <v>95</v>
      </c>
      <c r="E406" s="3" t="s">
        <v>109</v>
      </c>
      <c r="F406" s="3" t="s">
        <v>114</v>
      </c>
      <c r="G406" s="3" t="s">
        <v>105</v>
      </c>
      <c r="H406" s="3" t="s">
        <v>119</v>
      </c>
      <c r="I406" s="3">
        <v>40</v>
      </c>
      <c r="J406" s="3">
        <v>31401</v>
      </c>
      <c r="K406" s="3">
        <v>9</v>
      </c>
      <c r="L406" s="3">
        <v>11</v>
      </c>
      <c r="M406" s="3">
        <v>14</v>
      </c>
      <c r="N406" s="3">
        <v>7</v>
      </c>
      <c r="O406" s="3">
        <v>37</v>
      </c>
    </row>
    <row r="407" spans="1:15" x14ac:dyDescent="0.45">
      <c r="A407">
        <v>406</v>
      </c>
      <c r="B407" s="4" t="s">
        <v>106</v>
      </c>
      <c r="C407" s="4" t="s">
        <v>94</v>
      </c>
      <c r="D407" s="4" t="s">
        <v>95</v>
      </c>
      <c r="E407" s="4" t="s">
        <v>111</v>
      </c>
      <c r="F407" s="4" t="s">
        <v>101</v>
      </c>
      <c r="G407" s="4" t="s">
        <v>97</v>
      </c>
      <c r="H407" s="4" t="s">
        <v>92</v>
      </c>
      <c r="I407" s="4">
        <v>49</v>
      </c>
      <c r="J407" s="4">
        <v>115179</v>
      </c>
      <c r="K407" s="4">
        <v>32</v>
      </c>
      <c r="L407" s="4">
        <v>14</v>
      </c>
      <c r="M407" s="4">
        <v>4</v>
      </c>
      <c r="N407" s="4">
        <v>1</v>
      </c>
      <c r="O407" s="4">
        <v>26</v>
      </c>
    </row>
    <row r="408" spans="1:15" x14ac:dyDescent="0.45">
      <c r="A408">
        <v>407</v>
      </c>
      <c r="B408" s="3" t="s">
        <v>120</v>
      </c>
      <c r="C408" s="3" t="s">
        <v>87</v>
      </c>
      <c r="D408" s="3" t="s">
        <v>88</v>
      </c>
      <c r="E408" s="3" t="s">
        <v>111</v>
      </c>
      <c r="F408" s="3" t="s">
        <v>104</v>
      </c>
      <c r="G408" s="3" t="s">
        <v>97</v>
      </c>
      <c r="H408" s="3" t="s">
        <v>110</v>
      </c>
      <c r="I408" s="3">
        <v>61</v>
      </c>
      <c r="J408" s="3">
        <v>45193</v>
      </c>
      <c r="K408" s="3">
        <v>32</v>
      </c>
      <c r="L408" s="3">
        <v>5</v>
      </c>
      <c r="M408" s="3">
        <v>8</v>
      </c>
      <c r="N408" s="3">
        <v>7</v>
      </c>
      <c r="O408" s="3">
        <v>20</v>
      </c>
    </row>
    <row r="409" spans="1:15" x14ac:dyDescent="0.45">
      <c r="A409">
        <v>408</v>
      </c>
      <c r="B409" s="4" t="s">
        <v>120</v>
      </c>
      <c r="C409" s="4" t="s">
        <v>87</v>
      </c>
      <c r="D409" s="4" t="s">
        <v>116</v>
      </c>
      <c r="E409" s="4" t="s">
        <v>89</v>
      </c>
      <c r="F409" s="4" t="s">
        <v>101</v>
      </c>
      <c r="G409" s="4" t="s">
        <v>105</v>
      </c>
      <c r="H409" s="4" t="s">
        <v>92</v>
      </c>
      <c r="I409" s="4">
        <v>41</v>
      </c>
      <c r="J409" s="4">
        <v>74864</v>
      </c>
      <c r="K409" s="4">
        <v>6</v>
      </c>
      <c r="L409" s="4">
        <v>6</v>
      </c>
      <c r="M409" s="4">
        <v>11</v>
      </c>
      <c r="N409" s="4">
        <v>6</v>
      </c>
      <c r="O409" s="4">
        <v>52</v>
      </c>
    </row>
    <row r="410" spans="1:15" x14ac:dyDescent="0.45">
      <c r="A410">
        <v>409</v>
      </c>
      <c r="B410" s="3" t="s">
        <v>93</v>
      </c>
      <c r="C410" s="3" t="s">
        <v>87</v>
      </c>
      <c r="D410" s="3" t="s">
        <v>108</v>
      </c>
      <c r="E410" s="3" t="s">
        <v>100</v>
      </c>
      <c r="F410" s="3" t="s">
        <v>112</v>
      </c>
      <c r="G410" s="3" t="s">
        <v>91</v>
      </c>
      <c r="H410" s="3" t="s">
        <v>110</v>
      </c>
      <c r="I410" s="3">
        <v>54</v>
      </c>
      <c r="J410" s="3">
        <v>50307</v>
      </c>
      <c r="K410" s="3">
        <v>38</v>
      </c>
      <c r="L410" s="3">
        <v>10</v>
      </c>
      <c r="M410" s="3">
        <v>12</v>
      </c>
      <c r="N410" s="3">
        <v>6</v>
      </c>
      <c r="O410" s="3">
        <v>20</v>
      </c>
    </row>
    <row r="411" spans="1:15" x14ac:dyDescent="0.45">
      <c r="A411">
        <v>410</v>
      </c>
      <c r="B411" s="4" t="s">
        <v>93</v>
      </c>
      <c r="C411" s="4" t="s">
        <v>94</v>
      </c>
      <c r="D411" s="4" t="s">
        <v>95</v>
      </c>
      <c r="E411" s="4" t="s">
        <v>111</v>
      </c>
      <c r="F411" s="4" t="s">
        <v>101</v>
      </c>
      <c r="G411" s="4" t="s">
        <v>97</v>
      </c>
      <c r="H411" s="4" t="s">
        <v>92</v>
      </c>
      <c r="I411" s="4">
        <v>33</v>
      </c>
      <c r="J411" s="4">
        <v>49611</v>
      </c>
      <c r="K411" s="4">
        <v>17</v>
      </c>
      <c r="L411" s="4">
        <v>8</v>
      </c>
      <c r="M411" s="4">
        <v>14</v>
      </c>
      <c r="N411" s="4">
        <v>8</v>
      </c>
      <c r="O411" s="4">
        <v>43</v>
      </c>
    </row>
    <row r="412" spans="1:15" x14ac:dyDescent="0.45">
      <c r="A412">
        <v>411</v>
      </c>
      <c r="B412" s="3" t="s">
        <v>118</v>
      </c>
      <c r="C412" s="3" t="s">
        <v>94</v>
      </c>
      <c r="D412" s="3" t="s">
        <v>108</v>
      </c>
      <c r="E412" s="3" t="s">
        <v>100</v>
      </c>
      <c r="F412" s="3" t="s">
        <v>104</v>
      </c>
      <c r="G412" s="3" t="s">
        <v>91</v>
      </c>
      <c r="H412" s="3" t="s">
        <v>115</v>
      </c>
      <c r="I412" s="3">
        <v>36</v>
      </c>
      <c r="J412" s="3">
        <v>73791</v>
      </c>
      <c r="K412" s="3">
        <v>10</v>
      </c>
      <c r="L412" s="3">
        <v>14</v>
      </c>
      <c r="M412" s="3">
        <v>4</v>
      </c>
      <c r="N412" s="3">
        <v>8</v>
      </c>
      <c r="O412" s="3">
        <v>23</v>
      </c>
    </row>
    <row r="413" spans="1:15" x14ac:dyDescent="0.45">
      <c r="A413">
        <v>412</v>
      </c>
      <c r="B413" s="4" t="s">
        <v>99</v>
      </c>
      <c r="C413" s="4" t="s">
        <v>94</v>
      </c>
      <c r="D413" s="4" t="s">
        <v>108</v>
      </c>
      <c r="E413" s="4" t="s">
        <v>111</v>
      </c>
      <c r="F413" s="4" t="s">
        <v>117</v>
      </c>
      <c r="G413" s="4" t="s">
        <v>97</v>
      </c>
      <c r="H413" s="4" t="s">
        <v>92</v>
      </c>
      <c r="I413" s="4">
        <v>62</v>
      </c>
      <c r="J413" s="4">
        <v>41950</v>
      </c>
      <c r="K413" s="4">
        <v>27</v>
      </c>
      <c r="L413" s="4">
        <v>3</v>
      </c>
      <c r="M413" s="4">
        <v>13</v>
      </c>
      <c r="N413" s="4">
        <v>6</v>
      </c>
      <c r="O413" s="4">
        <v>23</v>
      </c>
    </row>
    <row r="414" spans="1:15" x14ac:dyDescent="0.45">
      <c r="A414">
        <v>413</v>
      </c>
      <c r="B414" s="3" t="s">
        <v>118</v>
      </c>
      <c r="C414" s="3" t="s">
        <v>94</v>
      </c>
      <c r="D414" s="3" t="s">
        <v>95</v>
      </c>
      <c r="E414" s="3" t="s">
        <v>111</v>
      </c>
      <c r="F414" s="3" t="s">
        <v>112</v>
      </c>
      <c r="G414" s="3" t="s">
        <v>105</v>
      </c>
      <c r="H414" s="3" t="s">
        <v>102</v>
      </c>
      <c r="I414" s="3">
        <v>60</v>
      </c>
      <c r="J414" s="3">
        <v>106240</v>
      </c>
      <c r="K414" s="3">
        <v>35</v>
      </c>
      <c r="L414" s="3">
        <v>12</v>
      </c>
      <c r="M414" s="3">
        <v>10</v>
      </c>
      <c r="N414" s="3">
        <v>3</v>
      </c>
      <c r="O414" s="3">
        <v>37</v>
      </c>
    </row>
    <row r="415" spans="1:15" x14ac:dyDescent="0.45">
      <c r="A415">
        <v>414</v>
      </c>
      <c r="B415" s="4" t="s">
        <v>99</v>
      </c>
      <c r="C415" s="4" t="s">
        <v>94</v>
      </c>
      <c r="D415" s="4" t="s">
        <v>108</v>
      </c>
      <c r="E415" s="4" t="s">
        <v>109</v>
      </c>
      <c r="F415" s="4" t="s">
        <v>101</v>
      </c>
      <c r="G415" s="4" t="s">
        <v>97</v>
      </c>
      <c r="H415" s="4" t="s">
        <v>115</v>
      </c>
      <c r="I415" s="4">
        <v>23</v>
      </c>
      <c r="J415" s="4">
        <v>107403</v>
      </c>
      <c r="K415" s="4">
        <v>21</v>
      </c>
      <c r="L415" s="4">
        <v>16</v>
      </c>
      <c r="M415" s="4">
        <v>12</v>
      </c>
      <c r="N415" s="4">
        <v>5</v>
      </c>
      <c r="O415" s="4">
        <v>46</v>
      </c>
    </row>
    <row r="416" spans="1:15" x14ac:dyDescent="0.45">
      <c r="A416">
        <v>415</v>
      </c>
      <c r="B416" s="3" t="s">
        <v>118</v>
      </c>
      <c r="C416" s="3" t="s">
        <v>94</v>
      </c>
      <c r="D416" s="3" t="s">
        <v>95</v>
      </c>
      <c r="E416" s="3" t="s">
        <v>109</v>
      </c>
      <c r="F416" s="3" t="s">
        <v>90</v>
      </c>
      <c r="G416" s="3" t="s">
        <v>105</v>
      </c>
      <c r="H416" s="3" t="s">
        <v>92</v>
      </c>
      <c r="I416" s="3">
        <v>50</v>
      </c>
      <c r="J416" s="3">
        <v>32745</v>
      </c>
      <c r="K416" s="3">
        <v>25</v>
      </c>
      <c r="L416" s="3">
        <v>17</v>
      </c>
      <c r="M416" s="3">
        <v>13</v>
      </c>
      <c r="N416" s="3">
        <v>2</v>
      </c>
      <c r="O416" s="3">
        <v>51</v>
      </c>
    </row>
    <row r="417" spans="1:15" x14ac:dyDescent="0.45">
      <c r="A417">
        <v>416</v>
      </c>
      <c r="B417" s="4" t="s">
        <v>106</v>
      </c>
      <c r="C417" s="4" t="s">
        <v>94</v>
      </c>
      <c r="D417" s="4" t="s">
        <v>108</v>
      </c>
      <c r="E417" s="4" t="s">
        <v>109</v>
      </c>
      <c r="F417" s="4" t="s">
        <v>90</v>
      </c>
      <c r="G417" s="4" t="s">
        <v>97</v>
      </c>
      <c r="H417" s="4" t="s">
        <v>110</v>
      </c>
      <c r="I417" s="4">
        <v>62</v>
      </c>
      <c r="J417" s="4">
        <v>85243</v>
      </c>
      <c r="K417" s="4">
        <v>28</v>
      </c>
      <c r="L417" s="4">
        <v>1</v>
      </c>
      <c r="M417" s="4">
        <v>2</v>
      </c>
      <c r="N417" s="4">
        <v>5</v>
      </c>
      <c r="O417" s="4">
        <v>52</v>
      </c>
    </row>
    <row r="418" spans="1:15" x14ac:dyDescent="0.45">
      <c r="A418">
        <v>417</v>
      </c>
      <c r="B418" s="3" t="s">
        <v>93</v>
      </c>
      <c r="C418" s="3" t="s">
        <v>87</v>
      </c>
      <c r="D418" s="3" t="s">
        <v>95</v>
      </c>
      <c r="E418" s="3" t="s">
        <v>100</v>
      </c>
      <c r="F418" s="3" t="s">
        <v>101</v>
      </c>
      <c r="G418" s="3" t="s">
        <v>105</v>
      </c>
      <c r="H418" s="3" t="s">
        <v>110</v>
      </c>
      <c r="I418" s="3">
        <v>31</v>
      </c>
      <c r="J418" s="3">
        <v>33866</v>
      </c>
      <c r="K418" s="3">
        <v>15</v>
      </c>
      <c r="L418" s="3">
        <v>10</v>
      </c>
      <c r="M418" s="3">
        <v>3</v>
      </c>
      <c r="N418" s="3">
        <v>9</v>
      </c>
      <c r="O418" s="3">
        <v>47</v>
      </c>
    </row>
    <row r="419" spans="1:15" x14ac:dyDescent="0.45">
      <c r="A419">
        <v>418</v>
      </c>
      <c r="B419" s="4" t="s">
        <v>120</v>
      </c>
      <c r="C419" s="4" t="s">
        <v>87</v>
      </c>
      <c r="D419" s="4" t="s">
        <v>116</v>
      </c>
      <c r="E419" s="4" t="s">
        <v>89</v>
      </c>
      <c r="F419" s="4" t="s">
        <v>117</v>
      </c>
      <c r="G419" s="4" t="s">
        <v>105</v>
      </c>
      <c r="H419" s="4" t="s">
        <v>110</v>
      </c>
      <c r="I419" s="4">
        <v>23</v>
      </c>
      <c r="J419" s="4">
        <v>62245</v>
      </c>
      <c r="K419" s="4">
        <v>4</v>
      </c>
      <c r="L419" s="4">
        <v>10</v>
      </c>
      <c r="M419" s="4">
        <v>6</v>
      </c>
      <c r="N419" s="4">
        <v>1</v>
      </c>
      <c r="O419" s="4">
        <v>55</v>
      </c>
    </row>
    <row r="420" spans="1:15" x14ac:dyDescent="0.45">
      <c r="A420">
        <v>419</v>
      </c>
      <c r="B420" s="3" t="s">
        <v>99</v>
      </c>
      <c r="C420" s="3" t="s">
        <v>87</v>
      </c>
      <c r="D420" s="3" t="s">
        <v>88</v>
      </c>
      <c r="E420" s="3" t="s">
        <v>111</v>
      </c>
      <c r="F420" s="3" t="s">
        <v>114</v>
      </c>
      <c r="G420" s="3" t="s">
        <v>105</v>
      </c>
      <c r="H420" s="3" t="s">
        <v>98</v>
      </c>
      <c r="I420" s="3">
        <v>32</v>
      </c>
      <c r="J420" s="3">
        <v>74724</v>
      </c>
      <c r="K420" s="3">
        <v>29</v>
      </c>
      <c r="L420" s="3">
        <v>2</v>
      </c>
      <c r="M420" s="3">
        <v>8</v>
      </c>
      <c r="N420" s="3">
        <v>5</v>
      </c>
      <c r="O420" s="3">
        <v>25</v>
      </c>
    </row>
    <row r="421" spans="1:15" x14ac:dyDescent="0.45">
      <c r="A421">
        <v>420</v>
      </c>
      <c r="B421" s="4" t="s">
        <v>99</v>
      </c>
      <c r="C421" s="4" t="s">
        <v>87</v>
      </c>
      <c r="D421" s="4" t="s">
        <v>95</v>
      </c>
      <c r="E421" s="4" t="s">
        <v>111</v>
      </c>
      <c r="F421" s="4" t="s">
        <v>104</v>
      </c>
      <c r="G421" s="4" t="s">
        <v>105</v>
      </c>
      <c r="H421" s="4" t="s">
        <v>119</v>
      </c>
      <c r="I421" s="4">
        <v>34</v>
      </c>
      <c r="J421" s="4">
        <v>101354</v>
      </c>
      <c r="K421" s="4">
        <v>9</v>
      </c>
      <c r="L421" s="4">
        <v>9</v>
      </c>
      <c r="M421" s="4">
        <v>8</v>
      </c>
      <c r="N421" s="4">
        <v>6</v>
      </c>
      <c r="O421" s="4">
        <v>35</v>
      </c>
    </row>
    <row r="422" spans="1:15" x14ac:dyDescent="0.45">
      <c r="A422">
        <v>421</v>
      </c>
      <c r="B422" s="3" t="s">
        <v>120</v>
      </c>
      <c r="C422" s="3" t="s">
        <v>94</v>
      </c>
      <c r="D422" s="3" t="s">
        <v>95</v>
      </c>
      <c r="E422" s="3" t="s">
        <v>111</v>
      </c>
      <c r="F422" s="3" t="s">
        <v>90</v>
      </c>
      <c r="G422" s="3" t="s">
        <v>91</v>
      </c>
      <c r="H422" s="3" t="s">
        <v>110</v>
      </c>
      <c r="I422" s="3">
        <v>31</v>
      </c>
      <c r="J422" s="3">
        <v>81374</v>
      </c>
      <c r="K422" s="3">
        <v>27</v>
      </c>
      <c r="L422" s="3">
        <v>13</v>
      </c>
      <c r="M422" s="3">
        <v>11</v>
      </c>
      <c r="N422" s="3">
        <v>7</v>
      </c>
      <c r="O422" s="3">
        <v>53</v>
      </c>
    </row>
    <row r="423" spans="1:15" x14ac:dyDescent="0.45">
      <c r="A423">
        <v>422</v>
      </c>
      <c r="B423" s="4" t="s">
        <v>118</v>
      </c>
      <c r="C423" s="4" t="s">
        <v>103</v>
      </c>
      <c r="D423" s="4" t="s">
        <v>88</v>
      </c>
      <c r="E423" s="4" t="s">
        <v>100</v>
      </c>
      <c r="F423" s="4" t="s">
        <v>114</v>
      </c>
      <c r="G423" s="4" t="s">
        <v>105</v>
      </c>
      <c r="H423" s="4" t="s">
        <v>115</v>
      </c>
      <c r="I423" s="4">
        <v>35</v>
      </c>
      <c r="J423" s="4">
        <v>60116</v>
      </c>
      <c r="K423" s="4">
        <v>26</v>
      </c>
      <c r="L423" s="4">
        <v>16</v>
      </c>
      <c r="M423" s="4">
        <v>9</v>
      </c>
      <c r="N423" s="4">
        <v>9</v>
      </c>
      <c r="O423" s="4">
        <v>42</v>
      </c>
    </row>
    <row r="424" spans="1:15" x14ac:dyDescent="0.45">
      <c r="A424">
        <v>423</v>
      </c>
      <c r="B424" s="3" t="s">
        <v>99</v>
      </c>
      <c r="C424" s="3" t="s">
        <v>94</v>
      </c>
      <c r="D424" s="3" t="s">
        <v>95</v>
      </c>
      <c r="E424" s="3" t="s">
        <v>109</v>
      </c>
      <c r="F424" s="3" t="s">
        <v>101</v>
      </c>
      <c r="G424" s="3" t="s">
        <v>91</v>
      </c>
      <c r="H424" s="3" t="s">
        <v>110</v>
      </c>
      <c r="I424" s="3">
        <v>39</v>
      </c>
      <c r="J424" s="3">
        <v>111029</v>
      </c>
      <c r="K424" s="3">
        <v>19</v>
      </c>
      <c r="L424" s="3">
        <v>18</v>
      </c>
      <c r="M424" s="3">
        <v>7</v>
      </c>
      <c r="N424" s="3">
        <v>6</v>
      </c>
      <c r="O424" s="3">
        <v>43</v>
      </c>
    </row>
    <row r="425" spans="1:15" x14ac:dyDescent="0.45">
      <c r="A425">
        <v>424</v>
      </c>
      <c r="B425" s="4" t="s">
        <v>86</v>
      </c>
      <c r="C425" s="4" t="s">
        <v>103</v>
      </c>
      <c r="D425" s="4" t="s">
        <v>95</v>
      </c>
      <c r="E425" s="4" t="s">
        <v>89</v>
      </c>
      <c r="F425" s="4" t="s">
        <v>114</v>
      </c>
      <c r="G425" s="4" t="s">
        <v>91</v>
      </c>
      <c r="H425" s="4" t="s">
        <v>98</v>
      </c>
      <c r="I425" s="4">
        <v>30</v>
      </c>
      <c r="J425" s="4">
        <v>50447</v>
      </c>
      <c r="K425" s="4">
        <v>28</v>
      </c>
      <c r="L425" s="4">
        <v>19</v>
      </c>
      <c r="M425" s="4">
        <v>13</v>
      </c>
      <c r="N425" s="4">
        <v>5</v>
      </c>
      <c r="O425" s="4">
        <v>32</v>
      </c>
    </row>
    <row r="426" spans="1:15" x14ac:dyDescent="0.45">
      <c r="A426">
        <v>425</v>
      </c>
      <c r="B426" s="3" t="s">
        <v>106</v>
      </c>
      <c r="C426" s="3" t="s">
        <v>87</v>
      </c>
      <c r="D426" s="3" t="s">
        <v>108</v>
      </c>
      <c r="E426" s="3" t="s">
        <v>100</v>
      </c>
      <c r="F426" s="3" t="s">
        <v>112</v>
      </c>
      <c r="G426" s="3" t="s">
        <v>105</v>
      </c>
      <c r="H426" s="3" t="s">
        <v>102</v>
      </c>
      <c r="I426" s="3">
        <v>60</v>
      </c>
      <c r="J426" s="3">
        <v>60431</v>
      </c>
      <c r="K426" s="3">
        <v>17</v>
      </c>
      <c r="L426" s="3">
        <v>12</v>
      </c>
      <c r="M426" s="3">
        <v>2</v>
      </c>
      <c r="N426" s="3">
        <v>7</v>
      </c>
      <c r="O426" s="3">
        <v>37</v>
      </c>
    </row>
    <row r="427" spans="1:15" x14ac:dyDescent="0.45">
      <c r="A427">
        <v>426</v>
      </c>
      <c r="B427" s="4" t="s">
        <v>93</v>
      </c>
      <c r="C427" s="4" t="s">
        <v>94</v>
      </c>
      <c r="D427" s="4" t="s">
        <v>88</v>
      </c>
      <c r="E427" s="4" t="s">
        <v>109</v>
      </c>
      <c r="F427" s="4" t="s">
        <v>96</v>
      </c>
      <c r="G427" s="4" t="s">
        <v>91</v>
      </c>
      <c r="H427" s="4" t="s">
        <v>115</v>
      </c>
      <c r="I427" s="4">
        <v>49</v>
      </c>
      <c r="J427" s="4">
        <v>47908</v>
      </c>
      <c r="K427" s="4">
        <v>20</v>
      </c>
      <c r="L427" s="4">
        <v>8</v>
      </c>
      <c r="M427" s="4">
        <v>8</v>
      </c>
      <c r="N427" s="4">
        <v>1</v>
      </c>
      <c r="O427" s="4">
        <v>32</v>
      </c>
    </row>
    <row r="428" spans="1:15" x14ac:dyDescent="0.45">
      <c r="A428">
        <v>427</v>
      </c>
      <c r="B428" s="3" t="s">
        <v>120</v>
      </c>
      <c r="C428" s="3" t="s">
        <v>87</v>
      </c>
      <c r="D428" s="3" t="s">
        <v>116</v>
      </c>
      <c r="E428" s="3" t="s">
        <v>100</v>
      </c>
      <c r="F428" s="3" t="s">
        <v>90</v>
      </c>
      <c r="G428" s="3" t="s">
        <v>97</v>
      </c>
      <c r="H428" s="3" t="s">
        <v>98</v>
      </c>
      <c r="I428" s="3">
        <v>24</v>
      </c>
      <c r="J428" s="3">
        <v>59336</v>
      </c>
      <c r="K428" s="3">
        <v>39</v>
      </c>
      <c r="L428" s="3">
        <v>17</v>
      </c>
      <c r="M428" s="3">
        <v>7</v>
      </c>
      <c r="N428" s="3">
        <v>5</v>
      </c>
      <c r="O428" s="3">
        <v>56</v>
      </c>
    </row>
    <row r="429" spans="1:15" x14ac:dyDescent="0.45">
      <c r="A429">
        <v>428</v>
      </c>
      <c r="B429" s="4" t="s">
        <v>93</v>
      </c>
      <c r="C429" s="4" t="s">
        <v>94</v>
      </c>
      <c r="D429" s="4" t="s">
        <v>95</v>
      </c>
      <c r="E429" s="4" t="s">
        <v>89</v>
      </c>
      <c r="F429" s="4" t="s">
        <v>101</v>
      </c>
      <c r="G429" s="4" t="s">
        <v>105</v>
      </c>
      <c r="H429" s="4" t="s">
        <v>102</v>
      </c>
      <c r="I429" s="4">
        <v>41</v>
      </c>
      <c r="J429" s="4">
        <v>70992</v>
      </c>
      <c r="K429" s="4">
        <v>23</v>
      </c>
      <c r="L429" s="4">
        <v>15</v>
      </c>
      <c r="M429" s="4">
        <v>8</v>
      </c>
      <c r="N429" s="4">
        <v>2</v>
      </c>
      <c r="O429" s="4">
        <v>58</v>
      </c>
    </row>
    <row r="430" spans="1:15" x14ac:dyDescent="0.45">
      <c r="A430">
        <v>429</v>
      </c>
      <c r="B430" s="3" t="s">
        <v>86</v>
      </c>
      <c r="C430" s="3" t="s">
        <v>87</v>
      </c>
      <c r="D430" s="3" t="s">
        <v>88</v>
      </c>
      <c r="E430" s="3" t="s">
        <v>109</v>
      </c>
      <c r="F430" s="3" t="s">
        <v>104</v>
      </c>
      <c r="G430" s="3" t="s">
        <v>91</v>
      </c>
      <c r="H430" s="3" t="s">
        <v>107</v>
      </c>
      <c r="I430" s="3">
        <v>27</v>
      </c>
      <c r="J430" s="3">
        <v>85350</v>
      </c>
      <c r="K430" s="3">
        <v>32</v>
      </c>
      <c r="L430" s="3">
        <v>10</v>
      </c>
      <c r="M430" s="3">
        <v>12</v>
      </c>
      <c r="N430" s="3">
        <v>4</v>
      </c>
      <c r="O430" s="3">
        <v>36</v>
      </c>
    </row>
    <row r="431" spans="1:15" x14ac:dyDescent="0.45">
      <c r="A431">
        <v>430</v>
      </c>
      <c r="B431" s="4" t="s">
        <v>99</v>
      </c>
      <c r="C431" s="4" t="s">
        <v>103</v>
      </c>
      <c r="D431" s="4" t="s">
        <v>108</v>
      </c>
      <c r="E431" s="4" t="s">
        <v>100</v>
      </c>
      <c r="F431" s="4" t="s">
        <v>117</v>
      </c>
      <c r="G431" s="4" t="s">
        <v>105</v>
      </c>
      <c r="H431" s="4" t="s">
        <v>107</v>
      </c>
      <c r="I431" s="4">
        <v>48</v>
      </c>
      <c r="J431" s="4">
        <v>99561</v>
      </c>
      <c r="K431" s="4">
        <v>33</v>
      </c>
      <c r="L431" s="4">
        <v>15</v>
      </c>
      <c r="M431" s="4">
        <v>3</v>
      </c>
      <c r="N431" s="4">
        <v>7</v>
      </c>
      <c r="O431" s="4">
        <v>34</v>
      </c>
    </row>
    <row r="432" spans="1:15" x14ac:dyDescent="0.45">
      <c r="A432">
        <v>431</v>
      </c>
      <c r="B432" s="3" t="s">
        <v>99</v>
      </c>
      <c r="C432" s="3" t="s">
        <v>103</v>
      </c>
      <c r="D432" s="3" t="s">
        <v>116</v>
      </c>
      <c r="E432" s="3" t="s">
        <v>89</v>
      </c>
      <c r="F432" s="3" t="s">
        <v>112</v>
      </c>
      <c r="G432" s="3" t="s">
        <v>105</v>
      </c>
      <c r="H432" s="3" t="s">
        <v>115</v>
      </c>
      <c r="I432" s="3">
        <v>23</v>
      </c>
      <c r="J432" s="3">
        <v>81955</v>
      </c>
      <c r="K432" s="3">
        <v>5</v>
      </c>
      <c r="L432" s="3">
        <v>15</v>
      </c>
      <c r="M432" s="3">
        <v>7</v>
      </c>
      <c r="N432" s="3">
        <v>5</v>
      </c>
      <c r="O432" s="3">
        <v>37</v>
      </c>
    </row>
    <row r="433" spans="1:15" x14ac:dyDescent="0.45">
      <c r="A433">
        <v>432</v>
      </c>
      <c r="B433" s="4" t="s">
        <v>86</v>
      </c>
      <c r="C433" s="4" t="s">
        <v>103</v>
      </c>
      <c r="D433" s="4" t="s">
        <v>88</v>
      </c>
      <c r="E433" s="4" t="s">
        <v>111</v>
      </c>
      <c r="F433" s="4" t="s">
        <v>101</v>
      </c>
      <c r="G433" s="4" t="s">
        <v>105</v>
      </c>
      <c r="H433" s="4" t="s">
        <v>92</v>
      </c>
      <c r="I433" s="4">
        <v>50</v>
      </c>
      <c r="J433" s="4">
        <v>91240</v>
      </c>
      <c r="K433" s="4">
        <v>34</v>
      </c>
      <c r="L433" s="4">
        <v>7</v>
      </c>
      <c r="M433" s="4">
        <v>10</v>
      </c>
      <c r="N433" s="4">
        <v>6</v>
      </c>
      <c r="O433" s="4">
        <v>42</v>
      </c>
    </row>
    <row r="434" spans="1:15" x14ac:dyDescent="0.45">
      <c r="A434">
        <v>433</v>
      </c>
      <c r="B434" s="3" t="s">
        <v>120</v>
      </c>
      <c r="C434" s="3" t="s">
        <v>94</v>
      </c>
      <c r="D434" s="3" t="s">
        <v>116</v>
      </c>
      <c r="E434" s="3" t="s">
        <v>89</v>
      </c>
      <c r="F434" s="3" t="s">
        <v>104</v>
      </c>
      <c r="G434" s="3" t="s">
        <v>91</v>
      </c>
      <c r="H434" s="3" t="s">
        <v>119</v>
      </c>
      <c r="I434" s="3">
        <v>59</v>
      </c>
      <c r="J434" s="3">
        <v>50093</v>
      </c>
      <c r="K434" s="3">
        <v>11</v>
      </c>
      <c r="L434" s="3">
        <v>13</v>
      </c>
      <c r="M434" s="3">
        <v>13</v>
      </c>
      <c r="N434" s="3">
        <v>2</v>
      </c>
      <c r="O434" s="3">
        <v>49</v>
      </c>
    </row>
    <row r="435" spans="1:15" x14ac:dyDescent="0.45">
      <c r="A435">
        <v>434</v>
      </c>
      <c r="B435" s="4" t="s">
        <v>106</v>
      </c>
      <c r="C435" s="4" t="s">
        <v>103</v>
      </c>
      <c r="D435" s="4" t="s">
        <v>116</v>
      </c>
      <c r="E435" s="4" t="s">
        <v>111</v>
      </c>
      <c r="F435" s="4" t="s">
        <v>117</v>
      </c>
      <c r="G435" s="4" t="s">
        <v>97</v>
      </c>
      <c r="H435" s="4" t="s">
        <v>119</v>
      </c>
      <c r="I435" s="4">
        <v>24</v>
      </c>
      <c r="J435" s="4">
        <v>36155</v>
      </c>
      <c r="K435" s="4">
        <v>3</v>
      </c>
      <c r="L435" s="4">
        <v>17</v>
      </c>
      <c r="M435" s="4">
        <v>9</v>
      </c>
      <c r="N435" s="4">
        <v>3</v>
      </c>
      <c r="O435" s="4">
        <v>53</v>
      </c>
    </row>
    <row r="436" spans="1:15" x14ac:dyDescent="0.45">
      <c r="A436">
        <v>435</v>
      </c>
      <c r="B436" s="3" t="s">
        <v>113</v>
      </c>
      <c r="C436" s="3" t="s">
        <v>94</v>
      </c>
      <c r="D436" s="3" t="s">
        <v>116</v>
      </c>
      <c r="E436" s="3" t="s">
        <v>100</v>
      </c>
      <c r="F436" s="3" t="s">
        <v>117</v>
      </c>
      <c r="G436" s="3" t="s">
        <v>97</v>
      </c>
      <c r="H436" s="3" t="s">
        <v>98</v>
      </c>
      <c r="I436" s="3">
        <v>37</v>
      </c>
      <c r="J436" s="3">
        <v>76607</v>
      </c>
      <c r="K436" s="3">
        <v>33</v>
      </c>
      <c r="L436" s="3">
        <v>9</v>
      </c>
      <c r="M436" s="3">
        <v>3</v>
      </c>
      <c r="N436" s="3">
        <v>7</v>
      </c>
      <c r="O436" s="3">
        <v>23</v>
      </c>
    </row>
    <row r="437" spans="1:15" x14ac:dyDescent="0.45">
      <c r="A437">
        <v>436</v>
      </c>
      <c r="B437" s="4" t="s">
        <v>120</v>
      </c>
      <c r="C437" s="4" t="s">
        <v>103</v>
      </c>
      <c r="D437" s="4" t="s">
        <v>95</v>
      </c>
      <c r="E437" s="4" t="s">
        <v>109</v>
      </c>
      <c r="F437" s="4" t="s">
        <v>101</v>
      </c>
      <c r="G437" s="4" t="s">
        <v>91</v>
      </c>
      <c r="H437" s="4" t="s">
        <v>102</v>
      </c>
      <c r="I437" s="4">
        <v>51</v>
      </c>
      <c r="J437" s="4">
        <v>63487</v>
      </c>
      <c r="K437" s="4">
        <v>11</v>
      </c>
      <c r="L437" s="4">
        <v>8</v>
      </c>
      <c r="M437" s="4">
        <v>14</v>
      </c>
      <c r="N437" s="4">
        <v>2</v>
      </c>
      <c r="O437" s="4">
        <v>22</v>
      </c>
    </row>
    <row r="438" spans="1:15" x14ac:dyDescent="0.45">
      <c r="A438">
        <v>437</v>
      </c>
      <c r="B438" s="3" t="s">
        <v>113</v>
      </c>
      <c r="C438" s="3" t="s">
        <v>103</v>
      </c>
      <c r="D438" s="3" t="s">
        <v>95</v>
      </c>
      <c r="E438" s="3" t="s">
        <v>109</v>
      </c>
      <c r="F438" s="3" t="s">
        <v>112</v>
      </c>
      <c r="G438" s="3" t="s">
        <v>105</v>
      </c>
      <c r="H438" s="3" t="s">
        <v>119</v>
      </c>
      <c r="I438" s="3">
        <v>61</v>
      </c>
      <c r="J438" s="3">
        <v>85668</v>
      </c>
      <c r="K438" s="3">
        <v>16</v>
      </c>
      <c r="L438" s="3">
        <v>18</v>
      </c>
      <c r="M438" s="3">
        <v>10</v>
      </c>
      <c r="N438" s="3">
        <v>6</v>
      </c>
      <c r="O438" s="3">
        <v>26</v>
      </c>
    </row>
    <row r="439" spans="1:15" x14ac:dyDescent="0.45">
      <c r="A439">
        <v>438</v>
      </c>
      <c r="B439" s="4" t="s">
        <v>86</v>
      </c>
      <c r="C439" s="4" t="s">
        <v>94</v>
      </c>
      <c r="D439" s="4" t="s">
        <v>108</v>
      </c>
      <c r="E439" s="4" t="s">
        <v>100</v>
      </c>
      <c r="F439" s="4" t="s">
        <v>114</v>
      </c>
      <c r="G439" s="4" t="s">
        <v>91</v>
      </c>
      <c r="H439" s="4" t="s">
        <v>102</v>
      </c>
      <c r="I439" s="4">
        <v>23</v>
      </c>
      <c r="J439" s="4">
        <v>50963</v>
      </c>
      <c r="K439" s="4">
        <v>18</v>
      </c>
      <c r="L439" s="4">
        <v>13</v>
      </c>
      <c r="M439" s="4">
        <v>6</v>
      </c>
      <c r="N439" s="4">
        <v>5</v>
      </c>
      <c r="O439" s="4">
        <v>37</v>
      </c>
    </row>
    <row r="440" spans="1:15" x14ac:dyDescent="0.45">
      <c r="A440">
        <v>439</v>
      </c>
      <c r="B440" s="3" t="s">
        <v>118</v>
      </c>
      <c r="C440" s="3" t="s">
        <v>94</v>
      </c>
      <c r="D440" s="3" t="s">
        <v>108</v>
      </c>
      <c r="E440" s="3" t="s">
        <v>109</v>
      </c>
      <c r="F440" s="3" t="s">
        <v>114</v>
      </c>
      <c r="G440" s="3" t="s">
        <v>91</v>
      </c>
      <c r="H440" s="3" t="s">
        <v>102</v>
      </c>
      <c r="I440" s="3">
        <v>38</v>
      </c>
      <c r="J440" s="3">
        <v>80124</v>
      </c>
      <c r="K440" s="3">
        <v>30</v>
      </c>
      <c r="L440" s="3">
        <v>16</v>
      </c>
      <c r="M440" s="3">
        <v>2</v>
      </c>
      <c r="N440" s="3">
        <v>1</v>
      </c>
      <c r="O440" s="3">
        <v>26</v>
      </c>
    </row>
    <row r="441" spans="1:15" x14ac:dyDescent="0.45">
      <c r="A441">
        <v>440</v>
      </c>
      <c r="B441" s="4" t="s">
        <v>113</v>
      </c>
      <c r="C441" s="4" t="s">
        <v>103</v>
      </c>
      <c r="D441" s="4" t="s">
        <v>88</v>
      </c>
      <c r="E441" s="4" t="s">
        <v>109</v>
      </c>
      <c r="F441" s="4" t="s">
        <v>117</v>
      </c>
      <c r="G441" s="4" t="s">
        <v>91</v>
      </c>
      <c r="H441" s="4" t="s">
        <v>98</v>
      </c>
      <c r="I441" s="4">
        <v>62</v>
      </c>
      <c r="J441" s="4">
        <v>82870</v>
      </c>
      <c r="K441" s="4">
        <v>10</v>
      </c>
      <c r="L441" s="4">
        <v>9</v>
      </c>
      <c r="M441" s="4">
        <v>2</v>
      </c>
      <c r="N441" s="4">
        <v>4</v>
      </c>
      <c r="O441" s="4">
        <v>59</v>
      </c>
    </row>
    <row r="442" spans="1:15" x14ac:dyDescent="0.45">
      <c r="A442">
        <v>441</v>
      </c>
      <c r="B442" s="3" t="s">
        <v>106</v>
      </c>
      <c r="C442" s="3" t="s">
        <v>94</v>
      </c>
      <c r="D442" s="3" t="s">
        <v>108</v>
      </c>
      <c r="E442" s="3" t="s">
        <v>111</v>
      </c>
      <c r="F442" s="3" t="s">
        <v>114</v>
      </c>
      <c r="G442" s="3" t="s">
        <v>105</v>
      </c>
      <c r="H442" s="3" t="s">
        <v>98</v>
      </c>
      <c r="I442" s="3">
        <v>33</v>
      </c>
      <c r="J442" s="3">
        <v>86547</v>
      </c>
      <c r="K442" s="3">
        <v>18</v>
      </c>
      <c r="L442" s="3">
        <v>12</v>
      </c>
      <c r="M442" s="3">
        <v>5</v>
      </c>
      <c r="N442" s="3">
        <v>2</v>
      </c>
      <c r="O442" s="3">
        <v>25</v>
      </c>
    </row>
    <row r="443" spans="1:15" x14ac:dyDescent="0.45">
      <c r="A443">
        <v>442</v>
      </c>
      <c r="B443" s="4" t="s">
        <v>118</v>
      </c>
      <c r="C443" s="4" t="s">
        <v>103</v>
      </c>
      <c r="D443" s="4" t="s">
        <v>116</v>
      </c>
      <c r="E443" s="4" t="s">
        <v>100</v>
      </c>
      <c r="F443" s="4" t="s">
        <v>96</v>
      </c>
      <c r="G443" s="4" t="s">
        <v>91</v>
      </c>
      <c r="H443" s="4" t="s">
        <v>98</v>
      </c>
      <c r="I443" s="4">
        <v>56</v>
      </c>
      <c r="J443" s="4">
        <v>94110</v>
      </c>
      <c r="K443" s="4">
        <v>38</v>
      </c>
      <c r="L443" s="4">
        <v>12</v>
      </c>
      <c r="M443" s="4">
        <v>5</v>
      </c>
      <c r="N443" s="4">
        <v>4</v>
      </c>
      <c r="O443" s="4">
        <v>41</v>
      </c>
    </row>
    <row r="444" spans="1:15" x14ac:dyDescent="0.45">
      <c r="A444">
        <v>443</v>
      </c>
      <c r="B444" s="3" t="s">
        <v>113</v>
      </c>
      <c r="C444" s="3" t="s">
        <v>94</v>
      </c>
      <c r="D444" s="3" t="s">
        <v>116</v>
      </c>
      <c r="E444" s="3" t="s">
        <v>89</v>
      </c>
      <c r="F444" s="3" t="s">
        <v>117</v>
      </c>
      <c r="G444" s="3" t="s">
        <v>105</v>
      </c>
      <c r="H444" s="3" t="s">
        <v>119</v>
      </c>
      <c r="I444" s="3">
        <v>64</v>
      </c>
      <c r="J444" s="3">
        <v>83554</v>
      </c>
      <c r="K444" s="3">
        <v>19</v>
      </c>
      <c r="L444" s="3">
        <v>6</v>
      </c>
      <c r="M444" s="3">
        <v>13</v>
      </c>
      <c r="N444" s="3">
        <v>1</v>
      </c>
      <c r="O444" s="3">
        <v>20</v>
      </c>
    </row>
    <row r="445" spans="1:15" x14ac:dyDescent="0.45">
      <c r="A445">
        <v>444</v>
      </c>
      <c r="B445" s="4" t="s">
        <v>86</v>
      </c>
      <c r="C445" s="4" t="s">
        <v>87</v>
      </c>
      <c r="D445" s="4" t="s">
        <v>95</v>
      </c>
      <c r="E445" s="4" t="s">
        <v>111</v>
      </c>
      <c r="F445" s="4" t="s">
        <v>117</v>
      </c>
      <c r="G445" s="4" t="s">
        <v>91</v>
      </c>
      <c r="H445" s="4" t="s">
        <v>107</v>
      </c>
      <c r="I445" s="4">
        <v>22</v>
      </c>
      <c r="J445" s="4">
        <v>50936</v>
      </c>
      <c r="K445" s="4">
        <v>36</v>
      </c>
      <c r="L445" s="4">
        <v>19</v>
      </c>
      <c r="M445" s="4">
        <v>7</v>
      </c>
      <c r="N445" s="4">
        <v>2</v>
      </c>
      <c r="O445" s="4">
        <v>23</v>
      </c>
    </row>
    <row r="446" spans="1:15" x14ac:dyDescent="0.45">
      <c r="A446">
        <v>445</v>
      </c>
      <c r="B446" s="3" t="s">
        <v>118</v>
      </c>
      <c r="C446" s="3" t="s">
        <v>87</v>
      </c>
      <c r="D446" s="3" t="s">
        <v>116</v>
      </c>
      <c r="E446" s="3" t="s">
        <v>100</v>
      </c>
      <c r="F446" s="3" t="s">
        <v>104</v>
      </c>
      <c r="G446" s="3" t="s">
        <v>97</v>
      </c>
      <c r="H446" s="3" t="s">
        <v>98</v>
      </c>
      <c r="I446" s="3">
        <v>36</v>
      </c>
      <c r="J446" s="3">
        <v>34426</v>
      </c>
      <c r="K446" s="3">
        <v>13</v>
      </c>
      <c r="L446" s="3">
        <v>7</v>
      </c>
      <c r="M446" s="3">
        <v>12</v>
      </c>
      <c r="N446" s="3">
        <v>8</v>
      </c>
      <c r="O446" s="3">
        <v>48</v>
      </c>
    </row>
    <row r="447" spans="1:15" x14ac:dyDescent="0.45">
      <c r="A447">
        <v>446</v>
      </c>
      <c r="B447" s="4" t="s">
        <v>86</v>
      </c>
      <c r="C447" s="4" t="s">
        <v>87</v>
      </c>
      <c r="D447" s="4" t="s">
        <v>88</v>
      </c>
      <c r="E447" s="4" t="s">
        <v>111</v>
      </c>
      <c r="F447" s="4" t="s">
        <v>114</v>
      </c>
      <c r="G447" s="4" t="s">
        <v>91</v>
      </c>
      <c r="H447" s="4" t="s">
        <v>119</v>
      </c>
      <c r="I447" s="4">
        <v>47</v>
      </c>
      <c r="J447" s="4">
        <v>118839</v>
      </c>
      <c r="K447" s="4">
        <v>3</v>
      </c>
      <c r="L447" s="4">
        <v>3</v>
      </c>
      <c r="M447" s="4">
        <v>2</v>
      </c>
      <c r="N447" s="4">
        <v>6</v>
      </c>
      <c r="O447" s="4">
        <v>40</v>
      </c>
    </row>
    <row r="448" spans="1:15" x14ac:dyDescent="0.45">
      <c r="A448">
        <v>447</v>
      </c>
      <c r="B448" s="3" t="s">
        <v>113</v>
      </c>
      <c r="C448" s="3" t="s">
        <v>87</v>
      </c>
      <c r="D448" s="3" t="s">
        <v>116</v>
      </c>
      <c r="E448" s="3" t="s">
        <v>89</v>
      </c>
      <c r="F448" s="3" t="s">
        <v>112</v>
      </c>
      <c r="G448" s="3" t="s">
        <v>91</v>
      </c>
      <c r="H448" s="3" t="s">
        <v>98</v>
      </c>
      <c r="I448" s="3">
        <v>58</v>
      </c>
      <c r="J448" s="3">
        <v>57606</v>
      </c>
      <c r="K448" s="3">
        <v>10</v>
      </c>
      <c r="L448" s="3">
        <v>16</v>
      </c>
      <c r="M448" s="3">
        <v>11</v>
      </c>
      <c r="N448" s="3">
        <v>2</v>
      </c>
      <c r="O448" s="3">
        <v>45</v>
      </c>
    </row>
    <row r="449" spans="1:15" x14ac:dyDescent="0.45">
      <c r="A449">
        <v>448</v>
      </c>
      <c r="B449" s="4" t="s">
        <v>86</v>
      </c>
      <c r="C449" s="4" t="s">
        <v>87</v>
      </c>
      <c r="D449" s="4" t="s">
        <v>116</v>
      </c>
      <c r="E449" s="4" t="s">
        <v>89</v>
      </c>
      <c r="F449" s="4" t="s">
        <v>117</v>
      </c>
      <c r="G449" s="4" t="s">
        <v>97</v>
      </c>
      <c r="H449" s="4" t="s">
        <v>110</v>
      </c>
      <c r="I449" s="4">
        <v>42</v>
      </c>
      <c r="J449" s="4">
        <v>77832</v>
      </c>
      <c r="K449" s="4">
        <v>38</v>
      </c>
      <c r="L449" s="4">
        <v>18</v>
      </c>
      <c r="M449" s="4">
        <v>14</v>
      </c>
      <c r="N449" s="4">
        <v>6</v>
      </c>
      <c r="O449" s="4">
        <v>33</v>
      </c>
    </row>
    <row r="450" spans="1:15" x14ac:dyDescent="0.45">
      <c r="A450">
        <v>449</v>
      </c>
      <c r="B450" s="3" t="s">
        <v>106</v>
      </c>
      <c r="C450" s="3" t="s">
        <v>103</v>
      </c>
      <c r="D450" s="3" t="s">
        <v>88</v>
      </c>
      <c r="E450" s="3" t="s">
        <v>100</v>
      </c>
      <c r="F450" s="3" t="s">
        <v>112</v>
      </c>
      <c r="G450" s="3" t="s">
        <v>105</v>
      </c>
      <c r="H450" s="3" t="s">
        <v>102</v>
      </c>
      <c r="I450" s="3">
        <v>52</v>
      </c>
      <c r="J450" s="3">
        <v>58151</v>
      </c>
      <c r="K450" s="3">
        <v>1</v>
      </c>
      <c r="L450" s="3">
        <v>16</v>
      </c>
      <c r="M450" s="3">
        <v>13</v>
      </c>
      <c r="N450" s="3">
        <v>9</v>
      </c>
      <c r="O450" s="3">
        <v>28</v>
      </c>
    </row>
    <row r="451" spans="1:15" x14ac:dyDescent="0.45">
      <c r="A451">
        <v>450</v>
      </c>
      <c r="B451" s="4" t="s">
        <v>113</v>
      </c>
      <c r="C451" s="4" t="s">
        <v>87</v>
      </c>
      <c r="D451" s="4" t="s">
        <v>108</v>
      </c>
      <c r="E451" s="4" t="s">
        <v>89</v>
      </c>
      <c r="F451" s="4" t="s">
        <v>96</v>
      </c>
      <c r="G451" s="4" t="s">
        <v>105</v>
      </c>
      <c r="H451" s="4" t="s">
        <v>98</v>
      </c>
      <c r="I451" s="4">
        <v>46</v>
      </c>
      <c r="J451" s="4">
        <v>109303</v>
      </c>
      <c r="K451" s="4">
        <v>27</v>
      </c>
      <c r="L451" s="4">
        <v>7</v>
      </c>
      <c r="M451" s="4">
        <v>7</v>
      </c>
      <c r="N451" s="4">
        <v>7</v>
      </c>
      <c r="O451" s="4">
        <v>31</v>
      </c>
    </row>
    <row r="452" spans="1:15" x14ac:dyDescent="0.45">
      <c r="A452">
        <v>451</v>
      </c>
      <c r="B452" s="3" t="s">
        <v>113</v>
      </c>
      <c r="C452" s="3" t="s">
        <v>87</v>
      </c>
      <c r="D452" s="3" t="s">
        <v>108</v>
      </c>
      <c r="E452" s="3" t="s">
        <v>111</v>
      </c>
      <c r="F452" s="3" t="s">
        <v>104</v>
      </c>
      <c r="G452" s="3" t="s">
        <v>91</v>
      </c>
      <c r="H452" s="3" t="s">
        <v>115</v>
      </c>
      <c r="I452" s="3">
        <v>44</v>
      </c>
      <c r="J452" s="3">
        <v>41308</v>
      </c>
      <c r="K452" s="3">
        <v>8</v>
      </c>
      <c r="L452" s="3">
        <v>4</v>
      </c>
      <c r="M452" s="3">
        <v>5</v>
      </c>
      <c r="N452" s="3">
        <v>9</v>
      </c>
      <c r="O452" s="3">
        <v>25</v>
      </c>
    </row>
    <row r="453" spans="1:15" x14ac:dyDescent="0.45">
      <c r="A453">
        <v>452</v>
      </c>
      <c r="B453" s="4" t="s">
        <v>113</v>
      </c>
      <c r="C453" s="4" t="s">
        <v>87</v>
      </c>
      <c r="D453" s="4" t="s">
        <v>88</v>
      </c>
      <c r="E453" s="4" t="s">
        <v>89</v>
      </c>
      <c r="F453" s="4" t="s">
        <v>101</v>
      </c>
      <c r="G453" s="4" t="s">
        <v>97</v>
      </c>
      <c r="H453" s="4" t="s">
        <v>102</v>
      </c>
      <c r="I453" s="4">
        <v>45</v>
      </c>
      <c r="J453" s="4">
        <v>92522</v>
      </c>
      <c r="K453" s="4">
        <v>17</v>
      </c>
      <c r="L453" s="4">
        <v>8</v>
      </c>
      <c r="M453" s="4">
        <v>14</v>
      </c>
      <c r="N453" s="4">
        <v>5</v>
      </c>
      <c r="O453" s="4">
        <v>39</v>
      </c>
    </row>
    <row r="454" spans="1:15" x14ac:dyDescent="0.45">
      <c r="A454">
        <v>453</v>
      </c>
      <c r="B454" s="3" t="s">
        <v>120</v>
      </c>
      <c r="C454" s="3" t="s">
        <v>87</v>
      </c>
      <c r="D454" s="3" t="s">
        <v>95</v>
      </c>
      <c r="E454" s="3" t="s">
        <v>111</v>
      </c>
      <c r="F454" s="3" t="s">
        <v>112</v>
      </c>
      <c r="G454" s="3" t="s">
        <v>105</v>
      </c>
      <c r="H454" s="3" t="s">
        <v>102</v>
      </c>
      <c r="I454" s="3">
        <v>59</v>
      </c>
      <c r="J454" s="3">
        <v>75671</v>
      </c>
      <c r="K454" s="3">
        <v>9</v>
      </c>
      <c r="L454" s="3">
        <v>13</v>
      </c>
      <c r="M454" s="3">
        <v>6</v>
      </c>
      <c r="N454" s="3">
        <v>7</v>
      </c>
      <c r="O454" s="3">
        <v>43</v>
      </c>
    </row>
    <row r="455" spans="1:15" x14ac:dyDescent="0.45">
      <c r="A455">
        <v>454</v>
      </c>
      <c r="B455" s="4" t="s">
        <v>120</v>
      </c>
      <c r="C455" s="4" t="s">
        <v>94</v>
      </c>
      <c r="D455" s="4" t="s">
        <v>116</v>
      </c>
      <c r="E455" s="4" t="s">
        <v>111</v>
      </c>
      <c r="F455" s="4" t="s">
        <v>117</v>
      </c>
      <c r="G455" s="4" t="s">
        <v>91</v>
      </c>
      <c r="H455" s="4" t="s">
        <v>98</v>
      </c>
      <c r="I455" s="4">
        <v>49</v>
      </c>
      <c r="J455" s="4">
        <v>32204</v>
      </c>
      <c r="K455" s="4">
        <v>6</v>
      </c>
      <c r="L455" s="4">
        <v>13</v>
      </c>
      <c r="M455" s="4">
        <v>8</v>
      </c>
      <c r="N455" s="4">
        <v>7</v>
      </c>
      <c r="O455" s="4">
        <v>46</v>
      </c>
    </row>
    <row r="456" spans="1:15" x14ac:dyDescent="0.45">
      <c r="A456">
        <v>455</v>
      </c>
      <c r="B456" s="3" t="s">
        <v>120</v>
      </c>
      <c r="C456" s="3" t="s">
        <v>103</v>
      </c>
      <c r="D456" s="3" t="s">
        <v>88</v>
      </c>
      <c r="E456" s="3" t="s">
        <v>89</v>
      </c>
      <c r="F456" s="3" t="s">
        <v>96</v>
      </c>
      <c r="G456" s="3" t="s">
        <v>97</v>
      </c>
      <c r="H456" s="3" t="s">
        <v>107</v>
      </c>
      <c r="I456" s="3">
        <v>42</v>
      </c>
      <c r="J456" s="3">
        <v>117265</v>
      </c>
      <c r="K456" s="3">
        <v>25</v>
      </c>
      <c r="L456" s="3">
        <v>17</v>
      </c>
      <c r="M456" s="3">
        <v>10</v>
      </c>
      <c r="N456" s="3">
        <v>3</v>
      </c>
      <c r="O456" s="3">
        <v>57</v>
      </c>
    </row>
    <row r="457" spans="1:15" x14ac:dyDescent="0.45">
      <c r="A457">
        <v>456</v>
      </c>
      <c r="B457" s="4" t="s">
        <v>106</v>
      </c>
      <c r="C457" s="4" t="s">
        <v>87</v>
      </c>
      <c r="D457" s="4" t="s">
        <v>116</v>
      </c>
      <c r="E457" s="4" t="s">
        <v>100</v>
      </c>
      <c r="F457" s="4" t="s">
        <v>90</v>
      </c>
      <c r="G457" s="4" t="s">
        <v>105</v>
      </c>
      <c r="H457" s="4" t="s">
        <v>92</v>
      </c>
      <c r="I457" s="4">
        <v>64</v>
      </c>
      <c r="J457" s="4">
        <v>61131</v>
      </c>
      <c r="K457" s="4">
        <v>39</v>
      </c>
      <c r="L457" s="4">
        <v>17</v>
      </c>
      <c r="M457" s="4">
        <v>13</v>
      </c>
      <c r="N457" s="4">
        <v>7</v>
      </c>
      <c r="O457" s="4">
        <v>27</v>
      </c>
    </row>
    <row r="458" spans="1:15" x14ac:dyDescent="0.45">
      <c r="A458">
        <v>457</v>
      </c>
      <c r="B458" s="3" t="s">
        <v>118</v>
      </c>
      <c r="C458" s="3" t="s">
        <v>87</v>
      </c>
      <c r="D458" s="3" t="s">
        <v>95</v>
      </c>
      <c r="E458" s="3" t="s">
        <v>109</v>
      </c>
      <c r="F458" s="3" t="s">
        <v>96</v>
      </c>
      <c r="G458" s="3" t="s">
        <v>105</v>
      </c>
      <c r="H458" s="3" t="s">
        <v>107</v>
      </c>
      <c r="I458" s="3">
        <v>39</v>
      </c>
      <c r="J458" s="3">
        <v>82428</v>
      </c>
      <c r="K458" s="3">
        <v>28</v>
      </c>
      <c r="L458" s="3">
        <v>5</v>
      </c>
      <c r="M458" s="3">
        <v>14</v>
      </c>
      <c r="N458" s="3">
        <v>1</v>
      </c>
      <c r="O458" s="3">
        <v>20</v>
      </c>
    </row>
    <row r="459" spans="1:15" x14ac:dyDescent="0.45">
      <c r="A459">
        <v>458</v>
      </c>
      <c r="B459" s="4" t="s">
        <v>86</v>
      </c>
      <c r="C459" s="4" t="s">
        <v>87</v>
      </c>
      <c r="D459" s="4" t="s">
        <v>116</v>
      </c>
      <c r="E459" s="4" t="s">
        <v>89</v>
      </c>
      <c r="F459" s="4" t="s">
        <v>96</v>
      </c>
      <c r="G459" s="4" t="s">
        <v>97</v>
      </c>
      <c r="H459" s="4" t="s">
        <v>98</v>
      </c>
      <c r="I459" s="4">
        <v>57</v>
      </c>
      <c r="J459" s="4">
        <v>63870</v>
      </c>
      <c r="K459" s="4">
        <v>33</v>
      </c>
      <c r="L459" s="4">
        <v>6</v>
      </c>
      <c r="M459" s="4">
        <v>12</v>
      </c>
      <c r="N459" s="4">
        <v>9</v>
      </c>
      <c r="O459" s="4">
        <v>43</v>
      </c>
    </row>
    <row r="460" spans="1:15" x14ac:dyDescent="0.45">
      <c r="A460">
        <v>459</v>
      </c>
      <c r="B460" s="3" t="s">
        <v>99</v>
      </c>
      <c r="C460" s="3" t="s">
        <v>103</v>
      </c>
      <c r="D460" s="3" t="s">
        <v>88</v>
      </c>
      <c r="E460" s="3" t="s">
        <v>111</v>
      </c>
      <c r="F460" s="3" t="s">
        <v>104</v>
      </c>
      <c r="G460" s="3" t="s">
        <v>97</v>
      </c>
      <c r="H460" s="3" t="s">
        <v>102</v>
      </c>
      <c r="I460" s="3">
        <v>56</v>
      </c>
      <c r="J460" s="3">
        <v>79067</v>
      </c>
      <c r="K460" s="3">
        <v>37</v>
      </c>
      <c r="L460" s="3">
        <v>19</v>
      </c>
      <c r="M460" s="3">
        <v>4</v>
      </c>
      <c r="N460" s="3">
        <v>6</v>
      </c>
      <c r="O460" s="3">
        <v>26</v>
      </c>
    </row>
    <row r="461" spans="1:15" x14ac:dyDescent="0.45">
      <c r="A461">
        <v>460</v>
      </c>
      <c r="B461" s="4" t="s">
        <v>113</v>
      </c>
      <c r="C461" s="4" t="s">
        <v>94</v>
      </c>
      <c r="D461" s="4" t="s">
        <v>116</v>
      </c>
      <c r="E461" s="4" t="s">
        <v>111</v>
      </c>
      <c r="F461" s="4" t="s">
        <v>101</v>
      </c>
      <c r="G461" s="4" t="s">
        <v>97</v>
      </c>
      <c r="H461" s="4" t="s">
        <v>115</v>
      </c>
      <c r="I461" s="4">
        <v>30</v>
      </c>
      <c r="J461" s="4">
        <v>88585</v>
      </c>
      <c r="K461" s="4">
        <v>9</v>
      </c>
      <c r="L461" s="4">
        <v>13</v>
      </c>
      <c r="M461" s="4">
        <v>13</v>
      </c>
      <c r="N461" s="4">
        <v>5</v>
      </c>
      <c r="O461" s="4">
        <v>38</v>
      </c>
    </row>
    <row r="462" spans="1:15" x14ac:dyDescent="0.45">
      <c r="A462">
        <v>461</v>
      </c>
      <c r="B462" s="3" t="s">
        <v>86</v>
      </c>
      <c r="C462" s="3" t="s">
        <v>103</v>
      </c>
      <c r="D462" s="3" t="s">
        <v>108</v>
      </c>
      <c r="E462" s="3" t="s">
        <v>89</v>
      </c>
      <c r="F462" s="3" t="s">
        <v>90</v>
      </c>
      <c r="G462" s="3" t="s">
        <v>97</v>
      </c>
      <c r="H462" s="3" t="s">
        <v>102</v>
      </c>
      <c r="I462" s="3">
        <v>59</v>
      </c>
      <c r="J462" s="3">
        <v>51607</v>
      </c>
      <c r="K462" s="3">
        <v>18</v>
      </c>
      <c r="L462" s="3">
        <v>14</v>
      </c>
      <c r="M462" s="3">
        <v>7</v>
      </c>
      <c r="N462" s="3">
        <v>7</v>
      </c>
      <c r="O462" s="3">
        <v>41</v>
      </c>
    </row>
    <row r="463" spans="1:15" x14ac:dyDescent="0.45">
      <c r="A463">
        <v>462</v>
      </c>
      <c r="B463" s="4" t="s">
        <v>113</v>
      </c>
      <c r="C463" s="4" t="s">
        <v>94</v>
      </c>
      <c r="D463" s="4" t="s">
        <v>95</v>
      </c>
      <c r="E463" s="4" t="s">
        <v>100</v>
      </c>
      <c r="F463" s="4" t="s">
        <v>114</v>
      </c>
      <c r="G463" s="4" t="s">
        <v>91</v>
      </c>
      <c r="H463" s="4" t="s">
        <v>107</v>
      </c>
      <c r="I463" s="4">
        <v>51</v>
      </c>
      <c r="J463" s="4">
        <v>54968</v>
      </c>
      <c r="K463" s="4">
        <v>21</v>
      </c>
      <c r="L463" s="4">
        <v>4</v>
      </c>
      <c r="M463" s="4">
        <v>6</v>
      </c>
      <c r="N463" s="4">
        <v>5</v>
      </c>
      <c r="O463" s="4">
        <v>54</v>
      </c>
    </row>
    <row r="464" spans="1:15" x14ac:dyDescent="0.45">
      <c r="A464">
        <v>463</v>
      </c>
      <c r="B464" s="3" t="s">
        <v>106</v>
      </c>
      <c r="C464" s="3" t="s">
        <v>87</v>
      </c>
      <c r="D464" s="3" t="s">
        <v>95</v>
      </c>
      <c r="E464" s="3" t="s">
        <v>100</v>
      </c>
      <c r="F464" s="3" t="s">
        <v>114</v>
      </c>
      <c r="G464" s="3" t="s">
        <v>97</v>
      </c>
      <c r="H464" s="3" t="s">
        <v>115</v>
      </c>
      <c r="I464" s="3">
        <v>55</v>
      </c>
      <c r="J464" s="3">
        <v>41908</v>
      </c>
      <c r="K464" s="3">
        <v>2</v>
      </c>
      <c r="L464" s="3">
        <v>7</v>
      </c>
      <c r="M464" s="3">
        <v>10</v>
      </c>
      <c r="N464" s="3">
        <v>5</v>
      </c>
      <c r="O464" s="3">
        <v>49</v>
      </c>
    </row>
    <row r="465" spans="1:15" x14ac:dyDescent="0.45">
      <c r="A465">
        <v>464</v>
      </c>
      <c r="B465" s="4" t="s">
        <v>113</v>
      </c>
      <c r="C465" s="4" t="s">
        <v>87</v>
      </c>
      <c r="D465" s="4" t="s">
        <v>95</v>
      </c>
      <c r="E465" s="4" t="s">
        <v>111</v>
      </c>
      <c r="F465" s="4" t="s">
        <v>112</v>
      </c>
      <c r="G465" s="4" t="s">
        <v>105</v>
      </c>
      <c r="H465" s="4" t="s">
        <v>119</v>
      </c>
      <c r="I465" s="4">
        <v>53</v>
      </c>
      <c r="J465" s="4">
        <v>56423</v>
      </c>
      <c r="K465" s="4">
        <v>38</v>
      </c>
      <c r="L465" s="4">
        <v>8</v>
      </c>
      <c r="M465" s="4">
        <v>2</v>
      </c>
      <c r="N465" s="4">
        <v>7</v>
      </c>
      <c r="O465" s="4">
        <v>48</v>
      </c>
    </row>
    <row r="466" spans="1:15" x14ac:dyDescent="0.45">
      <c r="A466">
        <v>465</v>
      </c>
      <c r="B466" s="3" t="s">
        <v>120</v>
      </c>
      <c r="C466" s="3" t="s">
        <v>103</v>
      </c>
      <c r="D466" s="3" t="s">
        <v>88</v>
      </c>
      <c r="E466" s="3" t="s">
        <v>111</v>
      </c>
      <c r="F466" s="3" t="s">
        <v>96</v>
      </c>
      <c r="G466" s="3" t="s">
        <v>105</v>
      </c>
      <c r="H466" s="3" t="s">
        <v>110</v>
      </c>
      <c r="I466" s="3">
        <v>24</v>
      </c>
      <c r="J466" s="3">
        <v>104707</v>
      </c>
      <c r="K466" s="3">
        <v>36</v>
      </c>
      <c r="L466" s="3">
        <v>13</v>
      </c>
      <c r="M466" s="3">
        <v>8</v>
      </c>
      <c r="N466" s="3">
        <v>7</v>
      </c>
      <c r="O466" s="3">
        <v>41</v>
      </c>
    </row>
    <row r="467" spans="1:15" x14ac:dyDescent="0.45">
      <c r="A467">
        <v>466</v>
      </c>
      <c r="B467" s="4" t="s">
        <v>99</v>
      </c>
      <c r="C467" s="4" t="s">
        <v>103</v>
      </c>
      <c r="D467" s="4" t="s">
        <v>95</v>
      </c>
      <c r="E467" s="4" t="s">
        <v>100</v>
      </c>
      <c r="F467" s="4" t="s">
        <v>104</v>
      </c>
      <c r="G467" s="4" t="s">
        <v>91</v>
      </c>
      <c r="H467" s="4" t="s">
        <v>102</v>
      </c>
      <c r="I467" s="4">
        <v>24</v>
      </c>
      <c r="J467" s="4">
        <v>108257</v>
      </c>
      <c r="K467" s="4">
        <v>37</v>
      </c>
      <c r="L467" s="4">
        <v>6</v>
      </c>
      <c r="M467" s="4">
        <v>10</v>
      </c>
      <c r="N467" s="4">
        <v>3</v>
      </c>
      <c r="O467" s="4">
        <v>30</v>
      </c>
    </row>
    <row r="468" spans="1:15" x14ac:dyDescent="0.45">
      <c r="A468">
        <v>467</v>
      </c>
      <c r="B468" s="3" t="s">
        <v>93</v>
      </c>
      <c r="C468" s="3" t="s">
        <v>94</v>
      </c>
      <c r="D468" s="3" t="s">
        <v>108</v>
      </c>
      <c r="E468" s="3" t="s">
        <v>109</v>
      </c>
      <c r="F468" s="3" t="s">
        <v>104</v>
      </c>
      <c r="G468" s="3" t="s">
        <v>105</v>
      </c>
      <c r="H468" s="3" t="s">
        <v>98</v>
      </c>
      <c r="I468" s="3">
        <v>49</v>
      </c>
      <c r="J468" s="3">
        <v>91215</v>
      </c>
      <c r="K468" s="3">
        <v>15</v>
      </c>
      <c r="L468" s="3">
        <v>6</v>
      </c>
      <c r="M468" s="3">
        <v>9</v>
      </c>
      <c r="N468" s="3">
        <v>3</v>
      </c>
      <c r="O468" s="3">
        <v>39</v>
      </c>
    </row>
    <row r="469" spans="1:15" x14ac:dyDescent="0.45">
      <c r="A469">
        <v>468</v>
      </c>
      <c r="B469" s="4" t="s">
        <v>113</v>
      </c>
      <c r="C469" s="4" t="s">
        <v>94</v>
      </c>
      <c r="D469" s="4" t="s">
        <v>88</v>
      </c>
      <c r="E469" s="4" t="s">
        <v>89</v>
      </c>
      <c r="F469" s="4" t="s">
        <v>114</v>
      </c>
      <c r="G469" s="4" t="s">
        <v>105</v>
      </c>
      <c r="H469" s="4" t="s">
        <v>119</v>
      </c>
      <c r="I469" s="4">
        <v>36</v>
      </c>
      <c r="J469" s="4">
        <v>85835</v>
      </c>
      <c r="K469" s="4">
        <v>28</v>
      </c>
      <c r="L469" s="4">
        <v>3</v>
      </c>
      <c r="M469" s="4">
        <v>5</v>
      </c>
      <c r="N469" s="4">
        <v>3</v>
      </c>
      <c r="O469" s="4">
        <v>48</v>
      </c>
    </row>
    <row r="470" spans="1:15" x14ac:dyDescent="0.45">
      <c r="A470">
        <v>469</v>
      </c>
      <c r="B470" s="3" t="s">
        <v>86</v>
      </c>
      <c r="C470" s="3" t="s">
        <v>103</v>
      </c>
      <c r="D470" s="3" t="s">
        <v>108</v>
      </c>
      <c r="E470" s="3" t="s">
        <v>111</v>
      </c>
      <c r="F470" s="3" t="s">
        <v>112</v>
      </c>
      <c r="G470" s="3" t="s">
        <v>97</v>
      </c>
      <c r="H470" s="3" t="s">
        <v>110</v>
      </c>
      <c r="I470" s="3">
        <v>62</v>
      </c>
      <c r="J470" s="3">
        <v>79429</v>
      </c>
      <c r="K470" s="3">
        <v>18</v>
      </c>
      <c r="L470" s="3">
        <v>3</v>
      </c>
      <c r="M470" s="3">
        <v>10</v>
      </c>
      <c r="N470" s="3">
        <v>6</v>
      </c>
      <c r="O470" s="3">
        <v>53</v>
      </c>
    </row>
    <row r="471" spans="1:15" x14ac:dyDescent="0.45">
      <c r="A471">
        <v>470</v>
      </c>
      <c r="B471" s="4" t="s">
        <v>120</v>
      </c>
      <c r="C471" s="4" t="s">
        <v>94</v>
      </c>
      <c r="D471" s="4" t="s">
        <v>116</v>
      </c>
      <c r="E471" s="4" t="s">
        <v>111</v>
      </c>
      <c r="F471" s="4" t="s">
        <v>112</v>
      </c>
      <c r="G471" s="4" t="s">
        <v>105</v>
      </c>
      <c r="H471" s="4" t="s">
        <v>98</v>
      </c>
      <c r="I471" s="4">
        <v>44</v>
      </c>
      <c r="J471" s="4">
        <v>112152</v>
      </c>
      <c r="K471" s="4">
        <v>34</v>
      </c>
      <c r="L471" s="4">
        <v>13</v>
      </c>
      <c r="M471" s="4">
        <v>4</v>
      </c>
      <c r="N471" s="4">
        <v>6</v>
      </c>
      <c r="O471" s="4">
        <v>20</v>
      </c>
    </row>
    <row r="472" spans="1:15" x14ac:dyDescent="0.45">
      <c r="A472">
        <v>471</v>
      </c>
      <c r="B472" s="3" t="s">
        <v>93</v>
      </c>
      <c r="C472" s="3" t="s">
        <v>103</v>
      </c>
      <c r="D472" s="3" t="s">
        <v>116</v>
      </c>
      <c r="E472" s="3" t="s">
        <v>100</v>
      </c>
      <c r="F472" s="3" t="s">
        <v>112</v>
      </c>
      <c r="G472" s="3" t="s">
        <v>91</v>
      </c>
      <c r="H472" s="3" t="s">
        <v>92</v>
      </c>
      <c r="I472" s="3">
        <v>61</v>
      </c>
      <c r="J472" s="3">
        <v>68458</v>
      </c>
      <c r="K472" s="3">
        <v>22</v>
      </c>
      <c r="L472" s="3">
        <v>2</v>
      </c>
      <c r="M472" s="3">
        <v>6</v>
      </c>
      <c r="N472" s="3">
        <v>3</v>
      </c>
      <c r="O472" s="3">
        <v>50</v>
      </c>
    </row>
    <row r="473" spans="1:15" x14ac:dyDescent="0.45">
      <c r="A473">
        <v>472</v>
      </c>
      <c r="B473" s="4" t="s">
        <v>99</v>
      </c>
      <c r="C473" s="4" t="s">
        <v>94</v>
      </c>
      <c r="D473" s="4" t="s">
        <v>116</v>
      </c>
      <c r="E473" s="4" t="s">
        <v>89</v>
      </c>
      <c r="F473" s="4" t="s">
        <v>90</v>
      </c>
      <c r="G473" s="4" t="s">
        <v>97</v>
      </c>
      <c r="H473" s="4" t="s">
        <v>98</v>
      </c>
      <c r="I473" s="4">
        <v>32</v>
      </c>
      <c r="J473" s="4">
        <v>76169</v>
      </c>
      <c r="K473" s="4">
        <v>11</v>
      </c>
      <c r="L473" s="4">
        <v>16</v>
      </c>
      <c r="M473" s="4">
        <v>8</v>
      </c>
      <c r="N473" s="4">
        <v>3</v>
      </c>
      <c r="O473" s="4">
        <v>49</v>
      </c>
    </row>
    <row r="474" spans="1:15" x14ac:dyDescent="0.45">
      <c r="A474">
        <v>473</v>
      </c>
      <c r="B474" s="3" t="s">
        <v>93</v>
      </c>
      <c r="C474" s="3" t="s">
        <v>103</v>
      </c>
      <c r="D474" s="3" t="s">
        <v>116</v>
      </c>
      <c r="E474" s="3" t="s">
        <v>100</v>
      </c>
      <c r="F474" s="3" t="s">
        <v>101</v>
      </c>
      <c r="G474" s="3" t="s">
        <v>97</v>
      </c>
      <c r="H474" s="3" t="s">
        <v>115</v>
      </c>
      <c r="I474" s="3">
        <v>53</v>
      </c>
      <c r="J474" s="3">
        <v>37659</v>
      </c>
      <c r="K474" s="3">
        <v>13</v>
      </c>
      <c r="L474" s="3">
        <v>6</v>
      </c>
      <c r="M474" s="3">
        <v>11</v>
      </c>
      <c r="N474" s="3">
        <v>8</v>
      </c>
      <c r="O474" s="3">
        <v>37</v>
      </c>
    </row>
    <row r="475" spans="1:15" x14ac:dyDescent="0.45">
      <c r="A475">
        <v>474</v>
      </c>
      <c r="B475" s="4" t="s">
        <v>120</v>
      </c>
      <c r="C475" s="4" t="s">
        <v>103</v>
      </c>
      <c r="D475" s="4" t="s">
        <v>108</v>
      </c>
      <c r="E475" s="4" t="s">
        <v>89</v>
      </c>
      <c r="F475" s="4" t="s">
        <v>90</v>
      </c>
      <c r="G475" s="4" t="s">
        <v>91</v>
      </c>
      <c r="H475" s="4" t="s">
        <v>115</v>
      </c>
      <c r="I475" s="4">
        <v>57</v>
      </c>
      <c r="J475" s="4">
        <v>90614</v>
      </c>
      <c r="K475" s="4">
        <v>4</v>
      </c>
      <c r="L475" s="4">
        <v>8</v>
      </c>
      <c r="M475" s="4">
        <v>3</v>
      </c>
      <c r="N475" s="4">
        <v>8</v>
      </c>
      <c r="O475" s="4">
        <v>36</v>
      </c>
    </row>
    <row r="476" spans="1:15" x14ac:dyDescent="0.45">
      <c r="A476">
        <v>475</v>
      </c>
      <c r="B476" s="3" t="s">
        <v>118</v>
      </c>
      <c r="C476" s="3" t="s">
        <v>103</v>
      </c>
      <c r="D476" s="3" t="s">
        <v>88</v>
      </c>
      <c r="E476" s="3" t="s">
        <v>89</v>
      </c>
      <c r="F476" s="3" t="s">
        <v>117</v>
      </c>
      <c r="G476" s="3" t="s">
        <v>97</v>
      </c>
      <c r="H476" s="3" t="s">
        <v>92</v>
      </c>
      <c r="I476" s="3">
        <v>54</v>
      </c>
      <c r="J476" s="3">
        <v>107240</v>
      </c>
      <c r="K476" s="3">
        <v>22</v>
      </c>
      <c r="L476" s="3">
        <v>8</v>
      </c>
      <c r="M476" s="3">
        <v>10</v>
      </c>
      <c r="N476" s="3">
        <v>7</v>
      </c>
      <c r="O476" s="3">
        <v>57</v>
      </c>
    </row>
    <row r="477" spans="1:15" x14ac:dyDescent="0.45">
      <c r="A477">
        <v>476</v>
      </c>
      <c r="B477" s="4" t="s">
        <v>118</v>
      </c>
      <c r="C477" s="4" t="s">
        <v>94</v>
      </c>
      <c r="D477" s="4" t="s">
        <v>88</v>
      </c>
      <c r="E477" s="4" t="s">
        <v>89</v>
      </c>
      <c r="F477" s="4" t="s">
        <v>117</v>
      </c>
      <c r="G477" s="4" t="s">
        <v>97</v>
      </c>
      <c r="H477" s="4" t="s">
        <v>119</v>
      </c>
      <c r="I477" s="4">
        <v>45</v>
      </c>
      <c r="J477" s="4">
        <v>62793</v>
      </c>
      <c r="K477" s="4">
        <v>7</v>
      </c>
      <c r="L477" s="4">
        <v>6</v>
      </c>
      <c r="M477" s="4">
        <v>11</v>
      </c>
      <c r="N477" s="4">
        <v>4</v>
      </c>
      <c r="O477" s="4">
        <v>33</v>
      </c>
    </row>
    <row r="478" spans="1:15" x14ac:dyDescent="0.45">
      <c r="A478">
        <v>477</v>
      </c>
      <c r="B478" s="3" t="s">
        <v>93</v>
      </c>
      <c r="C478" s="3" t="s">
        <v>94</v>
      </c>
      <c r="D478" s="3" t="s">
        <v>95</v>
      </c>
      <c r="E478" s="3" t="s">
        <v>111</v>
      </c>
      <c r="F478" s="3" t="s">
        <v>101</v>
      </c>
      <c r="G478" s="3" t="s">
        <v>91</v>
      </c>
      <c r="H478" s="3" t="s">
        <v>110</v>
      </c>
      <c r="I478" s="3">
        <v>60</v>
      </c>
      <c r="J478" s="3">
        <v>76473</v>
      </c>
      <c r="K478" s="3">
        <v>24</v>
      </c>
      <c r="L478" s="3">
        <v>14</v>
      </c>
      <c r="M478" s="3">
        <v>11</v>
      </c>
      <c r="N478" s="3">
        <v>4</v>
      </c>
      <c r="O478" s="3">
        <v>42</v>
      </c>
    </row>
    <row r="479" spans="1:15" x14ac:dyDescent="0.45">
      <c r="A479">
        <v>478</v>
      </c>
      <c r="B479" s="4" t="s">
        <v>106</v>
      </c>
      <c r="C479" s="4" t="s">
        <v>94</v>
      </c>
      <c r="D479" s="4" t="s">
        <v>108</v>
      </c>
      <c r="E479" s="4" t="s">
        <v>109</v>
      </c>
      <c r="F479" s="4" t="s">
        <v>114</v>
      </c>
      <c r="G479" s="4" t="s">
        <v>97</v>
      </c>
      <c r="H479" s="4" t="s">
        <v>98</v>
      </c>
      <c r="I479" s="4">
        <v>55</v>
      </c>
      <c r="J479" s="4">
        <v>119388</v>
      </c>
      <c r="K479" s="4">
        <v>4</v>
      </c>
      <c r="L479" s="4">
        <v>3</v>
      </c>
      <c r="M479" s="4">
        <v>1</v>
      </c>
      <c r="N479" s="4">
        <v>3</v>
      </c>
      <c r="O479" s="4">
        <v>44</v>
      </c>
    </row>
    <row r="480" spans="1:15" x14ac:dyDescent="0.45">
      <c r="A480">
        <v>479</v>
      </c>
      <c r="B480" s="3" t="s">
        <v>86</v>
      </c>
      <c r="C480" s="3" t="s">
        <v>103</v>
      </c>
      <c r="D480" s="3" t="s">
        <v>116</v>
      </c>
      <c r="E480" s="3" t="s">
        <v>100</v>
      </c>
      <c r="F480" s="3" t="s">
        <v>101</v>
      </c>
      <c r="G480" s="3" t="s">
        <v>91</v>
      </c>
      <c r="H480" s="3" t="s">
        <v>115</v>
      </c>
      <c r="I480" s="3">
        <v>49</v>
      </c>
      <c r="J480" s="3">
        <v>118330</v>
      </c>
      <c r="K480" s="3">
        <v>28</v>
      </c>
      <c r="L480" s="3">
        <v>10</v>
      </c>
      <c r="M480" s="3">
        <v>4</v>
      </c>
      <c r="N480" s="3">
        <v>5</v>
      </c>
      <c r="O480" s="3">
        <v>34</v>
      </c>
    </row>
    <row r="481" spans="1:15" x14ac:dyDescent="0.45">
      <c r="A481">
        <v>480</v>
      </c>
      <c r="B481" s="4" t="s">
        <v>86</v>
      </c>
      <c r="C481" s="4" t="s">
        <v>94</v>
      </c>
      <c r="D481" s="4" t="s">
        <v>108</v>
      </c>
      <c r="E481" s="4" t="s">
        <v>109</v>
      </c>
      <c r="F481" s="4" t="s">
        <v>104</v>
      </c>
      <c r="G481" s="4" t="s">
        <v>91</v>
      </c>
      <c r="H481" s="4" t="s">
        <v>119</v>
      </c>
      <c r="I481" s="4">
        <v>58</v>
      </c>
      <c r="J481" s="4">
        <v>85751</v>
      </c>
      <c r="K481" s="4">
        <v>15</v>
      </c>
      <c r="L481" s="4">
        <v>3</v>
      </c>
      <c r="M481" s="4">
        <v>4</v>
      </c>
      <c r="N481" s="4">
        <v>3</v>
      </c>
      <c r="O481" s="4">
        <v>41</v>
      </c>
    </row>
    <row r="482" spans="1:15" x14ac:dyDescent="0.45">
      <c r="A482">
        <v>481</v>
      </c>
      <c r="B482" s="3" t="s">
        <v>93</v>
      </c>
      <c r="C482" s="3" t="s">
        <v>94</v>
      </c>
      <c r="D482" s="3" t="s">
        <v>95</v>
      </c>
      <c r="E482" s="3" t="s">
        <v>100</v>
      </c>
      <c r="F482" s="3" t="s">
        <v>117</v>
      </c>
      <c r="G482" s="3" t="s">
        <v>105</v>
      </c>
      <c r="H482" s="3" t="s">
        <v>92</v>
      </c>
      <c r="I482" s="3">
        <v>28</v>
      </c>
      <c r="J482" s="3">
        <v>108915</v>
      </c>
      <c r="K482" s="3">
        <v>1</v>
      </c>
      <c r="L482" s="3">
        <v>12</v>
      </c>
      <c r="M482" s="3">
        <v>1</v>
      </c>
      <c r="N482" s="3">
        <v>8</v>
      </c>
      <c r="O482" s="3">
        <v>22</v>
      </c>
    </row>
    <row r="483" spans="1:15" x14ac:dyDescent="0.45">
      <c r="A483">
        <v>482</v>
      </c>
      <c r="B483" s="4" t="s">
        <v>113</v>
      </c>
      <c r="C483" s="4" t="s">
        <v>103</v>
      </c>
      <c r="D483" s="4" t="s">
        <v>95</v>
      </c>
      <c r="E483" s="4" t="s">
        <v>89</v>
      </c>
      <c r="F483" s="4" t="s">
        <v>96</v>
      </c>
      <c r="G483" s="4" t="s">
        <v>105</v>
      </c>
      <c r="H483" s="4" t="s">
        <v>107</v>
      </c>
      <c r="I483" s="4">
        <v>25</v>
      </c>
      <c r="J483" s="4">
        <v>84254</v>
      </c>
      <c r="K483" s="4">
        <v>3</v>
      </c>
      <c r="L483" s="4">
        <v>17</v>
      </c>
      <c r="M483" s="4">
        <v>9</v>
      </c>
      <c r="N483" s="4">
        <v>7</v>
      </c>
      <c r="O483" s="4">
        <v>38</v>
      </c>
    </row>
    <row r="484" spans="1:15" x14ac:dyDescent="0.45">
      <c r="A484">
        <v>483</v>
      </c>
      <c r="B484" s="3" t="s">
        <v>113</v>
      </c>
      <c r="C484" s="3" t="s">
        <v>87</v>
      </c>
      <c r="D484" s="3" t="s">
        <v>108</v>
      </c>
      <c r="E484" s="3" t="s">
        <v>111</v>
      </c>
      <c r="F484" s="3" t="s">
        <v>96</v>
      </c>
      <c r="G484" s="3" t="s">
        <v>97</v>
      </c>
      <c r="H484" s="3" t="s">
        <v>102</v>
      </c>
      <c r="I484" s="3">
        <v>58</v>
      </c>
      <c r="J484" s="3">
        <v>37006</v>
      </c>
      <c r="K484" s="3">
        <v>14</v>
      </c>
      <c r="L484" s="3">
        <v>5</v>
      </c>
      <c r="M484" s="3">
        <v>3</v>
      </c>
      <c r="N484" s="3">
        <v>3</v>
      </c>
      <c r="O484" s="3">
        <v>53</v>
      </c>
    </row>
    <row r="485" spans="1:15" x14ac:dyDescent="0.45">
      <c r="A485">
        <v>484</v>
      </c>
      <c r="B485" s="4" t="s">
        <v>86</v>
      </c>
      <c r="C485" s="4" t="s">
        <v>103</v>
      </c>
      <c r="D485" s="4" t="s">
        <v>108</v>
      </c>
      <c r="E485" s="4" t="s">
        <v>109</v>
      </c>
      <c r="F485" s="4" t="s">
        <v>114</v>
      </c>
      <c r="G485" s="4" t="s">
        <v>97</v>
      </c>
      <c r="H485" s="4" t="s">
        <v>107</v>
      </c>
      <c r="I485" s="4">
        <v>22</v>
      </c>
      <c r="J485" s="4">
        <v>104218</v>
      </c>
      <c r="K485" s="4">
        <v>38</v>
      </c>
      <c r="L485" s="4">
        <v>9</v>
      </c>
      <c r="M485" s="4">
        <v>5</v>
      </c>
      <c r="N485" s="4">
        <v>9</v>
      </c>
      <c r="O485" s="4">
        <v>54</v>
      </c>
    </row>
    <row r="486" spans="1:15" x14ac:dyDescent="0.45">
      <c r="A486">
        <v>485</v>
      </c>
      <c r="B486" s="3" t="s">
        <v>86</v>
      </c>
      <c r="C486" s="3" t="s">
        <v>94</v>
      </c>
      <c r="D486" s="3" t="s">
        <v>108</v>
      </c>
      <c r="E486" s="3" t="s">
        <v>111</v>
      </c>
      <c r="F486" s="3" t="s">
        <v>104</v>
      </c>
      <c r="G486" s="3" t="s">
        <v>91</v>
      </c>
      <c r="H486" s="3" t="s">
        <v>107</v>
      </c>
      <c r="I486" s="3">
        <v>22</v>
      </c>
      <c r="J486" s="3">
        <v>95344</v>
      </c>
      <c r="K486" s="3">
        <v>1</v>
      </c>
      <c r="L486" s="3">
        <v>7</v>
      </c>
      <c r="M486" s="3">
        <v>6</v>
      </c>
      <c r="N486" s="3">
        <v>5</v>
      </c>
      <c r="O486" s="3">
        <v>20</v>
      </c>
    </row>
    <row r="487" spans="1:15" x14ac:dyDescent="0.45">
      <c r="A487">
        <v>486</v>
      </c>
      <c r="B487" s="4" t="s">
        <v>118</v>
      </c>
      <c r="C487" s="4" t="s">
        <v>103</v>
      </c>
      <c r="D487" s="4" t="s">
        <v>88</v>
      </c>
      <c r="E487" s="4" t="s">
        <v>100</v>
      </c>
      <c r="F487" s="4" t="s">
        <v>90</v>
      </c>
      <c r="G487" s="4" t="s">
        <v>97</v>
      </c>
      <c r="H487" s="4" t="s">
        <v>115</v>
      </c>
      <c r="I487" s="4">
        <v>41</v>
      </c>
      <c r="J487" s="4">
        <v>63840</v>
      </c>
      <c r="K487" s="4">
        <v>38</v>
      </c>
      <c r="L487" s="4">
        <v>4</v>
      </c>
      <c r="M487" s="4">
        <v>8</v>
      </c>
      <c r="N487" s="4">
        <v>9</v>
      </c>
      <c r="O487" s="4">
        <v>40</v>
      </c>
    </row>
    <row r="488" spans="1:15" x14ac:dyDescent="0.45">
      <c r="A488">
        <v>487</v>
      </c>
      <c r="B488" s="3" t="s">
        <v>106</v>
      </c>
      <c r="C488" s="3" t="s">
        <v>87</v>
      </c>
      <c r="D488" s="3" t="s">
        <v>116</v>
      </c>
      <c r="E488" s="3" t="s">
        <v>111</v>
      </c>
      <c r="F488" s="3" t="s">
        <v>104</v>
      </c>
      <c r="G488" s="3" t="s">
        <v>91</v>
      </c>
      <c r="H488" s="3" t="s">
        <v>92</v>
      </c>
      <c r="I488" s="3">
        <v>40</v>
      </c>
      <c r="J488" s="3">
        <v>62430</v>
      </c>
      <c r="K488" s="3">
        <v>38</v>
      </c>
      <c r="L488" s="3">
        <v>13</v>
      </c>
      <c r="M488" s="3">
        <v>6</v>
      </c>
      <c r="N488" s="3">
        <v>7</v>
      </c>
      <c r="O488" s="3">
        <v>48</v>
      </c>
    </row>
    <row r="489" spans="1:15" x14ac:dyDescent="0.45">
      <c r="A489">
        <v>488</v>
      </c>
      <c r="B489" s="4" t="s">
        <v>120</v>
      </c>
      <c r="C489" s="4" t="s">
        <v>103</v>
      </c>
      <c r="D489" s="4" t="s">
        <v>108</v>
      </c>
      <c r="E489" s="4" t="s">
        <v>111</v>
      </c>
      <c r="F489" s="4" t="s">
        <v>96</v>
      </c>
      <c r="G489" s="4" t="s">
        <v>91</v>
      </c>
      <c r="H489" s="4" t="s">
        <v>98</v>
      </c>
      <c r="I489" s="4">
        <v>50</v>
      </c>
      <c r="J489" s="4">
        <v>53091</v>
      </c>
      <c r="K489" s="4">
        <v>21</v>
      </c>
      <c r="L489" s="4">
        <v>13</v>
      </c>
      <c r="M489" s="4">
        <v>3</v>
      </c>
      <c r="N489" s="4">
        <v>7</v>
      </c>
      <c r="O489" s="4">
        <v>25</v>
      </c>
    </row>
    <row r="490" spans="1:15" x14ac:dyDescent="0.45">
      <c r="A490">
        <v>489</v>
      </c>
      <c r="B490" s="3" t="s">
        <v>113</v>
      </c>
      <c r="C490" s="3" t="s">
        <v>94</v>
      </c>
      <c r="D490" s="3" t="s">
        <v>108</v>
      </c>
      <c r="E490" s="3" t="s">
        <v>109</v>
      </c>
      <c r="F490" s="3" t="s">
        <v>96</v>
      </c>
      <c r="G490" s="3" t="s">
        <v>97</v>
      </c>
      <c r="H490" s="3" t="s">
        <v>107</v>
      </c>
      <c r="I490" s="3">
        <v>31</v>
      </c>
      <c r="J490" s="3">
        <v>62983</v>
      </c>
      <c r="K490" s="3">
        <v>29</v>
      </c>
      <c r="L490" s="3">
        <v>10</v>
      </c>
      <c r="M490" s="3">
        <v>6</v>
      </c>
      <c r="N490" s="3">
        <v>6</v>
      </c>
      <c r="O490" s="3">
        <v>56</v>
      </c>
    </row>
    <row r="491" spans="1:15" x14ac:dyDescent="0.45">
      <c r="A491">
        <v>490</v>
      </c>
      <c r="B491" s="4" t="s">
        <v>86</v>
      </c>
      <c r="C491" s="4" t="s">
        <v>87</v>
      </c>
      <c r="D491" s="4" t="s">
        <v>108</v>
      </c>
      <c r="E491" s="4" t="s">
        <v>89</v>
      </c>
      <c r="F491" s="4" t="s">
        <v>117</v>
      </c>
      <c r="G491" s="4" t="s">
        <v>91</v>
      </c>
      <c r="H491" s="4" t="s">
        <v>107</v>
      </c>
      <c r="I491" s="4">
        <v>39</v>
      </c>
      <c r="J491" s="4">
        <v>53989</v>
      </c>
      <c r="K491" s="4">
        <v>5</v>
      </c>
      <c r="L491" s="4">
        <v>18</v>
      </c>
      <c r="M491" s="4">
        <v>1</v>
      </c>
      <c r="N491" s="4">
        <v>2</v>
      </c>
      <c r="O491" s="4">
        <v>20</v>
      </c>
    </row>
    <row r="492" spans="1:15" x14ac:dyDescent="0.45">
      <c r="A492">
        <v>491</v>
      </c>
      <c r="B492" s="3" t="s">
        <v>118</v>
      </c>
      <c r="C492" s="3" t="s">
        <v>94</v>
      </c>
      <c r="D492" s="3" t="s">
        <v>95</v>
      </c>
      <c r="E492" s="3" t="s">
        <v>111</v>
      </c>
      <c r="F492" s="3" t="s">
        <v>104</v>
      </c>
      <c r="G492" s="3" t="s">
        <v>105</v>
      </c>
      <c r="H492" s="3" t="s">
        <v>110</v>
      </c>
      <c r="I492" s="3">
        <v>49</v>
      </c>
      <c r="J492" s="3">
        <v>105451</v>
      </c>
      <c r="K492" s="3">
        <v>10</v>
      </c>
      <c r="L492" s="3">
        <v>17</v>
      </c>
      <c r="M492" s="3">
        <v>4</v>
      </c>
      <c r="N492" s="3">
        <v>9</v>
      </c>
      <c r="O492" s="3">
        <v>20</v>
      </c>
    </row>
    <row r="493" spans="1:15" x14ac:dyDescent="0.45">
      <c r="A493">
        <v>492</v>
      </c>
      <c r="B493" s="4" t="s">
        <v>99</v>
      </c>
      <c r="C493" s="4" t="s">
        <v>87</v>
      </c>
      <c r="D493" s="4" t="s">
        <v>95</v>
      </c>
      <c r="E493" s="4" t="s">
        <v>89</v>
      </c>
      <c r="F493" s="4" t="s">
        <v>104</v>
      </c>
      <c r="G493" s="4" t="s">
        <v>97</v>
      </c>
      <c r="H493" s="4" t="s">
        <v>115</v>
      </c>
      <c r="I493" s="4">
        <v>56</v>
      </c>
      <c r="J493" s="4">
        <v>48990</v>
      </c>
      <c r="K493" s="4">
        <v>28</v>
      </c>
      <c r="L493" s="4">
        <v>13</v>
      </c>
      <c r="M493" s="4">
        <v>6</v>
      </c>
      <c r="N493" s="4">
        <v>6</v>
      </c>
      <c r="O493" s="4">
        <v>46</v>
      </c>
    </row>
    <row r="494" spans="1:15" x14ac:dyDescent="0.45">
      <c r="A494">
        <v>493</v>
      </c>
      <c r="B494" s="3" t="s">
        <v>118</v>
      </c>
      <c r="C494" s="3" t="s">
        <v>87</v>
      </c>
      <c r="D494" s="3" t="s">
        <v>88</v>
      </c>
      <c r="E494" s="3" t="s">
        <v>100</v>
      </c>
      <c r="F494" s="3" t="s">
        <v>96</v>
      </c>
      <c r="G494" s="3" t="s">
        <v>105</v>
      </c>
      <c r="H494" s="3" t="s">
        <v>115</v>
      </c>
      <c r="I494" s="3">
        <v>64</v>
      </c>
      <c r="J494" s="3">
        <v>110360</v>
      </c>
      <c r="K494" s="3">
        <v>21</v>
      </c>
      <c r="L494" s="3">
        <v>17</v>
      </c>
      <c r="M494" s="3">
        <v>7</v>
      </c>
      <c r="N494" s="3">
        <v>8</v>
      </c>
      <c r="O494" s="3">
        <v>40</v>
      </c>
    </row>
    <row r="495" spans="1:15" x14ac:dyDescent="0.45">
      <c r="A495">
        <v>494</v>
      </c>
      <c r="B495" s="4" t="s">
        <v>113</v>
      </c>
      <c r="C495" s="4" t="s">
        <v>103</v>
      </c>
      <c r="D495" s="4" t="s">
        <v>116</v>
      </c>
      <c r="E495" s="4" t="s">
        <v>111</v>
      </c>
      <c r="F495" s="4" t="s">
        <v>90</v>
      </c>
      <c r="G495" s="4" t="s">
        <v>97</v>
      </c>
      <c r="H495" s="4" t="s">
        <v>98</v>
      </c>
      <c r="I495" s="4">
        <v>52</v>
      </c>
      <c r="J495" s="4">
        <v>66081</v>
      </c>
      <c r="K495" s="4">
        <v>7</v>
      </c>
      <c r="L495" s="4">
        <v>4</v>
      </c>
      <c r="M495" s="4">
        <v>11</v>
      </c>
      <c r="N495" s="4">
        <v>1</v>
      </c>
      <c r="O495" s="4">
        <v>35</v>
      </c>
    </row>
    <row r="496" spans="1:15" x14ac:dyDescent="0.45">
      <c r="A496">
        <v>495</v>
      </c>
      <c r="B496" s="3" t="s">
        <v>113</v>
      </c>
      <c r="C496" s="3" t="s">
        <v>103</v>
      </c>
      <c r="D496" s="3" t="s">
        <v>88</v>
      </c>
      <c r="E496" s="3" t="s">
        <v>109</v>
      </c>
      <c r="F496" s="3" t="s">
        <v>114</v>
      </c>
      <c r="G496" s="3" t="s">
        <v>91</v>
      </c>
      <c r="H496" s="3" t="s">
        <v>102</v>
      </c>
      <c r="I496" s="3">
        <v>48</v>
      </c>
      <c r="J496" s="3">
        <v>41033</v>
      </c>
      <c r="K496" s="3">
        <v>3</v>
      </c>
      <c r="L496" s="3">
        <v>1</v>
      </c>
      <c r="M496" s="3">
        <v>13</v>
      </c>
      <c r="N496" s="3">
        <v>5</v>
      </c>
      <c r="O496" s="3">
        <v>59</v>
      </c>
    </row>
    <row r="497" spans="1:15" x14ac:dyDescent="0.45">
      <c r="A497">
        <v>496</v>
      </c>
      <c r="B497" s="4" t="s">
        <v>118</v>
      </c>
      <c r="C497" s="4" t="s">
        <v>94</v>
      </c>
      <c r="D497" s="4" t="s">
        <v>116</v>
      </c>
      <c r="E497" s="4" t="s">
        <v>100</v>
      </c>
      <c r="F497" s="4" t="s">
        <v>112</v>
      </c>
      <c r="G497" s="4" t="s">
        <v>97</v>
      </c>
      <c r="H497" s="4" t="s">
        <v>119</v>
      </c>
      <c r="I497" s="4">
        <v>32</v>
      </c>
      <c r="J497" s="4">
        <v>46241</v>
      </c>
      <c r="K497" s="4">
        <v>20</v>
      </c>
      <c r="L497" s="4">
        <v>1</v>
      </c>
      <c r="M497" s="4">
        <v>11</v>
      </c>
      <c r="N497" s="4">
        <v>1</v>
      </c>
      <c r="O497" s="4">
        <v>45</v>
      </c>
    </row>
    <row r="498" spans="1:15" x14ac:dyDescent="0.45">
      <c r="A498">
        <v>497</v>
      </c>
      <c r="B498" s="3" t="s">
        <v>120</v>
      </c>
      <c r="C498" s="3" t="s">
        <v>103</v>
      </c>
      <c r="D498" s="3" t="s">
        <v>95</v>
      </c>
      <c r="E498" s="3" t="s">
        <v>100</v>
      </c>
      <c r="F498" s="3" t="s">
        <v>114</v>
      </c>
      <c r="G498" s="3" t="s">
        <v>105</v>
      </c>
      <c r="H498" s="3" t="s">
        <v>110</v>
      </c>
      <c r="I498" s="3">
        <v>59</v>
      </c>
      <c r="J498" s="3">
        <v>35939</v>
      </c>
      <c r="K498" s="3">
        <v>19</v>
      </c>
      <c r="L498" s="3">
        <v>15</v>
      </c>
      <c r="M498" s="3">
        <v>10</v>
      </c>
      <c r="N498" s="3">
        <v>8</v>
      </c>
      <c r="O498" s="3">
        <v>35</v>
      </c>
    </row>
    <row r="499" spans="1:15" x14ac:dyDescent="0.45">
      <c r="A499">
        <v>498</v>
      </c>
      <c r="B499" s="4" t="s">
        <v>93</v>
      </c>
      <c r="C499" s="4" t="s">
        <v>103</v>
      </c>
      <c r="D499" s="4" t="s">
        <v>95</v>
      </c>
      <c r="E499" s="4" t="s">
        <v>109</v>
      </c>
      <c r="F499" s="4" t="s">
        <v>104</v>
      </c>
      <c r="G499" s="4" t="s">
        <v>91</v>
      </c>
      <c r="H499" s="4" t="s">
        <v>115</v>
      </c>
      <c r="I499" s="4">
        <v>26</v>
      </c>
      <c r="J499" s="4">
        <v>77562</v>
      </c>
      <c r="K499" s="4">
        <v>35</v>
      </c>
      <c r="L499" s="4">
        <v>13</v>
      </c>
      <c r="M499" s="4">
        <v>3</v>
      </c>
      <c r="N499" s="4">
        <v>8</v>
      </c>
      <c r="O499" s="4">
        <v>47</v>
      </c>
    </row>
    <row r="500" spans="1:15" x14ac:dyDescent="0.45">
      <c r="A500">
        <v>499</v>
      </c>
      <c r="B500" s="3" t="s">
        <v>113</v>
      </c>
      <c r="C500" s="3" t="s">
        <v>87</v>
      </c>
      <c r="D500" s="3" t="s">
        <v>95</v>
      </c>
      <c r="E500" s="3" t="s">
        <v>111</v>
      </c>
      <c r="F500" s="3" t="s">
        <v>114</v>
      </c>
      <c r="G500" s="3" t="s">
        <v>97</v>
      </c>
      <c r="H500" s="3" t="s">
        <v>110</v>
      </c>
      <c r="I500" s="3">
        <v>29</v>
      </c>
      <c r="J500" s="3">
        <v>65063</v>
      </c>
      <c r="K500" s="3">
        <v>4</v>
      </c>
      <c r="L500" s="3">
        <v>17</v>
      </c>
      <c r="M500" s="3">
        <v>9</v>
      </c>
      <c r="N500" s="3">
        <v>1</v>
      </c>
      <c r="O500" s="3">
        <v>20</v>
      </c>
    </row>
    <row r="501" spans="1:15" x14ac:dyDescent="0.45">
      <c r="A501">
        <v>500</v>
      </c>
      <c r="B501" s="5" t="s">
        <v>118</v>
      </c>
      <c r="C501" s="5" t="s">
        <v>103</v>
      </c>
      <c r="D501" s="5" t="s">
        <v>88</v>
      </c>
      <c r="E501" s="5" t="s">
        <v>111</v>
      </c>
      <c r="F501" s="5" t="s">
        <v>96</v>
      </c>
      <c r="G501" s="5" t="s">
        <v>97</v>
      </c>
      <c r="H501" s="5" t="s">
        <v>115</v>
      </c>
      <c r="I501" s="5">
        <v>55</v>
      </c>
      <c r="J501" s="5">
        <v>106721</v>
      </c>
      <c r="K501" s="5">
        <v>5</v>
      </c>
      <c r="L501" s="5">
        <v>8</v>
      </c>
      <c r="M501" s="5">
        <v>12</v>
      </c>
      <c r="N501" s="5">
        <v>9</v>
      </c>
      <c r="O501" s="5">
        <v>55</v>
      </c>
    </row>
  </sheetData>
  <autoFilter ref="B1:O501" xr:uid="{3D1FE130-456A-4E6A-9F0C-0E415C2313F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FF7-0829-462A-8DD2-306247B624EE}">
  <dimension ref="B2:B193"/>
  <sheetViews>
    <sheetView tabSelected="1" topLeftCell="A153" zoomScaleNormal="100" workbookViewId="0">
      <selection activeCell="B174" sqref="B174"/>
    </sheetView>
  </sheetViews>
  <sheetFormatPr defaultRowHeight="14.25" x14ac:dyDescent="0.45"/>
  <cols>
    <col min="2" max="2" width="168.33203125" bestFit="1" customWidth="1"/>
  </cols>
  <sheetData>
    <row r="2" spans="2:2" ht="17.649999999999999" x14ac:dyDescent="0.45">
      <c r="B2" s="8" t="s">
        <v>123</v>
      </c>
    </row>
    <row r="3" spans="2:2" x14ac:dyDescent="0.45">
      <c r="B3" s="9"/>
    </row>
    <row r="4" spans="2:2" x14ac:dyDescent="0.45">
      <c r="B4" s="10" t="s">
        <v>124</v>
      </c>
    </row>
    <row r="5" spans="2:2" x14ac:dyDescent="0.45">
      <c r="B5" s="10" t="s">
        <v>125</v>
      </c>
    </row>
    <row r="6" spans="2:2" x14ac:dyDescent="0.45">
      <c r="B6" s="10" t="s">
        <v>126</v>
      </c>
    </row>
    <row r="7" spans="2:2" x14ac:dyDescent="0.45">
      <c r="B7" s="10" t="s">
        <v>127</v>
      </c>
    </row>
    <row r="8" spans="2:2" x14ac:dyDescent="0.45">
      <c r="B8" s="10" t="s">
        <v>128</v>
      </c>
    </row>
    <row r="9" spans="2:2" x14ac:dyDescent="0.45">
      <c r="B9" s="10" t="s">
        <v>129</v>
      </c>
    </row>
    <row r="10" spans="2:2" x14ac:dyDescent="0.45">
      <c r="B10" s="10" t="s">
        <v>130</v>
      </c>
    </row>
    <row r="11" spans="2:2" x14ac:dyDescent="0.45">
      <c r="B11" s="10" t="s">
        <v>131</v>
      </c>
    </row>
    <row r="12" spans="2:2" x14ac:dyDescent="0.45">
      <c r="B12" s="10" t="s">
        <v>132</v>
      </c>
    </row>
    <row r="13" spans="2:2" x14ac:dyDescent="0.45">
      <c r="B13" s="10" t="s">
        <v>133</v>
      </c>
    </row>
    <row r="17" spans="2:2" ht="17.649999999999999" x14ac:dyDescent="0.45">
      <c r="B17" s="8" t="s">
        <v>134</v>
      </c>
    </row>
    <row r="18" spans="2:2" x14ac:dyDescent="0.45">
      <c r="B18" s="9"/>
    </row>
    <row r="19" spans="2:2" x14ac:dyDescent="0.45">
      <c r="B19" s="10" t="s">
        <v>135</v>
      </c>
    </row>
    <row r="20" spans="2:2" x14ac:dyDescent="0.45">
      <c r="B20" s="10" t="s">
        <v>136</v>
      </c>
    </row>
    <row r="21" spans="2:2" x14ac:dyDescent="0.45">
      <c r="B21" s="10" t="s">
        <v>137</v>
      </c>
    </row>
    <row r="22" spans="2:2" x14ac:dyDescent="0.45">
      <c r="B22" s="10" t="s">
        <v>138</v>
      </c>
    </row>
    <row r="23" spans="2:2" x14ac:dyDescent="0.45">
      <c r="B23" s="10" t="s">
        <v>139</v>
      </c>
    </row>
    <row r="24" spans="2:2" x14ac:dyDescent="0.45">
      <c r="B24" s="10" t="s">
        <v>140</v>
      </c>
    </row>
    <row r="25" spans="2:2" x14ac:dyDescent="0.45">
      <c r="B25" s="10" t="s">
        <v>141</v>
      </c>
    </row>
    <row r="26" spans="2:2" x14ac:dyDescent="0.45">
      <c r="B26" s="10" t="s">
        <v>142</v>
      </c>
    </row>
    <row r="27" spans="2:2" x14ac:dyDescent="0.45">
      <c r="B27" s="10" t="s">
        <v>143</v>
      </c>
    </row>
    <row r="28" spans="2:2" x14ac:dyDescent="0.45">
      <c r="B28" s="10" t="s">
        <v>144</v>
      </c>
    </row>
    <row r="32" spans="2:2" ht="17.649999999999999" x14ac:dyDescent="0.45">
      <c r="B32" s="8" t="s">
        <v>145</v>
      </c>
    </row>
    <row r="33" spans="2:2" x14ac:dyDescent="0.45">
      <c r="B33" s="9"/>
    </row>
    <row r="34" spans="2:2" x14ac:dyDescent="0.45">
      <c r="B34" s="10" t="s">
        <v>146</v>
      </c>
    </row>
    <row r="35" spans="2:2" x14ac:dyDescent="0.45">
      <c r="B35" s="10" t="s">
        <v>147</v>
      </c>
    </row>
    <row r="36" spans="2:2" x14ac:dyDescent="0.45">
      <c r="B36" s="10" t="s">
        <v>148</v>
      </c>
    </row>
    <row r="37" spans="2:2" x14ac:dyDescent="0.45">
      <c r="B37" s="10" t="s">
        <v>149</v>
      </c>
    </row>
    <row r="38" spans="2:2" x14ac:dyDescent="0.45">
      <c r="B38" s="10" t="s">
        <v>150</v>
      </c>
    </row>
    <row r="39" spans="2:2" x14ac:dyDescent="0.45">
      <c r="B39" s="10" t="s">
        <v>151</v>
      </c>
    </row>
    <row r="40" spans="2:2" x14ac:dyDescent="0.45">
      <c r="B40" s="10" t="s">
        <v>152</v>
      </c>
    </row>
    <row r="41" spans="2:2" x14ac:dyDescent="0.45">
      <c r="B41" s="10" t="s">
        <v>153</v>
      </c>
    </row>
    <row r="42" spans="2:2" x14ac:dyDescent="0.45">
      <c r="B42" s="10" t="s">
        <v>154</v>
      </c>
    </row>
    <row r="43" spans="2:2" x14ac:dyDescent="0.45">
      <c r="B43" s="10" t="s">
        <v>155</v>
      </c>
    </row>
    <row r="47" spans="2:2" ht="17.649999999999999" x14ac:dyDescent="0.45">
      <c r="B47" s="8" t="s">
        <v>156</v>
      </c>
    </row>
    <row r="48" spans="2:2" x14ac:dyDescent="0.45">
      <c r="B48" s="9"/>
    </row>
    <row r="49" spans="2:2" x14ac:dyDescent="0.45">
      <c r="B49" s="10" t="s">
        <v>157</v>
      </c>
    </row>
    <row r="50" spans="2:2" x14ac:dyDescent="0.45">
      <c r="B50" s="10" t="s">
        <v>158</v>
      </c>
    </row>
    <row r="51" spans="2:2" x14ac:dyDescent="0.45">
      <c r="B51" s="10" t="s">
        <v>159</v>
      </c>
    </row>
    <row r="52" spans="2:2" x14ac:dyDescent="0.45">
      <c r="B52" s="10" t="s">
        <v>160</v>
      </c>
    </row>
    <row r="53" spans="2:2" x14ac:dyDescent="0.45">
      <c r="B53" s="10" t="s">
        <v>161</v>
      </c>
    </row>
    <row r="54" spans="2:2" x14ac:dyDescent="0.45">
      <c r="B54" s="10" t="s">
        <v>162</v>
      </c>
    </row>
    <row r="55" spans="2:2" x14ac:dyDescent="0.45">
      <c r="B55" s="10" t="s">
        <v>163</v>
      </c>
    </row>
    <row r="56" spans="2:2" x14ac:dyDescent="0.45">
      <c r="B56" s="10" t="s">
        <v>164</v>
      </c>
    </row>
    <row r="57" spans="2:2" x14ac:dyDescent="0.45">
      <c r="B57" s="10" t="s">
        <v>165</v>
      </c>
    </row>
    <row r="58" spans="2:2" x14ac:dyDescent="0.45">
      <c r="B58" s="10" t="s">
        <v>166</v>
      </c>
    </row>
    <row r="62" spans="2:2" ht="17.649999999999999" x14ac:dyDescent="0.45">
      <c r="B62" s="8" t="s">
        <v>167</v>
      </c>
    </row>
    <row r="63" spans="2:2" x14ac:dyDescent="0.45">
      <c r="B63" s="9"/>
    </row>
    <row r="64" spans="2:2" x14ac:dyDescent="0.45">
      <c r="B64" s="10" t="s">
        <v>168</v>
      </c>
    </row>
    <row r="65" spans="2:2" x14ac:dyDescent="0.45">
      <c r="B65" s="10" t="s">
        <v>169</v>
      </c>
    </row>
    <row r="66" spans="2:2" x14ac:dyDescent="0.45">
      <c r="B66" s="10" t="s">
        <v>170</v>
      </c>
    </row>
    <row r="67" spans="2:2" x14ac:dyDescent="0.45">
      <c r="B67" s="10" t="s">
        <v>171</v>
      </c>
    </row>
    <row r="68" spans="2:2" x14ac:dyDescent="0.45">
      <c r="B68" s="10" t="s">
        <v>172</v>
      </c>
    </row>
    <row r="69" spans="2:2" x14ac:dyDescent="0.45">
      <c r="B69" s="10" t="s">
        <v>173</v>
      </c>
    </row>
    <row r="70" spans="2:2" x14ac:dyDescent="0.45">
      <c r="B70" s="10" t="s">
        <v>174</v>
      </c>
    </row>
    <row r="71" spans="2:2" x14ac:dyDescent="0.45">
      <c r="B71" s="10" t="s">
        <v>175</v>
      </c>
    </row>
    <row r="72" spans="2:2" x14ac:dyDescent="0.45">
      <c r="B72" s="10" t="s">
        <v>176</v>
      </c>
    </row>
    <row r="73" spans="2:2" x14ac:dyDescent="0.45">
      <c r="B73" s="10" t="s">
        <v>177</v>
      </c>
    </row>
    <row r="77" spans="2:2" ht="17.649999999999999" x14ac:dyDescent="0.45">
      <c r="B77" s="8" t="s">
        <v>178</v>
      </c>
    </row>
    <row r="78" spans="2:2" x14ac:dyDescent="0.45">
      <c r="B78" s="9"/>
    </row>
    <row r="79" spans="2:2" x14ac:dyDescent="0.45">
      <c r="B79" s="10" t="s">
        <v>179</v>
      </c>
    </row>
    <row r="80" spans="2:2" x14ac:dyDescent="0.45">
      <c r="B80" s="10" t="s">
        <v>180</v>
      </c>
    </row>
    <row r="81" spans="2:2" x14ac:dyDescent="0.45">
      <c r="B81" s="10" t="s">
        <v>181</v>
      </c>
    </row>
    <row r="82" spans="2:2" x14ac:dyDescent="0.45">
      <c r="B82" s="10" t="s">
        <v>182</v>
      </c>
    </row>
    <row r="83" spans="2:2" x14ac:dyDescent="0.45">
      <c r="B83" s="10" t="s">
        <v>183</v>
      </c>
    </row>
    <row r="84" spans="2:2" x14ac:dyDescent="0.45">
      <c r="B84" s="10" t="s">
        <v>184</v>
      </c>
    </row>
    <row r="85" spans="2:2" x14ac:dyDescent="0.45">
      <c r="B85" s="10" t="s">
        <v>185</v>
      </c>
    </row>
    <row r="86" spans="2:2" x14ac:dyDescent="0.45">
      <c r="B86" s="10" t="s">
        <v>186</v>
      </c>
    </row>
    <row r="87" spans="2:2" x14ac:dyDescent="0.45">
      <c r="B87" s="10" t="s">
        <v>187</v>
      </c>
    </row>
    <row r="88" spans="2:2" x14ac:dyDescent="0.45">
      <c r="B88" s="10" t="s">
        <v>188</v>
      </c>
    </row>
    <row r="92" spans="2:2" ht="17.649999999999999" x14ac:dyDescent="0.45">
      <c r="B92" s="8" t="s">
        <v>189</v>
      </c>
    </row>
    <row r="93" spans="2:2" x14ac:dyDescent="0.45">
      <c r="B93" s="9"/>
    </row>
    <row r="94" spans="2:2" x14ac:dyDescent="0.45">
      <c r="B94" s="10" t="s">
        <v>190</v>
      </c>
    </row>
    <row r="95" spans="2:2" x14ac:dyDescent="0.45">
      <c r="B95" s="10" t="s">
        <v>191</v>
      </c>
    </row>
    <row r="96" spans="2:2" x14ac:dyDescent="0.45">
      <c r="B96" s="10" t="s">
        <v>192</v>
      </c>
    </row>
    <row r="97" spans="2:2" x14ac:dyDescent="0.45">
      <c r="B97" s="10" t="s">
        <v>193</v>
      </c>
    </row>
    <row r="98" spans="2:2" x14ac:dyDescent="0.45">
      <c r="B98" s="10" t="s">
        <v>194</v>
      </c>
    </row>
    <row r="99" spans="2:2" x14ac:dyDescent="0.45">
      <c r="B99" s="10" t="s">
        <v>195</v>
      </c>
    </row>
    <row r="100" spans="2:2" x14ac:dyDescent="0.45">
      <c r="B100" s="10" t="s">
        <v>196</v>
      </c>
    </row>
    <row r="101" spans="2:2" x14ac:dyDescent="0.45">
      <c r="B101" s="10" t="s">
        <v>197</v>
      </c>
    </row>
    <row r="102" spans="2:2" x14ac:dyDescent="0.45">
      <c r="B102" s="10" t="s">
        <v>198</v>
      </c>
    </row>
    <row r="103" spans="2:2" x14ac:dyDescent="0.45">
      <c r="B103" s="10" t="s">
        <v>199</v>
      </c>
    </row>
    <row r="107" spans="2:2" ht="17.649999999999999" x14ac:dyDescent="0.45">
      <c r="B107" s="8" t="s">
        <v>200</v>
      </c>
    </row>
    <row r="108" spans="2:2" x14ac:dyDescent="0.45">
      <c r="B108" s="9"/>
    </row>
    <row r="109" spans="2:2" x14ac:dyDescent="0.45">
      <c r="B109" s="10" t="s">
        <v>201</v>
      </c>
    </row>
    <row r="110" spans="2:2" x14ac:dyDescent="0.45">
      <c r="B110" s="10" t="s">
        <v>202</v>
      </c>
    </row>
    <row r="111" spans="2:2" x14ac:dyDescent="0.45">
      <c r="B111" s="10" t="s">
        <v>203</v>
      </c>
    </row>
    <row r="112" spans="2:2" x14ac:dyDescent="0.45">
      <c r="B112" s="10" t="s">
        <v>204</v>
      </c>
    </row>
    <row r="113" spans="2:2" x14ac:dyDescent="0.45">
      <c r="B113" s="10" t="s">
        <v>205</v>
      </c>
    </row>
    <row r="114" spans="2:2" x14ac:dyDescent="0.45">
      <c r="B114" s="10" t="s">
        <v>206</v>
      </c>
    </row>
    <row r="115" spans="2:2" x14ac:dyDescent="0.45">
      <c r="B115" s="10" t="s">
        <v>207</v>
      </c>
    </row>
    <row r="116" spans="2:2" x14ac:dyDescent="0.45">
      <c r="B116" s="10" t="s">
        <v>208</v>
      </c>
    </row>
    <row r="117" spans="2:2" x14ac:dyDescent="0.45">
      <c r="B117" s="10" t="s">
        <v>209</v>
      </c>
    </row>
    <row r="118" spans="2:2" x14ac:dyDescent="0.45">
      <c r="B118" s="10" t="s">
        <v>210</v>
      </c>
    </row>
    <row r="122" spans="2:2" ht="17.649999999999999" x14ac:dyDescent="0.45">
      <c r="B122" s="8" t="s">
        <v>211</v>
      </c>
    </row>
    <row r="123" spans="2:2" x14ac:dyDescent="0.45">
      <c r="B123" s="9"/>
    </row>
    <row r="124" spans="2:2" x14ac:dyDescent="0.45">
      <c r="B124" s="10" t="s">
        <v>212</v>
      </c>
    </row>
    <row r="125" spans="2:2" x14ac:dyDescent="0.45">
      <c r="B125" s="10" t="s">
        <v>213</v>
      </c>
    </row>
    <row r="126" spans="2:2" x14ac:dyDescent="0.45">
      <c r="B126" s="10" t="s">
        <v>214</v>
      </c>
    </row>
    <row r="127" spans="2:2" x14ac:dyDescent="0.45">
      <c r="B127" s="10" t="s">
        <v>215</v>
      </c>
    </row>
    <row r="128" spans="2:2" x14ac:dyDescent="0.45">
      <c r="B128" s="10" t="s">
        <v>216</v>
      </c>
    </row>
    <row r="129" spans="2:2" x14ac:dyDescent="0.45">
      <c r="B129" s="10" t="s">
        <v>217</v>
      </c>
    </row>
    <row r="130" spans="2:2" x14ac:dyDescent="0.45">
      <c r="B130" s="10" t="s">
        <v>218</v>
      </c>
    </row>
    <row r="131" spans="2:2" x14ac:dyDescent="0.45">
      <c r="B131" s="10" t="s">
        <v>219</v>
      </c>
    </row>
    <row r="132" spans="2:2" x14ac:dyDescent="0.45">
      <c r="B132" s="10" t="s">
        <v>220</v>
      </c>
    </row>
    <row r="133" spans="2:2" x14ac:dyDescent="0.45">
      <c r="B133" s="10" t="s">
        <v>221</v>
      </c>
    </row>
    <row r="137" spans="2:2" ht="17.649999999999999" x14ac:dyDescent="0.45">
      <c r="B137" s="8" t="s">
        <v>64</v>
      </c>
    </row>
    <row r="138" spans="2:2" x14ac:dyDescent="0.45">
      <c r="B138" s="9"/>
    </row>
    <row r="139" spans="2:2" x14ac:dyDescent="0.45">
      <c r="B139" s="10" t="s">
        <v>222</v>
      </c>
    </row>
    <row r="140" spans="2:2" x14ac:dyDescent="0.45">
      <c r="B140" s="10" t="s">
        <v>223</v>
      </c>
    </row>
    <row r="141" spans="2:2" x14ac:dyDescent="0.45">
      <c r="B141" s="10" t="s">
        <v>224</v>
      </c>
    </row>
    <row r="142" spans="2:2" x14ac:dyDescent="0.45">
      <c r="B142" s="10" t="s">
        <v>225</v>
      </c>
    </row>
    <row r="143" spans="2:2" x14ac:dyDescent="0.45">
      <c r="B143" s="10" t="s">
        <v>226</v>
      </c>
    </row>
    <row r="144" spans="2:2" x14ac:dyDescent="0.45">
      <c r="B144" s="10" t="s">
        <v>227</v>
      </c>
    </row>
    <row r="145" spans="2:2" x14ac:dyDescent="0.45">
      <c r="B145" s="10" t="s">
        <v>228</v>
      </c>
    </row>
    <row r="146" spans="2:2" x14ac:dyDescent="0.45">
      <c r="B146" s="10" t="s">
        <v>229</v>
      </c>
    </row>
    <row r="147" spans="2:2" x14ac:dyDescent="0.45">
      <c r="B147" s="10" t="s">
        <v>230</v>
      </c>
    </row>
    <row r="148" spans="2:2" x14ac:dyDescent="0.45">
      <c r="B148" s="10" t="s">
        <v>231</v>
      </c>
    </row>
    <row r="152" spans="2:2" ht="17.649999999999999" x14ac:dyDescent="0.45">
      <c r="B152" s="8" t="s">
        <v>232</v>
      </c>
    </row>
    <row r="153" spans="2:2" x14ac:dyDescent="0.45">
      <c r="B153" s="9"/>
    </row>
    <row r="154" spans="2:2" x14ac:dyDescent="0.45">
      <c r="B154" s="10" t="s">
        <v>233</v>
      </c>
    </row>
    <row r="155" spans="2:2" x14ac:dyDescent="0.45">
      <c r="B155" s="10" t="s">
        <v>234</v>
      </c>
    </row>
    <row r="156" spans="2:2" x14ac:dyDescent="0.45">
      <c r="B156" s="10" t="s">
        <v>235</v>
      </c>
    </row>
    <row r="157" spans="2:2" x14ac:dyDescent="0.45">
      <c r="B157" s="10" t="s">
        <v>236</v>
      </c>
    </row>
    <row r="158" spans="2:2" x14ac:dyDescent="0.45">
      <c r="B158" s="10" t="s">
        <v>237</v>
      </c>
    </row>
    <row r="159" spans="2:2" x14ac:dyDescent="0.45">
      <c r="B159" s="10" t="s">
        <v>238</v>
      </c>
    </row>
    <row r="160" spans="2:2" x14ac:dyDescent="0.45">
      <c r="B160" s="10" t="s">
        <v>239</v>
      </c>
    </row>
    <row r="161" spans="2:2" x14ac:dyDescent="0.45">
      <c r="B161" s="10" t="s">
        <v>240</v>
      </c>
    </row>
    <row r="162" spans="2:2" x14ac:dyDescent="0.45">
      <c r="B162" s="10" t="s">
        <v>241</v>
      </c>
    </row>
    <row r="163" spans="2:2" x14ac:dyDescent="0.45">
      <c r="B163" s="10" t="s">
        <v>242</v>
      </c>
    </row>
    <row r="167" spans="2:2" ht="17.649999999999999" x14ac:dyDescent="0.45">
      <c r="B167" s="8" t="s">
        <v>243</v>
      </c>
    </row>
    <row r="168" spans="2:2" x14ac:dyDescent="0.45">
      <c r="B168" s="9"/>
    </row>
    <row r="169" spans="2:2" x14ac:dyDescent="0.45">
      <c r="B169" s="10" t="s">
        <v>244</v>
      </c>
    </row>
    <row r="170" spans="2:2" x14ac:dyDescent="0.45">
      <c r="B170" s="10" t="s">
        <v>245</v>
      </c>
    </row>
    <row r="171" spans="2:2" x14ac:dyDescent="0.45">
      <c r="B171" s="10" t="s">
        <v>246</v>
      </c>
    </row>
    <row r="172" spans="2:2" x14ac:dyDescent="0.45">
      <c r="B172" s="10" t="s">
        <v>247</v>
      </c>
    </row>
    <row r="173" spans="2:2" x14ac:dyDescent="0.45">
      <c r="B173" s="10" t="s">
        <v>248</v>
      </c>
    </row>
    <row r="174" spans="2:2" x14ac:dyDescent="0.45">
      <c r="B174" s="10" t="s">
        <v>249</v>
      </c>
    </row>
    <row r="175" spans="2:2" x14ac:dyDescent="0.45">
      <c r="B175" s="10" t="s">
        <v>250</v>
      </c>
    </row>
    <row r="176" spans="2:2" x14ac:dyDescent="0.45">
      <c r="B176" s="10" t="s">
        <v>251</v>
      </c>
    </row>
    <row r="177" spans="2:2" x14ac:dyDescent="0.45">
      <c r="B177" s="10" t="s">
        <v>252</v>
      </c>
    </row>
    <row r="178" spans="2:2" x14ac:dyDescent="0.45">
      <c r="B178" s="10" t="s">
        <v>253</v>
      </c>
    </row>
    <row r="182" spans="2:2" ht="17.649999999999999" x14ac:dyDescent="0.45">
      <c r="B182" s="8" t="s">
        <v>254</v>
      </c>
    </row>
    <row r="183" spans="2:2" x14ac:dyDescent="0.45">
      <c r="B183" s="9"/>
    </row>
    <row r="184" spans="2:2" x14ac:dyDescent="0.45">
      <c r="B184" s="10" t="s">
        <v>255</v>
      </c>
    </row>
    <row r="185" spans="2:2" x14ac:dyDescent="0.45">
      <c r="B185" s="10" t="s">
        <v>256</v>
      </c>
    </row>
    <row r="186" spans="2:2" x14ac:dyDescent="0.45">
      <c r="B186" s="10" t="s">
        <v>257</v>
      </c>
    </row>
    <row r="187" spans="2:2" x14ac:dyDescent="0.45">
      <c r="B187" s="10" t="s">
        <v>258</v>
      </c>
    </row>
    <row r="188" spans="2:2" x14ac:dyDescent="0.45">
      <c r="B188" s="10" t="s">
        <v>259</v>
      </c>
    </row>
    <row r="189" spans="2:2" x14ac:dyDescent="0.45">
      <c r="B189" s="10" t="s">
        <v>260</v>
      </c>
    </row>
    <row r="190" spans="2:2" x14ac:dyDescent="0.45">
      <c r="B190" s="10" t="s">
        <v>261</v>
      </c>
    </row>
    <row r="191" spans="2:2" x14ac:dyDescent="0.45">
      <c r="B191" s="10" t="s">
        <v>262</v>
      </c>
    </row>
    <row r="192" spans="2:2" x14ac:dyDescent="0.45">
      <c r="B192" s="10" t="s">
        <v>263</v>
      </c>
    </row>
    <row r="193" spans="2:2" x14ac:dyDescent="0.45">
      <c r="B193" s="10" t="s">
        <v>264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824E-4942-4FB2-AFA5-EC18794F6EDE}">
  <dimension ref="B2:P127"/>
  <sheetViews>
    <sheetView topLeftCell="A101" zoomScale="130" zoomScaleNormal="130" workbookViewId="0">
      <selection activeCell="D118" sqref="D118"/>
    </sheetView>
  </sheetViews>
  <sheetFormatPr defaultRowHeight="14.25" x14ac:dyDescent="0.45"/>
  <cols>
    <col min="1" max="1" width="2.9296875" customWidth="1"/>
    <col min="2" max="2" width="13.6640625" bestFit="1" customWidth="1"/>
    <col min="3" max="3" width="3.19921875" customWidth="1"/>
    <col min="4" max="4" width="51.3984375" bestFit="1" customWidth="1"/>
    <col min="5" max="6" width="8.73046875" bestFit="1" customWidth="1"/>
    <col min="10" max="10" width="3.9296875" bestFit="1" customWidth="1"/>
  </cols>
  <sheetData>
    <row r="2" spans="2:7" x14ac:dyDescent="0.45">
      <c r="B2" t="s">
        <v>22</v>
      </c>
      <c r="D2" t="s">
        <v>278</v>
      </c>
    </row>
    <row r="4" spans="2:7" x14ac:dyDescent="0.45">
      <c r="B4" t="s">
        <v>23</v>
      </c>
      <c r="D4" t="s">
        <v>279</v>
      </c>
    </row>
    <row r="6" spans="2:7" x14ac:dyDescent="0.45">
      <c r="B6" t="s">
        <v>277</v>
      </c>
      <c r="D6" s="12" t="s">
        <v>17</v>
      </c>
    </row>
    <row r="8" spans="2:7" x14ac:dyDescent="0.45">
      <c r="D8" s="13" t="str">
        <f>D6</f>
        <v>Acciojob</v>
      </c>
    </row>
    <row r="11" spans="2:7" x14ac:dyDescent="0.45">
      <c r="F11" s="13">
        <v>-1</v>
      </c>
    </row>
    <row r="12" spans="2:7" x14ac:dyDescent="0.45">
      <c r="F12" s="13">
        <v>0</v>
      </c>
    </row>
    <row r="13" spans="2:7" x14ac:dyDescent="0.45">
      <c r="E13" s="13">
        <v>1</v>
      </c>
      <c r="F13" s="13">
        <v>1</v>
      </c>
      <c r="G13" s="13">
        <v>1</v>
      </c>
    </row>
    <row r="14" spans="2:7" x14ac:dyDescent="0.45">
      <c r="E14" s="13">
        <v>2</v>
      </c>
      <c r="F14" s="13">
        <v>2</v>
      </c>
      <c r="G14" s="13">
        <v>2</v>
      </c>
    </row>
    <row r="15" spans="2:7" x14ac:dyDescent="0.45">
      <c r="F15" s="13">
        <v>3</v>
      </c>
    </row>
    <row r="16" spans="2:7" x14ac:dyDescent="0.45">
      <c r="F16" s="13">
        <v>4</v>
      </c>
    </row>
    <row r="20" spans="5:16" x14ac:dyDescent="0.45">
      <c r="F20" t="s">
        <v>284</v>
      </c>
      <c r="K20" s="15" t="str">
        <f>F20</f>
        <v>Top</v>
      </c>
      <c r="O20" t="s">
        <v>283</v>
      </c>
    </row>
    <row r="21" spans="5:16" x14ac:dyDescent="0.45">
      <c r="E21" t="s">
        <v>287</v>
      </c>
      <c r="F21" s="14" t="s">
        <v>17</v>
      </c>
      <c r="G21" t="s">
        <v>286</v>
      </c>
      <c r="J21" s="15" t="str">
        <f>E21</f>
        <v>Left</v>
      </c>
      <c r="K21" s="15" t="str">
        <f>F21</f>
        <v>Acciojob</v>
      </c>
      <c r="L21" s="15" t="str">
        <f>G21</f>
        <v>Right</v>
      </c>
      <c r="N21" t="s">
        <v>288</v>
      </c>
      <c r="O21" t="s">
        <v>280</v>
      </c>
      <c r="P21" t="s">
        <v>285</v>
      </c>
    </row>
    <row r="22" spans="5:16" x14ac:dyDescent="0.45">
      <c r="F22" t="s">
        <v>282</v>
      </c>
      <c r="K22" s="15" t="str">
        <f>F22</f>
        <v>Bottom</v>
      </c>
      <c r="O22" t="s">
        <v>281</v>
      </c>
    </row>
    <row r="37" spans="5:7" x14ac:dyDescent="0.45">
      <c r="F37" t="s">
        <v>290</v>
      </c>
    </row>
    <row r="38" spans="5:7" x14ac:dyDescent="0.45">
      <c r="E38" t="s">
        <v>293</v>
      </c>
      <c r="F38" s="15" t="s">
        <v>289</v>
      </c>
      <c r="G38" t="s">
        <v>292</v>
      </c>
    </row>
    <row r="39" spans="5:7" x14ac:dyDescent="0.45">
      <c r="F39" t="s">
        <v>291</v>
      </c>
    </row>
    <row r="42" spans="5:7" x14ac:dyDescent="0.45">
      <c r="F42" t="str">
        <f>F37</f>
        <v>North</v>
      </c>
    </row>
    <row r="43" spans="5:7" x14ac:dyDescent="0.45">
      <c r="E43" t="str">
        <f>E38</f>
        <v>West</v>
      </c>
      <c r="F43" t="str">
        <f>F38</f>
        <v>India</v>
      </c>
      <c r="G43" t="str">
        <f>G38</f>
        <v>East</v>
      </c>
    </row>
    <row r="44" spans="5:7" x14ac:dyDescent="0.45">
      <c r="F44" t="str">
        <f>F39</f>
        <v>South</v>
      </c>
    </row>
    <row r="47" spans="5:7" x14ac:dyDescent="0.45">
      <c r="F47" t="s">
        <v>296</v>
      </c>
    </row>
    <row r="48" spans="5:7" x14ac:dyDescent="0.45">
      <c r="E48" t="s">
        <v>297</v>
      </c>
      <c r="F48" t="s">
        <v>294</v>
      </c>
      <c r="G48" t="s">
        <v>298</v>
      </c>
    </row>
    <row r="49" spans="4:11" x14ac:dyDescent="0.45">
      <c r="F49" t="s">
        <v>295</v>
      </c>
    </row>
    <row r="52" spans="4:11" x14ac:dyDescent="0.45">
      <c r="E52">
        <v>19</v>
      </c>
      <c r="F52" s="17" t="s">
        <v>302</v>
      </c>
      <c r="G52" s="16">
        <v>1</v>
      </c>
      <c r="H52">
        <f>E52*G52</f>
        <v>19</v>
      </c>
      <c r="I52" t="s">
        <v>303</v>
      </c>
    </row>
    <row r="53" spans="4:11" x14ac:dyDescent="0.45">
      <c r="D53" t="s">
        <v>299</v>
      </c>
      <c r="E53">
        <v>19</v>
      </c>
      <c r="F53" s="17" t="s">
        <v>302</v>
      </c>
      <c r="G53" s="16">
        <v>2</v>
      </c>
      <c r="H53">
        <f t="shared" ref="H53:H61" si="0">E53*G53</f>
        <v>38</v>
      </c>
      <c r="I53" t="s">
        <v>304</v>
      </c>
    </row>
    <row r="54" spans="4:11" x14ac:dyDescent="0.45">
      <c r="D54" t="s">
        <v>300</v>
      </c>
      <c r="E54">
        <v>19</v>
      </c>
      <c r="F54" s="17" t="s">
        <v>302</v>
      </c>
      <c r="G54" s="16">
        <v>3</v>
      </c>
      <c r="H54">
        <f t="shared" si="0"/>
        <v>57</v>
      </c>
      <c r="I54" t="s">
        <v>305</v>
      </c>
    </row>
    <row r="55" spans="4:11" x14ac:dyDescent="0.45">
      <c r="D55" t="s">
        <v>301</v>
      </c>
      <c r="E55">
        <v>19</v>
      </c>
      <c r="F55" s="17" t="s">
        <v>302</v>
      </c>
      <c r="G55" s="16">
        <v>4</v>
      </c>
      <c r="H55">
        <f t="shared" si="0"/>
        <v>76</v>
      </c>
      <c r="I55" t="s">
        <v>306</v>
      </c>
    </row>
    <row r="56" spans="4:11" x14ac:dyDescent="0.45">
      <c r="E56">
        <v>19</v>
      </c>
      <c r="F56" s="17" t="s">
        <v>302</v>
      </c>
      <c r="G56" s="16">
        <v>5</v>
      </c>
      <c r="H56">
        <f t="shared" si="0"/>
        <v>95</v>
      </c>
      <c r="I56" t="s">
        <v>307</v>
      </c>
    </row>
    <row r="57" spans="4:11" x14ac:dyDescent="0.45">
      <c r="E57">
        <v>19</v>
      </c>
      <c r="F57" s="17" t="s">
        <v>302</v>
      </c>
      <c r="G57" s="16">
        <v>6</v>
      </c>
      <c r="H57">
        <f t="shared" si="0"/>
        <v>114</v>
      </c>
    </row>
    <row r="58" spans="4:11" x14ac:dyDescent="0.45">
      <c r="E58">
        <v>19</v>
      </c>
      <c r="F58" s="17" t="s">
        <v>302</v>
      </c>
      <c r="G58" s="16">
        <v>7</v>
      </c>
      <c r="H58">
        <f t="shared" si="0"/>
        <v>133</v>
      </c>
    </row>
    <row r="59" spans="4:11" x14ac:dyDescent="0.45">
      <c r="E59">
        <v>19</v>
      </c>
      <c r="F59" s="17" t="s">
        <v>302</v>
      </c>
      <c r="G59" s="16">
        <v>8</v>
      </c>
      <c r="H59">
        <f t="shared" si="0"/>
        <v>152</v>
      </c>
    </row>
    <row r="60" spans="4:11" x14ac:dyDescent="0.45">
      <c r="E60">
        <v>19</v>
      </c>
      <c r="F60" s="17" t="s">
        <v>302</v>
      </c>
      <c r="G60" s="16">
        <v>9</v>
      </c>
      <c r="H60">
        <f t="shared" si="0"/>
        <v>171</v>
      </c>
    </row>
    <row r="61" spans="4:11" x14ac:dyDescent="0.45">
      <c r="E61">
        <v>19</v>
      </c>
      <c r="F61" s="17" t="s">
        <v>302</v>
      </c>
      <c r="G61" s="16">
        <v>10</v>
      </c>
      <c r="H61">
        <f t="shared" si="0"/>
        <v>190</v>
      </c>
    </row>
    <row r="63" spans="4:11" x14ac:dyDescent="0.45">
      <c r="H63" s="18">
        <v>1</v>
      </c>
      <c r="I63" s="18">
        <v>2</v>
      </c>
      <c r="J63" s="18">
        <v>3</v>
      </c>
      <c r="K63" s="18">
        <v>4</v>
      </c>
    </row>
    <row r="64" spans="4:11" x14ac:dyDescent="0.45">
      <c r="E64">
        <v>5</v>
      </c>
      <c r="G64" s="15">
        <f>E64+E66</f>
        <v>12</v>
      </c>
      <c r="H64" t="s">
        <v>308</v>
      </c>
      <c r="K64" s="15">
        <f>I64+I66</f>
        <v>0</v>
      </c>
    </row>
    <row r="65" spans="5:8" x14ac:dyDescent="0.45">
      <c r="G65" s="15">
        <f>E65+E67</f>
        <v>0</v>
      </c>
      <c r="H65" t="s">
        <v>309</v>
      </c>
    </row>
    <row r="66" spans="5:8" x14ac:dyDescent="0.45">
      <c r="E66">
        <v>7</v>
      </c>
    </row>
    <row r="70" spans="5:8" x14ac:dyDescent="0.45">
      <c r="G70" s="15">
        <f>E70+E72</f>
        <v>0</v>
      </c>
      <c r="H70" t="s">
        <v>310</v>
      </c>
    </row>
    <row r="73" spans="5:8" x14ac:dyDescent="0.45">
      <c r="F73">
        <v>19</v>
      </c>
    </row>
    <row r="74" spans="5:8" x14ac:dyDescent="0.45">
      <c r="E74" s="16">
        <v>1</v>
      </c>
      <c r="F74">
        <f>F73*E74</f>
        <v>19</v>
      </c>
    </row>
    <row r="75" spans="5:8" x14ac:dyDescent="0.45">
      <c r="E75" s="16">
        <v>2</v>
      </c>
      <c r="F75">
        <f t="shared" ref="F75:F83" si="1">F74*E75</f>
        <v>38</v>
      </c>
    </row>
    <row r="76" spans="5:8" x14ac:dyDescent="0.45">
      <c r="E76" s="16">
        <v>3</v>
      </c>
      <c r="F76">
        <f t="shared" si="1"/>
        <v>114</v>
      </c>
    </row>
    <row r="77" spans="5:8" x14ac:dyDescent="0.45">
      <c r="E77" s="16">
        <v>4</v>
      </c>
      <c r="F77">
        <f t="shared" si="1"/>
        <v>456</v>
      </c>
    </row>
    <row r="78" spans="5:8" x14ac:dyDescent="0.45">
      <c r="E78" s="16">
        <v>5</v>
      </c>
      <c r="F78">
        <f t="shared" si="1"/>
        <v>2280</v>
      </c>
    </row>
    <row r="79" spans="5:8" x14ac:dyDescent="0.45">
      <c r="E79" s="16">
        <v>6</v>
      </c>
      <c r="F79">
        <f t="shared" si="1"/>
        <v>13680</v>
      </c>
    </row>
    <row r="80" spans="5:8" x14ac:dyDescent="0.45">
      <c r="E80" s="16">
        <v>7</v>
      </c>
      <c r="F80">
        <f t="shared" si="1"/>
        <v>95760</v>
      </c>
    </row>
    <row r="81" spans="5:11" x14ac:dyDescent="0.45">
      <c r="E81" s="16">
        <v>8</v>
      </c>
      <c r="F81">
        <f t="shared" si="1"/>
        <v>766080</v>
      </c>
    </row>
    <row r="82" spans="5:11" x14ac:dyDescent="0.45">
      <c r="E82" s="16">
        <v>9</v>
      </c>
      <c r="F82">
        <f t="shared" si="1"/>
        <v>6894720</v>
      </c>
    </row>
    <row r="83" spans="5:11" x14ac:dyDescent="0.45">
      <c r="E83" s="16">
        <v>10</v>
      </c>
      <c r="F83">
        <f t="shared" si="1"/>
        <v>68947200</v>
      </c>
    </row>
    <row r="86" spans="5:11" x14ac:dyDescent="0.45">
      <c r="F86">
        <v>19</v>
      </c>
    </row>
    <row r="87" spans="5:11" x14ac:dyDescent="0.45">
      <c r="E87" s="16">
        <v>1</v>
      </c>
      <c r="F87">
        <f>$F$86*E87</f>
        <v>19</v>
      </c>
      <c r="K87">
        <f>$F$86*E87</f>
        <v>19</v>
      </c>
    </row>
    <row r="88" spans="5:11" x14ac:dyDescent="0.45">
      <c r="E88" s="16">
        <v>2</v>
      </c>
      <c r="F88">
        <f t="shared" ref="F88:F96" si="2">$F$86*E88</f>
        <v>38</v>
      </c>
      <c r="K88">
        <f t="shared" ref="K88:K96" si="3">$F$86*E88</f>
        <v>38</v>
      </c>
    </row>
    <row r="89" spans="5:11" x14ac:dyDescent="0.45">
      <c r="E89" s="16">
        <v>3</v>
      </c>
      <c r="F89">
        <f t="shared" si="2"/>
        <v>57</v>
      </c>
      <c r="K89">
        <f t="shared" si="3"/>
        <v>57</v>
      </c>
    </row>
    <row r="90" spans="5:11" x14ac:dyDescent="0.45">
      <c r="E90" s="16">
        <v>4</v>
      </c>
      <c r="F90">
        <f t="shared" si="2"/>
        <v>76</v>
      </c>
      <c r="K90">
        <f t="shared" si="3"/>
        <v>76</v>
      </c>
    </row>
    <row r="91" spans="5:11" x14ac:dyDescent="0.45">
      <c r="E91" s="16">
        <v>5</v>
      </c>
      <c r="F91">
        <f t="shared" si="2"/>
        <v>95</v>
      </c>
      <c r="K91">
        <f t="shared" si="3"/>
        <v>95</v>
      </c>
    </row>
    <row r="92" spans="5:11" x14ac:dyDescent="0.45">
      <c r="E92" s="16">
        <v>6</v>
      </c>
      <c r="F92">
        <f t="shared" si="2"/>
        <v>114</v>
      </c>
      <c r="K92">
        <f t="shared" si="3"/>
        <v>114</v>
      </c>
    </row>
    <row r="93" spans="5:11" x14ac:dyDescent="0.45">
      <c r="E93" s="16">
        <v>7</v>
      </c>
      <c r="F93">
        <f t="shared" si="2"/>
        <v>133</v>
      </c>
      <c r="K93">
        <f t="shared" si="3"/>
        <v>133</v>
      </c>
    </row>
    <row r="94" spans="5:11" x14ac:dyDescent="0.45">
      <c r="E94" s="16">
        <v>8</v>
      </c>
      <c r="F94">
        <f t="shared" si="2"/>
        <v>152</v>
      </c>
      <c r="K94">
        <f t="shared" si="3"/>
        <v>152</v>
      </c>
    </row>
    <row r="95" spans="5:11" x14ac:dyDescent="0.45">
      <c r="E95" s="16">
        <v>9</v>
      </c>
      <c r="F95">
        <f t="shared" si="2"/>
        <v>171</v>
      </c>
      <c r="K95">
        <f t="shared" si="3"/>
        <v>171</v>
      </c>
    </row>
    <row r="96" spans="5:11" x14ac:dyDescent="0.45">
      <c r="E96" s="16">
        <v>10</v>
      </c>
      <c r="F96">
        <f t="shared" si="2"/>
        <v>190</v>
      </c>
      <c r="K96">
        <f t="shared" si="3"/>
        <v>190</v>
      </c>
    </row>
    <row r="98" spans="5:13" x14ac:dyDescent="0.45">
      <c r="E98" t="s">
        <v>311</v>
      </c>
    </row>
    <row r="99" spans="5:13" x14ac:dyDescent="0.45">
      <c r="E99" t="s">
        <v>312</v>
      </c>
    </row>
    <row r="102" spans="5:13" x14ac:dyDescent="0.45">
      <c r="E102" t="s">
        <v>80</v>
      </c>
      <c r="H102" t="s">
        <v>313</v>
      </c>
      <c r="I102" s="20">
        <v>0.05</v>
      </c>
      <c r="K102" s="19"/>
    </row>
    <row r="103" spans="5:13" x14ac:dyDescent="0.45">
      <c r="E103">
        <v>152441</v>
      </c>
      <c r="H103">
        <f>E103*$I$102</f>
        <v>7622.05</v>
      </c>
      <c r="K103" s="19"/>
      <c r="M103">
        <f>E103*$I$102</f>
        <v>7622.05</v>
      </c>
    </row>
    <row r="104" spans="5:13" x14ac:dyDescent="0.45">
      <c r="E104">
        <v>1388301</v>
      </c>
      <c r="H104">
        <f t="shared" ref="H104:H112" si="4">E104*$I$102</f>
        <v>69415.05</v>
      </c>
    </row>
    <row r="105" spans="5:13" x14ac:dyDescent="0.45">
      <c r="E105">
        <v>1257485</v>
      </c>
      <c r="H105">
        <f t="shared" si="4"/>
        <v>62874.25</v>
      </c>
    </row>
    <row r="106" spans="5:13" x14ac:dyDescent="0.45">
      <c r="E106">
        <v>601827</v>
      </c>
      <c r="H106">
        <f t="shared" si="4"/>
        <v>30091.350000000002</v>
      </c>
    </row>
    <row r="107" spans="5:13" x14ac:dyDescent="0.45">
      <c r="E107">
        <v>333521</v>
      </c>
      <c r="H107">
        <f t="shared" si="4"/>
        <v>16676.05</v>
      </c>
    </row>
    <row r="108" spans="5:13" x14ac:dyDescent="0.45">
      <c r="E108">
        <v>1049115</v>
      </c>
      <c r="H108">
        <f t="shared" si="4"/>
        <v>52455.75</v>
      </c>
    </row>
    <row r="109" spans="5:13" x14ac:dyDescent="0.45">
      <c r="E109">
        <v>1316524</v>
      </c>
      <c r="H109">
        <f t="shared" si="4"/>
        <v>65826.2</v>
      </c>
    </row>
    <row r="110" spans="5:13" x14ac:dyDescent="0.45">
      <c r="E110">
        <v>501255</v>
      </c>
      <c r="H110">
        <f t="shared" si="4"/>
        <v>25062.75</v>
      </c>
    </row>
    <row r="111" spans="5:13" x14ac:dyDescent="0.45">
      <c r="E111">
        <v>715196</v>
      </c>
      <c r="H111">
        <f t="shared" si="4"/>
        <v>35759.800000000003</v>
      </c>
    </row>
    <row r="112" spans="5:13" x14ac:dyDescent="0.45">
      <c r="E112">
        <v>302222</v>
      </c>
      <c r="H112">
        <f t="shared" si="4"/>
        <v>15111.1</v>
      </c>
    </row>
    <row r="113" spans="5:15" x14ac:dyDescent="0.45">
      <c r="J113" t="s">
        <v>314</v>
      </c>
      <c r="K113" t="s">
        <v>315</v>
      </c>
    </row>
    <row r="115" spans="5:15" x14ac:dyDescent="0.45">
      <c r="E115" s="21" t="s">
        <v>302</v>
      </c>
      <c r="F115" s="23">
        <v>1</v>
      </c>
      <c r="G115" s="23">
        <v>2</v>
      </c>
      <c r="H115" s="23">
        <v>3</v>
      </c>
      <c r="I115" s="23">
        <v>4</v>
      </c>
      <c r="J115" s="23">
        <v>5</v>
      </c>
      <c r="K115" s="23">
        <v>6</v>
      </c>
      <c r="L115" s="23">
        <v>7</v>
      </c>
      <c r="M115" s="23">
        <v>8</v>
      </c>
      <c r="N115" s="23">
        <v>9</v>
      </c>
      <c r="O115" s="23">
        <v>10</v>
      </c>
    </row>
    <row r="116" spans="5:15" x14ac:dyDescent="0.45">
      <c r="E116" s="23">
        <v>1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5:15" x14ac:dyDescent="0.45">
      <c r="E117" s="23">
        <v>2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5:15" x14ac:dyDescent="0.45">
      <c r="E118" s="23">
        <v>3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5:15" x14ac:dyDescent="0.45">
      <c r="E119" s="23">
        <v>4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5:15" x14ac:dyDescent="0.45">
      <c r="E120" s="23">
        <v>5</v>
      </c>
      <c r="F120" s="22"/>
      <c r="G120" s="22"/>
      <c r="H120" s="22"/>
      <c r="I120" s="22"/>
      <c r="J120" s="22">
        <v>25</v>
      </c>
      <c r="K120" s="22"/>
      <c r="L120" s="22"/>
      <c r="M120" s="22"/>
      <c r="N120" s="22"/>
      <c r="O120" s="22"/>
    </row>
    <row r="121" spans="5:15" x14ac:dyDescent="0.45">
      <c r="E121" s="23">
        <v>6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5:15" x14ac:dyDescent="0.45">
      <c r="E122" s="23">
        <v>7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5:15" x14ac:dyDescent="0.45">
      <c r="E123" s="23">
        <v>8</v>
      </c>
      <c r="F123" s="22"/>
      <c r="G123" s="22"/>
      <c r="H123" s="22"/>
      <c r="I123" s="22"/>
      <c r="J123" s="22"/>
      <c r="K123" s="22"/>
      <c r="L123" s="22">
        <v>56</v>
      </c>
      <c r="M123" s="22"/>
      <c r="N123" s="22"/>
      <c r="O123" s="22"/>
    </row>
    <row r="124" spans="5:15" x14ac:dyDescent="0.45">
      <c r="E124" s="23">
        <v>9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5:15" x14ac:dyDescent="0.45">
      <c r="E125" s="23">
        <v>10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7" spans="5:15" x14ac:dyDescent="0.45">
      <c r="F127" s="23">
        <v>1</v>
      </c>
      <c r="G127" s="23">
        <v>2</v>
      </c>
      <c r="H127" s="23">
        <v>3</v>
      </c>
      <c r="I127" s="23">
        <v>4</v>
      </c>
      <c r="J127" s="23">
        <v>5</v>
      </c>
      <c r="K127" s="23">
        <v>6</v>
      </c>
      <c r="L127" s="23">
        <v>7</v>
      </c>
      <c r="M127" s="23">
        <v>8</v>
      </c>
      <c r="N127" s="23">
        <v>9</v>
      </c>
      <c r="O127" s="23">
        <v>10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AB0C-910C-449B-9D06-9FE76C7FDAA1}">
  <dimension ref="B2:O25"/>
  <sheetViews>
    <sheetView topLeftCell="C13" zoomScale="175" zoomScaleNormal="175" workbookViewId="0">
      <selection activeCell="J27" sqref="J27"/>
    </sheetView>
  </sheetViews>
  <sheetFormatPr defaultRowHeight="14.25" x14ac:dyDescent="0.45"/>
  <cols>
    <col min="1" max="1" width="5.46484375" customWidth="1"/>
    <col min="4" max="5" width="3.73046875" bestFit="1" customWidth="1"/>
    <col min="6" max="6" width="9" bestFit="1" customWidth="1"/>
    <col min="7" max="7" width="8.265625" bestFit="1" customWidth="1"/>
    <col min="8" max="8" width="10.59765625" bestFit="1" customWidth="1"/>
    <col min="9" max="9" width="7.9296875" bestFit="1" customWidth="1"/>
    <col min="10" max="10" width="20.33203125" customWidth="1"/>
    <col min="11" max="11" width="21.6640625" bestFit="1" customWidth="1"/>
    <col min="12" max="12" width="17" customWidth="1"/>
    <col min="13" max="13" width="13" customWidth="1"/>
    <col min="14" max="15" width="14.796875" customWidth="1"/>
  </cols>
  <sheetData>
    <row r="2" spans="2:15" x14ac:dyDescent="0.45">
      <c r="D2" s="24" t="s">
        <v>320</v>
      </c>
      <c r="E2" s="24"/>
      <c r="F2" s="24"/>
      <c r="G2" s="24"/>
      <c r="H2" s="24" t="s">
        <v>323</v>
      </c>
      <c r="I2" s="24"/>
    </row>
    <row r="3" spans="2:15" x14ac:dyDescent="0.45">
      <c r="D3" t="s">
        <v>317</v>
      </c>
      <c r="E3" t="s">
        <v>316</v>
      </c>
      <c r="F3" t="s">
        <v>318</v>
      </c>
      <c r="G3" t="s">
        <v>319</v>
      </c>
      <c r="H3" t="s">
        <v>321</v>
      </c>
      <c r="I3" t="s">
        <v>322</v>
      </c>
      <c r="J3" s="24" t="s">
        <v>324</v>
      </c>
      <c r="K3" s="24"/>
      <c r="L3" s="24"/>
      <c r="M3" t="s">
        <v>325</v>
      </c>
    </row>
    <row r="4" spans="2:15" x14ac:dyDescent="0.45">
      <c r="B4">
        <v>1</v>
      </c>
      <c r="D4">
        <v>13</v>
      </c>
      <c r="E4">
        <v>30</v>
      </c>
      <c r="F4">
        <v>60</v>
      </c>
      <c r="G4">
        <v>42</v>
      </c>
      <c r="H4">
        <v>77</v>
      </c>
      <c r="I4">
        <v>97</v>
      </c>
      <c r="J4">
        <v>21</v>
      </c>
      <c r="K4">
        <v>57</v>
      </c>
      <c r="L4">
        <v>27</v>
      </c>
      <c r="M4">
        <v>96</v>
      </c>
      <c r="N4">
        <v>13</v>
      </c>
      <c r="O4">
        <v>13</v>
      </c>
    </row>
    <row r="5" spans="2:15" x14ac:dyDescent="0.45">
      <c r="B5" s="13">
        <v>2</v>
      </c>
      <c r="D5">
        <v>80</v>
      </c>
      <c r="E5">
        <v>48</v>
      </c>
      <c r="F5">
        <v>37</v>
      </c>
      <c r="G5">
        <v>42</v>
      </c>
      <c r="H5">
        <v>34</v>
      </c>
      <c r="I5">
        <v>87</v>
      </c>
      <c r="J5">
        <v>84</v>
      </c>
      <c r="K5">
        <v>36</v>
      </c>
      <c r="L5">
        <v>96</v>
      </c>
      <c r="M5">
        <v>74</v>
      </c>
      <c r="N5">
        <v>80</v>
      </c>
      <c r="O5">
        <v>80</v>
      </c>
    </row>
    <row r="6" spans="2:15" x14ac:dyDescent="0.45">
      <c r="B6">
        <v>3</v>
      </c>
      <c r="D6">
        <v>56</v>
      </c>
      <c r="E6">
        <v>39</v>
      </c>
      <c r="F6">
        <v>94</v>
      </c>
      <c r="G6">
        <v>19</v>
      </c>
      <c r="H6">
        <v>45</v>
      </c>
      <c r="I6">
        <v>39</v>
      </c>
      <c r="J6">
        <v>52</v>
      </c>
      <c r="K6">
        <v>64</v>
      </c>
      <c r="L6">
        <v>60</v>
      </c>
      <c r="M6">
        <v>19</v>
      </c>
      <c r="N6">
        <v>56</v>
      </c>
      <c r="O6">
        <v>56</v>
      </c>
    </row>
    <row r="7" spans="2:15" x14ac:dyDescent="0.45">
      <c r="B7" s="13">
        <v>4</v>
      </c>
      <c r="D7">
        <v>29</v>
      </c>
      <c r="E7">
        <v>20</v>
      </c>
      <c r="F7">
        <v>34</v>
      </c>
      <c r="G7">
        <v>66</v>
      </c>
      <c r="H7">
        <v>31</v>
      </c>
      <c r="I7">
        <v>29</v>
      </c>
      <c r="J7">
        <v>130</v>
      </c>
      <c r="K7">
        <v>32</v>
      </c>
      <c r="L7">
        <v>35</v>
      </c>
      <c r="M7">
        <v>24</v>
      </c>
      <c r="N7">
        <v>29</v>
      </c>
      <c r="O7">
        <v>29</v>
      </c>
    </row>
    <row r="8" spans="2:15" x14ac:dyDescent="0.45">
      <c r="B8">
        <v>5</v>
      </c>
      <c r="D8">
        <v>81</v>
      </c>
      <c r="E8">
        <v>73</v>
      </c>
      <c r="F8">
        <v>89</v>
      </c>
      <c r="G8">
        <v>36</v>
      </c>
      <c r="H8">
        <v>57</v>
      </c>
      <c r="I8">
        <v>77</v>
      </c>
      <c r="J8">
        <v>85</v>
      </c>
      <c r="K8">
        <v>82</v>
      </c>
      <c r="L8">
        <v>38</v>
      </c>
      <c r="M8">
        <v>94</v>
      </c>
      <c r="N8">
        <v>81</v>
      </c>
      <c r="O8">
        <v>81</v>
      </c>
    </row>
    <row r="9" spans="2:15" x14ac:dyDescent="0.45">
      <c r="B9" s="13">
        <v>6</v>
      </c>
      <c r="D9">
        <v>53</v>
      </c>
      <c r="E9">
        <v>29</v>
      </c>
      <c r="F9">
        <v>93</v>
      </c>
      <c r="G9">
        <v>62</v>
      </c>
      <c r="H9">
        <v>24</v>
      </c>
      <c r="I9">
        <v>61</v>
      </c>
      <c r="J9">
        <v>75</v>
      </c>
      <c r="K9">
        <v>33</v>
      </c>
      <c r="L9">
        <v>70</v>
      </c>
      <c r="M9">
        <v>95</v>
      </c>
      <c r="N9">
        <v>53</v>
      </c>
      <c r="O9">
        <v>53</v>
      </c>
    </row>
    <row r="10" spans="2:15" x14ac:dyDescent="0.45">
      <c r="B10">
        <v>7</v>
      </c>
      <c r="D10">
        <v>76</v>
      </c>
      <c r="E10">
        <v>63</v>
      </c>
      <c r="F10">
        <v>41</v>
      </c>
      <c r="G10">
        <v>92</v>
      </c>
      <c r="H10">
        <v>46</v>
      </c>
      <c r="I10">
        <v>46</v>
      </c>
      <c r="J10">
        <v>35</v>
      </c>
      <c r="K10">
        <v>18</v>
      </c>
      <c r="L10">
        <v>93</v>
      </c>
      <c r="M10">
        <v>84</v>
      </c>
      <c r="N10">
        <v>76</v>
      </c>
      <c r="O10">
        <v>76</v>
      </c>
    </row>
    <row r="11" spans="2:15" x14ac:dyDescent="0.45">
      <c r="B11" s="13">
        <v>8</v>
      </c>
      <c r="D11">
        <v>30</v>
      </c>
      <c r="E11">
        <v>13</v>
      </c>
      <c r="F11">
        <v>93</v>
      </c>
      <c r="G11">
        <v>18</v>
      </c>
      <c r="H11">
        <v>24</v>
      </c>
      <c r="I11">
        <v>60</v>
      </c>
      <c r="J11">
        <v>59</v>
      </c>
      <c r="K11">
        <v>61</v>
      </c>
      <c r="L11">
        <v>51</v>
      </c>
      <c r="M11">
        <v>79</v>
      </c>
      <c r="N11">
        <v>30</v>
      </c>
      <c r="O11">
        <v>30</v>
      </c>
    </row>
    <row r="12" spans="2:15" x14ac:dyDescent="0.45">
      <c r="B12">
        <v>9</v>
      </c>
      <c r="D12">
        <v>62</v>
      </c>
      <c r="E12">
        <v>76</v>
      </c>
      <c r="F12">
        <v>71</v>
      </c>
      <c r="G12">
        <v>49</v>
      </c>
      <c r="H12">
        <v>34</v>
      </c>
      <c r="I12">
        <v>98</v>
      </c>
      <c r="J12">
        <v>36</v>
      </c>
      <c r="K12">
        <v>79</v>
      </c>
      <c r="L12">
        <v>27</v>
      </c>
      <c r="M12">
        <v>73</v>
      </c>
      <c r="N12">
        <v>62</v>
      </c>
      <c r="O12">
        <v>62</v>
      </c>
    </row>
    <row r="13" spans="2:15" x14ac:dyDescent="0.45">
      <c r="B13" s="13">
        <v>10</v>
      </c>
      <c r="D13">
        <v>62</v>
      </c>
      <c r="E13">
        <v>91</v>
      </c>
      <c r="F13">
        <v>30</v>
      </c>
      <c r="G13">
        <v>67</v>
      </c>
      <c r="H13">
        <v>45</v>
      </c>
      <c r="I13">
        <v>47</v>
      </c>
      <c r="J13">
        <v>75</v>
      </c>
      <c r="K13">
        <v>51</v>
      </c>
      <c r="L13">
        <v>25</v>
      </c>
      <c r="M13">
        <v>43</v>
      </c>
      <c r="N13">
        <v>62</v>
      </c>
      <c r="O13">
        <v>62</v>
      </c>
    </row>
    <row r="16" spans="2:15" x14ac:dyDescent="0.45">
      <c r="J16">
        <v>1</v>
      </c>
      <c r="L16" t="s">
        <v>326</v>
      </c>
    </row>
    <row r="17" spans="10:12" x14ac:dyDescent="0.45">
      <c r="J17">
        <v>2</v>
      </c>
      <c r="L17" t="s">
        <v>327</v>
      </c>
    </row>
    <row r="18" spans="10:12" x14ac:dyDescent="0.45">
      <c r="J18">
        <v>3</v>
      </c>
      <c r="L18" t="s">
        <v>328</v>
      </c>
    </row>
    <row r="19" spans="10:12" x14ac:dyDescent="0.45">
      <c r="J19">
        <v>4</v>
      </c>
      <c r="L19" t="s">
        <v>329</v>
      </c>
    </row>
    <row r="20" spans="10:12" x14ac:dyDescent="0.45">
      <c r="J20">
        <v>5</v>
      </c>
      <c r="L20" t="s">
        <v>330</v>
      </c>
    </row>
    <row r="21" spans="10:12" x14ac:dyDescent="0.45">
      <c r="J21">
        <v>6</v>
      </c>
      <c r="L21" t="s">
        <v>331</v>
      </c>
    </row>
    <row r="22" spans="10:12" x14ac:dyDescent="0.45">
      <c r="L22" t="s">
        <v>332</v>
      </c>
    </row>
    <row r="24" spans="10:12" x14ac:dyDescent="0.45">
      <c r="J24" t="s">
        <v>275</v>
      </c>
      <c r="K24" t="s">
        <v>333</v>
      </c>
    </row>
    <row r="25" spans="10:12" x14ac:dyDescent="0.45">
      <c r="J25" t="s">
        <v>275</v>
      </c>
      <c r="K25" t="s">
        <v>334</v>
      </c>
    </row>
  </sheetData>
  <mergeCells count="3">
    <mergeCell ref="D2:G2"/>
    <mergeCell ref="H2:I2"/>
    <mergeCell ref="J3:L3"/>
  </mergeCells>
  <conditionalFormatting sqref="D4:D13">
    <cfRule type="cellIs" dxfId="8" priority="15" operator="greaterThan">
      <formula>80</formula>
    </cfRule>
  </conditionalFormatting>
  <conditionalFormatting sqref="E4:E13">
    <cfRule type="cellIs" dxfId="7" priority="14" operator="lessThan">
      <formula>33</formula>
    </cfRule>
  </conditionalFormatting>
  <conditionalFormatting sqref="F4:F13">
    <cfRule type="cellIs" dxfId="6" priority="13" operator="between">
      <formula>35</formula>
      <formula>75</formula>
    </cfRule>
  </conditionalFormatting>
  <conditionalFormatting sqref="G4:G13">
    <cfRule type="duplicateValues" dxfId="5" priority="12"/>
  </conditionalFormatting>
  <conditionalFormatting sqref="H4:H13">
    <cfRule type="top10" dxfId="4" priority="11" rank="3"/>
  </conditionalFormatting>
  <conditionalFormatting sqref="I4:I13">
    <cfRule type="top10" dxfId="3" priority="10" bottom="1" rank="5"/>
  </conditionalFormatting>
  <conditionalFormatting sqref="J4:J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{32282A00-2CA7-4CB4-B9D2-CA5195DF3AFB}</x14:id>
        </ext>
      </extLst>
    </cfRule>
  </conditionalFormatting>
  <conditionalFormatting sqref="K4:K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{B2415DB3-DC7B-464A-90B9-2E5166781039}</x14:id>
        </ext>
      </extLst>
    </cfRule>
  </conditionalFormatting>
  <conditionalFormatting sqref="L4:L13">
    <cfRule type="dataBar" priority="7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{1F8486CE-9B77-454B-9A81-207E951620BC}</x14:id>
        </ext>
      </extLst>
    </cfRule>
  </conditionalFormatting>
  <conditionalFormatting sqref="M4:M13">
    <cfRule type="colorScale" priority="6">
      <colorScale>
        <cfvo type="min"/>
        <cfvo type="percentile" val="50"/>
        <cfvo type="max"/>
        <color theme="5"/>
        <color theme="8"/>
        <color theme="3"/>
      </colorScale>
    </cfRule>
  </conditionalFormatting>
  <conditionalFormatting sqref="J16:J21">
    <cfRule type="cellIs" dxfId="2" priority="2" operator="greaterThan">
      <formula>3</formula>
    </cfRule>
    <cfRule type="cellIs" dxfId="1" priority="3" operator="lessThan">
      <formula>5</formula>
    </cfRule>
  </conditionalFormatting>
  <conditionalFormatting sqref="L16:L22">
    <cfRule type="cellIs" dxfId="0" priority="1" operator="equal">
      <formula>"Sahoo"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82A00-2CA7-4CB4-B9D2-CA5195DF3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B2415DB3-DC7B-464A-90B9-2E5166781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1F8486CE-9B77-454B-9A81-207E95162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L4:L13</xm:sqref>
        </x14:conditionalFormatting>
        <x14:conditionalFormatting xmlns:xm="http://schemas.microsoft.com/office/excel/2006/main">
          <x14:cfRule type="iconSet" priority="5" id="{55A85A20-5258-4335-9FA9-77AE6E4C1859}">
            <x14:iconSet iconSet="3Triangles">
              <x14:cfvo type="percent">
                <xm:f>0</xm:f>
              </x14:cfvo>
              <x14:cfvo type="num">
                <xm:f>40</xm:f>
              </x14:cfvo>
              <x14:cfvo type="num">
                <xm:f>75</xm:f>
              </x14:cfvo>
            </x14:iconSet>
          </x14:cfRule>
          <xm:sqref>N4:N13</xm:sqref>
        </x14:conditionalFormatting>
        <x14:conditionalFormatting xmlns:xm="http://schemas.microsoft.com/office/excel/2006/main">
          <x14:cfRule type="iconSet" priority="4" id="{A2DDA7E9-21AE-46BA-B2E5-FE2CFFDAB861}">
            <x14:iconSet iconSet="3Triangles" showValue="0">
              <x14:cfvo type="percent">
                <xm:f>0</xm:f>
              </x14:cfvo>
              <x14:cfvo type="num">
                <xm:f>40</xm:f>
              </x14:cfvo>
              <x14:cfvo type="num">
                <xm:f>75</xm:f>
              </x14:cfvo>
            </x14:iconSet>
          </x14:cfRule>
          <xm:sqref>O4:O13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CC1C-6E6B-46E3-98DE-833AAF9E5CE0}">
  <dimension ref="B2:F5"/>
  <sheetViews>
    <sheetView zoomScale="235" zoomScaleNormal="235" workbookViewId="0">
      <selection activeCell="E9" sqref="E9"/>
    </sheetView>
  </sheetViews>
  <sheetFormatPr defaultRowHeight="14.25" x14ac:dyDescent="0.45"/>
  <cols>
    <col min="1" max="1" width="2.9296875" customWidth="1"/>
    <col min="2" max="2" width="7.6640625" customWidth="1"/>
    <col min="3" max="3" width="12.6640625" bestFit="1" customWidth="1"/>
    <col min="4" max="4" width="9.796875" bestFit="1" customWidth="1"/>
  </cols>
  <sheetData>
    <row r="2" spans="2:6" x14ac:dyDescent="0.45">
      <c r="B2" t="s">
        <v>335</v>
      </c>
    </row>
    <row r="3" spans="2:6" x14ac:dyDescent="0.45">
      <c r="C3" t="s">
        <v>71</v>
      </c>
    </row>
    <row r="4" spans="2:6" x14ac:dyDescent="0.45">
      <c r="C4" t="s">
        <v>336</v>
      </c>
      <c r="D4" t="s">
        <v>337</v>
      </c>
      <c r="E4" t="s">
        <v>342</v>
      </c>
    </row>
    <row r="5" spans="2:6" x14ac:dyDescent="0.45">
      <c r="E5" t="s">
        <v>343</v>
      </c>
      <c r="F5" t="s">
        <v>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C522-681C-4DA4-A959-3188AB9971EE}">
  <dimension ref="B2:K105"/>
  <sheetViews>
    <sheetView topLeftCell="A94" zoomScale="190" zoomScaleNormal="190" workbookViewId="0">
      <selection activeCell="D104" sqref="D104"/>
    </sheetView>
  </sheetViews>
  <sheetFormatPr defaultRowHeight="14.25" x14ac:dyDescent="0.45"/>
  <cols>
    <col min="1" max="1" width="3.06640625" customWidth="1"/>
    <col min="3" max="3" width="13.53125" bestFit="1" customWidth="1"/>
    <col min="4" max="4" width="18.33203125" bestFit="1" customWidth="1"/>
    <col min="6" max="6" width="13.265625" bestFit="1" customWidth="1"/>
  </cols>
  <sheetData>
    <row r="2" spans="2:6" x14ac:dyDescent="0.45">
      <c r="C2" t="s">
        <v>338</v>
      </c>
    </row>
    <row r="4" spans="2:6" x14ac:dyDescent="0.45">
      <c r="C4">
        <v>1</v>
      </c>
      <c r="E4">
        <f>SUM(C4,C5,C6)</f>
        <v>6</v>
      </c>
      <c r="F4" t="s">
        <v>339</v>
      </c>
    </row>
    <row r="5" spans="2:6" x14ac:dyDescent="0.45">
      <c r="C5">
        <v>2</v>
      </c>
      <c r="E5">
        <f>SUM(C4:C6)</f>
        <v>6</v>
      </c>
      <c r="F5" t="s">
        <v>340</v>
      </c>
    </row>
    <row r="6" spans="2:6" x14ac:dyDescent="0.45">
      <c r="C6">
        <v>3</v>
      </c>
      <c r="E6">
        <f>SUM(C4:C5,C6)</f>
        <v>6</v>
      </c>
      <c r="F6" t="s">
        <v>341</v>
      </c>
    </row>
    <row r="7" spans="2:6" x14ac:dyDescent="0.45">
      <c r="C7" t="s">
        <v>329</v>
      </c>
      <c r="E7">
        <f>SUM(C4:C7)</f>
        <v>6</v>
      </c>
    </row>
    <row r="8" spans="2:6" x14ac:dyDescent="0.45">
      <c r="E8">
        <f>SUM(C7)</f>
        <v>0</v>
      </c>
    </row>
    <row r="11" spans="2:6" x14ac:dyDescent="0.45">
      <c r="B11" t="s">
        <v>338</v>
      </c>
    </row>
    <row r="12" spans="2:6" x14ac:dyDescent="0.45">
      <c r="B12" t="s">
        <v>70</v>
      </c>
    </row>
    <row r="13" spans="2:6" x14ac:dyDescent="0.45">
      <c r="B13" t="s">
        <v>345</v>
      </c>
    </row>
    <row r="16" spans="2:6" s="13" customFormat="1" x14ac:dyDescent="0.45">
      <c r="B16" s="13" t="s">
        <v>70</v>
      </c>
    </row>
    <row r="17" spans="3:11" x14ac:dyDescent="0.45">
      <c r="G17" t="s">
        <v>346</v>
      </c>
    </row>
    <row r="18" spans="3:11" x14ac:dyDescent="0.45">
      <c r="C18" t="s">
        <v>121</v>
      </c>
      <c r="D18" t="s">
        <v>347</v>
      </c>
      <c r="E18">
        <v>94</v>
      </c>
      <c r="G18">
        <v>94</v>
      </c>
      <c r="I18">
        <f>SUM(G18:G27)</f>
        <v>478</v>
      </c>
      <c r="J18">
        <f>SUMIF(E18:E27,"&gt;90",E18:E27)</f>
        <v>478</v>
      </c>
    </row>
    <row r="19" spans="3:11" x14ac:dyDescent="0.45">
      <c r="D19" t="s">
        <v>122</v>
      </c>
      <c r="E19">
        <v>55</v>
      </c>
    </row>
    <row r="20" spans="3:11" x14ac:dyDescent="0.45">
      <c r="D20" t="s">
        <v>348</v>
      </c>
      <c r="E20">
        <v>51</v>
      </c>
    </row>
    <row r="21" spans="3:11" x14ac:dyDescent="0.45">
      <c r="E21">
        <v>69</v>
      </c>
    </row>
    <row r="22" spans="3:11" x14ac:dyDescent="0.45">
      <c r="E22">
        <v>95</v>
      </c>
      <c r="G22">
        <v>95</v>
      </c>
    </row>
    <row r="23" spans="3:11" x14ac:dyDescent="0.45">
      <c r="E23">
        <v>94</v>
      </c>
      <c r="G23">
        <v>94</v>
      </c>
    </row>
    <row r="24" spans="3:11" x14ac:dyDescent="0.45">
      <c r="E24">
        <v>98</v>
      </c>
      <c r="G24">
        <v>98</v>
      </c>
    </row>
    <row r="25" spans="3:11" x14ac:dyDescent="0.45">
      <c r="E25">
        <v>58</v>
      </c>
    </row>
    <row r="26" spans="3:11" x14ac:dyDescent="0.45">
      <c r="E26">
        <v>97</v>
      </c>
      <c r="G26">
        <v>97</v>
      </c>
    </row>
    <row r="27" spans="3:11" x14ac:dyDescent="0.45">
      <c r="E27">
        <v>82</v>
      </c>
    </row>
    <row r="29" spans="3:11" x14ac:dyDescent="0.45">
      <c r="E29" t="s">
        <v>349</v>
      </c>
      <c r="F29" t="s">
        <v>276</v>
      </c>
      <c r="H29" t="s">
        <v>355</v>
      </c>
    </row>
    <row r="30" spans="3:11" x14ac:dyDescent="0.45">
      <c r="E30" t="s">
        <v>350</v>
      </c>
      <c r="F30">
        <v>94</v>
      </c>
      <c r="H30">
        <v>94</v>
      </c>
      <c r="J30">
        <f>SUM(H30:H39)</f>
        <v>260</v>
      </c>
      <c r="K30">
        <f>SUMIF(E30:E39,"C1",F30:F39)</f>
        <v>260</v>
      </c>
    </row>
    <row r="31" spans="3:11" x14ac:dyDescent="0.45">
      <c r="E31" t="s">
        <v>351</v>
      </c>
      <c r="F31">
        <v>55</v>
      </c>
    </row>
    <row r="32" spans="3:11" x14ac:dyDescent="0.45">
      <c r="E32" t="s">
        <v>352</v>
      </c>
      <c r="F32">
        <v>51</v>
      </c>
    </row>
    <row r="33" spans="3:10" x14ac:dyDescent="0.45">
      <c r="E33" t="s">
        <v>350</v>
      </c>
      <c r="F33">
        <v>69</v>
      </c>
      <c r="H33">
        <v>69</v>
      </c>
    </row>
    <row r="34" spans="3:10" x14ac:dyDescent="0.45">
      <c r="E34" t="s">
        <v>351</v>
      </c>
      <c r="F34">
        <v>95</v>
      </c>
    </row>
    <row r="35" spans="3:10" x14ac:dyDescent="0.45">
      <c r="E35" t="s">
        <v>352</v>
      </c>
      <c r="F35">
        <v>94</v>
      </c>
    </row>
    <row r="36" spans="3:10" x14ac:dyDescent="0.45">
      <c r="E36" t="s">
        <v>353</v>
      </c>
      <c r="F36">
        <v>98</v>
      </c>
    </row>
    <row r="37" spans="3:10" x14ac:dyDescent="0.45">
      <c r="E37" t="s">
        <v>354</v>
      </c>
      <c r="F37">
        <v>58</v>
      </c>
    </row>
    <row r="38" spans="3:10" x14ac:dyDescent="0.45">
      <c r="E38" t="s">
        <v>350</v>
      </c>
      <c r="F38">
        <v>97</v>
      </c>
      <c r="H38">
        <v>97</v>
      </c>
    </row>
    <row r="39" spans="3:10" x14ac:dyDescent="0.45">
      <c r="E39" t="s">
        <v>354</v>
      </c>
      <c r="F39">
        <v>82</v>
      </c>
    </row>
    <row r="41" spans="3:10" x14ac:dyDescent="0.45">
      <c r="C41" s="11" t="s">
        <v>265</v>
      </c>
      <c r="D41" s="11"/>
      <c r="E41" s="11"/>
      <c r="F41" s="11"/>
      <c r="G41" s="11"/>
      <c r="H41" s="11"/>
      <c r="I41" s="11"/>
      <c r="J41" s="11"/>
    </row>
    <row r="42" spans="3:10" x14ac:dyDescent="0.45">
      <c r="C42" s="11"/>
      <c r="D42" s="11"/>
      <c r="E42" s="11"/>
      <c r="F42" s="11"/>
      <c r="G42" s="11"/>
      <c r="H42" s="11"/>
      <c r="I42" s="11"/>
      <c r="J42" s="11"/>
    </row>
    <row r="43" spans="3:10" x14ac:dyDescent="0.45">
      <c r="C43" s="11"/>
      <c r="D43" s="11"/>
      <c r="E43" s="11"/>
      <c r="F43" s="11"/>
      <c r="G43" s="11"/>
      <c r="H43" s="11"/>
      <c r="I43" s="11"/>
      <c r="J43" s="11"/>
    </row>
    <row r="44" spans="3:10" x14ac:dyDescent="0.45">
      <c r="C44" s="11"/>
      <c r="D44" s="11"/>
      <c r="E44" s="11"/>
      <c r="F44" s="11"/>
      <c r="G44" s="11"/>
      <c r="H44" s="11"/>
      <c r="I44" s="11"/>
      <c r="J44" s="11"/>
    </row>
    <row r="45" spans="3:10" x14ac:dyDescent="0.45">
      <c r="C45" s="11"/>
      <c r="D45" s="11"/>
      <c r="E45" s="11"/>
      <c r="F45" s="11"/>
      <c r="G45" s="11"/>
      <c r="H45" s="11"/>
      <c r="I45" s="11"/>
      <c r="J45" s="11"/>
    </row>
    <row r="47" spans="3:10" x14ac:dyDescent="0.45">
      <c r="C47" t="s">
        <v>347</v>
      </c>
      <c r="D47" t="s">
        <v>84</v>
      </c>
    </row>
    <row r="48" spans="3:10" x14ac:dyDescent="0.45">
      <c r="C48" t="s">
        <v>122</v>
      </c>
      <c r="D48" t="s">
        <v>266</v>
      </c>
    </row>
    <row r="49" spans="3:7" x14ac:dyDescent="0.45">
      <c r="C49" t="s">
        <v>348</v>
      </c>
      <c r="D49" t="s">
        <v>80</v>
      </c>
    </row>
    <row r="51" spans="3:7" x14ac:dyDescent="0.45">
      <c r="C51">
        <f>SUMIF(Dataset!N1:N501,"&gt;=8",Dataset!J1:J501)</f>
        <v>7297086</v>
      </c>
    </row>
    <row r="57" spans="3:7" x14ac:dyDescent="0.45">
      <c r="C57" s="11" t="s">
        <v>356</v>
      </c>
      <c r="D57" s="11"/>
      <c r="E57" s="11"/>
      <c r="F57" s="11"/>
      <c r="G57" s="11"/>
    </row>
    <row r="58" spans="3:7" x14ac:dyDescent="0.45">
      <c r="C58" s="11"/>
      <c r="D58" s="11"/>
      <c r="E58" s="11"/>
      <c r="F58" s="11"/>
      <c r="G58" s="11"/>
    </row>
    <row r="59" spans="3:7" x14ac:dyDescent="0.45">
      <c r="C59" s="11"/>
      <c r="D59" s="11"/>
      <c r="E59" s="11"/>
      <c r="F59" s="11"/>
      <c r="G59" s="11"/>
    </row>
    <row r="61" spans="3:7" x14ac:dyDescent="0.45">
      <c r="C61" t="s">
        <v>347</v>
      </c>
      <c r="D61" t="s">
        <v>74</v>
      </c>
    </row>
    <row r="62" spans="3:7" x14ac:dyDescent="0.45">
      <c r="C62" t="s">
        <v>122</v>
      </c>
      <c r="D62" t="s">
        <v>95</v>
      </c>
    </row>
    <row r="63" spans="3:7" x14ac:dyDescent="0.45">
      <c r="C63" t="s">
        <v>348</v>
      </c>
      <c r="D63" t="s">
        <v>80</v>
      </c>
    </row>
    <row r="65" spans="2:10" x14ac:dyDescent="0.45">
      <c r="C65">
        <f>SUMIF(Dataset!D1:D501,Arithmatic!D62,Dataset!J1:J501)</f>
        <v>9816750</v>
      </c>
    </row>
    <row r="70" spans="2:10" s="13" customFormat="1" x14ac:dyDescent="0.45">
      <c r="B70" s="13" t="s">
        <v>345</v>
      </c>
    </row>
    <row r="72" spans="2:10" x14ac:dyDescent="0.45">
      <c r="C72" t="s">
        <v>267</v>
      </c>
    </row>
    <row r="73" spans="2:10" x14ac:dyDescent="0.45">
      <c r="C73" t="s">
        <v>268</v>
      </c>
    </row>
    <row r="74" spans="2:10" x14ac:dyDescent="0.45">
      <c r="C74" t="s">
        <v>270</v>
      </c>
    </row>
    <row r="75" spans="2:10" x14ac:dyDescent="0.45">
      <c r="C75" t="s">
        <v>269</v>
      </c>
    </row>
    <row r="76" spans="2:10" x14ac:dyDescent="0.45">
      <c r="C76" t="s">
        <v>271</v>
      </c>
    </row>
    <row r="78" spans="2:10" ht="14.25" customHeight="1" x14ac:dyDescent="0.45">
      <c r="C78" s="11" t="s">
        <v>357</v>
      </c>
      <c r="D78" s="11"/>
      <c r="E78" s="11"/>
      <c r="F78" s="11"/>
      <c r="G78" s="11"/>
      <c r="H78" s="11"/>
      <c r="I78" s="11"/>
      <c r="J78" s="11"/>
    </row>
    <row r="79" spans="2:10" x14ac:dyDescent="0.45">
      <c r="C79" s="11"/>
      <c r="D79" s="11"/>
      <c r="E79" s="11"/>
      <c r="F79" s="11"/>
      <c r="G79" s="11"/>
      <c r="H79" s="11"/>
      <c r="I79" s="11"/>
      <c r="J79" s="11"/>
    </row>
    <row r="80" spans="2:10" x14ac:dyDescent="0.45">
      <c r="C80" s="11"/>
      <c r="D80" s="11"/>
      <c r="E80" s="11"/>
      <c r="F80" s="11"/>
      <c r="G80" s="11"/>
      <c r="H80" s="11"/>
      <c r="I80" s="11"/>
      <c r="J80" s="11"/>
    </row>
    <row r="81" spans="3:10" x14ac:dyDescent="0.45">
      <c r="C81" s="11"/>
      <c r="D81" s="11"/>
      <c r="E81" s="11"/>
      <c r="F81" s="11"/>
      <c r="G81" s="11"/>
      <c r="H81" s="11"/>
      <c r="I81" s="11"/>
      <c r="J81" s="11"/>
    </row>
    <row r="83" spans="3:10" x14ac:dyDescent="0.45">
      <c r="C83" t="s">
        <v>267</v>
      </c>
      <c r="D83" t="s">
        <v>358</v>
      </c>
    </row>
    <row r="84" spans="3:10" x14ac:dyDescent="0.45">
      <c r="C84" t="s">
        <v>268</v>
      </c>
      <c r="D84" s="6" t="s">
        <v>81</v>
      </c>
    </row>
    <row r="85" spans="3:10" x14ac:dyDescent="0.45">
      <c r="C85" t="s">
        <v>270</v>
      </c>
      <c r="D85" t="s">
        <v>272</v>
      </c>
    </row>
    <row r="86" spans="3:10" x14ac:dyDescent="0.45">
      <c r="C86" t="s">
        <v>269</v>
      </c>
      <c r="D86" t="s">
        <v>358</v>
      </c>
    </row>
    <row r="87" spans="3:10" x14ac:dyDescent="0.45">
      <c r="C87" t="s">
        <v>271</v>
      </c>
      <c r="D87" t="s">
        <v>273</v>
      </c>
    </row>
    <row r="89" spans="3:10" x14ac:dyDescent="0.45">
      <c r="C89">
        <f>SUMIFS(Dataset!J1:J501,Dataset!K1:K501,"&lt;10",Dataset!J1:J501,"&gt;70000")</f>
        <v>5759136</v>
      </c>
    </row>
    <row r="94" spans="3:10" x14ac:dyDescent="0.45">
      <c r="C94" s="11" t="s">
        <v>359</v>
      </c>
      <c r="D94" s="11"/>
      <c r="E94" s="11"/>
      <c r="F94" s="11"/>
      <c r="G94" s="11"/>
      <c r="H94" s="11"/>
      <c r="I94" s="11"/>
      <c r="J94" s="11"/>
    </row>
    <row r="95" spans="3:10" x14ac:dyDescent="0.45">
      <c r="C95" s="11"/>
      <c r="D95" s="11"/>
      <c r="E95" s="11"/>
      <c r="F95" s="11"/>
      <c r="G95" s="11"/>
      <c r="H95" s="11"/>
      <c r="I95" s="11"/>
      <c r="J95" s="11"/>
    </row>
    <row r="96" spans="3:10" x14ac:dyDescent="0.45">
      <c r="C96" s="11"/>
      <c r="D96" s="11"/>
      <c r="E96" s="11"/>
      <c r="F96" s="11"/>
      <c r="G96" s="11"/>
      <c r="H96" s="11"/>
      <c r="I96" s="11"/>
      <c r="J96" s="11"/>
    </row>
    <row r="97" spans="3:10" x14ac:dyDescent="0.45">
      <c r="C97" s="11"/>
      <c r="D97" s="11"/>
      <c r="E97" s="11"/>
      <c r="F97" s="11"/>
      <c r="G97" s="11"/>
      <c r="H97" s="11"/>
      <c r="I97" s="11"/>
      <c r="J97" s="11"/>
    </row>
    <row r="99" spans="3:10" x14ac:dyDescent="0.45">
      <c r="C99" t="s">
        <v>267</v>
      </c>
      <c r="D99" s="6" t="s">
        <v>85</v>
      </c>
    </row>
    <row r="100" spans="3:10" x14ac:dyDescent="0.45">
      <c r="C100" t="s">
        <v>268</v>
      </c>
      <c r="D100" s="6" t="s">
        <v>78</v>
      </c>
    </row>
    <row r="101" spans="3:10" x14ac:dyDescent="0.45">
      <c r="C101" t="s">
        <v>270</v>
      </c>
      <c r="D101" t="s">
        <v>92</v>
      </c>
    </row>
    <row r="102" spans="3:10" x14ac:dyDescent="0.45">
      <c r="C102" t="s">
        <v>269</v>
      </c>
      <c r="D102" s="6" t="s">
        <v>77</v>
      </c>
    </row>
    <row r="103" spans="3:10" x14ac:dyDescent="0.45">
      <c r="C103" t="s">
        <v>271</v>
      </c>
      <c r="D103" s="25" t="s">
        <v>91</v>
      </c>
    </row>
    <row r="105" spans="3:10" x14ac:dyDescent="0.45">
      <c r="C105">
        <f>SUMIFS(Dataset!O1:O501,Dataset!H1:H501,Arithmatic!D101,Dataset!G1:G501,Arithmatic!D103)</f>
        <v>853</v>
      </c>
    </row>
  </sheetData>
  <mergeCells count="4">
    <mergeCell ref="C41:J45"/>
    <mergeCell ref="C57:G59"/>
    <mergeCell ref="C78:J81"/>
    <mergeCell ref="C94:J9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Agenda</vt:lpstr>
      <vt:lpstr>Dataset</vt:lpstr>
      <vt:lpstr>Questions</vt:lpstr>
      <vt:lpstr>Cell Referencing</vt:lpstr>
      <vt:lpstr>Conditional Formatting</vt:lpstr>
      <vt:lpstr>Functions</vt:lpstr>
      <vt:lpstr>Arithmatic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2024-11-16T14:29:48Z</dcterms:created>
  <dcterms:modified xsi:type="dcterms:W3CDTF">2025-05-03T17:19:25Z</dcterms:modified>
</cp:coreProperties>
</file>