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ink/ink20.xml" ContentType="application/inkml+xml"/>
  <Override PartName="/xl/ink/ink21.xml" ContentType="application/inkml+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drawings/drawing2.xml" ContentType="application/vnd.openxmlformats-officedocument.drawing+xml"/>
  <Override PartName="/xl/ink/ink30.xml" ContentType="application/inkml+xml"/>
  <Override PartName="/xl/ink/ink31.xml" ContentType="application/inkml+xml"/>
  <Override PartName="/xl/ink/ink32.xml" ContentType="application/inkml+xml"/>
  <Override PartName="/xl/ink/ink33.xml" ContentType="application/inkml+xml"/>
  <Override PartName="/xl/ink/ink34.xml" ContentType="application/inkml+xml"/>
  <Override PartName="/xl/ink/ink35.xml" ContentType="application/inkml+xml"/>
  <Override PartName="/xl/ink/ink36.xml" ContentType="application/inkml+xml"/>
  <Override PartName="/xl/ink/ink37.xml" ContentType="application/inkml+xml"/>
  <Override PartName="/xl/ink/ink38.xml" ContentType="application/inkml+xml"/>
  <Override PartName="/xl/ink/ink39.xml" ContentType="application/inkml+xml"/>
  <Override PartName="/xl/ink/ink40.xml" ContentType="application/inkml+xml"/>
  <Override PartName="/xl/ink/ink41.xml" ContentType="application/inkml+xml"/>
  <Override PartName="/xl/ink/ink42.xml" ContentType="application/inkml+xml"/>
  <Override PartName="/xl/ink/ink43.xml" ContentType="application/inkml+xml"/>
  <Override PartName="/xl/ink/ink44.xml" ContentType="application/inkml+xml"/>
  <Override PartName="/xl/ink/ink45.xml" ContentType="application/inkml+xml"/>
  <Override PartName="/xl/ink/ink46.xml" ContentType="application/inkml+xml"/>
  <Override PartName="/xl/ink/ink47.xml" ContentType="application/inkml+xml"/>
  <Override PartName="/xl/ink/ink48.xml" ContentType="application/inkml+xml"/>
  <Override PartName="/xl/ink/ink49.xml" ContentType="application/inkml+xml"/>
  <Override PartName="/xl/ink/ink50.xml" ContentType="application/inkml+xml"/>
  <Override PartName="/xl/ink/ink51.xml" ContentType="application/inkml+xml"/>
  <Override PartName="/xl/ink/ink52.xml" ContentType="application/inkml+xml"/>
  <Override PartName="/xl/ink/ink53.xml" ContentType="application/inkml+xml"/>
  <Override PartName="/xl/ink/ink54.xml" ContentType="application/inkml+xml"/>
  <Override PartName="/xl/ink/ink55.xml" ContentType="application/inkml+xml"/>
  <Override PartName="/xl/ink/ink56.xml" ContentType="application/inkml+xml"/>
  <Override PartName="/xl/ink/ink57.xml" ContentType="application/inkml+xml"/>
  <Override PartName="/xl/ink/ink58.xml" ContentType="application/inkml+xml"/>
  <Override PartName="/xl/ink/ink59.xml" ContentType="application/inkml+xml"/>
  <Override PartName="/xl/ink/ink60.xml" ContentType="application/inkml+xml"/>
  <Override PartName="/xl/ink/ink61.xml" ContentType="application/inkml+xml"/>
  <Override PartName="/xl/ink/ink62.xml" ContentType="application/inkml+xml"/>
  <Override PartName="/xl/ink/ink63.xml" ContentType="application/inkml+xml"/>
  <Override PartName="/xl/ink/ink64.xml" ContentType="application/inkml+xml"/>
  <Override PartName="/xl/ink/ink65.xml" ContentType="application/inkml+xml"/>
  <Override PartName="/xl/ink/ink66.xml" ContentType="application/inkml+xml"/>
  <Override PartName="/xl/ink/ink67.xml" ContentType="application/inkml+xml"/>
  <Override PartName="/xl/ink/ink68.xml" ContentType="application/inkml+xml"/>
  <Override PartName="/xl/ink/ink69.xml" ContentType="application/inkml+xml"/>
  <Override PartName="/xl/ink/ink70.xml" ContentType="application/inkml+xml"/>
  <Override PartName="/xl/ink/ink71.xml" ContentType="application/inkml+xml"/>
  <Override PartName="/xl/ink/ink72.xml" ContentType="application/inkml+xml"/>
  <Override PartName="/xl/ink/ink73.xml" ContentType="application/inkml+xml"/>
  <Override PartName="/xl/ink/ink74.xml" ContentType="application/inkml+xml"/>
  <Override PartName="/xl/ink/ink75.xml" ContentType="application/inkml+xml"/>
  <Override PartName="/xl/ink/ink76.xml" ContentType="application/inkml+xml"/>
  <Override PartName="/xl/ink/ink77.xml" ContentType="application/inkml+xml"/>
  <Override PartName="/xl/ink/ink78.xml" ContentType="application/inkml+xml"/>
  <Override PartName="/xl/ink/ink79.xml" ContentType="application/inkml+xml"/>
  <Override PartName="/xl/ink/ink80.xml" ContentType="application/inkml+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ink/ink81.xml" ContentType="application/inkml+xml"/>
  <Override PartName="/xl/ink/ink82.xml" ContentType="application/inkml+xml"/>
  <Override PartName="/xl/ink/ink83.xml" ContentType="application/inkml+xml"/>
  <Override PartName="/xl/ink/ink84.xml" ContentType="application/inkml+xml"/>
  <Override PartName="/xl/ink/ink85.xml" ContentType="application/inkml+xml"/>
  <Override PartName="/xl/ink/ink86.xml" ContentType="application/inkml+xml"/>
  <Override PartName="/xl/ink/ink87.xml" ContentType="application/inkml+xml"/>
  <Override PartName="/xl/ink/ink88.xml" ContentType="application/inkml+xml"/>
  <Override PartName="/xl/ink/ink89.xml" ContentType="application/inkml+xml"/>
  <Override PartName="/xl/ink/ink90.xml" ContentType="application/inkml+xml"/>
  <Override PartName="/xl/ink/ink91.xml" ContentType="application/inkml+xml"/>
  <Override PartName="/xl/ink/ink92.xml" ContentType="application/inkml+xml"/>
  <Override PartName="/xl/ink/ink93.xml" ContentType="application/inkml+xml"/>
  <Override PartName="/xl/ink/ink94.xml" ContentType="application/inkml+xml"/>
  <Override PartName="/xl/ink/ink95.xml" ContentType="application/inkml+xml"/>
  <Override PartName="/xl/ink/ink96.xml" ContentType="application/inkml+xml"/>
  <Override PartName="/xl/ink/ink97.xml" ContentType="application/inkml+xml"/>
  <Override PartName="/xl/ink/ink98.xml" ContentType="application/inkml+xml"/>
  <Override PartName="/xl/ink/ink99.xml" ContentType="application/inkml+xml"/>
  <Override PartName="/xl/ink/ink100.xml" ContentType="application/inkml+xml"/>
  <Override PartName="/xl/ink/ink101.xml" ContentType="application/inkml+xml"/>
  <Override PartName="/xl/ink/ink102.xml" ContentType="application/inkml+xml"/>
  <Override PartName="/xl/ink/ink103.xml" ContentType="application/inkml+xml"/>
  <Override PartName="/xl/ink/ink104.xml" ContentType="application/inkml+xml"/>
  <Override PartName="/xl/ink/ink105.xml" ContentType="application/inkml+xml"/>
  <Override PartName="/xl/ink/ink106.xml" ContentType="application/inkml+xml"/>
  <Override PartName="/xl/ink/ink107.xml" ContentType="application/inkml+xml"/>
  <Override PartName="/xl/ink/ink108.xml" ContentType="application/inkml+xml"/>
  <Override PartName="/xl/ink/ink109.xml" ContentType="application/inkml+xml"/>
  <Override PartName="/xl/ink/ink110.xml" ContentType="application/inkml+xml"/>
  <Override PartName="/xl/ink/ink111.xml" ContentType="application/inkml+xml"/>
  <Override PartName="/xl/ink/ink112.xml" ContentType="application/inkml+xml"/>
  <Override PartName="/xl/ink/ink113.xml" ContentType="application/inkml+xml"/>
  <Override PartName="/xl/ink/ink114.xml" ContentType="application/inkml+xml"/>
  <Override PartName="/xl/drawings/drawing6.xml" ContentType="application/vnd.openxmlformats-officedocument.drawing+xml"/>
  <Override PartName="/xl/ink/ink115.xml" ContentType="application/inkml+xml"/>
  <Override PartName="/xl/ink/ink116.xml" ContentType="application/inkml+xml"/>
  <Override PartName="/xl/ink/ink117.xml" ContentType="application/inkml+xml"/>
  <Override PartName="/xl/ink/ink118.xml" ContentType="application/inkml+xml"/>
  <Override PartName="/xl/ink/ink119.xml" ContentType="application/inkml+xml"/>
  <Override PartName="/xl/ink/ink120.xml" ContentType="application/inkml+xml"/>
  <Override PartName="/xl/ink/ink121.xml" ContentType="application/inkml+xml"/>
  <Override PartName="/xl/ink/ink122.xml" ContentType="application/inkml+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E:\OneDrive\Work\Acciojob\Modules\Excel\Batch\18\"/>
    </mc:Choice>
  </mc:AlternateContent>
  <xr:revisionPtr revIDLastSave="0" documentId="13_ncr:1_{5FD19BDD-559A-423C-BA70-1E2CCD16A9C2}" xr6:coauthVersionLast="47" xr6:coauthVersionMax="47" xr10:uidLastSave="{00000000-0000-0000-0000-000000000000}"/>
  <bookViews>
    <workbookView xWindow="-28920" yWindow="30" windowWidth="29040" windowHeight="15720" tabRatio="900" activeTab="16" xr2:uid="{E4FAC7A2-194B-4DBE-ACA1-546198A701A9}"/>
  </bookViews>
  <sheets>
    <sheet name="Dataset" sheetId="3" r:id="rId1"/>
    <sheet name="Horiztonal_Dataset" sheetId="13" r:id="rId2"/>
    <sheet name="Recap" sheetId="1" r:id="rId3"/>
    <sheet name="Agenda" sheetId="2" r:id="rId4"/>
    <sheet name="Questions" sheetId="14" r:id="rId5"/>
    <sheet name="Class Questions" sheetId="11" r:id="rId6"/>
    <sheet name="Intro" sheetId="42" r:id="rId7"/>
    <sheet name="Row Column" sheetId="43" r:id="rId8"/>
    <sheet name="Vlookup" sheetId="44" r:id="rId9"/>
    <sheet name="Hlookup" sheetId="45" r:id="rId10"/>
    <sheet name="Index - Match" sheetId="46" r:id="rId11"/>
    <sheet name="Xlookup" sheetId="47" r:id="rId12"/>
    <sheet name="Offset" sheetId="48" r:id="rId13"/>
    <sheet name="Indirect" sheetId="49" r:id="rId14"/>
    <sheet name="Instructions" sheetId="50" r:id="rId15"/>
    <sheet name="Fixed_Data" sheetId="51" r:id="rId16"/>
    <sheet name="Filter" sheetId="52" r:id="rId17"/>
  </sheets>
  <definedNames>
    <definedName name="_xlnm._FilterDatabase" localSheetId="0" hidden="1">Dataset!$A$1:$M$501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 i="52" l="1" a="1"/>
  <c r="G2" i="50"/>
  <c r="E2" i="50" a="1"/>
  <c r="E2" i="50" s="1"/>
  <c r="F13" i="49" a="1"/>
  <c r="F13" i="49" s="1"/>
  <c r="F10" i="49" a="1"/>
  <c r="F10" i="49" s="1"/>
  <c r="F6" i="49"/>
  <c r="F4" i="49" a="1"/>
  <c r="F4" i="49" s="1"/>
  <c r="F2" i="49"/>
  <c r="N61" i="48"/>
  <c r="N54" i="48" a="1"/>
  <c r="N54" i="48" s="1"/>
  <c r="N47" i="48" a="1"/>
  <c r="N47" i="48" s="1"/>
  <c r="N33" i="48" a="1"/>
  <c r="N33" i="48" s="1"/>
  <c r="N32" i="48"/>
  <c r="J27" i="48"/>
  <c r="E21" i="47" a="1"/>
  <c r="E21" i="47" s="1"/>
  <c r="E19" i="47" a="1"/>
  <c r="E19" i="47" s="1"/>
  <c r="I13" i="47"/>
  <c r="I12" i="47"/>
  <c r="G13" i="47"/>
  <c r="G12" i="47"/>
  <c r="E9" i="47"/>
  <c r="G54" i="44"/>
  <c r="E7" i="47"/>
  <c r="D46" i="46"/>
  <c r="D45" i="46"/>
  <c r="D36" i="46" a="1"/>
  <c r="D36" i="46" s="1"/>
  <c r="G24" i="46"/>
  <c r="F19" i="46"/>
  <c r="I20" i="46"/>
  <c r="I18" i="46"/>
  <c r="E19" i="46"/>
  <c r="G19" i="46"/>
  <c r="B14" i="45"/>
  <c r="B7" i="45"/>
  <c r="E78" i="44"/>
  <c r="D87" i="44" a="1"/>
  <c r="D87" i="44" s="1"/>
  <c r="D84" i="44"/>
  <c r="D70" i="44"/>
  <c r="E55" i="44"/>
  <c r="E54" i="44"/>
  <c r="I50" i="44" a="1"/>
  <c r="I50" i="44" s="1"/>
  <c r="K50" i="44" s="1"/>
  <c r="L44" i="44"/>
  <c r="F44" i="44"/>
  <c r="F38" i="44"/>
  <c r="F35" i="44"/>
  <c r="F34" i="44"/>
  <c r="F25" i="44"/>
  <c r="H6" i="43"/>
  <c r="H5" i="43"/>
  <c r="H3" i="43"/>
  <c r="H2" i="43"/>
  <c r="D6" i="43"/>
  <c r="D5" i="43"/>
  <c r="D3" i="43"/>
  <c r="D2" i="43"/>
  <c r="B5" i="52"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<sst xmlns="http://schemas.openxmlformats.org/spreadsheetml/2006/main" count="8552" uniqueCount="527">
  <si>
    <t>Intro To excel</t>
  </si>
  <si>
    <t>Components</t>
  </si>
  <si>
    <t>Worksheet</t>
  </si>
  <si>
    <t>Menu</t>
  </si>
  <si>
    <t>Ribbon</t>
  </si>
  <si>
    <t>Groups</t>
  </si>
  <si>
    <t>Commands</t>
  </si>
  <si>
    <t>Customise Ribbon</t>
  </si>
  <si>
    <t>Quick Access ToolBar</t>
  </si>
  <si>
    <t>Formating</t>
  </si>
  <si>
    <t>Navigation</t>
  </si>
  <si>
    <t>Select</t>
  </si>
  <si>
    <t>Day 1</t>
  </si>
  <si>
    <t>Day 2</t>
  </si>
  <si>
    <t>Arithmetic - +,-,*,/</t>
  </si>
  <si>
    <t>SUM function</t>
  </si>
  <si>
    <t>SUMIF function</t>
  </si>
  <si>
    <t>SUMIFS function</t>
  </si>
  <si>
    <t>SUMPRODUCT function</t>
  </si>
  <si>
    <t>STAT formulas:</t>
  </si>
  <si>
    <t>COUNT function</t>
  </si>
  <si>
    <t>COUNTA function</t>
  </si>
  <si>
    <t>COUNTBLANK function</t>
  </si>
  <si>
    <t>COUNTIF function</t>
  </si>
  <si>
    <t>COUNTIFS function</t>
  </si>
  <si>
    <t>MOD Function</t>
  </si>
  <si>
    <t>AVERAGE function</t>
  </si>
  <si>
    <t>AVERAGEIF function</t>
  </si>
  <si>
    <t>AVERAGEIFS function</t>
  </si>
  <si>
    <t>UNIQUE Function - Portray this as a good alternative of copy pasting and removing duplicates</t>
  </si>
  <si>
    <t>Day 3</t>
  </si>
  <si>
    <t>Cell Referencing</t>
  </si>
  <si>
    <t>Number Formatting</t>
  </si>
  <si>
    <t>Conditional Formatting</t>
  </si>
  <si>
    <t>Day 4</t>
  </si>
  <si>
    <t>MEAN</t>
  </si>
  <si>
    <t>MEDIAN</t>
  </si>
  <si>
    <t>MODE</t>
  </si>
  <si>
    <t>PERCENTILE</t>
  </si>
  <si>
    <t>AVERAGE</t>
  </si>
  <si>
    <t>LARGE function</t>
  </si>
  <si>
    <t>SMALL function</t>
  </si>
  <si>
    <t>RANK function</t>
  </si>
  <si>
    <t>MAX function</t>
  </si>
  <si>
    <t>MIN function</t>
  </si>
  <si>
    <t>IF function</t>
  </si>
  <si>
    <t>IFERROR function</t>
  </si>
  <si>
    <t>AND function</t>
  </si>
  <si>
    <t>FILTER function</t>
  </si>
  <si>
    <t>OR function</t>
  </si>
  <si>
    <t>NOT function</t>
  </si>
  <si>
    <t>TRUE function</t>
  </si>
  <si>
    <t>FALSE function</t>
  </si>
  <si>
    <t>IS function</t>
  </si>
  <si>
    <t>Gender</t>
  </si>
  <si>
    <t>Age</t>
  </si>
  <si>
    <t>Years of Experience</t>
  </si>
  <si>
    <t>Female</t>
  </si>
  <si>
    <t>Male</t>
  </si>
  <si>
    <t>Day 5</t>
  </si>
  <si>
    <t>VLOOKUP</t>
  </si>
  <si>
    <t>HLOOKUP</t>
  </si>
  <si>
    <t>INDEX</t>
  </si>
  <si>
    <t>MATCH</t>
  </si>
  <si>
    <t>OFFSET</t>
  </si>
  <si>
    <t>ROW</t>
  </si>
  <si>
    <t>ROWS</t>
  </si>
  <si>
    <t>COLUMN</t>
  </si>
  <si>
    <t>COLUMNS</t>
  </si>
  <si>
    <t>INDIRECT</t>
  </si>
  <si>
    <t>Xlookup</t>
  </si>
  <si>
    <t>Vlookup</t>
  </si>
  <si>
    <t>Hlookup</t>
  </si>
  <si>
    <t>Index</t>
  </si>
  <si>
    <t>Match</t>
  </si>
  <si>
    <t>Offset</t>
  </si>
  <si>
    <t>Row</t>
  </si>
  <si>
    <t>Rows</t>
  </si>
  <si>
    <t>Column</t>
  </si>
  <si>
    <t>Columns</t>
  </si>
  <si>
    <t>Indirect</t>
  </si>
  <si>
    <t>Lookup Value</t>
  </si>
  <si>
    <t>Table Array</t>
  </si>
  <si>
    <t>Athlete Name</t>
  </si>
  <si>
    <t>Sport</t>
  </si>
  <si>
    <t>Country</t>
  </si>
  <si>
    <t>Medal</t>
  </si>
  <si>
    <t>Event</t>
  </si>
  <si>
    <t>Age Group</t>
  </si>
  <si>
    <t>Team/Individual</t>
  </si>
  <si>
    <t>Weight</t>
  </si>
  <si>
    <t>Height</t>
  </si>
  <si>
    <t>Total Medals</t>
  </si>
  <si>
    <t>Olivia Rodriguez</t>
  </si>
  <si>
    <t>Swimming</t>
  </si>
  <si>
    <t>Australia</t>
  </si>
  <si>
    <t>Bronze</t>
  </si>
  <si>
    <t>200m</t>
  </si>
  <si>
    <t>Youth</t>
  </si>
  <si>
    <t>Team</t>
  </si>
  <si>
    <t>Isabella Martinez</t>
  </si>
  <si>
    <t>Boxing</t>
  </si>
  <si>
    <t>China</t>
  </si>
  <si>
    <t>Gold</t>
  </si>
  <si>
    <t>400m</t>
  </si>
  <si>
    <t>Senior</t>
  </si>
  <si>
    <t>Isabella Miller</t>
  </si>
  <si>
    <t>Athletics</t>
  </si>
  <si>
    <t>UK</t>
  </si>
  <si>
    <t>Marathon</t>
  </si>
  <si>
    <t>James Brown</t>
  </si>
  <si>
    <t>Silver</t>
  </si>
  <si>
    <t>Adult</t>
  </si>
  <si>
    <t>Russia</t>
  </si>
  <si>
    <t>None</t>
  </si>
  <si>
    <t>Individual</t>
  </si>
  <si>
    <t>Liam Davis</t>
  </si>
  <si>
    <t>Weightlifting</t>
  </si>
  <si>
    <t>Shot Put</t>
  </si>
  <si>
    <t>James Johnson</t>
  </si>
  <si>
    <t>Olivia Smith</t>
  </si>
  <si>
    <t>Germany</t>
  </si>
  <si>
    <t>High Jump</t>
  </si>
  <si>
    <t>Ethan Williams</t>
  </si>
  <si>
    <t>Cycling</t>
  </si>
  <si>
    <t>John Williams</t>
  </si>
  <si>
    <t>Sophia Smith</t>
  </si>
  <si>
    <t>Liam Williams</t>
  </si>
  <si>
    <t>John Martinez</t>
  </si>
  <si>
    <t>Japan</t>
  </si>
  <si>
    <t>Liam Garcia</t>
  </si>
  <si>
    <t>Brazil</t>
  </si>
  <si>
    <t>100m</t>
  </si>
  <si>
    <t>Noah Smith</t>
  </si>
  <si>
    <t>Emma Davis</t>
  </si>
  <si>
    <t>Gymnastics</t>
  </si>
  <si>
    <t>Pole Vault</t>
  </si>
  <si>
    <t>Sophia Jones</t>
  </si>
  <si>
    <t>Wrestling</t>
  </si>
  <si>
    <t>Sophia Rodriguez</t>
  </si>
  <si>
    <t>Long Jump</t>
  </si>
  <si>
    <t>Noah Williams</t>
  </si>
  <si>
    <t>Canada</t>
  </si>
  <si>
    <t>Ethan Jones</t>
  </si>
  <si>
    <t>Liam Brown</t>
  </si>
  <si>
    <t>India</t>
  </si>
  <si>
    <t>Mia Garcia</t>
  </si>
  <si>
    <t>USA</t>
  </si>
  <si>
    <t>Olivia Williams</t>
  </si>
  <si>
    <t>James Jones</t>
  </si>
  <si>
    <t>Ethan Davis</t>
  </si>
  <si>
    <t>Mia Johnson</t>
  </si>
  <si>
    <t>John Miller</t>
  </si>
  <si>
    <t>Sophia Martinez</t>
  </si>
  <si>
    <t>Emma Garcia</t>
  </si>
  <si>
    <t>James Martinez</t>
  </si>
  <si>
    <t>John Davis</t>
  </si>
  <si>
    <t>Sophia Johnson</t>
  </si>
  <si>
    <t>Ethan Martinez</t>
  </si>
  <si>
    <t>Olivia Brown</t>
  </si>
  <si>
    <t>Olivia Miller</t>
  </si>
  <si>
    <t>Mia Davis</t>
  </si>
  <si>
    <t>Liam Miller</t>
  </si>
  <si>
    <t>Liam Jones</t>
  </si>
  <si>
    <t>Mia Miller</t>
  </si>
  <si>
    <t>John Smith</t>
  </si>
  <si>
    <t>John Brown</t>
  </si>
  <si>
    <t>Liam Rodriguez</t>
  </si>
  <si>
    <t>James Garcia</t>
  </si>
  <si>
    <t>James Williams</t>
  </si>
  <si>
    <t>Noah Davis</t>
  </si>
  <si>
    <t>James Rodriguez</t>
  </si>
  <si>
    <t>Emma Rodriguez</t>
  </si>
  <si>
    <t>Olivia Johnson</t>
  </si>
  <si>
    <t>Emma Johnson</t>
  </si>
  <si>
    <t>Liam Smith</t>
  </si>
  <si>
    <t>Emma Martinez</t>
  </si>
  <si>
    <t>Isabella Williams</t>
  </si>
  <si>
    <t>Mia Brown</t>
  </si>
  <si>
    <t>Isabella Davis</t>
  </si>
  <si>
    <t>John Jones</t>
  </si>
  <si>
    <t>Liam Johnson</t>
  </si>
  <si>
    <t>Olivia Davis</t>
  </si>
  <si>
    <t>Mia Rodriguez</t>
  </si>
  <si>
    <t>Ethan Brown</t>
  </si>
  <si>
    <t>John Rodriguez</t>
  </si>
  <si>
    <t>Mia Williams</t>
  </si>
  <si>
    <t>Emma Williams</t>
  </si>
  <si>
    <t>Ethan Miller</t>
  </si>
  <si>
    <t>Sophia Miller</t>
  </si>
  <si>
    <t>James Smith</t>
  </si>
  <si>
    <t>Noah Rodriguez</t>
  </si>
  <si>
    <t>Isabella Rodriguez</t>
  </si>
  <si>
    <t>Noah Garcia</t>
  </si>
  <si>
    <t>John Garcia</t>
  </si>
  <si>
    <t>Emma Smith</t>
  </si>
  <si>
    <t>Noah Johnson</t>
  </si>
  <si>
    <t>Noah Miller</t>
  </si>
  <si>
    <t>Isabella Smith</t>
  </si>
  <si>
    <t>Liam Martinez</t>
  </si>
  <si>
    <t>Isabella Johnson</t>
  </si>
  <si>
    <t>Ethan Rodriguez</t>
  </si>
  <si>
    <t>Ethan Garcia</t>
  </si>
  <si>
    <t>Sophia Davis</t>
  </si>
  <si>
    <t>James Miller</t>
  </si>
  <si>
    <t>John Johnson</t>
  </si>
  <si>
    <t>Ethan Smith</t>
  </si>
  <si>
    <t>Sophia Williams</t>
  </si>
  <si>
    <t>Emma Jones</t>
  </si>
  <si>
    <t>Ethan Johnson</t>
  </si>
  <si>
    <t>Isabella Brown</t>
  </si>
  <si>
    <t>Isabella Jones</t>
  </si>
  <si>
    <t>Noah Brown</t>
  </si>
  <si>
    <t>Mia Smith</t>
  </si>
  <si>
    <t>Emma Miller</t>
  </si>
  <si>
    <t>Sophia Brown</t>
  </si>
  <si>
    <t>Mia Jones</t>
  </si>
  <si>
    <t>Noah Jones</t>
  </si>
  <si>
    <t>Isabella Garcia</t>
  </si>
  <si>
    <t>James Davis</t>
  </si>
  <si>
    <t>Noah Martinez</t>
  </si>
  <si>
    <t>Olivia Garcia</t>
  </si>
  <si>
    <t>Emma Brown</t>
  </si>
  <si>
    <t>Mia Martinez</t>
  </si>
  <si>
    <t>Olivia Jones</t>
  </si>
  <si>
    <t>Sophia Garcia</t>
  </si>
  <si>
    <t>Olivia Martinez</t>
  </si>
  <si>
    <t>Index-Match</t>
  </si>
  <si>
    <r>
      <t>1. VLOOKUP Problem 1:</t>
    </r>
    <r>
      <rPr>
        <sz val="11"/>
        <color theme="1"/>
        <rFont val="Aptos Narrow"/>
        <family val="2"/>
        <scheme val="minor"/>
      </rPr>
      <t xml:space="preserve"> You have a dataset that contains information about athletes, including their names, countries, sports, and medals. You want to find out what sport "John Smith" participated in. Use VLOOKUP to fetch the sport from the dataset using the athlete's name.</t>
    </r>
  </si>
  <si>
    <r>
      <t>2. VLOOKUP Problem 2:</t>
    </r>
    <r>
      <rPr>
        <sz val="11"/>
        <color theme="1"/>
        <rFont val="Aptos Narrow"/>
        <family val="2"/>
        <scheme val="minor"/>
      </rPr>
      <t xml:space="preserve"> An athlete's weight data is stored in the dataset by name. You want to find the weight of "Olivia Johnson" to compare her performance metrics. Use VLOOKUP to retrieve her weight.</t>
    </r>
  </si>
  <si>
    <r>
      <t>3. HLOOKUP Problem 1:</t>
    </r>
    <r>
      <rPr>
        <sz val="11"/>
        <color theme="1"/>
        <rFont val="Aptos Narrow"/>
        <family val="2"/>
        <scheme val="minor"/>
      </rPr>
      <t xml:space="preserve"> In your dataset, the first row contains different attributes like 'Athlete Name', 'Country', 'Medal', etc. You need to retrieve the value of the 'Country' for the athlete "James Davis". Use HLOOKUP to find the correct value.</t>
    </r>
  </si>
  <si>
    <r>
      <t>4. HLOOKUP Problem 2:</t>
    </r>
    <r>
      <rPr>
        <sz val="11"/>
        <color theme="1"/>
        <rFont val="Aptos Narrow"/>
        <family val="2"/>
        <scheme val="minor"/>
      </rPr>
      <t xml:space="preserve"> The dataset is structured horizontally, and you are tasked to find the gender of "Emma Brown". Use HLOOKUP to identify this information from the dataset.</t>
    </r>
  </si>
  <si>
    <t>XLOOKUP</t>
  </si>
  <si>
    <r>
      <t>5. XLOOKUP Problem 1:</t>
    </r>
    <r>
      <rPr>
        <sz val="11"/>
        <color theme="1"/>
        <rFont val="Aptos Narrow"/>
        <family val="2"/>
        <scheme val="minor"/>
      </rPr>
      <t xml:space="preserve"> An athlete, "Sophia Martinez", is curious about her age listed in the dataset. Use XLOOKUP to retrieve Sophia's age based on her name.</t>
    </r>
  </si>
  <si>
    <r>
      <t>6. XLOOKUP Problem 2:</t>
    </r>
    <r>
      <rPr>
        <sz val="11"/>
        <color theme="1"/>
        <rFont val="Aptos Narrow"/>
        <family val="2"/>
        <scheme val="minor"/>
      </rPr>
      <t xml:space="preserve"> You are analyzing an athlete's data, and you need to find out the number of total medals won by "Ethan Garcia". Use XLOOKUP to locate this information using the athlete's name.</t>
    </r>
  </si>
  <si>
    <r>
      <t>7. INDEX Problem 1:</t>
    </r>
    <r>
      <rPr>
        <sz val="11"/>
        <color theme="1"/>
        <rFont val="Aptos Narrow"/>
        <family val="2"/>
        <scheme val="minor"/>
      </rPr>
      <t xml:space="preserve"> You are tasked with finding the medal earned by the 10th athlete in your dataset. Use the INDEX function to return the medal from the 10th row.</t>
    </r>
  </si>
  <si>
    <r>
      <t>8. INDEX Problem 2:</t>
    </r>
    <r>
      <rPr>
        <sz val="11"/>
        <color theme="1"/>
        <rFont val="Aptos Narrow"/>
        <family val="2"/>
        <scheme val="minor"/>
      </rPr>
      <t xml:space="preserve"> In the dataset, you are asked to return the "Country" value of the athlete located in the 25th row. Use the INDEX function to extract the country of this athlete.</t>
    </r>
  </si>
  <si>
    <r>
      <t>9. MATCH Problem 1:</t>
    </r>
    <r>
      <rPr>
        <sz val="11"/>
        <color theme="1"/>
        <rFont val="Aptos Narrow"/>
        <family val="2"/>
        <scheme val="minor"/>
      </rPr>
      <t xml:space="preserve"> You are asked to find which row contains the data for the athlete "Liam Rodriguez". Use the MATCH function to determine the position of this athlete in the dataset.</t>
    </r>
  </si>
  <si>
    <r>
      <t>10. MATCH Problem 2:</t>
    </r>
    <r>
      <rPr>
        <sz val="11"/>
        <color theme="1"/>
        <rFont val="Aptos Narrow"/>
        <family val="2"/>
        <scheme val="minor"/>
      </rPr>
      <t xml:space="preserve"> You are curious about where the first occurrence of the "Gold" medal appears in the "Medal" column. Use MATCH to locate the row of the first Gold medal winner.</t>
    </r>
  </si>
  <si>
    <r>
      <t>11. OFFSET Problem 1:</t>
    </r>
    <r>
      <rPr>
        <sz val="11"/>
        <color theme="1"/>
        <rFont val="Aptos Narrow"/>
        <family val="2"/>
        <scheme val="minor"/>
      </rPr>
      <t xml:space="preserve"> You want to find the age of the athlete that is listed five rows below "Isabella Williams" in the dataset. Use the OFFSET function to determine the age of that athlete.</t>
    </r>
  </si>
  <si>
    <r>
      <t>12. OFFSET Problem 2:</t>
    </r>
    <r>
      <rPr>
        <sz val="11"/>
        <color theme="1"/>
        <rFont val="Aptos Narrow"/>
        <family val="2"/>
        <scheme val="minor"/>
      </rPr>
      <t xml:space="preserve"> From the athlete "Mia Miller," you are tasked with finding the country of the athlete listed 3 rows down. Use the OFFSET function to retrieve this country.</t>
    </r>
  </si>
  <si>
    <r>
      <t>13. ROW Problem 1:</t>
    </r>
    <r>
      <rPr>
        <sz val="11"/>
        <color theme="1"/>
        <rFont val="Aptos Narrow"/>
        <family val="2"/>
        <scheme val="minor"/>
      </rPr>
      <t xml:space="preserve"> You are reviewing the data and need to determine in which row "Olivia Brown" appears in the dataset. Use the ROW function to retrieve the row number.</t>
    </r>
  </si>
  <si>
    <r>
      <t>14. ROW Problem 2:</t>
    </r>
    <r>
      <rPr>
        <sz val="11"/>
        <color theme="1"/>
        <rFont val="Aptos Narrow"/>
        <family val="2"/>
        <scheme val="minor"/>
      </rPr>
      <t xml:space="preserve"> You are analyzing the row data and need to find which row contains the athlete "Noah Davis". Use the ROW function to identify the row number.</t>
    </r>
  </si>
  <si>
    <r>
      <t>15. ROWS Problem 1:</t>
    </r>
    <r>
      <rPr>
        <sz val="11"/>
        <color theme="1"/>
        <rFont val="Aptos Narrow"/>
        <family val="2"/>
        <scheme val="minor"/>
      </rPr>
      <t xml:space="preserve"> You need to calculate how many rows of data are between "Ethan Garcia" and "Sophia Davis" in your dataset. Use the ROWS function to calculate this number.</t>
    </r>
  </si>
  <si>
    <r>
      <t>16. ROWS Problem 2:</t>
    </r>
    <r>
      <rPr>
        <sz val="11"/>
        <color theme="1"/>
        <rFont val="Aptos Narrow"/>
        <family val="2"/>
        <scheme val="minor"/>
      </rPr>
      <t xml:space="preserve"> You want to calculate how many rows exist from the 5th row to the 100th row in your dataset. Use the ROWS function to determine this number.</t>
    </r>
  </si>
  <si>
    <r>
      <t>17. COLUMN Problem 1:</t>
    </r>
    <r>
      <rPr>
        <sz val="11"/>
        <color theme="1"/>
        <rFont val="Aptos Narrow"/>
        <family val="2"/>
        <scheme val="minor"/>
      </rPr>
      <t xml:space="preserve"> You need to identify which column corresponds to the athlete's "Country" in the dataset. Use the COLUMN function to find the column number.</t>
    </r>
  </si>
  <si>
    <r>
      <t>18. COLUMN Problem 2:</t>
    </r>
    <r>
      <rPr>
        <sz val="11"/>
        <color theme="1"/>
        <rFont val="Aptos Narrow"/>
        <family val="2"/>
        <scheme val="minor"/>
      </rPr>
      <t xml:space="preserve"> In the dataset, you are asked to find out which column represents the "Event" that the athletes participated in. Use the COLUMN function to locate this.</t>
    </r>
  </si>
  <si>
    <r>
      <t>19. COLUMNS Problem 1:</t>
    </r>
    <r>
      <rPr>
        <sz val="11"/>
        <color theme="1"/>
        <rFont val="Aptos Narrow"/>
        <family val="2"/>
        <scheme val="minor"/>
      </rPr>
      <t xml:space="preserve"> You want to determine how many columns are there from the "Athlete Name" column to the "Weight" column in the dataset. Use the COLUMNS function to find this information.</t>
    </r>
  </si>
  <si>
    <r>
      <t>20. COLUMNS Problem 2:</t>
    </r>
    <r>
      <rPr>
        <sz val="11"/>
        <color theme="1"/>
        <rFont val="Aptos Narrow"/>
        <family val="2"/>
        <scheme val="minor"/>
      </rPr>
      <t xml:space="preserve"> Calculate how many columns exist between the "Gender" column and the "Age" column. Use the COLUMNS function for this calculation.</t>
    </r>
  </si>
  <si>
    <r>
      <t>21. INDIRECT Problem 1:</t>
    </r>
    <r>
      <rPr>
        <sz val="11"/>
        <color theme="1"/>
        <rFont val="Aptos Narrow"/>
        <family val="2"/>
        <scheme val="minor"/>
      </rPr>
      <t xml:space="preserve"> You want to retrieve the data for an athlete by referencing a specific cell in the dataset using a text string. Use the INDIRECT function to reference cell "B10" and return the athlete's country.</t>
    </r>
  </si>
  <si>
    <r>
      <t>22. INDIRECT Problem 2:</t>
    </r>
    <r>
      <rPr>
        <sz val="11"/>
        <color theme="1"/>
        <rFont val="Aptos Narrow"/>
        <family val="2"/>
        <scheme val="minor"/>
      </rPr>
      <t xml:space="preserve"> You want to create a dynamic cell reference to the athlete's name in the 50th row and retrieve it indirectly. Use the INDIRECT function to achieve this.</t>
    </r>
  </si>
  <si>
    <t>1. Find the age of the athlete "John Smith" using VLOOKUP.</t>
  </si>
  <si>
    <t>2. Retrieve the country for the athlete named "Emma Johnson" using VLOOKUP.</t>
  </si>
  <si>
    <t>3. Use VLOOKUP to find the number of medals won by "Sophia Davis".</t>
  </si>
  <si>
    <t>4. Combine VLOOKUP with IFERROR: Use VLOOKUP to find the "Country" of an athlete. If the athlete is not found, return "Not Found".</t>
  </si>
  <si>
    <t>5. Using VLOOKUP, find the athlete's event, but ensure that if the event column contains a blank value, return "No Event Listed".</t>
  </si>
  <si>
    <t>6. Use VLOOKUP to find the height of an athlete by their name and, if not found, use the MATCH function to alert which row should have the data.</t>
  </si>
  <si>
    <t>7. Find the name of the athlete whose ID is "Ath100" using VLOOKUP.</t>
  </si>
  <si>
    <t>8. Retrieve the event and country together for "Noah Smith" using VLOOKUP.</t>
  </si>
  <si>
    <t>9. Combine VLOOKUP with CONCATENATE: Find the athlete’s event and country and concatenate them into one result.</t>
  </si>
  <si>
    <t>10. Use VLOOKUP to find the coach of the athlete "Emily Brown", and if the coach is not listed, return "Coach Unknown".</t>
  </si>
  <si>
    <t>11. Use a combination of VLOOKUP and HLOOKUP to find the athlete’s country when the dataset is partially vertical and horizontal.</t>
  </si>
  <si>
    <t>12. Use VLOOKUP with INDIRECT to dynamically choose which column to retrieve based on user input (for example, retrieve country or event based on a selection).</t>
  </si>
  <si>
    <t>13. Use VLOOKUP to find the event of "Jacob Taylor" but combine it with OFFSET to look for a related value 2 columns to the right.</t>
  </si>
  <si>
    <t>14. Using VLOOKUP, find "Mason Lewis"'s event. Then use MATCH to find the position of his record in the list.</t>
  </si>
  <si>
    <t>15. Combine VLOOKUP and INDEX to dynamically find the event based on two criteria, such as name and country.</t>
  </si>
  <si>
    <t>1. Find the event for the athlete "James Martin" using HLOOKUP.</t>
  </si>
  <si>
    <t>2. Use HLOOKUP to find the athlete's weight from the dataset.</t>
  </si>
  <si>
    <t>3. Use HLOOKUP to retrieve the number of gold medals won by an athlete based on their ID.</t>
  </si>
  <si>
    <t>4. Combine HLOOKUP with IF: Use HLOOKUP to return an athlete’s "Event", and if the event is blank, return "No Event".</t>
  </si>
  <si>
    <t>5. Use HLOOKUP to search for an athlete’s age, and combine it with IFERROR to return a custom message if not found.</t>
  </si>
  <si>
    <t>6. Retrieve the height of an athlete using HLOOKUP and combine it with ROW to determine the row of the data.</t>
  </si>
  <si>
    <t>7. Find the country of "Olivia Garcia" using HLOOKUP and combine it with OFFSET to search for the next attribute in the adjacent column.</t>
  </si>
  <si>
    <t>8. Use HLOOKUP to find the athlete’s event but return "Event Unavailable" if no value exists using IFERROR.</t>
  </si>
  <si>
    <t>9. Combine HLOOKUP and VLOOKUP to retrieve data that spans both horizontally and vertically across the dataset.</t>
  </si>
  <si>
    <t>10. Use HLOOKUP to find the event for "Mia Wilson" but apply the ROW function to calculate the row difference between the athlete’s name and their country.</t>
  </si>
  <si>
    <t>11. Combine HLOOKUP with INDIRECT to dynamically select a row based on user input.</t>
  </si>
  <si>
    <t>12. Use HLOOKUP to find the gender of an athlete but combine it with MATCH to search for their specific position in the list.</t>
  </si>
  <si>
    <t>13. Use HLOOKUP with OFFSET to find the coach of an athlete and then move two columns to the right to find the country they are representing.</t>
  </si>
  <si>
    <t>14. Use HLOOKUP with IF to check if the event exists for "Benjamin Clark", and return "Event Found" or "Event Not Found".</t>
  </si>
  <si>
    <t>15. Combine HLOOKUP with ROWS to calculate how many rows of data exist between two attributes for an athlete.</t>
  </si>
  <si>
    <t>1. Use XLOOKUP to find the event for "Sophia Green".</t>
  </si>
  <si>
    <t>2. Retrieve the country of an athlete named "Ethan Garcia" using XLOOKUP.</t>
  </si>
  <si>
    <t>3. Use XLOOKUP to find the age of "Mia Williams".</t>
  </si>
  <si>
    <t>4. Combine XLOOKUP with IFERROR: Retrieve an athlete’s height and return "Not Found" if it doesn’t exist.</t>
  </si>
  <si>
    <t>5. Use XLOOKUP to find the athlete’s weight and combine it with CONCATENATE to display the athlete’s name and weight together.</t>
  </si>
  <si>
    <t>6. Retrieve an athlete’s medals using XLOOKUP and combine it with INDEX to find the position of this data in another table.</t>
  </si>
  <si>
    <t>7. Use XLOOKUP to retrieve the athlete’s event and combine it with INDIRECT to dynamically choose which column to search.</t>
  </si>
  <si>
    <t>8. Combine XLOOKUP with MATCH to locate an athlete’s data by name, and then find the row position in which it is stored.</t>
  </si>
  <si>
    <t>9. Use XLOOKUP to find the athlete’s age, and combine it with OFFSET to look for the data in the next column.</t>
  </si>
  <si>
    <t>10. Use XLOOKUP and IF to retrieve the coach of an athlete and return "Unknown Coach" if no coach is listed.</t>
  </si>
  <si>
    <t>11. Combine XLOOKUP with HLOOKUP to search for an athlete’s country when part of the dataset is structured horizontally and part vertically.</t>
  </si>
  <si>
    <t>12. Use XLOOKUP with INDIRECT to allow the user to dynamically select which value to search for, such as either the event or the country.</t>
  </si>
  <si>
    <t>13. Combine XLOOKUP with IF to return "Data Not Available" when the athlete’s event is missing.</t>
  </si>
  <si>
    <t>14. Use XLOOKUP to find the coach of an athlete and combine it with CONCATENATE to return the name and event in one result.</t>
  </si>
  <si>
    <t>15. Use XLOOKUP with ROWS to calculate the number of rows between two different athletes’ data.</t>
  </si>
  <si>
    <t>1. Use INDEX to retrieve the event of the athlete in the 10th row.</t>
  </si>
  <si>
    <t>2. Find the country of the athlete in the 15th row using the INDEX function.</t>
  </si>
  <si>
    <t>3. Use INDEX to retrieve the height of an athlete in row 25.</t>
  </si>
  <si>
    <t>4. Combine INDEX with IFERROR: Retrieve the medals won by the athlete in the 50th row, and if no data exists, return "Data Not Found".</t>
  </si>
  <si>
    <t>5. Use INDEX to find the age of an athlete in the 30th row, and combine it with MATCH to find the position of their weight.</t>
  </si>
  <si>
    <t>6. Retrieve the country of an athlete using INDEX and combine it with OFFSET to move two columns to the right and find their event.</t>
  </si>
  <si>
    <t>7. Use INDEX to dynamically retrieve an athlete’s event based on their row number, which is chosen using INDIRECT.</t>
  </si>
  <si>
    <t>8. Combine INDEX and IFERROR: Retrieve an athlete's coach in row 40 and return "Coach Data Missing" if not found.</t>
  </si>
  <si>
    <t>9. Use INDEX to find the event of an athlete in row 50 and combine it with CONCATENATE to display their name and event together.</t>
  </si>
  <si>
    <t>10. Use INDEX and MATCH together to find the row of an athlete’s age based on their name.</t>
  </si>
  <si>
    <t>11. Combine INDEX and ROW to calculate how many rows there are between two athletes in the dataset.</t>
  </si>
  <si>
    <t>12. Use INDEX with INDIRECT to dynamically choose which row to search for based on user input.</t>
  </si>
  <si>
    <t>13. Combine INDEX and MATCH to find an athlete’s event and then locate the position of the athlete in another table.</t>
  </si>
  <si>
    <t>14. Use INDEX and OFFSET to retrieve an athlete’s coach, then move three columns to the right to find the country.</t>
  </si>
  <si>
    <t>15. Combine INDEX and IF to check if the athlete’s event is listed and return "Event Found" or "Event Not Found".</t>
  </si>
  <si>
    <t>1. Use MATCH to find the position of "Sophia Taylor" in the athlete list.</t>
  </si>
  <si>
    <t>2. Find which row contains the event "100m Sprint" using MATCH.</t>
  </si>
  <si>
    <t>3. Use MATCH to find the position of "Gold" in the medals column.</t>
  </si>
  <si>
    <t>4. Combine MATCH with INDEX: Use MATCH to find the row of "Liam Harris", then use INDEX to retrieve his event.</t>
  </si>
  <si>
    <t>5. Use MATCH with IFERROR: Find the row where the "Long Jump" event occurs, and return "Event Not Found" if it does not exist.</t>
  </si>
  <si>
    <t>6. Combine MATCH with OFFSET: Use MATCH to find the row for "Jacob Thomas", and then move two columns to the right to find the athlete’s country.</t>
  </si>
  <si>
    <t>7. Use MATCH to find the row of "Emma Martinez", and combine it with CONCATENATE to display both her name and her event.</t>
  </si>
  <si>
    <t>8. Combine MATCH and INDIRECT: Use MATCH to find the row for an athlete dynamically based on user input.</t>
  </si>
  <si>
    <t>9. Use MATCH to find the row where the event "High Jump" occurs and combine it with ROW to calculate its position.</t>
  </si>
  <si>
    <t>10. Combine MATCH with INDEX to retrieve the athlete’s event based on their name and event category.</t>
  </si>
  <si>
    <t>11. Use MATCH with IFERROR to find the row of an athlete and return "Not Found" if no data exists.</t>
  </si>
  <si>
    <t>12. Use MATCH to find the athlete’s country and combine it with INDIRECT to dynamically choose the column.</t>
  </si>
  <si>
    <t>13. Combine MATCH and ROWS to calculate the number of rows between two athlete names in the dataset.</t>
  </si>
  <si>
    <t>14. Use MATCH to find the row for "Lucas White", then combine it with INDEX to retrieve his height from the dataset.</t>
  </si>
  <si>
    <t>15. Combine MATCH with HLOOKUP to find the row of an event, then retrieve the corresponding medals won in a horizontal dataset.</t>
  </si>
  <si>
    <t>1. Use OFFSET to retrieve the event of the athlete two rows below "John Wilson".</t>
  </si>
  <si>
    <t>2. Find the age of the athlete in the row directly above "Ella Brown" using OFFSET.</t>
  </si>
  <si>
    <t>3. Use OFFSET to find the coach for the athlete three columns to the right of "Liam Scott".</t>
  </si>
  <si>
    <t>4. Combine OFFSET with IFERROR: Use OFFSET to find an athlete’s event two rows below "Ava Robinson", and if not found, return "Event Not Available".</t>
  </si>
  <si>
    <t>5. Use OFFSET to move across the dataset and retrieve the medals count for the athlete who is 2 rows below and 1 column to the right of "Lucas Parker".</t>
  </si>
  <si>
    <t>6. Combine OFFSET with INDEX: Use OFFSET to retrieve the country of an athlete and combine it with INDEX to retrieve the event at a specified offset.</t>
  </si>
  <si>
    <t>7. Use OFFSET with MATCH to find the position of an athlete’s name, then use OFFSET to move 3 columns to retrieve their event.</t>
  </si>
  <si>
    <t>8. Combine OFFSET with IFERROR: Use OFFSET to move across the dataset, but if data is missing in the specified position, return a custom message.</t>
  </si>
  <si>
    <t>9. Use OFFSET with INDIRECT to dynamically choose which row and column to start from, and then offset to find the desired data.</t>
  </si>
  <si>
    <t>10. Use OFFSET to find the medals count for the athlete two rows above "Emily Anderson" and combine it with IF to return "Medals Unavailable" if not found.</t>
  </si>
  <si>
    <t>11. Combine OFFSET with INDEX to search for data starting from a certain athlete’s position and move to retrieve their country.</t>
  </si>
  <si>
    <t>12. Use OFFSET and MATCH to locate an athlete’s row by name and move two rows down and one column across to find their event.</t>
  </si>
  <si>
    <t>13. Use OFFSET with CONCATENATE to retrieve the athlete’s name and country from an offset and combine them into one string.</t>
  </si>
  <si>
    <t>14. Combine OFFSET with INDIRECT: Use OFFSET to dynamically retrieve an athlete’s event based on user input for row and column.</t>
  </si>
  <si>
    <t>15. Use OFFSET and IF to check if data exists in a specific cell after moving rows, and if not, return "No Data".</t>
  </si>
  <si>
    <t>1. Use ROW to determine the row number of "James Green".</t>
  </si>
  <si>
    <t>2. Find the row number for the athlete "Sophia White" using ROW.</t>
  </si>
  <si>
    <t>3. Use ROW to find which row contains the event "200m Relay".</t>
  </si>
  <si>
    <t>4. Combine ROW with IFERROR: Use ROW to determine the row for an athlete’s name, and if not found, return "Athlete Not Listed".</t>
  </si>
  <si>
    <t>5. Use ROW with MATCH to find the position of "Ethan Clark", then return the row number of his event.</t>
  </si>
  <si>
    <t>6. Combine ROW with OFFSET to determine how many rows exist between two athletes in the dataset.</t>
  </si>
  <si>
    <t>7. Use ROW and INDEX together to retrieve the row number and the athlete’s event in one formula.</t>
  </si>
  <si>
    <t>8. Combine ROW with INDIRECT to dynamically determine the row of an athlete based on user input.</t>
  </si>
  <si>
    <t>9. Use ROW with IF to find an athlete’s position and return "Data Missing" if their row number is not found.</t>
  </si>
  <si>
    <t>10. Use ROW to determine the row of an athlete and combine it with CONCATENATE to return the row and event in one string.</t>
  </si>
  <si>
    <t>11. Combine ROW and MATCH to search for an athlete’s row based on their name and find the relative position of their medals data.</t>
  </si>
  <si>
    <t>12. Use ROW and OFFSET to calculate how many rows exist between two athletes in different sections of the dataset.</t>
  </si>
  <si>
    <t>13. Combine ROW with INDIRECT to dynamically find the row number for an athlete’s data based on user selection.</t>
  </si>
  <si>
    <t>14. Use ROW with INDEX to retrieve the row number for an athlete’s event and combine it with MATCH to return their medal count.</t>
  </si>
  <si>
    <t>15. Combine ROW and IFERROR to return the row number for an athlete or display "Row Not Available" if no data exists.</t>
  </si>
  <si>
    <t>1. Use ROWS to calculate how many rows are in the athlete dataset.</t>
  </si>
  <si>
    <t>2. Find how many rows exist between the first and last athlete in the dataset using ROWS.</t>
  </si>
  <si>
    <t>3. Use ROWS to count the number of rows between "Liam King" and "Emma Scott".</t>
  </si>
  <si>
    <t>4. Combine ROWS with IFERROR: Use ROWS to count how many rows exist between two athletes, and return "Data Missing" if one of the rows is not found.</t>
  </si>
  <si>
    <t>5. Use ROWS to count the number of rows between two events, "100m Dash" and "Long Jump".</t>
  </si>
  <si>
    <t>6. Combine ROWS with MATCH to count how many rows exist between an athlete’s name and their country.</t>
  </si>
  <si>
    <t>7. Use ROWS with INDEX to calculate the total number of rows that contain athlete data and return the event in a specific row.</t>
  </si>
  <si>
    <t>8. Combine ROWS with OFFSET: Use ROWS to count the number of rows between two athletes and use OFFSET to retrieve their country data.</t>
  </si>
  <si>
    <t>9. Use ROWS with IF to determine how many rows exist between two events, and return "No Data" if the events are missing.</t>
  </si>
  <si>
    <t>10. Use ROWS with CONCATENATE to count the number of rows between two athletes and return their names and row count in one string.</t>
  </si>
  <si>
    <t>11. Combine ROWS with INDIRECT to dynamically calculate the number of rows between two athletes based on user input.</t>
  </si>
  <si>
    <t>12. Use ROWS with IFERROR to calculate how many rows exist between two events and return "Event Not Found" if one is missing.</t>
  </si>
  <si>
    <t>13. Use ROWS with MATCH to count the rows between two athletes and find the position of the medals won.</t>
  </si>
  <si>
    <t>14. Combine ROWS with OFFSET to count how many rows exist between two sections of the dataset and retrieve the country of the second athlete.</t>
  </si>
  <si>
    <t>15. Use ROWS with INDIRECT to dynamically calculate how many rows exist between two events based on user selection.</t>
  </si>
  <si>
    <t>1. Use COLUMN to find the column number where the event information is stored.</t>
  </si>
  <si>
    <t>2. Find the column number of "Medals Won" using the COLUMN function.</t>
  </si>
  <si>
    <t>3. Use COLUMN to determine which column contains the athlete’s age.</t>
  </si>
  <si>
    <t>4. Combine COLUMN with IFERROR: Use COLUMN to find where the "Country" is located, and if not found, return "Column Not Found".</t>
  </si>
  <si>
    <t>5. Use COLUMN with MATCH to find which column contains the "Event" and return its position in the dataset.</t>
  </si>
  <si>
    <t>6. Combine COLUMN with OFFSET to find the column of an athlete’s name and move across to find the medals they won.</t>
  </si>
  <si>
    <t>7. Use COLUMN and INDEX together to find the column of an athlete’s height and retrieve their country from the same row.</t>
  </si>
  <si>
    <t>8. Combine COLUMN with INDIRECT to dynamically choose which column to search based on user input.</t>
  </si>
  <si>
    <t>9. Use COLUMN with IF to check if a certain column contains the medals data, and return "Medals Data Not Available" if not found.</t>
  </si>
  <si>
    <t>10. Combine COLUMN with ROW to find the row and column number for an athlete’s name and return their position.</t>
  </si>
  <si>
    <t>11. Use COLUMN with OFFSET to retrieve an athlete’s coach by moving columns to the right of the athlete’s name.</t>
  </si>
  <si>
    <t>12. Combine COLUMN with MATCH to find the position of an athlete’s data in one table and retrieve it from another.</t>
  </si>
  <si>
    <t>13. Use COLUMN with IFERROR to find the event column and return "Event Column Not Available" if it doesn’t exist.</t>
  </si>
  <si>
    <t>14. Combine COLUMN with INDEX to find the position of an athlete’s medals won and retrieve it using their name.</t>
  </si>
  <si>
    <t>15. Use COLUMN with INDIRECT to dynamically determine the position of a column based on user input.</t>
  </si>
  <si>
    <t>1. Use COLUMNS to count how many columns are in the dataset.</t>
  </si>
  <si>
    <t>2. Find how many columns exist between the "Event" and "Country" columns using COLUMNS.</t>
  </si>
  <si>
    <t>3. Use COLUMNS to calculate the number of columns between "Name" and "Age".</t>
  </si>
  <si>
    <t>4. Combine COLUMNS with IFERROR: Use COLUMNS to count how many columns exist between two values, and return "Not Applicable" if one of the columns is missing.</t>
  </si>
  <si>
    <t>5. Use COLUMNS with OFFSET to count how many columns exist between two athletes and retrieve their event data.</t>
  </si>
  <si>
    <t>6. Combine COLUMNS with MATCH to count the number of columns between two different pieces of data, such as medals won and events participated in.</t>
  </si>
  <si>
    <t>7. Use COLUMNS with INDEX to calculate the total number of columns that exist and retrieve the athlete’s height from one of them.</t>
  </si>
  <si>
    <t>8. Combine COLUMNS with INDIRECT to dynamically count how many columns exist between two values based on user input.</t>
  </si>
  <si>
    <t>9. Use COLUMNS with IF to determine how many columns contain medal data and return "Data Missing" if not found.</t>
  </si>
  <si>
    <t>10. Combine COLUMNS with CONCATENATE to count how many columns exist between two athletes and return their names and column count.</t>
  </si>
  <si>
    <t>11. Use COLUMNS with IFERROR to calculate how many columns contain event data, and return "No Data" if any columns are missing.</t>
  </si>
  <si>
    <t>12. Combine COLUMNS with OFFSET to retrieve an athlete’s event and count how many columns are between their event and country.</t>
  </si>
  <si>
    <t>13. Use COLUMNS with MATCH to count the number of columns between an athlete’s name and their medals won.</t>
  </si>
  <si>
    <t>14. Combine COLUMNS with INDIRECT to dynamically count how many columns exist between two events based on user input.</t>
  </si>
  <si>
    <t>1. Use INDIRECT to retrieve the event of the athlete based on a dynamically selected cell (e.g., cell B5).</t>
  </si>
  <si>
    <t>2. Use INDIRECT to find the medals won by an athlete using a cell reference that is inputted by the user (e.g., D10).</t>
  </si>
  <si>
    <t>3. Use INDIRECT to retrieve the coach for the athlete in a specific row and column based on a reference input.</t>
  </si>
  <si>
    <t>4. Combine INDIRECT with IFERROR: Use INDIRECT to dynamically select a cell to find an athlete’s event, and if not found, return "Event Missing".</t>
  </si>
  <si>
    <t>5. Use INDIRECT to retrieve the name of the athlete based on a user-specified cell reference and combine it with IF to return "Athlete Not Found" if the data is missing.</t>
  </si>
  <si>
    <t>6. Combine INDIRECT with OFFSET: Use INDIRECT to dynamically select an athlete’s row, and then OFFSET to move across columns to retrieve their event.</t>
  </si>
  <si>
    <t>7. Use INDIRECT with MATCH to dynamically find the row number for an athlete based on user input and retrieve their event.</t>
  </si>
  <si>
    <t>8. Combine INDIRECT with ROW: Use INDIRECT to dynamically reference a specific row and use ROW to calculate its position.</t>
  </si>
  <si>
    <t>9. Use INDIRECT with IFERROR: Dynamically retrieve the medals won by an athlete, and if the data is missing, return "No Medals".</t>
  </si>
  <si>
    <t>10. Use INDIRECT to select a column dynamically based on user input and retrieve an athlete’s height from that column.</t>
  </si>
  <si>
    <t>11. Combine INDIRECT with INDEX to dynamically select a row and use INDEX to retrieve the athlete’s country.</t>
  </si>
  <si>
    <t>12. Use INDIRECT with CONCATENATE to dynamically reference an athlete’s event and combine it with their name to form one string.</t>
  </si>
  <si>
    <t>13. Combine INDIRECT with MATCH to dynamically select a row and column to find the position of an athlete’s event.</t>
  </si>
  <si>
    <t>14. Use INDIRECT with OFFSET to dynamically reference a row and move across to retrieve the athlete’s coach.</t>
  </si>
  <si>
    <t>15. Combine INDIRECT with IF to check if a specific row and column exist for an athlete, and if not, return "Data Not Available".</t>
  </si>
  <si>
    <t>Combined Functions (for integrating multiple functions)</t>
  </si>
  <si>
    <t>1. Use VLOOKUP with IFERROR to find an athlete’s event, and if the athlete is not listed, return "Athlete Not Found".</t>
  </si>
  <si>
    <t>2. Combine XLOOKUP with INDIRECT: Use XLOOKUP to find the athlete’s medals, and use INDIRECT to dynamically select which column to search based on user input.</t>
  </si>
  <si>
    <t>3. Use MATCH and INDEX together to find an athlete’s row using MATCH and retrieve their event with INDEX.</t>
  </si>
  <si>
    <t>4. Combine OFFSET with ROW to determine how many rows exist between two athletes, then retrieve the event for one of them using VLOOKUP.</t>
  </si>
  <si>
    <t>5. Use HLOOKUP and MATCH together: Use HLOOKUP to find the event for an athlete, then use MATCH to find the position of their country.</t>
  </si>
  <si>
    <t>6. Combine XLOOKUP with CONCATENATE to retrieve an athlete’s event and country, and return them as a single string.</t>
  </si>
  <si>
    <t>7. Use VLOOKUP with OFFSET to find the athlete’s coach and then move columns to retrieve their event.</t>
  </si>
  <si>
    <t>8. Combine HLOOKUP with IFERROR to search for an athlete’s medals and return "No Medals" if the data is not available.</t>
  </si>
  <si>
    <t>9. Use MATCH with INDIRECT to dynamically search for an athlete’s name and return their medals count.</t>
  </si>
  <si>
    <t>10. Combine ROWS with INDEX to calculate how many rows exist between two athletes and retrieve their event.</t>
  </si>
  <si>
    <t>11. Use INDIRECT with OFFSET to dynamically select a row based on user input and move across to retrieve the athlete’s medals won.</t>
  </si>
  <si>
    <t>12. Combine ROW and COLUMN to find both the row and column number of an athlete’s name and retrieve their event from the dataset.</t>
  </si>
  <si>
    <t>13. Use COLUMNS with IFERROR to calculate how many columns exist between two pieces of data, and return "No Data" if one of the columns is missing.</t>
  </si>
  <si>
    <t>14. Combine VLOOKUP with CONCATENATE: Use VLOOKUP to find an athlete’s name and event, then combine them into one string.</t>
  </si>
  <si>
    <t>15. Use OFFSET and MATCH together to find an athlete’s event and calculate how many rows and columns there are between their name and event.</t>
  </si>
  <si>
    <t>Hyderabad</t>
  </si>
  <si>
    <t>Mumbai</t>
  </si>
  <si>
    <t>Haryana</t>
  </si>
  <si>
    <t>Bihar</t>
  </si>
  <si>
    <t>Whole Dataset</t>
  </si>
  <si>
    <t>1. VLOOKUP Problem 1: You have a dataset that contains information about athletes, including their names, countries, sports, and medals. You want to find out what sport "John Smith" participated in. Use VLOOKUP to fetch the sport from the dataset using the athlete's name.</t>
  </si>
  <si>
    <t>Lookup Column</t>
  </si>
  <si>
    <t>Acciojob</t>
  </si>
  <si>
    <t>Biryani</t>
  </si>
  <si>
    <t>Food Item</t>
  </si>
  <si>
    <t>Kerala</t>
  </si>
  <si>
    <t>Karnataka</t>
  </si>
  <si>
    <t>Lucknow</t>
  </si>
  <si>
    <t>Kolkata</t>
  </si>
  <si>
    <t>Andra Pradesh</t>
  </si>
  <si>
    <t>Punjab</t>
  </si>
  <si>
    <t>Chat</t>
  </si>
  <si>
    <t>Dhokla</t>
  </si>
  <si>
    <t>Gujrat</t>
  </si>
  <si>
    <t>Kabab</t>
  </si>
  <si>
    <t>Chole Bhature</t>
  </si>
  <si>
    <t>Letti Chokha</t>
  </si>
  <si>
    <t>Makke Ki Roti</t>
  </si>
  <si>
    <t>Sarso Sag</t>
  </si>
  <si>
    <t>Daal Baati</t>
  </si>
  <si>
    <t>Vada Pav</t>
  </si>
  <si>
    <t>Kadai Paneer</t>
  </si>
  <si>
    <t>Manipur</t>
  </si>
  <si>
    <t>Lotus Salad</t>
  </si>
  <si>
    <t>Whats the Price of Biryani from Hyderbad</t>
  </si>
  <si>
    <t>x axis</t>
  </si>
  <si>
    <t>y axis</t>
  </si>
  <si>
    <t>Coordinates</t>
  </si>
  <si>
    <t>Row Index</t>
  </si>
  <si>
    <t>Column Index</t>
  </si>
  <si>
    <t>Column Index / Column Number</t>
  </si>
  <si>
    <t xml:space="preserve">Row Index Row Number </t>
  </si>
  <si>
    <t>2,6</t>
  </si>
  <si>
    <t>Price from Hyderabad</t>
  </si>
  <si>
    <t>Return / Result Array</t>
  </si>
  <si>
    <t>Header</t>
  </si>
  <si>
    <t>Records</t>
  </si>
  <si>
    <t>Record</t>
  </si>
  <si>
    <t>Lookup</t>
  </si>
  <si>
    <t>Index - Match</t>
  </si>
  <si>
    <t>Range Lookup</t>
  </si>
  <si>
    <t>Data Used in Formula</t>
  </si>
  <si>
    <t>Sales Person</t>
  </si>
  <si>
    <t>Sales</t>
  </si>
  <si>
    <t>Arjun</t>
  </si>
  <si>
    <t>Q1 2014</t>
  </si>
  <si>
    <t>Jane</t>
  </si>
  <si>
    <t>Q2 2013</t>
  </si>
  <si>
    <t>Tom</t>
  </si>
  <si>
    <t>Q4 2013</t>
  </si>
  <si>
    <t>Look up and return the quarter value for Tom</t>
  </si>
  <si>
    <t>In case of exact match, if the value is not found, it returns an error</t>
  </si>
  <si>
    <t>Looks for T in Arjun, Jane and Tom, and settles for Jane (as Tom has higher value than T). Returns the value of 2nd row from the third column</t>
  </si>
  <si>
    <t>Quarter</t>
  </si>
  <si>
    <t>Looks for 1500 in Sales, and returns the largest value smaller than the lookup value. The list needs to be sorted in ascending order or else the result could be wrong</t>
  </si>
  <si>
    <t>Rahul</t>
  </si>
  <si>
    <t>Contains o</t>
  </si>
  <si>
    <t>Who is the Sales Person in Q2 2013</t>
  </si>
  <si>
    <t>We can't extract data from the left side of Lookup column</t>
  </si>
  <si>
    <t>While using Approx match we have to make sure the lookup column is in ascending order</t>
  </si>
  <si>
    <t>While returning approx value it only return approx value less than lookup value</t>
  </si>
  <si>
    <t>In your dataset, the first column contains different attributes like 'Athlete Name', 'Country', 'Medal', etc. You need to retrieve the value of the 'Country' for the athlete "James Davis". Use HLOOKUP to find the correct value.</t>
  </si>
  <si>
    <t>Janei</t>
  </si>
  <si>
    <t>Raman</t>
  </si>
  <si>
    <t>"*a_a*"</t>
  </si>
  <si>
    <t xml:space="preserve"> The dataset is structured horizontally, and you are tasked to find the gender of "Emma Brown". Use HLOOKUP to identify this information from the dataset.</t>
  </si>
  <si>
    <t>Coordinate</t>
  </si>
  <si>
    <t>Dish</t>
  </si>
  <si>
    <t>State</t>
  </si>
  <si>
    <t>Filter</t>
  </si>
  <si>
    <t xml:space="preserve"> find "Mason Lewis"'s event. </t>
  </si>
  <si>
    <t>Vertical Dataset</t>
  </si>
  <si>
    <t>Horizontal Dataset</t>
  </si>
  <si>
    <t>You have a dataset that contains information about athletes, including their names, countries, sports, and medals. You want to find out what sport "John Smith" participated in. Use VLOOKUP to fetch the sport from the dataset using the athlete's name.</t>
  </si>
  <si>
    <t>F</t>
  </si>
  <si>
    <t>E17</t>
  </si>
  <si>
    <t>Start</t>
  </si>
  <si>
    <t>End</t>
  </si>
  <si>
    <t>H22</t>
  </si>
  <si>
    <t>D33</t>
  </si>
  <si>
    <t>Width</t>
  </si>
  <si>
    <t>B2</t>
  </si>
  <si>
    <t>K47</t>
  </si>
  <si>
    <t>Offset!I55</t>
  </si>
  <si>
    <t>Offset!K47</t>
  </si>
  <si>
    <t>Principal</t>
  </si>
  <si>
    <t>Rate Of InTerest</t>
  </si>
  <si>
    <t>Time</t>
  </si>
  <si>
    <t>Fixed_Data!A1</t>
  </si>
  <si>
    <t>Fixed_Data!A2</t>
  </si>
  <si>
    <t>Fixed_Data!A3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</si>
</sst>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1"/>
      <color theme="1"/>
      <name val="Aptos Narrow"/>
      <family val="2"/>
      <scheme val="minor"/>
    </font>
    <font>
      <b/>
      <sz val="11"/>
      <color theme="1"/>
      <name val="Aptos Narrow"/>
      <family val="2"/>
      <scheme val="minor"/>
    </font>
    <font>
      <b/>
      <sz val="13.5"/>
      <color theme="1"/>
      <name val="Aptos Narrow"/>
      <family val="2"/>
      <scheme val="minor"/>
    </font>
    <font>
      <sz val="11"/>
      <color rgb="FF9C5700"/>
      <name val="Aptos Narrow"/>
      <family val="2"/>
      <scheme val="minor"/>
    </font>
    <font>
      <b/>
      <sz val="9"/>
      <color theme="1"/>
      <name val="Calibri"/>
    </font>
    <font>
      <sz val="11"/>
      <name val="Calibri"/>
    </font>
    <font>
      <sz val="9"/>
      <color theme="1"/>
      <name val="Calibri"/>
    </font>
    <font>
      <sz val="8"/>
      <color theme="1"/>
      <name val="Calibri"/>
    </font>
    <font>
      <sz val="9"/>
      <color rgb="FF002060"/>
      <name val="Calibri"/>
    </font>
    <font>
      <sz val="8"/>
      <name val="Aptos Narrow"/>
      <family val="2"/>
      <scheme val="minor"/>
    </font>
  </fonts>
  <fills count="14">
    <fill>
      <patternFill patternType="none"/>
    </fill>
    <fill>
      <patternFill patternType="gray125"/>
    </fill>
    <fill>
      <patternFill patternType="solid">
        <fgColor theme="7" tint="0.79998168889431442"/>
        <bgColor indexed="64"/>
      </patternFill>
    </fill>
    <fill>
      <patternFill patternType="solid">
        <fgColor theme="7" tint="0.59999389629810485"/>
        <bgColor indexed="64"/>
      </patternFill>
    </fill>
    <fill>
      <patternFill patternType="solid">
        <fgColor rgb="FFFFEB9C"/>
      </patternFill>
    </fill>
    <fill>
      <patternFill patternType="solid">
        <fgColor theme="6" tint="0.79998168889431442"/>
        <bgColor indexed="64"/>
      </patternFill>
    </fill>
    <fill>
      <patternFill patternType="solid">
        <fgColor theme="5" tint="0.39997558519241921"/>
        <bgColor indexed="64"/>
      </patternFill>
    </fill>
    <fill>
      <patternFill patternType="solid">
        <fgColor theme="9" tint="0.59999389629810485"/>
        <bgColor indexed="64"/>
      </patternFill>
    </fill>
    <fill>
      <patternFill patternType="solid">
        <fgColor rgb="FFDEEAF6"/>
        <bgColor rgb="FFDEEAF6"/>
      </patternFill>
    </fill>
    <fill>
      <patternFill patternType="solid">
        <fgColor theme="8" tint="0.39997558519241921"/>
        <bgColor indexed="64"/>
      </patternFill>
    </fill>
    <fill>
      <patternFill patternType="solid">
        <fgColor theme="9"/>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4" borderId="0" applyNumberFormat="0" applyBorder="0" applyAlignment="0" applyProtection="0"/>
  </cellStyleXfs>
  <cellXfs count="36">
    <xf numFmtId="0" fontId="0" fillId="0" borderId="0" xfId="0"/>
    <xf numFmtId="0" fontId="0" fillId="2" borderId="0" xfId="0" applyFill="1"/>
    <xf numFmtId="0" fontId="0" fillId="3" borderId="0" xfId="0" applyFill="1"/>
    <xf numFmtId="0" fontId="2" fillId="0" borderId="0" xfId="0" applyFont="1" applyAlignment="1">
      <alignment vertical="center"/>
    </xf>
    <xf numFmtId="0" fontId="0" fillId="0" borderId="0" xfId="0" applyAlignment="1">
      <alignment horizontal="left" vertical="center" indent="1"/>
    </xf>
    <xf numFmtId="0" fontId="1" fillId="0" borderId="0" xfId="0" applyFont="1" applyAlignment="1">
      <alignment horizontal="left" vertical="center" indent="1"/>
    </xf>
    <xf numFmtId="0" fontId="0" fillId="5" borderId="0" xfId="0" applyFill="1"/>
    <xf numFmtId="0" fontId="0" fillId="6" borderId="0" xfId="0" applyFill="1"/>
    <xf numFmtId="0" fontId="0" fillId="7" borderId="0" xfId="0" applyFill="1"/>
    <xf numFmtId="0" fontId="0" fillId="7" borderId="0" xfId="0" applyFill="1" applyAlignment="1">
      <alignment horizontal="center" vertical="center" wrapText="1"/>
    </xf>
    <xf numFmtId="0" fontId="5" fillId="0" borderId="2" xfId="0" applyFont="1" applyBorder="1"/>
    <xf numFmtId="0" fontId="5" fillId="0" borderId="3" xfId="0" applyFont="1" applyBorder="1"/>
    <xf numFmtId="0" fontId="4" fillId="0" borderId="4" xfId="0" applyFont="1" applyBorder="1" applyAlignment="1">
      <alignment horizontal="center" vertical="center"/>
    </xf>
    <xf numFmtId="0" fontId="4" fillId="0" borderId="4" xfId="0" applyFont="1" applyBorder="1" applyAlignment="1">
      <alignment horizontal="center"/>
    </xf>
    <xf numFmtId="0" fontId="6" fillId="0" borderId="4" xfId="0" applyFont="1" applyBorder="1" applyAlignment="1">
      <alignment horizontal="center" vertical="center"/>
    </xf>
    <xf numFmtId="0" fontId="6" fillId="0" borderId="4" xfId="0" applyFont="1" applyBorder="1" applyAlignment="1">
      <alignment horizontal="center"/>
    </xf>
    <xf numFmtId="0" fontId="6" fillId="0" borderId="0" xfId="0" applyFont="1" applyAlignment="1">
      <alignment vertical="center"/>
    </xf>
    <xf numFmtId="0" fontId="7" fillId="0" borderId="0" xfId="0" applyFont="1" applyAlignment="1">
      <alignment vertical="center"/>
    </xf>
    <xf numFmtId="49" fontId="8" fillId="0" borderId="4" xfId="0" applyNumberFormat="1" applyFont="1" applyBorder="1" applyAlignment="1">
      <alignment vertical="center" wrapText="1"/>
    </xf>
    <xf numFmtId="0" fontId="6" fillId="0" borderId="4" xfId="0" applyFont="1" applyBorder="1" applyAlignment="1">
      <alignment horizontal="center" vertical="center" wrapText="1"/>
    </xf>
    <xf numFmtId="0" fontId="6" fillId="0" borderId="1" xfId="0" applyFont="1" applyBorder="1" applyAlignment="1">
      <alignment vertical="center"/>
    </xf>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0" fillId="0" borderId="0" xfId="0" applyAlignment="1">
      <alignment horizontal="center"/>
    </xf>
    <xf numFmtId="0" fontId="0" fillId="6" borderId="0" xfId="0" applyFill="1" applyAlignment="1">
      <alignment horizontal="center"/>
    </xf>
    <xf numFmtId="0" fontId="0" fillId="6" borderId="0" xfId="0" applyFill="1" applyAlignment="1">
      <alignment horizontal="center" vertical="center" wrapText="1"/>
    </xf>
    <xf numFmtId="0" fontId="0" fillId="6" borderId="0" xfId="0" applyFill="1" applyAlignment="1">
      <alignment horizontal="center" vertical="center"/>
    </xf>
    <xf numFmtId="0" fontId="0" fillId="0" borderId="0" xfId="0" applyAlignment="1">
      <alignment horizontal="center" wrapText="1"/>
    </xf>
    <xf numFmtId="0" fontId="4" fillId="8" borderId="1" xfId="0" applyFont="1" applyFill="1" applyBorder="1" applyAlignment="1">
      <alignment horizontal="center" vertical="center"/>
    </xf>
    <xf numFmtId="0" fontId="5" fillId="0" borderId="2" xfId="0" applyFont="1" applyBorder="1"/>
    <xf numFmtId="0" fontId="5" fillId="0" borderId="3" xfId="0" applyFont="1" applyBorder="1"/>
    <xf numFmtId="0" fontId="3" fillId="4" borderId="0" xfId="1" applyBorder="1" applyAlignment="1">
      <alignment horizontal="center" vertical="center"/>
    </xf>
    <xf numFmtId="0" fontId="3" fillId="4" borderId="0" xfId="1" applyAlignment="1">
      <alignment horizontal="center" vertical="center" wrapText="1"/>
    </xf>
  </cellXfs>
  <cellStyles count="2">
    <cellStyle name="Neutral" xfId="1" builtinId="28"/>
    <cellStyle name="Normal" xfId="0" builtinId="0"/>
  </cellStyles>
  <dxfs count="0"/>
  <tableStyles count="1" defaultTableStyle="TableStyleMedium2" defaultPivotStyle="PivotStyleLight16">
    <tableStyle name="Invisible" pivot="0" table="0" count="0" xr9:uid="{D6FA1097-6019-42B3-AFB1-1CE8AC75D30A}"/>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3" Type="http://schemas.openxmlformats.org/officeDocument/2006/relationships/customXml" Target="../ink/ink7.xml"/><Relationship Id="rId18" Type="http://schemas.openxmlformats.org/officeDocument/2006/relationships/image" Target="../media/image9.png"/><Relationship Id="rId26" Type="http://schemas.openxmlformats.org/officeDocument/2006/relationships/image" Target="../media/image13.png"/><Relationship Id="rId39" Type="http://schemas.openxmlformats.org/officeDocument/2006/relationships/customXml" Target="../ink/ink20.xml"/><Relationship Id="rId21" Type="http://schemas.openxmlformats.org/officeDocument/2006/relationships/customXml" Target="../ink/ink11.xml"/><Relationship Id="rId34" Type="http://schemas.openxmlformats.org/officeDocument/2006/relationships/image" Target="../media/image17.png"/><Relationship Id="rId42" Type="http://schemas.openxmlformats.org/officeDocument/2006/relationships/image" Target="../media/image21.png"/><Relationship Id="rId47" Type="http://schemas.openxmlformats.org/officeDocument/2006/relationships/customXml" Target="../ink/ink24.xml"/><Relationship Id="rId50" Type="http://schemas.openxmlformats.org/officeDocument/2006/relationships/image" Target="../media/image25.png"/><Relationship Id="rId55" Type="http://schemas.openxmlformats.org/officeDocument/2006/relationships/customXml" Target="../ink/ink28.xml"/><Relationship Id="rId7" Type="http://schemas.openxmlformats.org/officeDocument/2006/relationships/customXml" Target="../ink/ink4.xml"/><Relationship Id="rId2" Type="http://schemas.openxmlformats.org/officeDocument/2006/relationships/image" Target="../media/image1.png"/><Relationship Id="rId16" Type="http://schemas.openxmlformats.org/officeDocument/2006/relationships/image" Target="../media/image8.png"/><Relationship Id="rId29" Type="http://schemas.openxmlformats.org/officeDocument/2006/relationships/customXml" Target="../ink/ink15.xml"/><Relationship Id="rId11" Type="http://schemas.openxmlformats.org/officeDocument/2006/relationships/customXml" Target="../ink/ink6.xml"/><Relationship Id="rId24" Type="http://schemas.openxmlformats.org/officeDocument/2006/relationships/image" Target="../media/image12.png"/><Relationship Id="rId32" Type="http://schemas.openxmlformats.org/officeDocument/2006/relationships/image" Target="../media/image16.png"/><Relationship Id="rId37" Type="http://schemas.openxmlformats.org/officeDocument/2006/relationships/customXml" Target="../ink/ink19.xml"/><Relationship Id="rId40" Type="http://schemas.openxmlformats.org/officeDocument/2006/relationships/image" Target="../media/image20.png"/><Relationship Id="rId45" Type="http://schemas.openxmlformats.org/officeDocument/2006/relationships/customXml" Target="../ink/ink23.xml"/><Relationship Id="rId53" Type="http://schemas.openxmlformats.org/officeDocument/2006/relationships/customXml" Target="../ink/ink27.xml"/><Relationship Id="rId58" Type="http://schemas.openxmlformats.org/officeDocument/2006/relationships/image" Target="../media/image29.png"/><Relationship Id="rId5" Type="http://schemas.openxmlformats.org/officeDocument/2006/relationships/customXml" Target="../ink/ink3.xml"/><Relationship Id="rId19" Type="http://schemas.openxmlformats.org/officeDocument/2006/relationships/customXml" Target="../ink/ink10.xml"/><Relationship Id="rId4" Type="http://schemas.openxmlformats.org/officeDocument/2006/relationships/image" Target="../media/image2.png"/><Relationship Id="rId9" Type="http://schemas.openxmlformats.org/officeDocument/2006/relationships/customXml" Target="../ink/ink5.xml"/><Relationship Id="rId14" Type="http://schemas.openxmlformats.org/officeDocument/2006/relationships/image" Target="../media/image7.png"/><Relationship Id="rId22" Type="http://schemas.openxmlformats.org/officeDocument/2006/relationships/image" Target="../media/image11.png"/><Relationship Id="rId27" Type="http://schemas.openxmlformats.org/officeDocument/2006/relationships/customXml" Target="../ink/ink14.xml"/><Relationship Id="rId30" Type="http://schemas.openxmlformats.org/officeDocument/2006/relationships/image" Target="../media/image15.png"/><Relationship Id="rId35" Type="http://schemas.openxmlformats.org/officeDocument/2006/relationships/customXml" Target="../ink/ink18.xml"/><Relationship Id="rId43" Type="http://schemas.openxmlformats.org/officeDocument/2006/relationships/customXml" Target="../ink/ink22.xml"/><Relationship Id="rId48" Type="http://schemas.openxmlformats.org/officeDocument/2006/relationships/image" Target="../media/image24.png"/><Relationship Id="rId56" Type="http://schemas.openxmlformats.org/officeDocument/2006/relationships/image" Target="../media/image28.png"/><Relationship Id="rId8" Type="http://schemas.openxmlformats.org/officeDocument/2006/relationships/image" Target="../media/image4.png"/><Relationship Id="rId51" Type="http://schemas.openxmlformats.org/officeDocument/2006/relationships/customXml" Target="../ink/ink26.xml"/><Relationship Id="rId3" Type="http://schemas.openxmlformats.org/officeDocument/2006/relationships/customXml" Target="../ink/ink2.xml"/><Relationship Id="rId12" Type="http://schemas.openxmlformats.org/officeDocument/2006/relationships/image" Target="../media/image6.png"/><Relationship Id="rId17" Type="http://schemas.openxmlformats.org/officeDocument/2006/relationships/customXml" Target="../ink/ink9.xml"/><Relationship Id="rId25" Type="http://schemas.openxmlformats.org/officeDocument/2006/relationships/customXml" Target="../ink/ink13.xml"/><Relationship Id="rId33" Type="http://schemas.openxmlformats.org/officeDocument/2006/relationships/customXml" Target="../ink/ink17.xml"/><Relationship Id="rId38" Type="http://schemas.openxmlformats.org/officeDocument/2006/relationships/image" Target="../media/image19.png"/><Relationship Id="rId46" Type="http://schemas.openxmlformats.org/officeDocument/2006/relationships/image" Target="../media/image23.png"/><Relationship Id="rId20" Type="http://schemas.openxmlformats.org/officeDocument/2006/relationships/image" Target="../media/image10.png"/><Relationship Id="rId41" Type="http://schemas.openxmlformats.org/officeDocument/2006/relationships/customXml" Target="../ink/ink21.xml"/><Relationship Id="rId54" Type="http://schemas.openxmlformats.org/officeDocument/2006/relationships/image" Target="../media/image27.png"/><Relationship Id="rId1" Type="http://schemas.openxmlformats.org/officeDocument/2006/relationships/customXml" Target="../ink/ink1.xml"/><Relationship Id="rId6" Type="http://schemas.openxmlformats.org/officeDocument/2006/relationships/image" Target="../media/image3.png"/><Relationship Id="rId15" Type="http://schemas.openxmlformats.org/officeDocument/2006/relationships/customXml" Target="../ink/ink8.xml"/><Relationship Id="rId23" Type="http://schemas.openxmlformats.org/officeDocument/2006/relationships/customXml" Target="../ink/ink12.xml"/><Relationship Id="rId28" Type="http://schemas.openxmlformats.org/officeDocument/2006/relationships/image" Target="../media/image14.png"/><Relationship Id="rId36" Type="http://schemas.openxmlformats.org/officeDocument/2006/relationships/image" Target="../media/image18.png"/><Relationship Id="rId49" Type="http://schemas.openxmlformats.org/officeDocument/2006/relationships/customXml" Target="../ink/ink25.xml"/><Relationship Id="rId57" Type="http://schemas.openxmlformats.org/officeDocument/2006/relationships/customXml" Target="../ink/ink29.xml"/><Relationship Id="rId10" Type="http://schemas.openxmlformats.org/officeDocument/2006/relationships/image" Target="../media/image5.png"/><Relationship Id="rId31" Type="http://schemas.openxmlformats.org/officeDocument/2006/relationships/customXml" Target="../ink/ink16.xml"/><Relationship Id="rId44" Type="http://schemas.openxmlformats.org/officeDocument/2006/relationships/image" Target="../media/image22.png"/><Relationship Id="rId52" Type="http://schemas.openxmlformats.org/officeDocument/2006/relationships/image" Target="../media/image26.png"/></Relationships>
</file>

<file path=xl/drawings/_rels/drawing2.xml.rels><?xml version="1.0" encoding="UTF-8" standalone="yes"?>
<Relationships xmlns="http://schemas.openxmlformats.org/package/2006/relationships"><Relationship Id="rId26" Type="http://schemas.openxmlformats.org/officeDocument/2006/relationships/image" Target="../media/image44.png"/><Relationship Id="rId21" Type="http://schemas.openxmlformats.org/officeDocument/2006/relationships/customXml" Target="../ink/ink38.xml"/><Relationship Id="rId42" Type="http://schemas.openxmlformats.org/officeDocument/2006/relationships/image" Target="../media/image52.png"/><Relationship Id="rId47" Type="http://schemas.openxmlformats.org/officeDocument/2006/relationships/customXml" Target="../ink/ink51.xml"/><Relationship Id="rId63" Type="http://schemas.openxmlformats.org/officeDocument/2006/relationships/customXml" Target="../ink/ink59.xml"/><Relationship Id="rId68" Type="http://schemas.openxmlformats.org/officeDocument/2006/relationships/image" Target="../media/image65.png"/><Relationship Id="rId84" Type="http://schemas.openxmlformats.org/officeDocument/2006/relationships/image" Target="../media/image73.png"/><Relationship Id="rId89" Type="http://schemas.openxmlformats.org/officeDocument/2006/relationships/customXml" Target="../ink/ink72.xml"/><Relationship Id="rId16" Type="http://schemas.openxmlformats.org/officeDocument/2006/relationships/image" Target="../media/image39.png"/><Relationship Id="rId107" Type="http://schemas.openxmlformats.org/officeDocument/2006/relationships/image" Target="../media/image85.png"/><Relationship Id="rId11" Type="http://schemas.openxmlformats.org/officeDocument/2006/relationships/image" Target="../media/image35.png"/><Relationship Id="rId32" Type="http://schemas.openxmlformats.org/officeDocument/2006/relationships/image" Target="../media/image47.png"/><Relationship Id="rId37" Type="http://schemas.openxmlformats.org/officeDocument/2006/relationships/customXml" Target="../ink/ink46.xml"/><Relationship Id="rId53" Type="http://schemas.openxmlformats.org/officeDocument/2006/relationships/customXml" Target="../ink/ink54.xml"/><Relationship Id="rId58" Type="http://schemas.openxmlformats.org/officeDocument/2006/relationships/image" Target="../media/image60.png"/><Relationship Id="rId74" Type="http://schemas.openxmlformats.org/officeDocument/2006/relationships/image" Target="../media/image68.png"/><Relationship Id="rId79" Type="http://schemas.openxmlformats.org/officeDocument/2006/relationships/customXml" Target="../ink/ink67.xml"/><Relationship Id="rId102" Type="http://schemas.openxmlformats.org/officeDocument/2006/relationships/image" Target="../media/image82.png"/><Relationship Id="rId5" Type="http://schemas.openxmlformats.org/officeDocument/2006/relationships/image" Target="../media/image32.png"/><Relationship Id="rId90" Type="http://schemas.openxmlformats.org/officeDocument/2006/relationships/image" Target="../media/image76.png"/><Relationship Id="rId95" Type="http://schemas.openxmlformats.org/officeDocument/2006/relationships/customXml" Target="../ink/ink75.xml"/><Relationship Id="rId22" Type="http://schemas.openxmlformats.org/officeDocument/2006/relationships/image" Target="../media/image42.png"/><Relationship Id="rId27" Type="http://schemas.openxmlformats.org/officeDocument/2006/relationships/customXml" Target="../ink/ink41.xml"/><Relationship Id="rId43" Type="http://schemas.openxmlformats.org/officeDocument/2006/relationships/customXml" Target="../ink/ink49.xml"/><Relationship Id="rId48" Type="http://schemas.openxmlformats.org/officeDocument/2006/relationships/image" Target="../media/image55.png"/><Relationship Id="rId64" Type="http://schemas.openxmlformats.org/officeDocument/2006/relationships/image" Target="../media/image63.png"/><Relationship Id="rId69" Type="http://schemas.openxmlformats.org/officeDocument/2006/relationships/customXml" Target="../ink/ink62.xml"/><Relationship Id="rId80" Type="http://schemas.openxmlformats.org/officeDocument/2006/relationships/image" Target="../media/image71.png"/><Relationship Id="rId85" Type="http://schemas.openxmlformats.org/officeDocument/2006/relationships/customXml" Target="../ink/ink70.xml"/><Relationship Id="rId12" Type="http://schemas.openxmlformats.org/officeDocument/2006/relationships/image" Target="../media/image36.png"/><Relationship Id="rId17" Type="http://schemas.openxmlformats.org/officeDocument/2006/relationships/customXml" Target="../ink/ink36.xml"/><Relationship Id="rId33" Type="http://schemas.openxmlformats.org/officeDocument/2006/relationships/customXml" Target="../ink/ink44.xml"/><Relationship Id="rId38" Type="http://schemas.openxmlformats.org/officeDocument/2006/relationships/image" Target="../media/image50.png"/><Relationship Id="rId59" Type="http://schemas.openxmlformats.org/officeDocument/2006/relationships/customXml" Target="../ink/ink57.xml"/><Relationship Id="rId103" Type="http://schemas.openxmlformats.org/officeDocument/2006/relationships/customXml" Target="../ink/ink79.xml"/><Relationship Id="rId108" Type="http://schemas.openxmlformats.org/officeDocument/2006/relationships/image" Target="../media/image86.png"/><Relationship Id="rId20" Type="http://schemas.openxmlformats.org/officeDocument/2006/relationships/image" Target="../media/image41.png"/><Relationship Id="rId41" Type="http://schemas.openxmlformats.org/officeDocument/2006/relationships/customXml" Target="../ink/ink48.xml"/><Relationship Id="rId54" Type="http://schemas.openxmlformats.org/officeDocument/2006/relationships/image" Target="../media/image58.png"/><Relationship Id="rId62" Type="http://schemas.openxmlformats.org/officeDocument/2006/relationships/image" Target="../media/image62.png"/><Relationship Id="rId70" Type="http://schemas.openxmlformats.org/officeDocument/2006/relationships/image" Target="../media/image66.png"/><Relationship Id="rId75" Type="http://schemas.openxmlformats.org/officeDocument/2006/relationships/customXml" Target="../ink/ink65.xml"/><Relationship Id="rId83" Type="http://schemas.openxmlformats.org/officeDocument/2006/relationships/customXml" Target="../ink/ink69.xml"/><Relationship Id="rId88" Type="http://schemas.openxmlformats.org/officeDocument/2006/relationships/image" Target="../media/image75.png"/><Relationship Id="rId91" Type="http://schemas.openxmlformats.org/officeDocument/2006/relationships/customXml" Target="../ink/ink73.xml"/><Relationship Id="rId96" Type="http://schemas.openxmlformats.org/officeDocument/2006/relationships/image" Target="../media/image79.png"/><Relationship Id="rId1" Type="http://schemas.openxmlformats.org/officeDocument/2006/relationships/image" Target="../media/image30.png"/><Relationship Id="rId6" Type="http://schemas.openxmlformats.org/officeDocument/2006/relationships/customXml" Target="../ink/ink32.xml"/><Relationship Id="rId15" Type="http://schemas.openxmlformats.org/officeDocument/2006/relationships/customXml" Target="../ink/ink35.xml"/><Relationship Id="rId23" Type="http://schemas.openxmlformats.org/officeDocument/2006/relationships/customXml" Target="../ink/ink39.xml"/><Relationship Id="rId28" Type="http://schemas.openxmlformats.org/officeDocument/2006/relationships/image" Target="../media/image45.png"/><Relationship Id="rId36" Type="http://schemas.openxmlformats.org/officeDocument/2006/relationships/image" Target="../media/image49.png"/><Relationship Id="rId49" Type="http://schemas.openxmlformats.org/officeDocument/2006/relationships/customXml" Target="../ink/ink52.xml"/><Relationship Id="rId57" Type="http://schemas.openxmlformats.org/officeDocument/2006/relationships/customXml" Target="../ink/ink56.xml"/><Relationship Id="rId106" Type="http://schemas.openxmlformats.org/officeDocument/2006/relationships/image" Target="../media/image84.png"/><Relationship Id="rId10" Type="http://schemas.openxmlformats.org/officeDocument/2006/relationships/customXml" Target="../ink/ink34.xml"/><Relationship Id="rId31" Type="http://schemas.openxmlformats.org/officeDocument/2006/relationships/customXml" Target="../ink/ink43.xml"/><Relationship Id="rId44" Type="http://schemas.openxmlformats.org/officeDocument/2006/relationships/image" Target="../media/image53.png"/><Relationship Id="rId52" Type="http://schemas.openxmlformats.org/officeDocument/2006/relationships/image" Target="../media/image57.png"/><Relationship Id="rId60" Type="http://schemas.openxmlformats.org/officeDocument/2006/relationships/image" Target="../media/image61.png"/><Relationship Id="rId65" Type="http://schemas.openxmlformats.org/officeDocument/2006/relationships/customXml" Target="../ink/ink60.xml"/><Relationship Id="rId73" Type="http://schemas.openxmlformats.org/officeDocument/2006/relationships/customXml" Target="../ink/ink64.xml"/><Relationship Id="rId78" Type="http://schemas.openxmlformats.org/officeDocument/2006/relationships/image" Target="../media/image70.png"/><Relationship Id="rId81" Type="http://schemas.openxmlformats.org/officeDocument/2006/relationships/customXml" Target="../ink/ink68.xml"/><Relationship Id="rId86" Type="http://schemas.openxmlformats.org/officeDocument/2006/relationships/image" Target="../media/image74.png"/><Relationship Id="rId94" Type="http://schemas.openxmlformats.org/officeDocument/2006/relationships/image" Target="../media/image78.png"/><Relationship Id="rId99" Type="http://schemas.openxmlformats.org/officeDocument/2006/relationships/customXml" Target="../ink/ink77.xml"/><Relationship Id="rId101" Type="http://schemas.openxmlformats.org/officeDocument/2006/relationships/customXml" Target="../ink/ink78.xml"/><Relationship Id="rId4" Type="http://schemas.openxmlformats.org/officeDocument/2006/relationships/customXml" Target="../ink/ink31.xml"/><Relationship Id="rId9" Type="http://schemas.openxmlformats.org/officeDocument/2006/relationships/image" Target="../media/image34.png"/><Relationship Id="rId13" Type="http://schemas.openxmlformats.org/officeDocument/2006/relationships/image" Target="../media/image37.png"/><Relationship Id="rId18" Type="http://schemas.openxmlformats.org/officeDocument/2006/relationships/image" Target="../media/image40.png"/><Relationship Id="rId39" Type="http://schemas.openxmlformats.org/officeDocument/2006/relationships/customXml" Target="../ink/ink47.xml"/><Relationship Id="rId34" Type="http://schemas.openxmlformats.org/officeDocument/2006/relationships/image" Target="../media/image48.png"/><Relationship Id="rId50" Type="http://schemas.openxmlformats.org/officeDocument/2006/relationships/image" Target="../media/image56.png"/><Relationship Id="rId55" Type="http://schemas.openxmlformats.org/officeDocument/2006/relationships/customXml" Target="../ink/ink55.xml"/><Relationship Id="rId76" Type="http://schemas.openxmlformats.org/officeDocument/2006/relationships/image" Target="../media/image69.png"/><Relationship Id="rId97" Type="http://schemas.openxmlformats.org/officeDocument/2006/relationships/customXml" Target="../ink/ink76.xml"/><Relationship Id="rId104" Type="http://schemas.openxmlformats.org/officeDocument/2006/relationships/image" Target="../media/image83.png"/><Relationship Id="rId7" Type="http://schemas.openxmlformats.org/officeDocument/2006/relationships/image" Target="../media/image33.png"/><Relationship Id="rId71" Type="http://schemas.openxmlformats.org/officeDocument/2006/relationships/customXml" Target="../ink/ink63.xml"/><Relationship Id="rId92" Type="http://schemas.openxmlformats.org/officeDocument/2006/relationships/image" Target="../media/image77.png"/><Relationship Id="rId2" Type="http://schemas.openxmlformats.org/officeDocument/2006/relationships/customXml" Target="../ink/ink30.xml"/><Relationship Id="rId29" Type="http://schemas.openxmlformats.org/officeDocument/2006/relationships/customXml" Target="../ink/ink42.xml"/><Relationship Id="rId24" Type="http://schemas.openxmlformats.org/officeDocument/2006/relationships/image" Target="../media/image43.png"/><Relationship Id="rId40" Type="http://schemas.openxmlformats.org/officeDocument/2006/relationships/image" Target="../media/image51.png"/><Relationship Id="rId45" Type="http://schemas.openxmlformats.org/officeDocument/2006/relationships/customXml" Target="../ink/ink50.xml"/><Relationship Id="rId66" Type="http://schemas.openxmlformats.org/officeDocument/2006/relationships/image" Target="../media/image64.png"/><Relationship Id="rId87" Type="http://schemas.openxmlformats.org/officeDocument/2006/relationships/customXml" Target="../ink/ink71.xml"/><Relationship Id="rId61" Type="http://schemas.openxmlformats.org/officeDocument/2006/relationships/customXml" Target="../ink/ink58.xml"/><Relationship Id="rId82" Type="http://schemas.openxmlformats.org/officeDocument/2006/relationships/image" Target="../media/image72.png"/><Relationship Id="rId19" Type="http://schemas.openxmlformats.org/officeDocument/2006/relationships/customXml" Target="../ink/ink37.xml"/><Relationship Id="rId14" Type="http://schemas.openxmlformats.org/officeDocument/2006/relationships/image" Target="../media/image38.png"/><Relationship Id="rId30" Type="http://schemas.openxmlformats.org/officeDocument/2006/relationships/image" Target="../media/image46.png"/><Relationship Id="rId35" Type="http://schemas.openxmlformats.org/officeDocument/2006/relationships/customXml" Target="../ink/ink45.xml"/><Relationship Id="rId56" Type="http://schemas.openxmlformats.org/officeDocument/2006/relationships/image" Target="../media/image59.png"/><Relationship Id="rId77" Type="http://schemas.openxmlformats.org/officeDocument/2006/relationships/customXml" Target="../ink/ink66.xml"/><Relationship Id="rId100" Type="http://schemas.openxmlformats.org/officeDocument/2006/relationships/image" Target="../media/image81.png"/><Relationship Id="rId105" Type="http://schemas.openxmlformats.org/officeDocument/2006/relationships/customXml" Target="../ink/ink80.xml"/><Relationship Id="rId8" Type="http://schemas.openxmlformats.org/officeDocument/2006/relationships/customXml" Target="../ink/ink33.xml"/><Relationship Id="rId51" Type="http://schemas.openxmlformats.org/officeDocument/2006/relationships/customXml" Target="../ink/ink53.xml"/><Relationship Id="rId72" Type="http://schemas.openxmlformats.org/officeDocument/2006/relationships/image" Target="../media/image67.png"/><Relationship Id="rId93" Type="http://schemas.openxmlformats.org/officeDocument/2006/relationships/customXml" Target="../ink/ink74.xml"/><Relationship Id="rId98" Type="http://schemas.openxmlformats.org/officeDocument/2006/relationships/image" Target="../media/image80.png"/><Relationship Id="rId3" Type="http://schemas.openxmlformats.org/officeDocument/2006/relationships/image" Target="../media/image31.png"/><Relationship Id="rId25" Type="http://schemas.openxmlformats.org/officeDocument/2006/relationships/customXml" Target="../ink/ink40.xml"/><Relationship Id="rId46" Type="http://schemas.openxmlformats.org/officeDocument/2006/relationships/image" Target="../media/image54.png"/><Relationship Id="rId67" Type="http://schemas.openxmlformats.org/officeDocument/2006/relationships/customXml" Target="../ink/ink61.xml"/></Relationships>
</file>

<file path=xl/drawings/_rels/drawing3.xml.rels><?xml version="1.0" encoding="UTF-8" standalone="yes"?>
<Relationships xmlns="http://schemas.openxmlformats.org/package/2006/relationships"><Relationship Id="rId3" Type="http://schemas.openxmlformats.org/officeDocument/2006/relationships/image" Target="../media/image89.png"/><Relationship Id="rId2" Type="http://schemas.openxmlformats.org/officeDocument/2006/relationships/image" Target="../media/image88.png"/><Relationship Id="rId1" Type="http://schemas.openxmlformats.org/officeDocument/2006/relationships/image" Target="../media/image87.png"/><Relationship Id="rId6" Type="http://schemas.openxmlformats.org/officeDocument/2006/relationships/image" Target="../media/image92.png"/><Relationship Id="rId5" Type="http://schemas.openxmlformats.org/officeDocument/2006/relationships/image" Target="../media/image91.png"/><Relationship Id="rId4" Type="http://schemas.openxmlformats.org/officeDocument/2006/relationships/image" Target="../media/image90.png"/></Relationships>
</file>

<file path=xl/drawings/_rels/drawing4.xml.rels><?xml version="1.0" encoding="UTF-8" standalone="yes"?>
<Relationships xmlns="http://schemas.openxmlformats.org/package/2006/relationships"><Relationship Id="rId2" Type="http://schemas.openxmlformats.org/officeDocument/2006/relationships/image" Target="../media/image94.png"/><Relationship Id="rId1" Type="http://schemas.openxmlformats.org/officeDocument/2006/relationships/image" Target="../media/image93.png"/></Relationships>
</file>

<file path=xl/drawings/_rels/drawing5.xml.rels><?xml version="1.0" encoding="UTF-8" standalone="yes"?>
<Relationships xmlns="http://schemas.openxmlformats.org/package/2006/relationships"><Relationship Id="rId26" Type="http://schemas.openxmlformats.org/officeDocument/2006/relationships/image" Target="../media/image107.png"/><Relationship Id="rId21" Type="http://schemas.openxmlformats.org/officeDocument/2006/relationships/customXml" Target="../ink/ink91.xml"/><Relationship Id="rId34" Type="http://schemas.openxmlformats.org/officeDocument/2006/relationships/image" Target="../media/image111.png"/><Relationship Id="rId42" Type="http://schemas.openxmlformats.org/officeDocument/2006/relationships/image" Target="../media/image115.png"/><Relationship Id="rId47" Type="http://schemas.openxmlformats.org/officeDocument/2006/relationships/customXml" Target="../ink/ink104.xml"/><Relationship Id="rId50" Type="http://schemas.openxmlformats.org/officeDocument/2006/relationships/image" Target="../media/image119.png"/><Relationship Id="rId55" Type="http://schemas.openxmlformats.org/officeDocument/2006/relationships/customXml" Target="../ink/ink108.xml"/><Relationship Id="rId63" Type="http://schemas.openxmlformats.org/officeDocument/2006/relationships/customXml" Target="../ink/ink112.xml"/><Relationship Id="rId68" Type="http://schemas.openxmlformats.org/officeDocument/2006/relationships/image" Target="../media/image128.png"/><Relationship Id="rId7" Type="http://schemas.openxmlformats.org/officeDocument/2006/relationships/customXml" Target="../ink/ink84.xml"/><Relationship Id="rId2" Type="http://schemas.openxmlformats.org/officeDocument/2006/relationships/image" Target="../media/image95.png"/><Relationship Id="rId16" Type="http://schemas.openxmlformats.org/officeDocument/2006/relationships/image" Target="../media/image102.png"/><Relationship Id="rId29" Type="http://schemas.openxmlformats.org/officeDocument/2006/relationships/customXml" Target="../ink/ink95.xml"/><Relationship Id="rId11" Type="http://schemas.openxmlformats.org/officeDocument/2006/relationships/customXml" Target="../ink/ink86.xml"/><Relationship Id="rId24" Type="http://schemas.openxmlformats.org/officeDocument/2006/relationships/image" Target="../media/image106.png"/><Relationship Id="rId32" Type="http://schemas.openxmlformats.org/officeDocument/2006/relationships/image" Target="../media/image110.png"/><Relationship Id="rId37" Type="http://schemas.openxmlformats.org/officeDocument/2006/relationships/customXml" Target="../ink/ink99.xml"/><Relationship Id="rId40" Type="http://schemas.openxmlformats.org/officeDocument/2006/relationships/image" Target="../media/image114.png"/><Relationship Id="rId45" Type="http://schemas.openxmlformats.org/officeDocument/2006/relationships/customXml" Target="../ink/ink103.xml"/><Relationship Id="rId53" Type="http://schemas.openxmlformats.org/officeDocument/2006/relationships/customXml" Target="../ink/ink107.xml"/><Relationship Id="rId58" Type="http://schemas.openxmlformats.org/officeDocument/2006/relationships/image" Target="../media/image123.png"/><Relationship Id="rId66" Type="http://schemas.openxmlformats.org/officeDocument/2006/relationships/image" Target="../media/image127.png"/><Relationship Id="rId5" Type="http://schemas.openxmlformats.org/officeDocument/2006/relationships/customXml" Target="../ink/ink83.xml"/><Relationship Id="rId61" Type="http://schemas.openxmlformats.org/officeDocument/2006/relationships/customXml" Target="../ink/ink111.xml"/><Relationship Id="rId19" Type="http://schemas.openxmlformats.org/officeDocument/2006/relationships/customXml" Target="../ink/ink90.xml"/><Relationship Id="rId14" Type="http://schemas.openxmlformats.org/officeDocument/2006/relationships/image" Target="../media/image101.png"/><Relationship Id="rId22" Type="http://schemas.openxmlformats.org/officeDocument/2006/relationships/image" Target="../media/image105.png"/><Relationship Id="rId27" Type="http://schemas.openxmlformats.org/officeDocument/2006/relationships/customXml" Target="../ink/ink94.xml"/><Relationship Id="rId30" Type="http://schemas.openxmlformats.org/officeDocument/2006/relationships/image" Target="../media/image109.png"/><Relationship Id="rId35" Type="http://schemas.openxmlformats.org/officeDocument/2006/relationships/customXml" Target="../ink/ink98.xml"/><Relationship Id="rId43" Type="http://schemas.openxmlformats.org/officeDocument/2006/relationships/customXml" Target="../ink/ink102.xml"/><Relationship Id="rId48" Type="http://schemas.openxmlformats.org/officeDocument/2006/relationships/image" Target="../media/image118.png"/><Relationship Id="rId56" Type="http://schemas.openxmlformats.org/officeDocument/2006/relationships/image" Target="../media/image122.png"/><Relationship Id="rId64" Type="http://schemas.openxmlformats.org/officeDocument/2006/relationships/image" Target="../media/image126.png"/><Relationship Id="rId8" Type="http://schemas.openxmlformats.org/officeDocument/2006/relationships/image" Target="../media/image98.png"/><Relationship Id="rId51" Type="http://schemas.openxmlformats.org/officeDocument/2006/relationships/customXml" Target="../ink/ink106.xml"/><Relationship Id="rId3" Type="http://schemas.openxmlformats.org/officeDocument/2006/relationships/customXml" Target="../ink/ink82.xml"/><Relationship Id="rId12" Type="http://schemas.openxmlformats.org/officeDocument/2006/relationships/image" Target="../media/image100.png"/><Relationship Id="rId17" Type="http://schemas.openxmlformats.org/officeDocument/2006/relationships/customXml" Target="../ink/ink89.xml"/><Relationship Id="rId25" Type="http://schemas.openxmlformats.org/officeDocument/2006/relationships/customXml" Target="../ink/ink93.xml"/><Relationship Id="rId33" Type="http://schemas.openxmlformats.org/officeDocument/2006/relationships/customXml" Target="../ink/ink97.xml"/><Relationship Id="rId38" Type="http://schemas.openxmlformats.org/officeDocument/2006/relationships/image" Target="../media/image113.png"/><Relationship Id="rId46" Type="http://schemas.openxmlformats.org/officeDocument/2006/relationships/image" Target="../media/image117.png"/><Relationship Id="rId59" Type="http://schemas.openxmlformats.org/officeDocument/2006/relationships/customXml" Target="../ink/ink110.xml"/><Relationship Id="rId67" Type="http://schemas.openxmlformats.org/officeDocument/2006/relationships/customXml" Target="../ink/ink114.xml"/><Relationship Id="rId20" Type="http://schemas.openxmlformats.org/officeDocument/2006/relationships/image" Target="../media/image104.png"/><Relationship Id="rId41" Type="http://schemas.openxmlformats.org/officeDocument/2006/relationships/customXml" Target="../ink/ink101.xml"/><Relationship Id="rId54" Type="http://schemas.openxmlformats.org/officeDocument/2006/relationships/image" Target="../media/image121.png"/><Relationship Id="rId62" Type="http://schemas.openxmlformats.org/officeDocument/2006/relationships/image" Target="../media/image125.png"/><Relationship Id="rId1" Type="http://schemas.openxmlformats.org/officeDocument/2006/relationships/customXml" Target="../ink/ink81.xml"/><Relationship Id="rId6" Type="http://schemas.openxmlformats.org/officeDocument/2006/relationships/image" Target="../media/image97.png"/><Relationship Id="rId15" Type="http://schemas.openxmlformats.org/officeDocument/2006/relationships/customXml" Target="../ink/ink88.xml"/><Relationship Id="rId23" Type="http://schemas.openxmlformats.org/officeDocument/2006/relationships/customXml" Target="../ink/ink92.xml"/><Relationship Id="rId28" Type="http://schemas.openxmlformats.org/officeDocument/2006/relationships/image" Target="../media/image108.png"/><Relationship Id="rId36" Type="http://schemas.openxmlformats.org/officeDocument/2006/relationships/image" Target="../media/image112.png"/><Relationship Id="rId49" Type="http://schemas.openxmlformats.org/officeDocument/2006/relationships/customXml" Target="../ink/ink105.xml"/><Relationship Id="rId57" Type="http://schemas.openxmlformats.org/officeDocument/2006/relationships/customXml" Target="../ink/ink109.xml"/><Relationship Id="rId10" Type="http://schemas.openxmlformats.org/officeDocument/2006/relationships/image" Target="../media/image99.png"/><Relationship Id="rId31" Type="http://schemas.openxmlformats.org/officeDocument/2006/relationships/customXml" Target="../ink/ink96.xml"/><Relationship Id="rId44" Type="http://schemas.openxmlformats.org/officeDocument/2006/relationships/image" Target="../media/image116.png"/><Relationship Id="rId52" Type="http://schemas.openxmlformats.org/officeDocument/2006/relationships/image" Target="../media/image120.png"/><Relationship Id="rId60" Type="http://schemas.openxmlformats.org/officeDocument/2006/relationships/image" Target="../media/image124.png"/><Relationship Id="rId65" Type="http://schemas.openxmlformats.org/officeDocument/2006/relationships/customXml" Target="../ink/ink113.xml"/><Relationship Id="rId4" Type="http://schemas.openxmlformats.org/officeDocument/2006/relationships/image" Target="../media/image96.png"/><Relationship Id="rId9" Type="http://schemas.openxmlformats.org/officeDocument/2006/relationships/customXml" Target="../ink/ink85.xml"/><Relationship Id="rId13" Type="http://schemas.openxmlformats.org/officeDocument/2006/relationships/customXml" Target="../ink/ink87.xml"/><Relationship Id="rId18" Type="http://schemas.openxmlformats.org/officeDocument/2006/relationships/image" Target="../media/image103.png"/><Relationship Id="rId39" Type="http://schemas.openxmlformats.org/officeDocument/2006/relationships/customXml" Target="../ink/ink100.xml"/></Relationships>
</file>

<file path=xl/drawings/_rels/drawing6.xml.rels><?xml version="1.0" encoding="UTF-8" standalone="yes"?>
<Relationships xmlns="http://schemas.openxmlformats.org/package/2006/relationships"><Relationship Id="rId8" Type="http://schemas.openxmlformats.org/officeDocument/2006/relationships/image" Target="../media/image132.png"/><Relationship Id="rId13" Type="http://schemas.openxmlformats.org/officeDocument/2006/relationships/customXml" Target="../ink/ink121.xml"/><Relationship Id="rId3" Type="http://schemas.openxmlformats.org/officeDocument/2006/relationships/customXml" Target="../ink/ink116.xml"/><Relationship Id="rId7" Type="http://schemas.openxmlformats.org/officeDocument/2006/relationships/customXml" Target="../ink/ink118.xml"/><Relationship Id="rId12" Type="http://schemas.openxmlformats.org/officeDocument/2006/relationships/image" Target="../media/image134.png"/><Relationship Id="rId2" Type="http://schemas.openxmlformats.org/officeDocument/2006/relationships/image" Target="../media/image129.png"/><Relationship Id="rId16" Type="http://schemas.openxmlformats.org/officeDocument/2006/relationships/image" Target="../media/image136.png"/><Relationship Id="rId1" Type="http://schemas.openxmlformats.org/officeDocument/2006/relationships/customXml" Target="../ink/ink115.xml"/><Relationship Id="rId6" Type="http://schemas.openxmlformats.org/officeDocument/2006/relationships/image" Target="../media/image131.png"/><Relationship Id="rId11" Type="http://schemas.openxmlformats.org/officeDocument/2006/relationships/customXml" Target="../ink/ink120.xml"/><Relationship Id="rId5" Type="http://schemas.openxmlformats.org/officeDocument/2006/relationships/customXml" Target="../ink/ink117.xml"/><Relationship Id="rId15" Type="http://schemas.openxmlformats.org/officeDocument/2006/relationships/customXml" Target="../ink/ink122.xml"/><Relationship Id="rId10" Type="http://schemas.openxmlformats.org/officeDocument/2006/relationships/image" Target="../media/image133.png"/><Relationship Id="rId4" Type="http://schemas.openxmlformats.org/officeDocument/2006/relationships/image" Target="../media/image130.png"/><Relationship Id="rId9" Type="http://schemas.openxmlformats.org/officeDocument/2006/relationships/customXml" Target="../ink/ink119.xml"/><Relationship Id="rId14" Type="http://schemas.openxmlformats.org/officeDocument/2006/relationships/image" Target="../media/image135.png"/></Relationships>
</file>

<file path=xl/drawings/_rels/drawing7.xml.rels><?xml version="1.0" encoding="UTF-8" standalone="yes"?>
<Relationships xmlns="http://schemas.openxmlformats.org/package/2006/relationships"><Relationship Id="rId1" Type="http://schemas.openxmlformats.org/officeDocument/2006/relationships/image" Target="../media/image137.png"/></Relationships>
</file>

<file path=xl/drawings/drawing1.xml><?xml version="1.0" encoding="utf-8"?>
<xdr:wsDr xmlns:xdr="http://schemas.openxmlformats.org/drawingml/2006/spreadsheetDrawing" xmlns:a="http://schemas.openxmlformats.org/drawingml/2006/main">
  <xdr:twoCellAnchor editAs="oneCell">
    <xdr:from>
      <xdr:col>2</xdr:col>
      <xdr:colOff>592945</xdr:colOff>
      <xdr:row>24</xdr:row>
      <xdr:rowOff>135534</xdr:rowOff>
    </xdr:from>
    <xdr:to>
      <xdr:col>14</xdr:col>
      <xdr:colOff>531842</xdr:colOff>
      <xdr:row>39</xdr:row>
      <xdr:rowOff>166929</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4" name="Ink 3">
              <a:extLst>
                <a:ext uri="{FF2B5EF4-FFF2-40B4-BE49-F238E27FC236}">
                  <a16:creationId xmlns:a16="http://schemas.microsoft.com/office/drawing/2014/main" id="{18CE4DB4-C020-D83D-9B3A-152CEAF66A2B}"/>
                </a:ext>
              </a:extLst>
            </xdr14:cNvPr>
            <xdr14:cNvContentPartPr/>
          </xdr14:nvContentPartPr>
          <xdr14:nvPr macro=""/>
          <xdr14:xfrm>
            <a:off x="1893600" y="4549879"/>
            <a:ext cx="6842880" cy="2790360"/>
          </xdr14:xfrm>
        </xdr:contentPart>
      </mc:Choice>
      <mc:Fallback xmlns="">
        <xdr:pic>
          <xdr:nvPicPr>
            <xdr:cNvPr id="4" name="Ink 3">
              <a:extLst>
                <a:ext uri="{FF2B5EF4-FFF2-40B4-BE49-F238E27FC236}">
                  <a16:creationId xmlns:a16="http://schemas.microsoft.com/office/drawing/2014/main" id="{18CE4DB4-C020-D83D-9B3A-152CEAF66A2B}"/>
                </a:ext>
              </a:extLst>
            </xdr:cNvPr>
            <xdr:cNvPicPr/>
          </xdr:nvPicPr>
          <xdr:blipFill>
            <a:blip xmlns:r="http://schemas.openxmlformats.org/officeDocument/2006/relationships" r:embed="rId2"/>
            <a:stretch>
              <a:fillRect/>
            </a:stretch>
          </xdr:blipFill>
          <xdr:spPr>
            <a:xfrm>
              <a:off x="1887435" y="4543660"/>
              <a:ext cx="6855211" cy="2802797"/>
            </a:xfrm>
            <a:prstGeom prst="rect">
              <a:avLst/>
            </a:prstGeom>
          </xdr:spPr>
        </xdr:pic>
      </mc:Fallback>
    </mc:AlternateContent>
    <xdr:clientData/>
  </xdr:twoCellAnchor>
  <xdr:twoCellAnchor editAs="oneCell">
    <xdr:from>
      <xdr:col>4</xdr:col>
      <xdr:colOff>4403</xdr:colOff>
      <xdr:row>24</xdr:row>
      <xdr:rowOff>167214</xdr:rowOff>
    </xdr:from>
    <xdr:to>
      <xdr:col>4</xdr:col>
      <xdr:colOff>26363</xdr:colOff>
      <xdr:row>39</xdr:row>
      <xdr:rowOff>182049</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6" name="Ink 5">
              <a:extLst>
                <a:ext uri="{FF2B5EF4-FFF2-40B4-BE49-F238E27FC236}">
                  <a16:creationId xmlns:a16="http://schemas.microsoft.com/office/drawing/2014/main" id="{B66F15C6-4027-CBBF-486C-3DFC57F6D7DE}"/>
                </a:ext>
              </a:extLst>
            </xdr14:cNvPr>
            <xdr14:cNvContentPartPr/>
          </xdr14:nvContentPartPr>
          <xdr14:nvPr macro=""/>
          <xdr14:xfrm>
            <a:off x="2815920" y="4581559"/>
            <a:ext cx="21960" cy="2773800"/>
          </xdr14:xfrm>
        </xdr:contentPart>
      </mc:Choice>
      <mc:Fallback xmlns="">
        <xdr:pic>
          <xdr:nvPicPr>
            <xdr:cNvPr id="6" name="Ink 5">
              <a:extLst>
                <a:ext uri="{FF2B5EF4-FFF2-40B4-BE49-F238E27FC236}">
                  <a16:creationId xmlns:a16="http://schemas.microsoft.com/office/drawing/2014/main" id="{B66F15C6-4027-CBBF-486C-3DFC57F6D7DE}"/>
                </a:ext>
              </a:extLst>
            </xdr:cNvPr>
            <xdr:cNvPicPr/>
          </xdr:nvPicPr>
          <xdr:blipFill>
            <a:blip xmlns:r="http://schemas.openxmlformats.org/officeDocument/2006/relationships" r:embed="rId4"/>
            <a:stretch>
              <a:fillRect/>
            </a:stretch>
          </xdr:blipFill>
          <xdr:spPr>
            <a:xfrm>
              <a:off x="2809800" y="4575340"/>
              <a:ext cx="34200" cy="2786239"/>
            </a:xfrm>
            <a:prstGeom prst="rect">
              <a:avLst/>
            </a:prstGeom>
          </xdr:spPr>
        </xdr:pic>
      </mc:Fallback>
    </mc:AlternateContent>
    <xdr:clientData/>
  </xdr:twoCellAnchor>
  <xdr:twoCellAnchor editAs="oneCell">
    <xdr:from>
      <xdr:col>7</xdr:col>
      <xdr:colOff>66119</xdr:colOff>
      <xdr:row>24</xdr:row>
      <xdr:rowOff>141016</xdr:rowOff>
    </xdr:from>
    <xdr:to>
      <xdr:col>7</xdr:col>
      <xdr:colOff>66839</xdr:colOff>
      <xdr:row>39</xdr:row>
      <xdr:rowOff>116611</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8" name="Ink 7">
              <a:extLst>
                <a:ext uri="{FF2B5EF4-FFF2-40B4-BE49-F238E27FC236}">
                  <a16:creationId xmlns:a16="http://schemas.microsoft.com/office/drawing/2014/main" id="{D6C6B1DA-8007-07C5-BF5A-F92C87E6D902}"/>
                </a:ext>
              </a:extLst>
            </xdr14:cNvPr>
            <xdr14:cNvContentPartPr/>
          </xdr14:nvContentPartPr>
          <xdr14:nvPr macro=""/>
          <xdr14:xfrm>
            <a:off x="4493602" y="4555361"/>
            <a:ext cx="720" cy="2734560"/>
          </xdr14:xfrm>
        </xdr:contentPart>
      </mc:Choice>
      <mc:Fallback xmlns="">
        <xdr:pic>
          <xdr:nvPicPr>
            <xdr:cNvPr id="8" name="Ink 7">
              <a:extLst>
                <a:ext uri="{FF2B5EF4-FFF2-40B4-BE49-F238E27FC236}">
                  <a16:creationId xmlns:a16="http://schemas.microsoft.com/office/drawing/2014/main" id="{D6C6B1DA-8007-07C5-BF5A-F92C87E6D902}"/>
                </a:ext>
              </a:extLst>
            </xdr:cNvPr>
            <xdr:cNvPicPr/>
          </xdr:nvPicPr>
          <xdr:blipFill>
            <a:blip xmlns:r="http://schemas.openxmlformats.org/officeDocument/2006/relationships" r:embed="rId6"/>
            <a:stretch>
              <a:fillRect/>
            </a:stretch>
          </xdr:blipFill>
          <xdr:spPr>
            <a:xfrm>
              <a:off x="4481362" y="4549140"/>
              <a:ext cx="25200" cy="2747001"/>
            </a:xfrm>
            <a:prstGeom prst="rect">
              <a:avLst/>
            </a:prstGeom>
          </xdr:spPr>
        </xdr:pic>
      </mc:Fallback>
    </mc:AlternateContent>
    <xdr:clientData/>
  </xdr:twoCellAnchor>
  <xdr:twoCellAnchor editAs="oneCell">
    <xdr:from>
      <xdr:col>9</xdr:col>
      <xdr:colOff>675610</xdr:colOff>
      <xdr:row>24</xdr:row>
      <xdr:rowOff>151734</xdr:rowOff>
    </xdr:from>
    <xdr:to>
      <xdr:col>9</xdr:col>
      <xdr:colOff>676330</xdr:colOff>
      <xdr:row>39</xdr:row>
      <xdr:rowOff>161529</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10" name="Ink 9">
              <a:extLst>
                <a:ext uri="{FF2B5EF4-FFF2-40B4-BE49-F238E27FC236}">
                  <a16:creationId xmlns:a16="http://schemas.microsoft.com/office/drawing/2014/main" id="{70305506-21DF-96F6-92CB-316E8E02CE6F}"/>
                </a:ext>
              </a:extLst>
            </xdr14:cNvPr>
            <xdr14:cNvContentPartPr/>
          </xdr14:nvContentPartPr>
          <xdr14:nvPr macro=""/>
          <xdr14:xfrm>
            <a:off x="6265800" y="4566079"/>
            <a:ext cx="720" cy="2768760"/>
          </xdr14:xfrm>
        </xdr:contentPart>
      </mc:Choice>
      <mc:Fallback xmlns="">
        <xdr:pic>
          <xdr:nvPicPr>
            <xdr:cNvPr id="10" name="Ink 9">
              <a:extLst>
                <a:ext uri="{FF2B5EF4-FFF2-40B4-BE49-F238E27FC236}">
                  <a16:creationId xmlns:a16="http://schemas.microsoft.com/office/drawing/2014/main" id="{70305506-21DF-96F6-92CB-316E8E02CE6F}"/>
                </a:ext>
              </a:extLst>
            </xdr:cNvPr>
            <xdr:cNvPicPr/>
          </xdr:nvPicPr>
          <xdr:blipFill>
            <a:blip xmlns:r="http://schemas.openxmlformats.org/officeDocument/2006/relationships" r:embed="rId8"/>
            <a:stretch>
              <a:fillRect/>
            </a:stretch>
          </xdr:blipFill>
          <xdr:spPr>
            <a:xfrm>
              <a:off x="6253560" y="4559860"/>
              <a:ext cx="25200" cy="2781199"/>
            </a:xfrm>
            <a:prstGeom prst="rect">
              <a:avLst/>
            </a:prstGeom>
          </xdr:spPr>
        </xdr:pic>
      </mc:Fallback>
    </mc:AlternateContent>
    <xdr:clientData/>
  </xdr:twoCellAnchor>
  <xdr:twoCellAnchor editAs="oneCell">
    <xdr:from>
      <xdr:col>12</xdr:col>
      <xdr:colOff>315694</xdr:colOff>
      <xdr:row>24</xdr:row>
      <xdr:rowOff>144894</xdr:rowOff>
    </xdr:from>
    <xdr:to>
      <xdr:col>12</xdr:col>
      <xdr:colOff>316414</xdr:colOff>
      <xdr:row>39</xdr:row>
      <xdr:rowOff>169449</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4" name="Ink 13">
              <a:extLst>
                <a:ext uri="{FF2B5EF4-FFF2-40B4-BE49-F238E27FC236}">
                  <a16:creationId xmlns:a16="http://schemas.microsoft.com/office/drawing/2014/main" id="{719A7C2A-9354-5B69-83F2-277A3979C491}"/>
                </a:ext>
              </a:extLst>
            </xdr14:cNvPr>
            <xdr14:cNvContentPartPr/>
          </xdr14:nvContentPartPr>
          <xdr14:nvPr macro=""/>
          <xdr14:xfrm>
            <a:off x="7633522" y="4559239"/>
            <a:ext cx="720" cy="2783520"/>
          </xdr14:xfrm>
        </xdr:contentPart>
      </mc:Choice>
      <mc:Fallback xmlns="">
        <xdr:pic>
          <xdr:nvPicPr>
            <xdr:cNvPr id="14" name="Ink 13">
              <a:extLst>
                <a:ext uri="{FF2B5EF4-FFF2-40B4-BE49-F238E27FC236}">
                  <a16:creationId xmlns:a16="http://schemas.microsoft.com/office/drawing/2014/main" id="{719A7C2A-9354-5B69-83F2-277A3979C491}"/>
                </a:ext>
              </a:extLst>
            </xdr:cNvPr>
            <xdr:cNvPicPr/>
          </xdr:nvPicPr>
          <xdr:blipFill>
            <a:blip xmlns:r="http://schemas.openxmlformats.org/officeDocument/2006/relationships" r:embed="rId10"/>
            <a:stretch>
              <a:fillRect/>
            </a:stretch>
          </xdr:blipFill>
          <xdr:spPr>
            <a:xfrm>
              <a:off x="7621282" y="4553020"/>
              <a:ext cx="25200" cy="2795958"/>
            </a:xfrm>
            <a:prstGeom prst="rect">
              <a:avLst/>
            </a:prstGeom>
          </xdr:spPr>
        </xdr:pic>
      </mc:Fallback>
    </mc:AlternateContent>
    <xdr:clientData/>
  </xdr:twoCellAnchor>
  <xdr:twoCellAnchor editAs="oneCell">
    <xdr:from>
      <xdr:col>3</xdr:col>
      <xdr:colOff>137017</xdr:colOff>
      <xdr:row>24</xdr:row>
      <xdr:rowOff>7734</xdr:rowOff>
    </xdr:from>
    <xdr:to>
      <xdr:col>3</xdr:col>
      <xdr:colOff>139177</xdr:colOff>
      <xdr:row>24</xdr:row>
      <xdr:rowOff>8094</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5" name="Ink 14">
              <a:extLst>
                <a:ext uri="{FF2B5EF4-FFF2-40B4-BE49-F238E27FC236}">
                  <a16:creationId xmlns:a16="http://schemas.microsoft.com/office/drawing/2014/main" id="{A3CCFFF7-B40A-C0F9-CC30-7D58A257D00D}"/>
                </a:ext>
              </a:extLst>
            </xdr14:cNvPr>
            <xdr14:cNvContentPartPr/>
          </xdr14:nvContentPartPr>
          <xdr14:nvPr macro=""/>
          <xdr14:xfrm>
            <a:off x="2088000" y="4422079"/>
            <a:ext cx="2160" cy="360"/>
          </xdr14:xfrm>
        </xdr:contentPart>
      </mc:Choice>
      <mc:Fallback xmlns="">
        <xdr:pic>
          <xdr:nvPicPr>
            <xdr:cNvPr id="15" name="Ink 14">
              <a:extLst>
                <a:ext uri="{FF2B5EF4-FFF2-40B4-BE49-F238E27FC236}">
                  <a16:creationId xmlns:a16="http://schemas.microsoft.com/office/drawing/2014/main" id="{A3CCFFF7-B40A-C0F9-CC30-7D58A257D00D}"/>
                </a:ext>
              </a:extLst>
            </xdr:cNvPr>
            <xdr:cNvPicPr/>
          </xdr:nvPicPr>
          <xdr:blipFill>
            <a:blip xmlns:r="http://schemas.openxmlformats.org/officeDocument/2006/relationships" r:embed="rId12"/>
            <a:stretch>
              <a:fillRect/>
            </a:stretch>
          </xdr:blipFill>
          <xdr:spPr>
            <a:xfrm>
              <a:off x="2081880" y="4415959"/>
              <a:ext cx="14400" cy="12600"/>
            </a:xfrm>
            <a:prstGeom prst="rect">
              <a:avLst/>
            </a:prstGeom>
          </xdr:spPr>
        </xdr:pic>
      </mc:Fallback>
    </mc:AlternateContent>
    <xdr:clientData/>
  </xdr:twoCellAnchor>
  <xdr:twoCellAnchor editAs="oneCell">
    <xdr:from>
      <xdr:col>4</xdr:col>
      <xdr:colOff>253883</xdr:colOff>
      <xdr:row>23</xdr:row>
      <xdr:rowOff>80785</xdr:rowOff>
    </xdr:from>
    <xdr:to>
      <xdr:col>5</xdr:col>
      <xdr:colOff>608100</xdr:colOff>
      <xdr:row>24</xdr:row>
      <xdr:rowOff>99534</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23" name="Ink 22">
              <a:extLst>
                <a:ext uri="{FF2B5EF4-FFF2-40B4-BE49-F238E27FC236}">
                  <a16:creationId xmlns:a16="http://schemas.microsoft.com/office/drawing/2014/main" id="{FE32FB78-EAEA-3937-7B88-2F7625E9FEDE}"/>
                </a:ext>
              </a:extLst>
            </xdr14:cNvPr>
            <xdr14:cNvContentPartPr/>
          </xdr14:nvContentPartPr>
          <xdr14:nvPr macro=""/>
          <xdr14:xfrm>
            <a:off x="3065400" y="4311199"/>
            <a:ext cx="781200" cy="202680"/>
          </xdr14:xfrm>
        </xdr:contentPart>
      </mc:Choice>
      <mc:Fallback xmlns="">
        <xdr:pic>
          <xdr:nvPicPr>
            <xdr:cNvPr id="23" name="Ink 22">
              <a:extLst>
                <a:ext uri="{FF2B5EF4-FFF2-40B4-BE49-F238E27FC236}">
                  <a16:creationId xmlns:a16="http://schemas.microsoft.com/office/drawing/2014/main" id="{FE32FB78-EAEA-3937-7B88-2F7625E9FEDE}"/>
                </a:ext>
              </a:extLst>
            </xdr:cNvPr>
            <xdr:cNvPicPr/>
          </xdr:nvPicPr>
          <xdr:blipFill>
            <a:blip xmlns:r="http://schemas.openxmlformats.org/officeDocument/2006/relationships" r:embed="rId14"/>
            <a:stretch>
              <a:fillRect/>
            </a:stretch>
          </xdr:blipFill>
          <xdr:spPr>
            <a:xfrm>
              <a:off x="3059280" y="4305079"/>
              <a:ext cx="793440" cy="214920"/>
            </a:xfrm>
            <a:prstGeom prst="rect">
              <a:avLst/>
            </a:prstGeom>
          </xdr:spPr>
        </xdr:pic>
      </mc:Fallback>
    </mc:AlternateContent>
    <xdr:clientData/>
  </xdr:twoCellAnchor>
  <xdr:twoCellAnchor editAs="oneCell">
    <xdr:from>
      <xdr:col>3</xdr:col>
      <xdr:colOff>48457</xdr:colOff>
      <xdr:row>23</xdr:row>
      <xdr:rowOff>123707</xdr:rowOff>
    </xdr:from>
    <xdr:to>
      <xdr:col>3</xdr:col>
      <xdr:colOff>666659</xdr:colOff>
      <xdr:row>24</xdr:row>
      <xdr:rowOff>124374</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24" name="Ink 23">
              <a:extLst>
                <a:ext uri="{FF2B5EF4-FFF2-40B4-BE49-F238E27FC236}">
                  <a16:creationId xmlns:a16="http://schemas.microsoft.com/office/drawing/2014/main" id="{E1620905-CB0E-A9D5-CE65-6240E49B2897}"/>
                </a:ext>
              </a:extLst>
            </xdr14:cNvPr>
            <xdr14:cNvContentPartPr/>
          </xdr14:nvContentPartPr>
          <xdr14:nvPr macro=""/>
          <xdr14:xfrm>
            <a:off x="1999440" y="4354121"/>
            <a:ext cx="618202" cy="184598"/>
          </xdr14:xfrm>
        </xdr:contentPart>
      </mc:Choice>
      <mc:Fallback xmlns="">
        <xdr:pic>
          <xdr:nvPicPr>
            <xdr:cNvPr id="24" name="Ink 23">
              <a:extLst>
                <a:ext uri="{FF2B5EF4-FFF2-40B4-BE49-F238E27FC236}">
                  <a16:creationId xmlns:a16="http://schemas.microsoft.com/office/drawing/2014/main" id="{E1620905-CB0E-A9D5-CE65-6240E49B2897}"/>
                </a:ext>
              </a:extLst>
            </xdr:cNvPr>
            <xdr:cNvPicPr/>
          </xdr:nvPicPr>
          <xdr:blipFill>
            <a:blip xmlns:r="http://schemas.openxmlformats.org/officeDocument/2006/relationships" r:embed="rId16"/>
            <a:stretch>
              <a:fillRect/>
            </a:stretch>
          </xdr:blipFill>
          <xdr:spPr>
            <a:xfrm>
              <a:off x="1993319" y="4348155"/>
              <a:ext cx="630444" cy="196530"/>
            </a:xfrm>
            <a:prstGeom prst="rect">
              <a:avLst/>
            </a:prstGeom>
          </xdr:spPr>
        </xdr:pic>
      </mc:Fallback>
    </mc:AlternateContent>
    <xdr:clientData/>
  </xdr:twoCellAnchor>
  <xdr:twoCellAnchor editAs="oneCell">
    <xdr:from>
      <xdr:col>10</xdr:col>
      <xdr:colOff>49978</xdr:colOff>
      <xdr:row>23</xdr:row>
      <xdr:rowOff>132347</xdr:rowOff>
    </xdr:from>
    <xdr:to>
      <xdr:col>11</xdr:col>
      <xdr:colOff>351810</xdr:colOff>
      <xdr:row>24</xdr:row>
      <xdr:rowOff>85854</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37" name="Ink 36">
              <a:extLst>
                <a:ext uri="{FF2B5EF4-FFF2-40B4-BE49-F238E27FC236}">
                  <a16:creationId xmlns:a16="http://schemas.microsoft.com/office/drawing/2014/main" id="{F7F8E90D-8873-130C-BCAF-D8279A20E601}"/>
                </a:ext>
              </a:extLst>
            </xdr14:cNvPr>
            <xdr14:cNvContentPartPr/>
          </xdr14:nvContentPartPr>
          <xdr14:nvPr macro=""/>
          <xdr14:xfrm>
            <a:off x="6513840" y="4362761"/>
            <a:ext cx="748522" cy="137438"/>
          </xdr14:xfrm>
        </xdr:contentPart>
      </mc:Choice>
      <mc:Fallback xmlns="">
        <xdr:pic>
          <xdr:nvPicPr>
            <xdr:cNvPr id="37" name="Ink 36">
              <a:extLst>
                <a:ext uri="{FF2B5EF4-FFF2-40B4-BE49-F238E27FC236}">
                  <a16:creationId xmlns:a16="http://schemas.microsoft.com/office/drawing/2014/main" id="{F7F8E90D-8873-130C-BCAF-D8279A20E601}"/>
                </a:ext>
              </a:extLst>
            </xdr:cNvPr>
            <xdr:cNvPicPr/>
          </xdr:nvPicPr>
          <xdr:blipFill>
            <a:blip xmlns:r="http://schemas.openxmlformats.org/officeDocument/2006/relationships" r:embed="rId18"/>
            <a:stretch>
              <a:fillRect/>
            </a:stretch>
          </xdr:blipFill>
          <xdr:spPr>
            <a:xfrm>
              <a:off x="6507681" y="4356645"/>
              <a:ext cx="760840" cy="149671"/>
            </a:xfrm>
            <a:prstGeom prst="rect">
              <a:avLst/>
            </a:prstGeom>
          </xdr:spPr>
        </xdr:pic>
      </mc:Fallback>
    </mc:AlternateContent>
    <xdr:clientData/>
  </xdr:twoCellAnchor>
  <xdr:twoCellAnchor editAs="oneCell">
    <xdr:from>
      <xdr:col>7</xdr:col>
      <xdr:colOff>152077</xdr:colOff>
      <xdr:row>23</xdr:row>
      <xdr:rowOff>94465</xdr:rowOff>
    </xdr:from>
    <xdr:to>
      <xdr:col>9</xdr:col>
      <xdr:colOff>227852</xdr:colOff>
      <xdr:row>24</xdr:row>
      <xdr:rowOff>112494</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38" name="Ink 37">
              <a:extLst>
                <a:ext uri="{FF2B5EF4-FFF2-40B4-BE49-F238E27FC236}">
                  <a16:creationId xmlns:a16="http://schemas.microsoft.com/office/drawing/2014/main" id="{BFD2A3CE-AFBA-4EED-3A82-E5A591F03623}"/>
                </a:ext>
              </a:extLst>
            </xdr14:cNvPr>
            <xdr14:cNvContentPartPr/>
          </xdr14:nvContentPartPr>
          <xdr14:nvPr macro=""/>
          <xdr14:xfrm>
            <a:off x="4579560" y="4324879"/>
            <a:ext cx="1238482" cy="201960"/>
          </xdr14:xfrm>
        </xdr:contentPart>
      </mc:Choice>
      <mc:Fallback xmlns="">
        <xdr:pic>
          <xdr:nvPicPr>
            <xdr:cNvPr id="38" name="Ink 37">
              <a:extLst>
                <a:ext uri="{FF2B5EF4-FFF2-40B4-BE49-F238E27FC236}">
                  <a16:creationId xmlns:a16="http://schemas.microsoft.com/office/drawing/2014/main" id="{BFD2A3CE-AFBA-4EED-3A82-E5A591F03623}"/>
                </a:ext>
              </a:extLst>
            </xdr:cNvPr>
            <xdr:cNvPicPr/>
          </xdr:nvPicPr>
          <xdr:blipFill>
            <a:blip xmlns:r="http://schemas.openxmlformats.org/officeDocument/2006/relationships" r:embed="rId20"/>
            <a:stretch>
              <a:fillRect/>
            </a:stretch>
          </xdr:blipFill>
          <xdr:spPr>
            <a:xfrm>
              <a:off x="4573440" y="4318748"/>
              <a:ext cx="1250723" cy="214222"/>
            </a:xfrm>
            <a:prstGeom prst="rect">
              <a:avLst/>
            </a:prstGeom>
          </xdr:spPr>
        </xdr:pic>
      </mc:Fallback>
    </mc:AlternateContent>
    <xdr:clientData/>
  </xdr:twoCellAnchor>
  <xdr:twoCellAnchor editAs="oneCell">
    <xdr:from>
      <xdr:col>13</xdr:col>
      <xdr:colOff>78248</xdr:colOff>
      <xdr:row>23</xdr:row>
      <xdr:rowOff>76825</xdr:rowOff>
    </xdr:from>
    <xdr:to>
      <xdr:col>14</xdr:col>
      <xdr:colOff>693564</xdr:colOff>
      <xdr:row>24</xdr:row>
      <xdr:rowOff>95214</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50" name="Ink 49">
              <a:extLst>
                <a:ext uri="{FF2B5EF4-FFF2-40B4-BE49-F238E27FC236}">
                  <a16:creationId xmlns:a16="http://schemas.microsoft.com/office/drawing/2014/main" id="{E787F28B-1F52-378D-A07E-CC58A37A3477}"/>
                </a:ext>
              </a:extLst>
            </xdr14:cNvPr>
            <xdr14:cNvContentPartPr/>
          </xdr14:nvContentPartPr>
          <xdr14:nvPr macro=""/>
          <xdr14:xfrm>
            <a:off x="7750800" y="4307239"/>
            <a:ext cx="1147402" cy="202320"/>
          </xdr14:xfrm>
        </xdr:contentPart>
      </mc:Choice>
      <mc:Fallback xmlns="">
        <xdr:pic>
          <xdr:nvPicPr>
            <xdr:cNvPr id="50" name="Ink 49">
              <a:extLst>
                <a:ext uri="{FF2B5EF4-FFF2-40B4-BE49-F238E27FC236}">
                  <a16:creationId xmlns:a16="http://schemas.microsoft.com/office/drawing/2014/main" id="{E787F28B-1F52-378D-A07E-CC58A37A3477}"/>
                </a:ext>
              </a:extLst>
            </xdr:cNvPr>
            <xdr:cNvPicPr/>
          </xdr:nvPicPr>
          <xdr:blipFill>
            <a:blip xmlns:r="http://schemas.openxmlformats.org/officeDocument/2006/relationships" r:embed="rId22"/>
            <a:stretch>
              <a:fillRect/>
            </a:stretch>
          </xdr:blipFill>
          <xdr:spPr>
            <a:xfrm>
              <a:off x="7744680" y="4301119"/>
              <a:ext cx="1159643" cy="214560"/>
            </a:xfrm>
            <a:prstGeom prst="rect">
              <a:avLst/>
            </a:prstGeom>
          </xdr:spPr>
        </xdr:pic>
      </mc:Fallback>
    </mc:AlternateContent>
    <xdr:clientData/>
  </xdr:twoCellAnchor>
  <xdr:twoCellAnchor editAs="oneCell">
    <xdr:from>
      <xdr:col>2</xdr:col>
      <xdr:colOff>621025</xdr:colOff>
      <xdr:row>28</xdr:row>
      <xdr:rowOff>47810</xdr:rowOff>
    </xdr:from>
    <xdr:to>
      <xdr:col>14</xdr:col>
      <xdr:colOff>545522</xdr:colOff>
      <xdr:row>28</xdr:row>
      <xdr:rowOff>75530</xdr:rowOff>
    </xdr:to>
    <mc:AlternateContent xmlns:mc="http://schemas.openxmlformats.org/markup-compatibility/2006" xmlns:xdr14="http://schemas.microsoft.com/office/excel/2010/spreadsheetDrawing">
      <mc:Choice Requires="xdr14">
        <xdr:contentPart xmlns:r="http://schemas.openxmlformats.org/officeDocument/2006/relationships" r:id="rId23">
          <xdr14:nvContentPartPr>
            <xdr14:cNvPr id="52" name="Ink 51">
              <a:extLst>
                <a:ext uri="{FF2B5EF4-FFF2-40B4-BE49-F238E27FC236}">
                  <a16:creationId xmlns:a16="http://schemas.microsoft.com/office/drawing/2014/main" id="{A45A0EC5-DD3D-A2A0-0BC0-9E11330CD4E8}"/>
                </a:ext>
              </a:extLst>
            </xdr14:cNvPr>
            <xdr14:cNvContentPartPr/>
          </xdr14:nvContentPartPr>
          <xdr14:nvPr macro=""/>
          <xdr14:xfrm>
            <a:off x="1921680" y="5197879"/>
            <a:ext cx="6828480" cy="27720"/>
          </xdr14:xfrm>
        </xdr:contentPart>
      </mc:Choice>
      <mc:Fallback xmlns="">
        <xdr:pic>
          <xdr:nvPicPr>
            <xdr:cNvPr id="52" name="Ink 51">
              <a:extLst>
                <a:ext uri="{FF2B5EF4-FFF2-40B4-BE49-F238E27FC236}">
                  <a16:creationId xmlns:a16="http://schemas.microsoft.com/office/drawing/2014/main" id="{A45A0EC5-DD3D-A2A0-0BC0-9E11330CD4E8}"/>
                </a:ext>
              </a:extLst>
            </xdr:cNvPr>
            <xdr:cNvPicPr/>
          </xdr:nvPicPr>
          <xdr:blipFill>
            <a:blip xmlns:r="http://schemas.openxmlformats.org/officeDocument/2006/relationships" r:embed="rId24"/>
            <a:stretch>
              <a:fillRect/>
            </a:stretch>
          </xdr:blipFill>
          <xdr:spPr>
            <a:xfrm>
              <a:off x="1915514" y="5191759"/>
              <a:ext cx="6840811" cy="39960"/>
            </a:xfrm>
            <a:prstGeom prst="rect">
              <a:avLst/>
            </a:prstGeom>
          </xdr:spPr>
        </xdr:pic>
      </mc:Fallback>
    </mc:AlternateContent>
    <xdr:clientData/>
  </xdr:twoCellAnchor>
  <xdr:twoCellAnchor editAs="oneCell">
    <xdr:from>
      <xdr:col>2</xdr:col>
      <xdr:colOff>621025</xdr:colOff>
      <xdr:row>31</xdr:row>
      <xdr:rowOff>109817</xdr:rowOff>
    </xdr:from>
    <xdr:to>
      <xdr:col>14</xdr:col>
      <xdr:colOff>553442</xdr:colOff>
      <xdr:row>31</xdr:row>
      <xdr:rowOff>116657</xdr:rowOff>
    </xdr:to>
    <mc:AlternateContent xmlns:mc="http://schemas.openxmlformats.org/markup-compatibility/2006" xmlns:xdr14="http://schemas.microsoft.com/office/excel/2010/spreadsheetDrawing">
      <mc:Choice Requires="xdr14">
        <xdr:contentPart xmlns:r="http://schemas.openxmlformats.org/officeDocument/2006/relationships" r:id="rId25">
          <xdr14:nvContentPartPr>
            <xdr14:cNvPr id="54" name="Ink 53">
              <a:extLst>
                <a:ext uri="{FF2B5EF4-FFF2-40B4-BE49-F238E27FC236}">
                  <a16:creationId xmlns:a16="http://schemas.microsoft.com/office/drawing/2014/main" id="{F3012AAE-B4A5-170B-F7B0-C70B9040EE13}"/>
                </a:ext>
              </a:extLst>
            </xdr14:cNvPr>
            <xdr14:cNvContentPartPr/>
          </xdr14:nvContentPartPr>
          <xdr14:nvPr macro=""/>
          <xdr14:xfrm>
            <a:off x="1921680" y="5811679"/>
            <a:ext cx="6836400" cy="6840"/>
          </xdr14:xfrm>
        </xdr:contentPart>
      </mc:Choice>
      <mc:Fallback xmlns="">
        <xdr:pic>
          <xdr:nvPicPr>
            <xdr:cNvPr id="54" name="Ink 53">
              <a:extLst>
                <a:ext uri="{FF2B5EF4-FFF2-40B4-BE49-F238E27FC236}">
                  <a16:creationId xmlns:a16="http://schemas.microsoft.com/office/drawing/2014/main" id="{F3012AAE-B4A5-170B-F7B0-C70B9040EE13}"/>
                </a:ext>
              </a:extLst>
            </xdr:cNvPr>
            <xdr:cNvPicPr/>
          </xdr:nvPicPr>
          <xdr:blipFill>
            <a:blip xmlns:r="http://schemas.openxmlformats.org/officeDocument/2006/relationships" r:embed="rId26"/>
            <a:stretch>
              <a:fillRect/>
            </a:stretch>
          </xdr:blipFill>
          <xdr:spPr>
            <a:xfrm>
              <a:off x="1915515" y="5805559"/>
              <a:ext cx="6848731" cy="19080"/>
            </a:xfrm>
            <a:prstGeom prst="rect">
              <a:avLst/>
            </a:prstGeom>
          </xdr:spPr>
        </xdr:pic>
      </mc:Fallback>
    </mc:AlternateContent>
    <xdr:clientData/>
  </xdr:twoCellAnchor>
  <xdr:twoCellAnchor editAs="oneCell">
    <xdr:from>
      <xdr:col>2</xdr:col>
      <xdr:colOff>599785</xdr:colOff>
      <xdr:row>34</xdr:row>
      <xdr:rowOff>140864</xdr:rowOff>
    </xdr:from>
    <xdr:to>
      <xdr:col>14</xdr:col>
      <xdr:colOff>557042</xdr:colOff>
      <xdr:row>34</xdr:row>
      <xdr:rowOff>142304</xdr:rowOff>
    </xdr:to>
    <mc:AlternateContent xmlns:mc="http://schemas.openxmlformats.org/markup-compatibility/2006" xmlns:xdr14="http://schemas.microsoft.com/office/excel/2010/spreadsheetDrawing">
      <mc:Choice Requires="xdr14">
        <xdr:contentPart xmlns:r="http://schemas.openxmlformats.org/officeDocument/2006/relationships" r:id="rId27">
          <xdr14:nvContentPartPr>
            <xdr14:cNvPr id="56" name="Ink 55">
              <a:extLst>
                <a:ext uri="{FF2B5EF4-FFF2-40B4-BE49-F238E27FC236}">
                  <a16:creationId xmlns:a16="http://schemas.microsoft.com/office/drawing/2014/main" id="{49F586AF-B039-947F-ACC3-0084FC1F6A63}"/>
                </a:ext>
              </a:extLst>
            </xdr14:cNvPr>
            <xdr14:cNvContentPartPr/>
          </xdr14:nvContentPartPr>
          <xdr14:nvPr macro=""/>
          <xdr14:xfrm>
            <a:off x="1900440" y="6394519"/>
            <a:ext cx="6861240" cy="1440"/>
          </xdr14:xfrm>
        </xdr:contentPart>
      </mc:Choice>
      <mc:Fallback xmlns="">
        <xdr:pic>
          <xdr:nvPicPr>
            <xdr:cNvPr id="56" name="Ink 55">
              <a:extLst>
                <a:ext uri="{FF2B5EF4-FFF2-40B4-BE49-F238E27FC236}">
                  <a16:creationId xmlns:a16="http://schemas.microsoft.com/office/drawing/2014/main" id="{49F586AF-B039-947F-ACC3-0084FC1F6A63}"/>
                </a:ext>
              </a:extLst>
            </xdr:cNvPr>
            <xdr:cNvPicPr/>
          </xdr:nvPicPr>
          <xdr:blipFill>
            <a:blip xmlns:r="http://schemas.openxmlformats.org/officeDocument/2006/relationships" r:embed="rId28"/>
            <a:stretch>
              <a:fillRect/>
            </a:stretch>
          </xdr:blipFill>
          <xdr:spPr>
            <a:xfrm>
              <a:off x="1894275" y="6388399"/>
              <a:ext cx="6873571" cy="13680"/>
            </a:xfrm>
            <a:prstGeom prst="rect">
              <a:avLst/>
            </a:prstGeom>
          </xdr:spPr>
        </xdr:pic>
      </mc:Fallback>
    </mc:AlternateContent>
    <xdr:clientData/>
  </xdr:twoCellAnchor>
  <xdr:twoCellAnchor editAs="oneCell">
    <xdr:from>
      <xdr:col>2</xdr:col>
      <xdr:colOff>599785</xdr:colOff>
      <xdr:row>37</xdr:row>
      <xdr:rowOff>8471</xdr:rowOff>
    </xdr:from>
    <xdr:to>
      <xdr:col>14</xdr:col>
      <xdr:colOff>599882</xdr:colOff>
      <xdr:row>37</xdr:row>
      <xdr:rowOff>26471</xdr:rowOff>
    </xdr:to>
    <mc:AlternateContent xmlns:mc="http://schemas.openxmlformats.org/markup-compatibility/2006" xmlns:xdr14="http://schemas.microsoft.com/office/excel/2010/spreadsheetDrawing">
      <mc:Choice Requires="xdr14">
        <xdr:contentPart xmlns:r="http://schemas.openxmlformats.org/officeDocument/2006/relationships" r:id="rId29">
          <xdr14:nvContentPartPr>
            <xdr14:cNvPr id="58" name="Ink 57">
              <a:extLst>
                <a:ext uri="{FF2B5EF4-FFF2-40B4-BE49-F238E27FC236}">
                  <a16:creationId xmlns:a16="http://schemas.microsoft.com/office/drawing/2014/main" id="{F5D49551-3775-ACAE-1686-0D3ED686915B}"/>
                </a:ext>
              </a:extLst>
            </xdr14:cNvPr>
            <xdr14:cNvContentPartPr/>
          </xdr14:nvContentPartPr>
          <xdr14:nvPr macro=""/>
          <xdr14:xfrm>
            <a:off x="1900440" y="6813919"/>
            <a:ext cx="6904080" cy="18000"/>
          </xdr14:xfrm>
        </xdr:contentPart>
      </mc:Choice>
      <mc:Fallback xmlns="">
        <xdr:pic>
          <xdr:nvPicPr>
            <xdr:cNvPr id="58" name="Ink 57">
              <a:extLst>
                <a:ext uri="{FF2B5EF4-FFF2-40B4-BE49-F238E27FC236}">
                  <a16:creationId xmlns:a16="http://schemas.microsoft.com/office/drawing/2014/main" id="{F5D49551-3775-ACAE-1686-0D3ED686915B}"/>
                </a:ext>
              </a:extLst>
            </xdr:cNvPr>
            <xdr:cNvPicPr/>
          </xdr:nvPicPr>
          <xdr:blipFill>
            <a:blip xmlns:r="http://schemas.openxmlformats.org/officeDocument/2006/relationships" r:embed="rId30"/>
            <a:stretch>
              <a:fillRect/>
            </a:stretch>
          </xdr:blipFill>
          <xdr:spPr>
            <a:xfrm>
              <a:off x="1894275" y="6807799"/>
              <a:ext cx="6916410" cy="30240"/>
            </a:xfrm>
            <a:prstGeom prst="rect">
              <a:avLst/>
            </a:prstGeom>
          </xdr:spPr>
        </xdr:pic>
      </mc:Fallback>
    </mc:AlternateContent>
    <xdr:clientData/>
  </xdr:twoCellAnchor>
  <xdr:twoCellAnchor editAs="oneCell">
    <xdr:from>
      <xdr:col>1</xdr:col>
      <xdr:colOff>647832</xdr:colOff>
      <xdr:row>29</xdr:row>
      <xdr:rowOff>68719</xdr:rowOff>
    </xdr:from>
    <xdr:to>
      <xdr:col>2</xdr:col>
      <xdr:colOff>541187</xdr:colOff>
      <xdr:row>30</xdr:row>
      <xdr:rowOff>133908</xdr:rowOff>
    </xdr:to>
    <mc:AlternateContent xmlns:mc="http://schemas.openxmlformats.org/markup-compatibility/2006" xmlns:xdr14="http://schemas.microsoft.com/office/excel/2010/spreadsheetDrawing">
      <mc:Choice Requires="xdr14">
        <xdr:contentPart xmlns:r="http://schemas.openxmlformats.org/officeDocument/2006/relationships" r:id="rId31">
          <xdr14:nvContentPartPr>
            <xdr14:cNvPr id="74" name="Ink 73">
              <a:extLst>
                <a:ext uri="{FF2B5EF4-FFF2-40B4-BE49-F238E27FC236}">
                  <a16:creationId xmlns:a16="http://schemas.microsoft.com/office/drawing/2014/main" id="{C8C01804-FE5D-D79B-1910-7BF0A81BF994}"/>
                </a:ext>
              </a:extLst>
            </xdr14:cNvPr>
            <xdr14:cNvContentPartPr/>
          </xdr14:nvContentPartPr>
          <xdr14:nvPr macro=""/>
          <xdr14:xfrm>
            <a:off x="1298160" y="5402719"/>
            <a:ext cx="543682" cy="249120"/>
          </xdr14:xfrm>
        </xdr:contentPart>
      </mc:Choice>
      <mc:Fallback xmlns="">
        <xdr:pic>
          <xdr:nvPicPr>
            <xdr:cNvPr id="74" name="Ink 73">
              <a:extLst>
                <a:ext uri="{FF2B5EF4-FFF2-40B4-BE49-F238E27FC236}">
                  <a16:creationId xmlns:a16="http://schemas.microsoft.com/office/drawing/2014/main" id="{C8C01804-FE5D-D79B-1910-7BF0A81BF994}"/>
                </a:ext>
              </a:extLst>
            </xdr:cNvPr>
            <xdr:cNvPicPr/>
          </xdr:nvPicPr>
          <xdr:blipFill>
            <a:blip xmlns:r="http://schemas.openxmlformats.org/officeDocument/2006/relationships" r:embed="rId32"/>
            <a:stretch>
              <a:fillRect/>
            </a:stretch>
          </xdr:blipFill>
          <xdr:spPr>
            <a:xfrm>
              <a:off x="1292035" y="5396703"/>
              <a:ext cx="555932" cy="261151"/>
            </a:xfrm>
            <a:prstGeom prst="rect">
              <a:avLst/>
            </a:prstGeom>
          </xdr:spPr>
        </xdr:pic>
      </mc:Fallback>
    </mc:AlternateContent>
    <xdr:clientData/>
  </xdr:twoCellAnchor>
  <xdr:twoCellAnchor editAs="oneCell">
    <xdr:from>
      <xdr:col>1</xdr:col>
      <xdr:colOff>611914</xdr:colOff>
      <xdr:row>25</xdr:row>
      <xdr:rowOff>163365</xdr:rowOff>
    </xdr:from>
    <xdr:to>
      <xdr:col>2</xdr:col>
      <xdr:colOff>604907</xdr:colOff>
      <xdr:row>27</xdr:row>
      <xdr:rowOff>56143</xdr:rowOff>
    </xdr:to>
    <mc:AlternateContent xmlns:mc="http://schemas.openxmlformats.org/markup-compatibility/2006" xmlns:xdr14="http://schemas.microsoft.com/office/excel/2010/spreadsheetDrawing">
      <mc:Choice Requires="xdr14">
        <xdr:contentPart xmlns:r="http://schemas.openxmlformats.org/officeDocument/2006/relationships" r:id="rId33">
          <xdr14:nvContentPartPr>
            <xdr14:cNvPr id="75" name="Ink 74">
              <a:extLst>
                <a:ext uri="{FF2B5EF4-FFF2-40B4-BE49-F238E27FC236}">
                  <a16:creationId xmlns:a16="http://schemas.microsoft.com/office/drawing/2014/main" id="{61001143-4E43-33EA-6BA4-68DC2E73D29C}"/>
                </a:ext>
              </a:extLst>
            </xdr14:cNvPr>
            <xdr14:cNvContentPartPr/>
          </xdr14:nvContentPartPr>
          <xdr14:nvPr macro=""/>
          <xdr14:xfrm>
            <a:off x="1262242" y="4761641"/>
            <a:ext cx="643320" cy="260640"/>
          </xdr14:xfrm>
        </xdr:contentPart>
      </mc:Choice>
      <mc:Fallback xmlns="">
        <xdr:pic>
          <xdr:nvPicPr>
            <xdr:cNvPr id="75" name="Ink 74">
              <a:extLst>
                <a:ext uri="{FF2B5EF4-FFF2-40B4-BE49-F238E27FC236}">
                  <a16:creationId xmlns:a16="http://schemas.microsoft.com/office/drawing/2014/main" id="{61001143-4E43-33EA-6BA4-68DC2E73D29C}"/>
                </a:ext>
              </a:extLst>
            </xdr:cNvPr>
            <xdr:cNvPicPr/>
          </xdr:nvPicPr>
          <xdr:blipFill>
            <a:blip xmlns:r="http://schemas.openxmlformats.org/officeDocument/2006/relationships" r:embed="rId34"/>
            <a:stretch>
              <a:fillRect/>
            </a:stretch>
          </xdr:blipFill>
          <xdr:spPr>
            <a:xfrm>
              <a:off x="1256119" y="4755529"/>
              <a:ext cx="655567" cy="272863"/>
            </a:xfrm>
            <a:prstGeom prst="rect">
              <a:avLst/>
            </a:prstGeom>
          </xdr:spPr>
        </xdr:pic>
      </mc:Fallback>
    </mc:AlternateContent>
    <xdr:clientData/>
  </xdr:twoCellAnchor>
  <xdr:twoCellAnchor editAs="oneCell">
    <xdr:from>
      <xdr:col>2</xdr:col>
      <xdr:colOff>49705</xdr:colOff>
      <xdr:row>32</xdr:row>
      <xdr:rowOff>37486</xdr:rowOff>
    </xdr:from>
    <xdr:to>
      <xdr:col>2</xdr:col>
      <xdr:colOff>540827</xdr:colOff>
      <xdr:row>33</xdr:row>
      <xdr:rowOff>84315</xdr:rowOff>
    </xdr:to>
    <mc:AlternateContent xmlns:mc="http://schemas.openxmlformats.org/markup-compatibility/2006" xmlns:xdr14="http://schemas.microsoft.com/office/excel/2010/spreadsheetDrawing">
      <mc:Choice Requires="xdr14">
        <xdr:contentPart xmlns:r="http://schemas.openxmlformats.org/officeDocument/2006/relationships" r:id="rId35">
          <xdr14:nvContentPartPr>
            <xdr14:cNvPr id="77" name="Ink 76">
              <a:extLst>
                <a:ext uri="{FF2B5EF4-FFF2-40B4-BE49-F238E27FC236}">
                  <a16:creationId xmlns:a16="http://schemas.microsoft.com/office/drawing/2014/main" id="{091545E6-3402-9B96-02AB-597F2DD91AEC}"/>
                </a:ext>
              </a:extLst>
            </xdr14:cNvPr>
            <xdr14:cNvContentPartPr/>
          </xdr14:nvContentPartPr>
          <xdr14:nvPr macro=""/>
          <xdr14:xfrm>
            <a:off x="1350360" y="5923279"/>
            <a:ext cx="491122" cy="230760"/>
          </xdr14:xfrm>
        </xdr:contentPart>
      </mc:Choice>
      <mc:Fallback xmlns="">
        <xdr:pic>
          <xdr:nvPicPr>
            <xdr:cNvPr id="77" name="Ink 76">
              <a:extLst>
                <a:ext uri="{FF2B5EF4-FFF2-40B4-BE49-F238E27FC236}">
                  <a16:creationId xmlns:a16="http://schemas.microsoft.com/office/drawing/2014/main" id="{091545E6-3402-9B96-02AB-597F2DD91AEC}"/>
                </a:ext>
              </a:extLst>
            </xdr:cNvPr>
            <xdr:cNvPicPr/>
          </xdr:nvPicPr>
          <xdr:blipFill>
            <a:blip xmlns:r="http://schemas.openxmlformats.org/officeDocument/2006/relationships" r:embed="rId36"/>
            <a:stretch>
              <a:fillRect/>
            </a:stretch>
          </xdr:blipFill>
          <xdr:spPr>
            <a:xfrm>
              <a:off x="1344180" y="5917149"/>
              <a:ext cx="503482" cy="243019"/>
            </a:xfrm>
            <a:prstGeom prst="rect">
              <a:avLst/>
            </a:prstGeom>
          </xdr:spPr>
        </xdr:pic>
      </mc:Fallback>
    </mc:AlternateContent>
    <xdr:clientData/>
  </xdr:twoCellAnchor>
  <xdr:twoCellAnchor editAs="oneCell">
    <xdr:from>
      <xdr:col>2</xdr:col>
      <xdr:colOff>93347</xdr:colOff>
      <xdr:row>37</xdr:row>
      <xdr:rowOff>152553</xdr:rowOff>
    </xdr:from>
    <xdr:to>
      <xdr:col>2</xdr:col>
      <xdr:colOff>609505</xdr:colOff>
      <xdr:row>39</xdr:row>
      <xdr:rowOff>35889</xdr:rowOff>
    </xdr:to>
    <mc:AlternateContent xmlns:mc="http://schemas.openxmlformats.org/markup-compatibility/2006" xmlns:xdr14="http://schemas.microsoft.com/office/excel/2010/spreadsheetDrawing">
      <mc:Choice Requires="xdr14">
        <xdr:contentPart xmlns:r="http://schemas.openxmlformats.org/officeDocument/2006/relationships" r:id="rId37">
          <xdr14:nvContentPartPr>
            <xdr14:cNvPr id="86" name="Ink 85">
              <a:extLst>
                <a:ext uri="{FF2B5EF4-FFF2-40B4-BE49-F238E27FC236}">
                  <a16:creationId xmlns:a16="http://schemas.microsoft.com/office/drawing/2014/main" id="{CA5FCB2A-E844-1630-9759-C63C2D475594}"/>
                </a:ext>
              </a:extLst>
            </xdr14:cNvPr>
            <xdr14:cNvContentPartPr/>
          </xdr14:nvContentPartPr>
          <xdr14:nvPr macro=""/>
          <xdr14:xfrm>
            <a:off x="1394002" y="6958001"/>
            <a:ext cx="516158" cy="251198"/>
          </xdr14:xfrm>
        </xdr:contentPart>
      </mc:Choice>
      <mc:Fallback xmlns="">
        <xdr:pic>
          <xdr:nvPicPr>
            <xdr:cNvPr id="86" name="Ink 85">
              <a:extLst>
                <a:ext uri="{FF2B5EF4-FFF2-40B4-BE49-F238E27FC236}">
                  <a16:creationId xmlns:a16="http://schemas.microsoft.com/office/drawing/2014/main" id="{CA5FCB2A-E844-1630-9759-C63C2D475594}"/>
                </a:ext>
              </a:extLst>
            </xdr:cNvPr>
            <xdr:cNvPicPr/>
          </xdr:nvPicPr>
          <xdr:blipFill>
            <a:blip xmlns:r="http://schemas.openxmlformats.org/officeDocument/2006/relationships" r:embed="rId38"/>
            <a:stretch>
              <a:fillRect/>
            </a:stretch>
          </xdr:blipFill>
          <xdr:spPr>
            <a:xfrm>
              <a:off x="1387887" y="6951986"/>
              <a:ext cx="528388" cy="263227"/>
            </a:xfrm>
            <a:prstGeom prst="rect">
              <a:avLst/>
            </a:prstGeom>
          </xdr:spPr>
        </xdr:pic>
      </mc:Fallback>
    </mc:AlternateContent>
    <xdr:clientData/>
  </xdr:twoCellAnchor>
  <xdr:twoCellAnchor editAs="oneCell">
    <xdr:from>
      <xdr:col>2</xdr:col>
      <xdr:colOff>112787</xdr:colOff>
      <xdr:row>34</xdr:row>
      <xdr:rowOff>152826</xdr:rowOff>
    </xdr:from>
    <xdr:to>
      <xdr:col>2</xdr:col>
      <xdr:colOff>461627</xdr:colOff>
      <xdr:row>36</xdr:row>
      <xdr:rowOff>66124</xdr:rowOff>
    </xdr:to>
    <mc:AlternateContent xmlns:mc="http://schemas.openxmlformats.org/markup-compatibility/2006" xmlns:xdr14="http://schemas.microsoft.com/office/excel/2010/spreadsheetDrawing">
      <mc:Choice Requires="xdr14">
        <xdr:contentPart xmlns:r="http://schemas.openxmlformats.org/officeDocument/2006/relationships" r:id="rId39">
          <xdr14:nvContentPartPr>
            <xdr14:cNvPr id="87" name="Ink 86">
              <a:extLst>
                <a:ext uri="{FF2B5EF4-FFF2-40B4-BE49-F238E27FC236}">
                  <a16:creationId xmlns:a16="http://schemas.microsoft.com/office/drawing/2014/main" id="{F8799730-9AD5-78C9-71A1-7D8B85F90A02}"/>
                </a:ext>
              </a:extLst>
            </xdr14:cNvPr>
            <xdr14:cNvContentPartPr/>
          </xdr14:nvContentPartPr>
          <xdr14:nvPr macro=""/>
          <xdr14:xfrm>
            <a:off x="1413442" y="6406481"/>
            <a:ext cx="348840" cy="281160"/>
          </xdr14:xfrm>
        </xdr:contentPart>
      </mc:Choice>
      <mc:Fallback xmlns="">
        <xdr:pic>
          <xdr:nvPicPr>
            <xdr:cNvPr id="87" name="Ink 86">
              <a:extLst>
                <a:ext uri="{FF2B5EF4-FFF2-40B4-BE49-F238E27FC236}">
                  <a16:creationId xmlns:a16="http://schemas.microsoft.com/office/drawing/2014/main" id="{F8799730-9AD5-78C9-71A1-7D8B85F90A02}"/>
                </a:ext>
              </a:extLst>
            </xdr:cNvPr>
            <xdr:cNvPicPr/>
          </xdr:nvPicPr>
          <xdr:blipFill>
            <a:blip xmlns:r="http://schemas.openxmlformats.org/officeDocument/2006/relationships" r:embed="rId40"/>
            <a:stretch>
              <a:fillRect/>
            </a:stretch>
          </xdr:blipFill>
          <xdr:spPr>
            <a:xfrm>
              <a:off x="1407322" y="6400249"/>
              <a:ext cx="361080" cy="293623"/>
            </a:xfrm>
            <a:prstGeom prst="rect">
              <a:avLst/>
            </a:prstGeom>
          </xdr:spPr>
        </xdr:pic>
      </mc:Fallback>
    </mc:AlternateContent>
    <xdr:clientData/>
  </xdr:twoCellAnchor>
  <xdr:twoCellAnchor editAs="oneCell">
    <xdr:from>
      <xdr:col>2</xdr:col>
      <xdr:colOff>9467</xdr:colOff>
      <xdr:row>23</xdr:row>
      <xdr:rowOff>179785</xdr:rowOff>
    </xdr:from>
    <xdr:to>
      <xdr:col>2</xdr:col>
      <xdr:colOff>481067</xdr:colOff>
      <xdr:row>24</xdr:row>
      <xdr:rowOff>179176</xdr:rowOff>
    </xdr:to>
    <mc:AlternateContent xmlns:mc="http://schemas.openxmlformats.org/markup-compatibility/2006" xmlns:xdr14="http://schemas.microsoft.com/office/excel/2010/spreadsheetDrawing">
      <mc:Choice Requires="xdr14">
        <xdr:contentPart xmlns:r="http://schemas.openxmlformats.org/officeDocument/2006/relationships" r:id="rId41">
          <xdr14:nvContentPartPr>
            <xdr14:cNvPr id="91" name="Ink 90">
              <a:extLst>
                <a:ext uri="{FF2B5EF4-FFF2-40B4-BE49-F238E27FC236}">
                  <a16:creationId xmlns:a16="http://schemas.microsoft.com/office/drawing/2014/main" id="{BEACEE5D-BECE-35F3-CE93-A98CB1E9DEC5}"/>
                </a:ext>
              </a:extLst>
            </xdr14:cNvPr>
            <xdr14:cNvContentPartPr/>
          </xdr14:nvContentPartPr>
          <xdr14:nvPr macro=""/>
          <xdr14:xfrm>
            <a:off x="1310122" y="4410199"/>
            <a:ext cx="471600" cy="183322"/>
          </xdr14:xfrm>
        </xdr:contentPart>
      </mc:Choice>
      <mc:Fallback xmlns="">
        <xdr:pic>
          <xdr:nvPicPr>
            <xdr:cNvPr id="91" name="Ink 90">
              <a:extLst>
                <a:ext uri="{FF2B5EF4-FFF2-40B4-BE49-F238E27FC236}">
                  <a16:creationId xmlns:a16="http://schemas.microsoft.com/office/drawing/2014/main" id="{BEACEE5D-BECE-35F3-CE93-A98CB1E9DEC5}"/>
                </a:ext>
              </a:extLst>
            </xdr:cNvPr>
            <xdr:cNvPicPr/>
          </xdr:nvPicPr>
          <xdr:blipFill>
            <a:blip xmlns:r="http://schemas.openxmlformats.org/officeDocument/2006/relationships" r:embed="rId42"/>
            <a:stretch>
              <a:fillRect/>
            </a:stretch>
          </xdr:blipFill>
          <xdr:spPr>
            <a:xfrm>
              <a:off x="1303997" y="4403928"/>
              <a:ext cx="483849" cy="195863"/>
            </a:xfrm>
            <a:prstGeom prst="rect">
              <a:avLst/>
            </a:prstGeom>
          </xdr:spPr>
        </xdr:pic>
      </mc:Fallback>
    </mc:AlternateContent>
    <xdr:clientData/>
  </xdr:twoCellAnchor>
  <xdr:twoCellAnchor editAs="oneCell">
    <xdr:from>
      <xdr:col>1</xdr:col>
      <xdr:colOff>638112</xdr:colOff>
      <xdr:row>32</xdr:row>
      <xdr:rowOff>26686</xdr:rowOff>
    </xdr:from>
    <xdr:to>
      <xdr:col>1</xdr:col>
      <xdr:colOff>638472</xdr:colOff>
      <xdr:row>32</xdr:row>
      <xdr:rowOff>27046</xdr:rowOff>
    </xdr:to>
    <mc:AlternateContent xmlns:mc="http://schemas.openxmlformats.org/markup-compatibility/2006" xmlns:xdr14="http://schemas.microsoft.com/office/excel/2010/spreadsheetDrawing">
      <mc:Choice Requires="xdr14">
        <xdr:contentPart xmlns:r="http://schemas.openxmlformats.org/officeDocument/2006/relationships" r:id="rId43">
          <xdr14:nvContentPartPr>
            <xdr14:cNvPr id="92" name="Ink 91">
              <a:extLst>
                <a:ext uri="{FF2B5EF4-FFF2-40B4-BE49-F238E27FC236}">
                  <a16:creationId xmlns:a16="http://schemas.microsoft.com/office/drawing/2014/main" id="{236CBD9A-F4E5-345D-63AE-28216593BF29}"/>
                </a:ext>
              </a:extLst>
            </xdr14:cNvPr>
            <xdr14:cNvContentPartPr/>
          </xdr14:nvContentPartPr>
          <xdr14:nvPr macro=""/>
          <xdr14:xfrm>
            <a:off x="1288440" y="5912479"/>
            <a:ext cx="360" cy="360"/>
          </xdr14:xfrm>
        </xdr:contentPart>
      </mc:Choice>
      <mc:Fallback xmlns="">
        <xdr:pic>
          <xdr:nvPicPr>
            <xdr:cNvPr id="92" name="Ink 91">
              <a:extLst>
                <a:ext uri="{FF2B5EF4-FFF2-40B4-BE49-F238E27FC236}">
                  <a16:creationId xmlns:a16="http://schemas.microsoft.com/office/drawing/2014/main" id="{236CBD9A-F4E5-345D-63AE-28216593BF29}"/>
                </a:ext>
              </a:extLst>
            </xdr:cNvPr>
            <xdr:cNvPicPr/>
          </xdr:nvPicPr>
          <xdr:blipFill>
            <a:blip xmlns:r="http://schemas.openxmlformats.org/officeDocument/2006/relationships" r:embed="rId44"/>
            <a:stretch>
              <a:fillRect/>
            </a:stretch>
          </xdr:blipFill>
          <xdr:spPr>
            <a:xfrm>
              <a:off x="1282320" y="5906359"/>
              <a:ext cx="12600" cy="12600"/>
            </a:xfrm>
            <a:prstGeom prst="rect">
              <a:avLst/>
            </a:prstGeom>
          </xdr:spPr>
        </xdr:pic>
      </mc:Fallback>
    </mc:AlternateContent>
    <xdr:clientData/>
  </xdr:twoCellAnchor>
  <xdr:twoCellAnchor editAs="oneCell">
    <xdr:from>
      <xdr:col>2</xdr:col>
      <xdr:colOff>7585</xdr:colOff>
      <xdr:row>30</xdr:row>
      <xdr:rowOff>163428</xdr:rowOff>
    </xdr:from>
    <xdr:to>
      <xdr:col>2</xdr:col>
      <xdr:colOff>584665</xdr:colOff>
      <xdr:row>34</xdr:row>
      <xdr:rowOff>5144</xdr:rowOff>
    </xdr:to>
    <mc:AlternateContent xmlns:mc="http://schemas.openxmlformats.org/markup-compatibility/2006" xmlns:xdr14="http://schemas.microsoft.com/office/excel/2010/spreadsheetDrawing">
      <mc:Choice Requires="xdr14">
        <xdr:contentPart xmlns:r="http://schemas.openxmlformats.org/officeDocument/2006/relationships" r:id="rId45">
          <xdr14:nvContentPartPr>
            <xdr14:cNvPr id="94" name="Ink 93">
              <a:extLst>
                <a:ext uri="{FF2B5EF4-FFF2-40B4-BE49-F238E27FC236}">
                  <a16:creationId xmlns:a16="http://schemas.microsoft.com/office/drawing/2014/main" id="{DD510372-5C9A-A284-CCD7-EAB387B07BBC}"/>
                </a:ext>
              </a:extLst>
            </xdr14:cNvPr>
            <xdr14:cNvContentPartPr/>
          </xdr14:nvContentPartPr>
          <xdr14:nvPr macro=""/>
          <xdr14:xfrm>
            <a:off x="1308240" y="5681359"/>
            <a:ext cx="577080" cy="577440"/>
          </xdr14:xfrm>
        </xdr:contentPart>
      </mc:Choice>
      <mc:Fallback xmlns="">
        <xdr:pic>
          <xdr:nvPicPr>
            <xdr:cNvPr id="94" name="Ink 93">
              <a:extLst>
                <a:ext uri="{FF2B5EF4-FFF2-40B4-BE49-F238E27FC236}">
                  <a16:creationId xmlns:a16="http://schemas.microsoft.com/office/drawing/2014/main" id="{DD510372-5C9A-A284-CCD7-EAB387B07BBC}"/>
                </a:ext>
              </a:extLst>
            </xdr:cNvPr>
            <xdr:cNvPicPr/>
          </xdr:nvPicPr>
          <xdr:blipFill>
            <a:blip xmlns:r="http://schemas.openxmlformats.org/officeDocument/2006/relationships" r:embed="rId46"/>
            <a:stretch>
              <a:fillRect/>
            </a:stretch>
          </xdr:blipFill>
          <xdr:spPr>
            <a:xfrm>
              <a:off x="1302120" y="5675239"/>
              <a:ext cx="589320" cy="589680"/>
            </a:xfrm>
            <a:prstGeom prst="rect">
              <a:avLst/>
            </a:prstGeom>
          </xdr:spPr>
        </xdr:pic>
      </mc:Fallback>
    </mc:AlternateContent>
    <xdr:clientData/>
  </xdr:twoCellAnchor>
  <xdr:twoCellAnchor editAs="oneCell">
    <xdr:from>
      <xdr:col>2</xdr:col>
      <xdr:colOff>553345</xdr:colOff>
      <xdr:row>32</xdr:row>
      <xdr:rowOff>49366</xdr:rowOff>
    </xdr:from>
    <xdr:to>
      <xdr:col>3</xdr:col>
      <xdr:colOff>141337</xdr:colOff>
      <xdr:row>33</xdr:row>
      <xdr:rowOff>181597</xdr:rowOff>
    </xdr:to>
    <mc:AlternateContent xmlns:mc="http://schemas.openxmlformats.org/markup-compatibility/2006" xmlns:xdr14="http://schemas.microsoft.com/office/excel/2010/spreadsheetDrawing">
      <mc:Choice Requires="xdr14">
        <xdr:contentPart xmlns:r="http://schemas.openxmlformats.org/officeDocument/2006/relationships" r:id="rId47">
          <xdr14:nvContentPartPr>
            <xdr14:cNvPr id="98" name="Ink 97">
              <a:extLst>
                <a:ext uri="{FF2B5EF4-FFF2-40B4-BE49-F238E27FC236}">
                  <a16:creationId xmlns:a16="http://schemas.microsoft.com/office/drawing/2014/main" id="{10F6F2FB-F244-BFFA-6C36-25ABADC6908B}"/>
                </a:ext>
              </a:extLst>
            </xdr14:cNvPr>
            <xdr14:cNvContentPartPr/>
          </xdr14:nvContentPartPr>
          <xdr14:nvPr macro=""/>
          <xdr14:xfrm>
            <a:off x="1854000" y="5935159"/>
            <a:ext cx="238320" cy="316162"/>
          </xdr14:xfrm>
        </xdr:contentPart>
      </mc:Choice>
      <mc:Fallback xmlns="">
        <xdr:pic>
          <xdr:nvPicPr>
            <xdr:cNvPr id="98" name="Ink 97">
              <a:extLst>
                <a:ext uri="{FF2B5EF4-FFF2-40B4-BE49-F238E27FC236}">
                  <a16:creationId xmlns:a16="http://schemas.microsoft.com/office/drawing/2014/main" id="{10F6F2FB-F244-BFFA-6C36-25ABADC6908B}"/>
                </a:ext>
              </a:extLst>
            </xdr:cNvPr>
            <xdr:cNvPicPr/>
          </xdr:nvPicPr>
          <xdr:blipFill>
            <a:blip xmlns:r="http://schemas.openxmlformats.org/officeDocument/2006/relationships" r:embed="rId48"/>
            <a:stretch>
              <a:fillRect/>
            </a:stretch>
          </xdr:blipFill>
          <xdr:spPr>
            <a:xfrm>
              <a:off x="1847880" y="5928945"/>
              <a:ext cx="250560" cy="328589"/>
            </a:xfrm>
            <a:prstGeom prst="rect">
              <a:avLst/>
            </a:prstGeom>
          </xdr:spPr>
        </xdr:pic>
      </mc:Fallback>
    </mc:AlternateContent>
    <xdr:clientData/>
  </xdr:twoCellAnchor>
  <xdr:twoCellAnchor editAs="oneCell">
    <xdr:from>
      <xdr:col>12</xdr:col>
      <xdr:colOff>222372</xdr:colOff>
      <xdr:row>22</xdr:row>
      <xdr:rowOff>159956</xdr:rowOff>
    </xdr:from>
    <xdr:to>
      <xdr:col>14</xdr:col>
      <xdr:colOff>913802</xdr:colOff>
      <xdr:row>25</xdr:row>
      <xdr:rowOff>30803</xdr:rowOff>
    </xdr:to>
    <mc:AlternateContent xmlns:mc="http://schemas.openxmlformats.org/markup-compatibility/2006" xmlns:xdr14="http://schemas.microsoft.com/office/excel/2010/spreadsheetDrawing">
      <mc:Choice Requires="xdr14">
        <xdr:contentPart xmlns:r="http://schemas.openxmlformats.org/officeDocument/2006/relationships" r:id="rId49">
          <xdr14:nvContentPartPr>
            <xdr14:cNvPr id="100" name="Ink 99">
              <a:extLst>
                <a:ext uri="{FF2B5EF4-FFF2-40B4-BE49-F238E27FC236}">
                  <a16:creationId xmlns:a16="http://schemas.microsoft.com/office/drawing/2014/main" id="{B92EC532-E16E-33F2-1C56-FB60A1954F43}"/>
                </a:ext>
              </a:extLst>
            </xdr14:cNvPr>
            <xdr14:cNvContentPartPr/>
          </xdr14:nvContentPartPr>
          <xdr14:nvPr macro=""/>
          <xdr14:xfrm>
            <a:off x="7540200" y="4206439"/>
            <a:ext cx="1578240" cy="422640"/>
          </xdr14:xfrm>
        </xdr:contentPart>
      </mc:Choice>
      <mc:Fallback xmlns="">
        <xdr:pic>
          <xdr:nvPicPr>
            <xdr:cNvPr id="100" name="Ink 99">
              <a:extLst>
                <a:ext uri="{FF2B5EF4-FFF2-40B4-BE49-F238E27FC236}">
                  <a16:creationId xmlns:a16="http://schemas.microsoft.com/office/drawing/2014/main" id="{B92EC532-E16E-33F2-1C56-FB60A1954F43}"/>
                </a:ext>
              </a:extLst>
            </xdr:cNvPr>
            <xdr:cNvPicPr/>
          </xdr:nvPicPr>
          <xdr:blipFill>
            <a:blip xmlns:r="http://schemas.openxmlformats.org/officeDocument/2006/relationships" r:embed="rId50"/>
            <a:stretch>
              <a:fillRect/>
            </a:stretch>
          </xdr:blipFill>
          <xdr:spPr>
            <a:xfrm>
              <a:off x="7534080" y="4200319"/>
              <a:ext cx="1590480" cy="434880"/>
            </a:xfrm>
            <a:prstGeom prst="rect">
              <a:avLst/>
            </a:prstGeom>
          </xdr:spPr>
        </xdr:pic>
      </mc:Fallback>
    </mc:AlternateContent>
    <xdr:clientData/>
  </xdr:twoCellAnchor>
  <xdr:twoCellAnchor editAs="oneCell">
    <xdr:from>
      <xdr:col>15</xdr:col>
      <xdr:colOff>1246628</xdr:colOff>
      <xdr:row>28</xdr:row>
      <xdr:rowOff>55092</xdr:rowOff>
    </xdr:from>
    <xdr:to>
      <xdr:col>17</xdr:col>
      <xdr:colOff>373748</xdr:colOff>
      <xdr:row>29</xdr:row>
      <xdr:rowOff>57559</xdr:rowOff>
    </xdr:to>
    <mc:AlternateContent xmlns:mc="http://schemas.openxmlformats.org/markup-compatibility/2006" xmlns:xdr14="http://schemas.microsoft.com/office/excel/2010/spreadsheetDrawing">
      <mc:Choice Requires="xdr14">
        <xdr:contentPart xmlns:r="http://schemas.openxmlformats.org/officeDocument/2006/relationships" r:id="rId51">
          <xdr14:nvContentPartPr>
            <xdr14:cNvPr id="110" name="Ink 109">
              <a:extLst>
                <a:ext uri="{FF2B5EF4-FFF2-40B4-BE49-F238E27FC236}">
                  <a16:creationId xmlns:a16="http://schemas.microsoft.com/office/drawing/2014/main" id="{2A1D7CD3-0DE3-A27E-9820-07B2821BF634}"/>
                </a:ext>
              </a:extLst>
            </xdr14:cNvPr>
            <xdr14:cNvContentPartPr/>
          </xdr14:nvContentPartPr>
          <xdr14:nvPr macro=""/>
          <xdr14:xfrm>
            <a:off x="10633680" y="5205161"/>
            <a:ext cx="1032120" cy="186398"/>
          </xdr14:xfrm>
        </xdr:contentPart>
      </mc:Choice>
      <mc:Fallback xmlns="">
        <xdr:pic>
          <xdr:nvPicPr>
            <xdr:cNvPr id="110" name="Ink 109">
              <a:extLst>
                <a:ext uri="{FF2B5EF4-FFF2-40B4-BE49-F238E27FC236}">
                  <a16:creationId xmlns:a16="http://schemas.microsoft.com/office/drawing/2014/main" id="{2A1D7CD3-0DE3-A27E-9820-07B2821BF634}"/>
                </a:ext>
              </a:extLst>
            </xdr:cNvPr>
            <xdr:cNvPicPr/>
          </xdr:nvPicPr>
          <xdr:blipFill>
            <a:blip xmlns:r="http://schemas.openxmlformats.org/officeDocument/2006/relationships" r:embed="rId52"/>
            <a:stretch>
              <a:fillRect/>
            </a:stretch>
          </xdr:blipFill>
          <xdr:spPr>
            <a:xfrm>
              <a:off x="10627562" y="5199193"/>
              <a:ext cx="1044356" cy="198333"/>
            </a:xfrm>
            <a:prstGeom prst="rect">
              <a:avLst/>
            </a:prstGeom>
          </xdr:spPr>
        </xdr:pic>
      </mc:Fallback>
    </mc:AlternateContent>
    <xdr:clientData/>
  </xdr:twoCellAnchor>
  <xdr:twoCellAnchor editAs="oneCell">
    <xdr:from>
      <xdr:col>15</xdr:col>
      <xdr:colOff>427628</xdr:colOff>
      <xdr:row>28</xdr:row>
      <xdr:rowOff>39170</xdr:rowOff>
    </xdr:from>
    <xdr:to>
      <xdr:col>15</xdr:col>
      <xdr:colOff>1058070</xdr:colOff>
      <xdr:row>29</xdr:row>
      <xdr:rowOff>161959</xdr:rowOff>
    </xdr:to>
    <mc:AlternateContent xmlns:mc="http://schemas.openxmlformats.org/markup-compatibility/2006" xmlns:xdr14="http://schemas.microsoft.com/office/excel/2010/spreadsheetDrawing">
      <mc:Choice Requires="xdr14">
        <xdr:contentPart xmlns:r="http://schemas.openxmlformats.org/officeDocument/2006/relationships" r:id="rId53">
          <xdr14:nvContentPartPr>
            <xdr14:cNvPr id="111" name="Ink 110">
              <a:extLst>
                <a:ext uri="{FF2B5EF4-FFF2-40B4-BE49-F238E27FC236}">
                  <a16:creationId xmlns:a16="http://schemas.microsoft.com/office/drawing/2014/main" id="{105B1F6B-1FC2-C592-5B24-AEF59240B3AB}"/>
                </a:ext>
              </a:extLst>
            </xdr14:cNvPr>
            <xdr14:cNvContentPartPr/>
          </xdr14:nvContentPartPr>
          <xdr14:nvPr macro=""/>
          <xdr14:xfrm>
            <a:off x="9814680" y="5189239"/>
            <a:ext cx="630442" cy="306720"/>
          </xdr14:xfrm>
        </xdr:contentPart>
      </mc:Choice>
      <mc:Fallback xmlns="">
        <xdr:pic>
          <xdr:nvPicPr>
            <xdr:cNvPr id="111" name="Ink 110">
              <a:extLst>
                <a:ext uri="{FF2B5EF4-FFF2-40B4-BE49-F238E27FC236}">
                  <a16:creationId xmlns:a16="http://schemas.microsoft.com/office/drawing/2014/main" id="{105B1F6B-1FC2-C592-5B24-AEF59240B3AB}"/>
                </a:ext>
              </a:extLst>
            </xdr:cNvPr>
            <xdr:cNvPicPr/>
          </xdr:nvPicPr>
          <xdr:blipFill>
            <a:blip xmlns:r="http://schemas.openxmlformats.org/officeDocument/2006/relationships" r:embed="rId54"/>
            <a:stretch>
              <a:fillRect/>
            </a:stretch>
          </xdr:blipFill>
          <xdr:spPr>
            <a:xfrm>
              <a:off x="9808513" y="5183126"/>
              <a:ext cx="642775" cy="318946"/>
            </a:xfrm>
            <a:prstGeom prst="rect">
              <a:avLst/>
            </a:prstGeom>
          </xdr:spPr>
        </xdr:pic>
      </mc:Fallback>
    </mc:AlternateContent>
    <xdr:clientData/>
  </xdr:twoCellAnchor>
  <xdr:twoCellAnchor editAs="oneCell">
    <xdr:from>
      <xdr:col>15</xdr:col>
      <xdr:colOff>504668</xdr:colOff>
      <xdr:row>30</xdr:row>
      <xdr:rowOff>1788</xdr:rowOff>
    </xdr:from>
    <xdr:to>
      <xdr:col>15</xdr:col>
      <xdr:colOff>524828</xdr:colOff>
      <xdr:row>30</xdr:row>
      <xdr:rowOff>48588</xdr:rowOff>
    </xdr:to>
    <mc:AlternateContent xmlns:mc="http://schemas.openxmlformats.org/markup-compatibility/2006" xmlns:xdr14="http://schemas.microsoft.com/office/excel/2010/spreadsheetDrawing">
      <mc:Choice Requires="xdr14">
        <xdr:contentPart xmlns:r="http://schemas.openxmlformats.org/officeDocument/2006/relationships" r:id="rId55">
          <xdr14:nvContentPartPr>
            <xdr14:cNvPr id="112" name="Ink 111">
              <a:extLst>
                <a:ext uri="{FF2B5EF4-FFF2-40B4-BE49-F238E27FC236}">
                  <a16:creationId xmlns:a16="http://schemas.microsoft.com/office/drawing/2014/main" id="{92EF5E2B-B802-7CA2-09DA-FF9042DFA45D}"/>
                </a:ext>
              </a:extLst>
            </xdr14:cNvPr>
            <xdr14:cNvContentPartPr/>
          </xdr14:nvContentPartPr>
          <xdr14:nvPr macro=""/>
          <xdr14:xfrm>
            <a:off x="9891720" y="5519719"/>
            <a:ext cx="20160" cy="46800"/>
          </xdr14:xfrm>
        </xdr:contentPart>
      </mc:Choice>
      <mc:Fallback xmlns="">
        <xdr:pic>
          <xdr:nvPicPr>
            <xdr:cNvPr id="112" name="Ink 111">
              <a:extLst>
                <a:ext uri="{FF2B5EF4-FFF2-40B4-BE49-F238E27FC236}">
                  <a16:creationId xmlns:a16="http://schemas.microsoft.com/office/drawing/2014/main" id="{92EF5E2B-B802-7CA2-09DA-FF9042DFA45D}"/>
                </a:ext>
              </a:extLst>
            </xdr:cNvPr>
            <xdr:cNvPicPr/>
          </xdr:nvPicPr>
          <xdr:blipFill>
            <a:blip xmlns:r="http://schemas.openxmlformats.org/officeDocument/2006/relationships" r:embed="rId56"/>
            <a:stretch>
              <a:fillRect/>
            </a:stretch>
          </xdr:blipFill>
          <xdr:spPr>
            <a:xfrm>
              <a:off x="9885600" y="5513599"/>
              <a:ext cx="32400" cy="59040"/>
            </a:xfrm>
            <a:prstGeom prst="rect">
              <a:avLst/>
            </a:prstGeom>
          </xdr:spPr>
        </xdr:pic>
      </mc:Fallback>
    </mc:AlternateContent>
    <xdr:clientData/>
  </xdr:twoCellAnchor>
  <xdr:twoCellAnchor editAs="oneCell">
    <xdr:from>
      <xdr:col>16</xdr:col>
      <xdr:colOff>38396</xdr:colOff>
      <xdr:row>30</xdr:row>
      <xdr:rowOff>29230</xdr:rowOff>
    </xdr:from>
    <xdr:to>
      <xdr:col>17</xdr:col>
      <xdr:colOff>504150</xdr:colOff>
      <xdr:row>31</xdr:row>
      <xdr:rowOff>9819</xdr:rowOff>
    </xdr:to>
    <mc:AlternateContent xmlns:mc="http://schemas.openxmlformats.org/markup-compatibility/2006" xmlns:xdr14="http://schemas.microsoft.com/office/excel/2010/spreadsheetDrawing">
      <mc:Choice Requires="xdr14">
        <xdr:contentPart xmlns:r="http://schemas.openxmlformats.org/officeDocument/2006/relationships" r:id="rId57">
          <xdr14:nvContentPartPr>
            <xdr14:cNvPr id="121" name="Ink 120">
              <a:extLst>
                <a:ext uri="{FF2B5EF4-FFF2-40B4-BE49-F238E27FC236}">
                  <a16:creationId xmlns:a16="http://schemas.microsoft.com/office/drawing/2014/main" id="{2B296424-E6D6-3E5A-0151-3937B4721FF9}"/>
                </a:ext>
              </a:extLst>
            </xdr14:cNvPr>
            <xdr14:cNvContentPartPr/>
          </xdr14:nvContentPartPr>
          <xdr14:nvPr macro=""/>
          <xdr14:xfrm>
            <a:off x="10680120" y="5547161"/>
            <a:ext cx="1116082" cy="164520"/>
          </xdr14:xfrm>
        </xdr:contentPart>
      </mc:Choice>
      <mc:Fallback xmlns="">
        <xdr:pic>
          <xdr:nvPicPr>
            <xdr:cNvPr id="121" name="Ink 120">
              <a:extLst>
                <a:ext uri="{FF2B5EF4-FFF2-40B4-BE49-F238E27FC236}">
                  <a16:creationId xmlns:a16="http://schemas.microsoft.com/office/drawing/2014/main" id="{2B296424-E6D6-3E5A-0151-3937B4721FF9}"/>
                </a:ext>
              </a:extLst>
            </xdr:cNvPr>
            <xdr:cNvPicPr/>
          </xdr:nvPicPr>
          <xdr:blipFill>
            <a:blip xmlns:r="http://schemas.openxmlformats.org/officeDocument/2006/relationships" r:embed="rId58"/>
            <a:stretch>
              <a:fillRect/>
            </a:stretch>
          </xdr:blipFill>
          <xdr:spPr>
            <a:xfrm>
              <a:off x="10674002" y="5541041"/>
              <a:ext cx="1128319" cy="17676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625077</xdr:colOff>
      <xdr:row>23</xdr:row>
      <xdr:rowOff>82152</xdr:rowOff>
    </xdr:from>
    <xdr:to>
      <xdr:col>11</xdr:col>
      <xdr:colOff>134846</xdr:colOff>
      <xdr:row>25</xdr:row>
      <xdr:rowOff>20279</xdr:rowOff>
    </xdr:to>
    <xdr:pic>
      <xdr:nvPicPr>
        <xdr:cNvPr id="2" name="Picture 1">
          <a:extLst>
            <a:ext uri="{FF2B5EF4-FFF2-40B4-BE49-F238E27FC236}">
              <a16:creationId xmlns:a16="http://schemas.microsoft.com/office/drawing/2014/main" id="{23297917-C9FF-5D52-C756-4F0F8B6415B5}"/>
            </a:ext>
          </a:extLst>
        </xdr:cNvPr>
        <xdr:cNvPicPr>
          <a:picLocks noChangeAspect="1"/>
        </xdr:cNvPicPr>
      </xdr:nvPicPr>
      <xdr:blipFill>
        <a:blip xmlns:r="http://schemas.openxmlformats.org/officeDocument/2006/relationships" r:embed="rId1"/>
        <a:stretch>
          <a:fillRect/>
        </a:stretch>
      </xdr:blipFill>
      <xdr:spPr>
        <a:xfrm>
          <a:off x="7661671" y="4904183"/>
          <a:ext cx="2214870" cy="290552"/>
        </a:xfrm>
        <a:prstGeom prst="rect">
          <a:avLst/>
        </a:prstGeom>
      </xdr:spPr>
    </xdr:pic>
    <xdr:clientData/>
  </xdr:twoCellAnchor>
  <xdr:twoCellAnchor editAs="oneCell">
    <xdr:from>
      <xdr:col>8</xdr:col>
      <xdr:colOff>123454</xdr:colOff>
      <xdr:row>25</xdr:row>
      <xdr:rowOff>57948</xdr:rowOff>
    </xdr:from>
    <xdr:to>
      <xdr:col>8</xdr:col>
      <xdr:colOff>637256</xdr:colOff>
      <xdr:row>28</xdr:row>
      <xdr:rowOff>56930</xdr:rowOff>
    </xdr:to>
    <mc:AlternateContent xmlns:mc="http://schemas.openxmlformats.org/markup-compatibility/2006" xmlns:xdr14="http://schemas.microsoft.com/office/excel/2010/spreadsheetDrawing">
      <mc:Choice Requires="xdr14">
        <xdr:contentPart xmlns:r="http://schemas.openxmlformats.org/officeDocument/2006/relationships" r:id="rId2">
          <xdr14:nvContentPartPr>
            <xdr14:cNvPr id="10" name="Ink 9">
              <a:extLst>
                <a:ext uri="{FF2B5EF4-FFF2-40B4-BE49-F238E27FC236}">
                  <a16:creationId xmlns:a16="http://schemas.microsoft.com/office/drawing/2014/main" id="{9455548C-F7E5-F587-7437-C1D703C692CE}"/>
                </a:ext>
              </a:extLst>
            </xdr14:cNvPr>
            <xdr14:cNvContentPartPr/>
          </xdr14:nvContentPartPr>
          <xdr14:nvPr macro=""/>
          <xdr14:xfrm>
            <a:off x="8457829" y="5237167"/>
            <a:ext cx="513802" cy="530002"/>
          </xdr14:xfrm>
        </xdr:contentPart>
      </mc:Choice>
      <mc:Fallback xmlns="">
        <xdr:pic>
          <xdr:nvPicPr>
            <xdr:cNvPr id="10" name="Ink 9">
              <a:extLst>
                <a:ext uri="{FF2B5EF4-FFF2-40B4-BE49-F238E27FC236}">
                  <a16:creationId xmlns:a16="http://schemas.microsoft.com/office/drawing/2014/main" id="{9455548C-F7E5-F587-7437-C1D703C692CE}"/>
                </a:ext>
              </a:extLst>
            </xdr:cNvPr>
            <xdr:cNvPicPr/>
          </xdr:nvPicPr>
          <xdr:blipFill>
            <a:blip xmlns:r="http://schemas.openxmlformats.org/officeDocument/2006/relationships" r:embed="rId3"/>
            <a:stretch>
              <a:fillRect/>
            </a:stretch>
          </xdr:blipFill>
          <xdr:spPr>
            <a:xfrm>
              <a:off x="8451712" y="5231278"/>
              <a:ext cx="526035" cy="541780"/>
            </a:xfrm>
            <a:prstGeom prst="rect">
              <a:avLst/>
            </a:prstGeom>
          </xdr:spPr>
        </xdr:pic>
      </mc:Fallback>
    </mc:AlternateContent>
    <xdr:clientData/>
  </xdr:twoCellAnchor>
  <xdr:twoCellAnchor editAs="oneCell">
    <xdr:from>
      <xdr:col>8</xdr:col>
      <xdr:colOff>437374</xdr:colOff>
      <xdr:row>21</xdr:row>
      <xdr:rowOff>10645</xdr:rowOff>
    </xdr:from>
    <xdr:to>
      <xdr:col>11</xdr:col>
      <xdr:colOff>256432</xdr:colOff>
      <xdr:row>23</xdr:row>
      <xdr:rowOff>67735</xdr:rowOff>
    </xdr:to>
    <mc:AlternateContent xmlns:mc="http://schemas.openxmlformats.org/markup-compatibility/2006" xmlns:xdr14="http://schemas.microsoft.com/office/excel/2010/spreadsheetDrawing">
      <mc:Choice Requires="xdr14">
        <xdr:contentPart xmlns:r="http://schemas.openxmlformats.org/officeDocument/2006/relationships" r:id="rId4">
          <xdr14:nvContentPartPr>
            <xdr14:cNvPr id="20" name="Ink 19">
              <a:extLst>
                <a:ext uri="{FF2B5EF4-FFF2-40B4-BE49-F238E27FC236}">
                  <a16:creationId xmlns:a16="http://schemas.microsoft.com/office/drawing/2014/main" id="{62EF1239-AD84-32F2-8A5E-0081B88AB259}"/>
                </a:ext>
              </a:extLst>
            </xdr14:cNvPr>
            <xdr14:cNvContentPartPr/>
          </xdr14:nvContentPartPr>
          <xdr14:nvPr macro=""/>
          <xdr14:xfrm>
            <a:off x="8771749" y="4475489"/>
            <a:ext cx="1421640" cy="414278"/>
          </xdr14:xfrm>
        </xdr:contentPart>
      </mc:Choice>
      <mc:Fallback xmlns="">
        <xdr:pic>
          <xdr:nvPicPr>
            <xdr:cNvPr id="20" name="Ink 19">
              <a:extLst>
                <a:ext uri="{FF2B5EF4-FFF2-40B4-BE49-F238E27FC236}">
                  <a16:creationId xmlns:a16="http://schemas.microsoft.com/office/drawing/2014/main" id="{62EF1239-AD84-32F2-8A5E-0081B88AB259}"/>
                </a:ext>
              </a:extLst>
            </xdr:cNvPr>
            <xdr:cNvPicPr/>
          </xdr:nvPicPr>
          <xdr:blipFill>
            <a:blip xmlns:r="http://schemas.openxmlformats.org/officeDocument/2006/relationships" r:embed="rId5"/>
            <a:stretch>
              <a:fillRect/>
            </a:stretch>
          </xdr:blipFill>
          <xdr:spPr>
            <a:xfrm>
              <a:off x="8765629" y="4469365"/>
              <a:ext cx="1433880" cy="426526"/>
            </a:xfrm>
            <a:prstGeom prst="rect">
              <a:avLst/>
            </a:prstGeom>
          </xdr:spPr>
        </xdr:pic>
      </mc:Fallback>
    </mc:AlternateContent>
    <xdr:clientData/>
  </xdr:twoCellAnchor>
  <xdr:twoCellAnchor editAs="oneCell">
    <xdr:from>
      <xdr:col>9</xdr:col>
      <xdr:colOff>389045</xdr:colOff>
      <xdr:row>25</xdr:row>
      <xdr:rowOff>1870</xdr:rowOff>
    </xdr:from>
    <xdr:to>
      <xdr:col>10</xdr:col>
      <xdr:colOff>140553</xdr:colOff>
      <xdr:row>26</xdr:row>
      <xdr:rowOff>36756</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23" name="Ink 22">
              <a:extLst>
                <a:ext uri="{FF2B5EF4-FFF2-40B4-BE49-F238E27FC236}">
                  <a16:creationId xmlns:a16="http://schemas.microsoft.com/office/drawing/2014/main" id="{5CC39D02-1082-82A0-90A1-CA356CC01041}"/>
                </a:ext>
              </a:extLst>
            </xdr14:cNvPr>
            <xdr14:cNvContentPartPr/>
          </xdr14:nvContentPartPr>
          <xdr14:nvPr macro=""/>
          <xdr14:xfrm>
            <a:off x="9372311" y="5181089"/>
            <a:ext cx="136080" cy="213480"/>
          </xdr14:xfrm>
        </xdr:contentPart>
      </mc:Choice>
      <mc:Fallback xmlns="">
        <xdr:pic>
          <xdr:nvPicPr>
            <xdr:cNvPr id="23" name="Ink 22">
              <a:extLst>
                <a:ext uri="{FF2B5EF4-FFF2-40B4-BE49-F238E27FC236}">
                  <a16:creationId xmlns:a16="http://schemas.microsoft.com/office/drawing/2014/main" id="{5CC39D02-1082-82A0-90A1-CA356CC01041}"/>
                </a:ext>
              </a:extLst>
            </xdr:cNvPr>
            <xdr:cNvPicPr/>
          </xdr:nvPicPr>
          <xdr:blipFill>
            <a:blip xmlns:r="http://schemas.openxmlformats.org/officeDocument/2006/relationships" r:embed="rId7"/>
            <a:stretch>
              <a:fillRect/>
            </a:stretch>
          </xdr:blipFill>
          <xdr:spPr>
            <a:xfrm>
              <a:off x="9366191" y="5174969"/>
              <a:ext cx="148320" cy="225720"/>
            </a:xfrm>
            <a:prstGeom prst="rect">
              <a:avLst/>
            </a:prstGeom>
          </xdr:spPr>
        </xdr:pic>
      </mc:Fallback>
    </mc:AlternateContent>
    <xdr:clientData/>
  </xdr:twoCellAnchor>
  <xdr:twoCellAnchor editAs="oneCell">
    <xdr:from>
      <xdr:col>9</xdr:col>
      <xdr:colOff>398405</xdr:colOff>
      <xdr:row>26</xdr:row>
      <xdr:rowOff>20916</xdr:rowOff>
    </xdr:from>
    <xdr:to>
      <xdr:col>12</xdr:col>
      <xdr:colOff>293047</xdr:colOff>
      <xdr:row>27</xdr:row>
      <xdr:rowOff>76600</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40" name="Ink 39">
              <a:extLst>
                <a:ext uri="{FF2B5EF4-FFF2-40B4-BE49-F238E27FC236}">
                  <a16:creationId xmlns:a16="http://schemas.microsoft.com/office/drawing/2014/main" id="{A196A43D-40FC-8A07-CB7B-B9691C73778D}"/>
                </a:ext>
              </a:extLst>
            </xdr14:cNvPr>
            <xdr14:cNvContentPartPr/>
          </xdr14:nvContentPartPr>
          <xdr14:nvPr macro=""/>
          <xdr14:xfrm>
            <a:off x="9381671" y="5378729"/>
            <a:ext cx="1586520" cy="234278"/>
          </xdr14:xfrm>
        </xdr:contentPart>
      </mc:Choice>
      <mc:Fallback xmlns="">
        <xdr:pic>
          <xdr:nvPicPr>
            <xdr:cNvPr id="40" name="Ink 39">
              <a:extLst>
                <a:ext uri="{FF2B5EF4-FFF2-40B4-BE49-F238E27FC236}">
                  <a16:creationId xmlns:a16="http://schemas.microsoft.com/office/drawing/2014/main" id="{A196A43D-40FC-8A07-CB7B-B9691C73778D}"/>
                </a:ext>
              </a:extLst>
            </xdr:cNvPr>
            <xdr:cNvPicPr/>
          </xdr:nvPicPr>
          <xdr:blipFill>
            <a:blip xmlns:r="http://schemas.openxmlformats.org/officeDocument/2006/relationships" r:embed="rId9"/>
            <a:stretch>
              <a:fillRect/>
            </a:stretch>
          </xdr:blipFill>
          <xdr:spPr>
            <a:xfrm>
              <a:off x="9375533" y="5372611"/>
              <a:ext cx="1598796" cy="246514"/>
            </a:xfrm>
            <a:prstGeom prst="rect">
              <a:avLst/>
            </a:prstGeom>
          </xdr:spPr>
        </xdr:pic>
      </mc:Fallback>
    </mc:AlternateContent>
    <xdr:clientData/>
  </xdr:twoCellAnchor>
  <xdr:twoCellAnchor editAs="oneCell">
    <xdr:from>
      <xdr:col>9</xdr:col>
      <xdr:colOff>583085</xdr:colOff>
      <xdr:row>22</xdr:row>
      <xdr:rowOff>113129</xdr:rowOff>
    </xdr:from>
    <xdr:to>
      <xdr:col>12</xdr:col>
      <xdr:colOff>239070</xdr:colOff>
      <xdr:row>25</xdr:row>
      <xdr:rowOff>11590</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54" name="Ink 53">
              <a:extLst>
                <a:ext uri="{FF2B5EF4-FFF2-40B4-BE49-F238E27FC236}">
                  <a16:creationId xmlns:a16="http://schemas.microsoft.com/office/drawing/2014/main" id="{4818254E-808E-7523-62A6-5AF631A034D8}"/>
                </a:ext>
              </a:extLst>
            </xdr14:cNvPr>
            <xdr14:cNvContentPartPr/>
          </xdr14:nvContentPartPr>
          <xdr14:nvPr macro=""/>
          <xdr14:xfrm>
            <a:off x="9566351" y="4756567"/>
            <a:ext cx="1533600" cy="434242"/>
          </xdr14:xfrm>
        </xdr:contentPart>
      </mc:Choice>
      <mc:Fallback xmlns="">
        <xdr:pic>
          <xdr:nvPicPr>
            <xdr:cNvPr id="54" name="Ink 53">
              <a:extLst>
                <a:ext uri="{FF2B5EF4-FFF2-40B4-BE49-F238E27FC236}">
                  <a16:creationId xmlns:a16="http://schemas.microsoft.com/office/drawing/2014/main" id="{4818254E-808E-7523-62A6-5AF631A034D8}"/>
                </a:ext>
              </a:extLst>
            </xdr:cNvPr>
            <xdr:cNvPicPr/>
          </xdr:nvPicPr>
          <xdr:blipFill>
            <a:blip xmlns:r="http://schemas.openxmlformats.org/officeDocument/2006/relationships" r:embed="rId11"/>
            <a:stretch>
              <a:fillRect/>
            </a:stretch>
          </xdr:blipFill>
          <xdr:spPr>
            <a:xfrm>
              <a:off x="9560237" y="4750666"/>
              <a:ext cx="1545829" cy="446044"/>
            </a:xfrm>
            <a:prstGeom prst="rect">
              <a:avLst/>
            </a:prstGeom>
          </xdr:spPr>
        </xdr:pic>
      </mc:Fallback>
    </mc:AlternateContent>
    <xdr:clientData/>
  </xdr:twoCellAnchor>
  <xdr:twoCellAnchor editAs="oneCell">
    <xdr:from>
      <xdr:col>6</xdr:col>
      <xdr:colOff>236934</xdr:colOff>
      <xdr:row>32</xdr:row>
      <xdr:rowOff>159542</xdr:rowOff>
    </xdr:from>
    <xdr:to>
      <xdr:col>11</xdr:col>
      <xdr:colOff>265892</xdr:colOff>
      <xdr:row>34</xdr:row>
      <xdr:rowOff>35749</xdr:rowOff>
    </xdr:to>
    <xdr:pic>
      <xdr:nvPicPr>
        <xdr:cNvPr id="55" name="Picture 54">
          <a:extLst>
            <a:ext uri="{FF2B5EF4-FFF2-40B4-BE49-F238E27FC236}">
              <a16:creationId xmlns:a16="http://schemas.microsoft.com/office/drawing/2014/main" id="{92B31E2E-D8A1-5889-36F5-C10B5DC18F1C}"/>
            </a:ext>
          </a:extLst>
        </xdr:cNvPr>
        <xdr:cNvPicPr>
          <a:picLocks noChangeAspect="1"/>
        </xdr:cNvPicPr>
      </xdr:nvPicPr>
      <xdr:blipFill>
        <a:blip xmlns:r="http://schemas.openxmlformats.org/officeDocument/2006/relationships" r:embed="rId12"/>
        <a:stretch>
          <a:fillRect/>
        </a:stretch>
      </xdr:blipFill>
      <xdr:spPr>
        <a:xfrm>
          <a:off x="7273528" y="6231730"/>
          <a:ext cx="2743583" cy="228632"/>
        </a:xfrm>
        <a:prstGeom prst="rect">
          <a:avLst/>
        </a:prstGeom>
      </xdr:spPr>
    </xdr:pic>
    <xdr:clientData/>
  </xdr:twoCellAnchor>
  <xdr:twoCellAnchor editAs="oneCell">
    <xdr:from>
      <xdr:col>6</xdr:col>
      <xdr:colOff>236893</xdr:colOff>
      <xdr:row>34</xdr:row>
      <xdr:rowOff>102066</xdr:rowOff>
    </xdr:from>
    <xdr:to>
      <xdr:col>13</xdr:col>
      <xdr:colOff>163623</xdr:colOff>
      <xdr:row>36</xdr:row>
      <xdr:rowOff>77725</xdr:rowOff>
    </xdr:to>
    <xdr:pic>
      <xdr:nvPicPr>
        <xdr:cNvPr id="56" name="Picture 55">
          <a:extLst>
            <a:ext uri="{FF2B5EF4-FFF2-40B4-BE49-F238E27FC236}">
              <a16:creationId xmlns:a16="http://schemas.microsoft.com/office/drawing/2014/main" id="{9F41B560-5BFD-DA37-61B9-EC2D3A01509B}"/>
            </a:ext>
          </a:extLst>
        </xdr:cNvPr>
        <xdr:cNvPicPr>
          <a:picLocks noChangeAspect="1"/>
        </xdr:cNvPicPr>
      </xdr:nvPicPr>
      <xdr:blipFill>
        <a:blip xmlns:r="http://schemas.openxmlformats.org/officeDocument/2006/relationships" r:embed="rId13"/>
        <a:stretch>
          <a:fillRect/>
        </a:stretch>
      </xdr:blipFill>
      <xdr:spPr>
        <a:xfrm>
          <a:off x="7272255" y="6723583"/>
          <a:ext cx="3942175" cy="338759"/>
        </a:xfrm>
        <a:prstGeom prst="rect">
          <a:avLst/>
        </a:prstGeom>
      </xdr:spPr>
    </xdr:pic>
    <xdr:clientData/>
  </xdr:twoCellAnchor>
  <xdr:twoCellAnchor editAs="oneCell">
    <xdr:from>
      <xdr:col>6</xdr:col>
      <xdr:colOff>236483</xdr:colOff>
      <xdr:row>36</xdr:row>
      <xdr:rowOff>124810</xdr:rowOff>
    </xdr:from>
    <xdr:to>
      <xdr:col>14</xdr:col>
      <xdr:colOff>38559</xdr:colOff>
      <xdr:row>38</xdr:row>
      <xdr:rowOff>66553</xdr:rowOff>
    </xdr:to>
    <xdr:pic>
      <xdr:nvPicPr>
        <xdr:cNvPr id="57" name="Picture 56">
          <a:extLst>
            <a:ext uri="{FF2B5EF4-FFF2-40B4-BE49-F238E27FC236}">
              <a16:creationId xmlns:a16="http://schemas.microsoft.com/office/drawing/2014/main" id="{C202DD95-135B-4F99-AB3F-9B619F9AC588}"/>
            </a:ext>
          </a:extLst>
        </xdr:cNvPr>
        <xdr:cNvPicPr>
          <a:picLocks noChangeAspect="1"/>
        </xdr:cNvPicPr>
      </xdr:nvPicPr>
      <xdr:blipFill>
        <a:blip xmlns:r="http://schemas.openxmlformats.org/officeDocument/2006/relationships" r:embed="rId14"/>
        <a:stretch>
          <a:fillRect/>
        </a:stretch>
      </xdr:blipFill>
      <xdr:spPr>
        <a:xfrm>
          <a:off x="7271845" y="7114189"/>
          <a:ext cx="4467849" cy="309605"/>
        </a:xfrm>
        <a:prstGeom prst="rect">
          <a:avLst/>
        </a:prstGeom>
      </xdr:spPr>
    </xdr:pic>
    <xdr:clientData/>
  </xdr:twoCellAnchor>
  <xdr:twoCellAnchor editAs="oneCell">
    <xdr:from>
      <xdr:col>9</xdr:col>
      <xdr:colOff>37468</xdr:colOff>
      <xdr:row>42</xdr:row>
      <xdr:rowOff>87410</xdr:rowOff>
    </xdr:from>
    <xdr:to>
      <xdr:col>9</xdr:col>
      <xdr:colOff>163828</xdr:colOff>
      <xdr:row>43</xdr:row>
      <xdr:rowOff>131441</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60" name="Ink 59">
              <a:extLst>
                <a:ext uri="{FF2B5EF4-FFF2-40B4-BE49-F238E27FC236}">
                  <a16:creationId xmlns:a16="http://schemas.microsoft.com/office/drawing/2014/main" id="{43587216-628A-2B7B-07C4-6260E556E093}"/>
                </a:ext>
              </a:extLst>
            </xdr14:cNvPr>
            <xdr14:cNvContentPartPr/>
          </xdr14:nvContentPartPr>
          <xdr14:nvPr macro=""/>
          <xdr14:xfrm>
            <a:off x="8839882" y="7812513"/>
            <a:ext cx="126360" cy="223200"/>
          </xdr14:xfrm>
        </xdr:contentPart>
      </mc:Choice>
      <mc:Fallback xmlns="">
        <xdr:pic>
          <xdr:nvPicPr>
            <xdr:cNvPr id="60" name="Ink 59">
              <a:extLst>
                <a:ext uri="{FF2B5EF4-FFF2-40B4-BE49-F238E27FC236}">
                  <a16:creationId xmlns:a16="http://schemas.microsoft.com/office/drawing/2014/main" id="{43587216-628A-2B7B-07C4-6260E556E093}"/>
                </a:ext>
              </a:extLst>
            </xdr:cNvPr>
            <xdr:cNvPicPr/>
          </xdr:nvPicPr>
          <xdr:blipFill>
            <a:blip xmlns:r="http://schemas.openxmlformats.org/officeDocument/2006/relationships" r:embed="rId16"/>
            <a:stretch>
              <a:fillRect/>
            </a:stretch>
          </xdr:blipFill>
          <xdr:spPr>
            <a:xfrm>
              <a:off x="8833527" y="7806393"/>
              <a:ext cx="139071" cy="235440"/>
            </a:xfrm>
            <a:prstGeom prst="rect">
              <a:avLst/>
            </a:prstGeom>
          </xdr:spPr>
        </xdr:pic>
      </mc:Fallback>
    </mc:AlternateContent>
    <xdr:clientData/>
  </xdr:twoCellAnchor>
  <xdr:twoCellAnchor editAs="oneCell">
    <xdr:from>
      <xdr:col>9</xdr:col>
      <xdr:colOff>114426</xdr:colOff>
      <xdr:row>43</xdr:row>
      <xdr:rowOff>132439</xdr:rowOff>
    </xdr:from>
    <xdr:to>
      <xdr:col>9</xdr:col>
      <xdr:colOff>189666</xdr:colOff>
      <xdr:row>44</xdr:row>
      <xdr:rowOff>112307</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61" name="Ink 60">
              <a:extLst>
                <a:ext uri="{FF2B5EF4-FFF2-40B4-BE49-F238E27FC236}">
                  <a16:creationId xmlns:a16="http://schemas.microsoft.com/office/drawing/2014/main" id="{397FD962-71F8-CEEF-4B63-F00ED0A1A054}"/>
                </a:ext>
              </a:extLst>
            </xdr14:cNvPr>
            <xdr14:cNvContentPartPr/>
          </xdr14:nvContentPartPr>
          <xdr14:nvPr macro=""/>
          <xdr14:xfrm>
            <a:off x="8916840" y="8041473"/>
            <a:ext cx="75240" cy="163800"/>
          </xdr14:xfrm>
        </xdr:contentPart>
      </mc:Choice>
      <mc:Fallback xmlns="">
        <xdr:pic>
          <xdr:nvPicPr>
            <xdr:cNvPr id="61" name="Ink 60">
              <a:extLst>
                <a:ext uri="{FF2B5EF4-FFF2-40B4-BE49-F238E27FC236}">
                  <a16:creationId xmlns:a16="http://schemas.microsoft.com/office/drawing/2014/main" id="{397FD962-71F8-CEEF-4B63-F00ED0A1A054}"/>
                </a:ext>
              </a:extLst>
            </xdr:cNvPr>
            <xdr:cNvPicPr/>
          </xdr:nvPicPr>
          <xdr:blipFill>
            <a:blip xmlns:r="http://schemas.openxmlformats.org/officeDocument/2006/relationships" r:embed="rId18"/>
            <a:stretch>
              <a:fillRect/>
            </a:stretch>
          </xdr:blipFill>
          <xdr:spPr>
            <a:xfrm>
              <a:off x="8910720" y="8035353"/>
              <a:ext cx="87480" cy="176040"/>
            </a:xfrm>
            <a:prstGeom prst="rect">
              <a:avLst/>
            </a:prstGeom>
          </xdr:spPr>
        </xdr:pic>
      </mc:Fallback>
    </mc:AlternateContent>
    <xdr:clientData/>
  </xdr:twoCellAnchor>
  <xdr:twoCellAnchor editAs="oneCell">
    <xdr:from>
      <xdr:col>9</xdr:col>
      <xdr:colOff>83106</xdr:colOff>
      <xdr:row>44</xdr:row>
      <xdr:rowOff>130307</xdr:rowOff>
    </xdr:from>
    <xdr:to>
      <xdr:col>9</xdr:col>
      <xdr:colOff>179308</xdr:colOff>
      <xdr:row>45</xdr:row>
      <xdr:rowOff>114218</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62" name="Ink 61">
              <a:extLst>
                <a:ext uri="{FF2B5EF4-FFF2-40B4-BE49-F238E27FC236}">
                  <a16:creationId xmlns:a16="http://schemas.microsoft.com/office/drawing/2014/main" id="{04633FEF-B2E1-55A5-5BF7-391C39B2BD79}"/>
                </a:ext>
              </a:extLst>
            </xdr14:cNvPr>
            <xdr14:cNvContentPartPr/>
          </xdr14:nvContentPartPr>
          <xdr14:nvPr macro=""/>
          <xdr14:xfrm>
            <a:off x="8885520" y="8223273"/>
            <a:ext cx="91440" cy="163080"/>
          </xdr14:xfrm>
        </xdr:contentPart>
      </mc:Choice>
      <mc:Fallback xmlns="">
        <xdr:pic>
          <xdr:nvPicPr>
            <xdr:cNvPr id="62" name="Ink 61">
              <a:extLst>
                <a:ext uri="{FF2B5EF4-FFF2-40B4-BE49-F238E27FC236}">
                  <a16:creationId xmlns:a16="http://schemas.microsoft.com/office/drawing/2014/main" id="{04633FEF-B2E1-55A5-5BF7-391C39B2BD79}"/>
                </a:ext>
              </a:extLst>
            </xdr:cNvPr>
            <xdr:cNvPicPr/>
          </xdr:nvPicPr>
          <xdr:blipFill>
            <a:blip xmlns:r="http://schemas.openxmlformats.org/officeDocument/2006/relationships" r:embed="rId20"/>
            <a:stretch>
              <a:fillRect/>
            </a:stretch>
          </xdr:blipFill>
          <xdr:spPr>
            <a:xfrm>
              <a:off x="8879400" y="8217153"/>
              <a:ext cx="103680" cy="175320"/>
            </a:xfrm>
            <a:prstGeom prst="rect">
              <a:avLst/>
            </a:prstGeom>
          </xdr:spPr>
        </xdr:pic>
      </mc:Fallback>
    </mc:AlternateContent>
    <xdr:clientData/>
  </xdr:twoCellAnchor>
  <xdr:twoCellAnchor editAs="oneCell">
    <xdr:from>
      <xdr:col>9</xdr:col>
      <xdr:colOff>85266</xdr:colOff>
      <xdr:row>45</xdr:row>
      <xdr:rowOff>136816</xdr:rowOff>
    </xdr:from>
    <xdr:to>
      <xdr:col>9</xdr:col>
      <xdr:colOff>180306</xdr:colOff>
      <xdr:row>46</xdr:row>
      <xdr:rowOff>159607</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63" name="Ink 62">
              <a:extLst>
                <a:ext uri="{FF2B5EF4-FFF2-40B4-BE49-F238E27FC236}">
                  <a16:creationId xmlns:a16="http://schemas.microsoft.com/office/drawing/2014/main" id="{0BAFE5A5-FD2B-BDE3-B6AC-5C7868C92828}"/>
                </a:ext>
              </a:extLst>
            </xdr14:cNvPr>
            <xdr14:cNvContentPartPr/>
          </xdr14:nvContentPartPr>
          <xdr14:nvPr macro=""/>
          <xdr14:xfrm>
            <a:off x="8887680" y="8413713"/>
            <a:ext cx="95040" cy="201960"/>
          </xdr14:xfrm>
        </xdr:contentPart>
      </mc:Choice>
      <mc:Fallback xmlns="">
        <xdr:pic>
          <xdr:nvPicPr>
            <xdr:cNvPr id="63" name="Ink 62">
              <a:extLst>
                <a:ext uri="{FF2B5EF4-FFF2-40B4-BE49-F238E27FC236}">
                  <a16:creationId xmlns:a16="http://schemas.microsoft.com/office/drawing/2014/main" id="{0BAFE5A5-FD2B-BDE3-B6AC-5C7868C92828}"/>
                </a:ext>
              </a:extLst>
            </xdr:cNvPr>
            <xdr:cNvPicPr/>
          </xdr:nvPicPr>
          <xdr:blipFill>
            <a:blip xmlns:r="http://schemas.openxmlformats.org/officeDocument/2006/relationships" r:embed="rId22"/>
            <a:stretch>
              <a:fillRect/>
            </a:stretch>
          </xdr:blipFill>
          <xdr:spPr>
            <a:xfrm>
              <a:off x="8881560" y="8407593"/>
              <a:ext cx="107280" cy="214200"/>
            </a:xfrm>
            <a:prstGeom prst="rect">
              <a:avLst/>
            </a:prstGeom>
          </xdr:spPr>
        </xdr:pic>
      </mc:Fallback>
    </mc:AlternateContent>
    <xdr:clientData/>
  </xdr:twoCellAnchor>
  <xdr:twoCellAnchor editAs="oneCell">
    <xdr:from>
      <xdr:col>9</xdr:col>
      <xdr:colOff>243306</xdr:colOff>
      <xdr:row>45</xdr:row>
      <xdr:rowOff>134296</xdr:rowOff>
    </xdr:from>
    <xdr:to>
      <xdr:col>9</xdr:col>
      <xdr:colOff>296308</xdr:colOff>
      <xdr:row>46</xdr:row>
      <xdr:rowOff>75285</xdr:rowOff>
    </xdr:to>
    <mc:AlternateContent xmlns:mc="http://schemas.openxmlformats.org/markup-compatibility/2006" xmlns:xdr14="http://schemas.microsoft.com/office/excel/2010/spreadsheetDrawing">
      <mc:Choice Requires="xdr14">
        <xdr:contentPart xmlns:r="http://schemas.openxmlformats.org/officeDocument/2006/relationships" r:id="rId23">
          <xdr14:nvContentPartPr>
            <xdr14:cNvPr id="64" name="Ink 63">
              <a:extLst>
                <a:ext uri="{FF2B5EF4-FFF2-40B4-BE49-F238E27FC236}">
                  <a16:creationId xmlns:a16="http://schemas.microsoft.com/office/drawing/2014/main" id="{92583EC4-54F2-FED1-BC24-6A9BC1EB13DC}"/>
                </a:ext>
              </a:extLst>
            </xdr14:cNvPr>
            <xdr14:cNvContentPartPr/>
          </xdr14:nvContentPartPr>
          <xdr14:nvPr macro=""/>
          <xdr14:xfrm>
            <a:off x="9045720" y="8411193"/>
            <a:ext cx="48240" cy="124920"/>
          </xdr14:xfrm>
        </xdr:contentPart>
      </mc:Choice>
      <mc:Fallback xmlns="">
        <xdr:pic>
          <xdr:nvPicPr>
            <xdr:cNvPr id="64" name="Ink 63">
              <a:extLst>
                <a:ext uri="{FF2B5EF4-FFF2-40B4-BE49-F238E27FC236}">
                  <a16:creationId xmlns:a16="http://schemas.microsoft.com/office/drawing/2014/main" id="{92583EC4-54F2-FED1-BC24-6A9BC1EB13DC}"/>
                </a:ext>
              </a:extLst>
            </xdr:cNvPr>
            <xdr:cNvPicPr/>
          </xdr:nvPicPr>
          <xdr:blipFill>
            <a:blip xmlns:r="http://schemas.openxmlformats.org/officeDocument/2006/relationships" r:embed="rId24"/>
            <a:stretch>
              <a:fillRect/>
            </a:stretch>
          </xdr:blipFill>
          <xdr:spPr>
            <a:xfrm>
              <a:off x="9039600" y="8405073"/>
              <a:ext cx="60480" cy="137160"/>
            </a:xfrm>
            <a:prstGeom prst="rect">
              <a:avLst/>
            </a:prstGeom>
          </xdr:spPr>
        </xdr:pic>
      </mc:Fallback>
    </mc:AlternateContent>
    <xdr:clientData/>
  </xdr:twoCellAnchor>
  <xdr:twoCellAnchor editAs="oneCell">
    <xdr:from>
      <xdr:col>8</xdr:col>
      <xdr:colOff>323123</xdr:colOff>
      <xdr:row>45</xdr:row>
      <xdr:rowOff>3256</xdr:rowOff>
    </xdr:from>
    <xdr:to>
      <xdr:col>9</xdr:col>
      <xdr:colOff>55386</xdr:colOff>
      <xdr:row>45</xdr:row>
      <xdr:rowOff>169936</xdr:rowOff>
    </xdr:to>
    <mc:AlternateContent xmlns:mc="http://schemas.openxmlformats.org/markup-compatibility/2006" xmlns:xdr14="http://schemas.microsoft.com/office/excel/2010/spreadsheetDrawing">
      <mc:Choice Requires="xdr14">
        <xdr:contentPart xmlns:r="http://schemas.openxmlformats.org/officeDocument/2006/relationships" r:id="rId25">
          <xdr14:nvContentPartPr>
            <xdr14:cNvPr id="65" name="Ink 64">
              <a:extLst>
                <a:ext uri="{FF2B5EF4-FFF2-40B4-BE49-F238E27FC236}">
                  <a16:creationId xmlns:a16="http://schemas.microsoft.com/office/drawing/2014/main" id="{72B6C520-51BF-4D4E-7F6D-D7AB574E0266}"/>
                </a:ext>
              </a:extLst>
            </xdr14:cNvPr>
            <xdr14:cNvContentPartPr/>
          </xdr14:nvContentPartPr>
          <xdr14:nvPr macro=""/>
          <xdr14:xfrm>
            <a:off x="8468640" y="8280153"/>
            <a:ext cx="389160" cy="166680"/>
          </xdr14:xfrm>
        </xdr:contentPart>
      </mc:Choice>
      <mc:Fallback xmlns="">
        <xdr:pic>
          <xdr:nvPicPr>
            <xdr:cNvPr id="65" name="Ink 64">
              <a:extLst>
                <a:ext uri="{FF2B5EF4-FFF2-40B4-BE49-F238E27FC236}">
                  <a16:creationId xmlns:a16="http://schemas.microsoft.com/office/drawing/2014/main" id="{72B6C520-51BF-4D4E-7F6D-D7AB574E0266}"/>
                </a:ext>
              </a:extLst>
            </xdr:cNvPr>
            <xdr:cNvPicPr/>
          </xdr:nvPicPr>
          <xdr:blipFill>
            <a:blip xmlns:r="http://schemas.openxmlformats.org/officeDocument/2006/relationships" r:embed="rId26"/>
            <a:stretch>
              <a:fillRect/>
            </a:stretch>
          </xdr:blipFill>
          <xdr:spPr>
            <a:xfrm>
              <a:off x="8462520" y="8274033"/>
              <a:ext cx="401400" cy="178920"/>
            </a:xfrm>
            <a:prstGeom prst="rect">
              <a:avLst/>
            </a:prstGeom>
          </xdr:spPr>
        </xdr:pic>
      </mc:Fallback>
    </mc:AlternateContent>
    <xdr:clientData/>
  </xdr:twoCellAnchor>
  <xdr:twoCellAnchor editAs="oneCell">
    <xdr:from>
      <xdr:col>8</xdr:col>
      <xdr:colOff>335755</xdr:colOff>
      <xdr:row>56</xdr:row>
      <xdr:rowOff>132193</xdr:rowOff>
    </xdr:from>
    <xdr:to>
      <xdr:col>8</xdr:col>
      <xdr:colOff>543475</xdr:colOff>
      <xdr:row>59</xdr:row>
      <xdr:rowOff>171993</xdr:rowOff>
    </xdr:to>
    <mc:AlternateContent xmlns:mc="http://schemas.openxmlformats.org/markup-compatibility/2006" xmlns:xdr14="http://schemas.microsoft.com/office/excel/2010/spreadsheetDrawing">
      <mc:Choice Requires="xdr14">
        <xdr:contentPart xmlns:r="http://schemas.openxmlformats.org/officeDocument/2006/relationships" r:id="rId27">
          <xdr14:nvContentPartPr>
            <xdr14:cNvPr id="71" name="Ink 70">
              <a:extLst>
                <a:ext uri="{FF2B5EF4-FFF2-40B4-BE49-F238E27FC236}">
                  <a16:creationId xmlns:a16="http://schemas.microsoft.com/office/drawing/2014/main" id="{43406305-537D-10D6-F76B-F773173D8C5B}"/>
                </a:ext>
              </a:extLst>
            </xdr14:cNvPr>
            <xdr14:cNvContentPartPr/>
          </xdr14:nvContentPartPr>
          <xdr14:nvPr macro=""/>
          <xdr14:xfrm>
            <a:off x="8468640" y="10389885"/>
            <a:ext cx="207720" cy="589320"/>
          </xdr14:xfrm>
        </xdr:contentPart>
      </mc:Choice>
      <mc:Fallback xmlns="">
        <xdr:pic>
          <xdr:nvPicPr>
            <xdr:cNvPr id="71" name="Ink 70">
              <a:extLst>
                <a:ext uri="{FF2B5EF4-FFF2-40B4-BE49-F238E27FC236}">
                  <a16:creationId xmlns:a16="http://schemas.microsoft.com/office/drawing/2014/main" id="{43406305-537D-10D6-F76B-F773173D8C5B}"/>
                </a:ext>
              </a:extLst>
            </xdr:cNvPr>
            <xdr:cNvPicPr/>
          </xdr:nvPicPr>
          <xdr:blipFill>
            <a:blip xmlns:r="http://schemas.openxmlformats.org/officeDocument/2006/relationships" r:embed="rId28"/>
            <a:stretch>
              <a:fillRect/>
            </a:stretch>
          </xdr:blipFill>
          <xdr:spPr>
            <a:xfrm>
              <a:off x="8462520" y="10383716"/>
              <a:ext cx="219960" cy="601658"/>
            </a:xfrm>
            <a:prstGeom prst="rect">
              <a:avLst/>
            </a:prstGeom>
          </xdr:spPr>
        </xdr:pic>
      </mc:Fallback>
    </mc:AlternateContent>
    <xdr:clientData/>
  </xdr:twoCellAnchor>
  <xdr:twoCellAnchor editAs="oneCell">
    <xdr:from>
      <xdr:col>11</xdr:col>
      <xdr:colOff>103794</xdr:colOff>
      <xdr:row>55</xdr:row>
      <xdr:rowOff>160124</xdr:rowOff>
    </xdr:from>
    <xdr:to>
      <xdr:col>11</xdr:col>
      <xdr:colOff>439396</xdr:colOff>
      <xdr:row>61</xdr:row>
      <xdr:rowOff>19045</xdr:rowOff>
    </xdr:to>
    <mc:AlternateContent xmlns:mc="http://schemas.openxmlformats.org/markup-compatibility/2006" xmlns:xdr14="http://schemas.microsoft.com/office/excel/2010/spreadsheetDrawing">
      <mc:Choice Requires="xdr14">
        <xdr:contentPart xmlns:r="http://schemas.openxmlformats.org/officeDocument/2006/relationships" r:id="rId29">
          <xdr14:nvContentPartPr>
            <xdr14:cNvPr id="82" name="Ink 81">
              <a:extLst>
                <a:ext uri="{FF2B5EF4-FFF2-40B4-BE49-F238E27FC236}">
                  <a16:creationId xmlns:a16="http://schemas.microsoft.com/office/drawing/2014/main" id="{F637C3D8-BC36-FC07-1C1C-4398AB4116BA}"/>
                </a:ext>
              </a:extLst>
            </xdr14:cNvPr>
            <xdr14:cNvContentPartPr/>
          </xdr14:nvContentPartPr>
          <xdr14:nvPr macro=""/>
          <xdr14:xfrm>
            <a:off x="9848602" y="10234643"/>
            <a:ext cx="330840" cy="957960"/>
          </xdr14:xfrm>
        </xdr:contentPart>
      </mc:Choice>
      <mc:Fallback xmlns="">
        <xdr:pic>
          <xdr:nvPicPr>
            <xdr:cNvPr id="82" name="Ink 81">
              <a:extLst>
                <a:ext uri="{FF2B5EF4-FFF2-40B4-BE49-F238E27FC236}">
                  <a16:creationId xmlns:a16="http://schemas.microsoft.com/office/drawing/2014/main" id="{F637C3D8-BC36-FC07-1C1C-4398AB4116BA}"/>
                </a:ext>
              </a:extLst>
            </xdr:cNvPr>
            <xdr:cNvPicPr/>
          </xdr:nvPicPr>
          <xdr:blipFill>
            <a:blip xmlns:r="http://schemas.openxmlformats.org/officeDocument/2006/relationships" r:embed="rId30"/>
            <a:stretch>
              <a:fillRect/>
            </a:stretch>
          </xdr:blipFill>
          <xdr:spPr>
            <a:xfrm>
              <a:off x="9842574" y="10228439"/>
              <a:ext cx="342896" cy="970368"/>
            </a:xfrm>
            <a:prstGeom prst="rect">
              <a:avLst/>
            </a:prstGeom>
          </xdr:spPr>
        </xdr:pic>
      </mc:Fallback>
    </mc:AlternateContent>
    <xdr:clientData/>
  </xdr:twoCellAnchor>
  <xdr:twoCellAnchor editAs="oneCell">
    <xdr:from>
      <xdr:col>5</xdr:col>
      <xdr:colOff>178625</xdr:colOff>
      <xdr:row>52</xdr:row>
      <xdr:rowOff>107003</xdr:rowOff>
    </xdr:from>
    <xdr:to>
      <xdr:col>5</xdr:col>
      <xdr:colOff>792065</xdr:colOff>
      <xdr:row>54</xdr:row>
      <xdr:rowOff>8137</xdr:rowOff>
    </xdr:to>
    <mc:AlternateContent xmlns:mc="http://schemas.openxmlformats.org/markup-compatibility/2006" xmlns:xdr14="http://schemas.microsoft.com/office/excel/2010/spreadsheetDrawing">
      <mc:Choice Requires="xdr14">
        <xdr:contentPart xmlns:r="http://schemas.openxmlformats.org/officeDocument/2006/relationships" r:id="rId31">
          <xdr14:nvContentPartPr>
            <xdr14:cNvPr id="90" name="Ink 89">
              <a:extLst>
                <a:ext uri="{FF2B5EF4-FFF2-40B4-BE49-F238E27FC236}">
                  <a16:creationId xmlns:a16="http://schemas.microsoft.com/office/drawing/2014/main" id="{AD413E2F-CC49-155A-8462-96B91E120679}"/>
                </a:ext>
              </a:extLst>
            </xdr14:cNvPr>
            <xdr14:cNvContentPartPr/>
          </xdr14:nvContentPartPr>
          <xdr14:nvPr macro=""/>
          <xdr14:xfrm>
            <a:off x="3666240" y="9632003"/>
            <a:ext cx="613440" cy="267480"/>
          </xdr14:xfrm>
        </xdr:contentPart>
      </mc:Choice>
      <mc:Fallback xmlns="">
        <xdr:pic>
          <xdr:nvPicPr>
            <xdr:cNvPr id="90" name="Ink 89">
              <a:extLst>
                <a:ext uri="{FF2B5EF4-FFF2-40B4-BE49-F238E27FC236}">
                  <a16:creationId xmlns:a16="http://schemas.microsoft.com/office/drawing/2014/main" id="{AD413E2F-CC49-155A-8462-96B91E120679}"/>
                </a:ext>
              </a:extLst>
            </xdr:cNvPr>
            <xdr:cNvPicPr/>
          </xdr:nvPicPr>
          <xdr:blipFill>
            <a:blip xmlns:r="http://schemas.openxmlformats.org/officeDocument/2006/relationships" r:embed="rId32"/>
            <a:stretch>
              <a:fillRect/>
            </a:stretch>
          </xdr:blipFill>
          <xdr:spPr>
            <a:xfrm>
              <a:off x="3660124" y="9625883"/>
              <a:ext cx="625673" cy="279720"/>
            </a:xfrm>
            <a:prstGeom prst="rect">
              <a:avLst/>
            </a:prstGeom>
          </xdr:spPr>
        </xdr:pic>
      </mc:Fallback>
    </mc:AlternateContent>
    <xdr:clientData/>
  </xdr:twoCellAnchor>
  <xdr:twoCellAnchor editAs="oneCell">
    <xdr:from>
      <xdr:col>5</xdr:col>
      <xdr:colOff>239465</xdr:colOff>
      <xdr:row>53</xdr:row>
      <xdr:rowOff>172230</xdr:rowOff>
    </xdr:from>
    <xdr:to>
      <xdr:col>5</xdr:col>
      <xdr:colOff>1017147</xdr:colOff>
      <xdr:row>55</xdr:row>
      <xdr:rowOff>67964</xdr:rowOff>
    </xdr:to>
    <mc:AlternateContent xmlns:mc="http://schemas.openxmlformats.org/markup-compatibility/2006" xmlns:xdr14="http://schemas.microsoft.com/office/excel/2010/spreadsheetDrawing">
      <mc:Choice Requires="xdr14">
        <xdr:contentPart xmlns:r="http://schemas.openxmlformats.org/officeDocument/2006/relationships" r:id="rId33">
          <xdr14:nvContentPartPr>
            <xdr14:cNvPr id="96" name="Ink 95">
              <a:extLst>
                <a:ext uri="{FF2B5EF4-FFF2-40B4-BE49-F238E27FC236}">
                  <a16:creationId xmlns:a16="http://schemas.microsoft.com/office/drawing/2014/main" id="{C869351B-E6E6-23AE-F908-EC192E9756D2}"/>
                </a:ext>
              </a:extLst>
            </xdr14:cNvPr>
            <xdr14:cNvContentPartPr/>
          </xdr14:nvContentPartPr>
          <xdr14:nvPr macro=""/>
          <xdr14:xfrm>
            <a:off x="3727080" y="9880403"/>
            <a:ext cx="777682" cy="262080"/>
          </xdr14:xfrm>
        </xdr:contentPart>
      </mc:Choice>
      <mc:Fallback xmlns="">
        <xdr:pic>
          <xdr:nvPicPr>
            <xdr:cNvPr id="96" name="Ink 95">
              <a:extLst>
                <a:ext uri="{FF2B5EF4-FFF2-40B4-BE49-F238E27FC236}">
                  <a16:creationId xmlns:a16="http://schemas.microsoft.com/office/drawing/2014/main" id="{C869351B-E6E6-23AE-F908-EC192E9756D2}"/>
                </a:ext>
              </a:extLst>
            </xdr:cNvPr>
            <xdr:cNvPicPr/>
          </xdr:nvPicPr>
          <xdr:blipFill>
            <a:blip xmlns:r="http://schemas.openxmlformats.org/officeDocument/2006/relationships" r:embed="rId34"/>
            <a:stretch>
              <a:fillRect/>
            </a:stretch>
          </xdr:blipFill>
          <xdr:spPr>
            <a:xfrm>
              <a:off x="3720957" y="9874283"/>
              <a:ext cx="789929" cy="274320"/>
            </a:xfrm>
            <a:prstGeom prst="rect">
              <a:avLst/>
            </a:prstGeom>
          </xdr:spPr>
        </xdr:pic>
      </mc:Fallback>
    </mc:AlternateContent>
    <xdr:clientData/>
  </xdr:twoCellAnchor>
  <xdr:twoCellAnchor editAs="oneCell">
    <xdr:from>
      <xdr:col>12</xdr:col>
      <xdr:colOff>545063</xdr:colOff>
      <xdr:row>58</xdr:row>
      <xdr:rowOff>64565</xdr:rowOff>
    </xdr:from>
    <xdr:to>
      <xdr:col>13</xdr:col>
      <xdr:colOff>522734</xdr:colOff>
      <xdr:row>59</xdr:row>
      <xdr:rowOff>65711</xdr:rowOff>
    </xdr:to>
    <mc:AlternateContent xmlns:mc="http://schemas.openxmlformats.org/markup-compatibility/2006" xmlns:xdr14="http://schemas.microsoft.com/office/excel/2010/spreadsheetDrawing">
      <mc:Choice Requires="xdr14">
        <xdr:contentPart xmlns:r="http://schemas.openxmlformats.org/officeDocument/2006/relationships" r:id="rId35">
          <xdr14:nvContentPartPr>
            <xdr14:cNvPr id="110" name="Ink 109">
              <a:extLst>
                <a:ext uri="{FF2B5EF4-FFF2-40B4-BE49-F238E27FC236}">
                  <a16:creationId xmlns:a16="http://schemas.microsoft.com/office/drawing/2014/main" id="{7380A748-DFDD-3F1D-1F6C-42D0EF2C4CD8}"/>
                </a:ext>
              </a:extLst>
            </xdr14:cNvPr>
            <xdr14:cNvContentPartPr/>
          </xdr14:nvContentPartPr>
          <xdr14:nvPr macro=""/>
          <xdr14:xfrm>
            <a:off x="10934640" y="10688603"/>
            <a:ext cx="622440" cy="184320"/>
          </xdr14:xfrm>
        </xdr:contentPart>
      </mc:Choice>
      <mc:Fallback xmlns="">
        <xdr:pic>
          <xdr:nvPicPr>
            <xdr:cNvPr id="110" name="Ink 109">
              <a:extLst>
                <a:ext uri="{FF2B5EF4-FFF2-40B4-BE49-F238E27FC236}">
                  <a16:creationId xmlns:a16="http://schemas.microsoft.com/office/drawing/2014/main" id="{7380A748-DFDD-3F1D-1F6C-42D0EF2C4CD8}"/>
                </a:ext>
              </a:extLst>
            </xdr:cNvPr>
            <xdr:cNvPicPr/>
          </xdr:nvPicPr>
          <xdr:blipFill>
            <a:blip xmlns:r="http://schemas.openxmlformats.org/officeDocument/2006/relationships" r:embed="rId36"/>
            <a:stretch>
              <a:fillRect/>
            </a:stretch>
          </xdr:blipFill>
          <xdr:spPr>
            <a:xfrm>
              <a:off x="10928516" y="10682635"/>
              <a:ext cx="634687" cy="196257"/>
            </a:xfrm>
            <a:prstGeom prst="rect">
              <a:avLst/>
            </a:prstGeom>
          </xdr:spPr>
        </xdr:pic>
      </mc:Fallback>
    </mc:AlternateContent>
    <xdr:clientData/>
  </xdr:twoCellAnchor>
  <xdr:twoCellAnchor editAs="oneCell">
    <xdr:from>
      <xdr:col>12</xdr:col>
      <xdr:colOff>627143</xdr:colOff>
      <xdr:row>54</xdr:row>
      <xdr:rowOff>77699</xdr:rowOff>
    </xdr:from>
    <xdr:to>
      <xdr:col>14</xdr:col>
      <xdr:colOff>200329</xdr:colOff>
      <xdr:row>57</xdr:row>
      <xdr:rowOff>112542</xdr:rowOff>
    </xdr:to>
    <mc:AlternateContent xmlns:mc="http://schemas.openxmlformats.org/markup-compatibility/2006" xmlns:xdr14="http://schemas.microsoft.com/office/excel/2010/spreadsheetDrawing">
      <mc:Choice Requires="xdr14">
        <xdr:contentPart xmlns:r="http://schemas.openxmlformats.org/officeDocument/2006/relationships" r:id="rId37">
          <xdr14:nvContentPartPr>
            <xdr14:cNvPr id="111" name="Ink 110">
              <a:extLst>
                <a:ext uri="{FF2B5EF4-FFF2-40B4-BE49-F238E27FC236}">
                  <a16:creationId xmlns:a16="http://schemas.microsoft.com/office/drawing/2014/main" id="{13BD1CBA-463F-C3E6-471C-5875F97CA1D6}"/>
                </a:ext>
              </a:extLst>
            </xdr14:cNvPr>
            <xdr14:cNvContentPartPr/>
          </xdr14:nvContentPartPr>
          <xdr14:nvPr macro=""/>
          <xdr14:xfrm>
            <a:off x="11016720" y="9969045"/>
            <a:ext cx="857962" cy="579600"/>
          </xdr14:xfrm>
        </xdr:contentPart>
      </mc:Choice>
      <mc:Fallback xmlns="">
        <xdr:pic>
          <xdr:nvPicPr>
            <xdr:cNvPr id="111" name="Ink 110">
              <a:extLst>
                <a:ext uri="{FF2B5EF4-FFF2-40B4-BE49-F238E27FC236}">
                  <a16:creationId xmlns:a16="http://schemas.microsoft.com/office/drawing/2014/main" id="{13BD1CBA-463F-C3E6-471C-5875F97CA1D6}"/>
                </a:ext>
              </a:extLst>
            </xdr:cNvPr>
            <xdr:cNvPicPr/>
          </xdr:nvPicPr>
          <xdr:blipFill>
            <a:blip xmlns:r="http://schemas.openxmlformats.org/officeDocument/2006/relationships" r:embed="rId38"/>
            <a:stretch>
              <a:fillRect/>
            </a:stretch>
          </xdr:blipFill>
          <xdr:spPr>
            <a:xfrm>
              <a:off x="11010599" y="9962925"/>
              <a:ext cx="870203" cy="591840"/>
            </a:xfrm>
            <a:prstGeom prst="rect">
              <a:avLst/>
            </a:prstGeom>
          </xdr:spPr>
        </xdr:pic>
      </mc:Fallback>
    </mc:AlternateContent>
    <xdr:clientData/>
  </xdr:twoCellAnchor>
  <xdr:twoCellAnchor editAs="oneCell">
    <xdr:from>
      <xdr:col>14</xdr:col>
      <xdr:colOff>296645</xdr:colOff>
      <xdr:row>54</xdr:row>
      <xdr:rowOff>63217</xdr:rowOff>
    </xdr:from>
    <xdr:to>
      <xdr:col>14</xdr:col>
      <xdr:colOff>447845</xdr:colOff>
      <xdr:row>55</xdr:row>
      <xdr:rowOff>182444</xdr:rowOff>
    </xdr:to>
    <mc:AlternateContent xmlns:mc="http://schemas.openxmlformats.org/markup-compatibility/2006" xmlns:xdr14="http://schemas.microsoft.com/office/excel/2010/spreadsheetDrawing">
      <mc:Choice Requires="xdr14">
        <xdr:contentPart xmlns:r="http://schemas.openxmlformats.org/officeDocument/2006/relationships" r:id="rId39">
          <xdr14:nvContentPartPr>
            <xdr14:cNvPr id="112" name="Ink 111">
              <a:extLst>
                <a:ext uri="{FF2B5EF4-FFF2-40B4-BE49-F238E27FC236}">
                  <a16:creationId xmlns:a16="http://schemas.microsoft.com/office/drawing/2014/main" id="{623A9345-6685-7D2B-6ADD-C469942870EC}"/>
                </a:ext>
              </a:extLst>
            </xdr14:cNvPr>
            <xdr14:cNvContentPartPr/>
          </xdr14:nvContentPartPr>
          <xdr14:nvPr macro=""/>
          <xdr14:xfrm>
            <a:off x="11975760" y="9954563"/>
            <a:ext cx="151200" cy="302400"/>
          </xdr14:xfrm>
        </xdr:contentPart>
      </mc:Choice>
      <mc:Fallback xmlns="">
        <xdr:pic>
          <xdr:nvPicPr>
            <xdr:cNvPr id="112" name="Ink 111">
              <a:extLst>
                <a:ext uri="{FF2B5EF4-FFF2-40B4-BE49-F238E27FC236}">
                  <a16:creationId xmlns:a16="http://schemas.microsoft.com/office/drawing/2014/main" id="{623A9345-6685-7D2B-6ADD-C469942870EC}"/>
                </a:ext>
              </a:extLst>
            </xdr:cNvPr>
            <xdr:cNvPicPr/>
          </xdr:nvPicPr>
          <xdr:blipFill>
            <a:blip xmlns:r="http://schemas.openxmlformats.org/officeDocument/2006/relationships" r:embed="rId40"/>
            <a:stretch>
              <a:fillRect/>
            </a:stretch>
          </xdr:blipFill>
          <xdr:spPr>
            <a:xfrm>
              <a:off x="11969640" y="9948443"/>
              <a:ext cx="163440" cy="314640"/>
            </a:xfrm>
            <a:prstGeom prst="rect">
              <a:avLst/>
            </a:prstGeom>
          </xdr:spPr>
        </xdr:pic>
      </mc:Fallback>
    </mc:AlternateContent>
    <xdr:clientData/>
  </xdr:twoCellAnchor>
  <xdr:twoCellAnchor editAs="oneCell">
    <xdr:from>
      <xdr:col>14</xdr:col>
      <xdr:colOff>132485</xdr:colOff>
      <xdr:row>56</xdr:row>
      <xdr:rowOff>79191</xdr:rowOff>
    </xdr:from>
    <xdr:to>
      <xdr:col>14</xdr:col>
      <xdr:colOff>322565</xdr:colOff>
      <xdr:row>58</xdr:row>
      <xdr:rowOff>75365</xdr:rowOff>
    </xdr:to>
    <mc:AlternateContent xmlns:mc="http://schemas.openxmlformats.org/markup-compatibility/2006" xmlns:xdr14="http://schemas.microsoft.com/office/excel/2010/spreadsheetDrawing">
      <mc:Choice Requires="xdr14">
        <xdr:contentPart xmlns:r="http://schemas.openxmlformats.org/officeDocument/2006/relationships" r:id="rId41">
          <xdr14:nvContentPartPr>
            <xdr14:cNvPr id="113" name="Ink 112">
              <a:extLst>
                <a:ext uri="{FF2B5EF4-FFF2-40B4-BE49-F238E27FC236}">
                  <a16:creationId xmlns:a16="http://schemas.microsoft.com/office/drawing/2014/main" id="{2BD047BF-2F83-A5D1-2738-068C7A215C4D}"/>
                </a:ext>
              </a:extLst>
            </xdr14:cNvPr>
            <xdr14:cNvContentPartPr/>
          </xdr14:nvContentPartPr>
          <xdr14:nvPr macro=""/>
          <xdr14:xfrm>
            <a:off x="11811600" y="10336883"/>
            <a:ext cx="190080" cy="362520"/>
          </xdr14:xfrm>
        </xdr:contentPart>
      </mc:Choice>
      <mc:Fallback xmlns="">
        <xdr:pic>
          <xdr:nvPicPr>
            <xdr:cNvPr id="113" name="Ink 112">
              <a:extLst>
                <a:ext uri="{FF2B5EF4-FFF2-40B4-BE49-F238E27FC236}">
                  <a16:creationId xmlns:a16="http://schemas.microsoft.com/office/drawing/2014/main" id="{2BD047BF-2F83-A5D1-2738-068C7A215C4D}"/>
                </a:ext>
              </a:extLst>
            </xdr:cNvPr>
            <xdr:cNvPicPr/>
          </xdr:nvPicPr>
          <xdr:blipFill>
            <a:blip xmlns:r="http://schemas.openxmlformats.org/officeDocument/2006/relationships" r:embed="rId42"/>
            <a:stretch>
              <a:fillRect/>
            </a:stretch>
          </xdr:blipFill>
          <xdr:spPr>
            <a:xfrm>
              <a:off x="11805480" y="10330763"/>
              <a:ext cx="202320" cy="374760"/>
            </a:xfrm>
            <a:prstGeom prst="rect">
              <a:avLst/>
            </a:prstGeom>
          </xdr:spPr>
        </xdr:pic>
      </mc:Fallback>
    </mc:AlternateContent>
    <xdr:clientData/>
  </xdr:twoCellAnchor>
  <xdr:twoCellAnchor editAs="oneCell">
    <xdr:from>
      <xdr:col>14</xdr:col>
      <xdr:colOff>579687</xdr:colOff>
      <xdr:row>55</xdr:row>
      <xdr:rowOff>85964</xdr:rowOff>
    </xdr:from>
    <xdr:to>
      <xdr:col>16</xdr:col>
      <xdr:colOff>523508</xdr:colOff>
      <xdr:row>57</xdr:row>
      <xdr:rowOff>179338</xdr:rowOff>
    </xdr:to>
    <mc:AlternateContent xmlns:mc="http://schemas.openxmlformats.org/markup-compatibility/2006" xmlns:xdr14="http://schemas.microsoft.com/office/excel/2010/spreadsheetDrawing">
      <mc:Choice Requires="xdr14">
        <xdr:contentPart xmlns:r="http://schemas.openxmlformats.org/officeDocument/2006/relationships" r:id="rId43">
          <xdr14:nvContentPartPr>
            <xdr14:cNvPr id="118" name="Ink 117">
              <a:extLst>
                <a:ext uri="{FF2B5EF4-FFF2-40B4-BE49-F238E27FC236}">
                  <a16:creationId xmlns:a16="http://schemas.microsoft.com/office/drawing/2014/main" id="{89E1824F-12F0-8A39-2903-E89538ABEDFF}"/>
                </a:ext>
              </a:extLst>
            </xdr14:cNvPr>
            <xdr14:cNvContentPartPr/>
          </xdr14:nvContentPartPr>
          <xdr14:nvPr macro=""/>
          <xdr14:xfrm>
            <a:off x="12258802" y="10160483"/>
            <a:ext cx="1233360" cy="459720"/>
          </xdr14:xfrm>
        </xdr:contentPart>
      </mc:Choice>
      <mc:Fallback xmlns="">
        <xdr:pic>
          <xdr:nvPicPr>
            <xdr:cNvPr id="118" name="Ink 117">
              <a:extLst>
                <a:ext uri="{FF2B5EF4-FFF2-40B4-BE49-F238E27FC236}">
                  <a16:creationId xmlns:a16="http://schemas.microsoft.com/office/drawing/2014/main" id="{89E1824F-12F0-8A39-2903-E89538ABEDFF}"/>
                </a:ext>
              </a:extLst>
            </xdr:cNvPr>
            <xdr:cNvPicPr/>
          </xdr:nvPicPr>
          <xdr:blipFill>
            <a:blip xmlns:r="http://schemas.openxmlformats.org/officeDocument/2006/relationships" r:embed="rId44"/>
            <a:stretch>
              <a:fillRect/>
            </a:stretch>
          </xdr:blipFill>
          <xdr:spPr>
            <a:xfrm>
              <a:off x="12252682" y="10154420"/>
              <a:ext cx="1245600" cy="471846"/>
            </a:xfrm>
            <a:prstGeom prst="rect">
              <a:avLst/>
            </a:prstGeom>
          </xdr:spPr>
        </xdr:pic>
      </mc:Fallback>
    </mc:AlternateContent>
    <xdr:clientData/>
  </xdr:twoCellAnchor>
  <xdr:twoCellAnchor editAs="oneCell">
    <xdr:from>
      <xdr:col>14</xdr:col>
      <xdr:colOff>602869</xdr:colOff>
      <xdr:row>59</xdr:row>
      <xdr:rowOff>168671</xdr:rowOff>
    </xdr:from>
    <xdr:to>
      <xdr:col>15</xdr:col>
      <xdr:colOff>201541</xdr:colOff>
      <xdr:row>61</xdr:row>
      <xdr:rowOff>17687</xdr:rowOff>
    </xdr:to>
    <mc:AlternateContent xmlns:mc="http://schemas.openxmlformats.org/markup-compatibility/2006" xmlns:xdr14="http://schemas.microsoft.com/office/excel/2010/spreadsheetDrawing">
      <mc:Choice Requires="xdr14">
        <xdr:contentPart xmlns:r="http://schemas.openxmlformats.org/officeDocument/2006/relationships" r:id="rId45">
          <xdr14:nvContentPartPr>
            <xdr14:cNvPr id="132" name="Ink 131">
              <a:extLst>
                <a:ext uri="{FF2B5EF4-FFF2-40B4-BE49-F238E27FC236}">
                  <a16:creationId xmlns:a16="http://schemas.microsoft.com/office/drawing/2014/main" id="{11B9B300-934F-8522-3598-431709190771}"/>
                </a:ext>
              </a:extLst>
            </xdr14:cNvPr>
            <xdr14:cNvContentPartPr/>
          </xdr14:nvContentPartPr>
          <xdr14:nvPr macro=""/>
          <xdr14:xfrm>
            <a:off x="12281984" y="10975883"/>
            <a:ext cx="238680" cy="210600"/>
          </xdr14:xfrm>
        </xdr:contentPart>
      </mc:Choice>
      <mc:Fallback xmlns="">
        <xdr:pic>
          <xdr:nvPicPr>
            <xdr:cNvPr id="132" name="Ink 131">
              <a:extLst>
                <a:ext uri="{FF2B5EF4-FFF2-40B4-BE49-F238E27FC236}">
                  <a16:creationId xmlns:a16="http://schemas.microsoft.com/office/drawing/2014/main" id="{11B9B300-934F-8522-3598-431709190771}"/>
                </a:ext>
              </a:extLst>
            </xdr:cNvPr>
            <xdr:cNvPicPr/>
          </xdr:nvPicPr>
          <xdr:blipFill>
            <a:blip xmlns:r="http://schemas.openxmlformats.org/officeDocument/2006/relationships" r:embed="rId46"/>
            <a:stretch>
              <a:fillRect/>
            </a:stretch>
          </xdr:blipFill>
          <xdr:spPr>
            <a:xfrm>
              <a:off x="12275864" y="10969763"/>
              <a:ext cx="250920" cy="222840"/>
            </a:xfrm>
            <a:prstGeom prst="rect">
              <a:avLst/>
            </a:prstGeom>
          </xdr:spPr>
        </xdr:pic>
      </mc:Fallback>
    </mc:AlternateContent>
    <xdr:clientData/>
  </xdr:twoCellAnchor>
  <xdr:twoCellAnchor editAs="oneCell">
    <xdr:from>
      <xdr:col>12</xdr:col>
      <xdr:colOff>592169</xdr:colOff>
      <xdr:row>62</xdr:row>
      <xdr:rowOff>67074</xdr:rowOff>
    </xdr:from>
    <xdr:to>
      <xdr:col>13</xdr:col>
      <xdr:colOff>569562</xdr:colOff>
      <xdr:row>65</xdr:row>
      <xdr:rowOff>39113</xdr:rowOff>
    </xdr:to>
    <mc:AlternateContent xmlns:mc="http://schemas.openxmlformats.org/markup-compatibility/2006" xmlns:xdr14="http://schemas.microsoft.com/office/excel/2010/spreadsheetDrawing">
      <mc:Choice Requires="xdr14">
        <xdr:contentPart xmlns:r="http://schemas.openxmlformats.org/officeDocument/2006/relationships" r:id="rId47">
          <xdr14:nvContentPartPr>
            <xdr14:cNvPr id="133" name="Ink 132">
              <a:extLst>
                <a:ext uri="{FF2B5EF4-FFF2-40B4-BE49-F238E27FC236}">
                  <a16:creationId xmlns:a16="http://schemas.microsoft.com/office/drawing/2014/main" id="{7D5C4F9F-F94B-739F-387A-B148CE7F665B}"/>
                </a:ext>
              </a:extLst>
            </xdr14:cNvPr>
            <xdr14:cNvContentPartPr/>
          </xdr14:nvContentPartPr>
          <xdr14:nvPr macro=""/>
          <xdr14:xfrm>
            <a:off x="10981746" y="11423805"/>
            <a:ext cx="617400" cy="521558"/>
          </xdr14:xfrm>
        </xdr:contentPart>
      </mc:Choice>
      <mc:Fallback xmlns="">
        <xdr:pic>
          <xdr:nvPicPr>
            <xdr:cNvPr id="133" name="Ink 132">
              <a:extLst>
                <a:ext uri="{FF2B5EF4-FFF2-40B4-BE49-F238E27FC236}">
                  <a16:creationId xmlns:a16="http://schemas.microsoft.com/office/drawing/2014/main" id="{7D5C4F9F-F94B-739F-387A-B148CE7F665B}"/>
                </a:ext>
              </a:extLst>
            </xdr:cNvPr>
            <xdr:cNvPicPr/>
          </xdr:nvPicPr>
          <xdr:blipFill>
            <a:blip xmlns:r="http://schemas.openxmlformats.org/officeDocument/2006/relationships" r:embed="rId48"/>
            <a:stretch>
              <a:fillRect/>
            </a:stretch>
          </xdr:blipFill>
          <xdr:spPr>
            <a:xfrm>
              <a:off x="10975626" y="11417682"/>
              <a:ext cx="629640" cy="533805"/>
            </a:xfrm>
            <a:prstGeom prst="rect">
              <a:avLst/>
            </a:prstGeom>
          </xdr:spPr>
        </xdr:pic>
      </mc:Fallback>
    </mc:AlternateContent>
    <xdr:clientData/>
  </xdr:twoCellAnchor>
  <xdr:twoCellAnchor editAs="oneCell">
    <xdr:from>
      <xdr:col>12</xdr:col>
      <xdr:colOff>610447</xdr:colOff>
      <xdr:row>60</xdr:row>
      <xdr:rowOff>83418</xdr:rowOff>
    </xdr:from>
    <xdr:to>
      <xdr:col>14</xdr:col>
      <xdr:colOff>116591</xdr:colOff>
      <xdr:row>61</xdr:row>
      <xdr:rowOff>152049</xdr:rowOff>
    </xdr:to>
    <mc:AlternateContent xmlns:mc="http://schemas.openxmlformats.org/markup-compatibility/2006" xmlns:xdr14="http://schemas.microsoft.com/office/excel/2010/spreadsheetDrawing">
      <mc:Choice Requires="xdr14">
        <xdr:contentPart xmlns:r="http://schemas.openxmlformats.org/officeDocument/2006/relationships" r:id="rId49">
          <xdr14:nvContentPartPr>
            <xdr14:cNvPr id="134" name="Ink 133">
              <a:extLst>
                <a:ext uri="{FF2B5EF4-FFF2-40B4-BE49-F238E27FC236}">
                  <a16:creationId xmlns:a16="http://schemas.microsoft.com/office/drawing/2014/main" id="{270F2671-7613-0221-85D2-BE70E8D80C31}"/>
                </a:ext>
              </a:extLst>
            </xdr14:cNvPr>
            <xdr14:cNvContentPartPr/>
          </xdr14:nvContentPartPr>
          <xdr14:nvPr macro=""/>
          <xdr14:xfrm>
            <a:off x="11000024" y="11073803"/>
            <a:ext cx="790920" cy="247042"/>
          </xdr14:xfrm>
        </xdr:contentPart>
      </mc:Choice>
      <mc:Fallback xmlns="">
        <xdr:pic>
          <xdr:nvPicPr>
            <xdr:cNvPr id="134" name="Ink 133">
              <a:extLst>
                <a:ext uri="{FF2B5EF4-FFF2-40B4-BE49-F238E27FC236}">
                  <a16:creationId xmlns:a16="http://schemas.microsoft.com/office/drawing/2014/main" id="{270F2671-7613-0221-85D2-BE70E8D80C31}"/>
                </a:ext>
              </a:extLst>
            </xdr:cNvPr>
            <xdr:cNvPicPr/>
          </xdr:nvPicPr>
          <xdr:blipFill>
            <a:blip xmlns:r="http://schemas.openxmlformats.org/officeDocument/2006/relationships" r:embed="rId50"/>
            <a:stretch>
              <a:fillRect/>
            </a:stretch>
          </xdr:blipFill>
          <xdr:spPr>
            <a:xfrm>
              <a:off x="10993901" y="11067681"/>
              <a:ext cx="803166" cy="259286"/>
            </a:xfrm>
            <a:prstGeom prst="rect">
              <a:avLst/>
            </a:prstGeom>
          </xdr:spPr>
        </xdr:pic>
      </mc:Fallback>
    </mc:AlternateContent>
    <xdr:clientData/>
  </xdr:twoCellAnchor>
  <xdr:twoCellAnchor editAs="oneCell">
    <xdr:from>
      <xdr:col>15</xdr:col>
      <xdr:colOff>282459</xdr:colOff>
      <xdr:row>60</xdr:row>
      <xdr:rowOff>129498</xdr:rowOff>
    </xdr:from>
    <xdr:to>
      <xdr:col>15</xdr:col>
      <xdr:colOff>429339</xdr:colOff>
      <xdr:row>62</xdr:row>
      <xdr:rowOff>17754</xdr:rowOff>
    </xdr:to>
    <mc:AlternateContent xmlns:mc="http://schemas.openxmlformats.org/markup-compatibility/2006" xmlns:xdr14="http://schemas.microsoft.com/office/excel/2010/spreadsheetDrawing">
      <mc:Choice Requires="xdr14">
        <xdr:contentPart xmlns:r="http://schemas.openxmlformats.org/officeDocument/2006/relationships" r:id="rId51">
          <xdr14:nvContentPartPr>
            <xdr14:cNvPr id="135" name="Ink 134">
              <a:extLst>
                <a:ext uri="{FF2B5EF4-FFF2-40B4-BE49-F238E27FC236}">
                  <a16:creationId xmlns:a16="http://schemas.microsoft.com/office/drawing/2014/main" id="{4CC41DAD-6CC7-B606-1001-9294FA683950}"/>
                </a:ext>
              </a:extLst>
            </xdr14:cNvPr>
            <xdr14:cNvContentPartPr/>
          </xdr14:nvContentPartPr>
          <xdr14:nvPr macro=""/>
          <xdr14:xfrm>
            <a:off x="12606344" y="11119883"/>
            <a:ext cx="146880" cy="249840"/>
          </xdr14:xfrm>
        </xdr:contentPart>
      </mc:Choice>
      <mc:Fallback xmlns="">
        <xdr:pic>
          <xdr:nvPicPr>
            <xdr:cNvPr id="135" name="Ink 134">
              <a:extLst>
                <a:ext uri="{FF2B5EF4-FFF2-40B4-BE49-F238E27FC236}">
                  <a16:creationId xmlns:a16="http://schemas.microsoft.com/office/drawing/2014/main" id="{4CC41DAD-6CC7-B606-1001-9294FA683950}"/>
                </a:ext>
              </a:extLst>
            </xdr:cNvPr>
            <xdr:cNvPicPr/>
          </xdr:nvPicPr>
          <xdr:blipFill>
            <a:blip xmlns:r="http://schemas.openxmlformats.org/officeDocument/2006/relationships" r:embed="rId52"/>
            <a:stretch>
              <a:fillRect/>
            </a:stretch>
          </xdr:blipFill>
          <xdr:spPr>
            <a:xfrm>
              <a:off x="12600224" y="11113763"/>
              <a:ext cx="159120" cy="262080"/>
            </a:xfrm>
            <a:prstGeom prst="rect">
              <a:avLst/>
            </a:prstGeom>
          </xdr:spPr>
        </xdr:pic>
      </mc:Fallback>
    </mc:AlternateContent>
    <xdr:clientData/>
  </xdr:twoCellAnchor>
  <xdr:twoCellAnchor editAs="oneCell">
    <xdr:from>
      <xdr:col>15</xdr:col>
      <xdr:colOff>189939</xdr:colOff>
      <xdr:row>62</xdr:row>
      <xdr:rowOff>136112</xdr:rowOff>
    </xdr:from>
    <xdr:to>
      <xdr:col>15</xdr:col>
      <xdr:colOff>360579</xdr:colOff>
      <xdr:row>64</xdr:row>
      <xdr:rowOff>47048</xdr:rowOff>
    </xdr:to>
    <mc:AlternateContent xmlns:mc="http://schemas.openxmlformats.org/markup-compatibility/2006" xmlns:xdr14="http://schemas.microsoft.com/office/excel/2010/spreadsheetDrawing">
      <mc:Choice Requires="xdr14">
        <xdr:contentPart xmlns:r="http://schemas.openxmlformats.org/officeDocument/2006/relationships" r:id="rId53">
          <xdr14:nvContentPartPr>
            <xdr14:cNvPr id="136" name="Ink 135">
              <a:extLst>
                <a:ext uri="{FF2B5EF4-FFF2-40B4-BE49-F238E27FC236}">
                  <a16:creationId xmlns:a16="http://schemas.microsoft.com/office/drawing/2014/main" id="{FF2F1DC7-8C04-C4D3-5A5A-6288B34F23C4}"/>
                </a:ext>
              </a:extLst>
            </xdr14:cNvPr>
            <xdr14:cNvContentPartPr/>
          </xdr14:nvContentPartPr>
          <xdr14:nvPr macro=""/>
          <xdr14:xfrm>
            <a:off x="12513824" y="11492843"/>
            <a:ext cx="170640" cy="272520"/>
          </xdr14:xfrm>
        </xdr:contentPart>
      </mc:Choice>
      <mc:Fallback xmlns="">
        <xdr:pic>
          <xdr:nvPicPr>
            <xdr:cNvPr id="136" name="Ink 135">
              <a:extLst>
                <a:ext uri="{FF2B5EF4-FFF2-40B4-BE49-F238E27FC236}">
                  <a16:creationId xmlns:a16="http://schemas.microsoft.com/office/drawing/2014/main" id="{FF2F1DC7-8C04-C4D3-5A5A-6288B34F23C4}"/>
                </a:ext>
              </a:extLst>
            </xdr:cNvPr>
            <xdr:cNvPicPr/>
          </xdr:nvPicPr>
          <xdr:blipFill>
            <a:blip xmlns:r="http://schemas.openxmlformats.org/officeDocument/2006/relationships" r:embed="rId54"/>
            <a:stretch>
              <a:fillRect/>
            </a:stretch>
          </xdr:blipFill>
          <xdr:spPr>
            <a:xfrm>
              <a:off x="12507704" y="11486723"/>
              <a:ext cx="182880" cy="284760"/>
            </a:xfrm>
            <a:prstGeom prst="rect">
              <a:avLst/>
            </a:prstGeom>
          </xdr:spPr>
        </xdr:pic>
      </mc:Fallback>
    </mc:AlternateContent>
    <xdr:clientData/>
  </xdr:twoCellAnchor>
  <xdr:twoCellAnchor editAs="oneCell">
    <xdr:from>
      <xdr:col>16</xdr:col>
      <xdr:colOff>52770</xdr:colOff>
      <xdr:row>61</xdr:row>
      <xdr:rowOff>172405</xdr:rowOff>
    </xdr:from>
    <xdr:to>
      <xdr:col>16</xdr:col>
      <xdr:colOff>192810</xdr:colOff>
      <xdr:row>63</xdr:row>
      <xdr:rowOff>170821</xdr:rowOff>
    </xdr:to>
    <mc:AlternateContent xmlns:mc="http://schemas.openxmlformats.org/markup-compatibility/2006" xmlns:xdr14="http://schemas.microsoft.com/office/excel/2010/spreadsheetDrawing">
      <mc:Choice Requires="xdr14">
        <xdr:contentPart xmlns:r="http://schemas.openxmlformats.org/officeDocument/2006/relationships" r:id="rId55">
          <xdr14:nvContentPartPr>
            <xdr14:cNvPr id="137" name="Ink 136">
              <a:extLst>
                <a:ext uri="{FF2B5EF4-FFF2-40B4-BE49-F238E27FC236}">
                  <a16:creationId xmlns:a16="http://schemas.microsoft.com/office/drawing/2014/main" id="{B63DCD3F-553D-A046-746D-2376761A28AD}"/>
                </a:ext>
              </a:extLst>
            </xdr14:cNvPr>
            <xdr14:cNvContentPartPr/>
          </xdr14:nvContentPartPr>
          <xdr14:nvPr macro=""/>
          <xdr14:xfrm>
            <a:off x="13021424" y="11345963"/>
            <a:ext cx="140040" cy="360000"/>
          </xdr14:xfrm>
        </xdr:contentPart>
      </mc:Choice>
      <mc:Fallback xmlns="">
        <xdr:pic>
          <xdr:nvPicPr>
            <xdr:cNvPr id="137" name="Ink 136">
              <a:extLst>
                <a:ext uri="{FF2B5EF4-FFF2-40B4-BE49-F238E27FC236}">
                  <a16:creationId xmlns:a16="http://schemas.microsoft.com/office/drawing/2014/main" id="{B63DCD3F-553D-A046-746D-2376761A28AD}"/>
                </a:ext>
              </a:extLst>
            </xdr:cNvPr>
            <xdr:cNvPicPr/>
          </xdr:nvPicPr>
          <xdr:blipFill>
            <a:blip xmlns:r="http://schemas.openxmlformats.org/officeDocument/2006/relationships" r:embed="rId56"/>
            <a:stretch>
              <a:fillRect/>
            </a:stretch>
          </xdr:blipFill>
          <xdr:spPr>
            <a:xfrm>
              <a:off x="13015304" y="11339843"/>
              <a:ext cx="152280" cy="372240"/>
            </a:xfrm>
            <a:prstGeom prst="rect">
              <a:avLst/>
            </a:prstGeom>
          </xdr:spPr>
        </xdr:pic>
      </mc:Fallback>
    </mc:AlternateContent>
    <xdr:clientData/>
  </xdr:twoCellAnchor>
  <xdr:twoCellAnchor editAs="oneCell">
    <xdr:from>
      <xdr:col>16</xdr:col>
      <xdr:colOff>313050</xdr:colOff>
      <xdr:row>61</xdr:row>
      <xdr:rowOff>96445</xdr:rowOff>
    </xdr:from>
    <xdr:to>
      <xdr:col>17</xdr:col>
      <xdr:colOff>163723</xdr:colOff>
      <xdr:row>62</xdr:row>
      <xdr:rowOff>141512</xdr:rowOff>
    </xdr:to>
    <mc:AlternateContent xmlns:mc="http://schemas.openxmlformats.org/markup-compatibility/2006" xmlns:xdr14="http://schemas.microsoft.com/office/excel/2010/spreadsheetDrawing">
      <mc:Choice Requires="xdr14">
        <xdr:contentPart xmlns:r="http://schemas.openxmlformats.org/officeDocument/2006/relationships" r:id="rId57">
          <xdr14:nvContentPartPr>
            <xdr14:cNvPr id="139" name="Ink 138">
              <a:extLst>
                <a:ext uri="{FF2B5EF4-FFF2-40B4-BE49-F238E27FC236}">
                  <a16:creationId xmlns:a16="http://schemas.microsoft.com/office/drawing/2014/main" id="{4F336790-DD9E-DE6F-2743-B29BBF9254D0}"/>
                </a:ext>
              </a:extLst>
            </xdr14:cNvPr>
            <xdr14:cNvContentPartPr/>
          </xdr14:nvContentPartPr>
          <xdr14:nvPr macro=""/>
          <xdr14:xfrm>
            <a:off x="13281704" y="11270003"/>
            <a:ext cx="490680" cy="228240"/>
          </xdr14:xfrm>
        </xdr:contentPart>
      </mc:Choice>
      <mc:Fallback xmlns="">
        <xdr:pic>
          <xdr:nvPicPr>
            <xdr:cNvPr id="139" name="Ink 138">
              <a:extLst>
                <a:ext uri="{FF2B5EF4-FFF2-40B4-BE49-F238E27FC236}">
                  <a16:creationId xmlns:a16="http://schemas.microsoft.com/office/drawing/2014/main" id="{4F336790-DD9E-DE6F-2743-B29BBF9254D0}"/>
                </a:ext>
              </a:extLst>
            </xdr:cNvPr>
            <xdr:cNvPicPr/>
          </xdr:nvPicPr>
          <xdr:blipFill>
            <a:blip xmlns:r="http://schemas.openxmlformats.org/officeDocument/2006/relationships" r:embed="rId58"/>
            <a:stretch>
              <a:fillRect/>
            </a:stretch>
          </xdr:blipFill>
          <xdr:spPr>
            <a:xfrm>
              <a:off x="13275584" y="11263883"/>
              <a:ext cx="502920" cy="240480"/>
            </a:xfrm>
            <a:prstGeom prst="rect">
              <a:avLst/>
            </a:prstGeom>
          </xdr:spPr>
        </xdr:pic>
      </mc:Fallback>
    </mc:AlternateContent>
    <xdr:clientData/>
  </xdr:twoCellAnchor>
  <xdr:twoCellAnchor editAs="oneCell">
    <xdr:from>
      <xdr:col>16</xdr:col>
      <xdr:colOff>418170</xdr:colOff>
      <xdr:row>61</xdr:row>
      <xdr:rowOff>173125</xdr:rowOff>
    </xdr:from>
    <xdr:to>
      <xdr:col>17</xdr:col>
      <xdr:colOff>93523</xdr:colOff>
      <xdr:row>62</xdr:row>
      <xdr:rowOff>84354</xdr:rowOff>
    </xdr:to>
    <mc:AlternateContent xmlns:mc="http://schemas.openxmlformats.org/markup-compatibility/2006" xmlns:xdr14="http://schemas.microsoft.com/office/excel/2010/spreadsheetDrawing">
      <mc:Choice Requires="xdr14">
        <xdr:contentPart xmlns:r="http://schemas.openxmlformats.org/officeDocument/2006/relationships" r:id="rId59">
          <xdr14:nvContentPartPr>
            <xdr14:cNvPr id="140" name="Ink 139">
              <a:extLst>
                <a:ext uri="{FF2B5EF4-FFF2-40B4-BE49-F238E27FC236}">
                  <a16:creationId xmlns:a16="http://schemas.microsoft.com/office/drawing/2014/main" id="{23A88407-7F91-232B-EFE3-D5D5359A6BC6}"/>
                </a:ext>
              </a:extLst>
            </xdr14:cNvPr>
            <xdr14:cNvContentPartPr/>
          </xdr14:nvContentPartPr>
          <xdr14:nvPr macro=""/>
          <xdr14:xfrm>
            <a:off x="13386824" y="11346683"/>
            <a:ext cx="315360" cy="89640"/>
          </xdr14:xfrm>
        </xdr:contentPart>
      </mc:Choice>
      <mc:Fallback xmlns="">
        <xdr:pic>
          <xdr:nvPicPr>
            <xdr:cNvPr id="140" name="Ink 139">
              <a:extLst>
                <a:ext uri="{FF2B5EF4-FFF2-40B4-BE49-F238E27FC236}">
                  <a16:creationId xmlns:a16="http://schemas.microsoft.com/office/drawing/2014/main" id="{23A88407-7F91-232B-EFE3-D5D5359A6BC6}"/>
                </a:ext>
              </a:extLst>
            </xdr:cNvPr>
            <xdr:cNvPicPr/>
          </xdr:nvPicPr>
          <xdr:blipFill>
            <a:blip xmlns:r="http://schemas.openxmlformats.org/officeDocument/2006/relationships" r:embed="rId60"/>
            <a:stretch>
              <a:fillRect/>
            </a:stretch>
          </xdr:blipFill>
          <xdr:spPr>
            <a:xfrm>
              <a:off x="13380704" y="11340563"/>
              <a:ext cx="327600" cy="101880"/>
            </a:xfrm>
            <a:prstGeom prst="rect">
              <a:avLst/>
            </a:prstGeom>
          </xdr:spPr>
        </xdr:pic>
      </mc:Fallback>
    </mc:AlternateContent>
    <xdr:clientData/>
  </xdr:twoCellAnchor>
  <xdr:twoCellAnchor editAs="oneCell">
    <xdr:from>
      <xdr:col>5</xdr:col>
      <xdr:colOff>1686529</xdr:colOff>
      <xdr:row>62</xdr:row>
      <xdr:rowOff>68550</xdr:rowOff>
    </xdr:from>
    <xdr:to>
      <xdr:col>5</xdr:col>
      <xdr:colOff>2411373</xdr:colOff>
      <xdr:row>63</xdr:row>
      <xdr:rowOff>97139</xdr:rowOff>
    </xdr:to>
    <mc:AlternateContent xmlns:mc="http://schemas.openxmlformats.org/markup-compatibility/2006" xmlns:xdr14="http://schemas.microsoft.com/office/excel/2010/spreadsheetDrawing">
      <mc:Choice Requires="xdr14">
        <xdr:contentPart xmlns:r="http://schemas.openxmlformats.org/officeDocument/2006/relationships" r:id="rId61">
          <xdr14:nvContentPartPr>
            <xdr14:cNvPr id="148" name="Ink 147">
              <a:extLst>
                <a:ext uri="{FF2B5EF4-FFF2-40B4-BE49-F238E27FC236}">
                  <a16:creationId xmlns:a16="http://schemas.microsoft.com/office/drawing/2014/main" id="{9C5E6316-B7F3-B64C-F13B-07E47E7FB691}"/>
                </a:ext>
              </a:extLst>
            </xdr14:cNvPr>
            <xdr14:cNvContentPartPr/>
          </xdr14:nvContentPartPr>
          <xdr14:nvPr macro=""/>
          <xdr14:xfrm>
            <a:off x="5174144" y="11425281"/>
            <a:ext cx="720082" cy="211762"/>
          </xdr14:xfrm>
        </xdr:contentPart>
      </mc:Choice>
      <mc:Fallback xmlns="">
        <xdr:pic>
          <xdr:nvPicPr>
            <xdr:cNvPr id="148" name="Ink 147">
              <a:extLst>
                <a:ext uri="{FF2B5EF4-FFF2-40B4-BE49-F238E27FC236}">
                  <a16:creationId xmlns:a16="http://schemas.microsoft.com/office/drawing/2014/main" id="{9C5E6316-B7F3-B64C-F13B-07E47E7FB691}"/>
                </a:ext>
              </a:extLst>
            </xdr:cNvPr>
            <xdr:cNvPicPr/>
          </xdr:nvPicPr>
          <xdr:blipFill>
            <a:blip xmlns:r="http://schemas.openxmlformats.org/officeDocument/2006/relationships" r:embed="rId62"/>
            <a:stretch>
              <a:fillRect/>
            </a:stretch>
          </xdr:blipFill>
          <xdr:spPr>
            <a:xfrm>
              <a:off x="5168020" y="11419148"/>
              <a:ext cx="732330" cy="224028"/>
            </a:xfrm>
            <a:prstGeom prst="rect">
              <a:avLst/>
            </a:prstGeom>
          </xdr:spPr>
        </xdr:pic>
      </mc:Fallback>
    </mc:AlternateContent>
    <xdr:clientData/>
  </xdr:twoCellAnchor>
  <xdr:twoCellAnchor editAs="oneCell">
    <xdr:from>
      <xdr:col>5</xdr:col>
      <xdr:colOff>324371</xdr:colOff>
      <xdr:row>61</xdr:row>
      <xdr:rowOff>180165</xdr:rowOff>
    </xdr:from>
    <xdr:to>
      <xdr:col>5</xdr:col>
      <xdr:colOff>1240211</xdr:colOff>
      <xdr:row>63</xdr:row>
      <xdr:rowOff>102981</xdr:rowOff>
    </xdr:to>
    <mc:AlternateContent xmlns:mc="http://schemas.openxmlformats.org/markup-compatibility/2006" xmlns:xdr14="http://schemas.microsoft.com/office/excel/2010/spreadsheetDrawing">
      <mc:Choice Requires="xdr14">
        <xdr:contentPart xmlns:r="http://schemas.openxmlformats.org/officeDocument/2006/relationships" r:id="rId63">
          <xdr14:nvContentPartPr>
            <xdr14:cNvPr id="149" name="Ink 148">
              <a:extLst>
                <a:ext uri="{FF2B5EF4-FFF2-40B4-BE49-F238E27FC236}">
                  <a16:creationId xmlns:a16="http://schemas.microsoft.com/office/drawing/2014/main" id="{37AF4E8F-8B6B-8C24-E2F4-8079E4149B38}"/>
                </a:ext>
              </a:extLst>
            </xdr14:cNvPr>
            <xdr14:cNvContentPartPr/>
          </xdr14:nvContentPartPr>
          <xdr14:nvPr macro=""/>
          <xdr14:xfrm>
            <a:off x="3811986" y="11353723"/>
            <a:ext cx="915840" cy="284400"/>
          </xdr14:xfrm>
        </xdr:contentPart>
      </mc:Choice>
      <mc:Fallback xmlns="">
        <xdr:pic>
          <xdr:nvPicPr>
            <xdr:cNvPr id="149" name="Ink 148">
              <a:extLst>
                <a:ext uri="{FF2B5EF4-FFF2-40B4-BE49-F238E27FC236}">
                  <a16:creationId xmlns:a16="http://schemas.microsoft.com/office/drawing/2014/main" id="{37AF4E8F-8B6B-8C24-E2F4-8079E4149B38}"/>
                </a:ext>
              </a:extLst>
            </xdr:cNvPr>
            <xdr:cNvPicPr/>
          </xdr:nvPicPr>
          <xdr:blipFill>
            <a:blip xmlns:r="http://schemas.openxmlformats.org/officeDocument/2006/relationships" r:embed="rId64"/>
            <a:stretch>
              <a:fillRect/>
            </a:stretch>
          </xdr:blipFill>
          <xdr:spPr>
            <a:xfrm>
              <a:off x="3805866" y="11347603"/>
              <a:ext cx="928080" cy="296640"/>
            </a:xfrm>
            <a:prstGeom prst="rect">
              <a:avLst/>
            </a:prstGeom>
          </xdr:spPr>
        </xdr:pic>
      </mc:Fallback>
    </mc:AlternateContent>
    <xdr:clientData/>
  </xdr:twoCellAnchor>
  <xdr:twoCellAnchor editAs="oneCell">
    <xdr:from>
      <xdr:col>5</xdr:col>
      <xdr:colOff>3424609</xdr:colOff>
      <xdr:row>62</xdr:row>
      <xdr:rowOff>44070</xdr:rowOff>
    </xdr:from>
    <xdr:to>
      <xdr:col>5</xdr:col>
      <xdr:colOff>3497329</xdr:colOff>
      <xdr:row>62</xdr:row>
      <xdr:rowOff>123270</xdr:rowOff>
    </xdr:to>
    <mc:AlternateContent xmlns:mc="http://schemas.openxmlformats.org/markup-compatibility/2006" xmlns:xdr14="http://schemas.microsoft.com/office/excel/2010/spreadsheetDrawing">
      <mc:Choice Requires="xdr14">
        <xdr:contentPart xmlns:r="http://schemas.openxmlformats.org/officeDocument/2006/relationships" r:id="rId65">
          <xdr14:nvContentPartPr>
            <xdr14:cNvPr id="152" name="Ink 151">
              <a:extLst>
                <a:ext uri="{FF2B5EF4-FFF2-40B4-BE49-F238E27FC236}">
                  <a16:creationId xmlns:a16="http://schemas.microsoft.com/office/drawing/2014/main" id="{3E3CC6BA-B299-6BF2-1A60-73163C363225}"/>
                </a:ext>
              </a:extLst>
            </xdr14:cNvPr>
            <xdr14:cNvContentPartPr/>
          </xdr14:nvContentPartPr>
          <xdr14:nvPr macro=""/>
          <xdr14:xfrm>
            <a:off x="6912224" y="11400801"/>
            <a:ext cx="72720" cy="79200"/>
          </xdr14:xfrm>
        </xdr:contentPart>
      </mc:Choice>
      <mc:Fallback xmlns="">
        <xdr:pic>
          <xdr:nvPicPr>
            <xdr:cNvPr id="152" name="Ink 151">
              <a:extLst>
                <a:ext uri="{FF2B5EF4-FFF2-40B4-BE49-F238E27FC236}">
                  <a16:creationId xmlns:a16="http://schemas.microsoft.com/office/drawing/2014/main" id="{3E3CC6BA-B299-6BF2-1A60-73163C363225}"/>
                </a:ext>
              </a:extLst>
            </xdr:cNvPr>
            <xdr:cNvPicPr/>
          </xdr:nvPicPr>
          <xdr:blipFill>
            <a:blip xmlns:r="http://schemas.openxmlformats.org/officeDocument/2006/relationships" r:embed="rId66"/>
            <a:stretch>
              <a:fillRect/>
            </a:stretch>
          </xdr:blipFill>
          <xdr:spPr>
            <a:xfrm>
              <a:off x="6906104" y="11394681"/>
              <a:ext cx="84960" cy="91440"/>
            </a:xfrm>
            <a:prstGeom prst="rect">
              <a:avLst/>
            </a:prstGeom>
          </xdr:spPr>
        </xdr:pic>
      </mc:Fallback>
    </mc:AlternateContent>
    <xdr:clientData/>
  </xdr:twoCellAnchor>
  <xdr:twoCellAnchor editAs="oneCell">
    <xdr:from>
      <xdr:col>5</xdr:col>
      <xdr:colOff>2923489</xdr:colOff>
      <xdr:row>61</xdr:row>
      <xdr:rowOff>162885</xdr:rowOff>
    </xdr:from>
    <xdr:to>
      <xdr:col>5</xdr:col>
      <xdr:colOff>3221569</xdr:colOff>
      <xdr:row>63</xdr:row>
      <xdr:rowOff>116497</xdr:rowOff>
    </xdr:to>
    <mc:AlternateContent xmlns:mc="http://schemas.openxmlformats.org/markup-compatibility/2006" xmlns:xdr14="http://schemas.microsoft.com/office/excel/2010/spreadsheetDrawing">
      <mc:Choice Requires="xdr14">
        <xdr:contentPart xmlns:r="http://schemas.openxmlformats.org/officeDocument/2006/relationships" r:id="rId67">
          <xdr14:nvContentPartPr>
            <xdr14:cNvPr id="153" name="Ink 152">
              <a:extLst>
                <a:ext uri="{FF2B5EF4-FFF2-40B4-BE49-F238E27FC236}">
                  <a16:creationId xmlns:a16="http://schemas.microsoft.com/office/drawing/2014/main" id="{D06E68CD-CF0F-6C14-FA87-044984B95869}"/>
                </a:ext>
              </a:extLst>
            </xdr14:cNvPr>
            <xdr14:cNvContentPartPr/>
          </xdr14:nvContentPartPr>
          <xdr14:nvPr macro=""/>
          <xdr14:xfrm>
            <a:off x="6411104" y="11336443"/>
            <a:ext cx="298080" cy="319958"/>
          </xdr14:xfrm>
        </xdr:contentPart>
      </mc:Choice>
      <mc:Fallback xmlns="">
        <xdr:pic>
          <xdr:nvPicPr>
            <xdr:cNvPr id="153" name="Ink 152">
              <a:extLst>
                <a:ext uri="{FF2B5EF4-FFF2-40B4-BE49-F238E27FC236}">
                  <a16:creationId xmlns:a16="http://schemas.microsoft.com/office/drawing/2014/main" id="{D06E68CD-CF0F-6C14-FA87-044984B95869}"/>
                </a:ext>
              </a:extLst>
            </xdr:cNvPr>
            <xdr:cNvPicPr/>
          </xdr:nvPicPr>
          <xdr:blipFill>
            <a:blip xmlns:r="http://schemas.openxmlformats.org/officeDocument/2006/relationships" r:embed="rId68"/>
            <a:stretch>
              <a:fillRect/>
            </a:stretch>
          </xdr:blipFill>
          <xdr:spPr>
            <a:xfrm>
              <a:off x="6404991" y="11330413"/>
              <a:ext cx="310305" cy="332019"/>
            </a:xfrm>
            <a:prstGeom prst="rect">
              <a:avLst/>
            </a:prstGeom>
          </xdr:spPr>
        </xdr:pic>
      </mc:Fallback>
    </mc:AlternateContent>
    <xdr:clientData/>
  </xdr:twoCellAnchor>
  <xdr:twoCellAnchor editAs="oneCell">
    <xdr:from>
      <xdr:col>5</xdr:col>
      <xdr:colOff>416449</xdr:colOff>
      <xdr:row>64</xdr:row>
      <xdr:rowOff>139244</xdr:rowOff>
    </xdr:from>
    <xdr:to>
      <xdr:col>5</xdr:col>
      <xdr:colOff>1045451</xdr:colOff>
      <xdr:row>65</xdr:row>
      <xdr:rowOff>182593</xdr:rowOff>
    </xdr:to>
    <mc:AlternateContent xmlns:mc="http://schemas.openxmlformats.org/markup-compatibility/2006" xmlns:xdr14="http://schemas.microsoft.com/office/excel/2010/spreadsheetDrawing">
      <mc:Choice Requires="xdr14">
        <xdr:contentPart xmlns:r="http://schemas.openxmlformats.org/officeDocument/2006/relationships" r:id="rId69">
          <xdr14:nvContentPartPr>
            <xdr14:cNvPr id="154" name="Ink 153">
              <a:extLst>
                <a:ext uri="{FF2B5EF4-FFF2-40B4-BE49-F238E27FC236}">
                  <a16:creationId xmlns:a16="http://schemas.microsoft.com/office/drawing/2014/main" id="{969DC8E9-ED45-B9AB-1016-62A6151FEC02}"/>
                </a:ext>
              </a:extLst>
            </xdr14:cNvPr>
            <xdr14:cNvContentPartPr/>
          </xdr14:nvContentPartPr>
          <xdr14:nvPr macro=""/>
          <xdr14:xfrm>
            <a:off x="3904064" y="11862321"/>
            <a:ext cx="624240" cy="221760"/>
          </xdr14:xfrm>
        </xdr:contentPart>
      </mc:Choice>
      <mc:Fallback xmlns="">
        <xdr:pic>
          <xdr:nvPicPr>
            <xdr:cNvPr id="154" name="Ink 153">
              <a:extLst>
                <a:ext uri="{FF2B5EF4-FFF2-40B4-BE49-F238E27FC236}">
                  <a16:creationId xmlns:a16="http://schemas.microsoft.com/office/drawing/2014/main" id="{969DC8E9-ED45-B9AB-1016-62A6151FEC02}"/>
                </a:ext>
              </a:extLst>
            </xdr:cNvPr>
            <xdr:cNvPicPr/>
          </xdr:nvPicPr>
          <xdr:blipFill>
            <a:blip xmlns:r="http://schemas.openxmlformats.org/officeDocument/2006/relationships" r:embed="rId70"/>
            <a:stretch>
              <a:fillRect/>
            </a:stretch>
          </xdr:blipFill>
          <xdr:spPr>
            <a:xfrm>
              <a:off x="3897944" y="11856201"/>
              <a:ext cx="636480" cy="234000"/>
            </a:xfrm>
            <a:prstGeom prst="rect">
              <a:avLst/>
            </a:prstGeom>
          </xdr:spPr>
        </xdr:pic>
      </mc:Fallback>
    </mc:AlternateContent>
    <xdr:clientData/>
  </xdr:twoCellAnchor>
  <xdr:twoCellAnchor editAs="oneCell">
    <xdr:from>
      <xdr:col>5</xdr:col>
      <xdr:colOff>1688689</xdr:colOff>
      <xdr:row>65</xdr:row>
      <xdr:rowOff>10431</xdr:rowOff>
    </xdr:from>
    <xdr:to>
      <xdr:col>5</xdr:col>
      <xdr:colOff>2191969</xdr:colOff>
      <xdr:row>65</xdr:row>
      <xdr:rowOff>77391</xdr:rowOff>
    </xdr:to>
    <mc:AlternateContent xmlns:mc="http://schemas.openxmlformats.org/markup-compatibility/2006" xmlns:xdr14="http://schemas.microsoft.com/office/excel/2010/spreadsheetDrawing">
      <mc:Choice Requires="xdr14">
        <xdr:contentPart xmlns:r="http://schemas.openxmlformats.org/officeDocument/2006/relationships" r:id="rId71">
          <xdr14:nvContentPartPr>
            <xdr14:cNvPr id="155" name="Ink 154">
              <a:extLst>
                <a:ext uri="{FF2B5EF4-FFF2-40B4-BE49-F238E27FC236}">
                  <a16:creationId xmlns:a16="http://schemas.microsoft.com/office/drawing/2014/main" id="{B55A0B40-D98C-45D1-676C-E33116E16091}"/>
                </a:ext>
              </a:extLst>
            </xdr14:cNvPr>
            <xdr14:cNvContentPartPr/>
          </xdr14:nvContentPartPr>
          <xdr14:nvPr macro=""/>
          <xdr14:xfrm>
            <a:off x="5176304" y="11916681"/>
            <a:ext cx="503280" cy="66960"/>
          </xdr14:xfrm>
        </xdr:contentPart>
      </mc:Choice>
      <mc:Fallback xmlns="">
        <xdr:pic>
          <xdr:nvPicPr>
            <xdr:cNvPr id="155" name="Ink 154">
              <a:extLst>
                <a:ext uri="{FF2B5EF4-FFF2-40B4-BE49-F238E27FC236}">
                  <a16:creationId xmlns:a16="http://schemas.microsoft.com/office/drawing/2014/main" id="{B55A0B40-D98C-45D1-676C-E33116E16091}"/>
                </a:ext>
              </a:extLst>
            </xdr:cNvPr>
            <xdr:cNvPicPr/>
          </xdr:nvPicPr>
          <xdr:blipFill>
            <a:blip xmlns:r="http://schemas.openxmlformats.org/officeDocument/2006/relationships" r:embed="rId72"/>
            <a:stretch>
              <a:fillRect/>
            </a:stretch>
          </xdr:blipFill>
          <xdr:spPr>
            <a:xfrm>
              <a:off x="5170184" y="11910561"/>
              <a:ext cx="515520" cy="79200"/>
            </a:xfrm>
            <a:prstGeom prst="rect">
              <a:avLst/>
            </a:prstGeom>
          </xdr:spPr>
        </xdr:pic>
      </mc:Fallback>
    </mc:AlternateContent>
    <xdr:clientData/>
  </xdr:twoCellAnchor>
  <xdr:twoCellAnchor editAs="oneCell">
    <xdr:from>
      <xdr:col>5</xdr:col>
      <xdr:colOff>3190969</xdr:colOff>
      <xdr:row>66</xdr:row>
      <xdr:rowOff>135500</xdr:rowOff>
    </xdr:from>
    <xdr:to>
      <xdr:col>5</xdr:col>
      <xdr:colOff>3505331</xdr:colOff>
      <xdr:row>67</xdr:row>
      <xdr:rowOff>134045</xdr:rowOff>
    </xdr:to>
    <mc:AlternateContent xmlns:mc="http://schemas.openxmlformats.org/markup-compatibility/2006" xmlns:xdr14="http://schemas.microsoft.com/office/excel/2010/spreadsheetDrawing">
      <mc:Choice Requires="xdr14">
        <xdr:contentPart xmlns:r="http://schemas.openxmlformats.org/officeDocument/2006/relationships" r:id="rId73">
          <xdr14:nvContentPartPr>
            <xdr14:cNvPr id="171" name="Ink 170">
              <a:extLst>
                <a:ext uri="{FF2B5EF4-FFF2-40B4-BE49-F238E27FC236}">
                  <a16:creationId xmlns:a16="http://schemas.microsoft.com/office/drawing/2014/main" id="{F69F7C26-FBE6-749E-3BEE-9D14A3DF3DC7}"/>
                </a:ext>
              </a:extLst>
            </xdr14:cNvPr>
            <xdr14:cNvContentPartPr/>
          </xdr14:nvContentPartPr>
          <xdr14:nvPr macro=""/>
          <xdr14:xfrm>
            <a:off x="6678584" y="12224923"/>
            <a:ext cx="309600" cy="181718"/>
          </xdr14:xfrm>
        </xdr:contentPart>
      </mc:Choice>
      <mc:Fallback xmlns="">
        <xdr:pic>
          <xdr:nvPicPr>
            <xdr:cNvPr id="171" name="Ink 170">
              <a:extLst>
                <a:ext uri="{FF2B5EF4-FFF2-40B4-BE49-F238E27FC236}">
                  <a16:creationId xmlns:a16="http://schemas.microsoft.com/office/drawing/2014/main" id="{F69F7C26-FBE6-749E-3BEE-9D14A3DF3DC7}"/>
                </a:ext>
              </a:extLst>
            </xdr:cNvPr>
            <xdr:cNvPicPr/>
          </xdr:nvPicPr>
          <xdr:blipFill>
            <a:blip xmlns:r="http://schemas.openxmlformats.org/officeDocument/2006/relationships" r:embed="rId74"/>
            <a:stretch>
              <a:fillRect/>
            </a:stretch>
          </xdr:blipFill>
          <xdr:spPr>
            <a:xfrm>
              <a:off x="6672464" y="12218971"/>
              <a:ext cx="321840" cy="193622"/>
            </a:xfrm>
            <a:prstGeom prst="rect">
              <a:avLst/>
            </a:prstGeom>
          </xdr:spPr>
        </xdr:pic>
      </mc:Fallback>
    </mc:AlternateContent>
    <xdr:clientData/>
  </xdr:twoCellAnchor>
  <xdr:twoCellAnchor editAs="oneCell">
    <xdr:from>
      <xdr:col>5</xdr:col>
      <xdr:colOff>1828729</xdr:colOff>
      <xdr:row>67</xdr:row>
      <xdr:rowOff>28925</xdr:rowOff>
    </xdr:from>
    <xdr:to>
      <xdr:col>5</xdr:col>
      <xdr:colOff>2970453</xdr:colOff>
      <xdr:row>67</xdr:row>
      <xdr:rowOff>112527</xdr:rowOff>
    </xdr:to>
    <mc:AlternateContent xmlns:mc="http://schemas.openxmlformats.org/markup-compatibility/2006" xmlns:xdr14="http://schemas.microsoft.com/office/excel/2010/spreadsheetDrawing">
      <mc:Choice Requires="xdr14">
        <xdr:contentPart xmlns:r="http://schemas.openxmlformats.org/officeDocument/2006/relationships" r:id="rId75">
          <xdr14:nvContentPartPr>
            <xdr14:cNvPr id="172" name="Ink 171">
              <a:extLst>
                <a:ext uri="{FF2B5EF4-FFF2-40B4-BE49-F238E27FC236}">
                  <a16:creationId xmlns:a16="http://schemas.microsoft.com/office/drawing/2014/main" id="{965BEE9F-052E-933C-6D90-239E8153CD02}"/>
                </a:ext>
              </a:extLst>
            </xdr14:cNvPr>
            <xdr14:cNvContentPartPr/>
          </xdr14:nvContentPartPr>
          <xdr14:nvPr macro=""/>
          <xdr14:xfrm>
            <a:off x="5316344" y="12301521"/>
            <a:ext cx="1136962" cy="83602"/>
          </xdr14:xfrm>
        </xdr:contentPart>
      </mc:Choice>
      <mc:Fallback xmlns="">
        <xdr:pic>
          <xdr:nvPicPr>
            <xdr:cNvPr id="172" name="Ink 171">
              <a:extLst>
                <a:ext uri="{FF2B5EF4-FFF2-40B4-BE49-F238E27FC236}">
                  <a16:creationId xmlns:a16="http://schemas.microsoft.com/office/drawing/2014/main" id="{965BEE9F-052E-933C-6D90-239E8153CD02}"/>
                </a:ext>
              </a:extLst>
            </xdr:cNvPr>
            <xdr:cNvPicPr/>
          </xdr:nvPicPr>
          <xdr:blipFill>
            <a:blip xmlns:r="http://schemas.openxmlformats.org/officeDocument/2006/relationships" r:embed="rId76"/>
            <a:stretch>
              <a:fillRect/>
            </a:stretch>
          </xdr:blipFill>
          <xdr:spPr>
            <a:xfrm>
              <a:off x="5310224" y="12295031"/>
              <a:ext cx="1149203" cy="96581"/>
            </a:xfrm>
            <a:prstGeom prst="rect">
              <a:avLst/>
            </a:prstGeom>
          </xdr:spPr>
        </xdr:pic>
      </mc:Fallback>
    </mc:AlternateContent>
    <xdr:clientData/>
  </xdr:twoCellAnchor>
  <xdr:twoCellAnchor editAs="oneCell">
    <xdr:from>
      <xdr:col>5</xdr:col>
      <xdr:colOff>323209</xdr:colOff>
      <xdr:row>66</xdr:row>
      <xdr:rowOff>87260</xdr:rowOff>
    </xdr:from>
    <xdr:to>
      <xdr:col>5</xdr:col>
      <xdr:colOff>1392131</xdr:colOff>
      <xdr:row>67</xdr:row>
      <xdr:rowOff>153927</xdr:rowOff>
    </xdr:to>
    <mc:AlternateContent xmlns:mc="http://schemas.openxmlformats.org/markup-compatibility/2006" xmlns:xdr14="http://schemas.microsoft.com/office/excel/2010/spreadsheetDrawing">
      <mc:Choice Requires="xdr14">
        <xdr:contentPart xmlns:r="http://schemas.openxmlformats.org/officeDocument/2006/relationships" r:id="rId77">
          <xdr14:nvContentPartPr>
            <xdr14:cNvPr id="173" name="Ink 172">
              <a:extLst>
                <a:ext uri="{FF2B5EF4-FFF2-40B4-BE49-F238E27FC236}">
                  <a16:creationId xmlns:a16="http://schemas.microsoft.com/office/drawing/2014/main" id="{F9F830F4-29F4-9E9D-3DF5-95C716275192}"/>
                </a:ext>
              </a:extLst>
            </xdr14:cNvPr>
            <xdr14:cNvContentPartPr/>
          </xdr14:nvContentPartPr>
          <xdr14:nvPr macro=""/>
          <xdr14:xfrm>
            <a:off x="3810824" y="12176683"/>
            <a:ext cx="1068922" cy="249840"/>
          </xdr14:xfrm>
        </xdr:contentPart>
      </mc:Choice>
      <mc:Fallback xmlns="">
        <xdr:pic>
          <xdr:nvPicPr>
            <xdr:cNvPr id="173" name="Ink 172">
              <a:extLst>
                <a:ext uri="{FF2B5EF4-FFF2-40B4-BE49-F238E27FC236}">
                  <a16:creationId xmlns:a16="http://schemas.microsoft.com/office/drawing/2014/main" id="{F9F830F4-29F4-9E9D-3DF5-95C716275192}"/>
                </a:ext>
              </a:extLst>
            </xdr:cNvPr>
            <xdr:cNvPicPr/>
          </xdr:nvPicPr>
          <xdr:blipFill>
            <a:blip xmlns:r="http://schemas.openxmlformats.org/officeDocument/2006/relationships" r:embed="rId78"/>
            <a:stretch>
              <a:fillRect/>
            </a:stretch>
          </xdr:blipFill>
          <xdr:spPr>
            <a:xfrm>
              <a:off x="3804701" y="12170563"/>
              <a:ext cx="1081167" cy="262080"/>
            </a:xfrm>
            <a:prstGeom prst="rect">
              <a:avLst/>
            </a:prstGeom>
          </xdr:spPr>
        </xdr:pic>
      </mc:Fallback>
    </mc:AlternateContent>
    <xdr:clientData/>
  </xdr:twoCellAnchor>
  <xdr:twoCellAnchor editAs="oneCell">
    <xdr:from>
      <xdr:col>5</xdr:col>
      <xdr:colOff>2801171</xdr:colOff>
      <xdr:row>64</xdr:row>
      <xdr:rowOff>115844</xdr:rowOff>
    </xdr:from>
    <xdr:to>
      <xdr:col>5</xdr:col>
      <xdr:colOff>3436211</xdr:colOff>
      <xdr:row>66</xdr:row>
      <xdr:rowOff>27500</xdr:rowOff>
    </xdr:to>
    <mc:AlternateContent xmlns:mc="http://schemas.openxmlformats.org/markup-compatibility/2006" xmlns:xdr14="http://schemas.microsoft.com/office/excel/2010/spreadsheetDrawing">
      <mc:Choice Requires="xdr14">
        <xdr:contentPart xmlns:r="http://schemas.openxmlformats.org/officeDocument/2006/relationships" r:id="rId79">
          <xdr14:nvContentPartPr>
            <xdr14:cNvPr id="174" name="Ink 173">
              <a:extLst>
                <a:ext uri="{FF2B5EF4-FFF2-40B4-BE49-F238E27FC236}">
                  <a16:creationId xmlns:a16="http://schemas.microsoft.com/office/drawing/2014/main" id="{72150CDF-79C8-7B79-A73C-F0ACFEFF1E4B}"/>
                </a:ext>
              </a:extLst>
            </xdr14:cNvPr>
            <xdr14:cNvContentPartPr/>
          </xdr14:nvContentPartPr>
          <xdr14:nvPr macro=""/>
          <xdr14:xfrm>
            <a:off x="6288786" y="11838921"/>
            <a:ext cx="630278" cy="278002"/>
          </xdr14:xfrm>
        </xdr:contentPart>
      </mc:Choice>
      <mc:Fallback xmlns="">
        <xdr:pic>
          <xdr:nvPicPr>
            <xdr:cNvPr id="174" name="Ink 173">
              <a:extLst>
                <a:ext uri="{FF2B5EF4-FFF2-40B4-BE49-F238E27FC236}">
                  <a16:creationId xmlns:a16="http://schemas.microsoft.com/office/drawing/2014/main" id="{72150CDF-79C8-7B79-A73C-F0ACFEFF1E4B}"/>
                </a:ext>
              </a:extLst>
            </xdr:cNvPr>
            <xdr:cNvPicPr/>
          </xdr:nvPicPr>
          <xdr:blipFill>
            <a:blip xmlns:r="http://schemas.openxmlformats.org/officeDocument/2006/relationships" r:embed="rId80"/>
            <a:stretch>
              <a:fillRect/>
            </a:stretch>
          </xdr:blipFill>
          <xdr:spPr>
            <a:xfrm>
              <a:off x="6282667" y="11832694"/>
              <a:ext cx="642516" cy="290455"/>
            </a:xfrm>
            <a:prstGeom prst="rect">
              <a:avLst/>
            </a:prstGeom>
          </xdr:spPr>
        </xdr:pic>
      </mc:Fallback>
    </mc:AlternateContent>
    <xdr:clientData/>
  </xdr:twoCellAnchor>
  <xdr:twoCellAnchor editAs="oneCell">
    <xdr:from>
      <xdr:col>6</xdr:col>
      <xdr:colOff>325498</xdr:colOff>
      <xdr:row>63</xdr:row>
      <xdr:rowOff>23617</xdr:rowOff>
    </xdr:from>
    <xdr:to>
      <xdr:col>6</xdr:col>
      <xdr:colOff>524660</xdr:colOff>
      <xdr:row>63</xdr:row>
      <xdr:rowOff>47819</xdr:rowOff>
    </xdr:to>
    <mc:AlternateContent xmlns:mc="http://schemas.openxmlformats.org/markup-compatibility/2006" xmlns:xdr14="http://schemas.microsoft.com/office/excel/2010/spreadsheetDrawing">
      <mc:Choice Requires="xdr14">
        <xdr:contentPart xmlns:r="http://schemas.openxmlformats.org/officeDocument/2006/relationships" r:id="rId81">
          <xdr14:nvContentPartPr>
            <xdr14:cNvPr id="175" name="Ink 174">
              <a:extLst>
                <a:ext uri="{FF2B5EF4-FFF2-40B4-BE49-F238E27FC236}">
                  <a16:creationId xmlns:a16="http://schemas.microsoft.com/office/drawing/2014/main" id="{6176D057-B30D-5827-8EA1-E9D76D0EC18F}"/>
                </a:ext>
              </a:extLst>
            </xdr14:cNvPr>
            <xdr14:cNvContentPartPr/>
          </xdr14:nvContentPartPr>
          <xdr14:nvPr macro=""/>
          <xdr14:xfrm>
            <a:off x="7359344" y="11563521"/>
            <a:ext cx="194400" cy="19440"/>
          </xdr14:xfrm>
        </xdr:contentPart>
      </mc:Choice>
      <mc:Fallback xmlns="">
        <xdr:pic>
          <xdr:nvPicPr>
            <xdr:cNvPr id="175" name="Ink 174">
              <a:extLst>
                <a:ext uri="{FF2B5EF4-FFF2-40B4-BE49-F238E27FC236}">
                  <a16:creationId xmlns:a16="http://schemas.microsoft.com/office/drawing/2014/main" id="{6176D057-B30D-5827-8EA1-E9D76D0EC18F}"/>
                </a:ext>
              </a:extLst>
            </xdr:cNvPr>
            <xdr:cNvPicPr/>
          </xdr:nvPicPr>
          <xdr:blipFill>
            <a:blip xmlns:r="http://schemas.openxmlformats.org/officeDocument/2006/relationships" r:embed="rId82"/>
            <a:stretch>
              <a:fillRect/>
            </a:stretch>
          </xdr:blipFill>
          <xdr:spPr>
            <a:xfrm>
              <a:off x="7353224" y="11557401"/>
              <a:ext cx="206640" cy="31680"/>
            </a:xfrm>
            <a:prstGeom prst="rect">
              <a:avLst/>
            </a:prstGeom>
          </xdr:spPr>
        </xdr:pic>
      </mc:Fallback>
    </mc:AlternateContent>
    <xdr:clientData/>
  </xdr:twoCellAnchor>
  <xdr:twoCellAnchor editAs="oneCell">
    <xdr:from>
      <xdr:col>6</xdr:col>
      <xdr:colOff>364378</xdr:colOff>
      <xdr:row>63</xdr:row>
      <xdr:rowOff>59617</xdr:rowOff>
    </xdr:from>
    <xdr:to>
      <xdr:col>6</xdr:col>
      <xdr:colOff>554818</xdr:colOff>
      <xdr:row>63</xdr:row>
      <xdr:rowOff>78337</xdr:rowOff>
    </xdr:to>
    <mc:AlternateContent xmlns:mc="http://schemas.openxmlformats.org/markup-compatibility/2006" xmlns:xdr14="http://schemas.microsoft.com/office/excel/2010/spreadsheetDrawing">
      <mc:Choice Requires="xdr14">
        <xdr:contentPart xmlns:r="http://schemas.openxmlformats.org/officeDocument/2006/relationships" r:id="rId83">
          <xdr14:nvContentPartPr>
            <xdr14:cNvPr id="176" name="Ink 175">
              <a:extLst>
                <a:ext uri="{FF2B5EF4-FFF2-40B4-BE49-F238E27FC236}">
                  <a16:creationId xmlns:a16="http://schemas.microsoft.com/office/drawing/2014/main" id="{0F88C358-807C-039D-E34E-94627C28834B}"/>
                </a:ext>
              </a:extLst>
            </xdr14:cNvPr>
            <xdr14:cNvContentPartPr/>
          </xdr14:nvContentPartPr>
          <xdr14:nvPr macro=""/>
          <xdr14:xfrm>
            <a:off x="7398224" y="11599521"/>
            <a:ext cx="190440" cy="18720"/>
          </xdr14:xfrm>
        </xdr:contentPart>
      </mc:Choice>
      <mc:Fallback xmlns="">
        <xdr:pic>
          <xdr:nvPicPr>
            <xdr:cNvPr id="176" name="Ink 175">
              <a:extLst>
                <a:ext uri="{FF2B5EF4-FFF2-40B4-BE49-F238E27FC236}">
                  <a16:creationId xmlns:a16="http://schemas.microsoft.com/office/drawing/2014/main" id="{0F88C358-807C-039D-E34E-94627C28834B}"/>
                </a:ext>
              </a:extLst>
            </xdr:cNvPr>
            <xdr:cNvPicPr/>
          </xdr:nvPicPr>
          <xdr:blipFill>
            <a:blip xmlns:r="http://schemas.openxmlformats.org/officeDocument/2006/relationships" r:embed="rId84"/>
            <a:stretch>
              <a:fillRect/>
            </a:stretch>
          </xdr:blipFill>
          <xdr:spPr>
            <a:xfrm>
              <a:off x="7392104" y="11593401"/>
              <a:ext cx="202680" cy="30960"/>
            </a:xfrm>
            <a:prstGeom prst="rect">
              <a:avLst/>
            </a:prstGeom>
          </xdr:spPr>
        </xdr:pic>
      </mc:Fallback>
    </mc:AlternateContent>
    <xdr:clientData/>
  </xdr:twoCellAnchor>
  <xdr:twoCellAnchor editAs="oneCell">
    <xdr:from>
      <xdr:col>6</xdr:col>
      <xdr:colOff>468058</xdr:colOff>
      <xdr:row>62</xdr:row>
      <xdr:rowOff>137670</xdr:rowOff>
    </xdr:from>
    <xdr:to>
      <xdr:col>6</xdr:col>
      <xdr:colOff>640138</xdr:colOff>
      <xdr:row>64</xdr:row>
      <xdr:rowOff>10806</xdr:rowOff>
    </xdr:to>
    <mc:AlternateContent xmlns:mc="http://schemas.openxmlformats.org/markup-compatibility/2006" xmlns:xdr14="http://schemas.microsoft.com/office/excel/2010/spreadsheetDrawing">
      <mc:Choice Requires="xdr14">
        <xdr:contentPart xmlns:r="http://schemas.openxmlformats.org/officeDocument/2006/relationships" r:id="rId85">
          <xdr14:nvContentPartPr>
            <xdr14:cNvPr id="177" name="Ink 176">
              <a:extLst>
                <a:ext uri="{FF2B5EF4-FFF2-40B4-BE49-F238E27FC236}">
                  <a16:creationId xmlns:a16="http://schemas.microsoft.com/office/drawing/2014/main" id="{9926FF83-9855-8AF7-C540-E496ED9929EE}"/>
                </a:ext>
              </a:extLst>
            </xdr14:cNvPr>
            <xdr14:cNvContentPartPr/>
          </xdr14:nvContentPartPr>
          <xdr14:nvPr macro=""/>
          <xdr14:xfrm>
            <a:off x="7501904" y="11494401"/>
            <a:ext cx="172080" cy="234720"/>
          </xdr14:xfrm>
        </xdr:contentPart>
      </mc:Choice>
      <mc:Fallback xmlns="">
        <xdr:pic>
          <xdr:nvPicPr>
            <xdr:cNvPr id="177" name="Ink 176">
              <a:extLst>
                <a:ext uri="{FF2B5EF4-FFF2-40B4-BE49-F238E27FC236}">
                  <a16:creationId xmlns:a16="http://schemas.microsoft.com/office/drawing/2014/main" id="{9926FF83-9855-8AF7-C540-E496ED9929EE}"/>
                </a:ext>
              </a:extLst>
            </xdr:cNvPr>
            <xdr:cNvPicPr/>
          </xdr:nvPicPr>
          <xdr:blipFill>
            <a:blip xmlns:r="http://schemas.openxmlformats.org/officeDocument/2006/relationships" r:embed="rId86"/>
            <a:stretch>
              <a:fillRect/>
            </a:stretch>
          </xdr:blipFill>
          <xdr:spPr>
            <a:xfrm>
              <a:off x="7495784" y="11488281"/>
              <a:ext cx="184320" cy="246960"/>
            </a:xfrm>
            <a:prstGeom prst="rect">
              <a:avLst/>
            </a:prstGeom>
          </xdr:spPr>
        </xdr:pic>
      </mc:Fallback>
    </mc:AlternateContent>
    <xdr:clientData/>
  </xdr:twoCellAnchor>
  <xdr:twoCellAnchor editAs="oneCell">
    <xdr:from>
      <xdr:col>7</xdr:col>
      <xdr:colOff>313969</xdr:colOff>
      <xdr:row>62</xdr:row>
      <xdr:rowOff>125070</xdr:rowOff>
    </xdr:from>
    <xdr:to>
      <xdr:col>8</xdr:col>
      <xdr:colOff>333901</xdr:colOff>
      <xdr:row>63</xdr:row>
      <xdr:rowOff>182819</xdr:rowOff>
    </xdr:to>
    <mc:AlternateContent xmlns:mc="http://schemas.openxmlformats.org/markup-compatibility/2006" xmlns:xdr14="http://schemas.microsoft.com/office/excel/2010/spreadsheetDrawing">
      <mc:Choice Requires="xdr14">
        <xdr:contentPart xmlns:r="http://schemas.openxmlformats.org/officeDocument/2006/relationships" r:id="rId87">
          <xdr14:nvContentPartPr>
            <xdr14:cNvPr id="187" name="Ink 186">
              <a:extLst>
                <a:ext uri="{FF2B5EF4-FFF2-40B4-BE49-F238E27FC236}">
                  <a16:creationId xmlns:a16="http://schemas.microsoft.com/office/drawing/2014/main" id="{46CC5B6C-8A53-1E7B-782B-86F61841CAEB}"/>
                </a:ext>
              </a:extLst>
            </xdr14:cNvPr>
            <xdr14:cNvContentPartPr/>
          </xdr14:nvContentPartPr>
          <xdr14:nvPr macro=""/>
          <xdr14:xfrm>
            <a:off x="7992584" y="11481801"/>
            <a:ext cx="469440" cy="236160"/>
          </xdr14:xfrm>
        </xdr:contentPart>
      </mc:Choice>
      <mc:Fallback xmlns="">
        <xdr:pic>
          <xdr:nvPicPr>
            <xdr:cNvPr id="187" name="Ink 186">
              <a:extLst>
                <a:ext uri="{FF2B5EF4-FFF2-40B4-BE49-F238E27FC236}">
                  <a16:creationId xmlns:a16="http://schemas.microsoft.com/office/drawing/2014/main" id="{46CC5B6C-8A53-1E7B-782B-86F61841CAEB}"/>
                </a:ext>
              </a:extLst>
            </xdr:cNvPr>
            <xdr:cNvPicPr/>
          </xdr:nvPicPr>
          <xdr:blipFill>
            <a:blip xmlns:r="http://schemas.openxmlformats.org/officeDocument/2006/relationships" r:embed="rId88"/>
            <a:stretch>
              <a:fillRect/>
            </a:stretch>
          </xdr:blipFill>
          <xdr:spPr>
            <a:xfrm>
              <a:off x="7986459" y="11475681"/>
              <a:ext cx="481689" cy="248400"/>
            </a:xfrm>
            <a:prstGeom prst="rect">
              <a:avLst/>
            </a:prstGeom>
          </xdr:spPr>
        </xdr:pic>
      </mc:Fallback>
    </mc:AlternateContent>
    <xdr:clientData/>
  </xdr:twoCellAnchor>
  <xdr:twoCellAnchor editAs="oneCell">
    <xdr:from>
      <xdr:col>6</xdr:col>
      <xdr:colOff>360500</xdr:colOff>
      <xdr:row>65</xdr:row>
      <xdr:rowOff>19873</xdr:rowOff>
    </xdr:from>
    <xdr:to>
      <xdr:col>7</xdr:col>
      <xdr:colOff>10931</xdr:colOff>
      <xdr:row>66</xdr:row>
      <xdr:rowOff>94902</xdr:rowOff>
    </xdr:to>
    <mc:AlternateContent xmlns:mc="http://schemas.openxmlformats.org/markup-compatibility/2006" xmlns:xdr14="http://schemas.microsoft.com/office/excel/2010/spreadsheetDrawing">
      <mc:Choice Requires="xdr14">
        <xdr:contentPart xmlns:r="http://schemas.openxmlformats.org/officeDocument/2006/relationships" r:id="rId89">
          <xdr14:nvContentPartPr>
            <xdr14:cNvPr id="191" name="Ink 190">
              <a:extLst>
                <a:ext uri="{FF2B5EF4-FFF2-40B4-BE49-F238E27FC236}">
                  <a16:creationId xmlns:a16="http://schemas.microsoft.com/office/drawing/2014/main" id="{7178F5FA-B4D7-7209-B8CE-93046ABB1769}"/>
                </a:ext>
              </a:extLst>
            </xdr14:cNvPr>
            <xdr14:cNvContentPartPr/>
          </xdr14:nvContentPartPr>
          <xdr14:nvPr macro=""/>
          <xdr14:xfrm>
            <a:off x="7394346" y="11926123"/>
            <a:ext cx="290438" cy="253440"/>
          </xdr14:xfrm>
        </xdr:contentPart>
      </mc:Choice>
      <mc:Fallback xmlns="">
        <xdr:pic>
          <xdr:nvPicPr>
            <xdr:cNvPr id="191" name="Ink 190">
              <a:extLst>
                <a:ext uri="{FF2B5EF4-FFF2-40B4-BE49-F238E27FC236}">
                  <a16:creationId xmlns:a16="http://schemas.microsoft.com/office/drawing/2014/main" id="{7178F5FA-B4D7-7209-B8CE-93046ABB1769}"/>
                </a:ext>
              </a:extLst>
            </xdr:cNvPr>
            <xdr:cNvPicPr/>
          </xdr:nvPicPr>
          <xdr:blipFill>
            <a:blip xmlns:r="http://schemas.openxmlformats.org/officeDocument/2006/relationships" r:embed="rId90"/>
            <a:stretch>
              <a:fillRect/>
            </a:stretch>
          </xdr:blipFill>
          <xdr:spPr>
            <a:xfrm>
              <a:off x="7388220" y="11920003"/>
              <a:ext cx="302690" cy="265680"/>
            </a:xfrm>
            <a:prstGeom prst="rect">
              <a:avLst/>
            </a:prstGeom>
          </xdr:spPr>
        </xdr:pic>
      </mc:Fallback>
    </mc:AlternateContent>
    <xdr:clientData/>
  </xdr:twoCellAnchor>
  <xdr:twoCellAnchor editAs="oneCell">
    <xdr:from>
      <xdr:col>7</xdr:col>
      <xdr:colOff>363289</xdr:colOff>
      <xdr:row>64</xdr:row>
      <xdr:rowOff>163446</xdr:rowOff>
    </xdr:from>
    <xdr:to>
      <xdr:col>8</xdr:col>
      <xdr:colOff>533701</xdr:colOff>
      <xdr:row>66</xdr:row>
      <xdr:rowOff>84020</xdr:rowOff>
    </xdr:to>
    <mc:AlternateContent xmlns:mc="http://schemas.openxmlformats.org/markup-compatibility/2006" xmlns:xdr14="http://schemas.microsoft.com/office/excel/2010/spreadsheetDrawing">
      <mc:Choice Requires="xdr14">
        <xdr:contentPart xmlns:r="http://schemas.openxmlformats.org/officeDocument/2006/relationships" r:id="rId91">
          <xdr14:nvContentPartPr>
            <xdr14:cNvPr id="197" name="Ink 196">
              <a:extLst>
                <a:ext uri="{FF2B5EF4-FFF2-40B4-BE49-F238E27FC236}">
                  <a16:creationId xmlns:a16="http://schemas.microsoft.com/office/drawing/2014/main" id="{6B09C7FC-B034-9ADB-34BD-70821DE88930}"/>
                </a:ext>
              </a:extLst>
            </xdr14:cNvPr>
            <xdr14:cNvContentPartPr/>
          </xdr14:nvContentPartPr>
          <xdr14:nvPr macro=""/>
          <xdr14:xfrm>
            <a:off x="8041904" y="11886523"/>
            <a:ext cx="624682" cy="286920"/>
          </xdr14:xfrm>
        </xdr:contentPart>
      </mc:Choice>
      <mc:Fallback xmlns="">
        <xdr:pic>
          <xdr:nvPicPr>
            <xdr:cNvPr id="197" name="Ink 196">
              <a:extLst>
                <a:ext uri="{FF2B5EF4-FFF2-40B4-BE49-F238E27FC236}">
                  <a16:creationId xmlns:a16="http://schemas.microsoft.com/office/drawing/2014/main" id="{6B09C7FC-B034-9ADB-34BD-70821DE88930}"/>
                </a:ext>
              </a:extLst>
            </xdr:cNvPr>
            <xdr:cNvPicPr/>
          </xdr:nvPicPr>
          <xdr:blipFill>
            <a:blip xmlns:r="http://schemas.openxmlformats.org/officeDocument/2006/relationships" r:embed="rId92"/>
            <a:stretch>
              <a:fillRect/>
            </a:stretch>
          </xdr:blipFill>
          <xdr:spPr>
            <a:xfrm>
              <a:off x="8035783" y="11880403"/>
              <a:ext cx="636924" cy="299160"/>
            </a:xfrm>
            <a:prstGeom prst="rect">
              <a:avLst/>
            </a:prstGeom>
          </xdr:spPr>
        </xdr:pic>
      </mc:Fallback>
    </mc:AlternateContent>
    <xdr:clientData/>
  </xdr:twoCellAnchor>
  <xdr:twoCellAnchor editAs="oneCell">
    <xdr:from>
      <xdr:col>7</xdr:col>
      <xdr:colOff>350329</xdr:colOff>
      <xdr:row>67</xdr:row>
      <xdr:rowOff>485</xdr:rowOff>
    </xdr:from>
    <xdr:to>
      <xdr:col>8</xdr:col>
      <xdr:colOff>592021</xdr:colOff>
      <xdr:row>68</xdr:row>
      <xdr:rowOff>77952</xdr:rowOff>
    </xdr:to>
    <mc:AlternateContent xmlns:mc="http://schemas.openxmlformats.org/markup-compatibility/2006" xmlns:xdr14="http://schemas.microsoft.com/office/excel/2010/spreadsheetDrawing">
      <mc:Choice Requires="xdr14">
        <xdr:contentPart xmlns:r="http://schemas.openxmlformats.org/officeDocument/2006/relationships" r:id="rId93">
          <xdr14:nvContentPartPr>
            <xdr14:cNvPr id="204" name="Ink 203">
              <a:extLst>
                <a:ext uri="{FF2B5EF4-FFF2-40B4-BE49-F238E27FC236}">
                  <a16:creationId xmlns:a16="http://schemas.microsoft.com/office/drawing/2014/main" id="{74F5723D-7884-4C3E-42BE-7B61DA5DD17C}"/>
                </a:ext>
              </a:extLst>
            </xdr14:cNvPr>
            <xdr14:cNvContentPartPr/>
          </xdr14:nvContentPartPr>
          <xdr14:nvPr macro=""/>
          <xdr14:xfrm>
            <a:off x="8028944" y="12273081"/>
            <a:ext cx="695962" cy="260640"/>
          </xdr14:xfrm>
        </xdr:contentPart>
      </mc:Choice>
      <mc:Fallback xmlns="">
        <xdr:pic>
          <xdr:nvPicPr>
            <xdr:cNvPr id="204" name="Ink 203">
              <a:extLst>
                <a:ext uri="{FF2B5EF4-FFF2-40B4-BE49-F238E27FC236}">
                  <a16:creationId xmlns:a16="http://schemas.microsoft.com/office/drawing/2014/main" id="{74F5723D-7884-4C3E-42BE-7B61DA5DD17C}"/>
                </a:ext>
              </a:extLst>
            </xdr:cNvPr>
            <xdr:cNvPicPr/>
          </xdr:nvPicPr>
          <xdr:blipFill>
            <a:blip xmlns:r="http://schemas.openxmlformats.org/officeDocument/2006/relationships" r:embed="rId94"/>
            <a:stretch>
              <a:fillRect/>
            </a:stretch>
          </xdr:blipFill>
          <xdr:spPr>
            <a:xfrm>
              <a:off x="8022823" y="12266961"/>
              <a:ext cx="708203" cy="272880"/>
            </a:xfrm>
            <a:prstGeom prst="rect">
              <a:avLst/>
            </a:prstGeom>
          </xdr:spPr>
        </xdr:pic>
      </mc:Fallback>
    </mc:AlternateContent>
    <xdr:clientData/>
  </xdr:twoCellAnchor>
  <xdr:twoCellAnchor editAs="oneCell">
    <xdr:from>
      <xdr:col>5</xdr:col>
      <xdr:colOff>1980289</xdr:colOff>
      <xdr:row>73</xdr:row>
      <xdr:rowOff>163606</xdr:rowOff>
    </xdr:from>
    <xdr:to>
      <xdr:col>5</xdr:col>
      <xdr:colOff>2676251</xdr:colOff>
      <xdr:row>75</xdr:row>
      <xdr:rowOff>48982</xdr:rowOff>
    </xdr:to>
    <mc:AlternateContent xmlns:mc="http://schemas.openxmlformats.org/markup-compatibility/2006" xmlns:xdr14="http://schemas.microsoft.com/office/excel/2010/spreadsheetDrawing">
      <mc:Choice Requires="xdr14">
        <xdr:contentPart xmlns:r="http://schemas.openxmlformats.org/officeDocument/2006/relationships" r:id="rId95">
          <xdr14:nvContentPartPr>
            <xdr14:cNvPr id="218" name="Ink 217">
              <a:extLst>
                <a:ext uri="{FF2B5EF4-FFF2-40B4-BE49-F238E27FC236}">
                  <a16:creationId xmlns:a16="http://schemas.microsoft.com/office/drawing/2014/main" id="{7E3C028E-CED2-485B-87A8-67E8503F97CD}"/>
                </a:ext>
              </a:extLst>
            </xdr14:cNvPr>
            <xdr14:cNvContentPartPr/>
          </xdr14:nvContentPartPr>
          <xdr14:nvPr macro=""/>
          <xdr14:xfrm>
            <a:off x="5467904" y="13535241"/>
            <a:ext cx="695962" cy="251722"/>
          </xdr14:xfrm>
        </xdr:contentPart>
      </mc:Choice>
      <mc:Fallback xmlns="">
        <xdr:pic>
          <xdr:nvPicPr>
            <xdr:cNvPr id="218" name="Ink 217">
              <a:extLst>
                <a:ext uri="{FF2B5EF4-FFF2-40B4-BE49-F238E27FC236}">
                  <a16:creationId xmlns:a16="http://schemas.microsoft.com/office/drawing/2014/main" id="{7E3C028E-CED2-485B-87A8-67E8503F97CD}"/>
                </a:ext>
              </a:extLst>
            </xdr:cNvPr>
            <xdr:cNvPicPr/>
          </xdr:nvPicPr>
          <xdr:blipFill>
            <a:blip xmlns:r="http://schemas.openxmlformats.org/officeDocument/2006/relationships" r:embed="rId96"/>
            <a:stretch>
              <a:fillRect/>
            </a:stretch>
          </xdr:blipFill>
          <xdr:spPr>
            <a:xfrm>
              <a:off x="5461742" y="13529003"/>
              <a:ext cx="708286" cy="264198"/>
            </a:xfrm>
            <a:prstGeom prst="rect">
              <a:avLst/>
            </a:prstGeom>
          </xdr:spPr>
        </xdr:pic>
      </mc:Fallback>
    </mc:AlternateContent>
    <xdr:clientData/>
  </xdr:twoCellAnchor>
  <xdr:twoCellAnchor editAs="oneCell">
    <xdr:from>
      <xdr:col>5</xdr:col>
      <xdr:colOff>1989371</xdr:colOff>
      <xdr:row>71</xdr:row>
      <xdr:rowOff>114153</xdr:rowOff>
    </xdr:from>
    <xdr:to>
      <xdr:col>5</xdr:col>
      <xdr:colOff>2779489</xdr:colOff>
      <xdr:row>72</xdr:row>
      <xdr:rowOff>150661</xdr:rowOff>
    </xdr:to>
    <mc:AlternateContent xmlns:mc="http://schemas.openxmlformats.org/markup-compatibility/2006" xmlns:xdr14="http://schemas.microsoft.com/office/excel/2010/spreadsheetDrawing">
      <mc:Choice Requires="xdr14">
        <xdr:contentPart xmlns:r="http://schemas.openxmlformats.org/officeDocument/2006/relationships" r:id="rId97">
          <xdr14:nvContentPartPr>
            <xdr14:cNvPr id="219" name="Ink 218">
              <a:extLst>
                <a:ext uri="{FF2B5EF4-FFF2-40B4-BE49-F238E27FC236}">
                  <a16:creationId xmlns:a16="http://schemas.microsoft.com/office/drawing/2014/main" id="{3379F07A-2655-976C-99B3-AA55BEC82072}"/>
                </a:ext>
              </a:extLst>
            </xdr14:cNvPr>
            <xdr14:cNvContentPartPr/>
          </xdr14:nvContentPartPr>
          <xdr14:nvPr macro=""/>
          <xdr14:xfrm>
            <a:off x="5476986" y="13119441"/>
            <a:ext cx="790118" cy="219682"/>
          </xdr14:xfrm>
        </xdr:contentPart>
      </mc:Choice>
      <mc:Fallback xmlns="">
        <xdr:pic>
          <xdr:nvPicPr>
            <xdr:cNvPr id="219" name="Ink 218">
              <a:extLst>
                <a:ext uri="{FF2B5EF4-FFF2-40B4-BE49-F238E27FC236}">
                  <a16:creationId xmlns:a16="http://schemas.microsoft.com/office/drawing/2014/main" id="{3379F07A-2655-976C-99B3-AA55BEC82072}"/>
                </a:ext>
              </a:extLst>
            </xdr:cNvPr>
            <xdr:cNvPicPr/>
          </xdr:nvPicPr>
          <xdr:blipFill>
            <a:blip xmlns:r="http://schemas.openxmlformats.org/officeDocument/2006/relationships" r:embed="rId98"/>
            <a:stretch>
              <a:fillRect/>
            </a:stretch>
          </xdr:blipFill>
          <xdr:spPr>
            <a:xfrm>
              <a:off x="5470867" y="13113319"/>
              <a:ext cx="802357" cy="231927"/>
            </a:xfrm>
            <a:prstGeom prst="rect">
              <a:avLst/>
            </a:prstGeom>
          </xdr:spPr>
        </xdr:pic>
      </mc:Fallback>
    </mc:AlternateContent>
    <xdr:clientData/>
  </xdr:twoCellAnchor>
  <xdr:twoCellAnchor editAs="oneCell">
    <xdr:from>
      <xdr:col>5</xdr:col>
      <xdr:colOff>1935289</xdr:colOff>
      <xdr:row>69</xdr:row>
      <xdr:rowOff>47861</xdr:rowOff>
    </xdr:from>
    <xdr:to>
      <xdr:col>5</xdr:col>
      <xdr:colOff>2916453</xdr:colOff>
      <xdr:row>71</xdr:row>
      <xdr:rowOff>9835</xdr:rowOff>
    </xdr:to>
    <mc:AlternateContent xmlns:mc="http://schemas.openxmlformats.org/markup-compatibility/2006" xmlns:xdr14="http://schemas.microsoft.com/office/excel/2010/spreadsheetDrawing">
      <mc:Choice Requires="xdr14">
        <xdr:contentPart xmlns:r="http://schemas.openxmlformats.org/officeDocument/2006/relationships" r:id="rId99">
          <xdr14:nvContentPartPr>
            <xdr14:cNvPr id="220" name="Ink 219">
              <a:extLst>
                <a:ext uri="{FF2B5EF4-FFF2-40B4-BE49-F238E27FC236}">
                  <a16:creationId xmlns:a16="http://schemas.microsoft.com/office/drawing/2014/main" id="{2C5A8D3A-EE36-ABF6-C4FD-65C1B03F46C4}"/>
                </a:ext>
              </a:extLst>
            </xdr14:cNvPr>
            <xdr14:cNvContentPartPr/>
          </xdr14:nvContentPartPr>
          <xdr14:nvPr macro=""/>
          <xdr14:xfrm>
            <a:off x="5422904" y="12686803"/>
            <a:ext cx="976402" cy="328320"/>
          </xdr14:xfrm>
        </xdr:contentPart>
      </mc:Choice>
      <mc:Fallback xmlns="">
        <xdr:pic>
          <xdr:nvPicPr>
            <xdr:cNvPr id="220" name="Ink 219">
              <a:extLst>
                <a:ext uri="{FF2B5EF4-FFF2-40B4-BE49-F238E27FC236}">
                  <a16:creationId xmlns:a16="http://schemas.microsoft.com/office/drawing/2014/main" id="{2C5A8D3A-EE36-ABF6-C4FD-65C1B03F46C4}"/>
                </a:ext>
              </a:extLst>
            </xdr:cNvPr>
            <xdr:cNvPicPr/>
          </xdr:nvPicPr>
          <xdr:blipFill>
            <a:blip xmlns:r="http://schemas.openxmlformats.org/officeDocument/2006/relationships" r:embed="rId100"/>
            <a:stretch>
              <a:fillRect/>
            </a:stretch>
          </xdr:blipFill>
          <xdr:spPr>
            <a:xfrm>
              <a:off x="5416783" y="12680683"/>
              <a:ext cx="988643" cy="340560"/>
            </a:xfrm>
            <a:prstGeom prst="rect">
              <a:avLst/>
            </a:prstGeom>
          </xdr:spPr>
        </xdr:pic>
      </mc:Fallback>
    </mc:AlternateContent>
    <xdr:clientData/>
  </xdr:twoCellAnchor>
  <xdr:twoCellAnchor editAs="oneCell">
    <xdr:from>
      <xdr:col>6</xdr:col>
      <xdr:colOff>181220</xdr:colOff>
      <xdr:row>69</xdr:row>
      <xdr:rowOff>26539</xdr:rowOff>
    </xdr:from>
    <xdr:to>
      <xdr:col>6</xdr:col>
      <xdr:colOff>445542</xdr:colOff>
      <xdr:row>70</xdr:row>
      <xdr:rowOff>47126</xdr:rowOff>
    </xdr:to>
    <mc:AlternateContent xmlns:mc="http://schemas.openxmlformats.org/markup-compatibility/2006" xmlns:xdr14="http://schemas.microsoft.com/office/excel/2010/spreadsheetDrawing">
      <mc:Choice Requires="xdr14">
        <xdr:contentPart xmlns:r="http://schemas.openxmlformats.org/officeDocument/2006/relationships" r:id="rId101">
          <xdr14:nvContentPartPr>
            <xdr14:cNvPr id="225" name="Ink 224">
              <a:extLst>
                <a:ext uri="{FF2B5EF4-FFF2-40B4-BE49-F238E27FC236}">
                  <a16:creationId xmlns:a16="http://schemas.microsoft.com/office/drawing/2014/main" id="{AE884581-DE5E-CB87-DA8F-4C445A89477C}"/>
                </a:ext>
              </a:extLst>
            </xdr14:cNvPr>
            <xdr14:cNvContentPartPr/>
          </xdr14:nvContentPartPr>
          <xdr14:nvPr macro=""/>
          <xdr14:xfrm>
            <a:off x="7215066" y="12665481"/>
            <a:ext cx="259560" cy="203760"/>
          </xdr14:xfrm>
        </xdr:contentPart>
      </mc:Choice>
      <mc:Fallback xmlns="">
        <xdr:pic>
          <xdr:nvPicPr>
            <xdr:cNvPr id="225" name="Ink 224">
              <a:extLst>
                <a:ext uri="{FF2B5EF4-FFF2-40B4-BE49-F238E27FC236}">
                  <a16:creationId xmlns:a16="http://schemas.microsoft.com/office/drawing/2014/main" id="{AE884581-DE5E-CB87-DA8F-4C445A89477C}"/>
                </a:ext>
              </a:extLst>
            </xdr:cNvPr>
            <xdr:cNvPicPr/>
          </xdr:nvPicPr>
          <xdr:blipFill>
            <a:blip xmlns:r="http://schemas.openxmlformats.org/officeDocument/2006/relationships" r:embed="rId102"/>
            <a:stretch>
              <a:fillRect/>
            </a:stretch>
          </xdr:blipFill>
          <xdr:spPr>
            <a:xfrm>
              <a:off x="7208946" y="12659361"/>
              <a:ext cx="271800" cy="216000"/>
            </a:xfrm>
            <a:prstGeom prst="rect">
              <a:avLst/>
            </a:prstGeom>
          </xdr:spPr>
        </xdr:pic>
      </mc:Fallback>
    </mc:AlternateContent>
    <xdr:clientData/>
  </xdr:twoCellAnchor>
  <xdr:twoCellAnchor editAs="oneCell">
    <xdr:from>
      <xdr:col>6</xdr:col>
      <xdr:colOff>560218</xdr:colOff>
      <xdr:row>69</xdr:row>
      <xdr:rowOff>138139</xdr:rowOff>
    </xdr:from>
    <xdr:to>
      <xdr:col>7</xdr:col>
      <xdr:colOff>45769</xdr:colOff>
      <xdr:row>71</xdr:row>
      <xdr:rowOff>75273</xdr:rowOff>
    </xdr:to>
    <mc:AlternateContent xmlns:mc="http://schemas.openxmlformats.org/markup-compatibility/2006" xmlns:xdr14="http://schemas.microsoft.com/office/excel/2010/spreadsheetDrawing">
      <mc:Choice Requires="xdr14">
        <xdr:contentPart xmlns:r="http://schemas.openxmlformats.org/officeDocument/2006/relationships" r:id="rId103">
          <xdr14:nvContentPartPr>
            <xdr14:cNvPr id="226" name="Ink 225">
              <a:extLst>
                <a:ext uri="{FF2B5EF4-FFF2-40B4-BE49-F238E27FC236}">
                  <a16:creationId xmlns:a16="http://schemas.microsoft.com/office/drawing/2014/main" id="{6BCF12B8-EBFF-70D9-DB87-D23945E768FD}"/>
                </a:ext>
              </a:extLst>
            </xdr14:cNvPr>
            <xdr14:cNvContentPartPr/>
          </xdr14:nvContentPartPr>
          <xdr14:nvPr macro=""/>
          <xdr14:xfrm>
            <a:off x="7594064" y="12777081"/>
            <a:ext cx="130320" cy="303480"/>
          </xdr14:xfrm>
        </xdr:contentPart>
      </mc:Choice>
      <mc:Fallback xmlns="">
        <xdr:pic>
          <xdr:nvPicPr>
            <xdr:cNvPr id="226" name="Ink 225">
              <a:extLst>
                <a:ext uri="{FF2B5EF4-FFF2-40B4-BE49-F238E27FC236}">
                  <a16:creationId xmlns:a16="http://schemas.microsoft.com/office/drawing/2014/main" id="{6BCF12B8-EBFF-70D9-DB87-D23945E768FD}"/>
                </a:ext>
              </a:extLst>
            </xdr:cNvPr>
            <xdr:cNvPicPr/>
          </xdr:nvPicPr>
          <xdr:blipFill>
            <a:blip xmlns:r="http://schemas.openxmlformats.org/officeDocument/2006/relationships" r:embed="rId104"/>
            <a:stretch>
              <a:fillRect/>
            </a:stretch>
          </xdr:blipFill>
          <xdr:spPr>
            <a:xfrm>
              <a:off x="7587944" y="12770961"/>
              <a:ext cx="142560" cy="315720"/>
            </a:xfrm>
            <a:prstGeom prst="rect">
              <a:avLst/>
            </a:prstGeom>
          </xdr:spPr>
        </xdr:pic>
      </mc:Fallback>
    </mc:AlternateContent>
    <xdr:clientData/>
  </xdr:twoCellAnchor>
  <xdr:twoCellAnchor editAs="oneCell">
    <xdr:from>
      <xdr:col>7</xdr:col>
      <xdr:colOff>266531</xdr:colOff>
      <xdr:row>69</xdr:row>
      <xdr:rowOff>94301</xdr:rowOff>
    </xdr:from>
    <xdr:to>
      <xdr:col>10</xdr:col>
      <xdr:colOff>543146</xdr:colOff>
      <xdr:row>72</xdr:row>
      <xdr:rowOff>26821</xdr:rowOff>
    </xdr:to>
    <mc:AlternateContent xmlns:mc="http://schemas.openxmlformats.org/markup-compatibility/2006" xmlns:xdr14="http://schemas.microsoft.com/office/excel/2010/spreadsheetDrawing">
      <mc:Choice Requires="xdr14">
        <xdr:contentPart xmlns:r="http://schemas.openxmlformats.org/officeDocument/2006/relationships" r:id="rId105">
          <xdr14:nvContentPartPr>
            <xdr14:cNvPr id="236" name="Ink 235">
              <a:extLst>
                <a:ext uri="{FF2B5EF4-FFF2-40B4-BE49-F238E27FC236}">
                  <a16:creationId xmlns:a16="http://schemas.microsoft.com/office/drawing/2014/main" id="{B0BFC510-1DF9-5DA7-F1D1-3E90806A212E}"/>
                </a:ext>
              </a:extLst>
            </xdr14:cNvPr>
            <xdr14:cNvContentPartPr/>
          </xdr14:nvContentPartPr>
          <xdr14:nvPr macro=""/>
          <xdr14:xfrm>
            <a:off x="7945146" y="12733243"/>
            <a:ext cx="1698038" cy="482040"/>
          </xdr14:xfrm>
        </xdr:contentPart>
      </mc:Choice>
      <mc:Fallback xmlns="">
        <xdr:pic>
          <xdr:nvPicPr>
            <xdr:cNvPr id="236" name="Ink 235">
              <a:extLst>
                <a:ext uri="{FF2B5EF4-FFF2-40B4-BE49-F238E27FC236}">
                  <a16:creationId xmlns:a16="http://schemas.microsoft.com/office/drawing/2014/main" id="{B0BFC510-1DF9-5DA7-F1D1-3E90806A212E}"/>
                </a:ext>
              </a:extLst>
            </xdr:cNvPr>
            <xdr:cNvPicPr/>
          </xdr:nvPicPr>
          <xdr:blipFill>
            <a:blip xmlns:r="http://schemas.openxmlformats.org/officeDocument/2006/relationships" r:embed="rId106"/>
            <a:stretch>
              <a:fillRect/>
            </a:stretch>
          </xdr:blipFill>
          <xdr:spPr>
            <a:xfrm>
              <a:off x="7938966" y="12727040"/>
              <a:ext cx="1710398" cy="494447"/>
            </a:xfrm>
            <a:prstGeom prst="rect">
              <a:avLst/>
            </a:prstGeom>
          </xdr:spPr>
        </xdr:pic>
      </mc:Fallback>
    </mc:AlternateContent>
    <xdr:clientData/>
  </xdr:twoCellAnchor>
  <xdr:twoCellAnchor editAs="oneCell">
    <xdr:from>
      <xdr:col>5</xdr:col>
      <xdr:colOff>0</xdr:colOff>
      <xdr:row>83</xdr:row>
      <xdr:rowOff>0</xdr:rowOff>
    </xdr:from>
    <xdr:to>
      <xdr:col>5</xdr:col>
      <xdr:colOff>3524742</xdr:colOff>
      <xdr:row>84</xdr:row>
      <xdr:rowOff>112143</xdr:rowOff>
    </xdr:to>
    <xdr:pic>
      <xdr:nvPicPr>
        <xdr:cNvPr id="237" name="Picture 236">
          <a:extLst>
            <a:ext uri="{FF2B5EF4-FFF2-40B4-BE49-F238E27FC236}">
              <a16:creationId xmlns:a16="http://schemas.microsoft.com/office/drawing/2014/main" id="{17D3FBCE-0DD2-C7C9-6A9C-707A40309E35}"/>
            </a:ext>
          </a:extLst>
        </xdr:cNvPr>
        <xdr:cNvPicPr>
          <a:picLocks noChangeAspect="1"/>
        </xdr:cNvPicPr>
      </xdr:nvPicPr>
      <xdr:blipFill>
        <a:blip xmlns:r="http://schemas.openxmlformats.org/officeDocument/2006/relationships" r:embed="rId107"/>
        <a:stretch>
          <a:fillRect/>
        </a:stretch>
      </xdr:blipFill>
      <xdr:spPr>
        <a:xfrm>
          <a:off x="3487615" y="15203365"/>
          <a:ext cx="3524742" cy="295316"/>
        </a:xfrm>
        <a:prstGeom prst="rect">
          <a:avLst/>
        </a:prstGeom>
      </xdr:spPr>
    </xdr:pic>
    <xdr:clientData/>
  </xdr:twoCellAnchor>
  <xdr:twoCellAnchor editAs="oneCell">
    <xdr:from>
      <xdr:col>4</xdr:col>
      <xdr:colOff>857251</xdr:colOff>
      <xdr:row>87</xdr:row>
      <xdr:rowOff>168519</xdr:rowOff>
    </xdr:from>
    <xdr:to>
      <xdr:col>7</xdr:col>
      <xdr:colOff>83758</xdr:colOff>
      <xdr:row>89</xdr:row>
      <xdr:rowOff>49858</xdr:rowOff>
    </xdr:to>
    <xdr:pic>
      <xdr:nvPicPr>
        <xdr:cNvPr id="238" name="Picture 237">
          <a:extLst>
            <a:ext uri="{FF2B5EF4-FFF2-40B4-BE49-F238E27FC236}">
              <a16:creationId xmlns:a16="http://schemas.microsoft.com/office/drawing/2014/main" id="{A33D2AC0-A01A-A7C5-FF7A-8017E0184E90}"/>
            </a:ext>
          </a:extLst>
        </xdr:cNvPr>
        <xdr:cNvPicPr>
          <a:picLocks noChangeAspect="1"/>
        </xdr:cNvPicPr>
      </xdr:nvPicPr>
      <xdr:blipFill>
        <a:blip xmlns:r="http://schemas.openxmlformats.org/officeDocument/2006/relationships" r:embed="rId108"/>
        <a:stretch>
          <a:fillRect/>
        </a:stretch>
      </xdr:blipFill>
      <xdr:spPr>
        <a:xfrm>
          <a:off x="3480289" y="16104577"/>
          <a:ext cx="4277322" cy="24768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178594</xdr:colOff>
      <xdr:row>16</xdr:row>
      <xdr:rowOff>142876</xdr:rowOff>
    </xdr:from>
    <xdr:to>
      <xdr:col>16</xdr:col>
      <xdr:colOff>18098</xdr:colOff>
      <xdr:row>18</xdr:row>
      <xdr:rowOff>95293</xdr:rowOff>
    </xdr:to>
    <xdr:pic>
      <xdr:nvPicPr>
        <xdr:cNvPr id="2" name="Picture 1">
          <a:extLst>
            <a:ext uri="{FF2B5EF4-FFF2-40B4-BE49-F238E27FC236}">
              <a16:creationId xmlns:a16="http://schemas.microsoft.com/office/drawing/2014/main" id="{09645DBC-5CA5-B35E-8CBF-411A267ED7AA}"/>
            </a:ext>
          </a:extLst>
        </xdr:cNvPr>
        <xdr:cNvPicPr>
          <a:picLocks noChangeAspect="1"/>
        </xdr:cNvPicPr>
      </xdr:nvPicPr>
      <xdr:blipFill>
        <a:blip xmlns:r="http://schemas.openxmlformats.org/officeDocument/2006/relationships" r:embed="rId1"/>
        <a:stretch>
          <a:fillRect/>
        </a:stretch>
      </xdr:blipFill>
      <xdr:spPr>
        <a:xfrm>
          <a:off x="7459266" y="3000376"/>
          <a:ext cx="1714739" cy="309605"/>
        </a:xfrm>
        <a:prstGeom prst="rect">
          <a:avLst/>
        </a:prstGeom>
      </xdr:spPr>
    </xdr:pic>
    <xdr:clientData/>
  </xdr:twoCellAnchor>
  <xdr:twoCellAnchor editAs="oneCell">
    <xdr:from>
      <xdr:col>16</xdr:col>
      <xdr:colOff>94674</xdr:colOff>
      <xdr:row>16</xdr:row>
      <xdr:rowOff>147596</xdr:rowOff>
    </xdr:from>
    <xdr:to>
      <xdr:col>18</xdr:col>
      <xdr:colOff>616830</xdr:colOff>
      <xdr:row>18</xdr:row>
      <xdr:rowOff>133351</xdr:rowOff>
    </xdr:to>
    <xdr:pic>
      <xdr:nvPicPr>
        <xdr:cNvPr id="3" name="Picture 2">
          <a:extLst>
            <a:ext uri="{FF2B5EF4-FFF2-40B4-BE49-F238E27FC236}">
              <a16:creationId xmlns:a16="http://schemas.microsoft.com/office/drawing/2014/main" id="{35A09A50-9173-ED20-58CC-90D7051AAFD6}"/>
            </a:ext>
          </a:extLst>
        </xdr:cNvPr>
        <xdr:cNvPicPr>
          <a:picLocks noChangeAspect="1"/>
        </xdr:cNvPicPr>
      </xdr:nvPicPr>
      <xdr:blipFill>
        <a:blip xmlns:r="http://schemas.openxmlformats.org/officeDocument/2006/relationships" r:embed="rId2"/>
        <a:stretch>
          <a:fillRect/>
        </a:stretch>
      </xdr:blipFill>
      <xdr:spPr>
        <a:xfrm>
          <a:off x="9547415" y="3090493"/>
          <a:ext cx="1818050" cy="348855"/>
        </a:xfrm>
        <a:prstGeom prst="rect">
          <a:avLst/>
        </a:prstGeom>
      </xdr:spPr>
    </xdr:pic>
    <xdr:clientData/>
  </xdr:twoCellAnchor>
  <xdr:twoCellAnchor editAs="oneCell">
    <xdr:from>
      <xdr:col>12</xdr:col>
      <xdr:colOff>180852</xdr:colOff>
      <xdr:row>18</xdr:row>
      <xdr:rowOff>182289</xdr:rowOff>
    </xdr:from>
    <xdr:to>
      <xdr:col>17</xdr:col>
      <xdr:colOff>639905</xdr:colOff>
      <xdr:row>21</xdr:row>
      <xdr:rowOff>7933</xdr:rowOff>
    </xdr:to>
    <xdr:pic>
      <xdr:nvPicPr>
        <xdr:cNvPr id="5" name="Picture 4">
          <a:extLst>
            <a:ext uri="{FF2B5EF4-FFF2-40B4-BE49-F238E27FC236}">
              <a16:creationId xmlns:a16="http://schemas.microsoft.com/office/drawing/2014/main" id="{E63D1A41-6D93-1D96-F709-FF81B7E9E7AA}"/>
            </a:ext>
          </a:extLst>
        </xdr:cNvPr>
        <xdr:cNvPicPr>
          <a:picLocks noChangeAspect="1"/>
        </xdr:cNvPicPr>
      </xdr:nvPicPr>
      <xdr:blipFill>
        <a:blip xmlns:r="http://schemas.openxmlformats.org/officeDocument/2006/relationships" r:embed="rId3"/>
        <a:stretch>
          <a:fillRect/>
        </a:stretch>
      </xdr:blipFill>
      <xdr:spPr>
        <a:xfrm>
          <a:off x="7761438" y="3493048"/>
          <a:ext cx="2981536" cy="377437"/>
        </a:xfrm>
        <a:prstGeom prst="rect">
          <a:avLst/>
        </a:prstGeom>
      </xdr:spPr>
    </xdr:pic>
    <xdr:clientData/>
  </xdr:twoCellAnchor>
  <xdr:twoCellAnchor editAs="oneCell">
    <xdr:from>
      <xdr:col>9</xdr:col>
      <xdr:colOff>0</xdr:colOff>
      <xdr:row>23</xdr:row>
      <xdr:rowOff>0</xdr:rowOff>
    </xdr:from>
    <xdr:to>
      <xdr:col>17</xdr:col>
      <xdr:colOff>267818</xdr:colOff>
      <xdr:row>25</xdr:row>
      <xdr:rowOff>27480</xdr:rowOff>
    </xdr:to>
    <xdr:pic>
      <xdr:nvPicPr>
        <xdr:cNvPr id="7" name="Picture 6">
          <a:extLst>
            <a:ext uri="{FF2B5EF4-FFF2-40B4-BE49-F238E27FC236}">
              <a16:creationId xmlns:a16="http://schemas.microsoft.com/office/drawing/2014/main" id="{A84DBF5C-4891-8AA8-0ADC-1E69C88C9F3F}"/>
            </a:ext>
          </a:extLst>
        </xdr:cNvPr>
        <xdr:cNvPicPr>
          <a:picLocks noChangeAspect="1"/>
        </xdr:cNvPicPr>
      </xdr:nvPicPr>
      <xdr:blipFill>
        <a:blip xmlns:r="http://schemas.openxmlformats.org/officeDocument/2006/relationships" r:embed="rId4"/>
        <a:stretch>
          <a:fillRect/>
        </a:stretch>
      </xdr:blipFill>
      <xdr:spPr>
        <a:xfrm>
          <a:off x="6069724" y="4230414"/>
          <a:ext cx="4486901" cy="390580"/>
        </a:xfrm>
        <a:prstGeom prst="rect">
          <a:avLst/>
        </a:prstGeom>
      </xdr:spPr>
    </xdr:pic>
    <xdr:clientData/>
  </xdr:twoCellAnchor>
  <xdr:twoCellAnchor editAs="oneCell">
    <xdr:from>
      <xdr:col>5</xdr:col>
      <xdr:colOff>17899</xdr:colOff>
      <xdr:row>43</xdr:row>
      <xdr:rowOff>4763</xdr:rowOff>
    </xdr:from>
    <xdr:to>
      <xdr:col>14</xdr:col>
      <xdr:colOff>387500</xdr:colOff>
      <xdr:row>44</xdr:row>
      <xdr:rowOff>135200</xdr:rowOff>
    </xdr:to>
    <xdr:pic>
      <xdr:nvPicPr>
        <xdr:cNvPr id="8" name="Picture 7">
          <a:extLst>
            <a:ext uri="{FF2B5EF4-FFF2-40B4-BE49-F238E27FC236}">
              <a16:creationId xmlns:a16="http://schemas.microsoft.com/office/drawing/2014/main" id="{038AE579-11CE-732F-7264-316F4DEA6CE8}"/>
            </a:ext>
          </a:extLst>
        </xdr:cNvPr>
        <xdr:cNvPicPr>
          <a:picLocks noChangeAspect="1"/>
        </xdr:cNvPicPr>
      </xdr:nvPicPr>
      <xdr:blipFill>
        <a:blip xmlns:r="http://schemas.openxmlformats.org/officeDocument/2006/relationships" r:embed="rId5"/>
        <a:stretch>
          <a:fillRect/>
        </a:stretch>
      </xdr:blipFill>
      <xdr:spPr>
        <a:xfrm>
          <a:off x="3611123" y="7913797"/>
          <a:ext cx="5401429" cy="314369"/>
        </a:xfrm>
        <a:prstGeom prst="rect">
          <a:avLst/>
        </a:prstGeom>
      </xdr:spPr>
    </xdr:pic>
    <xdr:clientData/>
  </xdr:twoCellAnchor>
  <xdr:twoCellAnchor editAs="oneCell">
    <xdr:from>
      <xdr:col>5</xdr:col>
      <xdr:colOff>17901</xdr:colOff>
      <xdr:row>44</xdr:row>
      <xdr:rowOff>151086</xdr:rowOff>
    </xdr:from>
    <xdr:to>
      <xdr:col>17</xdr:col>
      <xdr:colOff>381330</xdr:colOff>
      <xdr:row>46</xdr:row>
      <xdr:rowOff>97591</xdr:rowOff>
    </xdr:to>
    <xdr:pic>
      <xdr:nvPicPr>
        <xdr:cNvPr id="9" name="Picture 8">
          <a:extLst>
            <a:ext uri="{FF2B5EF4-FFF2-40B4-BE49-F238E27FC236}">
              <a16:creationId xmlns:a16="http://schemas.microsoft.com/office/drawing/2014/main" id="{E3DDBFDA-2D1C-F510-E321-9514D6BAE80E}"/>
            </a:ext>
          </a:extLst>
        </xdr:cNvPr>
        <xdr:cNvPicPr>
          <a:picLocks noChangeAspect="1"/>
        </xdr:cNvPicPr>
      </xdr:nvPicPr>
      <xdr:blipFill>
        <a:blip xmlns:r="http://schemas.openxmlformats.org/officeDocument/2006/relationships" r:embed="rId6"/>
        <a:stretch>
          <a:fillRect/>
        </a:stretch>
      </xdr:blipFill>
      <xdr:spPr>
        <a:xfrm>
          <a:off x="3611125" y="8244052"/>
          <a:ext cx="7063774" cy="31436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10205</xdr:colOff>
      <xdr:row>6</xdr:row>
      <xdr:rowOff>5443</xdr:rowOff>
    </xdr:from>
    <xdr:to>
      <xdr:col>13</xdr:col>
      <xdr:colOff>110842</xdr:colOff>
      <xdr:row>7</xdr:row>
      <xdr:rowOff>87802</xdr:rowOff>
    </xdr:to>
    <xdr:pic>
      <xdr:nvPicPr>
        <xdr:cNvPr id="2" name="Picture 1">
          <a:extLst>
            <a:ext uri="{FF2B5EF4-FFF2-40B4-BE49-F238E27FC236}">
              <a16:creationId xmlns:a16="http://schemas.microsoft.com/office/drawing/2014/main" id="{DF0AC21F-322F-8C5A-3460-FFC51B69369F}"/>
            </a:ext>
          </a:extLst>
        </xdr:cNvPr>
        <xdr:cNvPicPr>
          <a:picLocks noChangeAspect="1"/>
        </xdr:cNvPicPr>
      </xdr:nvPicPr>
      <xdr:blipFill>
        <a:blip xmlns:r="http://schemas.openxmlformats.org/officeDocument/2006/relationships" r:embed="rId1"/>
        <a:stretch>
          <a:fillRect/>
        </a:stretch>
      </xdr:blipFill>
      <xdr:spPr>
        <a:xfrm>
          <a:off x="3961719" y="1083129"/>
          <a:ext cx="4472613" cy="257211"/>
        </a:xfrm>
        <a:prstGeom prst="rect">
          <a:avLst/>
        </a:prstGeom>
      </xdr:spPr>
    </xdr:pic>
    <xdr:clientData/>
  </xdr:twoCellAnchor>
  <xdr:twoCellAnchor editAs="oneCell">
    <xdr:from>
      <xdr:col>6</xdr:col>
      <xdr:colOff>9525</xdr:colOff>
      <xdr:row>8</xdr:row>
      <xdr:rowOff>5444</xdr:rowOff>
    </xdr:from>
    <xdr:to>
      <xdr:col>13</xdr:col>
      <xdr:colOff>481689</xdr:colOff>
      <xdr:row>10</xdr:row>
      <xdr:rowOff>8213</xdr:rowOff>
    </xdr:to>
    <xdr:pic>
      <xdr:nvPicPr>
        <xdr:cNvPr id="3" name="Picture 2">
          <a:extLst>
            <a:ext uri="{FF2B5EF4-FFF2-40B4-BE49-F238E27FC236}">
              <a16:creationId xmlns:a16="http://schemas.microsoft.com/office/drawing/2014/main" id="{FDD82010-44FA-7B5F-420B-593EB1052825}"/>
            </a:ext>
          </a:extLst>
        </xdr:cNvPr>
        <xdr:cNvPicPr>
          <a:picLocks noChangeAspect="1"/>
        </xdr:cNvPicPr>
      </xdr:nvPicPr>
      <xdr:blipFill>
        <a:blip xmlns:r="http://schemas.openxmlformats.org/officeDocument/2006/relationships" r:embed="rId2"/>
        <a:stretch>
          <a:fillRect/>
        </a:stretch>
      </xdr:blipFill>
      <xdr:spPr>
        <a:xfrm>
          <a:off x="3961039" y="1442358"/>
          <a:ext cx="4848902" cy="35247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15</xdr:col>
      <xdr:colOff>265768</xdr:colOff>
      <xdr:row>22</xdr:row>
      <xdr:rowOff>85047</xdr:rowOff>
    </xdr:from>
    <xdr:to>
      <xdr:col>15</xdr:col>
      <xdr:colOff>266488</xdr:colOff>
      <xdr:row>26</xdr:row>
      <xdr:rowOff>48525</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6" name="Ink 5">
              <a:extLst>
                <a:ext uri="{FF2B5EF4-FFF2-40B4-BE49-F238E27FC236}">
                  <a16:creationId xmlns:a16="http://schemas.microsoft.com/office/drawing/2014/main" id="{F4CE4BBA-A63C-7B0C-342D-89179F9F5D8C}"/>
                </a:ext>
              </a:extLst>
            </xdr14:cNvPr>
            <xdr14:cNvContentPartPr/>
          </xdr14:nvContentPartPr>
          <xdr14:nvPr macro=""/>
          <xdr14:xfrm>
            <a:off x="10020682" y="4131530"/>
            <a:ext cx="720" cy="699202"/>
          </xdr14:xfrm>
        </xdr:contentPart>
      </mc:Choice>
      <mc:Fallback xmlns="">
        <xdr:pic>
          <xdr:nvPicPr>
            <xdr:cNvPr id="6" name="Ink 5">
              <a:extLst>
                <a:ext uri="{FF2B5EF4-FFF2-40B4-BE49-F238E27FC236}">
                  <a16:creationId xmlns:a16="http://schemas.microsoft.com/office/drawing/2014/main" id="{F4CE4BBA-A63C-7B0C-342D-89179F9F5D8C}"/>
                </a:ext>
              </a:extLst>
            </xdr:cNvPr>
            <xdr:cNvPicPr/>
          </xdr:nvPicPr>
          <xdr:blipFill>
            <a:blip xmlns:r="http://schemas.openxmlformats.org/officeDocument/2006/relationships" r:embed="rId2"/>
            <a:stretch>
              <a:fillRect/>
            </a:stretch>
          </xdr:blipFill>
          <xdr:spPr>
            <a:xfrm>
              <a:off x="10008442" y="4125412"/>
              <a:ext cx="25200" cy="711437"/>
            </a:xfrm>
            <a:prstGeom prst="rect">
              <a:avLst/>
            </a:prstGeom>
          </xdr:spPr>
        </xdr:pic>
      </mc:Fallback>
    </mc:AlternateContent>
    <xdr:clientData/>
  </xdr:twoCellAnchor>
  <xdr:twoCellAnchor editAs="oneCell">
    <xdr:from>
      <xdr:col>14</xdr:col>
      <xdr:colOff>468174</xdr:colOff>
      <xdr:row>24</xdr:row>
      <xdr:rowOff>55585</xdr:rowOff>
    </xdr:from>
    <xdr:to>
      <xdr:col>16</xdr:col>
      <xdr:colOff>180199</xdr:colOff>
      <xdr:row>24</xdr:row>
      <xdr:rowOff>87347</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8" name="Ink 7">
              <a:extLst>
                <a:ext uri="{FF2B5EF4-FFF2-40B4-BE49-F238E27FC236}">
                  <a16:creationId xmlns:a16="http://schemas.microsoft.com/office/drawing/2014/main" id="{B14DFCF2-07B4-2256-5801-BF44FBC2D241}"/>
                </a:ext>
              </a:extLst>
            </xdr14:cNvPr>
            <xdr14:cNvContentPartPr/>
          </xdr14:nvContentPartPr>
          <xdr14:nvPr macro=""/>
          <xdr14:xfrm>
            <a:off x="9572760" y="4469930"/>
            <a:ext cx="1012680" cy="27000"/>
          </xdr14:xfrm>
        </xdr:contentPart>
      </mc:Choice>
      <mc:Fallback xmlns="">
        <xdr:pic>
          <xdr:nvPicPr>
            <xdr:cNvPr id="8" name="Ink 7">
              <a:extLst>
                <a:ext uri="{FF2B5EF4-FFF2-40B4-BE49-F238E27FC236}">
                  <a16:creationId xmlns:a16="http://schemas.microsoft.com/office/drawing/2014/main" id="{B14DFCF2-07B4-2256-5801-BF44FBC2D241}"/>
                </a:ext>
              </a:extLst>
            </xdr:cNvPr>
            <xdr:cNvPicPr/>
          </xdr:nvPicPr>
          <xdr:blipFill>
            <a:blip xmlns:r="http://schemas.openxmlformats.org/officeDocument/2006/relationships" r:embed="rId4"/>
            <a:stretch>
              <a:fillRect/>
            </a:stretch>
          </xdr:blipFill>
          <xdr:spPr>
            <a:xfrm>
              <a:off x="9566640" y="4463810"/>
              <a:ext cx="1024920" cy="39240"/>
            </a:xfrm>
            <a:prstGeom prst="rect">
              <a:avLst/>
            </a:prstGeom>
          </xdr:spPr>
        </xdr:pic>
      </mc:Fallback>
    </mc:AlternateContent>
    <xdr:clientData/>
  </xdr:twoCellAnchor>
  <xdr:twoCellAnchor editAs="oneCell">
    <xdr:from>
      <xdr:col>15</xdr:col>
      <xdr:colOff>471966</xdr:colOff>
      <xdr:row>24</xdr:row>
      <xdr:rowOff>175105</xdr:rowOff>
    </xdr:from>
    <xdr:to>
      <xdr:col>15</xdr:col>
      <xdr:colOff>478446</xdr:colOff>
      <xdr:row>25</xdr:row>
      <xdr:rowOff>10696</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9" name="Ink 8">
              <a:extLst>
                <a:ext uri="{FF2B5EF4-FFF2-40B4-BE49-F238E27FC236}">
                  <a16:creationId xmlns:a16="http://schemas.microsoft.com/office/drawing/2014/main" id="{68C3D07F-03E0-3DA9-12A8-1C02C9CAA4D7}"/>
                </a:ext>
              </a:extLst>
            </xdr14:cNvPr>
            <xdr14:cNvContentPartPr/>
          </xdr14:nvContentPartPr>
          <xdr14:nvPr macro=""/>
          <xdr14:xfrm>
            <a:off x="10226880" y="4589450"/>
            <a:ext cx="6480" cy="14760"/>
          </xdr14:xfrm>
        </xdr:contentPart>
      </mc:Choice>
      <mc:Fallback xmlns="">
        <xdr:pic>
          <xdr:nvPicPr>
            <xdr:cNvPr id="9" name="Ink 8">
              <a:extLst>
                <a:ext uri="{FF2B5EF4-FFF2-40B4-BE49-F238E27FC236}">
                  <a16:creationId xmlns:a16="http://schemas.microsoft.com/office/drawing/2014/main" id="{68C3D07F-03E0-3DA9-12A8-1C02C9CAA4D7}"/>
                </a:ext>
              </a:extLst>
            </xdr:cNvPr>
            <xdr:cNvPicPr/>
          </xdr:nvPicPr>
          <xdr:blipFill>
            <a:blip xmlns:r="http://schemas.openxmlformats.org/officeDocument/2006/relationships" r:embed="rId6"/>
            <a:stretch>
              <a:fillRect/>
            </a:stretch>
          </xdr:blipFill>
          <xdr:spPr>
            <a:xfrm>
              <a:off x="10220760" y="4583330"/>
              <a:ext cx="18720" cy="27000"/>
            </a:xfrm>
            <a:prstGeom prst="rect">
              <a:avLst/>
            </a:prstGeom>
          </xdr:spPr>
        </xdr:pic>
      </mc:Fallback>
    </mc:AlternateContent>
    <xdr:clientData/>
  </xdr:twoCellAnchor>
  <xdr:twoCellAnchor editAs="oneCell">
    <xdr:from>
      <xdr:col>15</xdr:col>
      <xdr:colOff>212406</xdr:colOff>
      <xdr:row>22</xdr:row>
      <xdr:rowOff>73167</xdr:rowOff>
    </xdr:from>
    <xdr:to>
      <xdr:col>15</xdr:col>
      <xdr:colOff>321846</xdr:colOff>
      <xdr:row>22</xdr:row>
      <xdr:rowOff>133009</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10" name="Ink 9">
              <a:extLst>
                <a:ext uri="{FF2B5EF4-FFF2-40B4-BE49-F238E27FC236}">
                  <a16:creationId xmlns:a16="http://schemas.microsoft.com/office/drawing/2014/main" id="{AEBF6242-E494-46D4-7D40-78960954E100}"/>
                </a:ext>
              </a:extLst>
            </xdr14:cNvPr>
            <xdr14:cNvContentPartPr/>
          </xdr14:nvContentPartPr>
          <xdr14:nvPr macro=""/>
          <xdr14:xfrm>
            <a:off x="9967320" y="4119650"/>
            <a:ext cx="109440" cy="55080"/>
          </xdr14:xfrm>
        </xdr:contentPart>
      </mc:Choice>
      <mc:Fallback xmlns="">
        <xdr:pic>
          <xdr:nvPicPr>
            <xdr:cNvPr id="10" name="Ink 9">
              <a:extLst>
                <a:ext uri="{FF2B5EF4-FFF2-40B4-BE49-F238E27FC236}">
                  <a16:creationId xmlns:a16="http://schemas.microsoft.com/office/drawing/2014/main" id="{AEBF6242-E494-46D4-7D40-78960954E100}"/>
                </a:ext>
              </a:extLst>
            </xdr:cNvPr>
            <xdr:cNvPicPr/>
          </xdr:nvPicPr>
          <xdr:blipFill>
            <a:blip xmlns:r="http://schemas.openxmlformats.org/officeDocument/2006/relationships" r:embed="rId8"/>
            <a:stretch>
              <a:fillRect/>
            </a:stretch>
          </xdr:blipFill>
          <xdr:spPr>
            <a:xfrm>
              <a:off x="9961200" y="4113530"/>
              <a:ext cx="121680" cy="67320"/>
            </a:xfrm>
            <a:prstGeom prst="rect">
              <a:avLst/>
            </a:prstGeom>
          </xdr:spPr>
        </xdr:pic>
      </mc:Fallback>
    </mc:AlternateContent>
    <xdr:clientData/>
  </xdr:twoCellAnchor>
  <xdr:twoCellAnchor editAs="oneCell">
    <xdr:from>
      <xdr:col>15</xdr:col>
      <xdr:colOff>205206</xdr:colOff>
      <xdr:row>25</xdr:row>
      <xdr:rowOff>162894</xdr:rowOff>
    </xdr:from>
    <xdr:to>
      <xdr:col>15</xdr:col>
      <xdr:colOff>333006</xdr:colOff>
      <xdr:row>26</xdr:row>
      <xdr:rowOff>46643</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2" name="Ink 11">
              <a:extLst>
                <a:ext uri="{FF2B5EF4-FFF2-40B4-BE49-F238E27FC236}">
                  <a16:creationId xmlns:a16="http://schemas.microsoft.com/office/drawing/2014/main" id="{7BDF2845-0C67-0D07-9D07-CE99B546BE80}"/>
                </a:ext>
              </a:extLst>
            </xdr14:cNvPr>
            <xdr14:cNvContentPartPr/>
          </xdr14:nvContentPartPr>
          <xdr14:nvPr macro=""/>
          <xdr14:xfrm>
            <a:off x="9960120" y="4761170"/>
            <a:ext cx="127800" cy="67680"/>
          </xdr14:xfrm>
        </xdr:contentPart>
      </mc:Choice>
      <mc:Fallback xmlns="">
        <xdr:pic>
          <xdr:nvPicPr>
            <xdr:cNvPr id="12" name="Ink 11">
              <a:extLst>
                <a:ext uri="{FF2B5EF4-FFF2-40B4-BE49-F238E27FC236}">
                  <a16:creationId xmlns:a16="http://schemas.microsoft.com/office/drawing/2014/main" id="{7BDF2845-0C67-0D07-9D07-CE99B546BE80}"/>
                </a:ext>
              </a:extLst>
            </xdr:cNvPr>
            <xdr:cNvPicPr/>
          </xdr:nvPicPr>
          <xdr:blipFill>
            <a:blip xmlns:r="http://schemas.openxmlformats.org/officeDocument/2006/relationships" r:embed="rId10"/>
            <a:stretch>
              <a:fillRect/>
            </a:stretch>
          </xdr:blipFill>
          <xdr:spPr>
            <a:xfrm>
              <a:off x="9954000" y="4755050"/>
              <a:ext cx="140040" cy="79920"/>
            </a:xfrm>
            <a:prstGeom prst="rect">
              <a:avLst/>
            </a:prstGeom>
          </xdr:spPr>
        </xdr:pic>
      </mc:Fallback>
    </mc:AlternateContent>
    <xdr:clientData/>
  </xdr:twoCellAnchor>
  <xdr:twoCellAnchor editAs="oneCell">
    <xdr:from>
      <xdr:col>16</xdr:col>
      <xdr:colOff>113959</xdr:colOff>
      <xdr:row>23</xdr:row>
      <xdr:rowOff>159956</xdr:rowOff>
    </xdr:from>
    <xdr:to>
      <xdr:col>16</xdr:col>
      <xdr:colOff>229241</xdr:colOff>
      <xdr:row>24</xdr:row>
      <xdr:rowOff>164305</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3" name="Ink 12">
              <a:extLst>
                <a:ext uri="{FF2B5EF4-FFF2-40B4-BE49-F238E27FC236}">
                  <a16:creationId xmlns:a16="http://schemas.microsoft.com/office/drawing/2014/main" id="{D377E37A-5C60-80D0-F6B1-7533B2D964AB}"/>
                </a:ext>
              </a:extLst>
            </xdr14:cNvPr>
            <xdr14:cNvContentPartPr/>
          </xdr14:nvContentPartPr>
          <xdr14:nvPr macro=""/>
          <xdr14:xfrm>
            <a:off x="10519200" y="4390370"/>
            <a:ext cx="110520" cy="188280"/>
          </xdr14:xfrm>
        </xdr:contentPart>
      </mc:Choice>
      <mc:Fallback xmlns="">
        <xdr:pic>
          <xdr:nvPicPr>
            <xdr:cNvPr id="13" name="Ink 12">
              <a:extLst>
                <a:ext uri="{FF2B5EF4-FFF2-40B4-BE49-F238E27FC236}">
                  <a16:creationId xmlns:a16="http://schemas.microsoft.com/office/drawing/2014/main" id="{D377E37A-5C60-80D0-F6B1-7533B2D964AB}"/>
                </a:ext>
              </a:extLst>
            </xdr:cNvPr>
            <xdr:cNvPicPr/>
          </xdr:nvPicPr>
          <xdr:blipFill>
            <a:blip xmlns:r="http://schemas.openxmlformats.org/officeDocument/2006/relationships" r:embed="rId12"/>
            <a:stretch>
              <a:fillRect/>
            </a:stretch>
          </xdr:blipFill>
          <xdr:spPr>
            <a:xfrm>
              <a:off x="10513080" y="4384250"/>
              <a:ext cx="122760" cy="200520"/>
            </a:xfrm>
            <a:prstGeom prst="rect">
              <a:avLst/>
            </a:prstGeom>
          </xdr:spPr>
        </xdr:pic>
      </mc:Fallback>
    </mc:AlternateContent>
    <xdr:clientData/>
  </xdr:twoCellAnchor>
  <xdr:twoCellAnchor editAs="oneCell">
    <xdr:from>
      <xdr:col>14</xdr:col>
      <xdr:colOff>407334</xdr:colOff>
      <xdr:row>23</xdr:row>
      <xdr:rowOff>178676</xdr:rowOff>
    </xdr:from>
    <xdr:to>
      <xdr:col>14</xdr:col>
      <xdr:colOff>553854</xdr:colOff>
      <xdr:row>24</xdr:row>
      <xdr:rowOff>144947</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14" name="Ink 13">
              <a:extLst>
                <a:ext uri="{FF2B5EF4-FFF2-40B4-BE49-F238E27FC236}">
                  <a16:creationId xmlns:a16="http://schemas.microsoft.com/office/drawing/2014/main" id="{8507512D-DB46-2585-23B7-5A86CFC0EA73}"/>
                </a:ext>
              </a:extLst>
            </xdr14:cNvPr>
            <xdr14:cNvContentPartPr/>
          </xdr14:nvContentPartPr>
          <xdr14:nvPr macro=""/>
          <xdr14:xfrm>
            <a:off x="9511920" y="4409090"/>
            <a:ext cx="146520" cy="145440"/>
          </xdr14:xfrm>
        </xdr:contentPart>
      </mc:Choice>
      <mc:Fallback xmlns="">
        <xdr:pic>
          <xdr:nvPicPr>
            <xdr:cNvPr id="14" name="Ink 13">
              <a:extLst>
                <a:ext uri="{FF2B5EF4-FFF2-40B4-BE49-F238E27FC236}">
                  <a16:creationId xmlns:a16="http://schemas.microsoft.com/office/drawing/2014/main" id="{8507512D-DB46-2585-23B7-5A86CFC0EA73}"/>
                </a:ext>
              </a:extLst>
            </xdr:cNvPr>
            <xdr:cNvPicPr/>
          </xdr:nvPicPr>
          <xdr:blipFill>
            <a:blip xmlns:r="http://schemas.openxmlformats.org/officeDocument/2006/relationships" r:embed="rId14"/>
            <a:stretch>
              <a:fillRect/>
            </a:stretch>
          </xdr:blipFill>
          <xdr:spPr>
            <a:xfrm>
              <a:off x="9505800" y="4402970"/>
              <a:ext cx="158760" cy="157680"/>
            </a:xfrm>
            <a:prstGeom prst="rect">
              <a:avLst/>
            </a:prstGeom>
          </xdr:spPr>
        </xdr:pic>
      </mc:Fallback>
    </mc:AlternateContent>
    <xdr:clientData/>
  </xdr:twoCellAnchor>
  <xdr:twoCellAnchor editAs="oneCell">
    <xdr:from>
      <xdr:col>15</xdr:col>
      <xdr:colOff>449368</xdr:colOff>
      <xdr:row>25</xdr:row>
      <xdr:rowOff>48856</xdr:rowOff>
    </xdr:from>
    <xdr:to>
      <xdr:col>15</xdr:col>
      <xdr:colOff>544768</xdr:colOff>
      <xdr:row>25</xdr:row>
      <xdr:rowOff>170176</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17" name="Ink 16">
              <a:extLst>
                <a:ext uri="{FF2B5EF4-FFF2-40B4-BE49-F238E27FC236}">
                  <a16:creationId xmlns:a16="http://schemas.microsoft.com/office/drawing/2014/main" id="{BDE119EC-5852-133A-5ABC-928BA8E60712}"/>
                </a:ext>
              </a:extLst>
            </xdr14:cNvPr>
            <xdr14:cNvContentPartPr/>
          </xdr14:nvContentPartPr>
          <xdr14:nvPr macro=""/>
          <xdr14:xfrm>
            <a:off x="10204282" y="4647132"/>
            <a:ext cx="95400" cy="121320"/>
          </xdr14:xfrm>
        </xdr:contentPart>
      </mc:Choice>
      <mc:Fallback xmlns="">
        <xdr:pic>
          <xdr:nvPicPr>
            <xdr:cNvPr id="17" name="Ink 16">
              <a:extLst>
                <a:ext uri="{FF2B5EF4-FFF2-40B4-BE49-F238E27FC236}">
                  <a16:creationId xmlns:a16="http://schemas.microsoft.com/office/drawing/2014/main" id="{BDE119EC-5852-133A-5ABC-928BA8E60712}"/>
                </a:ext>
              </a:extLst>
            </xdr:cNvPr>
            <xdr:cNvPicPr/>
          </xdr:nvPicPr>
          <xdr:blipFill>
            <a:blip xmlns:r="http://schemas.openxmlformats.org/officeDocument/2006/relationships" r:embed="rId16"/>
            <a:stretch>
              <a:fillRect/>
            </a:stretch>
          </xdr:blipFill>
          <xdr:spPr>
            <a:xfrm>
              <a:off x="10198162" y="4641012"/>
              <a:ext cx="107640" cy="133560"/>
            </a:xfrm>
            <a:prstGeom prst="rect">
              <a:avLst/>
            </a:prstGeom>
          </xdr:spPr>
        </xdr:pic>
      </mc:Fallback>
    </mc:AlternateContent>
    <xdr:clientData/>
  </xdr:twoCellAnchor>
  <xdr:twoCellAnchor editAs="oneCell">
    <xdr:from>
      <xdr:col>15</xdr:col>
      <xdr:colOff>401046</xdr:colOff>
      <xdr:row>22</xdr:row>
      <xdr:rowOff>146967</xdr:rowOff>
    </xdr:from>
    <xdr:to>
      <xdr:col>15</xdr:col>
      <xdr:colOff>580686</xdr:colOff>
      <xdr:row>22</xdr:row>
      <xdr:rowOff>152891</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18" name="Ink 17">
              <a:extLst>
                <a:ext uri="{FF2B5EF4-FFF2-40B4-BE49-F238E27FC236}">
                  <a16:creationId xmlns:a16="http://schemas.microsoft.com/office/drawing/2014/main" id="{07C848C1-267F-54CC-8EBF-B31BD14B5E69}"/>
                </a:ext>
              </a:extLst>
            </xdr14:cNvPr>
            <xdr14:cNvContentPartPr/>
          </xdr14:nvContentPartPr>
          <xdr14:nvPr macro=""/>
          <xdr14:xfrm>
            <a:off x="10155960" y="4193450"/>
            <a:ext cx="179640" cy="3600"/>
          </xdr14:xfrm>
        </xdr:contentPart>
      </mc:Choice>
      <mc:Fallback xmlns="">
        <xdr:pic>
          <xdr:nvPicPr>
            <xdr:cNvPr id="18" name="Ink 17">
              <a:extLst>
                <a:ext uri="{FF2B5EF4-FFF2-40B4-BE49-F238E27FC236}">
                  <a16:creationId xmlns:a16="http://schemas.microsoft.com/office/drawing/2014/main" id="{07C848C1-267F-54CC-8EBF-B31BD14B5E69}"/>
                </a:ext>
              </a:extLst>
            </xdr:cNvPr>
            <xdr:cNvPicPr/>
          </xdr:nvPicPr>
          <xdr:blipFill>
            <a:blip xmlns:r="http://schemas.openxmlformats.org/officeDocument/2006/relationships" r:embed="rId18"/>
            <a:stretch>
              <a:fillRect/>
            </a:stretch>
          </xdr:blipFill>
          <xdr:spPr>
            <a:xfrm>
              <a:off x="10149840" y="4187330"/>
              <a:ext cx="191880" cy="15840"/>
            </a:xfrm>
            <a:prstGeom prst="rect">
              <a:avLst/>
            </a:prstGeom>
          </xdr:spPr>
        </xdr:pic>
      </mc:Fallback>
    </mc:AlternateContent>
    <xdr:clientData/>
  </xdr:twoCellAnchor>
  <xdr:twoCellAnchor editAs="oneCell">
    <xdr:from>
      <xdr:col>16</xdr:col>
      <xdr:colOff>370721</xdr:colOff>
      <xdr:row>24</xdr:row>
      <xdr:rowOff>93827</xdr:rowOff>
    </xdr:from>
    <xdr:to>
      <xdr:col>16</xdr:col>
      <xdr:colOff>485201</xdr:colOff>
      <xdr:row>25</xdr:row>
      <xdr:rowOff>75136</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21" name="Ink 20">
              <a:extLst>
                <a:ext uri="{FF2B5EF4-FFF2-40B4-BE49-F238E27FC236}">
                  <a16:creationId xmlns:a16="http://schemas.microsoft.com/office/drawing/2014/main" id="{EA8108C6-2AA2-39BF-6A5A-CC306E3AAACB}"/>
                </a:ext>
              </a:extLst>
            </xdr14:cNvPr>
            <xdr14:cNvContentPartPr/>
          </xdr14:nvContentPartPr>
          <xdr14:nvPr macro=""/>
          <xdr14:xfrm>
            <a:off x="10775962" y="4508172"/>
            <a:ext cx="114480" cy="165240"/>
          </xdr14:xfrm>
        </xdr:contentPart>
      </mc:Choice>
      <mc:Fallback xmlns="">
        <xdr:pic>
          <xdr:nvPicPr>
            <xdr:cNvPr id="21" name="Ink 20">
              <a:extLst>
                <a:ext uri="{FF2B5EF4-FFF2-40B4-BE49-F238E27FC236}">
                  <a16:creationId xmlns:a16="http://schemas.microsoft.com/office/drawing/2014/main" id="{EA8108C6-2AA2-39BF-6A5A-CC306E3AAACB}"/>
                </a:ext>
              </a:extLst>
            </xdr:cNvPr>
            <xdr:cNvPicPr/>
          </xdr:nvPicPr>
          <xdr:blipFill>
            <a:blip xmlns:r="http://schemas.openxmlformats.org/officeDocument/2006/relationships" r:embed="rId20"/>
            <a:stretch>
              <a:fillRect/>
            </a:stretch>
          </xdr:blipFill>
          <xdr:spPr>
            <a:xfrm>
              <a:off x="10769842" y="4502052"/>
              <a:ext cx="126720" cy="177480"/>
            </a:xfrm>
            <a:prstGeom prst="rect">
              <a:avLst/>
            </a:prstGeom>
          </xdr:spPr>
        </xdr:pic>
      </mc:Fallback>
    </mc:AlternateContent>
    <xdr:clientData/>
  </xdr:twoCellAnchor>
  <xdr:twoCellAnchor editAs="oneCell">
    <xdr:from>
      <xdr:col>14</xdr:col>
      <xdr:colOff>114654</xdr:colOff>
      <xdr:row>24</xdr:row>
      <xdr:rowOff>176905</xdr:rowOff>
    </xdr:from>
    <xdr:to>
      <xdr:col>14</xdr:col>
      <xdr:colOff>303016</xdr:colOff>
      <xdr:row>25</xdr:row>
      <xdr:rowOff>11334</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22" name="Ink 21">
              <a:extLst>
                <a:ext uri="{FF2B5EF4-FFF2-40B4-BE49-F238E27FC236}">
                  <a16:creationId xmlns:a16="http://schemas.microsoft.com/office/drawing/2014/main" id="{43B9636E-F02C-347C-FC48-04A9A61E8CF6}"/>
                </a:ext>
              </a:extLst>
            </xdr14:cNvPr>
            <xdr14:cNvContentPartPr/>
          </xdr14:nvContentPartPr>
          <xdr14:nvPr macro=""/>
          <xdr14:xfrm>
            <a:off x="9219240" y="4591250"/>
            <a:ext cx="183600" cy="18360"/>
          </xdr14:xfrm>
        </xdr:contentPart>
      </mc:Choice>
      <mc:Fallback xmlns="">
        <xdr:pic>
          <xdr:nvPicPr>
            <xdr:cNvPr id="22" name="Ink 21">
              <a:extLst>
                <a:ext uri="{FF2B5EF4-FFF2-40B4-BE49-F238E27FC236}">
                  <a16:creationId xmlns:a16="http://schemas.microsoft.com/office/drawing/2014/main" id="{43B9636E-F02C-347C-FC48-04A9A61E8CF6}"/>
                </a:ext>
              </a:extLst>
            </xdr:cNvPr>
            <xdr:cNvPicPr/>
          </xdr:nvPicPr>
          <xdr:blipFill>
            <a:blip xmlns:r="http://schemas.openxmlformats.org/officeDocument/2006/relationships" r:embed="rId22"/>
            <a:stretch>
              <a:fillRect/>
            </a:stretch>
          </xdr:blipFill>
          <xdr:spPr>
            <a:xfrm>
              <a:off x="9213120" y="4585130"/>
              <a:ext cx="195840" cy="30600"/>
            </a:xfrm>
            <a:prstGeom prst="rect">
              <a:avLst/>
            </a:prstGeom>
          </xdr:spPr>
        </xdr:pic>
      </mc:Fallback>
    </mc:AlternateContent>
    <xdr:clientData/>
  </xdr:twoCellAnchor>
  <xdr:twoCellAnchor editAs="oneCell">
    <xdr:from>
      <xdr:col>7</xdr:col>
      <xdr:colOff>509646</xdr:colOff>
      <xdr:row>51</xdr:row>
      <xdr:rowOff>11239</xdr:rowOff>
    </xdr:from>
    <xdr:to>
      <xdr:col>7</xdr:col>
      <xdr:colOff>541686</xdr:colOff>
      <xdr:row>51</xdr:row>
      <xdr:rowOff>66679</xdr:rowOff>
    </xdr:to>
    <mc:AlternateContent xmlns:mc="http://schemas.openxmlformats.org/markup-compatibility/2006" xmlns:xdr14="http://schemas.microsoft.com/office/excel/2010/spreadsheetDrawing">
      <mc:Choice Requires="xdr14">
        <xdr:contentPart xmlns:r="http://schemas.openxmlformats.org/officeDocument/2006/relationships" r:id="rId23">
          <xdr14:nvContentPartPr>
            <xdr14:cNvPr id="23" name="Ink 22">
              <a:extLst>
                <a:ext uri="{FF2B5EF4-FFF2-40B4-BE49-F238E27FC236}">
                  <a16:creationId xmlns:a16="http://schemas.microsoft.com/office/drawing/2014/main" id="{ED7738D3-B5A4-5D5E-B700-B0837C25F6A6}"/>
                </a:ext>
              </a:extLst>
            </xdr14:cNvPr>
            <xdr14:cNvContentPartPr/>
          </xdr14:nvContentPartPr>
          <xdr14:nvPr macro=""/>
          <xdr14:xfrm>
            <a:off x="5051880" y="9119520"/>
            <a:ext cx="32040" cy="55440"/>
          </xdr14:xfrm>
        </xdr:contentPart>
      </mc:Choice>
      <mc:Fallback xmlns="">
        <xdr:pic>
          <xdr:nvPicPr>
            <xdr:cNvPr id="23" name="Ink 22">
              <a:extLst>
                <a:ext uri="{FF2B5EF4-FFF2-40B4-BE49-F238E27FC236}">
                  <a16:creationId xmlns:a16="http://schemas.microsoft.com/office/drawing/2014/main" id="{ED7738D3-B5A4-5D5E-B700-B0837C25F6A6}"/>
                </a:ext>
              </a:extLst>
            </xdr:cNvPr>
            <xdr:cNvPicPr/>
          </xdr:nvPicPr>
          <xdr:blipFill>
            <a:blip xmlns:r="http://schemas.openxmlformats.org/officeDocument/2006/relationships" r:embed="rId24"/>
            <a:stretch>
              <a:fillRect/>
            </a:stretch>
          </xdr:blipFill>
          <xdr:spPr>
            <a:xfrm>
              <a:off x="5045760" y="9113400"/>
              <a:ext cx="44280" cy="67680"/>
            </a:xfrm>
            <a:prstGeom prst="rect">
              <a:avLst/>
            </a:prstGeom>
          </xdr:spPr>
        </xdr:pic>
      </mc:Fallback>
    </mc:AlternateContent>
    <xdr:clientData/>
  </xdr:twoCellAnchor>
  <xdr:twoCellAnchor editAs="oneCell">
    <xdr:from>
      <xdr:col>10</xdr:col>
      <xdr:colOff>208534</xdr:colOff>
      <xdr:row>42</xdr:row>
      <xdr:rowOff>46184</xdr:rowOff>
    </xdr:from>
    <xdr:to>
      <xdr:col>10</xdr:col>
      <xdr:colOff>209254</xdr:colOff>
      <xdr:row>45</xdr:row>
      <xdr:rowOff>95321</xdr:rowOff>
    </xdr:to>
    <mc:AlternateContent xmlns:mc="http://schemas.openxmlformats.org/markup-compatibility/2006" xmlns:xdr14="http://schemas.microsoft.com/office/excel/2010/spreadsheetDrawing">
      <mc:Choice Requires="xdr14">
        <xdr:contentPart xmlns:r="http://schemas.openxmlformats.org/officeDocument/2006/relationships" r:id="rId25">
          <xdr14:nvContentPartPr>
            <xdr14:cNvPr id="39" name="Ink 38">
              <a:extLst>
                <a:ext uri="{FF2B5EF4-FFF2-40B4-BE49-F238E27FC236}">
                  <a16:creationId xmlns:a16="http://schemas.microsoft.com/office/drawing/2014/main" id="{871686E4-5D25-E04A-EDBE-309E625664E0}"/>
                </a:ext>
              </a:extLst>
            </xdr14:cNvPr>
            <xdr14:cNvContentPartPr/>
          </xdr14:nvContentPartPr>
          <xdr14:nvPr macro=""/>
          <xdr14:xfrm>
            <a:off x="6697440" y="7547122"/>
            <a:ext cx="720" cy="584918"/>
          </xdr14:xfrm>
        </xdr:contentPart>
      </mc:Choice>
      <mc:Fallback xmlns="">
        <xdr:pic>
          <xdr:nvPicPr>
            <xdr:cNvPr id="39" name="Ink 38">
              <a:extLst>
                <a:ext uri="{FF2B5EF4-FFF2-40B4-BE49-F238E27FC236}">
                  <a16:creationId xmlns:a16="http://schemas.microsoft.com/office/drawing/2014/main" id="{871686E4-5D25-E04A-EDBE-309E625664E0}"/>
                </a:ext>
              </a:extLst>
            </xdr:cNvPr>
            <xdr:cNvPicPr/>
          </xdr:nvPicPr>
          <xdr:blipFill>
            <a:blip xmlns:r="http://schemas.openxmlformats.org/officeDocument/2006/relationships" r:embed="rId26"/>
            <a:stretch>
              <a:fillRect/>
            </a:stretch>
          </xdr:blipFill>
          <xdr:spPr>
            <a:xfrm>
              <a:off x="6685200" y="7541051"/>
              <a:ext cx="25200" cy="597059"/>
            </a:xfrm>
            <a:prstGeom prst="rect">
              <a:avLst/>
            </a:prstGeom>
          </xdr:spPr>
        </xdr:pic>
      </mc:Fallback>
    </mc:AlternateContent>
    <xdr:clientData/>
  </xdr:twoCellAnchor>
  <xdr:twoCellAnchor editAs="oneCell">
    <xdr:from>
      <xdr:col>13</xdr:col>
      <xdr:colOff>113342</xdr:colOff>
      <xdr:row>40</xdr:row>
      <xdr:rowOff>36810</xdr:rowOff>
    </xdr:from>
    <xdr:to>
      <xdr:col>13</xdr:col>
      <xdr:colOff>495384</xdr:colOff>
      <xdr:row>40</xdr:row>
      <xdr:rowOff>162974</xdr:rowOff>
    </xdr:to>
    <mc:AlternateContent xmlns:mc="http://schemas.openxmlformats.org/markup-compatibility/2006" xmlns:xdr14="http://schemas.microsoft.com/office/excel/2010/spreadsheetDrawing">
      <mc:Choice Requires="xdr14">
        <xdr:contentPart xmlns:r="http://schemas.openxmlformats.org/officeDocument/2006/relationships" r:id="rId27">
          <xdr14:nvContentPartPr>
            <xdr14:cNvPr id="45" name="Ink 44">
              <a:extLst>
                <a:ext uri="{FF2B5EF4-FFF2-40B4-BE49-F238E27FC236}">
                  <a16:creationId xmlns:a16="http://schemas.microsoft.com/office/drawing/2014/main" id="{AB979864-EAEA-C210-72E7-5CF421244589}"/>
                </a:ext>
              </a:extLst>
            </xdr14:cNvPr>
            <xdr14:cNvContentPartPr/>
          </xdr14:nvContentPartPr>
          <xdr14:nvPr macro=""/>
          <xdr14:xfrm>
            <a:off x="8548920" y="7180560"/>
            <a:ext cx="382042" cy="121402"/>
          </xdr14:xfrm>
        </xdr:contentPart>
      </mc:Choice>
      <mc:Fallback xmlns="">
        <xdr:pic>
          <xdr:nvPicPr>
            <xdr:cNvPr id="45" name="Ink 44">
              <a:extLst>
                <a:ext uri="{FF2B5EF4-FFF2-40B4-BE49-F238E27FC236}">
                  <a16:creationId xmlns:a16="http://schemas.microsoft.com/office/drawing/2014/main" id="{AB979864-EAEA-C210-72E7-5CF421244589}"/>
                </a:ext>
              </a:extLst>
            </xdr:cNvPr>
            <xdr:cNvPicPr/>
          </xdr:nvPicPr>
          <xdr:blipFill>
            <a:blip xmlns:r="http://schemas.openxmlformats.org/officeDocument/2006/relationships" r:embed="rId28"/>
            <a:stretch>
              <a:fillRect/>
            </a:stretch>
          </xdr:blipFill>
          <xdr:spPr>
            <a:xfrm>
              <a:off x="8542799" y="7174436"/>
              <a:ext cx="394285" cy="133650"/>
            </a:xfrm>
            <a:prstGeom prst="rect">
              <a:avLst/>
            </a:prstGeom>
          </xdr:spPr>
        </xdr:pic>
      </mc:Fallback>
    </mc:AlternateContent>
    <xdr:clientData/>
  </xdr:twoCellAnchor>
  <xdr:twoCellAnchor editAs="oneCell">
    <xdr:from>
      <xdr:col>14</xdr:col>
      <xdr:colOff>169691</xdr:colOff>
      <xdr:row>40</xdr:row>
      <xdr:rowOff>30690</xdr:rowOff>
    </xdr:from>
    <xdr:to>
      <xdr:col>14</xdr:col>
      <xdr:colOff>399175</xdr:colOff>
      <xdr:row>41</xdr:row>
      <xdr:rowOff>18498</xdr:rowOff>
    </xdr:to>
    <mc:AlternateContent xmlns:mc="http://schemas.openxmlformats.org/markup-compatibility/2006" xmlns:xdr14="http://schemas.microsoft.com/office/excel/2010/spreadsheetDrawing">
      <mc:Choice Requires="xdr14">
        <xdr:contentPart xmlns:r="http://schemas.openxmlformats.org/officeDocument/2006/relationships" r:id="rId29">
          <xdr14:nvContentPartPr>
            <xdr14:cNvPr id="48" name="Ink 47">
              <a:extLst>
                <a:ext uri="{FF2B5EF4-FFF2-40B4-BE49-F238E27FC236}">
                  <a16:creationId xmlns:a16="http://schemas.microsoft.com/office/drawing/2014/main" id="{023DCE27-AE07-025F-F54A-D6F47DF5B295}"/>
                </a:ext>
              </a:extLst>
            </xdr14:cNvPr>
            <xdr14:cNvContentPartPr/>
          </xdr14:nvContentPartPr>
          <xdr14:nvPr macro=""/>
          <xdr14:xfrm>
            <a:off x="9254160" y="7174440"/>
            <a:ext cx="224722" cy="161640"/>
          </xdr14:xfrm>
        </xdr:contentPart>
      </mc:Choice>
      <mc:Fallback xmlns="">
        <xdr:pic>
          <xdr:nvPicPr>
            <xdr:cNvPr id="48" name="Ink 47">
              <a:extLst>
                <a:ext uri="{FF2B5EF4-FFF2-40B4-BE49-F238E27FC236}">
                  <a16:creationId xmlns:a16="http://schemas.microsoft.com/office/drawing/2014/main" id="{023DCE27-AE07-025F-F54A-D6F47DF5B295}"/>
                </a:ext>
              </a:extLst>
            </xdr:cNvPr>
            <xdr:cNvPicPr/>
          </xdr:nvPicPr>
          <xdr:blipFill>
            <a:blip xmlns:r="http://schemas.openxmlformats.org/officeDocument/2006/relationships" r:embed="rId30"/>
            <a:stretch>
              <a:fillRect/>
            </a:stretch>
          </xdr:blipFill>
          <xdr:spPr>
            <a:xfrm>
              <a:off x="9248038" y="7168320"/>
              <a:ext cx="236966" cy="173880"/>
            </a:xfrm>
            <a:prstGeom prst="rect">
              <a:avLst/>
            </a:prstGeom>
          </xdr:spPr>
        </xdr:pic>
      </mc:Fallback>
    </mc:AlternateContent>
    <xdr:clientData/>
  </xdr:twoCellAnchor>
  <xdr:twoCellAnchor editAs="oneCell">
    <xdr:from>
      <xdr:col>4</xdr:col>
      <xdr:colOff>638677</xdr:colOff>
      <xdr:row>42</xdr:row>
      <xdr:rowOff>39262</xdr:rowOff>
    </xdr:from>
    <xdr:to>
      <xdr:col>9</xdr:col>
      <xdr:colOff>494904</xdr:colOff>
      <xdr:row>42</xdr:row>
      <xdr:rowOff>39982</xdr:rowOff>
    </xdr:to>
    <mc:AlternateContent xmlns:mc="http://schemas.openxmlformats.org/markup-compatibility/2006" xmlns:xdr14="http://schemas.microsoft.com/office/excel/2010/spreadsheetDrawing">
      <mc:Choice Requires="xdr14">
        <xdr:contentPart xmlns:r="http://schemas.openxmlformats.org/officeDocument/2006/relationships" r:id="rId31">
          <xdr14:nvContentPartPr>
            <xdr14:cNvPr id="50" name="Ink 49">
              <a:extLst>
                <a:ext uri="{FF2B5EF4-FFF2-40B4-BE49-F238E27FC236}">
                  <a16:creationId xmlns:a16="http://schemas.microsoft.com/office/drawing/2014/main" id="{87E724D9-A912-2263-9898-E809B6EDAA7F}"/>
                </a:ext>
              </a:extLst>
            </xdr14:cNvPr>
            <xdr14:cNvContentPartPr/>
          </xdr14:nvContentPartPr>
          <xdr14:nvPr macro=""/>
          <xdr14:xfrm>
            <a:off x="3234240" y="7540200"/>
            <a:ext cx="3100680" cy="720"/>
          </xdr14:xfrm>
        </xdr:contentPart>
      </mc:Choice>
      <mc:Fallback xmlns="">
        <xdr:pic>
          <xdr:nvPicPr>
            <xdr:cNvPr id="50" name="Ink 49">
              <a:extLst>
                <a:ext uri="{FF2B5EF4-FFF2-40B4-BE49-F238E27FC236}">
                  <a16:creationId xmlns:a16="http://schemas.microsoft.com/office/drawing/2014/main" id="{87E724D9-A912-2263-9898-E809B6EDAA7F}"/>
                </a:ext>
              </a:extLst>
            </xdr:cNvPr>
            <xdr:cNvPicPr/>
          </xdr:nvPicPr>
          <xdr:blipFill>
            <a:blip xmlns:r="http://schemas.openxmlformats.org/officeDocument/2006/relationships" r:embed="rId32"/>
            <a:stretch>
              <a:fillRect/>
            </a:stretch>
          </xdr:blipFill>
          <xdr:spPr>
            <a:xfrm>
              <a:off x="3228120" y="7527960"/>
              <a:ext cx="3112920" cy="25200"/>
            </a:xfrm>
            <a:prstGeom prst="rect">
              <a:avLst/>
            </a:prstGeom>
          </xdr:spPr>
        </xdr:pic>
      </mc:Fallback>
    </mc:AlternateContent>
    <xdr:clientData/>
  </xdr:twoCellAnchor>
  <xdr:twoCellAnchor editAs="oneCell">
    <xdr:from>
      <xdr:col>15</xdr:col>
      <xdr:colOff>94641</xdr:colOff>
      <xdr:row>40</xdr:row>
      <xdr:rowOff>39412</xdr:rowOff>
    </xdr:from>
    <xdr:to>
      <xdr:col>15</xdr:col>
      <xdr:colOff>379843</xdr:colOff>
      <xdr:row>40</xdr:row>
      <xdr:rowOff>170452</xdr:rowOff>
    </xdr:to>
    <mc:AlternateContent xmlns:mc="http://schemas.openxmlformats.org/markup-compatibility/2006" xmlns:xdr14="http://schemas.microsoft.com/office/excel/2010/spreadsheetDrawing">
      <mc:Choice Requires="xdr14">
        <xdr:contentPart xmlns:r="http://schemas.openxmlformats.org/officeDocument/2006/relationships" r:id="rId33">
          <xdr14:nvContentPartPr>
            <xdr14:cNvPr id="53" name="Ink 52">
              <a:extLst>
                <a:ext uri="{FF2B5EF4-FFF2-40B4-BE49-F238E27FC236}">
                  <a16:creationId xmlns:a16="http://schemas.microsoft.com/office/drawing/2014/main" id="{4465CF0C-F214-7DF9-C780-9E03EA779AF4}"/>
                </a:ext>
              </a:extLst>
            </xdr14:cNvPr>
            <xdr14:cNvContentPartPr/>
          </xdr14:nvContentPartPr>
          <xdr14:nvPr macro=""/>
          <xdr14:xfrm>
            <a:off x="9828000" y="7183162"/>
            <a:ext cx="285202" cy="131040"/>
          </xdr14:xfrm>
        </xdr:contentPart>
      </mc:Choice>
      <mc:Fallback xmlns="">
        <xdr:pic>
          <xdr:nvPicPr>
            <xdr:cNvPr id="53" name="Ink 52">
              <a:extLst>
                <a:ext uri="{FF2B5EF4-FFF2-40B4-BE49-F238E27FC236}">
                  <a16:creationId xmlns:a16="http://schemas.microsoft.com/office/drawing/2014/main" id="{4465CF0C-F214-7DF9-C780-9E03EA779AF4}"/>
                </a:ext>
              </a:extLst>
            </xdr:cNvPr>
            <xdr:cNvPicPr/>
          </xdr:nvPicPr>
          <xdr:blipFill>
            <a:blip xmlns:r="http://schemas.openxmlformats.org/officeDocument/2006/relationships" r:embed="rId34"/>
            <a:stretch>
              <a:fillRect/>
            </a:stretch>
          </xdr:blipFill>
          <xdr:spPr>
            <a:xfrm>
              <a:off x="9821776" y="7177042"/>
              <a:ext cx="297650" cy="143280"/>
            </a:xfrm>
            <a:prstGeom prst="rect">
              <a:avLst/>
            </a:prstGeom>
          </xdr:spPr>
        </xdr:pic>
      </mc:Fallback>
    </mc:AlternateContent>
    <xdr:clientData/>
  </xdr:twoCellAnchor>
  <xdr:twoCellAnchor editAs="oneCell">
    <xdr:from>
      <xdr:col>16</xdr:col>
      <xdr:colOff>101359</xdr:colOff>
      <xdr:row>39</xdr:row>
      <xdr:rowOff>149748</xdr:rowOff>
    </xdr:from>
    <xdr:to>
      <xdr:col>16</xdr:col>
      <xdr:colOff>351641</xdr:colOff>
      <xdr:row>40</xdr:row>
      <xdr:rowOff>181179</xdr:rowOff>
    </xdr:to>
    <mc:AlternateContent xmlns:mc="http://schemas.openxmlformats.org/markup-compatibility/2006" xmlns:xdr14="http://schemas.microsoft.com/office/excel/2010/spreadsheetDrawing">
      <mc:Choice Requires="xdr14">
        <xdr:contentPart xmlns:r="http://schemas.openxmlformats.org/officeDocument/2006/relationships" r:id="rId35">
          <xdr14:nvContentPartPr>
            <xdr14:cNvPr id="54" name="Ink 53">
              <a:extLst>
                <a:ext uri="{FF2B5EF4-FFF2-40B4-BE49-F238E27FC236}">
                  <a16:creationId xmlns:a16="http://schemas.microsoft.com/office/drawing/2014/main" id="{FFF70861-0CB7-094F-362D-4F5CE7B38B3E}"/>
                </a:ext>
              </a:extLst>
            </xdr14:cNvPr>
            <xdr14:cNvContentPartPr/>
          </xdr14:nvContentPartPr>
          <xdr14:nvPr macro=""/>
          <xdr14:xfrm>
            <a:off x="10506600" y="7323058"/>
            <a:ext cx="245520" cy="210600"/>
          </xdr14:xfrm>
        </xdr:contentPart>
      </mc:Choice>
      <mc:Fallback xmlns="">
        <xdr:pic>
          <xdr:nvPicPr>
            <xdr:cNvPr id="54" name="Ink 53">
              <a:extLst>
                <a:ext uri="{FF2B5EF4-FFF2-40B4-BE49-F238E27FC236}">
                  <a16:creationId xmlns:a16="http://schemas.microsoft.com/office/drawing/2014/main" id="{FFF70861-0CB7-094F-362D-4F5CE7B38B3E}"/>
                </a:ext>
              </a:extLst>
            </xdr:cNvPr>
            <xdr:cNvPicPr/>
          </xdr:nvPicPr>
          <xdr:blipFill>
            <a:blip xmlns:r="http://schemas.openxmlformats.org/officeDocument/2006/relationships" r:embed="rId36"/>
            <a:stretch>
              <a:fillRect/>
            </a:stretch>
          </xdr:blipFill>
          <xdr:spPr>
            <a:xfrm>
              <a:off x="10500480" y="7316938"/>
              <a:ext cx="257760" cy="222840"/>
            </a:xfrm>
            <a:prstGeom prst="rect">
              <a:avLst/>
            </a:prstGeom>
          </xdr:spPr>
        </xdr:pic>
      </mc:Fallback>
    </mc:AlternateContent>
    <xdr:clientData/>
  </xdr:twoCellAnchor>
  <xdr:twoCellAnchor editAs="oneCell">
    <xdr:from>
      <xdr:col>16</xdr:col>
      <xdr:colOff>623359</xdr:colOff>
      <xdr:row>39</xdr:row>
      <xdr:rowOff>174228</xdr:rowOff>
    </xdr:from>
    <xdr:to>
      <xdr:col>17</xdr:col>
      <xdr:colOff>341753</xdr:colOff>
      <xdr:row>40</xdr:row>
      <xdr:rowOff>182619</xdr:rowOff>
    </xdr:to>
    <mc:AlternateContent xmlns:mc="http://schemas.openxmlformats.org/markup-compatibility/2006" xmlns:xdr14="http://schemas.microsoft.com/office/excel/2010/spreadsheetDrawing">
      <mc:Choice Requires="xdr14">
        <xdr:contentPart xmlns:r="http://schemas.openxmlformats.org/officeDocument/2006/relationships" r:id="rId37">
          <xdr14:nvContentPartPr>
            <xdr14:cNvPr id="55" name="Ink 54">
              <a:extLst>
                <a:ext uri="{FF2B5EF4-FFF2-40B4-BE49-F238E27FC236}">
                  <a16:creationId xmlns:a16="http://schemas.microsoft.com/office/drawing/2014/main" id="{1CA535E2-EC89-7C6F-2C08-96B96F45667C}"/>
                </a:ext>
              </a:extLst>
            </xdr14:cNvPr>
            <xdr14:cNvContentPartPr/>
          </xdr14:nvContentPartPr>
          <xdr14:nvPr macro=""/>
          <xdr14:xfrm>
            <a:off x="11028600" y="7347538"/>
            <a:ext cx="363960" cy="187560"/>
          </xdr14:xfrm>
        </xdr:contentPart>
      </mc:Choice>
      <mc:Fallback xmlns="">
        <xdr:pic>
          <xdr:nvPicPr>
            <xdr:cNvPr id="55" name="Ink 54">
              <a:extLst>
                <a:ext uri="{FF2B5EF4-FFF2-40B4-BE49-F238E27FC236}">
                  <a16:creationId xmlns:a16="http://schemas.microsoft.com/office/drawing/2014/main" id="{1CA535E2-EC89-7C6F-2C08-96B96F45667C}"/>
                </a:ext>
              </a:extLst>
            </xdr:cNvPr>
            <xdr:cNvPicPr/>
          </xdr:nvPicPr>
          <xdr:blipFill>
            <a:blip xmlns:r="http://schemas.openxmlformats.org/officeDocument/2006/relationships" r:embed="rId38"/>
            <a:stretch>
              <a:fillRect/>
            </a:stretch>
          </xdr:blipFill>
          <xdr:spPr>
            <a:xfrm>
              <a:off x="11022480" y="7341418"/>
              <a:ext cx="376200" cy="199800"/>
            </a:xfrm>
            <a:prstGeom prst="rect">
              <a:avLst/>
            </a:prstGeom>
          </xdr:spPr>
        </xdr:pic>
      </mc:Fallback>
    </mc:AlternateContent>
    <xdr:clientData/>
  </xdr:twoCellAnchor>
  <xdr:twoCellAnchor editAs="oneCell">
    <xdr:from>
      <xdr:col>13</xdr:col>
      <xdr:colOff>132821</xdr:colOff>
      <xdr:row>42</xdr:row>
      <xdr:rowOff>19515</xdr:rowOff>
    </xdr:from>
    <xdr:to>
      <xdr:col>13</xdr:col>
      <xdr:colOff>600543</xdr:colOff>
      <xdr:row>43</xdr:row>
      <xdr:rowOff>19986</xdr:rowOff>
    </xdr:to>
    <mc:AlternateContent xmlns:mc="http://schemas.openxmlformats.org/markup-compatibility/2006" xmlns:xdr14="http://schemas.microsoft.com/office/excel/2010/spreadsheetDrawing">
      <mc:Choice Requires="xdr14">
        <xdr:contentPart xmlns:r="http://schemas.openxmlformats.org/officeDocument/2006/relationships" r:id="rId39">
          <xdr14:nvContentPartPr>
            <xdr14:cNvPr id="61" name="Ink 60">
              <a:extLst>
                <a:ext uri="{FF2B5EF4-FFF2-40B4-BE49-F238E27FC236}">
                  <a16:creationId xmlns:a16="http://schemas.microsoft.com/office/drawing/2014/main" id="{376E356C-9256-03AC-C32C-076E60EEDA25}"/>
                </a:ext>
              </a:extLst>
            </xdr14:cNvPr>
            <xdr14:cNvContentPartPr/>
          </xdr14:nvContentPartPr>
          <xdr14:nvPr macro=""/>
          <xdr14:xfrm>
            <a:off x="8587080" y="7744618"/>
            <a:ext cx="467722" cy="184402"/>
          </xdr14:xfrm>
        </xdr:contentPart>
      </mc:Choice>
      <mc:Fallback xmlns="">
        <xdr:pic>
          <xdr:nvPicPr>
            <xdr:cNvPr id="61" name="Ink 60">
              <a:extLst>
                <a:ext uri="{FF2B5EF4-FFF2-40B4-BE49-F238E27FC236}">
                  <a16:creationId xmlns:a16="http://schemas.microsoft.com/office/drawing/2014/main" id="{376E356C-9256-03AC-C32C-076E60EEDA25}"/>
                </a:ext>
              </a:extLst>
            </xdr:cNvPr>
            <xdr:cNvPicPr/>
          </xdr:nvPicPr>
          <xdr:blipFill>
            <a:blip xmlns:r="http://schemas.openxmlformats.org/officeDocument/2006/relationships" r:embed="rId40"/>
            <a:stretch>
              <a:fillRect/>
            </a:stretch>
          </xdr:blipFill>
          <xdr:spPr>
            <a:xfrm>
              <a:off x="8580897" y="7738495"/>
              <a:ext cx="480088" cy="196647"/>
            </a:xfrm>
            <a:prstGeom prst="rect">
              <a:avLst/>
            </a:prstGeom>
          </xdr:spPr>
        </xdr:pic>
      </mc:Fallback>
    </mc:AlternateContent>
    <xdr:clientData/>
  </xdr:twoCellAnchor>
  <xdr:twoCellAnchor editAs="oneCell">
    <xdr:from>
      <xdr:col>10</xdr:col>
      <xdr:colOff>242764</xdr:colOff>
      <xdr:row>47</xdr:row>
      <xdr:rowOff>45939</xdr:rowOff>
    </xdr:from>
    <xdr:to>
      <xdr:col>10</xdr:col>
      <xdr:colOff>259406</xdr:colOff>
      <xdr:row>47</xdr:row>
      <xdr:rowOff>159781</xdr:rowOff>
    </xdr:to>
    <mc:AlternateContent xmlns:mc="http://schemas.openxmlformats.org/markup-compatibility/2006" xmlns:xdr14="http://schemas.microsoft.com/office/excel/2010/spreadsheetDrawing">
      <mc:Choice Requires="xdr14">
        <xdr:contentPart xmlns:r="http://schemas.openxmlformats.org/officeDocument/2006/relationships" r:id="rId41">
          <xdr14:nvContentPartPr>
            <xdr14:cNvPr id="62" name="Ink 61">
              <a:extLst>
                <a:ext uri="{FF2B5EF4-FFF2-40B4-BE49-F238E27FC236}">
                  <a16:creationId xmlns:a16="http://schemas.microsoft.com/office/drawing/2014/main" id="{D99380DA-275A-702A-1C4D-454871044471}"/>
                </a:ext>
              </a:extLst>
            </xdr14:cNvPr>
            <xdr14:cNvContentPartPr/>
          </xdr14:nvContentPartPr>
          <xdr14:nvPr macro=""/>
          <xdr14:xfrm>
            <a:off x="6746040" y="8690698"/>
            <a:ext cx="11880" cy="109080"/>
          </xdr14:xfrm>
        </xdr:contentPart>
      </mc:Choice>
      <mc:Fallback xmlns="">
        <xdr:pic>
          <xdr:nvPicPr>
            <xdr:cNvPr id="62" name="Ink 61">
              <a:extLst>
                <a:ext uri="{FF2B5EF4-FFF2-40B4-BE49-F238E27FC236}">
                  <a16:creationId xmlns:a16="http://schemas.microsoft.com/office/drawing/2014/main" id="{D99380DA-275A-702A-1C4D-454871044471}"/>
                </a:ext>
              </a:extLst>
            </xdr:cNvPr>
            <xdr:cNvPicPr/>
          </xdr:nvPicPr>
          <xdr:blipFill>
            <a:blip xmlns:r="http://schemas.openxmlformats.org/officeDocument/2006/relationships" r:embed="rId42"/>
            <a:stretch>
              <a:fillRect/>
            </a:stretch>
          </xdr:blipFill>
          <xdr:spPr>
            <a:xfrm>
              <a:off x="6739920" y="8684578"/>
              <a:ext cx="24120" cy="121320"/>
            </a:xfrm>
            <a:prstGeom prst="rect">
              <a:avLst/>
            </a:prstGeom>
          </xdr:spPr>
        </xdr:pic>
      </mc:Fallback>
    </mc:AlternateContent>
    <xdr:clientData/>
  </xdr:twoCellAnchor>
  <xdr:twoCellAnchor editAs="oneCell">
    <xdr:from>
      <xdr:col>14</xdr:col>
      <xdr:colOff>225894</xdr:colOff>
      <xdr:row>42</xdr:row>
      <xdr:rowOff>15195</xdr:rowOff>
    </xdr:from>
    <xdr:to>
      <xdr:col>14</xdr:col>
      <xdr:colOff>265936</xdr:colOff>
      <xdr:row>43</xdr:row>
      <xdr:rowOff>11346</xdr:rowOff>
    </xdr:to>
    <mc:AlternateContent xmlns:mc="http://schemas.openxmlformats.org/markup-compatibility/2006" xmlns:xdr14="http://schemas.microsoft.com/office/excel/2010/spreadsheetDrawing">
      <mc:Choice Requires="xdr14">
        <xdr:contentPart xmlns:r="http://schemas.openxmlformats.org/officeDocument/2006/relationships" r:id="rId43">
          <xdr14:nvContentPartPr>
            <xdr14:cNvPr id="63" name="Ink 62">
              <a:extLst>
                <a:ext uri="{FF2B5EF4-FFF2-40B4-BE49-F238E27FC236}">
                  <a16:creationId xmlns:a16="http://schemas.microsoft.com/office/drawing/2014/main" id="{F337F09A-0E84-E74D-1C8C-7BB4AD70F945}"/>
                </a:ext>
              </a:extLst>
            </xdr14:cNvPr>
            <xdr14:cNvContentPartPr/>
          </xdr14:nvContentPartPr>
          <xdr14:nvPr macro=""/>
          <xdr14:xfrm>
            <a:off x="9330480" y="7740298"/>
            <a:ext cx="35280" cy="175320"/>
          </xdr14:xfrm>
        </xdr:contentPart>
      </mc:Choice>
      <mc:Fallback xmlns="">
        <xdr:pic>
          <xdr:nvPicPr>
            <xdr:cNvPr id="63" name="Ink 62">
              <a:extLst>
                <a:ext uri="{FF2B5EF4-FFF2-40B4-BE49-F238E27FC236}">
                  <a16:creationId xmlns:a16="http://schemas.microsoft.com/office/drawing/2014/main" id="{F337F09A-0E84-E74D-1C8C-7BB4AD70F945}"/>
                </a:ext>
              </a:extLst>
            </xdr:cNvPr>
            <xdr:cNvPicPr/>
          </xdr:nvPicPr>
          <xdr:blipFill>
            <a:blip xmlns:r="http://schemas.openxmlformats.org/officeDocument/2006/relationships" r:embed="rId44"/>
            <a:stretch>
              <a:fillRect/>
            </a:stretch>
          </xdr:blipFill>
          <xdr:spPr>
            <a:xfrm>
              <a:off x="9324360" y="7734178"/>
              <a:ext cx="47520" cy="187560"/>
            </a:xfrm>
            <a:prstGeom prst="rect">
              <a:avLst/>
            </a:prstGeom>
          </xdr:spPr>
        </xdr:pic>
      </mc:Fallback>
    </mc:AlternateContent>
    <xdr:clientData/>
  </xdr:twoCellAnchor>
  <xdr:twoCellAnchor editAs="oneCell">
    <xdr:from>
      <xdr:col>5</xdr:col>
      <xdr:colOff>95724</xdr:colOff>
      <xdr:row>47</xdr:row>
      <xdr:rowOff>104341</xdr:rowOff>
    </xdr:from>
    <xdr:to>
      <xdr:col>9</xdr:col>
      <xdr:colOff>578894</xdr:colOff>
      <xdr:row>47</xdr:row>
      <xdr:rowOff>105061</xdr:rowOff>
    </xdr:to>
    <mc:AlternateContent xmlns:mc="http://schemas.openxmlformats.org/markup-compatibility/2006" xmlns:xdr14="http://schemas.microsoft.com/office/excel/2010/spreadsheetDrawing">
      <mc:Choice Requires="xdr14">
        <xdr:contentPart xmlns:r="http://schemas.openxmlformats.org/officeDocument/2006/relationships" r:id="rId45">
          <xdr14:nvContentPartPr>
            <xdr14:cNvPr id="65" name="Ink 64">
              <a:extLst>
                <a:ext uri="{FF2B5EF4-FFF2-40B4-BE49-F238E27FC236}">
                  <a16:creationId xmlns:a16="http://schemas.microsoft.com/office/drawing/2014/main" id="{8152A63B-3D6A-F513-EB6D-DDE7A8ED25C7}"/>
                </a:ext>
              </a:extLst>
            </xdr14:cNvPr>
            <xdr14:cNvContentPartPr/>
          </xdr14:nvContentPartPr>
          <xdr14:nvPr macro=""/>
          <xdr14:xfrm>
            <a:off x="3347362" y="8749100"/>
            <a:ext cx="3084480" cy="720"/>
          </xdr14:xfrm>
        </xdr:contentPart>
      </mc:Choice>
      <mc:Fallback xmlns="">
        <xdr:pic>
          <xdr:nvPicPr>
            <xdr:cNvPr id="65" name="Ink 64">
              <a:extLst>
                <a:ext uri="{FF2B5EF4-FFF2-40B4-BE49-F238E27FC236}">
                  <a16:creationId xmlns:a16="http://schemas.microsoft.com/office/drawing/2014/main" id="{8152A63B-3D6A-F513-EB6D-DDE7A8ED25C7}"/>
                </a:ext>
              </a:extLst>
            </xdr:cNvPr>
            <xdr:cNvPicPr/>
          </xdr:nvPicPr>
          <xdr:blipFill>
            <a:blip xmlns:r="http://schemas.openxmlformats.org/officeDocument/2006/relationships" r:embed="rId46"/>
            <a:stretch>
              <a:fillRect/>
            </a:stretch>
          </xdr:blipFill>
          <xdr:spPr>
            <a:xfrm>
              <a:off x="3341242" y="8736860"/>
              <a:ext cx="3096720" cy="25200"/>
            </a:xfrm>
            <a:prstGeom prst="rect">
              <a:avLst/>
            </a:prstGeom>
          </xdr:spPr>
        </xdr:pic>
      </mc:Fallback>
    </mc:AlternateContent>
    <xdr:clientData/>
  </xdr:twoCellAnchor>
  <xdr:twoCellAnchor editAs="oneCell">
    <xdr:from>
      <xdr:col>15</xdr:col>
      <xdr:colOff>121686</xdr:colOff>
      <xdr:row>42</xdr:row>
      <xdr:rowOff>29677</xdr:rowOff>
    </xdr:from>
    <xdr:to>
      <xdr:col>15</xdr:col>
      <xdr:colOff>497526</xdr:colOff>
      <xdr:row>42</xdr:row>
      <xdr:rowOff>170159</xdr:rowOff>
    </xdr:to>
    <mc:AlternateContent xmlns:mc="http://schemas.openxmlformats.org/markup-compatibility/2006" xmlns:xdr14="http://schemas.microsoft.com/office/excel/2010/spreadsheetDrawing">
      <mc:Choice Requires="xdr14">
        <xdr:contentPart xmlns:r="http://schemas.openxmlformats.org/officeDocument/2006/relationships" r:id="rId47">
          <xdr14:nvContentPartPr>
            <xdr14:cNvPr id="68" name="Ink 67">
              <a:extLst>
                <a:ext uri="{FF2B5EF4-FFF2-40B4-BE49-F238E27FC236}">
                  <a16:creationId xmlns:a16="http://schemas.microsoft.com/office/drawing/2014/main" id="{95A7DE5E-095C-CEB7-DA25-4B0C8F65C45B}"/>
                </a:ext>
              </a:extLst>
            </xdr14:cNvPr>
            <xdr14:cNvContentPartPr/>
          </xdr14:nvContentPartPr>
          <xdr14:nvPr macro=""/>
          <xdr14:xfrm>
            <a:off x="9876600" y="7754780"/>
            <a:ext cx="375840" cy="135720"/>
          </xdr14:xfrm>
        </xdr:contentPart>
      </mc:Choice>
      <mc:Fallback xmlns="">
        <xdr:pic>
          <xdr:nvPicPr>
            <xdr:cNvPr id="68" name="Ink 67">
              <a:extLst>
                <a:ext uri="{FF2B5EF4-FFF2-40B4-BE49-F238E27FC236}">
                  <a16:creationId xmlns:a16="http://schemas.microsoft.com/office/drawing/2014/main" id="{95A7DE5E-095C-CEB7-DA25-4B0C8F65C45B}"/>
                </a:ext>
              </a:extLst>
            </xdr:cNvPr>
            <xdr:cNvPicPr/>
          </xdr:nvPicPr>
          <xdr:blipFill>
            <a:blip xmlns:r="http://schemas.openxmlformats.org/officeDocument/2006/relationships" r:embed="rId48"/>
            <a:stretch>
              <a:fillRect/>
            </a:stretch>
          </xdr:blipFill>
          <xdr:spPr>
            <a:xfrm>
              <a:off x="9870480" y="7748660"/>
              <a:ext cx="388080" cy="147960"/>
            </a:xfrm>
            <a:prstGeom prst="rect">
              <a:avLst/>
            </a:prstGeom>
          </xdr:spPr>
        </xdr:pic>
      </mc:Fallback>
    </mc:AlternateContent>
    <xdr:clientData/>
  </xdr:twoCellAnchor>
  <xdr:twoCellAnchor editAs="oneCell">
    <xdr:from>
      <xdr:col>16</xdr:col>
      <xdr:colOff>172279</xdr:colOff>
      <xdr:row>42</xdr:row>
      <xdr:rowOff>17437</xdr:rowOff>
    </xdr:from>
    <xdr:to>
      <xdr:col>16</xdr:col>
      <xdr:colOff>532443</xdr:colOff>
      <xdr:row>42</xdr:row>
      <xdr:rowOff>163957</xdr:rowOff>
    </xdr:to>
    <mc:AlternateContent xmlns:mc="http://schemas.openxmlformats.org/markup-compatibility/2006" xmlns:xdr14="http://schemas.microsoft.com/office/excel/2010/spreadsheetDrawing">
      <mc:Choice Requires="xdr14">
        <xdr:contentPart xmlns:r="http://schemas.openxmlformats.org/officeDocument/2006/relationships" r:id="rId49">
          <xdr14:nvContentPartPr>
            <xdr14:cNvPr id="71" name="Ink 70">
              <a:extLst>
                <a:ext uri="{FF2B5EF4-FFF2-40B4-BE49-F238E27FC236}">
                  <a16:creationId xmlns:a16="http://schemas.microsoft.com/office/drawing/2014/main" id="{6F9A443C-B503-8199-7483-6025471E26DB}"/>
                </a:ext>
              </a:extLst>
            </xdr14:cNvPr>
            <xdr14:cNvContentPartPr/>
          </xdr14:nvContentPartPr>
          <xdr14:nvPr macro=""/>
          <xdr14:xfrm>
            <a:off x="10577520" y="7742540"/>
            <a:ext cx="355402" cy="146520"/>
          </xdr14:xfrm>
        </xdr:contentPart>
      </mc:Choice>
      <mc:Fallback xmlns="">
        <xdr:pic>
          <xdr:nvPicPr>
            <xdr:cNvPr id="71" name="Ink 70">
              <a:extLst>
                <a:ext uri="{FF2B5EF4-FFF2-40B4-BE49-F238E27FC236}">
                  <a16:creationId xmlns:a16="http://schemas.microsoft.com/office/drawing/2014/main" id="{6F9A443C-B503-8199-7483-6025471E26DB}"/>
                </a:ext>
              </a:extLst>
            </xdr:cNvPr>
            <xdr:cNvPicPr/>
          </xdr:nvPicPr>
          <xdr:blipFill>
            <a:blip xmlns:r="http://schemas.openxmlformats.org/officeDocument/2006/relationships" r:embed="rId50"/>
            <a:stretch>
              <a:fillRect/>
            </a:stretch>
          </xdr:blipFill>
          <xdr:spPr>
            <a:xfrm>
              <a:off x="10571392" y="7736420"/>
              <a:ext cx="367657" cy="158760"/>
            </a:xfrm>
            <a:prstGeom prst="rect">
              <a:avLst/>
            </a:prstGeom>
          </xdr:spPr>
        </xdr:pic>
      </mc:Fallback>
    </mc:AlternateContent>
    <xdr:clientData/>
  </xdr:twoCellAnchor>
  <xdr:twoCellAnchor editAs="oneCell">
    <xdr:from>
      <xdr:col>17</xdr:col>
      <xdr:colOff>153391</xdr:colOff>
      <xdr:row>42</xdr:row>
      <xdr:rowOff>38677</xdr:rowOff>
    </xdr:from>
    <xdr:to>
      <xdr:col>17</xdr:col>
      <xdr:colOff>421313</xdr:colOff>
      <xdr:row>42</xdr:row>
      <xdr:rowOff>179879</xdr:rowOff>
    </xdr:to>
    <mc:AlternateContent xmlns:mc="http://schemas.openxmlformats.org/markup-compatibility/2006" xmlns:xdr14="http://schemas.microsoft.com/office/excel/2010/spreadsheetDrawing">
      <mc:Choice Requires="xdr14">
        <xdr:contentPart xmlns:r="http://schemas.openxmlformats.org/officeDocument/2006/relationships" r:id="rId51">
          <xdr14:nvContentPartPr>
            <xdr14:cNvPr id="74" name="Ink 73">
              <a:extLst>
                <a:ext uri="{FF2B5EF4-FFF2-40B4-BE49-F238E27FC236}">
                  <a16:creationId xmlns:a16="http://schemas.microsoft.com/office/drawing/2014/main" id="{9B5536FF-F009-D82F-D267-AC349F69B0C7}"/>
                </a:ext>
              </a:extLst>
            </xdr14:cNvPr>
            <xdr14:cNvContentPartPr/>
          </xdr14:nvContentPartPr>
          <xdr14:nvPr macro=""/>
          <xdr14:xfrm>
            <a:off x="11208960" y="7763780"/>
            <a:ext cx="267922" cy="136440"/>
          </xdr14:xfrm>
        </xdr:contentPart>
      </mc:Choice>
      <mc:Fallback xmlns="">
        <xdr:pic>
          <xdr:nvPicPr>
            <xdr:cNvPr id="74" name="Ink 73">
              <a:extLst>
                <a:ext uri="{FF2B5EF4-FFF2-40B4-BE49-F238E27FC236}">
                  <a16:creationId xmlns:a16="http://schemas.microsoft.com/office/drawing/2014/main" id="{9B5536FF-F009-D82F-D267-AC349F69B0C7}"/>
                </a:ext>
              </a:extLst>
            </xdr:cNvPr>
            <xdr:cNvPicPr/>
          </xdr:nvPicPr>
          <xdr:blipFill>
            <a:blip xmlns:r="http://schemas.openxmlformats.org/officeDocument/2006/relationships" r:embed="rId52"/>
            <a:stretch>
              <a:fillRect/>
            </a:stretch>
          </xdr:blipFill>
          <xdr:spPr>
            <a:xfrm>
              <a:off x="11202846" y="7757660"/>
              <a:ext cx="280149" cy="148680"/>
            </a:xfrm>
            <a:prstGeom prst="rect">
              <a:avLst/>
            </a:prstGeom>
          </xdr:spPr>
        </xdr:pic>
      </mc:Fallback>
    </mc:AlternateContent>
    <xdr:clientData/>
  </xdr:twoCellAnchor>
  <xdr:twoCellAnchor editAs="oneCell">
    <xdr:from>
      <xdr:col>16</xdr:col>
      <xdr:colOff>617599</xdr:colOff>
      <xdr:row>40</xdr:row>
      <xdr:rowOff>53297</xdr:rowOff>
    </xdr:from>
    <xdr:to>
      <xdr:col>17</xdr:col>
      <xdr:colOff>75991</xdr:colOff>
      <xdr:row>40</xdr:row>
      <xdr:rowOff>64899</xdr:rowOff>
    </xdr:to>
    <mc:AlternateContent xmlns:mc="http://schemas.openxmlformats.org/markup-compatibility/2006" xmlns:xdr14="http://schemas.microsoft.com/office/excel/2010/spreadsheetDrawing">
      <mc:Choice Requires="xdr14">
        <xdr:contentPart xmlns:r="http://schemas.openxmlformats.org/officeDocument/2006/relationships" r:id="rId53">
          <xdr14:nvContentPartPr>
            <xdr14:cNvPr id="75" name="Ink 74">
              <a:extLst>
                <a:ext uri="{FF2B5EF4-FFF2-40B4-BE49-F238E27FC236}">
                  <a16:creationId xmlns:a16="http://schemas.microsoft.com/office/drawing/2014/main" id="{881F7523-EE87-5716-9BB8-758540AF4A49}"/>
                </a:ext>
              </a:extLst>
            </xdr14:cNvPr>
            <xdr14:cNvContentPartPr/>
          </xdr14:nvContentPartPr>
          <xdr14:nvPr macro=""/>
          <xdr14:xfrm>
            <a:off x="11022840" y="7410538"/>
            <a:ext cx="108720" cy="6840"/>
          </xdr14:xfrm>
        </xdr:contentPart>
      </mc:Choice>
      <mc:Fallback xmlns="">
        <xdr:pic>
          <xdr:nvPicPr>
            <xdr:cNvPr id="75" name="Ink 74">
              <a:extLst>
                <a:ext uri="{FF2B5EF4-FFF2-40B4-BE49-F238E27FC236}">
                  <a16:creationId xmlns:a16="http://schemas.microsoft.com/office/drawing/2014/main" id="{881F7523-EE87-5716-9BB8-758540AF4A49}"/>
                </a:ext>
              </a:extLst>
            </xdr:cNvPr>
            <xdr:cNvPicPr/>
          </xdr:nvPicPr>
          <xdr:blipFill>
            <a:blip xmlns:r="http://schemas.openxmlformats.org/officeDocument/2006/relationships" r:embed="rId54"/>
            <a:stretch>
              <a:fillRect/>
            </a:stretch>
          </xdr:blipFill>
          <xdr:spPr>
            <a:xfrm>
              <a:off x="11016720" y="7404418"/>
              <a:ext cx="120960" cy="19080"/>
            </a:xfrm>
            <a:prstGeom prst="rect">
              <a:avLst/>
            </a:prstGeom>
          </xdr:spPr>
        </xdr:pic>
      </mc:Fallback>
    </mc:AlternateContent>
    <xdr:clientData/>
  </xdr:twoCellAnchor>
  <xdr:twoCellAnchor editAs="oneCell">
    <xdr:from>
      <xdr:col>13</xdr:col>
      <xdr:colOff>140741</xdr:colOff>
      <xdr:row>43</xdr:row>
      <xdr:rowOff>173346</xdr:rowOff>
    </xdr:from>
    <xdr:to>
      <xdr:col>13</xdr:col>
      <xdr:colOff>476703</xdr:colOff>
      <xdr:row>45</xdr:row>
      <xdr:rowOff>49841</xdr:rowOff>
    </xdr:to>
    <mc:AlternateContent xmlns:mc="http://schemas.openxmlformats.org/markup-compatibility/2006" xmlns:xdr14="http://schemas.microsoft.com/office/excel/2010/spreadsheetDrawing">
      <mc:Choice Requires="xdr14">
        <xdr:contentPart xmlns:r="http://schemas.openxmlformats.org/officeDocument/2006/relationships" r:id="rId55">
          <xdr14:nvContentPartPr>
            <xdr14:cNvPr id="79" name="Ink 78">
              <a:extLst>
                <a:ext uri="{FF2B5EF4-FFF2-40B4-BE49-F238E27FC236}">
                  <a16:creationId xmlns:a16="http://schemas.microsoft.com/office/drawing/2014/main" id="{BD5FC783-A653-1F8A-D777-6B2E9B3014C8}"/>
                </a:ext>
              </a:extLst>
            </xdr14:cNvPr>
            <xdr14:cNvContentPartPr/>
          </xdr14:nvContentPartPr>
          <xdr14:nvPr macro=""/>
          <xdr14:xfrm>
            <a:off x="8595000" y="8082380"/>
            <a:ext cx="335962" cy="244358"/>
          </xdr14:xfrm>
        </xdr:contentPart>
      </mc:Choice>
      <mc:Fallback xmlns="">
        <xdr:pic>
          <xdr:nvPicPr>
            <xdr:cNvPr id="79" name="Ink 78">
              <a:extLst>
                <a:ext uri="{FF2B5EF4-FFF2-40B4-BE49-F238E27FC236}">
                  <a16:creationId xmlns:a16="http://schemas.microsoft.com/office/drawing/2014/main" id="{BD5FC783-A653-1F8A-D777-6B2E9B3014C8}"/>
                </a:ext>
              </a:extLst>
            </xdr:cNvPr>
            <xdr:cNvPicPr/>
          </xdr:nvPicPr>
          <xdr:blipFill>
            <a:blip xmlns:r="http://schemas.openxmlformats.org/officeDocument/2006/relationships" r:embed="rId56"/>
            <a:stretch>
              <a:fillRect/>
            </a:stretch>
          </xdr:blipFill>
          <xdr:spPr>
            <a:xfrm>
              <a:off x="8588799" y="8076262"/>
              <a:ext cx="348365" cy="256594"/>
            </a:xfrm>
            <a:prstGeom prst="rect">
              <a:avLst/>
            </a:prstGeom>
          </xdr:spPr>
        </xdr:pic>
      </mc:Fallback>
    </mc:AlternateContent>
    <xdr:clientData/>
  </xdr:twoCellAnchor>
  <xdr:twoCellAnchor editAs="oneCell">
    <xdr:from>
      <xdr:col>14</xdr:col>
      <xdr:colOff>337854</xdr:colOff>
      <xdr:row>43</xdr:row>
      <xdr:rowOff>167144</xdr:rowOff>
    </xdr:from>
    <xdr:to>
      <xdr:col>14</xdr:col>
      <xdr:colOff>388336</xdr:colOff>
      <xdr:row>44</xdr:row>
      <xdr:rowOff>161134</xdr:rowOff>
    </xdr:to>
    <mc:AlternateContent xmlns:mc="http://schemas.openxmlformats.org/markup-compatibility/2006" xmlns:xdr14="http://schemas.microsoft.com/office/excel/2010/spreadsheetDrawing">
      <mc:Choice Requires="xdr14">
        <xdr:contentPart xmlns:r="http://schemas.openxmlformats.org/officeDocument/2006/relationships" r:id="rId57">
          <xdr14:nvContentPartPr>
            <xdr14:cNvPr id="80" name="Ink 79">
              <a:extLst>
                <a:ext uri="{FF2B5EF4-FFF2-40B4-BE49-F238E27FC236}">
                  <a16:creationId xmlns:a16="http://schemas.microsoft.com/office/drawing/2014/main" id="{66145DA8-8EFC-DDC4-EF01-135DD29B31B0}"/>
                </a:ext>
              </a:extLst>
            </xdr14:cNvPr>
            <xdr14:cNvContentPartPr/>
          </xdr14:nvContentPartPr>
          <xdr14:nvPr macro=""/>
          <xdr14:xfrm>
            <a:off x="9442440" y="8076178"/>
            <a:ext cx="45720" cy="173160"/>
          </xdr14:xfrm>
        </xdr:contentPart>
      </mc:Choice>
      <mc:Fallback xmlns="">
        <xdr:pic>
          <xdr:nvPicPr>
            <xdr:cNvPr id="80" name="Ink 79">
              <a:extLst>
                <a:ext uri="{FF2B5EF4-FFF2-40B4-BE49-F238E27FC236}">
                  <a16:creationId xmlns:a16="http://schemas.microsoft.com/office/drawing/2014/main" id="{66145DA8-8EFC-DDC4-EF01-135DD29B31B0}"/>
                </a:ext>
              </a:extLst>
            </xdr:cNvPr>
            <xdr:cNvPicPr/>
          </xdr:nvPicPr>
          <xdr:blipFill>
            <a:blip xmlns:r="http://schemas.openxmlformats.org/officeDocument/2006/relationships" r:embed="rId58"/>
            <a:stretch>
              <a:fillRect/>
            </a:stretch>
          </xdr:blipFill>
          <xdr:spPr>
            <a:xfrm>
              <a:off x="9436320" y="8070058"/>
              <a:ext cx="57960" cy="185400"/>
            </a:xfrm>
            <a:prstGeom prst="rect">
              <a:avLst/>
            </a:prstGeom>
          </xdr:spPr>
        </xdr:pic>
      </mc:Fallback>
    </mc:AlternateContent>
    <xdr:clientData/>
  </xdr:twoCellAnchor>
  <xdr:twoCellAnchor editAs="oneCell">
    <xdr:from>
      <xdr:col>15</xdr:col>
      <xdr:colOff>210966</xdr:colOff>
      <xdr:row>43</xdr:row>
      <xdr:rowOff>169664</xdr:rowOff>
    </xdr:from>
    <xdr:to>
      <xdr:col>15</xdr:col>
      <xdr:colOff>561050</xdr:colOff>
      <xdr:row>44</xdr:row>
      <xdr:rowOff>133332</xdr:rowOff>
    </xdr:to>
    <mc:AlternateContent xmlns:mc="http://schemas.openxmlformats.org/markup-compatibility/2006" xmlns:xdr14="http://schemas.microsoft.com/office/excel/2010/spreadsheetDrawing">
      <mc:Choice Requires="xdr14">
        <xdr:contentPart xmlns:r="http://schemas.openxmlformats.org/officeDocument/2006/relationships" r:id="rId59">
          <xdr14:nvContentPartPr>
            <xdr14:cNvPr id="83" name="Ink 82">
              <a:extLst>
                <a:ext uri="{FF2B5EF4-FFF2-40B4-BE49-F238E27FC236}">
                  <a16:creationId xmlns:a16="http://schemas.microsoft.com/office/drawing/2014/main" id="{A6985F1F-ADD4-FD2C-6FDB-13A90EB72505}"/>
                </a:ext>
              </a:extLst>
            </xdr14:cNvPr>
            <xdr14:cNvContentPartPr/>
          </xdr14:nvContentPartPr>
          <xdr14:nvPr macro=""/>
          <xdr14:xfrm>
            <a:off x="9965880" y="8078698"/>
            <a:ext cx="345322" cy="147600"/>
          </xdr14:xfrm>
        </xdr:contentPart>
      </mc:Choice>
      <mc:Fallback xmlns="">
        <xdr:pic>
          <xdr:nvPicPr>
            <xdr:cNvPr id="83" name="Ink 82">
              <a:extLst>
                <a:ext uri="{FF2B5EF4-FFF2-40B4-BE49-F238E27FC236}">
                  <a16:creationId xmlns:a16="http://schemas.microsoft.com/office/drawing/2014/main" id="{A6985F1F-ADD4-FD2C-6FDB-13A90EB72505}"/>
                </a:ext>
              </a:extLst>
            </xdr:cNvPr>
            <xdr:cNvPicPr/>
          </xdr:nvPicPr>
          <xdr:blipFill>
            <a:blip xmlns:r="http://schemas.openxmlformats.org/officeDocument/2006/relationships" r:embed="rId60"/>
            <a:stretch>
              <a:fillRect/>
            </a:stretch>
          </xdr:blipFill>
          <xdr:spPr>
            <a:xfrm>
              <a:off x="9959765" y="8072578"/>
              <a:ext cx="357552" cy="159840"/>
            </a:xfrm>
            <a:prstGeom prst="rect">
              <a:avLst/>
            </a:prstGeom>
          </xdr:spPr>
        </xdr:pic>
      </mc:Fallback>
    </mc:AlternateContent>
    <xdr:clientData/>
  </xdr:twoCellAnchor>
  <xdr:twoCellAnchor editAs="oneCell">
    <xdr:from>
      <xdr:col>16</xdr:col>
      <xdr:colOff>169121</xdr:colOff>
      <xdr:row>43</xdr:row>
      <xdr:rowOff>180824</xdr:rowOff>
    </xdr:from>
    <xdr:to>
      <xdr:col>16</xdr:col>
      <xdr:colOff>516439</xdr:colOff>
      <xdr:row>44</xdr:row>
      <xdr:rowOff>142332</xdr:rowOff>
    </xdr:to>
    <mc:AlternateContent xmlns:mc="http://schemas.openxmlformats.org/markup-compatibility/2006" xmlns:xdr14="http://schemas.microsoft.com/office/excel/2010/spreadsheetDrawing">
      <mc:Choice Requires="xdr14">
        <xdr:contentPart xmlns:r="http://schemas.openxmlformats.org/officeDocument/2006/relationships" r:id="rId61">
          <xdr14:nvContentPartPr>
            <xdr14:cNvPr id="86" name="Ink 85">
              <a:extLst>
                <a:ext uri="{FF2B5EF4-FFF2-40B4-BE49-F238E27FC236}">
                  <a16:creationId xmlns:a16="http://schemas.microsoft.com/office/drawing/2014/main" id="{B84B9437-398F-BDD2-BE3B-D7EFA6754B16}"/>
                </a:ext>
              </a:extLst>
            </xdr14:cNvPr>
            <xdr14:cNvContentPartPr/>
          </xdr14:nvContentPartPr>
          <xdr14:nvPr macro=""/>
          <xdr14:xfrm>
            <a:off x="10574362" y="8089858"/>
            <a:ext cx="347318" cy="145440"/>
          </xdr14:xfrm>
        </xdr:contentPart>
      </mc:Choice>
      <mc:Fallback xmlns="">
        <xdr:pic>
          <xdr:nvPicPr>
            <xdr:cNvPr id="86" name="Ink 85">
              <a:extLst>
                <a:ext uri="{FF2B5EF4-FFF2-40B4-BE49-F238E27FC236}">
                  <a16:creationId xmlns:a16="http://schemas.microsoft.com/office/drawing/2014/main" id="{B84B9437-398F-BDD2-BE3B-D7EFA6754B16}"/>
                </a:ext>
              </a:extLst>
            </xdr:cNvPr>
            <xdr:cNvPicPr/>
          </xdr:nvPicPr>
          <xdr:blipFill>
            <a:blip xmlns:r="http://schemas.openxmlformats.org/officeDocument/2006/relationships" r:embed="rId62"/>
            <a:stretch>
              <a:fillRect/>
            </a:stretch>
          </xdr:blipFill>
          <xdr:spPr>
            <a:xfrm>
              <a:off x="10568243" y="8083738"/>
              <a:ext cx="359555" cy="157680"/>
            </a:xfrm>
            <a:prstGeom prst="rect">
              <a:avLst/>
            </a:prstGeom>
          </xdr:spPr>
        </xdr:pic>
      </mc:Fallback>
    </mc:AlternateContent>
    <xdr:clientData/>
  </xdr:twoCellAnchor>
  <xdr:twoCellAnchor editAs="oneCell">
    <xdr:from>
      <xdr:col>17</xdr:col>
      <xdr:colOff>163471</xdr:colOff>
      <xdr:row>44</xdr:row>
      <xdr:rowOff>6972</xdr:rowOff>
    </xdr:from>
    <xdr:to>
      <xdr:col>17</xdr:col>
      <xdr:colOff>265711</xdr:colOff>
      <xdr:row>45</xdr:row>
      <xdr:rowOff>27603</xdr:rowOff>
    </xdr:to>
    <mc:AlternateContent xmlns:mc="http://schemas.openxmlformats.org/markup-compatibility/2006" xmlns:xdr14="http://schemas.microsoft.com/office/excel/2010/spreadsheetDrawing">
      <mc:Choice Requires="xdr14">
        <xdr:contentPart xmlns:r="http://schemas.openxmlformats.org/officeDocument/2006/relationships" r:id="rId63">
          <xdr14:nvContentPartPr>
            <xdr14:cNvPr id="87" name="Ink 86">
              <a:extLst>
                <a:ext uri="{FF2B5EF4-FFF2-40B4-BE49-F238E27FC236}">
                  <a16:creationId xmlns:a16="http://schemas.microsoft.com/office/drawing/2014/main" id="{15DF0CAF-EEF0-91E2-7680-159B494D026C}"/>
                </a:ext>
              </a:extLst>
            </xdr14:cNvPr>
            <xdr14:cNvContentPartPr/>
          </xdr14:nvContentPartPr>
          <xdr14:nvPr macro=""/>
          <xdr14:xfrm>
            <a:off x="11219040" y="8099938"/>
            <a:ext cx="102240" cy="199800"/>
          </xdr14:xfrm>
        </xdr:contentPart>
      </mc:Choice>
      <mc:Fallback xmlns="">
        <xdr:pic>
          <xdr:nvPicPr>
            <xdr:cNvPr id="87" name="Ink 86">
              <a:extLst>
                <a:ext uri="{FF2B5EF4-FFF2-40B4-BE49-F238E27FC236}">
                  <a16:creationId xmlns:a16="http://schemas.microsoft.com/office/drawing/2014/main" id="{15DF0CAF-EEF0-91E2-7680-159B494D026C}"/>
                </a:ext>
              </a:extLst>
            </xdr:cNvPr>
            <xdr:cNvPicPr/>
          </xdr:nvPicPr>
          <xdr:blipFill>
            <a:blip xmlns:r="http://schemas.openxmlformats.org/officeDocument/2006/relationships" r:embed="rId64"/>
            <a:stretch>
              <a:fillRect/>
            </a:stretch>
          </xdr:blipFill>
          <xdr:spPr>
            <a:xfrm>
              <a:off x="11212920" y="8093818"/>
              <a:ext cx="114480" cy="212040"/>
            </a:xfrm>
            <a:prstGeom prst="rect">
              <a:avLst/>
            </a:prstGeom>
          </xdr:spPr>
        </xdr:pic>
      </mc:Fallback>
    </mc:AlternateContent>
    <xdr:clientData/>
  </xdr:twoCellAnchor>
  <xdr:twoCellAnchor editAs="oneCell">
    <xdr:from>
      <xdr:col>17</xdr:col>
      <xdr:colOff>352471</xdr:colOff>
      <xdr:row>44</xdr:row>
      <xdr:rowOff>48732</xdr:rowOff>
    </xdr:from>
    <xdr:to>
      <xdr:col>17</xdr:col>
      <xdr:colOff>571351</xdr:colOff>
      <xdr:row>45</xdr:row>
      <xdr:rowOff>18243</xdr:rowOff>
    </xdr:to>
    <mc:AlternateContent xmlns:mc="http://schemas.openxmlformats.org/markup-compatibility/2006" xmlns:xdr14="http://schemas.microsoft.com/office/excel/2010/spreadsheetDrawing">
      <mc:Choice Requires="xdr14">
        <xdr:contentPart xmlns:r="http://schemas.openxmlformats.org/officeDocument/2006/relationships" r:id="rId65">
          <xdr14:nvContentPartPr>
            <xdr14:cNvPr id="88" name="Ink 87">
              <a:extLst>
                <a:ext uri="{FF2B5EF4-FFF2-40B4-BE49-F238E27FC236}">
                  <a16:creationId xmlns:a16="http://schemas.microsoft.com/office/drawing/2014/main" id="{9A757DC0-DC25-7170-ACF7-8214F48CDFA2}"/>
                </a:ext>
              </a:extLst>
            </xdr14:cNvPr>
            <xdr14:cNvContentPartPr/>
          </xdr14:nvContentPartPr>
          <xdr14:nvPr macro=""/>
          <xdr14:xfrm>
            <a:off x="11408040" y="8141698"/>
            <a:ext cx="218880" cy="148680"/>
          </xdr14:xfrm>
        </xdr:contentPart>
      </mc:Choice>
      <mc:Fallback xmlns="">
        <xdr:pic>
          <xdr:nvPicPr>
            <xdr:cNvPr id="88" name="Ink 87">
              <a:extLst>
                <a:ext uri="{FF2B5EF4-FFF2-40B4-BE49-F238E27FC236}">
                  <a16:creationId xmlns:a16="http://schemas.microsoft.com/office/drawing/2014/main" id="{9A757DC0-DC25-7170-ACF7-8214F48CDFA2}"/>
                </a:ext>
              </a:extLst>
            </xdr:cNvPr>
            <xdr:cNvPicPr/>
          </xdr:nvPicPr>
          <xdr:blipFill>
            <a:blip xmlns:r="http://schemas.openxmlformats.org/officeDocument/2006/relationships" r:embed="rId66"/>
            <a:stretch>
              <a:fillRect/>
            </a:stretch>
          </xdr:blipFill>
          <xdr:spPr>
            <a:xfrm>
              <a:off x="11401920" y="8135578"/>
              <a:ext cx="231120" cy="160920"/>
            </a:xfrm>
            <a:prstGeom prst="rect">
              <a:avLst/>
            </a:prstGeom>
          </xdr:spPr>
        </xdr:pic>
      </mc:Fallback>
    </mc:AlternateContent>
    <xdr:clientData/>
  </xdr:twoCellAnchor>
  <xdr:twoCellAnchor editAs="oneCell">
    <xdr:from>
      <xdr:col>16</xdr:col>
      <xdr:colOff>646481</xdr:colOff>
      <xdr:row>44</xdr:row>
      <xdr:rowOff>113254</xdr:rowOff>
    </xdr:from>
    <xdr:to>
      <xdr:col>17</xdr:col>
      <xdr:colOff>74993</xdr:colOff>
      <xdr:row>44</xdr:row>
      <xdr:rowOff>150416</xdr:rowOff>
    </xdr:to>
    <mc:AlternateContent xmlns:mc="http://schemas.openxmlformats.org/markup-compatibility/2006" xmlns:xdr14="http://schemas.microsoft.com/office/excel/2010/spreadsheetDrawing">
      <mc:Choice Requires="xdr14">
        <xdr:contentPart xmlns:r="http://schemas.openxmlformats.org/officeDocument/2006/relationships" r:id="rId67">
          <xdr14:nvContentPartPr>
            <xdr14:cNvPr id="91" name="Ink 90">
              <a:extLst>
                <a:ext uri="{FF2B5EF4-FFF2-40B4-BE49-F238E27FC236}">
                  <a16:creationId xmlns:a16="http://schemas.microsoft.com/office/drawing/2014/main" id="{DBF07996-06E6-1062-CB8D-CB5B70314D08}"/>
                </a:ext>
              </a:extLst>
            </xdr14:cNvPr>
            <xdr14:cNvContentPartPr/>
          </xdr14:nvContentPartPr>
          <xdr14:nvPr macro=""/>
          <xdr14:xfrm>
            <a:off x="11051722" y="8206220"/>
            <a:ext cx="78840" cy="32400"/>
          </xdr14:xfrm>
        </xdr:contentPart>
      </mc:Choice>
      <mc:Fallback xmlns="">
        <xdr:pic>
          <xdr:nvPicPr>
            <xdr:cNvPr id="91" name="Ink 90">
              <a:extLst>
                <a:ext uri="{FF2B5EF4-FFF2-40B4-BE49-F238E27FC236}">
                  <a16:creationId xmlns:a16="http://schemas.microsoft.com/office/drawing/2014/main" id="{DBF07996-06E6-1062-CB8D-CB5B70314D08}"/>
                </a:ext>
              </a:extLst>
            </xdr:cNvPr>
            <xdr:cNvPicPr/>
          </xdr:nvPicPr>
          <xdr:blipFill>
            <a:blip xmlns:r="http://schemas.openxmlformats.org/officeDocument/2006/relationships" r:embed="rId68"/>
            <a:stretch>
              <a:fillRect/>
            </a:stretch>
          </xdr:blipFill>
          <xdr:spPr>
            <a:xfrm>
              <a:off x="11045602" y="8200100"/>
              <a:ext cx="91080" cy="44640"/>
            </a:xfrm>
            <a:prstGeom prst="rect">
              <a:avLst/>
            </a:prstGeom>
          </xdr:spPr>
        </xdr:pic>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801</xdr:colOff>
      <xdr:row>1</xdr:row>
      <xdr:rowOff>69905</xdr:rowOff>
    </xdr:from>
    <xdr:to>
      <xdr:col>5</xdr:col>
      <xdr:colOff>1906</xdr:colOff>
      <xdr:row>1</xdr:row>
      <xdr:rowOff>153065</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3" name="Ink 2">
              <a:extLst>
                <a:ext uri="{FF2B5EF4-FFF2-40B4-BE49-F238E27FC236}">
                  <a16:creationId xmlns:a16="http://schemas.microsoft.com/office/drawing/2014/main" id="{AC276E39-A713-C3FC-9DC2-21ABEBC51162}"/>
                </a:ext>
              </a:extLst>
            </xdr14:cNvPr>
            <xdr14:cNvContentPartPr/>
          </xdr14:nvContentPartPr>
          <xdr14:nvPr macro=""/>
          <xdr14:xfrm>
            <a:off x="1293480" y="250200"/>
            <a:ext cx="1935360" cy="83160"/>
          </xdr14:xfrm>
        </xdr:contentPart>
      </mc:Choice>
      <mc:Fallback xmlns="">
        <xdr:pic>
          <xdr:nvPicPr>
            <xdr:cNvPr id="3" name="Ink 2">
              <a:extLst>
                <a:ext uri="{FF2B5EF4-FFF2-40B4-BE49-F238E27FC236}">
                  <a16:creationId xmlns:a16="http://schemas.microsoft.com/office/drawing/2014/main" id="{AC276E39-A713-C3FC-9DC2-21ABEBC51162}"/>
                </a:ext>
              </a:extLst>
            </xdr:cNvPr>
            <xdr:cNvPicPr/>
          </xdr:nvPicPr>
          <xdr:blipFill>
            <a:blip xmlns:r="http://schemas.openxmlformats.org/officeDocument/2006/relationships" r:embed="rId2"/>
            <a:stretch>
              <a:fillRect/>
            </a:stretch>
          </xdr:blipFill>
          <xdr:spPr>
            <a:xfrm>
              <a:off x="1287360" y="244080"/>
              <a:ext cx="1947600" cy="95400"/>
            </a:xfrm>
            <a:prstGeom prst="rect">
              <a:avLst/>
            </a:prstGeom>
          </xdr:spPr>
        </xdr:pic>
      </mc:Fallback>
    </mc:AlternateContent>
    <xdr:clientData/>
  </xdr:twoCellAnchor>
  <xdr:twoCellAnchor editAs="oneCell">
    <xdr:from>
      <xdr:col>6</xdr:col>
      <xdr:colOff>286526</xdr:colOff>
      <xdr:row>1</xdr:row>
      <xdr:rowOff>9147</xdr:rowOff>
    </xdr:from>
    <xdr:to>
      <xdr:col>7</xdr:col>
      <xdr:colOff>191625</xdr:colOff>
      <xdr:row>1</xdr:row>
      <xdr:rowOff>153425</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10" name="Ink 9">
              <a:extLst>
                <a:ext uri="{FF2B5EF4-FFF2-40B4-BE49-F238E27FC236}">
                  <a16:creationId xmlns:a16="http://schemas.microsoft.com/office/drawing/2014/main" id="{554EFC66-EA1B-7800-0026-0C73D7A7509B}"/>
                </a:ext>
              </a:extLst>
            </xdr14:cNvPr>
            <xdr14:cNvContentPartPr/>
          </xdr14:nvContentPartPr>
          <xdr14:nvPr macro=""/>
          <xdr14:xfrm>
            <a:off x="4164562" y="189442"/>
            <a:ext cx="551438" cy="144278"/>
          </xdr14:xfrm>
        </xdr:contentPart>
      </mc:Choice>
      <mc:Fallback xmlns="">
        <xdr:pic>
          <xdr:nvPicPr>
            <xdr:cNvPr id="10" name="Ink 9">
              <a:extLst>
                <a:ext uri="{FF2B5EF4-FFF2-40B4-BE49-F238E27FC236}">
                  <a16:creationId xmlns:a16="http://schemas.microsoft.com/office/drawing/2014/main" id="{554EFC66-EA1B-7800-0026-0C73D7A7509B}"/>
                </a:ext>
              </a:extLst>
            </xdr:cNvPr>
            <xdr:cNvPicPr/>
          </xdr:nvPicPr>
          <xdr:blipFill>
            <a:blip xmlns:r="http://schemas.openxmlformats.org/officeDocument/2006/relationships" r:embed="rId4"/>
            <a:stretch>
              <a:fillRect/>
            </a:stretch>
          </xdr:blipFill>
          <xdr:spPr>
            <a:xfrm>
              <a:off x="4158439" y="183325"/>
              <a:ext cx="563684" cy="156511"/>
            </a:xfrm>
            <a:prstGeom prst="rect">
              <a:avLst/>
            </a:prstGeom>
          </xdr:spPr>
        </xdr:pic>
      </mc:Fallback>
    </mc:AlternateContent>
    <xdr:clientData/>
  </xdr:twoCellAnchor>
  <xdr:twoCellAnchor editAs="oneCell">
    <xdr:from>
      <xdr:col>4</xdr:col>
      <xdr:colOff>7363</xdr:colOff>
      <xdr:row>3</xdr:row>
      <xdr:rowOff>95236</xdr:rowOff>
    </xdr:from>
    <xdr:to>
      <xdr:col>4</xdr:col>
      <xdr:colOff>626285</xdr:colOff>
      <xdr:row>3</xdr:row>
      <xdr:rowOff>95956</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17" name="Ink 16">
              <a:extLst>
                <a:ext uri="{FF2B5EF4-FFF2-40B4-BE49-F238E27FC236}">
                  <a16:creationId xmlns:a16="http://schemas.microsoft.com/office/drawing/2014/main" id="{C69E0915-2CAB-14BF-2C7B-DBDB46B3B88A}"/>
                </a:ext>
              </a:extLst>
            </xdr14:cNvPr>
            <xdr14:cNvContentPartPr/>
          </xdr14:nvContentPartPr>
          <xdr14:nvPr macro=""/>
          <xdr14:xfrm>
            <a:off x="2592720" y="636120"/>
            <a:ext cx="618922" cy="720"/>
          </xdr14:xfrm>
        </xdr:contentPart>
      </mc:Choice>
      <mc:Fallback xmlns="">
        <xdr:pic>
          <xdr:nvPicPr>
            <xdr:cNvPr id="17" name="Ink 16">
              <a:extLst>
                <a:ext uri="{FF2B5EF4-FFF2-40B4-BE49-F238E27FC236}">
                  <a16:creationId xmlns:a16="http://schemas.microsoft.com/office/drawing/2014/main" id="{C69E0915-2CAB-14BF-2C7B-DBDB46B3B88A}"/>
                </a:ext>
              </a:extLst>
            </xdr:cNvPr>
            <xdr:cNvPicPr/>
          </xdr:nvPicPr>
          <xdr:blipFill>
            <a:blip xmlns:r="http://schemas.openxmlformats.org/officeDocument/2006/relationships" r:embed="rId6"/>
            <a:stretch>
              <a:fillRect/>
            </a:stretch>
          </xdr:blipFill>
          <xdr:spPr>
            <a:xfrm>
              <a:off x="2586553" y="623880"/>
              <a:ext cx="631257" cy="25200"/>
            </a:xfrm>
            <a:prstGeom prst="rect">
              <a:avLst/>
            </a:prstGeom>
          </xdr:spPr>
        </xdr:pic>
      </mc:Fallback>
    </mc:AlternateContent>
    <xdr:clientData/>
  </xdr:twoCellAnchor>
  <xdr:twoCellAnchor editAs="oneCell">
    <xdr:from>
      <xdr:col>3</xdr:col>
      <xdr:colOff>638664</xdr:colOff>
      <xdr:row>3</xdr:row>
      <xdr:rowOff>57796</xdr:rowOff>
    </xdr:from>
    <xdr:to>
      <xdr:col>4</xdr:col>
      <xdr:colOff>58843</xdr:colOff>
      <xdr:row>3</xdr:row>
      <xdr:rowOff>152280</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20" name="Ink 19">
              <a:extLst>
                <a:ext uri="{FF2B5EF4-FFF2-40B4-BE49-F238E27FC236}">
                  <a16:creationId xmlns:a16="http://schemas.microsoft.com/office/drawing/2014/main" id="{8C44C9C0-9400-1C20-594D-7369C5856040}"/>
                </a:ext>
              </a:extLst>
            </xdr14:cNvPr>
            <xdr14:cNvContentPartPr/>
          </xdr14:nvContentPartPr>
          <xdr14:nvPr macro=""/>
          <xdr14:xfrm>
            <a:off x="2577682" y="598680"/>
            <a:ext cx="66518" cy="89722"/>
          </xdr14:xfrm>
        </xdr:contentPart>
      </mc:Choice>
      <mc:Fallback xmlns="">
        <xdr:pic>
          <xdr:nvPicPr>
            <xdr:cNvPr id="20" name="Ink 19">
              <a:extLst>
                <a:ext uri="{FF2B5EF4-FFF2-40B4-BE49-F238E27FC236}">
                  <a16:creationId xmlns:a16="http://schemas.microsoft.com/office/drawing/2014/main" id="{8C44C9C0-9400-1C20-594D-7369C5856040}"/>
                </a:ext>
              </a:extLst>
            </xdr:cNvPr>
            <xdr:cNvPicPr/>
          </xdr:nvPicPr>
          <xdr:blipFill>
            <a:blip xmlns:r="http://schemas.openxmlformats.org/officeDocument/2006/relationships" r:embed="rId8"/>
            <a:stretch>
              <a:fillRect/>
            </a:stretch>
          </xdr:blipFill>
          <xdr:spPr>
            <a:xfrm>
              <a:off x="2571570" y="592579"/>
              <a:ext cx="78743" cy="101924"/>
            </a:xfrm>
            <a:prstGeom prst="rect">
              <a:avLst/>
            </a:prstGeom>
          </xdr:spPr>
        </xdr:pic>
      </mc:Fallback>
    </mc:AlternateContent>
    <xdr:clientData/>
  </xdr:twoCellAnchor>
  <xdr:twoCellAnchor editAs="oneCell">
    <xdr:from>
      <xdr:col>1</xdr:col>
      <xdr:colOff>521583</xdr:colOff>
      <xdr:row>2</xdr:row>
      <xdr:rowOff>45491</xdr:rowOff>
    </xdr:from>
    <xdr:to>
      <xdr:col>2</xdr:col>
      <xdr:colOff>628363</xdr:colOff>
      <xdr:row>3</xdr:row>
      <xdr:rowOff>85958</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22" name="Ink 21">
              <a:extLst>
                <a:ext uri="{FF2B5EF4-FFF2-40B4-BE49-F238E27FC236}">
                  <a16:creationId xmlns:a16="http://schemas.microsoft.com/office/drawing/2014/main" id="{7BAFC6AD-4C9C-5FA4-9B13-D04890CD24B9}"/>
                </a:ext>
              </a:extLst>
            </xdr14:cNvPr>
            <xdr14:cNvContentPartPr/>
          </xdr14:nvContentPartPr>
          <xdr14:nvPr macro=""/>
          <xdr14:xfrm>
            <a:off x="1167922" y="406080"/>
            <a:ext cx="753120" cy="220762"/>
          </xdr14:xfrm>
        </xdr:contentPart>
      </mc:Choice>
      <mc:Fallback xmlns="">
        <xdr:pic>
          <xdr:nvPicPr>
            <xdr:cNvPr id="22" name="Ink 21">
              <a:extLst>
                <a:ext uri="{FF2B5EF4-FFF2-40B4-BE49-F238E27FC236}">
                  <a16:creationId xmlns:a16="http://schemas.microsoft.com/office/drawing/2014/main" id="{7BAFC6AD-4C9C-5FA4-9B13-D04890CD24B9}"/>
                </a:ext>
              </a:extLst>
            </xdr:cNvPr>
            <xdr:cNvPicPr/>
          </xdr:nvPicPr>
          <xdr:blipFill>
            <a:blip xmlns:r="http://schemas.openxmlformats.org/officeDocument/2006/relationships" r:embed="rId10"/>
            <a:stretch>
              <a:fillRect/>
            </a:stretch>
          </xdr:blipFill>
          <xdr:spPr>
            <a:xfrm>
              <a:off x="1161802" y="399825"/>
              <a:ext cx="765360" cy="233272"/>
            </a:xfrm>
            <a:prstGeom prst="rect">
              <a:avLst/>
            </a:prstGeom>
          </xdr:spPr>
        </xdr:pic>
      </mc:Fallback>
    </mc:AlternateContent>
    <xdr:clientData/>
  </xdr:twoCellAnchor>
  <xdr:twoCellAnchor editAs="oneCell">
    <xdr:from>
      <xdr:col>2</xdr:col>
      <xdr:colOff>68121</xdr:colOff>
      <xdr:row>4</xdr:row>
      <xdr:rowOff>62541</xdr:rowOff>
    </xdr:from>
    <xdr:to>
      <xdr:col>2</xdr:col>
      <xdr:colOff>84403</xdr:colOff>
      <xdr:row>4</xdr:row>
      <xdr:rowOff>67745</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23" name="Ink 22">
              <a:extLst>
                <a:ext uri="{FF2B5EF4-FFF2-40B4-BE49-F238E27FC236}">
                  <a16:creationId xmlns:a16="http://schemas.microsoft.com/office/drawing/2014/main" id="{63999113-BF43-8BEB-E128-6074A4C200AB}"/>
                </a:ext>
              </a:extLst>
            </xdr14:cNvPr>
            <xdr14:cNvContentPartPr/>
          </xdr14:nvContentPartPr>
          <xdr14:nvPr macro=""/>
          <xdr14:xfrm>
            <a:off x="1360800" y="783720"/>
            <a:ext cx="11520" cy="4320"/>
          </xdr14:xfrm>
        </xdr:contentPart>
      </mc:Choice>
      <mc:Fallback xmlns="">
        <xdr:pic>
          <xdr:nvPicPr>
            <xdr:cNvPr id="23" name="Ink 22">
              <a:extLst>
                <a:ext uri="{FF2B5EF4-FFF2-40B4-BE49-F238E27FC236}">
                  <a16:creationId xmlns:a16="http://schemas.microsoft.com/office/drawing/2014/main" id="{63999113-BF43-8BEB-E128-6074A4C200AB}"/>
                </a:ext>
              </a:extLst>
            </xdr:cNvPr>
            <xdr:cNvPicPr/>
          </xdr:nvPicPr>
          <xdr:blipFill>
            <a:blip xmlns:r="http://schemas.openxmlformats.org/officeDocument/2006/relationships" r:embed="rId12"/>
            <a:stretch>
              <a:fillRect/>
            </a:stretch>
          </xdr:blipFill>
          <xdr:spPr>
            <a:xfrm>
              <a:off x="1354680" y="777600"/>
              <a:ext cx="23760" cy="16560"/>
            </a:xfrm>
            <a:prstGeom prst="rect">
              <a:avLst/>
            </a:prstGeom>
          </xdr:spPr>
        </xdr:pic>
      </mc:Fallback>
    </mc:AlternateContent>
    <xdr:clientData/>
  </xdr:twoCellAnchor>
  <xdr:twoCellAnchor editAs="oneCell">
    <xdr:from>
      <xdr:col>1</xdr:col>
      <xdr:colOff>391541</xdr:colOff>
      <xdr:row>2</xdr:row>
      <xdr:rowOff>48371</xdr:rowOff>
    </xdr:from>
    <xdr:to>
      <xdr:col>2</xdr:col>
      <xdr:colOff>562483</xdr:colOff>
      <xdr:row>3</xdr:row>
      <xdr:rowOff>160118</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24" name="Ink 23">
              <a:extLst>
                <a:ext uri="{FF2B5EF4-FFF2-40B4-BE49-F238E27FC236}">
                  <a16:creationId xmlns:a16="http://schemas.microsoft.com/office/drawing/2014/main" id="{5CAC76C9-A791-BBC6-6480-A6AADE7612F2}"/>
                </a:ext>
              </a:extLst>
            </xdr14:cNvPr>
            <xdr14:cNvContentPartPr/>
          </xdr14:nvContentPartPr>
          <xdr14:nvPr macro=""/>
          <xdr14:xfrm>
            <a:off x="1037880" y="408960"/>
            <a:ext cx="812520" cy="287280"/>
          </xdr14:xfrm>
        </xdr:contentPart>
      </mc:Choice>
      <mc:Fallback xmlns="">
        <xdr:pic>
          <xdr:nvPicPr>
            <xdr:cNvPr id="24" name="Ink 23">
              <a:extLst>
                <a:ext uri="{FF2B5EF4-FFF2-40B4-BE49-F238E27FC236}">
                  <a16:creationId xmlns:a16="http://schemas.microsoft.com/office/drawing/2014/main" id="{5CAC76C9-A791-BBC6-6480-A6AADE7612F2}"/>
                </a:ext>
              </a:extLst>
            </xdr:cNvPr>
            <xdr:cNvPicPr/>
          </xdr:nvPicPr>
          <xdr:blipFill>
            <a:blip xmlns:r="http://schemas.openxmlformats.org/officeDocument/2006/relationships" r:embed="rId14"/>
            <a:stretch>
              <a:fillRect/>
            </a:stretch>
          </xdr:blipFill>
          <xdr:spPr>
            <a:xfrm>
              <a:off x="1031760" y="402840"/>
              <a:ext cx="824760" cy="299520"/>
            </a:xfrm>
            <a:prstGeom prst="rect">
              <a:avLst/>
            </a:prstGeom>
          </xdr:spPr>
        </xdr:pic>
      </mc:Fallback>
    </mc:AlternateContent>
    <xdr:clientData/>
  </xdr:twoCellAnchor>
  <xdr:twoCellAnchor editAs="oneCell">
    <xdr:from>
      <xdr:col>4</xdr:col>
      <xdr:colOff>32563</xdr:colOff>
      <xdr:row>2</xdr:row>
      <xdr:rowOff>149531</xdr:rowOff>
    </xdr:from>
    <xdr:to>
      <xdr:col>4</xdr:col>
      <xdr:colOff>636005</xdr:colOff>
      <xdr:row>3</xdr:row>
      <xdr:rowOff>38438</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25" name="Ink 24">
              <a:extLst>
                <a:ext uri="{FF2B5EF4-FFF2-40B4-BE49-F238E27FC236}">
                  <a16:creationId xmlns:a16="http://schemas.microsoft.com/office/drawing/2014/main" id="{65699645-8AAC-730E-4044-43B4B9405289}"/>
                </a:ext>
              </a:extLst>
            </xdr14:cNvPr>
            <xdr14:cNvContentPartPr/>
          </xdr14:nvContentPartPr>
          <xdr14:nvPr macro=""/>
          <xdr14:xfrm>
            <a:off x="2617920" y="510120"/>
            <a:ext cx="598680" cy="64440"/>
          </xdr14:xfrm>
        </xdr:contentPart>
      </mc:Choice>
      <mc:Fallback xmlns="">
        <xdr:pic>
          <xdr:nvPicPr>
            <xdr:cNvPr id="25" name="Ink 24">
              <a:extLst>
                <a:ext uri="{FF2B5EF4-FFF2-40B4-BE49-F238E27FC236}">
                  <a16:creationId xmlns:a16="http://schemas.microsoft.com/office/drawing/2014/main" id="{65699645-8AAC-730E-4044-43B4B9405289}"/>
                </a:ext>
              </a:extLst>
            </xdr:cNvPr>
            <xdr:cNvPicPr/>
          </xdr:nvPicPr>
          <xdr:blipFill>
            <a:blip xmlns:r="http://schemas.openxmlformats.org/officeDocument/2006/relationships" r:embed="rId16"/>
            <a:stretch>
              <a:fillRect/>
            </a:stretch>
          </xdr:blipFill>
          <xdr:spPr>
            <a:xfrm>
              <a:off x="2611800" y="504000"/>
              <a:ext cx="610920" cy="76680"/>
            </a:xfrm>
            <a:prstGeom prst="rect">
              <a:avLst/>
            </a:prstGeom>
          </xdr:spPr>
        </xdr:pic>
      </mc:Fallback>
    </mc:AlternateContent>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103415</xdr:colOff>
      <xdr:row>0</xdr:row>
      <xdr:rowOff>114301</xdr:rowOff>
    </xdr:from>
    <xdr:to>
      <xdr:col>10</xdr:col>
      <xdr:colOff>78797</xdr:colOff>
      <xdr:row>2</xdr:row>
      <xdr:rowOff>21809</xdr:rowOff>
    </xdr:to>
    <xdr:pic>
      <xdr:nvPicPr>
        <xdr:cNvPr id="2" name="Picture 1">
          <a:extLst>
            <a:ext uri="{FF2B5EF4-FFF2-40B4-BE49-F238E27FC236}">
              <a16:creationId xmlns:a16="http://schemas.microsoft.com/office/drawing/2014/main" id="{AC3EB7BB-B654-6357-C985-F562FE2962D5}"/>
            </a:ext>
          </a:extLst>
        </xdr:cNvPr>
        <xdr:cNvPicPr>
          <a:picLocks noChangeAspect="1"/>
        </xdr:cNvPicPr>
      </xdr:nvPicPr>
      <xdr:blipFill>
        <a:blip xmlns:r="http://schemas.openxmlformats.org/officeDocument/2006/relationships" r:embed="rId1"/>
        <a:stretch>
          <a:fillRect/>
        </a:stretch>
      </xdr:blipFill>
      <xdr:spPr>
        <a:xfrm>
          <a:off x="2035629" y="114301"/>
          <a:ext cx="3986768" cy="266737"/>
        </a:xfrm>
        <a:prstGeom prst="rect">
          <a:avLst/>
        </a:prstGeom>
      </xdr:spPr>
    </xdr:pic>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4:56:16.053"/>
    </inkml:context>
    <inkml:brush xml:id="br0">
      <inkml:brushProperty name="width" value="0.035" units="cm"/>
      <inkml:brushProperty name="height" value="0.035" units="cm"/>
      <inkml:brushProperty name="color" value="#004F8B"/>
    </inkml:brush>
  </inkml:definitions>
  <inkml:trace contextRef="#ctx0" brushRef="#br0">0 0 17280,'0'7627'0,"18867"-7627"0,-18867-7627 0,-18867 7627 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4:56:35.651"/>
    </inkml:context>
    <inkml:brush xml:id="br0">
      <inkml:brushProperty name="width" value="0.035" units="cm"/>
      <inkml:brushProperty name="height" value="0.035" units="cm"/>
      <inkml:brushProperty name="color" value="#004F8B"/>
    </inkml:brush>
  </inkml:definitions>
  <inkml:trace contextRef="#ctx0" brushRef="#br0">60 0 10541,'-60'7581'0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4:56:39.137"/>
    </inkml:context>
    <inkml:brush xml:id="br0">
      <inkml:brushProperty name="width" value="0.035" units="cm"/>
      <inkml:brushProperty name="height" value="0.035" units="cm"/>
      <inkml:brushProperty name="color" value="#004F8B"/>
    </inkml:brush>
  </inkml:definitions>
  <inkml:trace contextRef="#ctx0" brushRef="#br0">0 0 15852,'0'7472'0</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4:56:42.334"/>
    </inkml:context>
    <inkml:brush xml:id="br0">
      <inkml:brushProperty name="width" value="0.035" units="cm"/>
      <inkml:brushProperty name="height" value="0.035" units="cm"/>
      <inkml:brushProperty name="color" value="#004F8B"/>
    </inkml:brush>
  </inkml:definitions>
  <inkml:trace contextRef="#ctx0" brushRef="#br0">0 0 18118,'0'7567'0</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4:56:58.421"/>
    </inkml:context>
    <inkml:brush xml:id="br0">
      <inkml:brushProperty name="width" value="0.035" units="cm"/>
      <inkml:brushProperty name="height" value="0.035" units="cm"/>
      <inkml:brushProperty name="color" value="#004F8B"/>
    </inkml:brush>
  </inkml:definitions>
  <inkml:trace contextRef="#ctx0" brushRef="#br0">0 0 16831,'0'7608'0</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4:57:09.138"/>
    </inkml:context>
    <inkml:brush xml:id="br0">
      <inkml:brushProperty name="width" value="0.035" units="cm"/>
      <inkml:brushProperty name="height" value="0.035" units="cm"/>
      <inkml:brushProperty name="color" value="#004F8B"/>
    </inkml:brush>
  </inkml:definitions>
  <inkml:trace contextRef="#ctx0" brushRef="#br0">6 1 1489,'0'0'11002,"-5"0"-8641</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4:57:18.627"/>
    </inkml:context>
    <inkml:brush xml:id="br0">
      <inkml:brushProperty name="width" value="0.035" units="cm"/>
      <inkml:brushProperty name="height" value="0.035" units="cm"/>
      <inkml:brushProperty name="color" value="#004F8B"/>
    </inkml:brush>
  </inkml:definitions>
  <inkml:trace contextRef="#ctx0" brushRef="#br0">174 312 4402,'0'0'9540,"10"-17"-8587,33-53 47,-41 68-899,0-1 1,-1 1-1,0 0 0,1-1 0,-1 1 0,0-1 0,0 0 1,0 1-1,-1-1 0,1 0 0,-1 1 0,1-1 0,-1 0 1,0 0-1,0 1 0,0-1 0,-1-4 0,-1-6 442,2 13-533,-1-1 0,1 1 1,0-1-1,-1 1 0,1-1 0,-1 1 1,1-1-1,-1 1 0,1 0 0,-1-1 1,1 1-1,-1 0 0,0-1 0,1 1 1,-1 0-1,1 0 0,-1 0 0,0-1 1,1 1-1,-1 0 0,0 0 0,1 0 0,-1 0 1,0 0-1,1 0 0,-1 0 0,1 0 1,-2 1-1,-23 0 0,23-1-5,-5 2-3,0 0-1,0 0 1,0 0-1,0 1 1,0 0-1,1 0 1,-1 1-1,1 0 1,0 0-1,0 0 1,0 1-1,1 0 1,0 0-1,0 0 1,0 1-1,-7 10 1,0 1-1,1 1 0,0 1 1,1 0-1,-11 33 0,17-42 7,1 0-1,0 0 1,0 1 0,1-1-1,1 1 1,0 0 0,0-1-1,1 1 1,2 16-1,-1-23-73,-1 0-1,2 0 0,-1 0 0,0 0 0,1 0 0,-1-1 1,1 1-1,0-1 0,0 1 0,0-1 0,1 0 0,-1 1 0,1-1 1,0-1-1,0 1 0,0 0 0,0-1 0,1 1 0,-1-1 1,0 0-1,1 0 0,0 0 0,-1-1 0,1 1 0,0-1 1,0 0-1,0 0 0,5 0 0,25 3-1591,0-2-1,45-2 1,-31-1-600,-39 1 1931,-1 0-1,0-1 0,0 0 0,0 0 0,0-1 0,-1 0 1,1 0-1,0-1 0,-1 0 0,1 0 0,-1-1 0,0 0 1,0 0-1,9-8 0,-11 7 619,0 0 1,-1 0-1,0 0 0,0 0 0,0 0 1,-1-1-1,0 0 0,0 1 0,0-1 1,0-1-1,-1 1 0,0 0 0,-1 0 1,1-1-1,-1 1 0,0-1 1,-1-12-1,1 16-108,-1 1 1,0-1-1,0 1 0,0-1 1,0 1-1,0 0 0,-1-1 1,1 1-1,-1-1 1,1 1-1,-1 0 0,0-1 1,0 1-1,0 0 1,0 0-1,0 0 0,-1-1 1,-1-2-1,-1 4-92,1 0 0,0 0 0,0 0 0,-1 0 1,1 0-1,0 1 0,-1-1 0,1 1 0,-1 0 0,1 0 0,0 0 0,-1 1 0,-4 0 0,4 0-62,1 0 1,-1 0-1,1 0 0,0 0 0,-1 0 0,1 1 0,0-1 0,0 1 0,0 0 1,0 0-1,0 0 0,0 0 0,1 1 0,-1-1 0,1 1 0,-1-1 0,1 1 1,-4 6-1,3-4 6,1 0 0,-1 0 1,1 0-1,-1 1 0,1-1 1,1 1-1,-1 0 0,1-1 0,0 1 1,0 9-1,44-16-19,-39 0-11,0 0-1,0-1 0,0 1 1,-1-1-1,1 0 1,0 0-1,-1 0 1,1-1-1,-1 1 1,0-1-1,0 1 0,0-1 1,0 0-1,-1-1 1,1 1-1,-1 0 1,0-1-1,0 1 1,0-1-1,0 0 0,0 1 1,-1-1-1,2-7 1,-3 11 267,1 34-171,-1-32-99,1 1-1,-1 0 0,1-1 0,0 1 0,-1 0 1,1-1-1,1 1 0,-1-1 0,0 1 0,1-1 1,-1 0-1,1 1 0,-1-1 0,1 0 1,0 0-1,0 0 0,0 0 0,0-1 0,1 1 1,-1 0-1,0-1 0,1 0 0,-1 1 0,1-1 1,-1 0-1,1 0 0,0 0 0,-1-1 0,1 1 1,0-1-1,-1 0 0,1 1 0,0-1 1,0 0-1,-1 0 0,1-1 0,3 0 0,2 0 1,0-1 0,-1 0 0,1 0 0,-1-1 0,0 0 0,1 0 0,-1-1 0,-1 0 0,1 0 0,-1 0 0,1-1 0,6-6 0,-8 5 26,0 0 0,0 0 0,-1 0 0,0 0 0,0-1 0,0 1 0,-1-1 0,0 0 0,0 0 0,3-13 1,-3 3 54,0 0 0,-2-1 0,0-25 0,-2 88-66,0-36-14,0 1 0,0 0 0,1-1 0,0 1 0,1 0 0,1-1 0,-1 1 0,1 0 0,1-1 0,0 0 0,0 0-1,1 0 1,7 15 0,-10-23-3,8 13 16,0 0 1,1-1 0,0 0-1,15 14 1,-25-27-17,1 0-1,-1 0 1,0 1-1,1-1 1,-1 0-1,1 0 1,-1 0-1,0 1 1,1-1-1,-1 0 1,0 1-1,0-1 1,1 0-1,-1 0 1,0 1-1,0-1 1,1 0-1,-1 1 1,0-1-1,0 1 1,0-1-1,0 0 1,1 1-1,-1-1 1,0 1-1,0-1 1,0 0-1,0 1 1,0-1-1,0 1 1,0-1-1,0 0 1,0 1-1,0-1 1,-1 1-1,1-1 1,0 0-1,0 1 1,0-1-1,0 1 1,-1-1-1,1 0 1,0 1-1,0-1 1,0 0-1,-1 1 1,1-1-1,0 0 1,-1 0-1,1 1 1,0-1-1,-1 0 1,1 0-1,0 1 1,-1-1-1,1 0 1,-1 0 0,1 0-1,0 0 1,-1 0-1,1 0 1,-1 1-1,1-1 1,-1 0-1,-25 3 28,25-3-30,-24-2 87,25 2-95,0 0 0,0 0 0,-1 0 1,1 0-1,0 0 0,0 0 0,-1-1 0,1 1 0,0 0 0,0 0 0,0 0 0,-1-1 0,1 1 1,0 0-1,0 0 0,0-1 0,0 1 0,0 0 0,-1 0 0,1-1 0,0 1 0,0 0 0,0 0 1,0-1-1,0 1 0,0 0 0,0 0 0,0-1 0,0 1 0,0 0 0,0-1 0,0 1 0,0 0 1,0 0-1,0-1 0,0 1 0,0 0 0,1-1 0,1-2-146,1-1 0,-1 1 1,1 0-1,0 0 0,0 0 0,0 0 0,7-4 1,34-24-757,-13 10 440,43-37 0,-68 52 463,0 1 0,0-2 1,0 1-1,-1-1 0,0 0 1,0 0-1,0 0 0,-1 0 1,-1-1-1,1 0 0,-1 0 0,3-10 1,-3 4 2692,-5 26-1634,-9 69-419,11-74-577,-1 5 16,1 1 0,1 0-1,0-1 1,0 1 0,2-1 0,4 16 0,-6-25-61,0 0 0,0-1 0,1 1 0,-1-1 0,1 1 0,0-1 0,0 0 0,0 0 0,0 1 0,0-1 0,0-1 0,1 1 0,-1 0 0,0 0 0,1-1 0,0 0 0,-1 1 0,1-1 0,0 0 1,-1 0-1,1-1 0,0 1 0,0 0 0,0-1 0,0 0 0,0 0 0,0 0 0,0 0 0,0 0 0,0 0 0,-1-1 0,7-1 0,-5 1-17,-1-1 1,1 1-1,0-1 0,-1 0 1,1 0-1,-1 0 0,0 0 1,0-1-1,0 1 0,0-1 1,0 0-1,0 0 0,-1 0 1,1 0-1,2-6 0,30-54-376,-32 57 333,0 0 40,0-1-1,0 0 1,-1-1 0,0 1-1,-1 0 1,0 0 0,0-1 0,0 1-1,-1-12 1,0 18 394,2 3-358,-1 1 1,0-1-1,0 0 1,1 0-1,-2 1 1,1-1-1,0 0 1,0 1-1,-1-1 1,1 1-1,-1-1 1,0 1-1,1-1 1,-1 1-1,-1 3 1,3 8 151,0-2-66,1-1 1,0 0 0,1 1-1,0-1 1,1-1-1,0 1 1,7 11-1,-9-18-98,0 0 0,0-1 0,0 1 0,0-1 0,1 1 0,0-1 0,-1 0 0,1 0 0,0-1 0,1 1 0,-1-1 0,0 0 0,1 0-1,-1 0 1,1-1 0,-1 0 0,1 0 0,0 0 0,9 1 0,7-1-162,-1-1 0,1-1 0,-1 0 0,1-2 0,-1 0 0,36-11 0,-50 12 49,0 0-1,0-1 0,-1 1 1,1-1-1,0 0 0,-1-1 1,0 1-1,0-1 0,0 0 1,0-1-1,-1 1 1,1-1-1,-1 0 0,0 0 1,-1 0-1,1 0 0,-1 0 1,0-1-1,0 0 1,-1 0-1,0 0 0,0 0 1,0 0-1,0 0 0,0-12 1,-1 8-37,0-51-829,0 60 962,-1-1 1,0 1-1,0-1 1,-1 1-1,1-1 0,0 1 1,0-1-1,-1 1 0,1 0 1,-1-1-1,1 1 1,-1-1-1,0 1 0,1 0 1,-1 0-1,0-1 0,0 1 1,0 0-1,0 0 1,0 0-1,0 0 0,0 0 1,0 0-1,0 0 0,-1 1 1,1-1-1,0 0 1,-1 1-1,1-1 0,0 1 1,-1-1-1,1 1 0,-3-1 1,0 2 67,0 0-1,-1-1 1,1 2 0,0-1 0,0 0 0,0 1 0,0 0-1,0 0 1,0 0 0,1 1 0,-1-1 0,1 1-1,-1 0 1,1 0 0,0 0 0,0 0 0,0 0-1,1 1 1,-1-1 0,1 1 0,-3 5 0,2-4-1,1 0-1,-1 0 1,1 0 0,0 0 0,0 1 0,0-1 0,1 1-1,0-1 1,0 1 0,0-1 0,1 1 0,0 0 0,0-1-1,0 1 1,1 0 0,2 9 0,-2-14-73,1 0-1,-1 0 1,0 0-1,1 0 1,-1 0 0,1-1-1,-1 1 1,1 0 0,-1-1-1,1 0 1,0 1-1,-1-1 1,1 0 0,-1 0-1,1 0 1,0 0 0,-1 0-1,4 0 1,33-5-397,-32 2 380,-1 0 0,0-1 0,1 1 0,-1-1 0,-1 0 1,1-1-1,0 1 0,-1-1 0,0 0 0,0 0 0,-1 0 1,1-1-1,-1 1 0,0-1 0,-1 1 0,1-1 0,-1 0 1,0 0-1,-1-1 0,0 1 0,0 0 0,1-11 787,-2 58-196,0-37-514,-1-1 0,1 1 0,1-1 0,-1 1 0,0-1 0,1 1 0,0-1 0,0 1 0,0-1 0,0 0 0,0 1 0,1-1 0,-1 0 0,1 0 0,0 0 0,3 4 0,-2-5-31,0 0-1,0 0 1,1 0 0,-1 0 0,0-1 0,1 1 0,-1-1-1,1 0 1,0 0 0,-1 0 0,1-1 0,0 1 0,0-1-1,0 0 1,6 0 0,7 0 31,0-1-1,0-1 1,0 0 0,0-1-1,-1-1 1,1-1 0,-1 0-1,0-1 1,-1-1 0,1 0-1,-1-1 1,23-17-1,-29 19-38,0 0-1,-1 0 0,0-1 0,0 0 1,-1 0-1,0-1 0,0 0 0,-1 0 0,0-1 1,0 1-1,-1-1 0,0-1 0,-1 1 0,0-1 1,0 0-1,-1 0 0,-1 0 0,1 0 1,-2 0-1,1 0 0,-1-19 0,-1 13-9,1 1-13,-2 0-1,-3-30 1,3 42 11,1 0-1,-1 0 0,0 0 1,0 0-1,0 0 1,0 0-1,0 0 1,-1 0-1,1 1 1,-1-1-1,0 0 1,0 1-1,0-1 1,0 1-1,-1 0 0,1 0 1,0 0-1,-1 0 1,1 0-1,-4-1 1,4 2-1,1 0 0,-1 1 1,0-1-1,0 1 0,1 0 1,-1-1-1,0 1 0,0 0 1,1 0-1,-1 0 0,0 0 1,0 1-1,1-1 0,-1 0 1,0 1-1,0-1 0,1 1 1,-1 0-1,0-1 0,1 1 1,-1 0-1,1 0 0,-1 0 1,1 0-1,0 0 0,-1 1 1,1-1-1,0 0 0,0 0 1,0 1-1,-1-1 0,2 1 1,-1-1-1,0 1 0,-1 3 0,-3 6-24,0 0-1,0 0 1,-4 24-1,7-30 27,-4 21 10,1 0 0,2 0 0,0 1 0,2-1 0,0 1 1,5 33-1,-3-56-57,0 0-1,0 0 1,0 0 0,0 0 0,1 0 0,0 0-1,-1 0 1,1-1 0,1 1 0,-1-1 0,1 1 0,-1-1-1,1 0 1,0 0 0,0 0 0,0 0 0,0-1-1,1 1 1,-1-1 0,1 0 0,0 0 0,-1 0 0,1-1-1,0 1 1,0-1 0,0 0 0,0 0 0,0 0-1,7 0 1,6 1-1078,0-1 0,0 0 0,0-2 1,1 0-1,30-6 0,33-19-8826</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4:57:14.015"/>
    </inkml:context>
    <inkml:brush xml:id="br0">
      <inkml:brushProperty name="width" value="0.035" units="cm"/>
      <inkml:brushProperty name="height" value="0.035" units="cm"/>
      <inkml:brushProperty name="color" value="#004F8B"/>
    </inkml:brush>
  </inkml:definitions>
  <inkml:trace contextRef="#ctx0" brushRef="#br0">118 197 5394,'0'0'10637,"0"-4"-9596,0-16 992,0 38-354,-2 41-1173,-62 201-175,64-260-329,1 1 0,-1-1 1,0 1-1,0-1 1,0 1-1,0 0 1,0-1-1,0 1 1,-1-1-1,1 1 1,0-1-1,0 1 0,0-1 1,0 1-1,-1-1 1,1 1-1,0-1 1,0 1-1,-1-1 1,1 1-1,0-1 1,-1 0-1,1 1 0,-1-1 1,1 1-1,0-1 1,-1 0-1,1 0 1,-1 1-1,1-1 1,-1 0-1,1 0 1,-1 1-1,0-1 0,-10-16 187,-5-30 86,10 6-291,1 1 0,2-2 0,2 1 0,6-66 0,-4 97 20,0 1 0,1 0 0,1 0 0,-1 0 0,1 0 0,1 0 0,-1 0 0,1 1-1,1 0 1,-1-1 0,1 2 0,0-1 0,1 0 0,0 1 0,0 0 0,0 1 0,1-1 0,-1 1 0,10-5 0,-4 3-269,1 0 0,-1 0 0,1 2 0,22-8 1,-22 10-982,0 0 0,0 0 0,1 1 0,20 0 0,-24 5-2313,-9 9-1494</inkml:trace>
  <inkml:trace contextRef="#ctx0" brushRef="#br0" timeOffset="218.83">21 291 2753,'0'0'10453,"118"-12"-10453,-75 12-352,-10-6-1825,-7 6-3009</inkml:trace>
  <inkml:trace contextRef="#ctx0" brushRef="#br0" timeOffset="626.98">362 298 7395,'0'0'4952,"-1"6"-4432,-9 87 1257,16-92-1736,0 0 0,-1-1 0,1 1 0,0-1 0,0 0-1,-1 0 1,1-1 0,9-1 0,-9 0-74,-1-1 1,0 1-1,0-1 0,0 0 0,0 0 0,0 0 0,-1 0 1,1-1-1,-1 0 0,0 0 0,0 0 0,0-1 0,-1 1 1,1-1-1,-1 0 0,0 0 0,-1 0 0,1 0 0,-1-1 0,0 1 1,0 0-1,-1-1 0,0 0 0,0 1 0,1-10 0,-2 14 32,0 0-1,-1 0 0,1 0 1,0 0-1,0 0 0,-1 0 1,1 0-1,0 0 0,-1 0 0,1 1 1,-1-1-1,1 0 0,-1 0 1,0 0-1,1 1 0,-1-1 1,0 0-1,0 0 0,1 1 0,-1-1 1,0 1-1,0-1 0,0 1 1,-1-1-1,-32-8-66,24 8 53,1 1 0,-1 0 0,1 0 0,-1 1 0,-11 3 0,13-1 18,0 0 0,0 1 0,1 0 0,-1 0 0,1 1 0,0 0-1,1 0 1,-1 1 0,1 0 0,0 0 0,1 0 0,-8 10 0,12-1-2636</inkml:trace>
  <inkml:trace contextRef="#ctx0" brushRef="#br0" timeOffset="747.28">349 298 6739</inkml:trace>
  <inkml:trace contextRef="#ctx0" brushRef="#br0" timeOffset="975.98">349 285 6739,'118'-57'3922,"-114"55"-3743,0 0 1,0-1-1,1 2 0,-1-1 1,0 0-1,1 1 0,-1 0 1,1 0-1,-1 0 1,1 0-1,0 1 0,-1 0 1,1 0-1,-1 0 0,7 1 1,9 2 594,-17-4-737,-1 1-1,1 0 1,0 1-1,-1-1 1,1 0-1,0 1 1,-1 0-1,1-1 1,-1 1-1,1 0 1,-1 0-1,1 1 1,-1-1-1,0 0 1,1 1-1,-1-1 1,0 1-1,0 0 1,0 0-1,0 0 1,-1 0-1,3 2 1,-2 0 25,0 1 1,0-1-1,0 1 1,-1 0-1,1-1 0,-1 1 1,0 0-1,-1 0 0,1 0 1,-1 10-1,-2-32 2230,2 14-2280,-1 0 1,1 0 0,-1 1 0,1-1 0,0 0-1,0 0 1,0 0 0,1 0 0,-1 0 0,1 0-1,0 0 1,-1 0 0,4-5 0,0 0-86,0 0 1,1 0 0,0 1-1,1-1 1,0 1 0,0 1-1,0-1 1,1 1-1,0 0 1,0 1 0,0-1-1,1 1 1,9-4 0,-12 7-965,1-1 1,0 2-1,0-1 0,0 1 1,0-1-1,0 2 1,10-1-1,-4 1-4677</inkml:trace>
  <inkml:trace contextRef="#ctx0" brushRef="#br0" timeOffset="1551.98">846 162 4082,'0'0'10506,"4"5"-10135,0 3-179,-1 0 1,1 1 0,-1-1-1,0 1 1,-1 0-1,0 0 1,-1 0-1,0 0 1,0 0 0,-1 0-1,0 0 1,-1 10-1,1-13-81,0-6 404,0-13-240,0 7-286,1 1 0,0 0 0,0 0 0,0 0 0,1 0 0,0 0 0,0 0-1,0 0 1,0 1 0,1-1 0,0 1 0,0 0 0,0-1 0,0 1 0,1 1 0,-1-1 0,1 0 0,0 1 0,6-4 0,-10 6 5,1 1 1,0-1 0,0 1 0,0 0 0,0-1-1,-1 1 1,1 0 0,0-1 0,0 1-1,0 0 1,0 0 0,0 0 0,0 0 0,0 0-1,0 0 1,0 0 0,0 0 0,0 0-1,-1 0 1,1 0 0,0 1 0,0-1 0,0 0-1,0 1 1,0-1 0,0 1 0,1 0 0,-1 0 9,1 1 1,-1 0 0,1 0 0,-1-1 0,0 1 0,0 0-1,0 0 1,0 0 0,0 0 0,0 1 0,0 1 0,2 6 59,-1 0 0,-1 0 0,1 20 0,-2 27 373,0-56-405,17-9 174,8-22-289,24-24-217,-46 51 287,0 0 1,0 1 0,0-1 0,1 1 0,-1 0 0,1 0-1,-1 0 1,1 0 0,0 1 0,0 0 0,-1 0 0,1 0-1,0 0 1,7 0 0,-11 1 16,1 0 0,0 1 1,0-1-1,-1 1 0,1-1 0,0 1 0,-1-1 0,1 1 0,0-1 1,-1 1-1,1 0 0,-1-1 0,1 1 0,-1 0 0,0 0 1,1-1-1,-1 1 0,0 0 0,1 0 0,-1 0 0,0-1 0,0 1 1,0 0-1,1 0 0,-1 0 0,0 0 0,0 0 0,0-1 1,-1 3-1,1 35 187,-1-28-157,-1 33 87,0-24-1854,1 1-4328</inkml:trace>
  <inkml:trace contextRef="#ctx0" brushRef="#br0" timeOffset="2112.99">1308 285 2753,'0'0'9725,"0"-5"-8944,1 4-764,-1 1 0,0-1 0,0 1 0,0-1 0,0 0 0,0 1 0,1-1 0,-1 0 0,-1 1 0,1-1 0,0 0 0,0 1 0,0-1 0,0 0 0,0 1 0,0-1 0,-1 1 0,1-1 0,0 0 0,-1 1 0,1-1 0,0 1 0,-1-1 0,1 1 0,-1-1 0,1 1 0,-1-1 0,1 1 0,-1 0 0,1-1 0,-1 1 0,1 0 0,-1-1 0,1 1 0,-1 0 0,0-1 0,1 1 0,-1 0 0,1 0 0,-1 0 0,0 0 0,1 0 0,-2 0 0,-1 1 47,1 0 1,-1 0-1,0 0 0,1 0 0,-1 1 0,1-1 1,-1 1-1,1 0 0,0 0 0,-4 4 0,1-2 33,1 1 0,-1 0 1,1 0-1,0 0 0,1 0 0,-1 1 0,1-1 0,0 1 0,1 0 0,-1 0 0,1 0 0,-2 8 0,4-13-100,0-1 1,0 0-1,0 1 0,0-1 0,0 0 0,0 1 1,0-1-1,0 0 0,0 0 0,0 1 0,0-1 0,0 0 1,0 1-1,1-1 0,-1 0 0,0 0 0,0 1 0,0-1 1,0 0-1,1 0 0,-1 1 0,0-1 0,0 0 0,0 0 1,1 0-1,-1 1 0,0-1 0,0 0 0,1 0 0,-1 0 1,0 0-1,1 0 0,-1 0 0,0 0 0,0 1 1,1-1-1,-1 0 0,1 0 0,14-5-49,11-11-79,-16 6 85,36-33-388,-43 41 507,-1-1 1,0 1-1,1-1 1,-1 0-1,0 0 1,-1 0 0,1 0-1,0 0 1,-1-1-1,0 1 1,0 0-1,0-1 1,1-4-1,-2 7 405,16 48 250,-15-45-716,-1 0-1,1 0 0,0 0 1,0 0-1,0 0 0,0 0 1,0 0-1,0 0 1,1 0-1,-1 0 0,0-1 1,1 1-1,0 0 0,-1-1 1,1 1-1,0-1 0,0 0 1,0 0-1,0 0 0,0 0 1,0 0-1,0 0 1,3 1-1,-1-2 30,0 1 1,0-1-1,0 0 1,0-1-1,0 1 0,0 0 1,0-1-1,0 0 1,0 0-1,0 0 1,7-4-1,2-1 26,0-1 0,-1 0 0,0-1 0,-1-1-1,0 1 1,17-18 0,-21 18-54,0-1 1,-1 1-1,1-1 0,-2 0 0,0-1 0,0 0 0,0 1 1,-1-2-1,-1 1 0,4-15 0,-3-1-263,-1 0 0,0-52 0,-19 276-39,16-195 166,0 0 0,0 0 0,0 0-1,1 0 1,-1 0 0,1 0 0,0 0-1,0 0 1,0-1 0,0 1 0,1 0-1,-1 0 1,1-1 0,0 1 0,-1-1-1,1 1 1,0-1 0,0 0 0,1 0-1,-1 0 1,3 2 0,-1-1-503,0-1-1,0 0 1,1 0 0,-1 0 0,0-1-1,0 0 1,1 1 0,6 0 0,21-1-7559</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4:57:27.567"/>
    </inkml:context>
    <inkml:brush xml:id="br0">
      <inkml:brushProperty name="width" value="0.035" units="cm"/>
      <inkml:brushProperty name="height" value="0.035" units="cm"/>
      <inkml:brushProperty name="color" value="#004F8B"/>
    </inkml:brush>
  </inkml:definitions>
  <inkml:trace contextRef="#ctx0" brushRef="#br0">312 95 7043,'0'0'12358,"-21"-22"-11624,19 19-731,0 0 0,0-1 0,0 1 1,0 0-1,0 0 0,-1 1 1,1-1-1,-1 0 0,0 1 1,0 0-1,1-1 0,-2 1 1,1 0-1,0 1 0,0-1 0,-1 0 1,1 1-1,-1 0 0,1 0 1,-1 0-1,0 0 0,1 1 1,-1-1-1,0 1 0,1 0 1,-1 0-1,0 0 0,1 0 0,-1 1 1,0 0-1,1 0 0,-1 0 1,-6 2-1,-1 1-18,0 1 0,1 0 0,-1 1 0,1 0 0,0 0 0,1 1 0,0 0 0,0 1 0,-12 13 0,13-11 6,0 1 0,1 0 1,0 0-1,1 0 0,1 1 0,0 0 0,0 1 0,1-1 0,1 1 0,0 0 0,1-1 0,0 1 1,1 0-1,0 20 0,1-30-23,1 0 0,-1-1 0,0 1 0,1 0 1,-1-1-1,1 1 0,0-1 0,0 1 0,0-1 0,0 1 0,0-1 1,1 0-1,-1 1 0,1-1 0,-1 0 0,1 0 0,0 0 0,0 0 1,0-1-1,3 4 0,0-2-137,0 0 0,0-1 1,1 1-1,-1-1 0,0 0 0,1 0 1,-1-1-1,1 0 0,9 1 0,-8-1-386,-1 0 0,1-1-1,0 1 1,-1-2 0,1 1-1,0-1 1,-1 0 0,1 0-1,-1-1 1,1 0 0,-1 0-1,1 0 1,-1-1 0,0 0-1,0 0 1,-1-1 0,9-6-1,-6-5-3806</inkml:trace>
  <inkml:trace contextRef="#ctx0" brushRef="#br0" timeOffset="182.62">132 261 5491,'0'0'9076,"-54"9"-8916,86-9-16,11 0-144,11 0 0,5-12-608,0 3-961,0-3-1857,-10-4-1312</inkml:trace>
  <inkml:trace contextRef="#ctx0" brushRef="#br0" timeOffset="863.74">567 68 2545,'0'0'13228,"0"-5"-12377,0 0-588,0 14-18,0 39 168,0 68-62,1-114-356,-1 0-1,0 0 1,0 0 0,0 0-1,0 0 1,-1 0-1,1 0 1,0 0 0,-1 1-1,0-1 1,1 0-1,-1-1 1,0 1 0,0 0-1,0 0 1,0 0-1,0 0 1,-1-1-1,1 1 1,0-1 0,-1 1-1,1-1 1,-1 1-1,0-1 1,1 0 0,-1 0-1,0 0 1,0 0-1,0 0 1,0 0 0,0 0-1,0 0 1,0-1-1,0 1 1,0-1 0,0 0-1,-4 0 1,9-13-377,3 7 127,0-1-1,1 1 0,0 1 1,0-1-1,0 1 0,0 1 1,12-7-1,-7 5 171,-1-1 0,0 0 0,15-13-1,-24 17 151,1 1 0,-1-1 0,0 0 0,0 0 0,0 0 0,0 0 0,0 0 0,0 0 0,-1 0 0,1-1 0,-1 1 0,0 0 0,0-1 0,-1 1 0,1-1 0,-1 1 0,1-5 0,-3 15-27,0 0 1,0 0-1,0 0 1,-1 0-1,0 0 1,0 0-1,-9 11 1,-2 8 218,10-15-138,1 0 0,0 1 0,0-1-1,1 1 1,1-1 0,0 1-1,1 0 1,1 13 0,-1-8 42,0-15-152,0-1 0,1 1 0,-1-1 0,1 0 0,0 1 0,-1-1 0,1 0 0,0 0-1,0 1 1,0-1 0,0 0 0,0 0 0,0 0 0,0 0 0,0 0 0,0-1 0,1 1 0,-1 0 0,0 0-1,1-1 1,-1 1 0,0-1 0,1 1 0,-1-1 0,0 1 0,1-1 0,-1 0 0,1 0 0,-1 0 0,1 0 0,-1 0-1,1 0 1,2-1 0,2 2 13,-1-2 0,1 1 0,0-1 0,0 1-1,0-2 1,0 1 0,10-5 0,-2-2-1,-1-2 0,0 0 0,-1 0 0,0-1 0,0 0 0,12-18 0,-19 23-6,-4 6-5,-1-1 0,0 1 0,1-1 0,-1 1-1,1 0 1,-1-1 0,1 1 0,-1-1-1,1 1 1,-1 0 0,1 0 0,-1-1 0,1 1-1,-1 0 1,1 0 0,-1 0 0,1 0 0,0 0-1,-1-1 1,1 1 0,-1 0 0,1 0-1,-1 1 1,1-1 0,0 0 0,-1 0 0,1 0-1,-1 0 1,1 0 0,-1 1 0,1-1-1,0 0 1,-1 0 0,1 1 0,-1-1 0,0 0-1,1 1 1,-1-1 0,1 0 0,-1 1-1,1-1 1,-1 1 0,0-1 0,1 1 0,-1-1-1,0 1 1,0-1 0,1 1 0,-1-1-1,0 2 1,14 31 473,-12-29-411,-1 0-116,0-1-1,0 0 1,0 1-1,1-1 1,-1 0-1,1 1 1,0-1-1,0 0 1,0 0 0,5 4-1,-5-6-353,1 0 1,-1 1-1,1-1 1,0 0-1,0 0 0,0 0 1,-1-1-1,1 1 0,0-1 1,0 1-1,0-1 0,0 0 1,4-1-1,24 1-4788</inkml:trace>
  <inkml:trace contextRef="#ctx0" brushRef="#br0" timeOffset="1387.66">1108 175 4530,'0'0'9722,"0"11"-8615,0 107 1254,0-118-2273,13-3 83,11-14-162,0 0-1,-1-2 1,-1-1 0,20-23 0,-18 18-112,-22 23 60,-2 2 34,0-1 0,1 1 0,-1-1 0,1 1 0,-1-1 0,0 1 0,1-1 0,-1 1 0,1-1 0,0 1 0,-1 0 0,1-1 0,-1 1 0,1 0 0,-1 0 0,1-1 0,0 1 0,-1 0 0,1 0 0,0 0 0,-1 0 0,1 0 0,0 0 0,0 36-108,-1 53 237,27-89-395,-21-1 257,1-1-1,-1 0 1,0 0-1,0 0 0,-1-1 1,1 0-1,-1 0 1,1 0-1,-1-1 0,0 0 1,0 0-1,0 0 1,-1 0-1,1-1 1,-1 0-1,0 0 0,-1 0 1,1 0-1,-1-1 1,0 1-1,0-1 0,-1 0 1,0 0-1,0 0 1,0 0-1,0 0 1,-1 0-1,1-12 0,-2 17 361,0 15 71,-7 39-293,5-45-136,0 0 0,0 0 0,1 0 0,1 1 0,0-1 0,0 0 0,0 1 0,1-1 0,2 10 0,-1-17-374,0-1-1,0 1 1,0 0 0,0 0-1,1-1 1,-1 0-1,0 1 1,0-1-1,1 0 1,-1 0-1,0 0 1,0 0-1,1 0 1,-1-1 0,0 1-1,4-2 1,11-8-5848</inkml:trace>
  <inkml:trace contextRef="#ctx0" brushRef="#br0" timeOffset="1524.65">1611 1 7283,'0'0'2417</inkml:trace>
  <inkml:trace contextRef="#ctx0" brushRef="#br0" timeOffset="1787.99">1829 139 5186,'0'0'12382,"-19"3"-11803,-60 14-206,75-15-345,0-1 0,0 1 0,0 0 0,0 1 0,1-1 0,-1 1 0,1-1 0,-1 1 0,1 0-1,0 0 1,0 1 0,0-1 0,1 0 0,-1 1 0,1 0 0,0 0 0,0 0 0,-2 6-1,1-1 10,0 0-1,1 0 0,0 1 1,0-1-1,1 0 1,1 13-1,0-19-32,0-1-1,0 0 1,1 0 0,-1 1-1,1-1 1,-1 0 0,1 0 0,0 0-1,0 0 1,0 0 0,0 0 0,0 0-1,1 0 1,-1 0 0,1 0 0,-1 0-1,1-1 1,0 1 0,-1-1-1,1 1 1,0-1 0,0 0 0,0 0-1,0 0 1,0 0 0,0 0 0,0 0-1,0 0 1,1-1 0,-1 1-1,4 0 1,9 1-93,0 0-1,0-1 0,28-1 0,-22-1-153,4 1-238,-1-1 0,1-1 0,38-9 0,-50 7-812,-1 1 0,0-2 1,1 0-1,21-13 0,-4-4-8725</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4:57:23.318"/>
    </inkml:context>
    <inkml:brush xml:id="br0">
      <inkml:brushProperty name="width" value="0.035" units="cm"/>
      <inkml:brushProperty name="height" value="0.035" units="cm"/>
      <inkml:brushProperty name="color" value="#004F8B"/>
    </inkml:brush>
  </inkml:definitions>
  <inkml:trace contextRef="#ctx0" brushRef="#br0">84 53 9124,'0'0'8719,"0"14"-8506,2 58 27,-1-19 657,-4 58 0,-12-33-2964,11-67 770,0 0 0,0-1 1,-1 0-1,-11 18 0,5-11-6176</inkml:trace>
  <inkml:trace contextRef="#ctx0" brushRef="#br0" timeOffset="283.88">12 173 3121,'0'0'7412,"2"-18"-4854,7-57-1098,-8 71-1333,0 1 0,-1-1 0,1 1 0,1 0 0,-1-1 0,0 1 0,1 0 0,-1 0 0,1 0 0,0 0 0,0 0 1,1 0-1,-1 1 0,0-1 0,1 1 0,0-1 0,-1 1 0,1 0 0,0 0 0,0 0 0,0 0 0,0 1 0,1 0 0,3-2 0,3 1-96,0 0 0,0 0 0,0 2 0,0-1 0,0 1 0,12 2 0,-16-2-17,-4 0-16,1 1 0,-1-1 0,1 1 0,-1 0 0,1-1 0,-1 1 0,1 0 0,-1 1 0,0-1 0,1 0 0,-1 1 0,0-1 0,0 1 0,0 0 0,0-1 0,0 1 0,-1 0 0,1 0 0,-1 0 0,1 1 0,-1-1 0,0 0 0,1 0 0,-1 1 0,0-1 0,-1 1 0,1-1 0,0 1 0,-1-1 0,1 6 0,0-3 14,-1 0-1,0 0 1,1 0 0,-2 0 0,1 0 0,-1 0 0,1 0 0,-1 0 0,-1 0-1,1 0 1,-1 0 0,0 0 0,0-1 0,0 1 0,-6 8 0,-10 7 35,-1-1 1,-1-1 0,-24 17 0,20-16-1522,1 1 1,-23 24 0,40-32-1971,5-3-2775</inkml:trace>
  <inkml:trace contextRef="#ctx0" brushRef="#br0" timeOffset="1183.86">466 283 4386,'0'0'10122,"-4"-17"-9290,-14-50-189,18 65-622,-1 1-1,0 0 1,0 0-1,1 0 0,-1-1 1,0 1-1,0 0 1,0 0-1,0 0 0,0 0 1,-1 1-1,1-1 1,0 0-1,0 0 0,0 1 1,-1-1-1,1 1 0,0-1 1,-1 1-1,1-1 1,-1 1-1,1 0 0,-3-1 1,-30 4 118,27-2-101,3-1-23,-1 1 1,0 0-1,1 0 0,-1 1 0,1-1 0,-1 1 0,1 0 0,0 0 1,0 0-1,0 1 0,0-1 0,0 1 0,1 0 0,-1 0 1,1 1-1,0-1 0,-1 1 0,2-1 0,-6 9 0,4-5-12,1 1-1,-1-1 0,1 1 0,1 0 1,0 1-1,0-1 0,0 0 1,1 0-1,0 1 0,1 9 0,0-17-28,1-1-1,-1 1 0,1 0 0,0-1 1,-1 1-1,1 0 0,0-1 0,0 1 0,-1-1 1,1 1-1,0-1 0,0 0 0,0 1 1,0-1-1,-1 0 0,1 0 0,0 1 0,0-1 1,0 0-1,0 0 0,0 0 0,0 0 0,0 0 1,0 0-1,-1 0 0,1-1 0,0 1 1,0 0-1,1-1 0,34-7-93,-30 4 135,1 0 0,-1-1 0,0 1 0,-1-1 1,1 0-1,-1-1 0,0 1 0,0-1 0,0 0 0,6-13 0,0 68 27,-11-43-36,1 0 0,0 0-1,0 0 1,0 0-1,1 0 1,0-1-1,4 11 1,-4-14-3,-1-1 0,1 1 0,-1 0 0,1 0 0,0-1 0,0 1 0,0-1-1,-1 0 1,1 1 0,1-1 0,-1 0 0,0 0 0,0 0 0,0-1 0,0 1 0,1 0 0,-1-1 0,0 1 0,1-1 0,-1 0 0,0 0 0,5 0-1,-5 0 12,0 0-1,0 0 0,0 0 0,0-1 0,-1 1 0,1-1 0,0 1 0,0-1 0,0 1 0,-1-1 0,1 0 0,0 0 1,-1 0-1,1 0 0,-1 0 0,1 0 0,-1-1 0,1 1 0,-1 0 0,0-1 0,0 1 0,1-1 0,-1 1 0,0-1 0,0 0 1,-1 1-1,1-1 0,0 0 0,-1 0 0,1 1 0,0-4 0,1-6 18,-1 0 0,0 0 0,0 0-1,-2-16 1,0 6-3,2 20-44,0 0 0,-1 0 0,1 1 1,-1-1-1,1 0 0,0 1 0,0-1 0,-1 1 1,1-1-1,0 1 0,0-1 0,0 1 0,0-1 1,-1 1-1,1 0 0,0-1 0,0 1 0,0 0 1,0 0-1,0 0 0,0 0 0,0 0 0,0 0 1,0 0-1,1 0 0,37 0-379,-31 1 392,0-2-8,-1 1 0,1 1-1,0-1 1,-1 1 0,0 1-1,1-1 1,-1 1 0,8 3-1,-13-3 12,1-1 1,0 1-1,-1 0 0,1 0 1,-1 0-1,1 0 0,-1 1 0,0-1 1,0 0-1,0 1 0,0-1 1,-1 1-1,1 0 0,-1 0 0,1 0 1,-1 0-1,0 0 0,0 0 1,0 0-1,-1 0 0,1 5 0,1 1 47,-2-3-24,1-1-1,0 0 1,0 1-1,0-1 0,1 0 1,0 0-1,3 6 1,-4-9-18,0-1 1,1 1 0,-1-1 0,1 1-1,-1-1 1,1 0 0,0 0-1,-1 0 1,1 1 0,0-2-1,0 1 1,0 0 0,0 0 0,0 0-1,0-1 1,0 1 0,0-1-1,0 0 1,0 0 0,0 0-1,0 0 1,3 0 0,4-1 2,0 0 1,-1-1-1,0 0 1,1-1-1,-1 1 0,0-2 1,0 1-1,0-1 1,-1 0-1,1-1 1,-1 0-1,0 0 0,-1 0 1,1-1-1,-1 0 1,0 0-1,9-14 1,-1 3-7,-2 0 0,0-1-1,-1-1 1,-1 0 0,-1 0 0,8-25 0,-11 24-16,-1-2-1,0 1 0,-2 0 1,-1-1-1,0-37 0,-9 71 383,0 2-356,1 0 0,1 0 0,0 1 0,1 0 0,0 0 1,-2 27-1,2 97 52,4-106-47,0-26-67,0-1 0,1 1 0,-1-1 0,2 1 0,-1-1 0,1 0 0,-1 1 1,2-1-1,-1 0 0,5 7 0,-6-10-265,1 0-1,0-1 1,0 1 0,0-1-1,0 0 1,1 1 0,-1-1-1,1 0 1,-1 0 0,1-1 0,0 1-1,-1-1 1,1 1 0,0-1-1,0 0 1,0 0 0,0 0-1,0 0 1,0 0 0,0-1 0,1 0-1,4 1 1,5-1-3738</inkml:trace>
  <inkml:trace contextRef="#ctx0" brushRef="#br0" timeOffset="1780.21">926 302 3089,'0'0'11246,"-8"-1"-10812,-15-1-351,23 2-80,1 0 1,-1 0 0,0 0 0,0 0-1,0 0 1,0 0 0,0 0 0,0 0-1,0 0 1,0 0 0,0-1 0,0 1-1,0 0 1,1 0 0,-1 0 0,0 0-1,0 0 1,0 0 0,0 0 0,0 0-1,0 0 1,0 0 0,0 0-1,0 0 1,0 0 0,0 0 0,0 0-1,0-1 1,0 1 0,0 0 0,0 0-1,0 0 1,0 0 0,0 0 0,0 0-1,0 0 1,0 0 0,0 0 0,0 0-1,0 0 1,0-1 0,0 1 0,0 0-1,0 0 1,47-6 408,10-1-205,-14-1-137,0-2 0,-1-1 0,54-24 0,-93 39 1107,-7 10-610,-4 28-640,8-41 56,0 0 0,0 0-1,0 0 1,0 0 0,0 0-1,0 0 1,1 0 0,-1 0-1,0 0 1,1 0 0,-1 0-1,0 0 1,1 0 0,-1-1-1,1 1 1,0 0 0,-1 0-1,1 0 1,0-1 0,-1 1-1,1 0 1,0-1 0,0 1-1,-1 0 1,1-1 0,0 1-1,0-1 1,0 0 0,0 1-1,0-1 1,0 0 0,0 1-1,0-1 1,0 0 0,0 0-1,2 0 1,2 1-14,1-1-1,0 0 1,0 0 0,0-1 0,0 1-1,0-1 1,-1 0 0,1-1-1,0 0 1,-1 0 0,1 0-1,-1 0 1,0-1 0,0 0-1,0 0 1,8-6 0,-8 3 98,0 1-1,0-1 1,0 0 0,0-1 0,-1 1 0,0-1-1,-1 0 1,0 0 0,0 0 0,0 0 0,-1-1-1,3-11 1,-3-2 405,0 0 505,-1 35 376,0 81-1330,-3 119-265,2-210 233,0 1-1,-1-1 1,1 0 0,-1 1 0,0-1 0,-1 0 0,1 0-1,-1 0 1,0 0 0,0 0 0,0 0 0,0 0-1,-1-1 1,1 1 0,-1-1 0,0 1 0,0-1 0,0 0-1,-4 3 1,1-3 6,0 0 0,0 0 0,0 0 1,0-1-1,0 0 0,0 0 0,-1-1 0,1 1 0,0-1 0,-1-1 0,1 1 0,-8-1 0,12-1 6,0 1 0,1 0-1,-1-1 1,0 0-1,0 1 1,0-1 0,1 0-1,-1 0 1,1 0 0,-1 0-1,0 0 1,1 0-1,0-1 1,-1 1 0,1 0-1,0-1 1,0 1 0,-1-1-1,1 1 1,0-1-1,1 0 1,-1 1 0,0-1-1,0 0 1,1 0 0,-1 0-1,1 1 1,0-1-1,-1 0 1,1 0 0,0-2-1,-1 0-80,1 0-1,0 0 1,0 0 0,0 0-1,0 0 1,0 0-1,1 0 1,0 0-1,0 0 1,0 0-1,0 0 1,0 1-1,1-1 1,0 0 0,3-4-1,4-1-631,0 1 0,1 1 0,0 0-1,0 0 1,1 1 0,-1 0 0,1 1 0,1 0-1,16-4 1,26-8-4260</inkml:trace>
  <inkml:trace contextRef="#ctx0" brushRef="#br0" timeOffset="2302.21">1859 253 10149,'0'0'8334,"0"7"-7611,-6 182-213,6-188-507,0 0 0,0 0 0,1 0 1,-1 0-1,0-1 0,0 1 0,0 0 0,1 0 1,-1 0-1,0-1 0,1 1 0,-1 0 1,1-1-1,-1 1 0,1 0 0,-1-1 0,1 1 1,0 0-1,-1-1 0,1 1 0,0-1 1,-1 1-1,1-1 0,0 0 0,0 1 0,-1-1 1,1 0-1,0 1 0,0-1 0,0 0 1,0 0-1,-1 0 0,1 1 0,0-1 0,0 0 1,0 0-1,0-1 0,-1 1 0,1 0 1,0 0-1,0 0 0,0 0 0,0-1 0,-1 1 1,1 0-1,0-1 0,1 0 0,1 0 14,1 0 0,0-1 0,0 1 0,0-1-1,-1 0 1,1 0 0,-1-1 0,1 1 0,3-4 0,2-6 14,-1 0 1,0 0 0,11-25-1,2-2 29,-22 44-66,2 1-1,-1 0 0,1 0 1,0 0-1,0 0 0,0 0 1,1 0-1,0-1 0,0 1 1,0-1-1,6 9 0,-1-12-11,0 0 0,1 0 0,-1-1 0,0-1 0,0 1 0,1-1 0,-1 0 0,0-1 0,1 1 0,-1-2 0,10-2 0,-10 2 41,0-1-1,-1 0 1,1 0-1,-1 0 1,1-1-1,-1 0 0,0-1 1,-1 1-1,1-1 1,-1 0-1,0-1 1,0 1-1,0-1 1,-1 0-1,0 0 1,0 0-1,-1-1 1,0 1-1,0-1 1,0 0-1,-1 0 1,0 0-1,0 0 1,-1 0-1,0 0 0,0-1 1,0 1-1,-1 0 1,0-1-1,-1 1 1,0 0-1,-3-14 1,3 19-27,1 1 1,-1 0-1,0-1 1,0 1 0,1 0-1,-1 0 1,0 0-1,0 0 1,0 0-1,-1 0 1,1 0 0,0 0-1,0 0 1,0 1-1,-1-1 1,1 0-1,0 1 1,-1-1-1,1 1 1,0 0 0,-1-1-1,1 1 1,-1 0-1,1 0 1,-1 0-1,1 0 1,-1 0-1,1 0 1,0 0 0,-1 0-1,1 1 1,-1-1-1,0 1 1,-1-1-221,1 1 1,0-1 0,0 1-1,-1 0 1,1-1 0,0 1-1,0 0 1,0 0 0,0 1-1,0-1 1,0 0-1,1 1 1,-1-1 0,0 1-1,1 0 1,-1-1 0,1 1-1,-1 0 1,1 0 0,-1 2-1,0 14-3820,2-2-2188</inkml:trace>
  <inkml:trace contextRef="#ctx0" brushRef="#br0" timeOffset="3250.57">2278 277 6835,'0'0'10925,"16"-9"-9898,50-27-296,-59 32-617,-1 0 1,0 0-1,0 0 0,-1-1 0,10-9 0,-14 13-93,0 0-1,0 1 0,-1-1 1,1 0-1,0 0 0,-1 0 0,1 0 1,0 0-1,-1 0 0,1 1 0,-1-1 1,0 0-1,1-1 0,-1 1 1,0 0-1,1 0 0,-1 0 0,0 0 1,0 0-1,0 0 0,0 0 0,0 0 1,0 0-1,0 0 0,-1 0 1,1 0-1,0 0 0,-1 0 0,1 0 1,0 0-1,-1-2 0,-4 2 10,0 1 0,0-1-1,0 1 1,1-1 0,-1 1-1,0 1 1,0-1 0,-6 2-1,7-2-5,-2 2-19,1-1 0,-1 1 0,1-1 0,0 2 0,-1-1 0,1 0 0,0 1 0,0 0 0,1 0 0,-1 1 0,1-1 0,-1 1 0,1 0 0,0 0 0,1 1 0,-1-1 0,1 1 0,0-1 0,-5 11 0,3-5-1,0 1 1,0-1-1,1 1 1,1 0-1,0 0 0,0 0 1,1 0-1,0 0 1,1 13-1,1-21-29,1-1-1,-1 1 1,1 0-1,0-1 0,0 1 1,0-1-1,0 1 1,0-1-1,1 1 1,-1-1-1,1 0 1,-1 0-1,1 0 1,0 0-1,0 0 1,0 0-1,0 0 1,0-1-1,1 1 1,-1-1-1,0 1 1,1-1-1,-1 0 1,1 0-1,-1 0 1,1 0-1,0-1 1,-1 1-1,1-1 1,3 1-1,13 2-436,0-1 0,0 0 0,21-1 0,-34-1 292,8 0-141,10 0-540,0 0 0,0-2 0,1 0 0,41-10 0,-61 10 799,0 1 0,0-1-1,-1 1 1,1-1 0,0-1 0,-1 1 0,0 0 0,0-1 0,0 0 0,0 0 0,0-1 0,0 1 0,-1-1 0,1 1 0,-1-1 0,0 0 0,0 0-1,-1-1 1,1 1 0,-1 0 0,0-1 0,0 0 0,-1 1 0,1-1 0,-1 0 0,0 0 0,0 0 0,-1 0 0,1-10 0,-1 12 245,0 0 1,0 0-1,0 0 1,0 0-1,0 0 1,0 0-1,-1 0 1,0 0-1,0 0 1,0 0-1,0 0 1,0 0-1,0 0 1,-3-3-1,2 5-53,0 0-1,0-1 1,0 1-1,-1 0 0,1 0 1,0 0-1,-1 0 1,1 1-1,-1-1 1,1 0-1,-1 1 0,1 0 1,-1 0-1,1 0 1,-1 0-1,0 0 1,1 0-1,-4 2 1,2-2-118,0 1 0,1 1 1,-1-1-1,1 1 1,-1-1-1,1 1 0,0 0 1,-1 0-1,1 0 1,0 1-1,0-1 0,1 1 1,-1 0-1,0-1 1,1 1-1,0 1 0,0-1 1,0 0-1,0 0 1,0 1-1,1-1 1,-1 1-1,1-1 0,0 1 1,0 0-1,0-1 1,1 1-1,-1 0 0,1 7 1,2-11-86,-1 1 0,1 0 0,0-1 0,0 1 0,0-1 0,0 1 0,0-1 0,0 0 0,0 0 0,0 0 0,0 0 0,0 0 0,3-1 0,-3 1-21,7-2-46,-1 0 0,0 0 0,0 0 0,1-1 0,-1 0 1,-1-1-1,1 0 0,-1 0 0,1-1 0,-1 0 0,0 0 0,-1 0 0,8-8 0,37-25 236,-49 37 873,-2 40 131,0 35-275,0-73-528,18-25 537,-14 17-759,97-119-248,-91 116 2,-3 14-274,14 7 286,19-9 90,-32-2 69,0 0 0,1 0 0,-1 1 0,0 0 0,11 3 0,-17-4-4,0 1-1,-1 0 1,1-1 0,-1 1 0,1 0 0,-1 0 0,1 0 0,-1 0-1,1 0 1,-1 1 0,0-1 0,0 0 0,0 1 0,1-1 0,-1 0-1,-1 1 1,1-1 0,0 1 0,0 0 0,0-1 0,-1 1 0,1 0-1,-1-1 1,1 1 0,-1 0 0,0 0 0,0-1 0,0 1 0,0 3 0,0-5-6,0 9 229,0 0 1,1 0-1,-1 0 1,5 17 0,-4-24-199,0 0 0,-1 0 0,1-1 0,0 1 0,0 0 1,0 0-1,0-1 0,0 1 0,0 0 0,0-1 0,1 1 1,-1-1-1,1 0 0,-1 1 0,1-1 0,-1 0 0,1 0 0,0 0 1,0 0-1,0 0 0,-1 0 0,1-1 0,0 1 0,0 0 0,0-1 1,0 0-1,0 1 0,2-1 0,23 1-252,0-1 0,0-2-1,48-8 1,-39 1-1742,0 0 0,39-18 0,-8-3-1977</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4:57:32.507"/>
    </inkml:context>
    <inkml:brush xml:id="br0">
      <inkml:brushProperty name="width" value="0.035" units="cm"/>
      <inkml:brushProperty name="height" value="0.035" units="cm"/>
      <inkml:brushProperty name="color" value="#004F8B"/>
    </inkml:brush>
  </inkml:definitions>
  <inkml:trace contextRef="#ctx0" brushRef="#br0">116 197 4290,'0'0'7385,"0"-7"-6524,0-29 4014,0 51-4598,0-10-273,0 58 1084,-9 69-1,5-108-1323,-13 47-1,11-53-806,-1 1-1,-1-1 1,-11 19-1,15-31-3155</inkml:trace>
  <inkml:trace contextRef="#ctx0" brushRef="#br0" timeOffset="267.06">1 213 7972,'0'0'10116,"102"-80"-9892,-48 68-112,5 6-64,-5 0-32,-6 6-16,-10 0-976,-17 0-1649,-10 12-865,-11 6-3425</inkml:trace>
  <inkml:trace contextRef="#ctx0" brushRef="#br0" timeOffset="601.35">280 358 10261,'0'0'6488,"11"3"-6291,-8-2-186,1 0 0,-1 0 0,0 0 0,0 0 1,1 0-1,-1 1 0,0 0 0,-1 0 0,1-1 0,0 2 0,0-1 0,-1 0 0,1 0 0,-1 1 0,0-1 0,0 1 0,0 0 0,0 0 0,0 0 0,-1 0 0,1 0 0,-1 0 0,0 0 0,0 0 0,0 1 0,0-1 0,0 0 0,-1 1 0,1-1 0,-1 5 0,1 74 98,-1-82-107,0 0 1,0 0-1,0 1 0,0-1 0,0 0 0,0 0 0,0 0 0,0 0 1,0 1-1,0-1 0,0 0 0,0 0 0,0 0 0,0 0 0,0 1 1,0-1-1,-1 0 0,1 0 0,0 0 0,0 0 0,0 0 0,0 1 1,0-1-1,0 0 0,0 0 0,0 0 0,-1 0 0,1 0 0,0 0 1,0 0-1,0 1 0,0-1 0,0 0 0,-1 0 0,1 0 0,0 0 1,0 0-1,0 0 0,0 0 0,-1 0 0,1 0 0,0 0 0,0 0 1,0 0-1,0 0 0,-1 0 0,1 0 0,0 0 0,0 0 0,0 0 1,0 0-1,-1 0 0,-4-12 252,4 1-233,2 0 0,-1 0 0,1 0 0,1 0 0,0 1 0,0-1 0,1 0 0,4-10 0,-4 16-44,0-1 1,1 1-1,-1 1 0,1-1 0,0 0 0,0 1 0,0 0 0,1 0 0,-1 0 1,1 0-1,0 1 0,0 0 0,1 0 0,-1 0 0,0 1 0,12-4 0,-4 2-577,-1 1 0,1 0-1,0 1 1,22-1 0,54 4-6087,-66 0 4055,20 2-1893</inkml:trace>
  <inkml:trace contextRef="#ctx0" brushRef="#br0" timeOffset="988.66">770 338 6067,'0'0'8137,"-21"-3"-7326,-68-5-259,84 8-493,0 1 0,0 0 0,-1 0 0,1 0 0,0 0 0,0 1 0,0 0 0,0 0 0,0 1 0,1-1 0,-1 1 0,1 0 0,0 0 0,-1 1 0,1-1 0,-4 6 0,1-1 3,0 0 1,1 1-1,-1 0 0,2 0 0,-9 19 1,13-27-111,0 0 0,1 0 0,-1-1 0,1 1 1,-1 0-1,1 1 0,-1-1 0,1 0 0,0 0 0,-1 0 1,1 0-1,0 0 0,0 0 0,0 0 0,0 0 0,0 1 1,0-1-1,0 0 0,0 0 0,0 0 0,1 0 0,-1 0 1,0 0-1,1 0 0,-1 0 0,1 0 0,0 2 0,1-2 1,-1-1 0,0 1 0,1-1 0,-1 0 0,1 1 0,-1-1 0,1 0-1,-1 0 1,1 0 0,-1 0 0,1 0 0,-1-1 0,1 1 0,-1 0-1,1-1 1,-1 1 0,2-1 0,7-3-80,-1 0 0,0 0 0,0 0-1,0-1 1,9-8 0,-5 1 150,0-1-1,-2-1 1,1 0 0,-2 0-1,16-28 1,-36 102 2458,10-58-2488,-1-1 0,0 1-1,0-1 1,1 1 0,-1 0 0,1-1-1,-1 1 1,1 0 0,0-1 0,0 1-1,-1 0 1,1 0 0,1-1-1,-1 1 1,0 0 0,0 0 0,1-1-1,-1 1 1,1 0 0,-1-1 0,1 1-1,-1 0 1,1-1 0,0 1-1,0-1 1,0 1 0,0-1 0,0 0-1,0 1 1,1-1 0,-1 0 0,0 0-1,1 0 1,-1 0 0,1 0-1,1 1 1,5 1-345,0-2-1,0 1 1,0-1 0,0 0-1,0 0 1,14-2 0,-12 1-125,7 0-444,-9 1 200,-1-1 0,1 0 0,0-1 0,0 0 0,-1 0 0,15-4 0,1-6-2211</inkml:trace>
  <inkml:trace contextRef="#ctx0" brushRef="#br0" timeOffset="1694.2">1035 308 4018,'0'0'7945,"-1"-5"-7051,0 3-805,0 1 1,0-1 0,0 0-1,0 1 1,-1-1 0,1 1-1,0-1 1,-1 1 0,1 0 0,-1-1-1,1 1 1,-1 0 0,0 0-1,1 0 1,-1 0 0,0 0-1,0 1 1,1-1 0,-1 0 0,0 1-1,0 0 1,0-1 0,0 1-1,0 0 1,0 0 0,0 0-1,0 0 1,0 0 0,0 1 0,0-1-1,0 0 1,0 1 0,1 0-1,-1-1 1,0 1 0,-2 1-1,-3 2-34,0 0-1,0 1 1,0 0-1,1 0 1,0 1 0,0 0-1,0 0 1,0 0-1,1 0 1,0 1-1,1 0 1,0 0-1,0 0 1,0 1-1,1-1 1,0 1-1,0 0 1,1 0-1,0 0 1,0 0-1,1 0 1,0 13-1,1-20-61,1 0 0,-1 0 0,1-1 0,-1 1-1,1 0 1,0 0 0,0-1 0,-1 1 0,1 0-1,0-1 1,0 1 0,0 0 0,-1-1 0,1 1-1,0-1 1,0 0 0,0 1 0,0-1 0,0 0-1,0 0 1,0 1 0,0-1 0,0 0 0,0 0 0,0 0-1,0 0 1,0 0 0,0 0 0,0-1 0,0 1-1,0 0 1,1-1 0,40-8-57,-33 3 66,-1 0 0,1 0 0,-1-1 0,0 0 0,-1 0 0,0-1 0,0 0 0,0 0 0,-1-1 1,5-9-1,4-8-43,-2 0 1,15-39-1,-17 37 58,-1 0 1,-1-1-1,-1 0 0,-2 0 1,5-49-1,-11 78 298,-17 23-128,7-8-169,2 1 1,0 0 0,0 0-1,2 1 1,0 0 0,1 0-1,0 1 1,2-1 0,0 1-1,1 0 1,1 0 0,0 0 0,4 32-1,-3-48-18,1 1 1,-1-1-1,1 1 0,0-1 1,0 1-1,0-1 0,0 0 1,0 0-1,0 1 0,1-1 1,-1 0-1,1 0 0,0 0 0,-1 0 1,1-1-1,0 1 0,0 0 1,0-1-1,0 1 0,0-1 1,1 0-1,-1 0 0,0 0 1,0 0-1,1 0 0,-1 0 0,1-1 1,-1 1-1,4 0 0,9 1 3,0-1 0,-1 0 0,29-3 0,-29 2-2,-7-1 2,-1 1 0,1-1 1,-1 0-1,1-1 0,-1 0 1,0 0-1,0 0 0,0 0 1,0-1-1,0 0 0,0-1 1,-1 1-1,1-1 0,-1 0 1,0 0-1,0-1 0,-1 1 1,1-1-1,-1 0 0,0 0 1,0-1-1,-1 1 0,0-1 1,0 0-1,0 0 0,0 0 1,-1 0-1,0 0 0,0-1 1,-1 1-1,1-10 0,-3 23 4,-1 0-1,0 0 0,0-1 0,0 1 1,-1-1-1,0 0 0,-6 10 1,-4 8 9,11-17-18,-1 0 0,1 1-1,0-1 1,1 1 0,0 0 0,0-1 0,0 1-1,1 0 1,0-1 0,3 16 0,-2-22-67,0 1 0,0-1 0,1 1 0,-1-1 0,0 0 0,1 0 1,-1 0-1,1 0 0,0 0 0,-1 0 0,1 0 0,0 0 0,0 0 0,-1-1 0,1 1 0,0-1 0,0 1 1,0-1-1,0 0 0,0 0 0,0 0 0,0 0 0,-1 0 0,4-1 0,52-2-2327,-19-6-547,-1-8-1707</inkml:trace>
  <inkml:trace contextRef="#ctx0" brushRef="#br0" timeOffset="1835.29">1579 185 4994,'0'0'11814,"-27"-59"-11814,27 65-384,0 10-1553,0-1-1329,0-2-3649</inkml:trace>
  <inkml:trace contextRef="#ctx0" brushRef="#br0" timeOffset="2275.56">1579 198 7139,'112'-60'4015,"-112"59"-3771,1 1 0,-1-1 0,1 1-1,-1 0 1,1-1 0,-1 1 0,1 0-1,0-1 1,-1 1 0,1 0 0,-1 0-1,1-1 1,0 1 0,-1 0 0,1 0-1,0 0 1,-1 0 0,1 0 0,0 0-1,-1 0 1,1 0 0,0 0 0,-1 0-1,1 1 1,0-1 0,0 0 0,-2 15 1339,-17 25-2529,16-37 1558,-9 17-492,2 0 1,0 2-1,1-1 1,1 1 0,1 0-1,1 0 1,1 1-1,1-1 1,0 24 0,3-45-121,0 1 0,0-1 0,0 0 1,0 0-1,0 0 0,1 0 0,-1 0 1,0 1-1,1-1 0,-1 0 1,1 0-1,0 0 0,-1 0 0,1 0 1,0 0-1,-1-1 0,1 1 0,0 0 1,0 0-1,0 0 0,0-1 1,0 1-1,0 0 0,1 0 0,1 0 12,1 1-1,-1-1 1,1 0-1,-1 0 1,1-1-1,-1 1 1,1-1-1,4 1 1,1-1 9,0-1 0,1 0-1,-1 0 1,0 0 0,0-1 0,9-4 0,-8 2-33,0 0 1,-1-1 0,0-1-1,0 0 1,0 0 0,-1 0-1,0-1 1,0-1 0,0 1-1,-1-1 1,0 0 0,-1-1-1,0 0 1,0 0 0,-1 0-1,0 0 1,-1-1 0,0 0-1,3-12 1,-13 158-5,6-126 218,3 9-2135,10-16-3969,-7-3 678</inkml:trace>
  <inkml:trace contextRef="#ctx0" brushRef="#br0" timeOffset="2462.11">1636 274 8468,'0'0'4306,"150"-74"-9573,-107 59-1888</inkml:trace>
  <inkml:trace contextRef="#ctx0" brushRef="#br0" timeOffset="2600.45">2103 78 3298,'0'0'12197,"0"-6"-12341,0 21-1537,0-3-544,0 4-1520,0-4-2146</inkml:trace>
  <inkml:trace contextRef="#ctx0" brushRef="#br0" timeOffset="2921.37">2116 78 7251,'14'124'2535,"-14"-121"-2225,1 0 0,-1 0 1,0 0-1,0 0 0,0 1 1,0-1-1,-1 0 0,1 0 1,-1 0-1,-2 5 0,-12 6 965,4-5-131,2 3-736,1 1 1,0 0 0,1 0-1,1 1 1,0 0 0,0 0-1,1 0 1,1 1-1,1 0 1,0 0 0,-2 28-1,6-42-399,0 0 0,-1 1 0,1-1 0,0 0 0,0 0 0,0 0-1,0 0 1,-1 0 0,2 0 0,-1 0 0,0 0 0,0-1 0,0 1-1,0 0 1,0-1 0,1 1 0,-1-1 0,0 1 0,1-1 0,-1 1-1,0-1 1,1 0 0,-1 0 0,0 0 0,1 0 0,-1 0 0,0 0 0,1 0-1,-1 0 1,0 0 0,3-1 0,49-6 198,-49 6-196,1-1-1,-1 1 1,1-1-1,-1 0 1,0 0-1,0-1 1,0 1-1,0-1 1,0 0-1,-1 0 1,1 0-1,-1-1 1,0 1-1,0-1 1,0 1-1,3-6 1,-3 3 3,0-1 1,-1 1 0,1-1 0,-1 0 0,0 0 0,-1 0-1,0 0 1,0 0 0,0 0 0,-1-7 0,0 12-16,0 1 1,0-1 0,0 1 0,-1-1-1,1 1 1,0-1 0,-1 1-1,1 0 1,-1-1 0,0 1-1,1-1 1,-1 1 0,0 0-1,0 0 1,1 0 0,-1-1-1,0 1 1,0 0 0,0 0-1,-1 0 1,1 0 0,0 1 0,0-1-1,-3-1 1,0 0-1,1 1 1,-1 0-1,0-1 0,0 2 1,0-1-1,0 0 1,0 1-1,-1 0 0,-4 0 1,3 0-299,0 1 0,0-1 1,0 1-1,0 0 0,0 1 0,0-1 1,1 1-1,-1 0 0,1 1 0,-1 0 0,1-1 1,0 2-1,-7 4 0,-2 9-3460,7-3-1875</inkml:trace>
  <inkml:trace contextRef="#ctx0" brushRef="#br0" timeOffset="3997.14">2240 332 7876,'0'0'9932,"7"9"-8857,-3-5-965,0 1 0,-1 0 0,1 0 0,-1 0 0,0 0 0,-1 1 0,1-1 0,-1 1 0,0-1-1,0 1 1,-1 0 0,0 0 0,0 0 0,0 11 0,-1 29 170,23-48-170,-11-4-60,0-1 0,0-1 1,0 0-1,-1 0 1,14-13-1,39-28 178,-63 48 117,9 33-236,-9-24-101,1-5-102,0 0 0,0 0 0,0 1-1,0-1 1,1-1 0,0 1 0,-1 0 0,1 0 0,0-1-1,0 0 1,0 0 0,1 0 0,-1 0 0,0 0 0,1 0-1,-1-1 1,1 0 0,0 0 0,0 0 0,-1 0 0,1 0-1,0-1 1,0 1 0,0-1 0,5-1 0,0 2-614,0-1 1,0-1-1,1 1 0,-1-2 1,0 1-1,0-1 1,0 0-1,0-1 0,14-6 1,-21 7 519,1 1 1,0-1-1,-1 0 1,1 0-1,-1 0 1,0 0-1,0-1 1,0 1-1,0 0 1,0-1-1,0 1 1,-1-1-1,1 0 1,-1 0-1,0 0 1,2-5 0,-1-1 606,-1 1 1,0-1 0,0 0 0,-2-12 0,1 6 958,-33 16 1912,31 0-3257,-1 1 0,1-1 0,-1 1-1,1-1 1,0 1 0,0 0 0,0 0 0,0 0 0,0 0 0,0 1-1,0-1 1,1 0 0,-1 1 0,1-1 0,0 1 0,0-1 0,0 1 0,0 0-1,0-1 1,0 1 0,0 4 0,1-6-313,4-1 264,-1 0 0,1 0 0,-1 0 0,1 0 1,-1-1-1,0 0 0,1 0 0,-1 0 0,0 0 0,0 0 0,1-1 0,-1 1 1,0-1-1,0 0 0,-1 0 0,4-2 0,11-7 425,-17 11-322,1 0 0,0-1 0,0 1 0,0 0 0,0 0 0,-1 0 0,1 0 0,0 0 0,0 0 0,0 0 0,0 1 0,-1-1 0,1 0 0,0 0 0,0 1 0,-1-1 1,1 0-1,0 1 0,0-1 0,-1 1 0,1-1 0,0 1 0,-1-1 0,1 1 0,-1-1 0,1 1 0,0 1 0,17 8 45,-11-10-110,-1-1-1,0 1 1,1-1 0,-1 0 0,0-1 0,0 0-1,0 0 1,0 0 0,0 0 0,0-1 0,-1 0 0,1-1-1,5-3 1,-3 0-12,0 0-1,0-1 0,-1 0 0,0 0 1,0 0-1,-1-1 0,6-11 1,5-14-54,-2 0 1,-1-1-1,13-53 1,-23 72 23,5-21-70,-7 24 0,-4 18-239,-22 74 340,17-60 38,1 1 0,0 0 1,2 0-1,0 0 0,-2 35 1,6-39-45,-1-12 8,1-1 1,0 0 0,0 0-1,0 0 1,0 0-1,1 0 1,-1 0-1,1 0 1,1 3-1,-1-5-6,-1 0 0,1 0 0,0 0 0,0 0 0,0 0 0,0 0 0,0-1 0,1 1 0,-1 0 0,0 0 0,0-1 0,0 1 0,1-1 0,-1 1 0,0-1 0,0 0 0,1 1 0,-1-1 0,1 0 0,-1 0 0,0 0 0,1 0 0,-1 0 0,2 0 0,8-1 28,-1 0 0,0-1 0,1 0 0,-1-1 0,0 0 1,0 0-1,0-1 0,-1 0 0,1-1 0,14-9 0,-18 10-22,1-1 0,-1 1-1,1-2 1,-1 1 0,-1 0-1,1-1 1,-1 0-1,0-1 1,0 1 0,-1-1-1,0 0 1,0 0 0,0 0-1,3-13 1,-5-7 580,-2 26-567,0 1 0,-1-1 0,1 0-1,0 1 1,0-1 0,0 1-1,-1-1 1,1 1 0,0 0-1,-1-1 1,1 1 0,0-1 0,-1 1-1,1-1 1,-1 1 0,1 0-1,0-1 1,-1 1 0,1 0-1,-1 0 1,1-1 0,-1 1 0,1 0-1,-1 0 1,0-1 0,-1 2-13,0-1-1,1 0 1,-1 1 0,1-1 0,-1 1 0,0-1 0,1 1 0,-1 0 0,1 0 0,0 0 0,-1-1-1,1 1 1,0 1 0,-1-1 0,1 0 0,0 0 0,0 0 0,0 1 0,0-1 0,0 0 0,0 1-1,1-1 1,-2 3 0,-1 0-9,1 0-1,-1 0 1,1 1-1,0-1 0,0 1 1,0-1-1,1 1 1,-1 0-1,1 0 1,1 0-1,-1 0 0,1 0 1,-1-1-1,1 1 1,1 0-1,-1 0 1,1 0-1,0 0 1,0 0-1,0 0 0,1-1 1,-1 1-1,1 0 1,0-1-1,1 0 1,-1 1-1,1-1 1,0 0-1,0 0 0,0 0 1,0-1-1,1 1 1,0-1-1,-1 0 1,1 0-1,0 0 0,8 4 1,8 8 56,-18-7-84,-32-1-204,14-4 126,-159 26-4115,69-13-628</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4:58:03.969"/>
    </inkml:context>
    <inkml:brush xml:id="br0">
      <inkml:brushProperty name="width" value="0.035" units="cm"/>
      <inkml:brushProperty name="height" value="0.035" units="cm"/>
      <inkml:brushProperty name="color" value="#004F8B"/>
    </inkml:brush>
  </inkml:definitions>
  <inkml:trace contextRef="#ctx0" brushRef="#br0">0 0 17990,'18827'76'0</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4:58:08.206"/>
    </inkml:context>
    <inkml:brush xml:id="br0">
      <inkml:brushProperty name="width" value="0.035" units="cm"/>
      <inkml:brushProperty name="height" value="0.035" units="cm"/>
      <inkml:brushProperty name="color" value="#004F8B"/>
    </inkml:brush>
  </inkml:definitions>
  <inkml:trace contextRef="#ctx0" brushRef="#br0">0 0 17456,'18849'18'0</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4:58:11.696"/>
    </inkml:context>
    <inkml:brush xml:id="br0">
      <inkml:brushProperty name="width" value="0.035" units="cm"/>
      <inkml:brushProperty name="height" value="0.035" units="cm"/>
      <inkml:brushProperty name="color" value="#004F8B"/>
    </inkml:brush>
  </inkml:definitions>
  <inkml:trace contextRef="#ctx0" brushRef="#br0">0 3 21894,'18918'-3'0</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4:58:15.213"/>
    </inkml:context>
    <inkml:brush xml:id="br0">
      <inkml:brushProperty name="width" value="0.035" units="cm"/>
      <inkml:brushProperty name="height" value="0.035" units="cm"/>
      <inkml:brushProperty name="color" value="#004F8B"/>
    </inkml:brush>
  </inkml:definitions>
  <inkml:trace contextRef="#ctx0" brushRef="#br0">0 49 16972,'19037'-49'0</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4:58:21.617"/>
    </inkml:context>
    <inkml:brush xml:id="br0">
      <inkml:brushProperty name="width" value="0.035" units="cm"/>
      <inkml:brushProperty name="height" value="0.035" units="cm"/>
      <inkml:brushProperty name="color" value="#004F8B"/>
    </inkml:brush>
  </inkml:definitions>
  <inkml:trace contextRef="#ctx0" brushRef="#br0">54 200 2801,'0'0'9581,"0"-5"-8834,0-44 3773,0 29-1402,0 44-3033,-16 345-7,10-233-5009,2-87-391</inkml:trace>
  <inkml:trace contextRef="#ctx0" brushRef="#br0" timeOffset="389.62">22 212 8100,'0'0'8638,"14"-16"-8419,-7 7-208,-1 1-1,0 0 0,0 0 0,1 1-1,0 0 1,1 0 0,0 1 0,0 0 0,0 0 0,0 1-1,1 0 1,0 1 0,18-7 0,-9 5-3,0 1 1,0 2 0,0-1-1,1 2 1,19 0-1,-36 2-8,0 1 1,0-1-1,-1 0 0,1 1 1,0 0-1,0-1 0,-1 1 0,1 0 1,-1 0-1,1 0 0,0 0 1,-1 0-1,0 0 0,1 0 0,-1 0 1,0 1-1,0-1 0,1 1 1,-1-1-1,0 1 0,0-1 0,-1 1 1,1-1-1,0 1 0,0 0 1,-1 0-1,1-1 0,-1 1 0,0 0 1,1 0-1,-1 0 0,0-1 1,0 5-1,0 1 31,0 1 0,0 0 0,0 0 0,-1 0 0,0-1 0,-1 1 0,-2 8 0,-1-6 3,1 0 0,-2-1 0,0 1 0,0-1 0,0-1 1,-1 1-1,0-1 0,-1 0 0,-9 7 0,-83 62 242,87-68-251,-5 3-415,-52 42 1305,66-50-1416,-1 1 1,1 0 0,-1 0-1,1 0 1,1 0 0,-1 1-1,1 0 1,0 0 0,0 0 0,-3 12-1,5-10-3737</inkml:trace>
  <inkml:trace contextRef="#ctx0" brushRef="#br0" timeOffset="608.53">326 375 7892,'0'0'9652,"16"22"-9540,-16 18 160,0 3-96,0 0-128,0 0 48,-11 0-96,6-6-1184,-12-13-2322,7-9-4321</inkml:trace>
  <inkml:trace contextRef="#ctx0" brushRef="#br0" timeOffset="771.49">506 150 9652,'0'0'7812,"11"55"-12166,-6-24-3442</inkml:trace>
  <inkml:trace contextRef="#ctx0" brushRef="#br0" timeOffset="1229.48">619 375 4322,'0'0'10143,"6"18"-8873,2 7-899,1-4 90,-2 0 1,-1 0 0,6 32-1,-11 12 830,0-65-1260,1 0 0,0-1 0,0 1 0,0-1 0,0 1 0,0-1 0,0 0-1,-1 1 1,1-1 0,0 0 0,-1 0 0,1 0 0,2-3 0,51-52 174,-27 24-110,60-48 0,-88 80-71,1-1 0,0 1 1,0-1-1,-1 1 0,1 0 1,0-1-1,0 1 1,0 0-1,0 0 0,0-1 1,0 1-1,-1 0 0,1 0 1,0 0-1,0 0 1,0 0-1,0 1 0,0-1 1,0 0-1,-1 0 1,1 0-1,0 1 0,0-1 1,0 0-1,0 1 0,-1-1 1,1 1-1,0-1 1,0 1-1,-1-1 0,1 1 1,0 0-1,-1-1 1,1 1-1,0 1 0,22 33 51,-15-22 2,-5-9-61,0 0-1,0-1 0,0 0 0,0 0 1,1 0-1,0 0 0,0 0 0,-1-1 1,1 0-1,1 0 0,-1 0 0,0 0 1,0 0-1,1-1 0,-1 0 0,1 0 1,-1 0-1,1-1 0,0 1 0,-1-1 1,1 0-1,0 0 0,-1-1 0,1 0 1,-1 1-1,1-1 0,-1-1 0,1 1 1,-1-1-1,8-4 0,-2 2 2,-1 0-1,0-1 1,0-1-1,0 1 1,0-1 0,-1-1-1,0 0 1,-1 0-1,0 0 1,0-1-1,0 0 1,10-17 0,-15 19-5,0 0 1,0 0 0,0 0 0,-1 0-1,0 0 1,0-1 0,0 1 0,-1-1-1,-1-11 1,1 3-20,0 14-77,-1 0 1,1 1-1,-1-1 0,1 1 1,-1-1-1,1 1 1,-1-1-1,1 1 1,-1-1-1,0 1 1,1-1-1,-1 1 0,1 0 1,-1-1-1,0 1 1,0 0-1,1 0 1,-1-1-1,0 1 1,0 0-1,1 0 0,-1 0 1,0 0-1,0 0 1,1 0-1,-1 0 1,0 0-1,1 1 1,-1-1-1,0 0 0,0 0 1,1 0-1,-1 1 1,0-1-1,-29 10-6678,19-1-866</inkml:trace>
  <inkml:trace contextRef="#ctx0" brushRef="#br0" timeOffset="1510.43">1122 52 6163,'0'0'11546,"1"-9"-10876,7-26-128,-8 35-534,0 0 1,0 0 0,0-1-1,0 1 1,0 0 0,0 0-1,0 0 1,0-1 0,0 1-1,0 0 1,0 0 0,0 0-1,0-1 1,0 1 0,0 0 0,0 0-1,0-1 1,0 1 0,0 0-1,0 0 1,0 0 0,0-1-1,0 1 1,0 0 0,0 0-1,0 0 1,1-1 0,-1 1-1,0 0 1,0 0 0,0 0-1,0 0 1,1 0 0,-1-1-1,0 1 1,0 0 0,0 0-1,0 0 1,1 0 0,-1 0 0,0 0-1,0 0 1,1 0 0,-1 0-1,0 0 1,0 0 0,0 0-1,1 0 1,-1 0 0,0 0-1,0 0 1,0 0 0,1 0-1,-1 0 1,0 0 0,0 0-1,1 0 1,-1 0 0,0 0-1,0 0 1,0 0 0,1 1-1,3 10 243,0 18 105,-1 0 0,-2-1 0,-2 45 0,-1-16-163,1-7-208,-12 70-1,1-49-2383,7-34-1753,4-13-724</inkml:trace>
  <inkml:trace contextRef="#ctx0" brushRef="#br0" timeOffset="1803.2">1326 185 9636,'0'0'9431,"0"7"-9377,-2 2-30,1 0 0,-2 0 1,1-1-1,-1 1 0,0-1 1,-1 0-1,0 0 1,-1 0-1,1 0 0,-1-1 1,-1 0-1,1 0 0,-1 0 1,-1-1-1,-8 8 0,14-13-22,1-1 0,0 0 0,-1 1 0,1-1-1,0 0 1,0 0 0,-1 1 0,1-1 0,0 0 0,0 1-1,0-1 1,0 1 0,0-1 0,-1 0 0,1 1-1,0-1 1,0 1 0,0-1 0,0 0 0,0 1 0,0-1-1,0 0 1,0 1 0,0-1 0,0 1 0,1-1 0,-1 0-1,0 1 1,0-1 0,0 1 0,0-1 0,0 0-1,1 1 1,-1-1 0,16 15 39,30 12 21,-37-22-34,41 22 69,-31-18-122,0 0 0,-1 2 0,0 0 0,-1 1 0,18 16 0,-24-12-1878,-9 0-2272</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4:58:18.708"/>
    </inkml:context>
    <inkml:brush xml:id="br0">
      <inkml:brushProperty name="width" value="0.035" units="cm"/>
      <inkml:brushProperty name="height" value="0.035" units="cm"/>
      <inkml:brushProperty name="color" value="#004F8B"/>
    </inkml:brush>
  </inkml:definitions>
  <inkml:trace contextRef="#ctx0" brushRef="#br0">119 143 3890,'0'0'4130,"-16"7"8574,13 86-12600,-20 121 0,16-113-1652,7-33-2757,1-24-1751,-1-27-742</inkml:trace>
  <inkml:trace contextRef="#ctx0" brushRef="#br0" timeOffset="510.84">103 239 6307,'0'0'8350,"-7"-19"-7792,-22-56-32,28 74-512,1-1 0,-1 1 0,1 0 0,0 0 0,-1-1 0,1 1 0,0 0 0,0-1 0,0 1 0,0 0 0,0-1 0,0 1 0,0-1 0,0 1 0,0 0 0,1-1 0,-1 1 0,1 0 0,-1 0 0,1-1 0,-1 1 0,1 0 0,0 0 0,-1 0 0,1 0 0,0-1 0,0 1 0,0 0 0,0 1 0,0-1 0,0 0 1,0 0-1,0 0 0,0 1 0,0-1 0,1 0 0,-1 1 0,0-1 0,0 1 0,1-1 0,-1 1 0,0 0 0,1 0 0,-1 0 0,1-1 0,-1 1 0,2 1 0,3-3 33,8-1 2,1 0 0,0 1 0,-1 1 0,1 0 0,16 1 0,-22 0-44,-7 1-3,1-1 1,-1 1-1,0 0 0,1 0 1,-1 0-1,0 0 1,0 0-1,0 0 1,0 1-1,0-1 0,0 1 1,0-1-1,0 1 1,-1 0-1,1 0 1,-1-1-1,1 1 0,-1 1 1,1-1-1,-1 0 1,0 0-1,0 0 1,0 1-1,-1-1 0,1 0 1,0 1-1,-1-1 1,0 0-1,1 1 1,-1 3-1,1 4 7,0-1-1,0 1 1,-1 0-1,0 0 1,-1-1 0,0 1-1,-2 11 1,-2-9-6,-1 1 1,0 0 0,-1-1 0,0 0-1,-1-1 1,0 0 0,-1 0 0,-18 18-1,14-15-33,0 0 0,0 2-1,-17 29 1,28-42-38,0 0 1,1 0-1,-1 0 1,1 0-1,0 1 1,0-1-1,0 0 1,0 1-1,0-1 1,1 1-1,-1 6 1,2-8 37,0 0 0,-1 0-1,1 0 1,0-1 0,0 1 0,0 0 0,1-1 0,-1 1 0,0-1 0,1 1 0,-1-1 0,1 0 0,-1 0-1,1 1 1,-1-1 0,1 0 0,0 0 0,0-1 0,-1 1 0,1 0 0,0 0 0,4 0 0,34 11-116,-31-10 89,0 0 0,0 0 0,0 1 0,-1 0 0,1 1 0,-1 0-1,0 0 1,0 0 0,0 1 0,9 9 0,-16-14 55,-1 1 0,0-1 0,1 1 0,-1-1 0,0 0 0,0 1 0,1-1 0,-1 1-1,0-1 1,0 1 0,0 0 0,0-1 0,0 1 0,0-1 0,0 1 0,0-1 0,0 1 0,0-1 0,0 1 0,0-1 0,0 1 0,0-1 0,0 1 0,0-1-1,-1 1 1,1-1 0,0 1 0,0-1 0,-1 1 0,1-1 0,0 1 0,-1-1 0,1 1 0,0-1 0,-1 0 0,1 1 0,-1-1 0,1 0 0,-1 1 0,1-1-1,-1 1 1,-21 10 77,21-11-71,-38 16 96,-20 7-804,-71 38 1,113-51-3318</inkml:trace>
  <inkml:trace contextRef="#ctx0" brushRef="#br0" timeOffset="820.07">504 73 8980,'0'0'7075,"0"-15"-6509,0-43-315,2 181 470,1-5-257,-18 171-1,6-202-3342,7-32-2992,2-27-1850</inkml:trace>
  <inkml:trace contextRef="#ctx0" brushRef="#br0" timeOffset="2039.86">754 515 8148,'0'0'8273,"-3"-15"-7644,-9-48-146,12 62-453,0 0 0,0 0 0,-1 0 0,1 0 0,-1 0 0,1 0 0,-1-1-1,1 1 1,-1 0 0,1 0 0,-1 1 0,0-1 0,0 0 0,1 0 0,-1 0-1,0 0 1,0 1 0,0-1 0,0 0 0,0 1 0,0-1 0,0 1 0,0-1-1,0 1 1,0-1 0,0 1 0,-1 0 0,1-1 0,0 1 0,0 0 0,-2 0-1,-25 5 144,21-2-159,1 1-1,-1-1 1,1 1 0,0 0-1,1 1 1,-1-1 0,1 1 0,0 0-1,0 1 1,0-1 0,1 1 0,-6 9-1,7-11-8,0 1 0,0-1 0,1 1 0,0 0 1,0 0-1,0 0 0,0 0 0,1 0 0,0 0 0,0 0 0,1 1 0,-1-1 0,1 0 0,0 1 0,0-1 0,1 0 0,2 10 0,-2-14-6,0 0 0,0 0 0,0 0 0,1 0 0,-1-1 0,0 1 0,1 0-1,-1-1 1,0 1 0,1-1 0,-1 0 0,1 1 0,-1-1 0,0 0 0,1 0 0,-1 0 0,1 0-1,-1 0 1,3 0 0,30-3-49,-28 1 34,-1 0 0,1 0 1,-1 0-1,0-1 0,0 0 0,0 0 0,0 0 0,0-1 0,-1 0 0,0 0 0,0 0 0,0 0 1,0 0-1,5-10 0,4-4 15,-1-1 1,14-29-1,-18 21 172,-8 26-16,0 9-11,0-2-108,0 0 0,0 0 0,0 0 0,1 0 0,0-1 0,0 1 0,1 0 0,0 0 0,0-1 0,0 1 0,1-1 0,-1 0 0,1 0 0,0 0 0,1 0 0,-1 0 0,1-1 0,0 1 0,0-1 0,1 0 0,7 6 0,-2-5-377,1 1 1,-1-2-1,1 1 0,0-2 0,0 1 1,0-1-1,1-1 0,-1 0 0,1-1 0,14 0 1,-19 0-551,1 0 0,-1-1 0,1-1 1,0 1-1,-1-1 0,15-3 0,-20 3 752,-1 0-1,1 0 1,0 0-1,0 0 0,0-1 1,-1 1-1,1 0 0,-1-1 1,1 1-1,-1-1 0,1 0 1,-1 1-1,0-1 1,0 0-1,0 0 0,0 0 1,0 0-1,0 0 0,0 0 1,-1 0-1,1 0 0,-1 0 1,0 0-1,1 0 1,-1 0-1,0 0 0,0-1 1,-1-2-1,1-41 3922,0 15 4468,-11 36-7113,7 3-1078,1-1 1,0 1-1,0-1 1,1 1 0,0 0-1,0 0 1,1 0-1,0 0 1,0 0 0,1 0-1,1 14 1,-1-21-60,0 0 1,0-1-1,1 1 0,-1 0 1,0 0-1,0 0 1,1-1-1,-1 1 1,1 0-1,-1 0 0,0-1 1,1 1-1,-1 0 1,1-1-1,0 1 1,-1-1-1,1 1 1,0 0-1,-1-1 0,1 0 1,0 1-1,-1-1 1,1 1-1,0-1 1,0 0-1,0 1 0,33 5-197,31-9-927,-58 1 943,0 0 0,0 0 0,0 0 0,-1-1 0,1 0 0,-1 0 0,1-1 0,-1 0 0,0 0 0,-1-1 0,1 1 0,-1-1 0,0 0 0,0-1 0,0 1 0,-1-1 0,1 0 0,-2 0 1,1 0-1,-1-1 0,0 1 0,0-1 0,0 0 0,-1 0 0,2-12 0,2-15 314,-1 0 0,-2-1 0,-1 0 0,-3-38 0,0 27 1410,0 36 475,-2 12-112,-3 17-1236,-1 72-908,9 176 1,-2-265-126,0 1 0,1 0-1,-1-1 1,1 1 0,0-1 0,0 0 0,0 1 0,0-1-1,0 1 1,0-1 0,1 0 0,-1 0 0,1 0 0,-1 0 0,1 0-1,0 0 1,0 0 0,0-1 0,0 1 0,0-1 0,4 3-1,-5-3 115,1-1 0,-1 0 0,1 1 0,-1-1 0,1 0 0,-1 1 0,1-1 0,-1 0 0,1 0-1,-1 0 1,1-1 0,-1 1 0,1 0 0,-1 0 0,1-1 0,-1 1 0,1-1 0,-1 0 0,0 1-1,1-1 1,-1 0 0,0 0 0,1 1 0,-1-1 0,0 0 0,0 0 0,0-1 0,0 1-1,0 0 1,0 0 0,0 0 0,0-1 0,0 1 0,-1 0 0,2-4 0,26-66-1225,-9-4 3951,-12 41 1543,19-50 1,-18 68-586,-9 22-549,-13 28-1940,3-17-916,-1-1 0,-1 0-1,-1-1 1,0 0 0,-1-1-1,-1 0 1,-25 16 0,40-29-92,29 5-351,-10-2 417,75 20 9,122 15-1,-200-37-113,52 7-235,-64-8 97,-1-1-1,1 1 0,-1 0 1,1-1-1,-1 1 0,1 0 1,-1 1-1,0-1 1,1 0-1,-1 1 0,0-1 1,0 1-1,0 0 0,0-1 1,0 1-1,0 0 0,-1 0 1,1 0-1,-1 1 1,2 2-1,-1 13-3476</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4:58:23.988"/>
    </inkml:context>
    <inkml:brush xml:id="br0">
      <inkml:brushProperty name="width" value="0.035" units="cm"/>
      <inkml:brushProperty name="height" value="0.035" units="cm"/>
      <inkml:brushProperty name="color" value="#004F8B"/>
    </inkml:brush>
  </inkml:definitions>
  <inkml:trace contextRef="#ctx0" brushRef="#br0">127 106 10101,'0'0'10583,"-6"-6"-9945,-15-19-353,20 29-237,0 0-1,0 1 1,0-1-1,0 0 0,1 0 1,0 0-1,0 1 1,0 3-1,5 47-48,5 140 1082,-11-167-2095,0 0 0,-2 0-1,-1 0 1,-13 49 0,1-29-5552</inkml:trace>
  <inkml:trace contextRef="#ctx0" brushRef="#br0" timeOffset="470.02">1 259 5763,'0'0'5343,"0"-20"-2816,5-65-681,-4 81-1731,0 0-1,1 1 1,-1-1-1,1 0 1,0 1 0,0-1-1,0 1 1,0 0-1,0-1 1,1 1-1,0 0 1,-1 0 0,1 1-1,0-1 1,1 1-1,2-3 1,5-2 15,1 1 0,0 1 0,16-6 1,-7 2-15,2-1 37,1 0 0,0 1 0,0 2 1,0 0-1,1 2 0,0 0 0,29 0 0,-53 26 68,-4-9-188,-1-1-1,0 1 1,0-1-1,-1 0 1,-1-1-1,1 1 1,-2-1 0,0 0-1,0 0 1,-16 16-1,-8 12-6,-17 22 56,30-38-55,0 0 1,1 2 0,-15 29 0,30-51-29,1-1 0,0 1 1,0 0-1,0 0 0,0 0 0,0 1 1,0-1-1,1 0 0,-1 0 1,1 0-1,-1 1 0,1-1 1,0 0-1,0 0 0,0 1 1,0-1-1,1 0 0,-1 0 1,0 1-1,1-1 0,0 0 1,-1 0-1,1 0 0,0 0 1,0 0-1,0 0 0,0 0 1,1 0-1,-1 0 0,0 0 1,1-1-1,-1 1 0,1 0 1,2 1-1,5 2-3,0 0 0,0-1 0,0 0 0,1-1 0,-1 0 0,15 3 0,17 6 16,-40-11-9,1-1 1,-1 1-1,1 0 1,-1 0 0,0 0-1,1 0 1,-1 0-1,0 0 1,0 1 0,1-1-1,-1 0 1,0 1-1,0-1 1,-1 0 0,1 1-1,0-1 1,0 1-1,-1 0 1,1-1 0,-1 1-1,1-1 1,-1 1 0,0 0-1,1-1 1,-1 1-1,0 0 1,0 0 0,0-1-1,-1 1 1,1 0-1,0-1 1,-1 1 0,1 0-1,-1-1 1,1 1-1,-1-1 1,0 1 0,1-1-1,-1 1 1,0-1-1,0 1 1,0-1 0,0 0-1,-1 0 1,1 1 0,0-1-1,0 0 1,-1 0-1,1 0 1,-4 1 0,-2 3-269,-60 33 759,62-36-1192,0 0 0,0 0 0,0-1 0,0 0 0,0 1 0,-1-2 0,-5 1 0</inkml:trace>
  <inkml:trace contextRef="#ctx0" brushRef="#br0" timeOffset="697.42">439 81 7684,'0'0'11202,"6"-2"-10845,-5 2-341,0-1 0,0 1 0,0 0-1,0 0 1,0-1 0,0 1 0,0 0-1,0 0 1,1 0 0,-1 0 0,0 0-1,0 0 1,0 1 0,0-1 0,0 0-1,0 1 1,0-1 0,0 0 0,0 1 0,0-1-1,0 1 1,0-1 0,0 1 0,0 0-1,-1-1 1,1 1 0,0 0 0,0 0-1,-1 0 1,1-1 0,0 1 0,-1 0-1,1 0 1,-1 0 0,1 0 0,-1 2-1,3 5 158,-2 0 1,1 1-1,-1-1 0,0 15 0,-1-18-119,-5 255 1630,-4-149-3538,4-37-1946,4-47-1976,1-15-1222</inkml:trace>
  <inkml:trace contextRef="#ctx0" brushRef="#br0" timeOffset="1304.41">652 342 3586,'0'0'15617,"0"-6"-15238,6-12-277,1 23 110,8 45 348,1 2-153,-15-48-377,1 1 0,1-1 1,-1 0-1,1 1 0,-1-1 0,8 6 0,-10-9-23,1 0 0,0 0 0,0 0-1,0-1 1,0 1 0,0 0-1,1-1 1,-1 1 0,0-1 0,0 1-1,0-1 1,0 0 0,1 1 0,-1-1-1,0 0 1,0 0 0,1 0-1,-1 0 1,0 0 0,0 0 0,1 0-1,-1-1 1,0 1 0,0 0-1,0-1 1,1 1 0,-1 0 0,0-1-1,0 0 1,0 1 0,0-1 0,0 0-1,0 1 1,0-1 0,1-1-1,6-7-3,0-1-1,0 1 1,-1-1-1,0 0 1,-1-1 0,0 0-1,-1 0 1,0 0-1,-1 0 1,4-16-1,-1 7-10,0 0-1,14-23 1,-16 113 115,-10 82 213,5-151-315,0 0 0,0 0 0,0 0 0,0 0 0,0 0 0,0 0 0,0 0 0,0 0 0,1-1-1,-1 1 1,0 0 0,1 0 0,-1 0 0,1 0 0,-1-1 0,1 1 0,-1 0 0,1 0 0,-1-1 0,1 1 0,0 0 0,-1-1 0,1 1 0,0-1 0,-1 1 0,1-1 0,1 1 0,0 0 7,0-1 1,1 1-1,-1-1 1,0 0-1,0 0 1,0 0-1,1 0 1,-1 0-1,0 0 1,0 0-1,3-1 1,2-1 22,1-1 0,0 1 0,-1-1 0,0 0 0,12-8 0,3-4-11,-1-1-1,-1 0 1,0-2-1,-1 0 1,16-21 0,-28 29-27,0 1 0,0-1-1,-1 0 1,-1-1 0,0 1 0,0-1 0,-1 0 0,0 0 0,-1-1 0,0 1 0,-1-1 0,0 0 0,-1-17 0,-1 25-8,1-3-9,-1 1 0,-1 0 0,1 0 1,-1-1-1,-3-10 0,4 17 15,0-1 0,-1 0 0,1 0 0,-1 0 0,1 0 1,-1 0-1,1 1 0,-1-1 0,0 0 0,1 0 0,-1 1 0,0-1 0,0 1 0,1-1 0,-1 0 1,0 1-1,0 0 0,0-1 0,0 1 0,0-1 0,0 1 0,1 0 0,-1 0 0,0-1 1,0 1-1,0 0 0,0 0 0,0 0 0,0 0 0,0 0 0,0 0 0,0 1 0,0-1 0,0 0 1,0 0-1,0 1 0,0-1 0,0 0 0,0 1 0,1-1 0,-1 1 0,0-1 0,0 1 1,0 0-1,-1 1 0,-2 1-13,-1 1 1,0 0 0,1 0-1,0 0 1,0 1 0,0 0-1,1-1 1,-1 1 0,1 1-1,0-1 1,1 0-1,-3 8 1,-1 2 11,1 0 1,0 0-1,-3 23 1,8-36 4,-4 17 5,2-1 0,0 2 0,1-1-1,2 30 1,-1-46-2,1 1 0,-1 0 1,1-1-1,0 1 0,0-1 0,0 1 0,0-1 0,1 0 0,-1 1 0,1-1 0,0 0 0,0 0 0,0 0 0,0 0 0,0 0 0,1-1 0,-1 1 1,1-1-1,0 1 0,0-1 0,0 0 0,0 0 0,0 0 0,0-1 0,1 1 0,-1-1 0,0 0 0,1 0 0,-1 0 0,7 1 0,16 1-64,-1-1 0,1-1 0,27-4-1,-43 2-562,0 0 0,1-1 0,-1 0 0,0-1 0,18-7 0,3-9-4857</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4:58:28.260"/>
    </inkml:context>
    <inkml:brush xml:id="br0">
      <inkml:brushProperty name="width" value="0.035" units="cm"/>
      <inkml:brushProperty name="height" value="0.035" units="cm"/>
      <inkml:brushProperty name="color" value="#004F8B"/>
    </inkml:brush>
  </inkml:definitions>
  <inkml:trace contextRef="#ctx0" brushRef="#br0">76 514 4210,'0'0'8513,"-10"-14"-7640,-44-67 2413,55 93 202,-7 21-3072,0-1-486,5 151 524,1-182-451,0 0 0,0 0 1,0 0-1,0 1 1,0-1-1,0 0 0,0 0 1,1 0-1,-1 0 1,0 0-1,1 1 0,-1-1 1,1 0-1,-1 0 1,1 0-1,-1 0 0,1 0 1,0 0-1,-1 0 1,1-1-1,0 1 0,0 0 1,0 0-1,0 0 1,-1-1-1,1 1 0,0-1 1,0 1-1,1 0 1,-1-1-1,0 0 0,0 1 1,0-1-1,0 0 1,2 1-1,-1-1 4,1 0 0,-1-1 0,1 1 0,-1 0 0,1-1 1,-1 0-1,1 1 0,-1-1 0,0 0 0,0 0 0,1 0 0,-1-1 0,0 1 0,0 0 0,0-1 0,3-2 0,8-12 42,0 0-1,-2-1 1,0 0-1,0-1 0,-2 0 1,0-1-1,-2 0 1,11-36-1,-9 29 15,-8 22-68,9 24-400,-9-14 409,0 1 0,1-1 0,0 0 0,0 0 1,1 0-1,-1 0 0,1 0 0,1 0 0,-1-1 1,1 0-1,0 1 0,9 8 0,-11-12 2,-1-1 0,1 1 1,0-1-1,0 1 0,0-1 0,0 0 0,0 1 0,0-1 0,1 0 0,-1 0 1,0-1-1,0 1 0,1 0 0,-1-1 0,1 0 0,-1 1 0,0-1 0,1 0 1,-1 0-1,1 0 0,-1-1 0,0 1 0,1-1 0,-1 1 0,0-1 0,1 0 1,-1 1-1,0-1 0,0-1 0,0 1 0,1 0 0,-1 0 0,0-1 0,-1 1 1,1-1-1,0 0 0,0 1 0,2-4 0,2-4 16,1 1 0,-1-1 0,-1 0 1,0-1-1,0 1 0,-1-1 0,0 0 0,0 0 0,-1 0 0,-1-1 1,3-16-1,-4 18-37,0 0-1,0 0 1,-1 0 0,0 0 0,-1 0 0,0 0 0,0 0-1,-1 0 1,0 0 0,-1 0 0,0 1 0,0-1-1,-8-13 1,10 20-73,-1-1-1,1 1 1,-1 0-1,0 0 0,1 1 1,-1-1-1,0 0 0,0 1 1,0-1-1,0 1 1,-1-1-1,1 1 0,0 0 1,-4-1-1,-22-2-3957,2 4-2309</inkml:trace>
  <inkml:trace contextRef="#ctx0" brushRef="#br0" timeOffset="576.4">484 160 10293,'0'0'7360,"2"5"-7194,3 13 124,-1 0 1,-1 0-1,-1 0 0,0 0 1,-1 0-1,-4 37 0,4 50 410,-1-103-694,0 0 0,1 0 0,-1 0 0,0 0 0,0 0 1,1 0-1,-1 0 0,1 0 0,0 0 0,0 0 0,-1-1 1,1 1-1,0 0 0,1 0 0,-1-1 0,0 1 0,0-1 0,1 1 1,-1-1-1,1 0 0,-1 1 0,1-1 0,3 2 0,-3-2 1,1-1 0,-1 0 0,1 1 0,-1-1 0,1 0 0,0 0 0,-1 0 1,1-1-1,0 1 0,-1-1 0,1 1 0,-1-1 0,1 0 0,-1 0 0,4-2 0,8-4 34,-1-1 0,0-1 1,0 0-1,19-18 1,-23 18 33,-8 7-78,0 1 1,0-1 0,0 1-1,1-1 1,-1 1 0,0 0-1,1-1 1,-1 1 0,0 0-1,1 0 1,-1 0 0,1 0-1,0 0 1,-1 1 0,1-1-1,0 0 1,0 1 0,-1-1-1,1 1 1,0 0 0,0-1-1,0 1 1,-1 0 0,1 0 0,0 0-1,0 1 1,0-1 0,0 0-1,-1 1 1,1-1 0,0 1-1,0-1 1,-1 1 0,1 0-1,0 0 1,-1 0 0,2 1-1,-1-1 13,-1-1-1,1 1 0,-1 0 0,1-1 1,-1 1-1,1-1 0,-1 1 0,1-1 1,0 0-1,-1 1 0,1-1 0,0 0 1,-1 0-1,1 0 0,-1-1 0,1 1 1,0 0-1,-1-1 0,1 1 1,-1-1-1,4-1 0,-2 1 2,0-2 1,0 1-1,0 0 1,0-1-1,-1 1 1,1-1-1,-1 0 0,1 0 1,2-4-1,2-5 11,-1 0 0,0 0 0,0-1-1,4-14 1,-8 24-445,-1 9 301,-1 27 364,0-13-825,0 1 0,1 0 0,1 0 0,8 29 1,-4-42-4159,4-7-2329</inkml:trace>
  <inkml:trace contextRef="#ctx0" brushRef="#br0" timeOffset="708.95">990 50 12102,'0'0'5218,"0"6"-11701</inkml:trace>
  <inkml:trace contextRef="#ctx0" brushRef="#br0" timeOffset="926.87">1157 1 12342,'0'0'6771,"0"107"-5523,-6-58-735,-4 1-273,4 2-32,-10-3-160,5-3-48,-10 0-288,-1-9-2177,6-19-3522,5-11-4034</inkml:trace>
  <inkml:trace contextRef="#ctx0" brushRef="#br0" timeOffset="1066.24">1036 246 10421,'0'0'9732,"49"-40"-11124,-23 40-1826,1-3-544,-5 0-4321</inkml:trace>
  <inkml:trace contextRef="#ctx0" brushRef="#br0" timeOffset="1391.77">1240 181 4690,'0'0'13657,"7"0"-13251,-5-1-356,0 1 1,1-1 0,-1 1 0,0-1 0,0 0 0,1 0 0,-1 0-1,0 0 1,0 0 0,0-1 0,0 1 0,-1 0 0,1-1-1,0 0 1,1-2 0,-2 3-25,0 0 0,0 0 1,-1 0-1,1-1 0,-1 1 0,1 0 0,-1 0 0,0-1 1,1 1-1,-1 0 0,0-1 0,0 1 0,0 0 0,0-1 1,0 1-1,0 0 0,0-1 0,-1 1 0,1 0 0,0-1 1,-1 1-1,1 0 0,-1-1 0,1 1 0,-1 0 0,0 0 1,1 0-1,-1 0 0,0 0 0,0 0 0,0 0 0,0 0 1,0 0-1,0 0 0,-2-1 0,1 0-29,0 0 0,0 0-1,0 0 1,0 0 0,-1 1 0,1-1 0,0 1-1,-1 0 1,1-1 0,-1 1 0,1 0 0,-1 1-1,0-1 1,1 0 0,-1 1 0,0-1 0,0 1-1,1 0 1,-1 0 0,0 0 0,-5 1 0,5 0-7,-1 1 0,1-1 0,0 1 0,-1 0 0,1 0 0,0 0 0,0 1 0,1-1 0,-1 1 0,0-1 0,1 1 0,0 0 0,-1 0 0,-1 4 0,-3 5 1,0 1 0,1 0-1,0 0 1,1 1 0,1-1 0,0 1 0,-2 17 0,1 67 115,5-97-103,0 1 0,0-1 0,0 1 0,1-1 0,-1 0 0,1 1 0,-1-1 0,1 1 0,-1-1-1,1 0 1,0 0 0,0 1 0,-1-1 0,1 0 0,0 0 0,0 0 0,0 0 0,0 0 0,0 0 0,1 0 0,-1 0-1,0-1 1,0 1 0,1 0 0,-1-1 0,0 1 0,1-1 0,-1 1 0,0-1 0,1 0 0,-1 1 0,3-1 0,57 1 33,-41-2-62,-5 1-548,1-1 0,0-1-1,-1-1 1,1 0 0,-1-1 0,0 0 0,0-1 0,26-13-1,-1-6-3208</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4:58:26.373"/>
    </inkml:context>
    <inkml:brush xml:id="br0">
      <inkml:brushProperty name="width" value="0.035" units="cm"/>
      <inkml:brushProperty name="height" value="0.035" units="cm"/>
      <inkml:brushProperty name="color" value="#004F8B"/>
    </inkml:brush>
  </inkml:definitions>
  <inkml:trace contextRef="#ctx0" brushRef="#br0">102 272 5939,'0'0'12213,"1"-5"-11183,4-10-513,-4 26-178,-5 37 142,-53 192 542,37-161-899,9-52-70,0 9 71,8-106-124,1 43-90,2 0 0,0 0 0,2 0 1,9-50-1,-3 44 4,2 1 0,2-1 0,20-41 0,-25 62 60,0-1 1,0 1 0,1 1-1,1 0 1,0 0-1,0 0 1,1 1 0,1 1-1,-1 0 1,24-15 0,-30 22 25,-1 0 0,1 0 1,-1 0-1,1 1 0,0 0 1,0-1-1,0 2 1,0-1-1,-1 0 0,1 1 1,0-1-1,0 1 0,8 1 1,-10-1-2,-1 1 1,1-1-1,0 1 1,-1 0-1,1-1 1,-1 1-1,1 0 1,-1 0-1,1 0 1,-1 0-1,0 0 1,1 1-1,-1-1 1,0 0-1,0 0 1,0 1-1,0-1 1,0 1-1,0-1 1,0 1-1,0-1 1,-1 1-1,1 0 1,-1-1-1,1 1 1,-1 0-1,0 0 1,1-1-1,-1 1 1,0 2-1,1 7 5,-1 1 0,0-1-1,-1 1 1,0-1 0,-1 0-1,0 1 1,0-1 0,-1 0-1,-1-1 1,0 1 0,-1 0-1,0-1 1,0 0 0,-1 0-1,0-1 1,-1 1 0,0-1-1,0-1 1,-12 12 0,-6 7 5,-38 38-132,57-59 30,-1 0-1,1-1 1,-1 0-1,-1-1 0,1 1 1,-1-1-1,0-1 1,-9 4-1,10-5 123,0 1 494,12 9-448,102 156 428,-76-129-1703,-5-20-5168,-9-12-2616</inkml:trace>
  <inkml:trace contextRef="#ctx0" brushRef="#br0" timeOffset="685.03">296 592 10869,'0'0'7043,"16"-13"-6792,14-9-169,3-3-10,31-28 1,-61 50-59,-1-1 0,0 1-1,0 0 1,0 0 0,0-1 0,-1 0 0,0 1 0,1-1 0,-1 0 0,-1 1 0,2-7 0,-2 9-7,1 0 1,-1-1 0,0 1 0,1 0 0,-1 0 0,0 0 0,0-1 0,0 1 0,0 0-1,0-1 1,-1 1 0,1 0 0,0 0 0,0 0 0,-1-1 0,1 1 0,-1 0 0,1 0-1,-1 0 1,1 0 0,-1 0 0,0 0 0,0 0 0,1 0 0,-1 0 0,0 0 0,0 0-1,0 0 1,0 0 0,0 1 0,0-1 0,0 0 0,0 1 0,0-1 0,-3 0 0,1 1 56,-1 0 0,0 0 0,1 0 0,-1 1 0,1-1 0,-1 1 0,1 0 0,-1 0 1,1 0-1,-1 1 0,1-1 0,0 1 0,0 0 0,0 0 0,0 0 0,0 0 0,0 0 1,0 1-1,1-1 0,-1 1 0,1 0 0,0-1 0,0 1 0,0 0 0,0 1 0,0-1 0,1 0 1,-1 0-1,1 1 0,-1 4 0,-3 6-10,1 0-1,0 1 1,1 0 0,1-1 0,1 1 0,0 16-1,1-29-56,0 0 0,0 0 0,0 0 0,0 0 0,1 0 0,-1 0 0,1 0 0,-1 0 0,1-1 0,0 1 0,0 0 0,0-1 0,0 1 0,0 0 1,0-1-1,0 1 0,1-1 0,-1 1 0,0-1 0,4 2 0,-2 0-57,1-1 1,0 0 0,0 0 0,0-1-1,1 1 1,-1-1 0,0 0 0,9 1-1,3-1-551,1 0 0,0-1-1,31-4 1,-35 1 165,0 0 0,0 0 0,0-1 1,-1-1-1,1 0 0,-1-1 0,0 0 0,-1-1 0,1 0 0,-1-1 1,-1 0-1,0-1 0,0 0 0,0 0 0,-1-1 0,14-20 1,-21 26 467,0 0 0,0 0 1,-1 0-1,1 0 0,-1 0 1,0 0-1,0 0 0,1-8 1,-2 11 79,0 0-1,0 0 1,0 0 0,0 0-1,0 0 1,0 0 0,0 0-1,0 0 1,0 0 0,-1 0-1,1 0 1,0 0 0,-1 0-1,1 0 1,0 0 0,-1 0-1,1 1 1,-1-1 0,0 0-1,1 0 1,-1 0 0,0 1-1,1-1 1,-1 0 0,0 1-1,0-1 1,1 1 0,-1-1-1,0 1 1,0-1 0,0 1-1,0 0 1,0-1 0,0 1-1,0 0 1,0 0 0,0-1-1,0 1 1,0 0 0,-1 0 0,-2 0 1,0 0 0,0 1 1,0-1-1,0 1 1,0 0-1,0-1 1,1 2-1,-1-1 1,0 0-1,1 1 1,-1 0-1,0 0 0,1 0 1,0 0-1,0 0 1,-1 1-1,1-1 1,1 1-1,-1 0 1,0 0-1,1 0 1,-1 0-1,1 1 0,0-1 1,0 1-1,0-1 1,1 1-1,-1 0 1,1-1-1,0 1 1,0 0-1,0 0 1,1 0-1,-1 0 0,1 4 1,-1-1-84,0 22 57,2-28-75,-1 0 0,0-1 0,0 1 0,1 0 1,-1-1-1,0 1 0,1 0 0,-1-1 0,0 1 0,1 0 0,-1-1 1,1 1-1,-1-1 0,1 1 0,0-1 0,-1 1 0,1-1 1,0 0-1,-1 1 0,1-1 0,0 1 0,-1-1 0,1 0 1,0 0-1,-1 0 0,1 1 0,0-1 0,0 0 0,-1 0 0,1 0 1,0 0-1,1 0 0,7-1 23,1-1 1,-1 0 0,0 0-1,0-1 1,0-1-1,0 1 1,-1-1-1,1 0 1,-1-1-1,0 0 1,0-1-1,-1 1 1,0-1-1,7-7 1,13-13 44,-2-1 1,27-37 0,-41 47-55,0 0-1,-2-1 1,0 0-1,-2-1 1,0 0 0,0 0-1,-2-1 1,-1 1 0,3-22-1,-1-10 94,-1-74-1,-6 257-21,3 164 107,11-197-86,-4-44-1506,-5 0-4246,-4-20-3547</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4:59:20.594"/>
    </inkml:context>
    <inkml:brush xml:id="br0">
      <inkml:brushProperty name="width" value="0.035" units="cm"/>
      <inkml:brushProperty name="height" value="0.035" units="cm"/>
      <inkml:brushProperty name="color" value="#004F8B"/>
    </inkml:brush>
  </inkml:definitions>
  <inkml:trace contextRef="#ctx0" brushRef="#br0">459 71 7860,'0'0'8644,"-5"-26"-6206,-5 21-2385,0 1-1,0 0 1,0 0 0,-1 1-1,1 1 1,-1 0 0,0 0-1,1 1 1,-1 0 0,0 1-1,0 0 1,0 1-1,0 0 1,0 0 0,1 2-1,-1-1 1,1 1 0,-12 5-1,6-2-71,2 1 1,-1 0-1,1 1 0,0 1 0,1 0 0,0 0 0,0 2 0,1-1 0,0 2 0,1 0 1,-16 22-1,17-19-20,1 1 1,1 0 0,1 1-1,0-1 1,1 2-1,1-1 1,0 1 0,2-1-1,0 1 1,1 0 0,1 0-1,1 35 1,0-51-32,-1 1-1,1-1 1,0 0 0,0 1 0,0-1-1,0 1 1,0-1 0,1 0 0,-1 1-1,1-1 1,0 0 0,-1 1 0,1-1 0,0 0-1,0 0 1,1 0 0,-1 0 0,0 0-1,1 0 1,-1 0 0,1 0 0,-1 0-1,1 0 1,0-1 0,0 1 0,0-1 0,0 0-1,0 1 1,0-1 0,0 0 0,0 0-1,1 0 1,-1-1 0,0 1 0,1 0-1,-1-1 1,0 0 0,1 1 0,3-1 0,10 1-183,1 0 0,-1-1 0,1-1 0,-1 0 1,1-1-1,-1-1 0,0 0 0,0-2 0,0 0 0,-1 0 1,20-11-1,-25 11 203,0-1-1,0 0 1,0 0-1,-1-2 1,0 1 0,0-1-1,-1 0 1,0-1 0,0 1-1,-1-2 1,0 1 0,-1-1-1,0 0 1,-1 0-1,0-1 1,7-20 0,-14 53 2713,0 77-2280,2-98-392,0 0-1,0 0 1,0 1-1,0-1 0,1 0 1,-1 0-1,0 0 1,1 0-1,-1 0 0,1 0 1,-1 0-1,1 0 1,0 0-1,-1 0 1,1 0-1,0 0 0,0 0 1,-1 0-1,1-1 1,0 1-1,0 0 0,0-1 1,0 1-1,0 0 1,2 0-1,1 0-3,0 1 0,0-1 0,1 0 0,-1 0 0,0-1 0,0 1 0,8-1 0,-6 0 42,0 0 0,0-1 0,0 0 0,0 1 0,0-2 0,0 1 0,0-1 0,-1 0 0,1 0 0,10-6 0,-13 5 9,0 0 1,0-1-1,-1 1 1,1 0-1,-1-1 0,0 0 1,0 1-1,0-1 1,-1 0-1,1 0 1,-1 0-1,0 0 0,0 0 1,0 0-1,0-9 1,-1 11-30,0-1-1,0 1 1,0-1 0,0 1 0,0 0-1,-1-1 1,1 1 0,-1-1-1,0 1 1,0 0 0,0-1 0,0 1-1,0 0 1,0 0 0,0 0 0,-1 0-1,1 0 1,-1 0 0,0 0 0,0 0-1,1 1 1,-1-1 0,0 1 0,0-1-1,0 1 1,-5-2 0,-47-9 413,28 16-1787,25-4 1194,0 0-1,1 0 1,-1 1-1,0-1 1,1 0-1,-1 1 0,1-1 1,-1 1-1,1-1 1,-1 1-1,0-1 0,1 1 1,0-1-1,-1 1 1,1-1-1,-1 1 1,1 0-1,0-1 0,-1 1 1,1 0-1,0-1 1,0 1-1,0 0 1,-1-1-1,1 1 0,0 0 1,0 0-1,0 4-4731</inkml:trace>
  <inkml:trace contextRef="#ctx0" brushRef="#br0" timeOffset="245.04">764 0 6835,'0'0'8868,"-1"11"-7867,-5 17-758,-12 43-1,10-49-283,2-1-1,1 2 0,1-1 1,-2 38-1,5-55-311,1-1 0,0 1 0,1 0-1,-1 0 1,1 0 0,0-1 0,0 1 0,0 0 0,1-1 0,0 1-1,0-1 1,0 1 0,0-1 0,5 7 0,-4-8-56,1 0 0,-1-1 1,1 0-1,-1 1 0,1-1 1,0 0-1,0-1 0,-1 1 1,1-1-1,0 1 0,1-1 0,-1 0 1,0-1-1,0 1 0,0-1 1,0 0-1,8 0 0,24 0-1869</inkml:trace>
  <inkml:trace contextRef="#ctx0" brushRef="#br0" timeOffset="694.7">933 299 1553,'0'0'10583,"-1"0"-10558,1-1 0,0 1 0,0 0 0,0-1 0,-1 1 0,1 0 0,0-1 0,0 1 0,-1 0 0,1 0 0,0-1 0,0 1 0,-1 0 0,1 0 0,0 0-1,-1 0 1,1-1 0,0 1 0,-1 0 0,1 0 0,0 0 0,-1 0 0,1 0 0,-1 0 0,1 0 0,0 0 0,-1 0 0,1 0 0,0 0 0,-1 0 0,1 0 0,0 0 0,-1 0 0,-2 4 32,1-1 0,-1 1 0,1-1 0,0 1 0,0 0 0,1 0 0,-1 0 0,1 0 0,0 0 0,0 0 0,0 1 0,1-1 0,-1 0 0,1 0 0,0 5 0,1-8-57,0 0 0,0-1 1,0 1-1,0-1 0,-1 0 0,1 1 1,0-1-1,0 0 0,0 1 0,0-1 0,0 0 1,0 0-1,0 0 0,0 0 0,0 0 1,0 0-1,0 0 0,0 0 0,0 0 0,2-1 1,-3 1 7,4-1 32,1 0-1,-1 0 0,0 0 0,0-1 0,0 0 1,0 1-1,0-2 0,0 1 0,0 0 1,0-1-1,-1 0 0,1 1 0,-1-1 0,0-1 1,0 1-1,0 0 0,4-8 0,-4 8-67,-1-1-1,0 1 0,0-1 1,0 1-1,-1-1 0,1 0 1,-1 1-1,0-1 0,0 0 1,0 0-1,-1 0 0,1 0 1,-1 0-1,0 0 0,0 0 1,0 0-1,-1 0 0,1 0 1,-1 0-1,-2-6 0,3 10 16,0 0-1,0 0 1,0-1-1,0 1 1,0 0-1,0 0 1,0-1-1,0 1 1,0 0-1,0 0 1,0-1-1,0 1 1,1 0-1,-1 0 1,0-1-1,0 1 1,0 0-1,0 0 0,1 0 1,-1 0-1,0-1 1,0 1-1,0 0 1,0 0-1,1 0 1,-1 0-1,0 0 1,0-1-1,1 1 1,-1 0-1,0 0 1,0 0-1,1 0 1,-1 0-1,0 0 1,0 0-1,1 0 1,-1 0-1,0 0 0,0 0 1,1 0-1,-1 0 1,1 0-1,22 0-73,20 10 169,-40-8-97,-1-1 1,1 1-1,-1 0 0,0 1 0,0-1 1,0 0-1,0 1 0,0-1 1,-1 1-1,1-1 0,-1 1 0,1 0 1,-1 0-1,0-1 0,0 1 0,1 4 1,1 49-482,-3-46 508,0-9 42,-1-1-1,1 0 0,-1 1 0,1-1 0,-1 1 0,1-1 0,-1 0 1,1 1-1,-1-1 0,1 0 0,-1 0 0,0 1 0,1-1 0,-1 0 0,0 0 1,1 0-1,-1 0 0,0 0 0,1 0 0,-1 0 0,0 0 0,1 0 0,-1 0 1,1 0-1,-1 0 0,0-1 0,1 1 0,-1 0 0,0 0 0,1-1 0,-1 1 1,1 0-1,-1-1 0,0 0 0,-1-4-36,0 1 0,1-1 0,0 0 0,0 0 0,0 0 0,0 0 0,1 1 0,-1-1 0,1 0 0,1 0 0,-1 0 0,1 0 0,1-7 0,0 4-17,0 0 0,0 0 0,1 0 0,0 0 0,1 0 0,-1 0-1,6-7 1,-4 7-89,1 1 0,-1 1 0,1-1 0,0 1 0,1 0 0,0 0 0,0 1 0,0-1 0,0 2 0,1-1 0,0 1 0,0 0 0,15-4 0,-14 5-848,0 1-1,1 1 1,-1 0-1,15-1 1,-2 2-3569</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4:59:25.658"/>
    </inkml:context>
    <inkml:brush xml:id="br0">
      <inkml:brushProperty name="width" value="0.035" units="cm"/>
      <inkml:brushProperty name="height" value="0.035" units="cm"/>
      <inkml:brushProperty name="color" value="#004F8B"/>
    </inkml:brush>
  </inkml:definitions>
  <inkml:trace contextRef="#ctx0" brushRef="#br0">1 0 2993,'0'0'497</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4:59:27.789"/>
    </inkml:context>
    <inkml:brush xml:id="br0">
      <inkml:brushProperty name="width" value="0.035" units="cm"/>
      <inkml:brushProperty name="height" value="0.035" units="cm"/>
      <inkml:brushProperty name="color" value="#004F8B"/>
    </inkml:brush>
  </inkml:definitions>
  <inkml:trace contextRef="#ctx0" brushRef="#br0">0 0 18123,'0'1603'0,"1602"-1603"0,-1602-1603 0,-1602 1603 0</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4:59:31.329"/>
    </inkml:context>
    <inkml:brush xml:id="br0">
      <inkml:brushProperty name="width" value="0.035" units="cm"/>
      <inkml:brushProperty name="height" value="0.035" units="cm"/>
      <inkml:brushProperty name="color" value="#004F8B"/>
    </inkml:brush>
  </inkml:definitions>
  <inkml:trace contextRef="#ctx0" brushRef="#br0">56 334 3890,'0'0'8598,"-9"-6"-7757,-27-17-54,27 18 1136,19 5-2211,50-3 688,84-15-1,-81 8-426,90-2 0,-152 11-89,0 1 1,1 0-1,-1 0 1,1 0-1,-1 0 1,0 1-1,1-1 1,-1 0-1,0 1 1,1-1 0,-1 0-1,0 1 1,1 0-1,-1-1 1,0 1-1,0 0 1,0-1-1,0 1 1,2 1-1,-3-1 6,0 0-1,1 0 0,-1-1 0,0 1 0,1 0 0,-1 0 0,0 0 0,0 0 1,0-1-1,0 1 0,0 0 0,0 0 0,0 0 0,0 0 0,0 0 0,-1-1 1,1 1-1,0 0 0,0 0 0,-1 0 0,1-1 0,-1 2 0,-2 2-359,1 0 0,-1 0-1,1-1 1,-1 0-1,0 1 1,-1-1-1,1 0 1,0 0-1,-1 0 1,-4 2 0,-39 17-5992</inkml:trace>
  <inkml:trace contextRef="#ctx0" brushRef="#br0" timeOffset="281.86">32 484 3410,'0'0'6851,"-5"0"-5896,-17 0-320,17 0-296,26-2-116,-1 0 0,0-2 0,0 0 0,0-1 0,32-14 0,-25 9-161,50-11 0,-25 16-285,-18 2-2199,-2-3-4116,-25 1 3494</inkml:trace>
  <inkml:trace contextRef="#ctx0" brushRef="#br0" timeOffset="825.93">296 94 3314,'0'0'8209,"-15"-16"-7121,-47-45-296,61 61-712,0-1 0,1 1 0,-1-1 0,1 1-1,-1-1 1,0 1 0,1-1 0,-1 1 0,1-1 0,-1 1-1,1-1 1,0 0 0,-1 1 0,1-1 0,0 0-1,-1 1 1,1-1 0,0 0 0,0 0 0,-1 1-1,1-1 1,0 0 0,0-1 0,14 2 246,22 11-391,27 16 209,65 39 0,-68-34-101,70 28 0,-129-59-47,1-1 1,-1 0-1,1 1 1,-1 0-1,0-1 1,0 1-1,1 0 1,-1-1-1,0 1 0,0 0 1,0 0-1,0 0 1,0 0-1,0 0 1,1 2-1,-1-2 7,-1 1 1,0 0-1,0-1 0,0 1 1,0-1-1,0 1 0,0-1 0,0 1 1,-1-1-1,1 1 0,-1-1 0,1 1 1,-1-1-1,1 0 0,-1 1 0,0-1 1,1 0-1,-2 2 0,-21 32 22,0-2 0,-3 0-1,-33 33 1,-11 15 39,17-10 30,4 3 1,-57 114-1,87-144 45,19-44-187,13 0-854,-7 0 199,0 0-1,-1 0 1,1-1 0,0 0 0,-1 0 0,10-3 0,-2-7-5743</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5:00:01.048"/>
    </inkml:context>
    <inkml:brush xml:id="br0">
      <inkml:brushProperty name="width" value="0.035" units="cm"/>
      <inkml:brushProperty name="height" value="0.035" units="cm"/>
      <inkml:brushProperty name="color" value="#004F8B"/>
    </inkml:brush>
  </inkml:definitions>
  <inkml:trace contextRef="#ctx0" brushRef="#br0">0 0 19335,'0'1173'0,"4383"-1173"0,-4383-1173 0,-4383 1173 0</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5:00:11.342"/>
    </inkml:context>
    <inkml:brush xml:id="br0">
      <inkml:brushProperty name="width" value="0.035" units="cm"/>
      <inkml:brushProperty name="height" value="0.035" units="cm"/>
      <inkml:brushProperty name="color" value="#004F8B"/>
    </inkml:brush>
  </inkml:definitions>
  <inkml:trace contextRef="#ctx0" brushRef="#br0">108 73 11781,'0'0'9191,"-2"9"-9023,-3 27 278,3 0 0,1 38 0,1-33-204,-10 79 1,7-93-115,0-6-2456,2-40 830,1-25 852,-2-8 678,3 0 0,3 0 0,15-85 0,-17 132 39,-1 1-1,1 0 0,-1 0 1,1 0-1,1 0 1,-1 1-1,0-1 1,1 0-1,0 1 0,0 0 1,0 0-1,0 0 1,0 0-1,1 0 0,-1 0 1,1 1-1,0 0 1,0 0-1,0 0 0,0 0 1,5-1-1,-1 0-44,1 1-1,-1 0 1,1 1-1,0-1 0,0 2 1,-1-1-1,1 1 1,0 1-1,15 2 1,-22-3-19,0 1 0,0-1 0,0 1 1,0 0-1,0 0 0,0 0 0,0 0 0,0 0 1,0 0-1,0 1 0,0-1 0,-1 1 0,1-1 1,-1 1-1,1 0 0,-1-1 0,1 1 0,-1 0 1,0 0-1,2 3 0,-1 0 12,-1 1 0,1-1 0,-1 0-1,0 1 1,0-1 0,0 0 0,-1 1 0,0 8 0,-1-5 13,0 1 1,0-1 0,0 0-1,-2 0 1,1 0 0,-1 0-1,0 0 1,-1 0 0,0-1-1,-5 9 1,-11 7 11,-1-2 0,-30 26 0,6-6-16,42-40-30,1 0-1,0-1 1,0 1-1,0 0 1,0 1 0,1-1-1,-1 0 1,0 0-1,1 1 1,0-1-1,-1 1 1,1-1-1,0 1 1,0 0 0,1-1-1,-1 1 1,0 0-1,1 0 1,0-1-1,0 1 1,0 0 0,0 0-1,0 0 1,0-1-1,1 1 1,-1 0-1,1 0 1,0-1-1,0 1 1,0-1 0,0 1-1,0 0 1,0-1-1,1 0 1,-1 1-1,1-1 1,0 0 0,0 0-1,0 0 1,0 0-1,0 0 1,0 0-1,0-1 1,1 1 0,3 1-1,5 5-56,12 11 164,-25-10 44,-15-1 35,-154 34-51,166-41-1773,16-14-7322</inkml:trace>
  <inkml:trace contextRef="#ctx0" brushRef="#br0" timeOffset="753.65">422 24 3506,'0'0'15836,"3"-5"-15340,9-6-424,-6 16 118,-5 32 405,-2-13-270,1 324 1065,0-347-1389,1 0 0,-1 1 0,0-1 0,0 0 0,1 1 0,-1-1-1,1 0 1,-1 1 0,1-1 0,-1 0 0,1 0 0,0 0 0,0 0 0,-1 1-1,1-1 1,0 0 0,0 0 0,0-1 0,0 1 0,0 0 0,1 0 0,-1 0-1,0-1 1,0 1 0,0-1 0,1 1 0,-1-1 0,0 1 0,0-1 0,1 0 0,-1 1-1,1-1 1,0 0 0,2 1-6,1-1 0,-1 0 0,0 0 0,0 0 0,1-1-1,-1 1 1,0-1 0,0 0 0,8-3 0,-2-1-42,-1 0 0,0-1 1,0 0-1,0 0 0,0-1 0,-1 0 0,12-14 1,46-65-210,-49 63 179,-3 6 93,-14 17-17,0 0 0,0 0 0,0 0 0,1-1 0,-1 1 0,0 0 0,0 0-1,0 0 1,0 0 0,0 0 0,0 0 0,0 0 0,0 0 0,0 0 0,0 0 0,1 0 0,-1 0 0,0-1-1,0 1 1,0 0 0,0 0 0,0 0 0,0 0 0,0 0 0,1 0 0,-1 0 0,0 0 0,0 0 0,0 0-1,0 0 1,0 0 0,0 0 0,0 0 0,0 0 0,1 1 0,-1-1 0,0 0 0,0 0 0,0 0-1,0 0 1,0 0 0,0 0 0,0 0 0,0 0 0,1 0 0,-1 0 0,0 0 0,0 0 0,0 1 0,0-1-1,0 0 1,0 0 0,0 0 0,0 0 0,0 0 0,0 0 0,0 0 0,0 0 0,0 1 0,0-1 0,0 0-1,-6 32-187,0-4 198,5 28 36,1-56-43,1 0-1,-1 1 1,1-1-1,-1 1 1,0-1-1,1 0 1,-1 1-1,1-1 1,-1 0 0,1 0-1,-1 1 1,1-1-1,-1 0 1,1 0-1,-1 0 1,1 1-1,-1-1 1,1 0-1,-1 0 1,1 0-1,0 0 1,-1 0-1,1 0 1,-1 0 0,1 0-1,-1 0 1,1-1-1,-1 1 1,1 0-1,-1 0 1,1 0-1,-1-1 1,1 1-1,-1 0 1,1 0-1,-1-1 1,1 1 0,0-1-1,22-11 86,-11-2-63,0 0 1,-1-1-1,-1 0 0,0-1 0,-1 0 1,-1-1-1,0 1 0,10-36 1,-14 134 20,-4-77-31,0 1 1,0 0-1,0 0 1,1 0-1,0 0 1,0 0-1,0-1 1,1 1-1,-1-1 0,4 8 1,-3-11-12,1 0 1,-1 1 0,0-1-1,1 0 1,-1 0-1,1 0 1,-1 0-1,1-1 1,0 1 0,0-1-1,0 0 1,0 1-1,0-1 1,0-1-1,0 1 1,0 0 0,0-1-1,0 1 1,1-1-1,-1 0 1,3-1-1,6 2 26,1-1 0,-1 0 0,0-1 0,-1-1 0,1 0 0,0 0 0,0-1 0,-1-1 0,1 0 0,14-7 0,-21 7-22,1 1 1,-1-1 0,0 1-1,0-2 1,0 1-1,0 0 1,-1-1 0,1 0-1,-1 0 1,0 0-1,-1-1 1,0 1 0,1-1-1,-2 0 1,1 0-1,-1 0 1,0 0 0,0 0-1,0-1 1,-1 1-1,1-8 1,-2 12-11,0-1 0,1 1 0,-1 0 0,0-1 1,0 1-1,0 0 0,-1 0 0,1-1 0,0 1 0,-1 0 0,0 0 0,1-1 0,-1 1 0,0 0 0,0 0 1,-2-2-1,2 3 1,0 0 0,0 1 0,-1-1-1,1 0 1,0 1 0,-1-1 0,1 1 0,-1-1 0,1 1 0,-1 0 0,1-1 0,-1 1 0,1 0 0,-1 0 0,1 0 0,-1 0 0,1 0 0,0 1 0,-1-1 0,1 0 0,-1 1 0,1-1 0,-1 1-1,1-1 1,0 1 0,-1 0 0,-1 1 0,-3 2 7,0 0 1,0 1-1,0-1 0,0 1 0,1 1 0,0-1 0,0 1 0,1-1 0,-1 2 1,1-1-1,0 0 0,-4 12 0,5-12-3,-1 0 1,2 1-1,-1 0 1,1 0-1,0-1 1,0 1-1,1 0 1,0 1-1,0-1 1,1 0-1,0 0 1,0 0-1,2 12 1,-1-17-49,1 0 0,-1 0 0,0 0 0,0 0 0,1-1 1,-1 1-1,1 0 0,0-1 0,-1 1 0,1-1 0,0 1 1,0-1-1,0 0 0,0 0 0,0 0 0,0 0 0,0 0 0,0 0 1,0 0-1,1-1 0,3 1 0,51 5-1978,-50-5 1578,58 0-4714,4-1-3815</inkml:trace>
  <inkml:trace contextRef="#ctx0" brushRef="#br0" timeOffset="1559.79">1664 161 4386,'0'0'12016,"2"-9"-9820,1-3-1460,8-43 3567,-11 55-3918,6 14-295,0 18 28,0 1-1,-3-1 0,0 1 0,-4 63 0,0-33-20,1-62-43,-6-26-94,-9 25-53,19-2-63,30 3 119,-19 1 62,1-1-1,0 0 1,0-2-1,-1 1 1,1-2-1,0 0 0,-1-1 1,0-1-1,23-8 1,-33 10-20,0 0 1,0 0 0,-1 0-1,1-1 1,-1 0-1,0 0 1,1 0 0,-1 0-1,-1-1 1,1 0-1,-1 1 1,1-1 0,-1 0-1,0-1 1,0 1 0,-1-1-1,1 1 1,-1-1-1,0 0 1,0 0 0,-1 0-1,0 0 1,1 0-1,-2 0 1,1 0 0,0 0-1,-1 0 1,0 0-1,-1-1 1,1 1 0,-1 0-1,-1-5 1,1 4-8,-1 1 0,0 0 1,-1 0-1,1 0 0,-1 0 0,0 0 1,-1 0-1,1 1 0,-1-1 0,1 1 1,-1 0-1,-1 0 0,1 0 0,0 1 1,-1 0-1,0 0 0,0 0 0,0 0 1,0 1-1,0-1 0,-6 0 0,-4-3-75,0 1 1,0 1-1,-1 1 0,1 0 0,-1 1 0,-21 0 0,35 1-34,-1 1-1,0 0 0,0 0 0,0 0 0,0 1 0,0-1 0,1 1 0,-1-1 0,0 1 0,0 0 0,1 0 0,-1 0 0,1 1 0,-1-1 0,1 1 0,-1-1 0,1 1 0,0 0 0,0 0 0,0-1 0,0 2 0,-3 2 0,3-1-652,1-1 0,-1 1 0,1-1 0,0 1 1,0 0-1,0-1 0,0 1 0,1 0 0,0-1 0,0 7 0,0 4-7143</inkml:trace>
  <inkml:trace contextRef="#ctx0" brushRef="#br0" timeOffset="1837.21">1960 190 8644,'0'0'10045,"20"3"-9176,63 15-226,-78-16-567,-1 0 0,1 0 0,0 1 0,-1 0 0,0 0 0,0 0 0,0 0 0,0 1 0,0 0 0,-1-1 0,0 1 0,1 1 0,-1-1 0,-1 0 0,1 1 0,-1-1 0,0 1 0,2 6 0,0 0-5,-1 0 0,0 0-1,-1 0 1,0 1 0,-1-1 0,0 14 0,-1-22-30,-3 33 130,3-35-149,-1 0 1,1 0-1,0 0 0,-1 0 1,1 0-1,-1 0 1,1 0-1,-1 0 0,1-1 1,-1 1-1,0 0 1,1 0-1,-1 0 1,0-1-1,0 1 0,0 0 1,1-1-1,-1 1 1,0-1-1,0 1 1,0-1-1,0 1 0,0-1 1,0 0-1,0 1 1,0-1-1,0 0 1,0 0-1,0 0 0,-2 1 1,2-2 23,1 0 1,-1 0-1,0 0 1,0 1-1,0-1 1,1 0-1,-1 0 1,0 0-1,1 0 1,-1 0-1,1 0 1,-1 0-1,1 0 1,-1 0-1,1-1 1,0 1-1,0 0 1,-1 0-1,1 0 0,0 0 1,0 0-1,0-1 1,0 1-1,1 0 1,-1-2-1,1-32-86,0 30 25,0 1-1,0 0 1,1 0-1,-1-1 0,1 1 1,0 0-1,0 1 1,0-1-1,0 0 0,1 1 1,0-1-1,-1 1 1,1 0-1,1-1 0,-1 2 1,0-1-1,1 0 1,-1 1-1,6-3 0,34-17-1744,-1 9-3440,-14 6-2316</inkml:trace>
  <inkml:trace contextRef="#ctx0" brushRef="#br0" timeOffset="2616.4">2307 279 7395,'0'0'11720,"8"0"-10922,0 0-683,0 1 0,0-2-1,0 1 1,0-1 0,0 0-1,0-1 1,0 1 0,-1-2 0,1 1-1,0-1 1,-1 0 0,0-1-1,0 0 1,10-7 0,-16 11-105,0-1 0,-1 0 0,1 0 0,0 0 1,0 0-1,-1 0 0,1 0 0,0 0 0,-1 0 0,1 0 0,-1 0 0,0 0 0,1 0 1,-1 0-1,0-1 0,1 1 0,-1 0 0,0 0 0,0 0 0,0 0 0,0-1 1,0 1-1,-1 0 0,1 0 0,0 0 0,0 0 0,-1-1 0,1 1 0,-1 0 0,1 0 1,-1 0-1,1 0 0,-1 0 0,0 0 0,1 0 0,-1 0 0,0 0 0,0 1 1,0-1-1,0 0 0,0 0 0,0 1 0,0-1 0,0 0 0,0 1 0,0-1 0,0 1 1,0 0-1,0-1 0,0 1 0,0 0 0,-2-1 0,-4 1 8,1-1-1,-1 1 1,1 0 0,0 1-1,-1 0 1,1 0-1,0 0 1,-1 0-1,1 1 1,0 0 0,0 1-1,0-1 1,0 1-1,1 0 1,-1 1 0,1-1-1,0 1 1,0 0-1,0 1 1,0-1 0,1 1-1,0 0 1,0 0-1,0 0 1,0 0 0,1 1-1,0-1 1,0 1-1,1 0 1,-1 0 0,1 0-1,1 0 1,-1 1-1,1-1 1,0 0 0,0 9-1,1-13-13,0 0 0,0-1 1,1 1-1,-1 0 0,1-1 0,-1 1 0,1 0 0,0-1 1,-1 1-1,1-1 0,0 1 0,0-1 0,0 1 1,0-1-1,0 0 0,1 1 0,-1-1 0,0 0 0,1 0 1,-1 0-1,0 0 0,1 0 0,-1 0 0,1-1 0,0 1 1,-1 0-1,1-1 0,0 1 0,-1-1 0,1 0 0,0 1 1,3-1-1,9 2-122,0-2 0,0 1 1,19-3-1,-7 1-653,-17 1 4,0-1 1,0 0 0,1 0 0,16-5 0,-19 4-242,0-1 0,1 0 0,-1-1 0,0 1 0,-1-1 0,1-1 0,-1 1-1,0-1 1,7-6 0,-7 4 336,0 1 0,-1-1 0,1 0 0,-2-1 0,1 0 0,-1 1 0,7-17 0,4-39 5204,-11 26 5856,-3 37-10297,0 1-1,0 0 1,-1 0 0,1 0-1,0 0 1,-1 0-1,1 0 1,0 0-1,-1 0 1,1 0-1,-1 0 1,1 0 0,-1 0-1,0 0 1,0 0-1,1 1 1,-1 0-1,11 52 835,-8-43-723,0 0-1,-1 0 1,0 0-1,-1 1 1,0-1-1,-1 1 1,-2 20 0,2-31-181,-1 1 1,0 0-1,0 0 1,-1 0-1,1-1 1,0 1-1,0-1 1,-1 1-1,1-1 1,-1 1-1,1-1 1,-1 0-1,0 0 1,1 0 0,-1 0-1,0 0 1,-3 1-1,-34 9 333,39-12-350,0 0-1,-1 0 1,1 0-1,0 0 1,0 0-1,0 1 1,0-1-1,0 0 1,0 0-1,0 0 1,0 0-1,1 0 1,-1 0-1,0 0 1,0 0-1,1 0 1,-1 0 0,1 1-1,-1-1 1,1 0-1,0 0 1,24-31-141,1 2 0,2 1 0,1 1 0,35-26 0,3-4-11,-60 50 2169,-16 14-1636,-19 17-456,24-19 72,0 1 0,1 0 0,-1 0 0,1 1 0,0-1 1,0 1-1,0-1 0,1 1 0,0 0 0,0 0 0,0 0 1,1 1-1,-1 8 0,2-11-6,0-1 0,0 0-1,1 1 1,-1-1 0,1 0 0,0 1 0,0-1 0,0 0 0,1 0-1,-1 0 1,1 0 0,-1 0 0,1 0 0,0 0 0,0 0-1,0-1 1,0 1 0,1-1 0,-1 1 0,1-1 0,0 0 0,-1 0-1,1 0 1,0-1 0,0 1 0,4 1 0,24 6 5,-26-8 3,0 1-1,0-1 1,0 1 0,0 0-1,-1 0 1,8 4 0,-12-6-4,0 0 0,1 1 0,-1-1-1,0 0 1,0 0 0,0 0 0,1 1 0,-1-1 0,0 0 0,0 1 0,0-1 0,0 0 0,1 0 0,-1 1 0,0-1 0,0 0 0,0 1 0,0-1 0,0 0 0,0 1 0,0-1 0,0 0 0,0 1 0,0-1 0,0 0 0,0 0 0,0 1 0,0-1 0,0 0 0,0 1 0,-1-1 0,1 0 0,0 1 0,0-1 0,0 0 0,0 0 0,-1 1 0,1-1 0,0 0 0,0 0 0,0 1 0,-1-1 0,1 0 0,0 0 0,0 0 0,-1 0 0,1 1 0,0-1 0,-1 0 0,1 0 0,0 0 0,-1 0 0,1 0 0,0 0 0,0 0 0,-1 0 0,0 0 0,-102 28-2600,25-8-3442</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5:00:09.002"/>
    </inkml:context>
    <inkml:brush xml:id="br0">
      <inkml:brushProperty name="width" value="0.035" units="cm"/>
      <inkml:brushProperty name="height" value="0.035" units="cm"/>
      <inkml:brushProperty name="color" value="#004F8B"/>
    </inkml:brush>
  </inkml:definitions>
  <inkml:trace contextRef="#ctx0" brushRef="#br0">226 104 10213,'0'0'9935,"-20"-15"-8964,-99-74 1174,116 101-1979,1 0 1,0 0-1,0 1 1,1 18-1,-4 61-158,-5-1 0,-35 155 0,39-228-21,4-15 13,0 0-1,1 1 1,0-1-1,0 1 1,0 0-1,0 0 0,0-1 1,1 1-1,-1 4 1,1-7-27,34-1-61,134 6 201,1 0-4295,-167-6 4093,0-1 0,0 1 0,0-1 0,1 0 0,-1 0 0,0 0 0,0 0 0,0 0 0,0 0 0,-1-1 0,1 1 0,0-1 0,0 1 0,-1-1 0,1 0 0,-1 1 0,0-1 0,1 0 0,-1 0 0,0 0 0,0 0 0,0 0 0,0 0 0,0 0 0,-1-1 0,1 1 0,-1 0 0,1 0 0,-1-1 0,0-2-1,3-12 244,-1 0-1,-1-30 1,-1 40-229,1-8-184,-1-4 2660,-2 19-1317,-4 11-890,-2 5-113,1 1 0,1 0 0,1 1 0,0-1 0,2 1 0,0 0 0,1 0 0,-1 23 0,4-40-79,-1 0 0,0-1 0,1 1 1,-1 0-1,1-1 0,-1 1 0,0 0 1,1-1-1,0 1 0,-1 0 0,1-1 1,-1 1-1,1-1 0,0 1 0,-1-1 1,1 0-1,0 1 0,-1-1 1,1 1-1,0-1 0,0 0 0,-1 0 1,1 0-1,0 1 0,0-1 0,0 0 1,-1 0-1,1 0 0,0 0 0,0 0 1,0 0-1,-1 0 0,1-1 0,0 1 1,0 0-1,0 0 0,0-1 0,33-8 94,-29 6-82,0 0 0,0 0 1,-1-1-1,1 1 0,0-1 0,-1 0 0,0-1 0,0 1 0,-1-1 1,1 1-1,-1-1 0,0 0 0,0-1 0,0 1 0,2-8 1,-1 1 9,-1-1 0,0 1 1,-1-1-1,0 1 1,-1-1-1,-1-13 1,0 24-25,0 0 1,0 0 0,-1 0 0,1 0 0,-1 0 0,1 1 0,-1-1 0,0 0 0,0 0 0,0 1 0,0-1-1,0 0 1,0 1 0,0-1 0,-1 1 0,1-1 0,0 1 0,-1 0 0,1-1 0,-1 1 0,0 0 0,1 0 0,-1 0-1,0 0 1,0 1 0,1-1 0,-5-1 0,2 1-19,-1 0 1,0 0-1,1 0 0,-1 0 1,0 1-1,0 0 0,0 0 1,1 0-1,-1 1 0,0-1 0,-5 2 1,10-1 11,-1-1-1,0 0 1,0 1 0,0-1-1,0 0 1,1 1 0,-1-1 0,0 1-1,0-1 1,1 1 0,-1 0 0,0-1-1,1 1 1,-1 0 0,1-1 0,-1 1-1,1 0 1,-1 0 0,1-1 0,-1 1-1,1 0 1,0 0 0,-1 0-1,1 0 1,0 0 0,0-1 0,0 1-1,0 0 1,-1 0 0,1 0 0,1 0-1,-1 0 1,0 0 0,0 0 0,0 0-1,0 0 1,1-1 0,-1 1 0,0 0-1,1 0 1,-1 0 0,0 0-1,1-1 1,-1 1 0,1 0 0,0-1-1,-1 1 1,1 0 0,0-1 0,-1 1-1,1 0 1,0-1 0,-1 1 0,1-1-1,0 0 1,0 1 0,0-1 0,0 1-1,-1-1 1,1 0 0,0 0-1,0 0 1,0 1 0,0-1 0,0 0-1,0 0 1,0 0 0,1-1 0,30 4-159,1-1 0,0-2 0,0-1 0,0-2 0,45-9 0,-91 38 562,7-18-370,1 1 1,0 1-1,0-1 0,1 0 1,0 1-1,1 0 1,-4 13-1,7-22-29,0 0-1,0 0 1,0 0 0,0 0-1,0 1 1,1-1-1,-1 0 1,0 0 0,0 0-1,1 0 1,-1 0 0,1 0-1,-1 0 1,1 0-1,-1 0 1,1 0 0,0 0-1,-1 0 1,1 0 0,0 0-1,0-1 1,-1 1-1,1 0 1,0-1 0,0 1-1,0 0 1,0-1-1,1 1 1,1 0 4,0 0 1,0-1-1,0 0 1,-1 0-1,1 0 0,0 0 1,0 0-1,0 0 0,0-1 1,-1 1-1,5-2 1,3-1 5,1-1 1,-1 0-1,0-1 1,-1 0-1,16-10 1,-17 8-17,1 0 1,-1-1 0,0 0-1,10-13 1,-16 19 9,0 0 0,-1 0 0,1 0 0,-1 0 0,0-1 0,1 1 0,-1 0 0,0-1 0,0 1 0,0 0 0,-1-1 0,1 1 0,-1-1 0,1 0 1,-1 1-1,0-1 0,0 1 0,0-1 0,0 1 0,0-1 0,-1 0 0,1 1 0,-1-1 0,0 1 0,-2-5 0,1 5-1,-1 0 0,1 0 0,-1 1 0,1-1 1,-1 1-1,0 0 0,0 0 0,0 0 0,0 0 1,0 0-1,0 1 0,0-1 0,0 1 0,0 0 1,0 0-1,-6 0 0,-52 4-35,57-4 6,-1 1 0,1 0 1,0 0-1,0 0 0,0 1 0,0-1 0,1 1 0,-1 0 0,0 0 0,1 0 0,-1 0 0,1 1 0,0-1 0,-1 1 0,1 0 0,-3 4 0,5-5-247,0 0-1,0 0 1,0 0 0,0 0-1,0 0 1,0 0-1,0 0 1,1 1 0,-1-1-1,1 0 1,0 0 0,-1 4-1,6 7-4870,17-7-2143</inkml:trace>
  <inkml:trace contextRef="#ctx0" brushRef="#br0" timeOffset="665.24">987 208 9428,'0'0'9783,"-6"2"-9580,3 0-175,-1 0-1,1 0 0,0 0 1,0 1-1,0-1 1,0 1-1,0 0 0,0-1 1,1 2-1,-1-1 0,1 0 1,0 0-1,0 1 1,0-1-1,0 1 0,1-1 1,-1 1-1,-1 7 1,-5 19 184,-8 43 0,9-35-196,5-32 36,-15 76-41,14-53 119,6-27 68,3-11 128,4-7-297,1 1-1,0 1 1,1-1-1,0 2 1,1 0-1,1 0 1,0 2-1,1-1 0,0 2 1,1 0-1,29-14 1,-44 23-20,1 0 0,-1 1-1,0-1 1,0 1 0,0-1 0,1 1 0,-1-1 0,0 1 0,0 0 0,1-1 0,-1 1-1,0 0 1,1 0 0,-1 0 0,0 0 0,1 0 0,0 1 0,-8 13 109,-33 22-4,-164 95 9,203-131-127,0 0 0,-1 1-1,1-1 1,0 0 0,0 0 0,-1 0 0,1 0 0,0 1 0,0-1 0,-1 0 0,1 0 0,0 1 0,0-1 0,-1 0-1,1 0 1,0 1 0,0-1 0,0 0 0,0 1 0,0-1 0,0 0 0,-1 1 0,1-1 0,0 0 0,0 0 0,0 1 0,0-1-1,0 0 1,0 1 0,0-1 0,0 0 0,0 1 0,0-1 0,1 0 0,-1 1 0,0-1 0,0 0 0,0 1 0,0-1-1,0 0 1,1 1 0,-1-1 0,0 0 0,0 0 0,0 1 0,1-1 0,-1 0 0,0 0 0,0 0 0,1 1 0,-1-1-1,0 0 1,0 0 0,1 0 0,-1 0 0,0 0 0,1 1 0,-1-1 0,0 0 0,1 0 0,-1 0 0,0 0 0,1 0-1,-1 0 1,1 0 0,19 6-57,5-2-265,0-1 0,1-2-1,49-3 1,-63 1 190,0 0-1,-1-1 1,1 0-1,-1-1 1,0 0-1,0-1 0,0-1 1,0 1-1,-1-2 1,19-11-1,-24 11 155,0 1 0,0-1 0,-1 1-1,0-1 1,0 0 0,0-1-1,-1 1 1,0-1 0,0 0 0,-1 0-1,1 1 1,-2-2 0,1 1 0,-1 0-1,0 0 1,0 0 0,-1-1 0,0 1-1,-1-8 1,1 13 1420,-1 38-1161,1-23-92,-2 5-43,1-11-106,0 0 1,0 0-1,1 0 1,0 0-1,0 0 1,1 0-1,2 9 1,-2-13-40,0-1 0,0 0 0,0 0 1,1 0-1,-1 0 0,1 0 0,-1 0 0,1 0 0,0 0 0,0 0 0,0-1 1,0 1-1,0-1 0,0 0 0,0 1 0,0-1 0,1 0 0,-1 0 1,0-1-1,1 1 0,-1 0 0,1-1 0,-1 1 0,5-1 0,19 4-946,1-2 0,42-1 0,10-12-5701,-34-5-1263</inkml:trace>
  <inkml:trace contextRef="#ctx0" brushRef="#br0" timeOffset="1160.87">1390 194 6627,'0'0'13254,"-16"-68"-13046,16 84-2161,0 11-1840,0 4-5204</inkml:trace>
  <inkml:trace contextRef="#ctx0" brushRef="#br0" timeOffset="1719.65">1426 408 7587,'0'0'9960,"0"12"-9424,0 77-13,17-94-296,-7-1-189,-1 0 1,0 0 0,-1-1 0,1-1 0,8-9 0,-8 7-27,1 1 1,-1 0 0,2 1-1,11-7 1,-20 13-14,0 1 1,0 0-1,1 0 1,-1 0-1,0 0 1,0 1-1,0-1 1,1 1 0,-1-1-1,0 1 1,1 0-1,-1 0 1,0 0-1,1 0 1,-1 0-1,0 1 1,1-1-1,-1 1 1,3 0-1,36 26 37,-38-24-25,0 0-1,0 0 1,1-1 0,-1 1-1,1-1 1,0 1 0,0-1 0,0-1-1,0 1 1,0 0 0,0-1-1,1 0 1,6 1 0,-10-44 546,-2 101-41,-1 3-469,3 0 0,11 81 0,-11-134-40,9 75 68,-10-83-59,-1 0 0,1 0-1,-1 1 1,1-1-1,-1 0 1,0 0-1,0 0 1,0 0-1,0 0 1,0 0 0,0 0-1,0 0 1,0 0-1,0 0 1,0-1-1,0 1 1,0 0 0,-1-1-1,1 1 1,0-1-1,0 1 1,-1-1-1,1 0 1,0 1-1,-1-1 1,1 0 0,0 0-1,-1 0 1,1 0-1,-1 0 1,-1-1-1,-50 0 422,51 1-422,-1-1-26,1 1 0,-1 0 1,1-1-1,-1 1 0,1-1 0,-1 0 0,1 0 0,0 0 0,-1 0 1,1 0-1,0-1 0,0 1 0,0-1 0,0 1 0,0-1 0,0 0 0,0 0 1,1 0-1,-1 0 0,1 0 0,-1 0 0,1 0 0,0 0 0,-1-1 1,1 1-1,1 0 0,-1-1 0,0 1 0,0-1 0,1 1 0,0-1 0,-1 1 1,1-1-1,0 1 0,0-1 0,0 0 0,1 1 0,-1-1 0,2-3 1,0-6-500,0 1 0,1-1 0,1 1 0,-1 0 0,2 0 0,0 1 0,11-18 0,35-44-4249</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5:00:17.962"/>
    </inkml:context>
    <inkml:brush xml:id="br0">
      <inkml:brushProperty name="width" value="0.035" units="cm"/>
      <inkml:brushProperty name="height" value="0.035" units="cm"/>
      <inkml:brushProperty name="color" value="#004F8B"/>
    </inkml:brush>
  </inkml:definitions>
  <inkml:trace contextRef="#ctx0" brushRef="#br0">55 105 5795,'0'0'8961,"0"-6"-8171,0-28 1715,0 34-2129,-10 0 2145,10 0-2553,-11 51-122,11-50 570,0-32-107,1 11-307,0 14 12,0 0 1,-1 1 0,1-1-1,-1 0 1,-1 1 0,1-1-1,-1 0 1,-2-8 0,-1 9-5,3 4 412,1 1-457,-4 0 48,3 0 137,-20 47-206,20-13-1351,1-32 1036,0 0 1,0 0 0,0 1-1,1-1 1,-1 0-1,1 0 1,0 0 0,0 0-1,-1 1 1,1-1 0,1 0-1,-1-1 1,1 3-1,26 13-5861</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5:00:18.438"/>
    </inkml:context>
    <inkml:brush xml:id="br0">
      <inkml:brushProperty name="width" value="0.035" units="cm"/>
      <inkml:brushProperty name="height" value="0.035" units="cm"/>
      <inkml:brushProperty name="color" value="#004F8B"/>
    </inkml:brush>
  </inkml:definitions>
  <inkml:trace contextRef="#ctx0" brushRef="#br0">6 133 3922,'0'0'11629,"-1"-8"-9719,-3-25-288,3 25 593,4 4-1455,7 1-742,0-1-1,0 1 0,1 1 1,-1 0-1,0 0 1,1 1-1,12 0 1,4-1 8,220-5-1737,-196 7-748,-21 1-2552,-20 4-2333</inkml:trace>
  <inkml:trace contextRef="#ctx0" brushRef="#br0" timeOffset="198.88">301 56 8292,'0'0'10981,"-26"31"-10773,20 6 272,1 0-192,5 3-128,0 0-64,0-3-64,0-1 16,0-2-48,0-9-1072,5-7-2322,1-8-2512</inkml:trace>
  <inkml:trace contextRef="#ctx0" brushRef="#br0" timeOffset="1294.58">341 198 8964,'0'0'7900,"24"-6"-7055,74-15-362,-95 20-465,0 1 0,0 0 0,0 0 0,0 0 0,0 0 0,0 1 0,0-1 0,0 1-1,-1-1 1,1 1 0,0 0 0,0 0 0,-1 1 0,1-1 0,0 0 0,-1 1 0,1 0-1,-1-1 1,0 1 0,0 0 0,1 0 0,-1 0 0,-1 1 0,1-1 0,0 0 0,0 1 0,-1-1-1,1 1 1,-1 0 0,0-1 0,1 6 0,2 2 48,-2 1 0,0 0 0,0 0 0,-1 0 0,0 20 0,-1-25 30,-2 26 139,2-31-207,0 0 0,0 0 0,-1 0 0,1 0 0,0-1 0,0 1 0,-1 0 0,1 0 0,0-1 0,-1 1 0,1 0 0,-1 0 0,1-1 0,-1 1 0,0 0 0,1-1 0,-1 1 0,1-1 0,-1 1 0,0-1 0,0 1 0,1-1 0,-1 0 0,0 1 0,0-1 0,1 0 0,-1 1 0,0-1 0,0 0 0,0 0 0,-1 0 0,2 0 751,-1-7-660,1 0 1,1 0-1,-1 0 1,1 0-1,0 0 1,1 1-1,0-1 1,0 0-1,5-11 1,-4 14-148,-1 1 0,1-1 1,0 0-1,1 1 0,-1 0 1,0-1-1,1 1 0,0 1 1,0-1-1,0 0 1,0 1-1,0 0 0,1 0 1,-1 0-1,7-1 0,6-2-641,0 1 0,1 1 0,-1 1 0,32 0 0,20-3-1351,-69 5 2126,-1 0 0,1 0-1,0 0 1,0 0 0,0-1 0,0 1-1,0 0 1,0 0 0,0 0 0,0 0-1,0 0 1,0-1 0,0 1-1,0 0 1,0 0 0,0 0 0,0 0-1,0-1 1,0 1 0,0 0 0,0 0-1,0 0 1,0 0 0,0-1 0,0 1-1,0 0 1,0 0 0,0 0-1,0 0 1,0 0 0,0-1 0,0 1-1,1 0 1,-21-2 354,16 3-452,0 0 0,0 1-1,0 0 1,0 0-1,1 0 1,-1 0 0,0 1-1,1-1 1,0 1 0,0 0-1,0 0 1,0 0-1,0 1 1,1-1 0,-1 1-1,1-1 1,0 1-1,0 0 1,0 0 0,0 0-1,1 0 1,0 0-1,0 0 1,0 0 0,0 0-1,0 7 1,6-10 3,-1 0 0,1 0 0,-1 0 0,1-1 0,0 0-1,0 0 1,-1 0 0,1 0 0,8-3 0,-5 0 7,-1 0 0,1-1-1,-1 0 1,1 0 0,-1-1 0,0 0-1,-1 0 1,1-1 0,-1 0 0,0 0-1,-1 0 1,1-1 0,-1 1 0,-1-1-1,1-1 1,4-9 0,-10 21-7,1 1 1,0 0-1,0-1 1,0 1 0,1-1-1,0 1 1,0 0-1,0-1 1,0 0-1,1 1 1,-1-1-1,1 0 1,0 0 0,0 0-1,1 0 1,-1 0-1,1 0 1,0-1-1,0 1 1,0-1-1,1 0 1,-1 0 0,1 0-1,-1 0 1,1 0-1,0-1 1,0 0-1,0 0 1,9 3 0,17 1-415,0-1 0,0-1 0,1-2 0,60-4 0,-77 2 94,-8 0 131,-1 0 0,1-1-1,0 0 1,-1 0 0,1 0 0,-1 0 0,1-1 0,-1 0 0,0 0 0,0-1 0,8-4 0,-11 6 185,0-1 0,0 0 0,-1 0 1,1 0-1,0 0 0,-1 0 0,1 0 1,-1 0-1,0 0 0,1 0 0,-1-1 1,0 1-1,-1 0 0,1-1 0,0 1 1,-1-1-1,1 1 0,-1-1 0,0 1 1,0-1-1,0 1 0,0-1 0,0 1 1,-1-1-1,1 1 0,-1-1 0,-1-3 1,1 4 108,0-1 1,0 1 0,0 0-1,-1 0 1,1 0 0,-1 0 0,1 0-1,-1 0 1,0 0 0,0 1-1,0-1 1,0 1 0,0-1 0,0 1-1,0 0 1,-1 0 0,1 0 0,0 0-1,-1 0 1,1 0 0,-1 1-1,1-1 1,0 1 0,-1-1 0,0 1-1,1 0 1,-1 0 0,-2 1-1,1-1-45,0 0 1,-1 0-1,1 0 0,0 1 0,0 0 0,-1 0 0,1 0 0,0 0 0,0 1 0,0-1 0,0 1 0,0 0 0,1 0 0,-1 1 1,-4 3-1,4-1-60,0 1 0,0 0 0,1 0 1,-1 0-1,2 0 0,-1 0 0,1 0 1,0 1-1,0-1 0,0 1 0,1 0 1,0-1-1,1 13 0,0-17-9,0-1 0,1 1-1,-1 0 1,1-1 0,-1 0 0,1 1-1,0-1 1,-1 1 0,1-1 0,0 0-1,0 1 1,0-1 0,0 0 0,0 0 0,0 0-1,1 0 1,-1 0 0,0 0 0,0 0-1,1 0 1,-1-1 0,1 1 0,-1 0-1,0-1 1,1 1 0,0-1 0,-1 1-1,1-1 1,-1 0 0,3 0 0,56 4 37,-52-4-40,3 0-22,1-1-1,0 0 0,-1-1 0,1 0 1,-1-1-1,0 0 0,0-1 0,0 0 1,0 0-1,-1-2 0,1 1 0,-1-1 1,-1-1-1,1 1 0,-1-2 0,0 1 0,-1-1 1,14-18-1,-12 14 21,-1-1 0,-1-1 1,0 0-1,-1 0 0,0 0 0,-1-1 0,-1 0 0,0 0 1,-1-1-1,-1 1 0,-1-1 0,0 1 0,0-23 1,-2 17 71,0 14 114,0 11 202,-1 16-414,-1 1-1,-8 30 1,5-30 59,2 0 0,-3 35 1,6-47-18,0 2-3,0 0 0,0 1 1,1-1-1,1 0 1,4 20-1,-4-28-9,-1-1-1,0 1 1,0 0 0,1-1-1,-1 1 1,1-1 0,0 0-1,0 1 1,0-1 0,0 0-1,0 0 1,1 0 0,-1 0-1,0-1 1,1 1-1,-1-1 1,1 1 0,0-1-1,0 0 1,-1 0 0,1 0-1,0-1 1,0 1 0,0 0-1,0-1 1,0 0 0,3 0-1,4 0 1,0 0 0,0-1 0,0 0 0,0 0 0,0-2 0,-1 1 0,1-1 0,-1 0 0,1-1 1,-1 0-1,11-7 0,-14 7-3,1 0 1,-1 0-1,0-1 1,-1 0-1,1 0 1,-1 0 0,0-1-1,0 1 1,-1-1-1,1-1 1,-1 1-1,-1-1 1,1 1-1,-1-1 1,3-11 0,-2-1 244,-11 30 115,-8 25-244,12-28-288,1 0 1,0 0 0,0 0 0,1 0 0,0 0 0,0 0 0,1 0 0,1 14 0,0-21-18,-1 0 0,1 0 1,0 0-1,-1 0 0,1-1 1,0 1-1,0 0 0,0-1 1,0 1-1,0 0 0,-1-1 1,1 1-1,0-1 0,0 1 1,1-1-1,-1 0 0,0 1 1,0-1-1,0 0 0,0 0 1,0 0-1,0 0 1,0 0-1,0 0 0,2 0 1,34-2-4427,-30 1 3052,35-4-7604</inkml:trace>
  <inkml:trace contextRef="#ctx0" brushRef="#br0" timeOffset="1419.02">1944 59 7571,'0'0'12358,"-11"-30"-13094,11 48-2033,16-2-2050</inkml:trace>
  <inkml:trace contextRef="#ctx0" brushRef="#br0" timeOffset="1771.49">1944 72 11781,'125'-21'3506,"-106"21"1888,-11 6-3831,-9 12-2652,0-12 1669,-6 49-128,-2 34 78,9-19-359,1-69-168,0 0 0,-1 0 0,1 0 0,0 0 0,0 0 0,-1 0 0,1 0 0,0 0 0,0-1 0,0 1 0,0 0 0,0 0 0,0-1 0,1 1 0,-1-1 0,0 1 0,0-1 0,0 1 0,1-1 0,-1 0 0,0 0 0,0 0 0,1 1 0,-1-1 0,0 0 0,0-1 0,1 1 0,1 0 0,40-4-42,-39 2 19,1-1 1,0 1 0,0-1-1,-1 0 1,0 0 0,0-1-1,0 1 1,0-1-1,0 0 1,-1 0 0,1 0-1,-1-1 1,0 1 0,0-1-1,-1 0 1,0 0-1,1 1 1,1-8 0,-4 11 243,0 5-192,-17 132-51,17-122-101,1 14-999,0-27 793,-1-1-1,0 1 0,1 0 1,-1 0-1,1-1 1,-1 1-1,1 0 1,0-1-1,-1 1 1,1-1-1,0 1 1,-1-1-1,1 1 0,0-1 1,-1 1-1,1-1 1,0 0-1,0 1 1,0-1-1,-1 0 1,1 0-1,0 1 1,0-1-1,0 0 0,0 0 1,0 0-1,-1 0 1,3 0-1,7 0-7191</inkml:trace>
  <inkml:trace contextRef="#ctx0" brushRef="#br0" timeOffset="1910.12">2154 232 9492,'0'0'11766,"5"-108"-11782,22 99-48,11 3-1057,10-1-1936,11-2-2370,-5-3-4881</inkml:trace>
  <inkml:trace contextRef="#ctx0" brushRef="#br0" timeOffset="2020.74">2479 26 2577,'0'0'14519,"-37"18"-16120,37 4-1728,0-1-5988</inkml:trace>
  <inkml:trace contextRef="#ctx0" brushRef="#br0" timeOffset="2516.65">2525 318 8900,'0'0'10095,"-2"8"-9566,1 16 67,1-23-556,0-1 0,0 1-1,0-1 1,0 1 0,1-1 0,-1 0 0,0 1 0,0-1 0,0 1-1,1-1 1,-1 0 0,0 1 0,1-1 0,-1 0 0,0 1 0,1-1-1,-1 0 1,0 0 0,1 1 0,-1-1 0,1 0 0,-1 0 0,0 0-1,1 1 1,-1-1 0,1 0 0,-1 0 0,1 0 0,2-1 53,0 0 1,0 0-1,0 0 1,-1 0 0,1 0-1,0-1 1,-1 1-1,1-1 1,-1 0-1,0 0 1,0 0 0,0 0-1,0 0 1,0 0-1,0 0 1,2-4-1,0 1-18,0-1 0,-1 0 0,0 1-1,0-1 1,0 0 0,0-1-1,-1 1 1,0 0 0,-1-1-1,1 1 1,-1-1 0,0 1 0,-1-1-1,0 0 1,0 1 0,-2-14-1,2 19-72,0-1 0,-1 1-1,0 0 1,1 0-1,-1-1 1,0 1-1,1 0 1,-1 0 0,0 0-1,0 0 1,0 0-1,0 0 1,0 0 0,0 0-1,0 0 1,-1 0-1,1 0 1,0 1-1,0-1 1,-1 1 0,1-1-1,0 1 1,-1-1-1,1 1 1,-3-1 0,-13 3-1412,17-2 1218,-1 1-1,1-1 1,-1 0-1,1 1 1,-1-1 0,1 0-1,-1 1 1,1-1-1,0 1 1,-1-1 0,1 1-1,0-1 1,-1 1-1,1-1 1,0 1-1,0-1 1,-1 1 0,1-1-1,0 1 1,0 0-1,0-1 1,0 1-1,0-1 1,0 2 0,11 3-6106,21-5 4361,-27 0 1271,35-1 682,48 2 8850,-83 0-8660,-1 1 1,0 0 0,0 0-1,1 0 1,-1 0-1,0 1 1,-1-1 0,1 1-1,0 0 1,-1 0 0,0 0-1,1 1 1,-1-1-1,0 1 1,-1 0 0,5 6-1,19 22 783,-23-31-964,-1 0 0,0 0 0,0 0 0,1 0 0,-1-1 0,0 1 0,1-1 0,-1 0 0,1 1 0,-1-1 0,1 0 0,-1 0 0,0-1 0,1 1 0,-1 0 0,1-1 0,-1 0 0,0 1 0,0-1 1,1 0-1,-1 0 0,0 0 0,3-2 0,23-6 259,-26 11-259,0 0-1,0 0 1,0 1 0,-1-1-1,1 0 1,-1 1-1,0-1 1,1 1-1,-1-1 1,0 1 0,-1-1-1,1 1 1,0 0-1,0 3 1,-1-5 7,3 13 113,1-1 0,0 0 1,1 0-1,10 19 0,-12-28-154,-1 0-1,1-1 1,-1 1-1,1-1 1,0 0-1,0 0 1,1 0-1,-1 0 1,1 0 0,-1-1-1,1 1 1,0-1-1,0 0 1,0 0-1,0-1 1,0 1-1,1-1 1,7 2-1,27-1-2183,-10-2-4855</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5:24:28.926"/>
    </inkml:context>
    <inkml:brush xml:id="br0">
      <inkml:brushProperty name="width" value="0.035" units="cm"/>
      <inkml:brushProperty name="height" value="0.035" units="cm"/>
      <inkml:brushProperty name="color" value="#004F8B"/>
    </inkml:brush>
  </inkml:definitions>
  <inkml:trace contextRef="#ctx0" brushRef="#br0">246 212 2385,'0'0'0</inkml:trace>
  <inkml:trace contextRef="#ctx0" brushRef="#br0" timeOffset="1129.7">28 2 1201,'0'0'10340,"13"0"-6305,50 0-2753,259 11 99,3 1-841,-324-12-518,-19 0-6903,-10 0 2951,-5 0-1083</inkml:trace>
  <inkml:trace contextRef="#ctx0" brushRef="#br0" timeOffset="1890.04">364 19 5843,'0'0'6971,"0"-18"-4509,15 241-1322,5 68 1004,-41-312-1805,-61-97-40,80 130-258,1 0-1,1 0 1,0 0-1,0 0 0,3 14 1,-1-19-97,0-1 0,1 0 1,-1 0-1,1 0 0,0 0 1,1 0-1,7 9 0,-10-14 52,-1 0-1,1-1 0,0 1 1,0 0-1,0-1 0,0 1 1,-1 0-1,1-1 0,0 0 1,0 1-1,0-1 0,0 1 1,0-1-1,0 0 0,1 0 1,-1 0-1,0 1 0,0-1 1,0 0-1,0 0 0,1-1 1,0 1 51,0-1 0,0 0 0,-1 0 0,1 0 0,0 0 0,0 0 0,-1-1 1,1 1-1,-1-1 0,1 1 0,-1-1 0,0 1 0,1-1 0,-1 0 0,1-2 0,45-81 495,-35 60-500,1 1 0,0 0 0,25-31 0,-16 37-1195,-21 18 968,-1 0 0,1 1 0,-1-1 0,1 1 0,0-1 0,-1 0 0,1 1 0,-1-1 0,0 1 0,1-1 0,-1 1 0,1 0-1,-1-1 1,0 1 0,1-1 0,-1 1 0,0 0 0,0-1 0,1 1 0,-1 0 0,0-1 0,0 1 0,0 0 0,0-1 0,0 1-1,0 0 1,0-1 0,0 1 0,0 0 0,0-1 0,0 1 0,0 0 0,-1-1 0,1 2 0,0 21-5066</inkml:trace>
  <inkml:trace contextRef="#ctx0" brushRef="#br0" timeOffset="3370.29">0 699 3089,'0'0'13022,"0"-12"-11898,0-34-452,0 34-320,10 85-371,-10 188 892,5-259-847,-1-1 0,1 0 0,0 0 0,0 0 0,0-1 0,-1 1 0,1-1 0,0 0 1,6-2-1,-6 2 14,10-1 12,-1 0 1,0-2-1,1 0 0,-1 0 1,16-8-1,35-7-833,-63 18 665,-1-1-1,1 1 0,-1-1 0,1 1 0,-1-1 1,0 1-1,1-1 0,-1 0 0,0 0 0,0 0 1,1 0-1,-1 0 0,0 0 0,0 0 0,0 0 1,0 0-1,0 0 0,0-1 0,-1 1 0,1 0 1,0-1-1,0 1 0,-1 0 0,1-2 0,1-13 1533,-2 13-1394,0 1 0,1-1 1,-1 0-1,0 1 1,1-1-1,0 0 0,0 1 1,0-1-1,0 0 0,0 1 1,0 0-1,1-1 0,-1 1 1,1 0-1,-1-1 1,1 1-1,0 0 0,0 1 1,0-1-1,0 0 0,0 0 1,0 1-1,1-1 1,-1 1-1,1 0 0,-1 0 1,0 0-1,1 0 0,0 0 1,-1 0-1,1 1 1,-1-1-1,1 1 0,0 0 1,0 0-1,-1 0 0,1 0 1,0 0-1,-1 1 1,1-1-1,-1 1 0,1 0 1,0 0-1,-1 0 0,1 0 1,-1 0-1,0 0 1,1 1-1,-1-1 0,0 1 1,0 0-1,0 0 0,0-1 1,0 1-1,0 1 1,-1-1-1,1 0 0,-1 0 1,1 1-1,-1-1 0,0 0 1,0 1-1,0 0 0,0-1 1,0 1-1,0 0 1,-1-1-1,1 1 0,-1 5 1,0-11-40,0 0 0,0 0 0,0 0 0,0 0 1,-1 0-1,1 0 0,-1 1 0,0-1 0,0 0 0,0 0 1,0 0-1,-1 1 0,1-1 0,-1 1 0,1-1 0,-1 1 1,0 0-1,-4-5 0,2 4-23,-2-1 0,1 1 0,0 0 0,-1 1 0,1-1 0,-1 1-1,1 0 1,-9-1 0,13 3 29,-4-2-7,-1 0 0,1 1 0,0 0 0,0 0 0,-1 1 0,1-1-1,0 1 1,-1 0 0,-10 2 0,16-2 0,0 1 1,0-1-1,0 0 0,-1 0 0,1 0 0,0 1 0,0-1 0,0 0 0,0 0 0,0 0 1,0 1-1,-1-1 0,1 0 0,0 0 0,0 0 0,0 1 0,0-1 0,0 0 0,0 0 1,0 1-1,0-1 0,0 0 0,0 0 0,0 1 0,0-1 0,0 0 0,0 0 0,0 1 0,0-1 1,0 0-1,1 0 0,-1 0 0,0 1 0,0-1 0,0 0 0,0 0 0,0 0 0,0 1 1,1-1-1,-1 0 0,0 0 0,0 0 0,0 0 0,1 1 0,-1-1 0,0 0 0,0 0 1,0 0-1,1 0 0,-1 0 0,0 0 0,0 0 0,1 0 0,-1 0 0,0 0 0,13 7-351,7-5 153,1-1 0,0-1-1,35-4 1,18 0 523,-73 5-291,0 0 0,-1 0-1,1 1 1,0-1 0,0 0-1,-1 1 1,1-1 0,-1 0-1,1 1 1,-1-1-1,1 1 1,-1-1 0,0 1-1,0-1 1,0 1 0,0-1-1,0 1 1,0 1 0,1 36 519,-1-37-460,0 1-50,0-1 0,0 1 1,0 0-1,0-1 0,1 1 1,-1-1-1,1 1 0,-1 0 1,1-1-1,0 1 1,0-1-1,0 0 0,1 1 1,-1-1-1,0 0 0,1 0 1,0 0-1,-1 0 1,1 0-1,0 0 0,0 0 1,0-1-1,0 1 0,0-1 1,0 1-1,3 0 0,-2-1-2,0 0-1,0 0 0,0-1 0,-1 0 0,1 1 0,0-1 0,0 0 0,0 0 0,0-1 0,0 1 0,0-1 0,0 1 0,0-1 0,0 0 0,-1 0 0,1 0 0,0-1 0,-1 1 0,1-1 0,-1 1 0,1-1 0,-1 0 0,3-3 0,-2 3-53,-1-1 0,0 0 0,1 1 0,-1-1 0,0-1 0,-1 1 0,1 0 0,0 0 0,-1-1 0,0 1 0,0 0 0,0-1 0,0 0 0,0 1 0,-1-1 0,1 1 0,-1-1 0,0 0 0,0 1 0,-1-1 0,1 0 0,-1 1 0,1-1 0,-1 1 0,0-1 0,0 1 0,-1-1 0,1 1 0,-1 0 0,0 0 0,1 0 0,-1 0 0,-1 0 0,1 0 0,0 0 0,-1 0 0,1 1 0,-1 0 0,0-1 0,0 1 0,0 0 0,0 0 0,0 1-1,0-1 1,0 1 0,-1-1 0,1 1 0,0 0 0,-1 0 0,-5 0 0,-6 1 144,12-1-116,0 1 1,0 0 0,0 0-1,0 0 1,1 0 0,-1 1-1,0-1 1,0 1 0,-5 2-1,7-2-15,0 0 1,0 0-1,0 0 0,0 0 0,0 1 1,0-1-1,1 0 0,-1 1 0,0-1 0,1 1 1,-1-1-1,1 1 0,-1-1 0,1 1 0,0-1 1,-1 1-1,1-1 0,0 1 0,0-1 1,0 1-1,0 0 0,1 1 0,-1-3 6,1 1 0,-1 0 0,0-1 0,1 1 0,-1-1 0,1 1 0,-1-1 0,1 1 0,0-1 0,-1 1 0,1-1 0,-1 0 0,1 1 0,0-1 0,-1 0 0,1 1 0,0-1 0,-1 0 0,1 0 0,0 0 0,-1 1 0,1-1 0,0 0 0,0 0 0,-1 0 0,1 0 0,1-1 0,27 2 76,-22-2-72,5 2-127,0-1 0,0-1-1,0 0 1,-1-1 0,1 0-1,0-1 1,-1 0 0,0-1 0,20-10-1,-29 12-1744</inkml:trace>
  <inkml:trace contextRef="#ctx0" brushRef="#br0" timeOffset="4722.78">717 619 9877,'0'0'7283,"3"2"-7187,2 3-15,-1 0 0,0 0-1,0 1 1,-1-1 0,1 1 0,-1 0 0,0 0 0,-1 0-1,0 0 1,0 0 0,0 0 0,0 1 0,-1-1 0,1 8-1,2 15 303,0 56-1,-4 21-22,0-105-48,0-9 30,-1-20-343,0 11-3,1 0 0,0 0 0,5-31 0,-4 45 5,-1 0 0,1 0 1,0-1-1,0 1 0,0 0 0,0 0 0,0 1 0,0-1 0,1 0 0,0 0 0,-1 1 0,1-1 1,0 1-1,0-1 0,1 1 0,-1 0 0,0 0 0,1 0 0,-1 0 0,1 0 0,-1 1 0,1-1 1,0 1-1,0-1 0,0 1 0,5-1 0,-8 2-13,0 0 0,0 0 0,1-1 0,-1 1 0,0 0 0,0 0 0,1 0 0,-1 0 1,0 0-1,1 0 0,-1 0 0,0 0 0,1 0 0,-1 0 0,0 0 0,0 0 0,1 0 0,-1 0 0,0 0 0,1 0 0,-1 0 0,0 1 0,0-1 1,1 0-1,-1 0 0,0 0 0,0 0 0,1 1 0,-1-1 0,0 0 0,0 0 0,1 0 0,-1 1 0,0-1 0,0 0 0,0 0 0,0 1 0,1-1 0,-1 1 1,-5 12-347,-15 13 200,12-19 184,1-1 0,-1 1 0,0-1 0,-1-1 0,0 0 0,0 0 0,0 0 0,0-1 0,0-1 0,-18 5 0,26-8-7,40 6-233,-29-4 220,0-1-1,1 0 1,-1 0-1,1-1 1,-1 0-1,0-1 1,1 0-1,-1-1 1,12-3-1,-18 4 7,-1 0-1,1 0 1,-1 0-1,1-1 1,-1 1-1,0-1 1,0 0-1,0 0 1,0 0-1,0 0 1,0 0-1,0-1 1,-1 0-1,1 1 1,-1-1-1,0 0 1,0 0-1,0 0 1,0 0-1,0-1 1,0 1-1,-1-1 1,0 1-1,0-1 1,0 1-1,0-1 1,0 0-1,-1 1 1,1-5-1,1 53 560,-2-40-559,0 0 0,0 0-1,1 0 1,-1 0 0,1 0-1,1-1 1,-1 1-1,1 0 1,-1-1 0,4 5-1,-4-8-2,1 1 0,0-1-1,-1 0 1,1 0 0,0 0 0,0 0-1,0 0 1,0-1 0,0 1-1,0-1 1,0 1 0,0-1-1,0 0 1,0 0 0,0 1 0,0-2-1,0 1 1,0 0 0,1 0-1,-1-1 1,0 1 0,0-1-1,0 1 1,-1-1 0,1 0 0,3-2-1,-1 1 13,1-1 0,-1 0 0,0 0 1,0 0-1,-1 0 0,1-1 0,-1 1 0,1-1 0,2-6 0,-2 4 11,-1 0-1,0-1 1,-1 0 0,1 1 0,-1-1-1,0 0 1,-1 0 0,0 0 0,0 0-1,-1-1 1,1 1 0,-2-12 0,1 16-32,29 26-266,-25-20 255,-1 0 0,1 0 0,0 0 1,0-1-1,0 0 0,0 1 1,1-1-1,-1-1 0,0 1 0,1-1 1,-1 1-1,1-1 0,0-1 0,-1 1 1,1-1-1,0 0 0,-1 0 0,1 0 1,0 0-1,-1-1 0,1 0 1,0 0-1,-1 0 0,0-1 0,1 0 1,-1 1-1,0-2 0,1 1 0,-1 0 1,-1-1-1,1 0 0,0 0 1,0 0-1,-1 0 0,0-1 0,0 1 1,0-1-1,0 0 0,0 0 0,-1 0 1,1 0-1,-1-1 0,0 1 1,-1 0-1,2-6 0,1-6 17,-2 0 0,0-1-1,-1 1 1,0 0 0,-3-20-1,3-4 319,-16 153 41,5 1 0,6 174 0,5-181 4,-1-106-323,-2-5 140,-6-24-168,1-1 0,1 1 0,1-1-1,2 0 1,0 0 0,3-30 0,0 35-241,2 0 0,0 1 1,2-1-1,1 1 0,0-1 1,2 1-1,17-40 1,-22 59 200,0-1 1,0 0 0,1 0 0,0 1 0,0 0 0,0-1-1,0 1 1,1 1 0,-1-1 0,1 0 0,0 1 0,0 0-1,0 0 1,1 0 0,-1 0 0,1 1 0,0 0 0,-1 0-1,1 0 1,0 0 0,0 1 0,0 0 0,0 0 0,0 0-1,0 1 1,1 0 0,-1 0 0,0 0 0,8 2 0,-12-2 15,0 0-1,1 1 1,-1-1 0,0 1 0,1 0 0,-1-1 0,0 1 0,0 0 0,0 0 0,0-1 0,0 1-1,0 0 1,0 0 0,0 0 0,0 1 0,0-1 0,0 0 0,-1 0 0,1 0 0,-1 1 0,1-1 0,0 0-1,-1 1 1,0-1 0,1 0 0,-1 1 0,0-1 0,0 1 0,0-1 0,0 0 0,0 1 0,0-1-1,0 1 1,0-1 0,0 0 0,-2 3 0,2 0-33,-1 0-1,0 0 1,0 0-1,0 0 1,0-1-1,-1 1 1,1 0-1,-1-1 1,0 1-1,0-1 1,0 0-1,-5 5 1,-13 8-58,-1-1 0,-1-2 0,0 0 0,-29 12 1,-48 15-5327,31-17-1511</inkml:trace>
  <inkml:trace contextRef="#ctx0" brushRef="#br0" timeOffset="5238.79">79 1383 6371,'0'0'11776,"7"-16"-10965,21-48-376,-28 63-423,1 0 1,-1 0-1,0 0 0,1 0 0,-1 0 1,1 0-1,-1 0 0,1 1 1,-1-1-1,1 0 0,0 0 1,-1 1-1,1-1 0,0 0 1,0 1-1,0-1 0,-1 0 0,1 1 1,0-1-1,0 1 0,0 0 1,0-1-1,0 1 0,0 0 1,0-1-1,0 1 0,0 0 1,0 0-1,0 0 0,0 0 1,0 0-1,0 0 0,0 0 0,-1 0 1,1 1-1,0-1 0,0 0 1,0 0-1,0 1 0,0-1 1,0 1-1,0-1 0,0 1 1,-1-1-1,1 1 0,0 0 1,1 0-1,22 34 316,-24-34-319,33 82 403,-26-64-287,0 1-1,1-1 1,21 36-1,-29-55-119,1 1 0,-1-1 0,0 1 0,1-1 0,-1 1 0,0-1 0,1 0 0,-1 1 0,1-1 0,-1 0 0,1 0 0,-1 1 0,1-1 0,-1 0-1,1 0 1,-1 0 0,1 1 0,-1-1 0,1 0 0,-1 0 0,1 0 0,-1 0 0,1 0 0,-1 0 0,1 0 0,-1 0 0,1 0 0,0 0 0,-1-1 0,1 1 0,-1 0 0,1 0 0,-1 0 0,0-1 0,1 1 0,-1 0 0,1-1 0,-1 1 0,1 0 0,-1-1 0,0 1-1,1 0 1,-1-1 0,0 1 0,1-1 0,-1 1 0,0-1 0,1 1 0,-1-1 0,0 0 0,16-28 290,-15 26-280,14-34 86,-2 1-1,14-70 1,-18 66-56,-3 24-421,-1 18-2357,2 30-4157,-5-19 5596,3 13-4784</inkml:trace>
  <inkml:trace contextRef="#ctx0" brushRef="#br0" timeOffset="6355.71">537 1352 3826,'0'0'11015,"3"-13"-9598,10-40-355,-13 53-1052,0 0 0,0-1 0,1 1 0,-1-1 0,0 1 1,0-1-1,0 1 0,0-1 0,0 1 0,0-1 0,0 1 0,-1-1 0,1 1 0,0 0 1,0-1-1,0 1 0,0-1 0,-1 1 0,1-1 0,0 1 0,0 0 0,0-1 0,-1 1 1,1-1-1,0 1 0,-1 0 0,1 0 0,0-1 0,-1 1 0,1 0 0,-1-1 0,1 1 1,0 0-1,-1 0 0,1 0 0,-1-1 0,1 1 0,-1 0 0,1 0 0,0 0 0,-1 0 1,1 0-1,-1 0 0,1 0 0,-1 0 0,1 0 0,-1 0 0,0 0 0,-17 3 252,18-3-251,-4 2 18,1-1-1,-1 1 0,1 0 1,0 0-1,-1 0 1,1 0-1,0 1 0,0-1 1,1 1-1,-1 0 1,0 0-1,1 0 0,0 0 1,0 1-1,0-1 0,0 0 1,-3 8-1,2-3-42,0 0 1,1 0-1,-1 0 0,2 1 0,-1-1 0,1 0 0,0 12 0,1-19 7,0-1 0,1 1 0,-1-1 0,0 1 0,1-1 0,-1 1 0,0-1 0,1 1 0,-1-1 0,1 1 0,-1-1 0,1 1 0,-1-1 0,1 0 0,-1 1 0,1-1-1,-1 0 1,1 0 0,-1 1 0,1-1 0,-1 0 0,1 0 0,-1 0 0,1 0 0,0 0 0,-1 0 0,1 0 0,-1 0 0,1 0 0,0 0 0,-1 0 0,1 0 0,-1 0-1,1 0 1,0 0 0,-1-1 0,1 1 0,-1 0 0,1 0 0,-1-1 0,1 1 0,0-1 0,26-14 46,-23 11-9,0-1 0,-1 1 0,0-1 0,0 0 0,0 0 0,0 0 0,-1 0 0,0 0 0,0 0 0,0-1 0,-1 1 0,2-9 0,13 58 1001,-15-41-1007,0 0 0,1-1 0,-1 1 0,0 0 0,1-1 0,0 0 0,-1 1-1,1-1 1,0 0 0,0 0 0,1 0 0,-1 0 0,0-1 0,0 1 0,6 2 0,-4-3-12,0-1 0,1 0 1,-1 0-1,1-1 0,-1 1 0,0-1 1,1 0-1,-1 0 0,0-1 0,0 1 1,0-1-1,0 0 0,0 0 0,0 0 0,0-1 1,-1 1-1,1-1 0,5-6 0,-1 1 1,-1-1-1,0 0 1,-1 0-1,0-1 1,0 0-1,6-16 1,-8 16-14,-1-1-1,0 0 1,-1 1-1,0-1 1,0 0 0,-1 0-1,-1 0 1,0-17-1,-1 15-62,1 12-118,-1 3 145,0-1-1,0 0 0,-1 1 1,1 0-1,0-1 1,0 1-1,0 0 1,0-1-1,1 1 1,-1 0-1,0 0 0,1 0 1,-1 3-1,1-4 9,-6 24 154,2 1-1,0-1 0,2 1 1,2 50-1,0-48-4,0-26-115,0 0 0,0 0 0,1 0 0,-1-1 1,1 1-1,-1 0 0,1 0 0,-1-1 0,1 1 0,0 0 0,0-1 1,0 1-1,0-1 0,0 1 0,0-1 0,0 1 0,1-1 0,-1 0 0,0 0 1,1 0-1,-1 0 0,1 0 0,-1 0 0,1 0 0,-1 0 0,1 0 1,0-1-1,-1 1 0,1-1 0,0 1 0,0-1 0,-1 0 0,1 0 0,0 0 1,0 0-1,0 0 0,-1 0 0,1 0 0,2-1 0,1 1 26,1-1 0,-1 0-1,0 0 1,0 0 0,-1 0-1,1-1 1,0 0 0,0 0-1,-1 0 1,1-1 0,-1 1 0,0-1-1,5-4 1,0-3-13,2-1-33,-1-1 0,0 0 1,-1-1-1,11-20 0,-21 38-11,0 0 1,1 0-1,0 0 1,0 0 0,0 0-1,0 0 1,2 6-1,-1 9 86,-1-7-53,-1-12-11,1 0 0,-1-1 0,1 1 0,0 0 0,0 0 0,0 0 0,0 0 0,0 0 0,-1 0 0,2 0-1,-1 0 1,0 0 0,0 0 0,0 0 0,0 0 0,0-1 0,1 1 0,-1 0 0,0 0 0,1 0 0,-1 0 0,1 0 0,-1-1 0,1 1-1,-1 0 1,1 0 0,0-1 0,-1 1 0,1 0 0,0-1 0,-1 1 0,1-1 0,0 1 0,0-1 0,0 1 0,-1-1 0,1 0 0,0 1 0,0-1-1,0 0 1,0 0 0,0 1 0,0-1 0,0 0 0,-1 0 0,1 0 0,0 0 0,0 0 0,0-1 0,2 1 0,-2-1 6,1 0 1,0 1 0,0-1-1,0 0 1,0 0 0,-1 0-1,1-1 1,0 1 0,-1 0-1,1-1 1,-1 1-1,1-1 1,-1 0 0,0 1-1,0-1 1,1 0 0,-1 0-1,-1 1 1,1-1 0,1-4-1,16-42-71,-10 22-21,-6 42-133,3 34 379,-4-47-139,0 1-1,1-1 1,-1 0 0,1 0 0,-1 0-1,1 0 1,0-1 0,0 1 0,0 0-1,0-1 1,0 1 0,1-1 0,-1 0-1,1 0 1,0 0 0,-1 0-1,6 2 1,-3-2-7,0-1-1,0 0 0,0 0 1,0-1-1,0 1 0,0-1 1,1 0-1,-1 0 0,0-1 1,0 0-1,7-2 1,-5 1-12,0 0 1,0-1 0,0 0-1,-1 0 1,1-1 0,-1 0-1,0 0 1,0 0 0,0-1-1,0 0 1,-1-1 0,0 1-1,0-1 1,0 0 0,-1 0-1,1 0 1,-1-1-1,-1 1 1,0-1 0,1 0-1,-2 0 1,1-1 0,-1 1-1,0 0 1,-1-1 0,0 0-1,0 1 1,0-1 0,-1-7-1,0 14-12,0 0 0,-1 1-1,1-1 1,0 0-1,0 1 1,0-1-1,-1 0 1,1 1-1,0-1 1,-1 1-1,1-1 1,-1 0-1,1 1 1,0-1-1,-1 1 1,1-1-1,-1 1 1,1 0 0,-1-1-1,0 1 1,1-1-1,-1 1 1,1 0-1,-1 0 1,0-1-1,1 1 1,-1 0-1,0 0 1,1 0-1,-1 0 1,0-1-1,1 1 1,-1 0-1,0 0 1,1 1-1,-1-1 1,-1 0 0,0 0 1,0 0 1,0 0-1,0 1 1,0-1-1,0 1 1,0-1-1,0 1 1,0 0-1,0 0 1,0 0-1,0 0 1,-3 2-1,1 4 37,-1-1 0,1 1-1,1 0 1,-1 0 0,1 0-1,0 0 1,1 1 0,-1-1 0,2 1-1,-1 0 1,1-1 0,0 1-1,0 0 1,1 0 0,0 0 0,0 0-1,4 15 1,-4-21-30,1-1 0,-1 1 1,1 0-1,-1-1 0,1 1 0,0-1 0,0 1 1,0-1-1,0 1 0,0-1 0,0 0 0,0 0 1,0 1-1,1-1 0,-1 0 0,0 0 0,1 0 1,-1 0-1,1-1 0,-1 1 0,1 0 0,-1-1 1,1 1-1,0-1 0,2 1 0,47 3-46,-39-5-4,1 1-4,8 1-1042,0-2 0,0 0 0,32-7 0,7-14-5123</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5:24:36.621"/>
    </inkml:context>
    <inkml:brush xml:id="br0">
      <inkml:brushProperty name="width" value="0.035" units="cm"/>
      <inkml:brushProperty name="height" value="0.035" units="cm"/>
      <inkml:brushProperty name="color" value="#004F8B"/>
    </inkml:brush>
  </inkml:definitions>
  <inkml:trace contextRef="#ctx0" brushRef="#br0">1 1096 10709,'0'0'3255,"17"0"-2474,187-1 1241,618 15 422,-277 25-2123,-334-37-291,-110-3 238,-123-8-5980,-10 4 254,-6-1-3106</inkml:trace>
  <inkml:trace contextRef="#ctx0" brushRef="#br0" timeOffset="449.06">1032 1035 7235,'0'0'8820,"-1"-5"-7998,-4-18-335,1 0 1,1 0-1,2-1 0,0 1 0,4-41 1,-1-3-192,-2-116-285,-25 189-7708,7 2 3087,-2-2-1046</inkml:trace>
  <inkml:trace contextRef="#ctx0" brushRef="#br0" timeOffset="823.25">946 563 8580,'0'0'7067,"-2"-14"-6829,-5 22-180,0 0 0,0 1 0,-8 15 0,-15 27 334,25-43-592,19-32-40,-14 23 243,0-1 1,1 1 0,-1 0-1,1 0 1,0 0 0,-1 0-1,1-1 1,0 1 0,0 0-1,-1 0 1,1 0 0,0 0-1,0 1 1,0-1 0,0 0 0,0 0-1,1 0 1,-1 1 0,0-1-1,0 1 1,0-1 0,1 1-1,-1-1 1,0 1 0,0 0-1,1-1 1,-1 1 0,0 0-1,1 0 1,-1 0 0,0 0-1,1 0 1,-1 0 0,0 1-1,0-1 1,1 0 0,-1 1-1,0-1 1,0 1 0,3 1-1,2 3 14,0 0 0,0 1-1,0 0 1,-1 0-1,10 13 1,-12-14-274,0 0-1,0-1 1,1 1-1,0-1 1,0 0 0,0 0-1,8 6 1,5-8-3417,1-2-2110</inkml:trace>
  <inkml:trace contextRef="#ctx0" brushRef="#br0" timeOffset="1177.33">1013 151 3890,'0'0'9497,"-8"-3"-8798,59 2-53,0-3 0,0-2-1,0-2 1,66-20 0,-144 29-6605,-16 1 2777,9 9 555,0 0 25</inkml:trace>
  <inkml:trace contextRef="#ctx0" brushRef="#br0" timeOffset="1347.67">1013 138 2417,'131'-3'3650,"-131"9"-1297,0-1-784,0 15 399,0-1-559,0 6-368,0 9-273,5-4-368,0 1-144,-5 0-144,5-6-96,-5-3-32,5-3-96,0-8-1056,9-2-529,1-6-2801,9-3 464</inkml:trace>
  <inkml:trace contextRef="#ctx0" brushRef="#br0" timeOffset="2649.44">1368 374 3922,'0'0'7035,"3"-17"-5562,1-6-1027,-1 8 204,-1 0 0,0 0 0,-1-28 0,-2 42-636,0 1-1,0-1 0,0 1 0,0 0 0,0-1 0,0 1 0,0 0 0,0 0 0,0 0 0,0-1 1,0 1-1,0 0 0,0 0 0,0 0 0,0 1 0,0-1 0,0 0 0,0 0 0,0 1 1,0-1-1,0 0 0,-1 1 0,-2 2 21,0 0 0,1 0 0,0 0 0,0 0 0,-1 0 1,2 1-1,-1-1 0,0 1 0,1 0 0,0-1 0,0 1 0,0 0 0,0 1 0,0-1 0,0 5 1,-1 2-76,0 1 1,1 0 0,1-1-1,-1 21 1,2-32 41,0 1 0,0-1 0,0 0 1,0 1-1,0-1 0,0 1 0,0-1 0,0 0 0,0 1 0,1-1 1,-1 1-1,0-1 0,0 0 0,0 1 0,1-1 0,-1 0 0,0 1 0,0-1 1,1 0-1,-1 1 0,0-1 0,0 0 0,1 0 0,-1 1 0,0-1 1,1 0-1,-1 0 0,1 1 0,-1-1 0,0 0 0,1 0 0,-1 0 0,1 0 1,-1 0-1,0 0 0,1 0 0,20-4 252,-16 2-218,-1 0 0,0 0 0,0 0 0,0 0-1,0-1 1,-1 0 0,6-5 0,-4 2 43,-1-1 0,-1 0 0,0 0 1,0 0-1,0 0 0,-1-1 0,0 1 1,0-1-1,-1 0 0,0 1 0,1-15 1,-2 21 329,0 25-123,-1-17-256,1 1 0,1 0 0,0 0-1,0-1 1,4 16 0,-4-22-23,-1 1 0,1 0 0,0-1-1,-1 1 1,1-1 0,0 1 0,0-1 0,0 0 0,0 1 0,1-1 0,-1 0 0,0 0-1,1 0 1,-1 1 0,0-2 0,1 1 0,-1 0 0,1 0 0,-1 0 0,1-1-1,0 1 1,-1-1 0,1 1 0,0-1 0,-1 1 0,1-1 0,0 0 0,0 0-1,-1 0 1,1 0 0,0 0 0,-1-1 0,1 1 0,0 0 0,2-2 0,-1 1-6,0 0 1,-1-1 0,1 1 0,0-1 0,-1 0 0,1 0 0,-1 0-1,0 0 1,1 0 0,-1 0 0,0-1 0,0 1 0,-1-1 0,1 0-1,0 1 1,1-5 0,23-56-42,-20 46 36,36-118 87,-40 129-63,2-9-58,-5 19-114,-2 34 121,3 82 61,29-120 11,-17 0-8,-1 0-10,-1-1-1,0 2 0,0 0 1,0 0-1,0 0 0,14 5 0,-21-4-47,-1-1 0,1 0-1,-1 1 1,1-1-1,-1 1 1,0 0 0,0-1-1,0 1 1,0 0 0,0 1-1,0-1 1,-1 0-1,1 0 1,0 1 0,-1-1-1,0 1 1,0-1-1,0 1 1,0 0 0,0-1-1,0 1 1,-1 0 0,1 0-1,-1 0 1,0-1-1,0 1 1,0 6 0,-1-8 4,1 0 1,0-1-1,-1 1 1,1 0 0,-1 0-1,1 0 1,-1 0 0,1-1-1,-1 1 1,0 0 0,1 0-1,-1-1 1,0 1-1,1-1 1,-1 1 0,0 0-1,0-1 1,0 0 0,0 1-1,0-1 1,1 1-1,-1-1 1,0 0 0,-2 1-1,-28 6 176,22-5-123,-19 4 188,-48 3 0,-9 1 210,113-15-1574,89-20 220,-88 16 675,-1 0 1,0-2-1,-1-1 1,45-27-1,-65 35 254,0-1 0,0-1 0,-1 1 0,0-1 0,0 0 0,-1-1 0,1 1 0,-1-1 0,-1 0 0,1 0 0,-1-1 0,-1 1 0,1-1 0,-1 0 0,0 0 0,-1 0 0,0 0 0,-1-1 0,1 1-1,-1-1 1,-1-11 0,0 8 23,1 4 58,-1 1 1,0-1-1,0 0 1,-1 0-1,0 1 0,0-1 1,-1 0-1,0 1 0,0 0 1,-1-1-1,-4-8 1,4 22 25,0 0 0,1 0 0,0 0 1,1 1-1,-1-1 0,0 10 1,-1 18 172,-1-10-107,2 0-1,1 0 0,1 0 0,1 0 0,1 0 0,5 25 1,-6-46-165,0 1 1,0-1 0,0 0 0,0 0 0,1 1 0,-1-1-1,1 0 1,0 0 0,0 0 0,0-1 0,0 1 0,1 0-1,-1-1 1,1 1 0,0-1 0,5 4 0,-5-5 4,-1 0 0,1 0 0,0 0 0,0-1 0,-1 1 0,1-1 0,0 0 0,0 1 0,0-1 0,0 0 0,0-1 0,-1 1 0,1 0 0,0-1 0,0 0 0,4-1 0,0-1 3,0-1 0,0 1 0,0-1-1,-1-1 1,0 1 0,1-1 0,-2 0-1,1 0 1,-1-1 0,1 0 0,-2 0-1,1 0 1,7-13 0,-10 13-2,1 0 0,-1 0 0,0 0-1,0 0 1,-1-1 0,1 1 0,-2-1 0,1 1 0,-1-12 0,0 17-146,-6 4-521,-1 4 667,1 0-1,0 1 0,0 0 1,1 0-1,0 0 0,1 1 1,0 0-1,0-1 0,1 1 1,0 1-1,1-1 0,-1 0 1,2 1-1,-1-1 0,2 1 1,-1-1-1,2 12 0,-1-20-16,0 0-1,1 0 0,-1 0 0,0-1 0,1 1 1,-1 0-1,1 0 0,-1-1 0,1 1 1,-1 0-1,1-1 0,0 1 0,-1-1 0,1 1 1,0-1-1,-1 1 0,1-1 0,0 1 0,0-1 1,-1 1-1,1-1 0,0 0 0,0 0 0,0 1 1,0-1-1,-1 0 0,3 0 0,27 1 126,-20-2-81,80-4-1525,-76 3 169,0-1 1,-1 0-1,0-1 0,21-9 1,1-4-5027</inkml:trace>
  <inkml:trace contextRef="#ctx0" brushRef="#br0" timeOffset="3102">2455 216 5715,'0'0'10322,"0"3"-9186,-14 192 1751,15-202-2866,1-1-1,0 0 1,1 1 0,0-1-1,0 1 1,0 0 0,5-7 0,10-24-88,6-22-78,-8 19-197,17-65-1,-33 107 342,0-1 0,0 0 0,0 0 1,0 0-1,0 1 0,1-1 0,-1 0 0,0 0 1,0 0-1,0 0 0,0 0 0,1 0 0,-1 1 1,0-1-1,0 0 0,0 0 0,1 0 0,-1 0 1,0 0-1,0 0 0,0 0 0,1 0 0,-1 0 0,0 0 1,0 0-1,0 0 0,1 0 0,-1 0 0,0 0 1,0 0-1,0 0 0,1 0 0,-1 0 0,0 0 1,0 0-1,0 0 0,1-1 0,-1 1 0,0 0 1,0 0-1,0 0 0,0 0 0,1 0 0,-1 0 1,0-1-1,0 1 0,0 0 0,0 0 0,0 0 1,0-1-1,1 1 0,-1 0 0,0 0 0,6 20 10,8 74 524,-8-45-425,2 0 0,17 53 0,-11-70-1560,0-21-4860</inkml:trace>
  <inkml:trace contextRef="#ctx0" brushRef="#br0" timeOffset="3247.21">2471 363 5410,'0'0'9525,"5"-11"-9973,29 11 448,10 0-1809,0 0-2657</inkml:trace>
  <inkml:trace contextRef="#ctx0" brushRef="#br0" timeOffset="4475.71">2740 249 9957,'0'0'3228,"17"13"-2735,58 43-53,-70-53-367,-1 1-1,1-1 1,-1 1-1,0 0 1,0 1-1,-1-1 1,7 9-1,-9-10-30,0 0 0,0 0 1,0 1-1,-1-1 0,1 0 0,-1 0 1,0 0-1,0 0 0,0 5 0,0-3-35,-4-4 169,1 0 0,-1 0 0,1-1 0,-1 1 0,0-1 0,1 0 0,-1 0 1,0-1-1,1 1 0,-5-2 0,2 0-34,-1 0 1,1-1 0,0 0-1,0 0 1,0-1 0,0 0-1,-5-4 1,8 6-102,1 0 0,-1 0 0,0-1-1,1 1 1,0 0 0,0-1 0,-1 0 0,2 1 0,-1-1-1,0 0 1,0 0 0,1 0 0,0 0 0,-1 0 0,1 0-1,-1-5 1,3 7-155,-1 1-1,0-1 0,1 0 0,-1 1 1,1-1-1,-1 0 0,1 1 1,-1-1-1,1 0 0,0 1 0,-1-1 1,1 1-1,0-1 0,-1 1 1,1 0-1,0-1 0,-1 1 0,1 0 1,0-1-1,0 1 0,0 0 0,-1 0 1,1 0-1,0 0 0,0-1 1,1 1-1,29-3-1789,-23 3 1020,16-3-2798,62-5 63,0 4 10197,-85 4-6502,0 1-1,0-1 1,1 1 0,-1 0-1,0-1 1,0 1 0,0 0-1,0 0 1,0 0 0,0 0-1,0 0 1,0 0 0,-1 0 0,1 0-1,0 0 1,0 0 0,-1 0-1,1 0 1,-1 1 0,1-1-1,-1 0 1,0 0 0,1 1-1,-1-1 1,0 0 0,0 1-1,0-1 1,0 0 0,0 0-1,0 3 1,0 53 1380,-1-43-1206,0 10 746,1-21-101,1-5 1,15-25-228,-10 19-828,0 0 0,1 1 0,0 0 0,1 0 0,0 1 0,0 0 0,0 0 0,0 1 0,1 0 0,0 0 0,0 1-1,0 0 1,1 1 0,9-3 0,-7 4-732,-1 0-1,1 1 1,0 0 0,0 1-1,0 0 1,-1 1-1,1 1 1,0 0 0,-1 0-1,1 1 1,19 8 3740,-79-11 4057,5 0-5148,41 0-1730,1 1-1,0-1 1,0 0-1,0 1 1,0-1-1,0 1 1,0 0-1,0-1 1,0 1-1,0 0 0,0-1 1,0 1-1,0 0 1,1 0-1,-1 0 1,0 0-1,1 0 1,-1 0-1,0 0 1,0 1-1,1-1-33,0-1-1,0 1 0,-1-1 1,1 1-1,0 0 1,0-1-1,0 1 1,0-1-1,0 1 1,0-1-1,0 1 1,0 0-1,0-1 0,0 1 1,0-1-1,0 1 1,1-1-1,-1 1 1,0-1-1,0 1 1,1 0-1,-1-1 1,0 1-1,0-1 0,1 0 1,-1 1-1,1-1 1,-1 1-1,0-1 1,1 0-1,-1 1 1,1-1-1,-1 0 1,1 1-1,-1-1 0,1 0 1,-1 0-1,1 1 1,0-1-1,-1 0 1,1 0-1,-1 0 1,1 0-1,0 0 1,15 3-287,0 0 0,0-2 1,0 0-1,27-2 1,-37 1 151,-1-1 0,1 1 0,-1-1 0,1-1 1,-1 1-1,1-1 0,-1 1 0,0-2 0,0 1 0,0 0 0,0-1 1,0 0-1,0 0 0,-1-1 0,0 1 0,8-8 0,-10 7 213,-1 1 0,1-1 0,-1 1 0,1-1 0,-1 1 0,0-1 0,-1 0 0,1 1 0,-1-1 0,1 0 0,-1 0 0,0 0 0,-1-5 0,0-3 1318,1 12-1367,0 0 0,0-1 0,0 1 0,0 0 0,0 0 0,-1 0 0,1-1-1,0 1 1,0 0 0,0 0 0,-1 0 0,1 0 0,0 0 0,0 0 0,0 0 0,-1-1 0,1 1 0,0 0 0,0 0 0,-1 0 0,1 0 0,0 0 0,0 0 0,0 0 0,-1 0 0,1 0 0,0 0 0,0 0 0,-1 0 0,1 0-1,0 1 1,0-1 0,-1 0 0,1 0 0,0 0 0,0 0 0,0 0 0,-1 0 0,1 0 0,0 1 0,0-1 0,0 0 0,0 0 0,0 0 0,-1 1 0,1-1 0,-10 7 90,9-6-158,1 0 0,-1 0 0,0 0 0,1-1 0,-1 1-1,1 0 1,-1 0 0,1 0 0,0 0 0,-1 0 0,1 0-1,0 0 1,0 0 0,0 0 0,0 0 0,0 0 0,0 0-1,0 0 1,0 0 0,0 0 0,0 0 0,0 0 0,1 0-1,-1 0 1,0 0 0,1 0 0,-1 0 0,1 0 0,-1 0 0,1 0-1,-1 0 1,1 0 0,0-1 0,-1 1 0,1 0 0,0 0-1,0-1 1,0 1 0,-1-1 0,1 1 0,0-1 0,0 1-1,0-1 1,0 1 0,0-1 0,0 0 0,0 1 0,0-1-1,0 0 1,0 0 0,0 0 0,0 0 0,0 0 0,1 0 0,12 1-274,-1 0 1,0-1-1,20-2 1,-18 1-293,-8 0 375,-1 1 1,1-1 0,-1-1 0,1 1 0,-1-1 0,0 0-1,1-1 1,-1 1 0,0-1 0,-1 0 0,1-1-1,0 0 1,-1 1 0,0-2 0,5-4 0,-5 4 433,-1 0 1,0 0-1,0 0 1,0-1-1,-1 0 1,1 1-1,-1-1 1,-1 0 0,4-10-1,-8 28 391,0 0-1,2 0 1,-1 0 0,2 0-1,-1 0 1,1 0-1,1 0 1,5 17-1,38 129-1170,-14-53 856,-27-86-330,-1 0-1,-1 0 1,0 0-1,-2 23 0,0-41 47,0 0 0,-1 0-1,1 1 1,0-1 0,-1 0-1,1 0 1,-1 0 0,1-1-1,-1 1 1,0 0 0,1 0-1,-1 0 1,0 0 0,0 0-1,1-1 1,-1 1 0,0 0-1,0-1 1,0 1 0,0-1-1,0 1 1,0-1 0,0 1-1,0-1 1,0 1 0,0-1-1,0 0 1,0 0 0,0 0-1,-1 0 1,1 0 0,0 0-1,0 0 1,0 0 0,-2 0-1,-2 0 86,1-1 0,-1 1 0,1-1 1,-1 0-1,1 0 0,-1 0 0,1 0 0,-7-4 0,4 1 71,1-1 0,-1 0-1,1 0 1,0-1 0,1 1 0,-1-1-1,1-1 1,0 1 0,0-1 0,1 1-1,0-1 1,0-1 0,1 1 0,0 0-1,0-1 1,-2-13 0,3 15-136,1 0 0,0 0 1,0 0-1,1 0 0,0 0 0,0 0 1,1 0-1,-1 0 0,1 0 0,1 0 1,-1 0-1,1 0 0,0 0 0,0 0 0,0 1 1,1-1-1,0 1 0,0 0 0,1 0 1,-1 0-1,1 0 0,7-7 0,4 0-479,0 1 0,1 0 0,0 1 0,31-14 0,-11 8-2509,48-13 1,0 5-6147</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5:24:48.489"/>
    </inkml:context>
    <inkml:brush xml:id="br0">
      <inkml:brushProperty name="width" value="0.035" units="cm"/>
      <inkml:brushProperty name="height" value="0.035" units="cm"/>
      <inkml:brushProperty name="color" value="#004F8B"/>
    </inkml:brush>
  </inkml:definitions>
  <inkml:trace contextRef="#ctx0" brushRef="#br0">243 18 1105,'0'0'5869,"0"-9"-3369</inkml:trace>
  <inkml:trace contextRef="#ctx0" brushRef="#br0" timeOffset="1271.72">129 1 3121,'0'0'7065,"10"8"-2756,-10 21-4037,0 37 838,-9 76-1,1-65-807,1 91-1,7-168-287,0 1 0,0-1 0,-1 0 0,1 1 0,0-1 0,0 0 0,0 1 0,0-1 0,0 0 0,0 1 0,-1-1 0,1 0 0,0 1 0,0-1 0,-1 0 0,1 0 0,0 1 0,0-1 0,-1 0 0,1 0 0,0 0 0,-1 1-1,1-1 1,0 0 0,0 0 0,-1 0 0,1 0 0,0 0 0,-1 0 0,1 0 0,-1 1 0,1-1 0,0 0 0,-1 0 0,1 0 0,0 0 0,-1-1 0,1 1 0,0 0 0,-1 0 0,1 0 0,0 0 0,-1 0 0,1 0 0,0 0 0,-1-1 0,1 1-1,0 0 1,0 0 0,-1-1 0,-15-8 117,-52-73 147,54 69-357,12 18-211,18 25 152,26 34 188,-36-52-29,1 0 1,1 0-1,0 0 1,1-1-1,0-1 1,18 18-1,-25-28-19,-1 1 0,0 0 0,1-1 0,-1 1 0,0-1 0,1 1 0,-1-1 0,1 0 0,-1 0-1,0 1 1,1-1 0,-1 0 0,1 0 0,-1-1 0,1 1 0,-1 0 0,1 0 0,-1-1 0,0 1 0,1-1 0,-1 1 0,0-1 0,1 1 0,-1-1 0,0 0-1,0 0 1,1 0 0,-1 1 0,2-3 0,30-33 112,-31 33-112,71-100 139,6-6-3022,-74 103 2385,-4 6 289,0-1-1,0 0 1,-1 0-1,1 0 1,0 0-1,0 0 0,-1 0 1,1 0-1,-1-1 1,1 1-1,-1 0 1,1 0-1,-1 0 1,0 0-1,1-1 1,-1-1-1,0-3-4898</inkml:trace>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5:24:53.143"/>
    </inkml:context>
    <inkml:brush xml:id="br0">
      <inkml:brushProperty name="width" value="0.035" units="cm"/>
      <inkml:brushProperty name="height" value="0.035" units="cm"/>
      <inkml:brushProperty name="color" value="#004F8B"/>
    </inkml:brush>
  </inkml:definitions>
  <inkml:trace contextRef="#ctx0" brushRef="#br0">186 337 8452,'0'0'6053,"-6"-19"-3115,0 17-2933,-1 2 1,1-1-1,-1 1 1,1 0-1,-1 0 1,0 1-1,1 0 1,-1 0-1,1 1 1,-1-1 0,1 2-1,0-1 1,0 0-1,0 1 1,0 0-1,0 1 1,1-1-1,-1 1 1,1 0-1,0 1 1,0-1-1,1 1 1,-1 0-1,1 0 1,0 0 0,0 1-1,1-1 1,0 1-1,0 0 1,0 0-1,0 0 1,1 1-1,0-1 1,1 0-1,-1 1 1,1-1-1,1 1 1,-1-1 0,1 10-1,0-12-34,-1-1 0,1 1-1,0 0 1,1-1 0,-1 1 0,1-1 0,-1 1-1,1 0 1,0-1 0,0 0 0,1 1-1,-1-1 1,3 5 0,-1-6-116,0 0 1,0 0-1,0 0 0,0 0 0,0 0 1,0-1-1,0 1 0,1-1 1,-1 0-1,1 0 0,-1 0 0,1 0 1,-1-1-1,5 1 0,3 0-280,1 0 0,-1 0 0,1-1-1,-1 0 1,0-1 0,1 0 0,-1-1 0,0 0 0,0-1-1,0 0 1,20-9 0,-25 8 488,0 1-1,0 0 1,-1-1 0,1 0 0,-1-1-1,0 1 1,0-1 0,0 0 0,0 0-1,-1-1 1,0 1 0,0-1 0,-1 0 0,1 0-1,-1 0 1,-1 0 0,1-1 0,-1 1-1,0-1 1,-1 0 0,2-7 0,6-41 4104,-9 99-4205,0-42 46,-1-1 0,1 1-1,0 0 1,0-1 0,1 1-1,-1 0 1,0-1-1,0 1 1,1 0 0,-1-1-1,1 1 1,0-1-1,-1 1 1,1-1 0,0 1-1,0-1 1,0 0 0,0 1-1,0-1 1,0 0-1,0 0 1,0 0 0,1 0-1,0 1 1,1-1-5,0 0 0,0 0 0,0 0 1,0-1-1,0 1 0,0-1 0,1 0 0,-1 0 0,0 0 1,0-1-1,0 1 0,0-1 0,5-1 0,-7 1 4,0 0 0,1 1 0,-1-1-1,0-1 1,0 1 0,0 0 0,0 0-1,0 0 1,0 0 0,0-1 0,-1 1-1,1 0 1,0-1 0,-1 1 0,1-1-1,-1 1 1,1-1 0,-1 1 0,0-1 0,1 1-1,-1-1 1,0 1 0,0-1 0,0 0-1,-1-2 1,1 3-13,0-1 0,0 0 0,0 0 0,0 0-1,0 0 1,0 1 0,-1-1 0,1 0 0,-1 0 0,1 0 0,-1 1-1,0-1 1,0 0 0,1 1 0,-1-1 0,0 1 0,-1-1 0,1 1-1,0-1 1,0 1 0,-1 0 0,-1-2 0,-1 2-22,0 0 1,0 0 0,-1 0-1,1 0 1,0 1 0,-1-1-1,1 1 1,0 0-1,-1 1 1,1-1 0,-7 3-1,-14 10-1333,24-11 1026,0-1 0,0 0 1,0 1-1,0-1 1,1 1-1,-1-1 1,0 1-1,1-1 1,-1 1-1,1-1 0,-1 1 1,1 0-1,0-1 1,0 1-1,-1 2 1,1 2-3903</inkml:trace>
  <inkml:trace contextRef="#ctx0" brushRef="#br0" timeOffset="265.9">466 160 2097,'0'0'10962,"1"-9"-10188,1 5-419,0 13-58,0 33 141,0 59-74,-4-23-51,-1-1-4892,3-67 345</inkml:trace>
  <inkml:trace contextRef="#ctx0" brushRef="#br0" timeOffset="686.48">557 288 4690,'0'0'6390,"0"31"-5446,2-11-650,4 31 95,-5-49-368,-1 0 0,1 1 1,-1-1-1,1 0 0,0 1 0,0-1 0,0 0 1,0 0-1,0 0 0,0 0 0,1 0 0,-1 0 0,1 0 1,-1 0-1,5 3 0,-5-5-4,-1 1 0,1-1 0,0 0-1,0 1 1,0-1 0,0 0 0,0 1 0,0-1 0,0 0 0,0 0 0,0 0-1,0 0 1,0 0 0,0 0 0,0 0 0,0 0 0,0 0 0,0 0 0,-1-1-1,1 1 1,0 0 0,0-1 0,0 1 0,0-1 0,0 1 0,0-1-1,-1 1 1,1-1 0,0 1 0,0-1 0,-1 0 0,1 1 0,0-1 0,-1 0-1,1 0 1,-1 0 0,1 1 0,-1-1 0,1 0 0,-1-1 0,16-45 514,-12 31-308,-3 10-202,0 1 1,1-1-1,-2 1 0,1-1 1,-1 0-1,0-6 0,0 11-274</inkml:trace>
  <inkml:trace contextRef="#ctx0" brushRef="#br0" timeOffset="1589.73">717 280 6195,'0'0'6632,"2"4"-6530,7 30 228,-8-25-241,1 0 0,0 0 1,1-1-1,7 16 0,-10-24-83,0 1 0,1-1 0,-1 0 0,1 1 0,-1-1 0,0 0 0,1 1 0,-1-1 0,1 0 0,-1 0 0,1 1 0,-1-1 0,1 0 0,-1 0 0,1 0 0,-1 0 0,1 1 0,-1-1 0,1 0 1,-1 0-1,1 0 0,-1 0 0,1 0 0,-1-1 0,1 1 0,-1 0 0,1 0 0,-1 0 0,1 0 0,-1 0 0,1-1 0,-1 1 0,0 0 0,1 0 0,-1-1 0,1 1 0,-1 0 0,0-1 0,1 1 0,-1 0 0,0-1 0,1 1 0,-1-1 0,1 0 0,18-22 165,-18 21-144,5-7 6,-5 7-23,1-1-1,-1 1 1,0 0-1,1 0 1,0-1-1,0 1 1,-1 0-1,1 0 1,0 0 0,1 1-1,-1-1 1,0 0-1,0 1 1,1 0-1,-1-1 1,5 0-1,-5 5-6,0 0-1,-1 0 1,1 0-1,-1 0 1,1 0-1,-1 0 0,0 0 1,0 1-1,0-1 1,-1 1-1,1-1 1,-1 5-1,0-7 7,0 0 0,-1-1-1,1 1 1,0 0 0,0 0 0,0 0-1,0-1 1,0 1 0,0 0-1,0 0 1,0 0 0,0-1 0,0 1-1,0 0 1,1 0 0,-1-1 0,0 1-1,1 0 1,-1 0 0,0-1-1,1 1 1,-1 0 0,1-1 0,-1 1-1,1 0 1,-1-1 0,1 1-1,-1-1 1,1 1 0,0-1 0,-1 1-1,1-1 1,0 0 0,1 1 0,0-1 5,0-1 0,0 0 0,-1 1 0,1-1 0,0 0 0,-1 0 0,1 0 0,0 0 0,-1 0 0,1-1 0,-1 1 0,1 0 0,1-3 0,38-52 226,-26 34-144,-15 21-98,1 1 1,-1 0-1,0 0 0,1 0 0,-1 0 1,0 0-1,1 0 0,-1 0 1,0 0-1,1 0 0,-1 0 0,0 0 1,1 0-1,-1 0 0,0 0 1,1 0-1,-1 0 0,0 0 0,1 0 1,-1 1-1,0-1 0,1 0 0,-1 0 1,0 0-1,1 1 0,-1-1 1,0 0-1,0 0 0,1 1 0,-1-1 1,0 0-1,0 0 0,0 1 1,1-1-1,-1 0 0,0 1 0,0-1 1,0 0-1,0 1 0,0-1 1,0 0-1,1 1 0,-1-1 0,0 0 1,0 1-1,0-1 0,0 0 1,0 1-1,0-1 0,0 0 0,-1 1 1,1 0-1,4 18-40,1 13-838,-5-31 674,0 0 1,0-1-1,1 1 0,-1 0 0,0-1 0,0 1 1,1-1-1,-1 1 0,1-1 0,-1 1 0,0-1 1,1 1-1,-1-1 0,1 1 0,-1-1 0,1 0 1,-1 1-1,1-1 0,0 0 0,-1 1 0,1-1 1,-1 0-1,1 0 0,0 1 0,-1-1 0,1 0 1,0 0-1,-1 0 0,1 0 0,0 0 0,-1 0 1,1 0-1,-1 0 0,1 0 0,0 0 0,-1 0 1,1-1-1,0 1 0,-1 0 0,1 0 0,-1-1 1,1 1-1,0 0 0,-1-1 0,2 0 1,-1-1 41,1 0 1,0 0 0,0 0 0,-1 0 0,1 0-1,-1 0 1,0-1 0,0 1 0,0 0 0,0-1-1,0 1 1,0-1 0,-1 0 0,1 1 0,-1-4-1,1 4 623,-1 0-1,0 0 1,1-1-1,-1 1 1,1 0-1,0 0 1,0 0-1,0 0 1,0 0-1,0 0 1,0 0-1,0 0 1,1 0-1,2-2 2783,-3 5-3196,-1-1 0,1 1 0,0 0-1,0-1 1,0 1 0,-1 0 0,1 0 0,-1 0-1,1 0 1,0 0 0,-1 0 0,1 0 0,-1 0 0,0 0-1,1 0 1,-1 0 0,0 0 0,0 0 0,1 0 0,-1 0-1,0 0 1,0 0 0,0 0 0,0 0 0,-1 0 0,1 1-1,6 27 137,-6-28-168,1-1 0,-1 1-1,1-1 1,-1 1 0,0-1-1,1 1 1,-1-1 0,1 1-1,0-1 1,-1 0 0,1 1-1,-1-1 1,1 0 0,0 1-1,-1-1 1,1 0 0,0 0-1,-1 0 1,1 1 0,0-1-1,-1 0 1,1 0 0,0 0 0,-1 0-1,1 0 1,0 0 0,-1 0-1,1-1 1,0 1 0,-1 0-1,1 0 1,0 0 0,-1-1-1,1 1 1,-1 0 0,1-1-1,0 0 1,4-2 28,0 0 0,0-1 1,-1 0-1,1 0 0,-1 0 1,0 0-1,0-1 0,-1 1 0,1-1 1,-1 0-1,0 0 0,-1-1 0,1 1 1,1-7-1,-3 12-27,-1 0 0,1 0 1,-1 0-1,1 0 0,-1 0 1,1 0-1,-1 0 0,1 0 0,-1 0 1,1 0-1,-1 1 0,1-1 1,-1 0-1,1 0 0,-1 0 0,1 1 1,-1-1-1,0 0 0,1 0 1,-1 1-1,1-1 0,-1 0 0,0 1 1,1-1-1,-1 0 0,0 1 1,1-1-1,-1 1 0,0-1 0,1 1 1,4 33 443,-4-24-416,0 0 0,1 0 1,0 0-1,4 11 0,-6-20-158,1 0-1,0 0 0,-1-1 1,1 1-1,-1 0 0,1-1 1,0 1-1,-1 0 0,1-1 1,0 1-1,0-1 0,0 1 1,0-1-1,-1 1 0,1-1 1,0 0-1,0 1 1,0-1-1,0 0 0,0 0 1,2 1-1,10-1-5238</inkml:trace>
  <inkml:trace contextRef="#ctx0" brushRef="#br0" timeOffset="2001.01">1356 213 9508,'0'0'4080,"1"11"-3600,3 117-165,-9-267 437,5 139-718,1-1-1,-1 0 1,0 1 0,1-1-1,-1 1 1,1-1-1,-1 1 1,1 0 0,-1-1-1,1 1 1,0-1 0,-1 1-1,1 0 1,0 0 0,-1-1-1,1 1 1,-1 0 0,1 0-1,0 0 1,0-1 0,-1 1-1,1 0 1,0 0 0,-1 0-1,1 0 1,0 1 0,-1-1-1,1 0 1,0 0-1,-1 0 1,1 0 0,0 1-1,0-1 1,26 10 473,-21-2-393,-1-1-1,0 1 1,0 0-1,0 1 1,4 13-1,-7-16-229,1 1 1,0-1-1,0 0 0,0 0 0,1 0 0,-1 0 0,2-1 0,-1 1 0,0-1 0,1 0 1,8 7-1,2-9-4433,-9-3-368</inkml:trace>
  <inkml:trace contextRef="#ctx0" brushRef="#br0" timeOffset="2214.39">1518 169 3794,'0'0'11261,"4"-16"-10626,6 99 763,-10-51-1300,-1-26-223,1 1 0,0-1 1,0 1-1,1-1 0,0 1 1,1 6-1,11 4-3237,-12-16 2835,1 0-1,0 0 1,-1 0 0,1-1-1,0 1 1,0 0 0,0-1 0,0 0-1,0 1 1,-1-1 0,1 0-1,2 0 1,19 0-2191</inkml:trace>
  <inkml:trace contextRef="#ctx0" brushRef="#br0" timeOffset="2507.64">1682 277 2673,'0'0'11005,"3"-7"-9946,2-3-604,-1 13-126,5 22 54,-8-20-356,0-1 1,1 1-1,-1-1 1,1 1-1,0-1 1,0 0-1,0 0 1,4 5-1,-3-7-3,-1 0 0,1 0 0,0-1 0,0 1 0,-1-1-1,1 0 1,0 0 0,0 0 0,0 0 0,0-1 0,0 1 0,1-1-1,-1 0 1,0 0 0,0 0 0,0 0 0,0 0 0,0-1-1,0 1 1,0-1 0,0 0 0,0 0 0,0 0 0,0 0-1,0-1 1,0 1 0,-1-1 0,1 0 0,0 1 0,2-4 0,-1 2 6,0-1 0,0 1 0,0-1 0,-1 0 1,1 0-1,-1 0 0,0 0 0,-1-1 1,1 1-1,-1-1 0,0 0 0,0 0 1,0 0-1,0 0 0,-1 0 0,0 0 0,1-8 1,-2 10-11,0 0 1,0 0 0,0 0 0,0 0 0,0 0-1,-1 1 1,1-1 0,-1 0 0,0 0-1,0 0 1,0 1 0,0-1 0,0 0 0,-1 1-1,1-1 1,-1 1 0,-2-3 0,1 3-63,1 1 0,0 0 1,-1 0-1,1 0 0,-1 0 1,0 0-1,1 1 0,-1-1 0,0 1 1,1 0-1,-1-1 0,0 1 1,0 1-1,1-1 0,-1 0 1,0 1-1,1-1 0,-1 1 0,0 0 1,-3 1-1,-1 1-207,0 0-1,0 1 1,0-1-1,0 1 1,1 1-1,0-1 1,-12 12-1,-16 23-6513,22-20-339</inkml:trace>
  <inkml:trace contextRef="#ctx0" brushRef="#br0" timeOffset="2817.42">2210 79 9284,'0'0'8276,"0"6"-8020,-9 30-176,-11 14 144,-9 9-32,0 10 32,-6 1-111,1 0-49,5-1-64,10-13-1745,4-6-1041,10-14-3072</inkml:trace>
  <inkml:trace contextRef="#ctx0" brushRef="#br0" timeOffset="3419.27">2396 290 2225,'0'0'13878,"-6"5"-13328,2 1-484,0 1 1,1-1 0,-1 1-1,1-1 1,1 1-1,-1 0 1,1 0-1,1 0 1,-1 0-1,1 1 1,0-1-1,1 0 1,0 0 0,0 1-1,1-1 1,1 10-1,-1-15-165,1-1 1,0 1-1,-1-1 0,1 0 1,0 1-1,0-1 0,0 0 1,0 0-1,0 0 0,0 0 1,0 0-1,0-1 0,0 1 1,0-1-1,0 1 0,0-1 1,1 0-1,-1 0 0,0 0 1,0 0-1,4 0 0,0 0-161,0-1 0,0 1 0,0-1 0,1 0 0,-1-1 0,10-3 0,-12 3 194,-1-1 0,1 1 1,-1-1-1,0 0 0,0 0 0,0 0 1,0-1-1,0 1 0,-1-1 0,1 0 1,-1 1-1,0-1 0,0 0 0,-1 0 1,2-5-1,5-22 1048,-6 15 3530,-2 100-4400,1-83-113,-1 0 1,1 0-1,-1-1 1,1 1-1,0 0 0,-1 0 1,1 0-1,0-1 1,0 1-1,-1 0 0,1-1 1,0 1-1,0-1 1,0 1-1,0-1 0,0 1 1,0-1-1,0 0 0,0 0 1,0 1-1,0-1 1,0 0-1,0 0 0,0 0 1,0 0-1,0 0 1,1 0-1,32-4 202,-31 1-181,0 0 1,-1 0-1,1 0 0,-1 0 0,1-1 1,-1 1-1,0-1 0,0 1 0,-1-1 1,1 0-1,-1 0 0,0 0 0,0 0 1,0 0-1,0 0 0,-1 0 0,0 0 1,0 0-1,0 0 0,0 0 0,-2-8 1,1 10-45,1 1 0,-1 0 0,0-1 0,0 1 0,0 0 0,0 0 0,0-1 0,-1 1 0,1 0 0,0 0 0,0 1 0,-1-1 0,1 0 0,-1 0 0,1 1 0,-1-1 0,1 0 0,-1 1 0,1 0 0,-1-1 0,1 1 0,-1 0 0,0 0 0,1 0 0,-3 0 0,-53 0-1757,41 1 741,15-2 557,-1 1-1,0 0 0,1 0 1,-1 0-1,0 0 1,1 1-1,-1-1 0,1 0 1,-1 1-1,0-1 0,1 1 1,-1 0-1,-2 1 0</inkml:trace>
  <inkml:trace contextRef="#ctx0" brushRef="#br0" timeOffset="3654.11">2603 174 4082,'0'0'11707,"6"-9"-10982,18-27-317,-24 35-404,0 1-1,0 0 0,0 0 0,0-1 0,0 1 0,0 0 0,0 0 1,0 0-1,1-1 0,-1 1 0,0 0 0,0 0 0,0 0 0,0 0 1,1-1-1,-1 1 0,0 0 0,0 0 0,0 0 0,0 0 0,1 0 1,-1-1-1,0 1 0,0 0 0,1 0 0,-1 0 0,0 0 1,0 0-1,1 0 0,-1 0 0,0 0 0,0 0 0,0 0 0,1 0 1,-1 0-1,0 0 0,0 0 0,1 0 0,-1 0 0,0 0 0,0 0 1,1 1-1,-1-1 0,0 0 0,0 0 0,0 0 0,1 0 0,-1 0 1,0 1-1,0-1 0,0 0 0,0 0 0,1 0 0,-1 0 0,0 1 1,0-1-1,0 0 0,0 0 0,0 1 0,0-1 0,0 0 0,0 0 1,1 1-1,1 14 164,-2-14-130,3 33 281,-3-1 0,0 0 1,-3 0-1,0 0 0,-2 0 0,-14 47 1,14-48-1273,4-12-4052</inkml:trace>
  <inkml:trace contextRef="#ctx0" brushRef="#br0" timeOffset="4149.22">2979 263 6307,'0'0'9588,"0"73"-8579,-5-40-241,-5-5-288,0-6-144,1 0-239,-1-8-17,0 0-80,-5-8-1537,11-6-2577,-6 0-4274</inkml:trace>
  <inkml:trace contextRef="#ctx0" brushRef="#br0" timeOffset="4289.26">2995 149 8836,'0'0'3522</inkml:trace>
  <inkml:trace contextRef="#ctx0" brushRef="#br0" timeOffset="5573.04">3024 307 11685,'0'0'6851,"0"14"-6349,0 80 357,26-96-782,-17-3-41,-1 0 0,1-1 0,-1 0 0,-1 0 0,1-1 0,12-14-1,-12 12-71,1 0 0,0 0-1,1 1 1,14-9 0,-23 16 14,-1 26-351,0-19 398,0-1 0,0 0 0,0 1 0,1-1 0,-1 1-1,1-1 1,1 0 0,1 7 0,-2-11-18,1 1 0,-1 0-1,0-1 1,1 1 0,-1-1-1,1 0 1,0 1 0,-1-1 0,1 0-1,0 0 1,0 0 0,0 0 0,-1 0-1,1-1 1,0 1 0,0 0-1,0-1 1,0 0 0,1 1 0,-1-1-1,0 0 1,0 0 0,0 0-1,3-1 1,27 1 17,0-1 0,0-1 0,59-14 0,-82 14-47,-1 0 1,0 0 0,0-1-1,0 0 1,0 0 0,-1-1-1,0 0 1,1-1 0,-1 1-1,-1-1 1,1-1 0,-1 1-1,0-1 1,0 0 0,0-1-1,-1 1 1,0-1 0,-1 0-1,1-1 1,3-9 0,-6 11 0,0 0 1,-1-1-1,0 1 1,-1-1 0,1 0-1,-2-8 1,1 4-104,-1 10 117,1 0 1,-1 1-1,0-1 1,1 0-1,-1 1 1,0-1-1,0 0 0,0 1 1,0-1-1,0 1 1,0-1-1,0 1 1,1 0-1,-1-1 1,0 1-1,0 0 0,0 0 1,-1-1-1,1 1 1,0 0-1,0 0 1,0 0-1,0 0 0,0 1 1,0-1-1,0 0 1,0 0-1,0 1 1,0-1-1,-1 1 1,-35 10 278,29-5-219,1 1 0,0 0 0,0 1 0,1 0 0,0 0 0,0 0 0,1 1 0,0 0 0,0 0 0,1 0 0,0 0 0,1 1 0,0-1 0,1 1 0,0 0-1,0 0 1,1 0 0,0 11 0,2-19-61,0-1 1,0 0-1,0 0 0,0 0 0,0 0 0,0 0 0,0 0 0,0-1 0,1 1 0,-1 0 0,0-1 0,0 1 0,1 0 1,-1-1-1,1 0 0,-1 1 0,0-1 0,1 0 0,-1 0 0,1 1 0,-1-1 0,1 0 0,-1-1 0,0 1 1,4-1-1,42-2 182,-39 1-199,1-2 0,-1 1 0,1-1 1,-1 0-1,0-1 0,-1 1 0,1-2 0,-1 1 1,0-1-1,0 0 0,-1 0 0,0-1 0,0 0 1,0 0-1,4-8 0,3-5-168,-1 0 0,-2 0 0,0-1 1,13-38-1,-16 37 41,-1-1 0,-2 0 0,3-25 0,-5-3 2587,-3 54-2385,0 1 1,0 0-1,0-1 1,-1 1 0,1 0-1,-1-1 1,0 0-1,-3 4 1,-4 9 96,-1 6 16,1 1-1,1 0 0,1 0 1,2 1-1,0 0 1,1 0-1,1 0 0,1 0 1,3 41-1,-1-63-153,0 0 0,1 1-1,-1-1 1,1 0 0,0 0 0,-1 0-1,1 0 1,0 0 0,0 1-1,0-1 1,0-1 0,1 1 0,-1 0-1,0 0 1,1 0 0,0-1 0,-1 1-1,1-1 1,0 1 0,0-1-1,-1 0 1,4 2 0,0-1 13,0 0-1,0 0 1,0-1 0,0 0-1,0 0 1,1 0 0,-1-1-1,0 1 1,8-2 0,2 0 30,0 0 1,0-2-1,0 0 1,0-1-1,26-9 1,-24 5-15,-1 0 0,0 0 0,-1-2 0,0 0 0,21-18 0,-31 24-31,0-1-1,0 0 1,-1 0 0,0-1-1,0 1 1,0-1-1,0 0 1,-1 0-1,0 0 1,0 0 0,-1-1-1,0 1 1,0-1-1,0 0 1,-1 1-1,0-1 1,1-9 0,-2 12-17,0 1 0,0-1 0,0 1 0,0-1 0,-1 1 0,1-1 0,-1 1 0,0-1-1,0 1 1,-3-7 0,3 9 9,-1 0 0,1 0-1,0 0 1,-1 0-1,1 0 1,0 0 0,-1 1-1,1-1 1,-1 0-1,0 1 1,1 0-1,-1-1 1,1 1 0,-1 0-1,0-1 1,1 1-1,-1 0 1,1 0 0,-1 0-1,0 1 1,1-1-1,-1 0 1,0 1-1,1-1 1,-3 2 0,-2-1 3,0 1 1,-1 1 0,1-1 0,1 1 0,-1 0 0,0 1-1,1-1 1,0 1 0,0 0 0,0 1 0,0-1 0,0 1-1,1 0 1,0 0 0,0 0 0,-3 7 0,2-4-17,0 0 1,1 0-1,0 1 1,1-1-1,0 1 1,0 0-1,1 1 1,0-1-1,0 0 1,0 15 0,2-23-59,0 1 0,1 0 0,-1-1 0,1 1 0,-1 0 0,1 0 0,-1-1 0,1 1 0,0-1 0,0 1 0,0-1 1,0 1-1,0-1 0,0 0 0,0 1 0,0-1 0,0 0 0,1 0 0,-1 0 0,1 0 0,-1 0 0,0 0 0,1 0 1,0 0-1,-1 0 0,1-1 0,0 1 0,-1-1 0,1 1 0,3-1 0,6 2-723,0 0 0,1-1 0,17-1 0,-22 0 342,6 0-438,0-1-1,0-1 1,0 0 0,0-1 0,-1 0-1,1-1 1,-1 0 0,0-1 0,20-11-1,31-26-2356,-6-8 4066,-41 29 2780,-5 7 7429,-13 16-10946,-6 8-30,-1 0 0,0-1 0,0 0 0,-1-1 0,0 0 0,0-1 0,-1 0 1,0-1-1,0 0 0,-1 0 0,1-1 0,-1-1 0,0 0 0,-1 0 0,1-2 0,-14 3 0,26-7-35,-1 1-1,1-1 1,-1 1 0,1-1-1,0 1 1,0-1-1,0 1 1,0-1 0,0 0-1,0 1 1,0-1-1,0 1 1,1-2 0,-1 2-6,1-3-15,0 0 1,1 0-1,0 0 0,0 0 1,0 0-1,0 1 1,1-1-1,0 0 1,-1 1-1,1 0 1,0 0-1,1 0 1,-1 0-1,0 0 1,1 1-1,0-1 1,-1 1-1,1 0 1,0 0-1,0 0 1,7-1-1,-7 1 3,1 0 0,-1 0 0,1 1 0,-1 0 0,1 0 0,0 0 0,-1 1 0,1-1 0,0 1 0,-1 0 0,1 0 0,0 1 0,0-1 0,-1 1 0,1 0 0,0 1 0,-1-1 0,0 1 0,1 0 0,6 3 0,-2 6 33,1-1 0,-1 1 0,-1 0 0,0 1 0,11 22-1,-8-14 41,76 145 196,-82-158-372,-3-4-283,0 0-1,0 0 1,-1 0 0,1 0 0,-1 1-1,0-1 1,1 0 0,-1 1-1,-1-1 1,2 6 0</inkml:trace>
</inkml:ink>
</file>

<file path=xl/ink/ink3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5:25:00.189"/>
    </inkml:context>
    <inkml:brush xml:id="br0">
      <inkml:brushProperty name="width" value="0.035" units="cm"/>
      <inkml:brushProperty name="height" value="0.035" units="cm"/>
      <inkml:brushProperty name="color" value="#004F8B"/>
    </inkml:brush>
  </inkml:definitions>
  <inkml:trace contextRef="#ctx0" brushRef="#br0">5 1112 1553,'-4'-3'16242,"13"0"-11168,1265-26-4570,-1257 28-514,7 0 9,0-1 1,36-8-1,-55 9 11,1-1-1,-1 1 1,0-1 0,1-1-1,-1 1 1,0 0 0,-1-1-1,1 0 1,0-1 0,-1 1-1,0-1 1,1 0 0,-1 0-1,-1 0 1,1 0 0,4-7-1,-8 10-25,1 0-1,-1 0 1,1 0 0,-1 0-1,1 0 1,-1 1-1,0-1 1,0 0-1,0 0 1,1 0-1,-1 0 1,0 0-1,0 0 1,0 0-1,0 0 1,0 0-1,-1 0 1,1 0-1,0 0 1,0 0-1,-1 0 1,1 0-1,0 0 1,-1 0-1,1 0 1,-1 0-1,1 0 1,-1 1-1,0-1 1,1 0-1,-1 0 1,0 1-1,1-1 1,-1 0 0,0 1-1,0-1 1,0 1-1,1-1 1,-3 0-1,-36-13-303,32 12 331,-27-5 10,27 6-11,-1-1-1,1 1 1,0-1-1,-1-1 1,1 1-1,-8-5 1,56 4-472,38 1 372,-34 0-545,90 8 0,-133-6 626,0 0 1,0 0-1,-1 0 0,1 1 0,0-1 1,0 0-1,-1 1 0,1 0 1,-1-1-1,1 1 0,0 0 1,-1 0-1,1 0 0,-1 0 1,0 0-1,1 0 0,-1 0 1,0 1-1,0-1 0,1 0 1,-1 1-1,0-1 0,0 1 1,0-1-1,-1 1 0,1 0 1,0-1-1,-1 1 0,1 0 1,-1 0-1,1-1 0,-1 1 1,0 0-1,0 0 0,0 0 1,0 3-1,0-1-5,-1 0 1,0 0 0,0 0-1,0 0 1,-1 0-1,1-1 1,-1 1-1,0 0 1,0-1-1,0 1 1,-1-1-1,1 0 1,-1 0 0,0 0-1,-3 3 1,-77 61 52,-10 9-4272,62-46-735</inkml:trace>
  <inkml:trace contextRef="#ctx0" brushRef="#br0" timeOffset="1003.25">2314 684 9428,'0'0'11083,"0"-7"-10387,-4-16-428,4 23-265,0 0 1,-1 0-1,1 0 1,0 0-1,-1 0 1,1 0-1,0 0 1,-1 0-1,1 0 1,0 0-1,-1 0 1,1 0-1,0 0 1,-1 1-1,1-1 1,0 0-1,0 0 1,-1 0-1,1 1 1,0-1-1,-1 0 1,1 0-1,0 1 1,0-1-1,0 0 1,-1 0-1,1 1 1,0-1-1,0 0 1,0 1-1,0-1 0,0 0 1,-1 1-1,1 0 1,-24 55 39,16-37-22,-22 49 116,20-50-109,1 0-1,1 1 1,1 0 0,0 0-1,2 1 1,0 0 0,1 0 0,-3 27-1,8-62-25,1 1 1,0-1-1,1 1 0,0 0 0,1 0 0,1 0 0,7-16 0,52-96-374,-38 79 55,-18 30 262,-6 12 52,0-1 0,1 1 0,-1 0 0,1 0 0,0 1 0,1-1 0,-1 1 0,1-1 0,0 1 0,6-6 0,-9 11 0,0-1 1,-1 0-1,1 1 0,-1-1 0,1 0 1,-1 1-1,1-1 0,-1 1 0,1-1 1,-1 1-1,1-1 0,-1 1 1,0-1-1,1 1 0,-1-1 0,0 1 1,1 0-1,-1-1 0,0 1 0,0-1 1,1 1-1,-1 0 0,0-1 0,0 1 1,0 0-1,0-1 0,0 2 0,6 28-52,-5-25 72,29 174 707,-9-50-1779,-5-46-3781,-11-67-564</inkml:trace>
  <inkml:trace contextRef="#ctx0" brushRef="#br0" timeOffset="2615.67">2256 935 5795,'0'0'10730,"0"-1"-10606,0 0 1,0 1-1,0-1 0,1 0 1,-1 0-1,0 1 0,0-1 1,1 0-1,-1 0 0,1 1 1,-1-1-1,1 0 0,-1 1 1,1-1-1,-1 1 0,1-1 1,0 1-1,-1-1 0,1 1 1,0-1-1,-1 1 1,2-1-1,22-4-57,0 0 1,0 2-1,30 0 0,26-4 67,-64 5-1280,-9 2-3314,-3 0 2102,0 0-3671</inkml:trace>
  <inkml:trace contextRef="#ctx0" brushRef="#br0" timeOffset="3099.7">2592 759 4226,'0'0'14086,"1"-6"-13269,4-14-445,0 16-300,-2 19-52,2 38 30,21 256 775,-17-207-871,-5-63 372,-3-35 335,-2-15 490,-2-17-1039,-1-9-67,2 0 0,1 0-1,5-58 1,-3 86-90,1 0 0,-1 0 0,1 0 0,1 0 0,0 0 0,0 1 0,1-1 0,0 1 0,0 0 0,1 0 0,0 0 0,0 1 0,0-1 0,1 2 0,0-1 0,1 0 0,0 1 0,0 1 0,12-9 0,-17 12 29,1 1 0,-1-1 0,1 1 0,0 0 0,-1 0 0,1 0 0,0 0 0,0 0 0,0 0-1,0 1 1,-1 0 0,1-1 0,0 1 0,0 0 0,0 1 0,0-1 0,0 0 0,4 2 0,-5-1 7,0 0 0,0 0 0,0 1 0,0-1 0,0 1 0,0-1 0,0 1 0,0 0 0,-1-1-1,1 1 1,-1 0 0,1 0 0,-1 0 0,0 0 0,0 1 0,0-1 0,0 0 0,1 3 0,-1 0 0,1 0 0,-1 0 0,-1 0 0,1 0 0,-1 0 0,1 0 0,-1 1 0,-1-1 0,1 0 0,-1 0 0,0 0 0,0 0 0,0 0 0,-1 0 0,0-1 0,0 1 0,0 0 0,0-1 0,-1 1 0,1-1 0,-6 6 0,7-8-50,-46 46-686,12-22-5504,23-22-707</inkml:trace>
  <inkml:trace contextRef="#ctx0" brushRef="#br0" timeOffset="3561.64">2909 707 10293,'0'0'9295,"4"5"-9183,0 4-26,-1 0-1,1 0 1,-1 0 0,-1 0 0,1 0 0,-2 1-1,1-1 1,0 20 0,-3 95 585,-1-62-466,3-3 141,-1-55 16,1-7 15,2-31 233,0 12-591,0 0 0,1 0 0,0 0 0,10-24 1,-11 36-34,0 1 0,1 1 0,0-1 1,0 0-1,1 1 0,0 0 0,0 0 1,1 1-1,0-1 0,0 1 0,1 1 1,8-8-1,-13 13 6,0 0-1,0-1 1,-1 1 0,1 0 0,0 1-1,0-1 1,0 0 0,0 1-1,0-1 1,0 1 0,1-1 0,-1 1-1,0 0 1,0 0 0,0 0 0,0 0-1,0 1 1,0-1 0,4 1 0,-5 0-5,1 0 1,-1-1 0,0 1 0,1 0-1,-1 0 1,0 0 0,0 0 0,0 0-1,0 0 1,0 0 0,0 1-1,0-1 1,0 0 0,-1 0 0,1 1-1,0-1 1,-1 0 0,1 1 0,-1-1-1,1 1 1,-1-1 0,0 1 0,0-1-1,1 1 1,-1-1 0,0 3 0,0 1 3,0 0 1,1 0 0,-2 0 0,1 0 0,0 0-1,-1 0 1,0 0 0,0 0 0,0 0 0,-1-1-1,0 1 1,0 0 0,0-1 0,0 1 0,-1-1 0,1 0-1,-1 0 1,0 0 0,0 0 0,-1-1 0,1 1-1,-1-1 1,0 0 0,1 0 0,-1 0 0,-1 0-1,-4 2 1,3-1-92,2-1-333,0 0 1,0 0-1,0-1 1,-1 0-1,1 0 0,0 0 1,-1 0-1,0-1 1,-8 2-1</inkml:trace>
  <inkml:trace contextRef="#ctx0" brushRef="#br0" timeOffset="3998.84">3244 782 4562,'0'0'8001,"-1"12"-205,-2 42-6940,2-36-710,1-14-136,-1 0 1,1-1-1,0 1 0,1 0 0,-1-1 0,0 1 0,1-1 0,2 8 1,-2-10-10,0 0 1,0 0 0,0 1-1,0-1 1,0 0 0,0 0 0,1 0-1,-1 0 1,0-1 0,1 1-1,-1 0 1,0 0 0,1-1-1,-1 1 1,1-1 0,-1 0 0,1 1-1,-1-1 1,1 0 0,-1 0-1,1 0 1,0 0 0,-1 0-1,3 0 1,-3 0 18,1 0 0,0 0 0,-1-1 0,1 1 0,0 0 0,-1 0 0,1-1 0,0 1 0,-1-1 0,1 0 0,-1 1 0,1-1 0,-1 0 0,1 0 0,-1 0 0,1 0 0,-1 0 0,0 0 0,0-1 0,0 1 0,1 0 0,-1-1 0,0 1 0,-1-1 0,1 1 0,0-1 0,0 1 0,-1-1 0,1 0 0,0 1 0,-1-3 0,2-5 15,-1 0 1,0 0 0,0 0-1,-2-18 1,0 8-80,1 18-28,0 0 0,0 1 0,0-1 0,0 1 0,-1-1 0,1 1 0,0-1 0,-1 1 0,1 0 0,0-1 0,-1 1 0,1-1 0,0 1 0,-1 0 0,1-1 0,-1 1 0,1 0 0,0-1 0,-1 1 0,1 0 0,-1 0 0,1-1 0,-1 1 0,1 0 0,-1 0 0,0 0 0,1 0 0,-1 0 0,1 0 0,-1 0 0,1 0 0,-1 0 0,-23 0-3118,18 0 1400,-19 0-4351</inkml:trace>
  <inkml:trace contextRef="#ctx0" brushRef="#br0" timeOffset="4093">3231 782 9428</inkml:trace>
  <inkml:trace contextRef="#ctx0" brushRef="#br0" timeOffset="4573.87">3244 782 9428,'-31'-25'3026,"32"21"-701,11 2-1214,11 2-249,-20 1-823,-1 1 1,1-1 0,-1 0 0,1 1 0,-1 0-1,0 0 1,0-1 0,0 1 0,0 1-1,0-1 1,0 0 0,0 0 0,-1 1-1,1-1 1,-1 1 0,0-1 0,1 1 0,-1 0-1,-1-1 1,1 1 0,0 0 0,0 0-1,-1 0 1,0 0 0,1 0 0,-2 5 0,3 7 117,-2 1 1,0-1 0,-3 26-1,3-40-122,0-1-1,0 1 0,0 0 0,0-1 1,0 1-1,0 0 0,-1-1 1,1 1-1,0 0 0,0-1 0,0 1 1,0-1-1,-1 1 0,1 0 0,0-1 1,-1 1-1,1-1 0,0 1 0,-1-1 1,1 1-1,0-1 0,-1 1 0,1-1 1,-1 0-1,1 1 0,-1-1 0,1 0 1,-1 1-1,1-1 0,-1 0 1,0 0-1,0 1 0,0-2 41,1 1 1,-1-1-1,0 1 0,1-1 1,-1 1-1,1-1 0,-1 1 1,1-1-1,-1 0 0,1 1 1,-1-1-1,1 0 0,0 0 0,0 1 1,-1-1-1,1 0 0,0 0 1,0 0-1,0 1 0,-1-1 1,1 0-1,0 0 0,0 0 1,0 1-1,0-1 0,1-1 1,-2-4-126,1 0 1,0 0 0,0 1 0,1-1 0,0 0 0,0 0 0,0 0 0,0 1-1,1-1 1,0 1 0,0-1 0,1 1 0,-1 0 0,1 0 0,0 0-1,0 0 1,1 1 0,-1-1 0,1 1 0,0 0 0,0 0 0,1 0 0,6-4-1,50-28-2830,-45 29 1233,0 2 0,1 0-1,-1 1 1,1 1 0,-1 0 0,1 2 0,25 0-1,-42 1 1896,1 1 0,-1-1 0,0 1 0,1-1-1,-1 1 1,0-1 0,0 1 0,0-1 0,0 1 0,0 0-1,1-1 1,-1 1 0,0-1 0,0 1 0,0-1-1,0 1 1,-1 0 0,1-1 0,0 1 0,0-1 0,0 1-1,0-1 1,-1 1 0,1-1 0,0 1 0,0-1-1,-1 1 1,1-1 0,-1 2 0,-7 15 1666,3-9-1205,1-3-398,0 1 0,0-1-1,0 1 1,1 0 0,-1 1 0,2-1 0,-1 0 0,0 1-1,1 0 1,1-1 0,-1 1 0,1 0 0,-1 7 0,3-13-311,-1 0 0,1 0 1,-1-1-1,1 1 0,-1-1 1,1 1-1,-1-1 0,1 1 1,0 0-1,-1-1 0,1 0 1,0 1-1,-1-1 0,1 1 1,0-1-1,-1 0 0,1 0 1,0 1-1,0-1 0,0 0 1,-1 0-1,1 0 0,0 0 1,0 0-1,-1 0 0,1 0 1,0 0-1,0 0 0,0-1 1,-1 1-1,1 0 0,0 0 1,0-1-1,-1 1 0,2-1 1,30-12 488,-28 9-376,-1-1-1,0 0 0,0 0 1,0 0-1,0 0 0,-1 0 1,0-1-1,0 1 0,0-1 1,-1 1-1,0-1 0,0 0 1,0 0-1,-1 0 1,1 1-1,-2-1 0,0-10 1,1 13-44,-2 2-92,0 1 1,0-1-1,0 0 0,0 1 1,0-1-1,-1 1 1,1 0-1,0-1 0,0 1 1,0 0-1,0 0 1,-1 1-1,1-1 0,0 0 1,0 1-1,-3 0 1,-21 23-3097,15-4-2585,9-5-2889</inkml:trace>
  <inkml:trace contextRef="#ctx0" brushRef="#br0" timeOffset="4894.22">3788 656 14375,'0'0'7841,"-4"18"-7748,-12 60-72,15-73-227,-1 0 1,0 0-1,0 1 0,0-1 0,-1-1 1,0 1-1,1 0 0,-2-1 0,1 1 0,0-1 1,-8 7-1,9-10-467,0 1 0,0-1 1,0 0-1,0 1 0,0-1 0,0 0 0,0 0 1,-1-1-1,1 1 0,0 0 0,-1-1 1,1 1-1,-4-1 0,5-1 436,0 0-1,1 0 1,-1 0 0,0 0-1,1 0 1,-1 0 0,1 0-1,0 0 1,-1 0 0,1 0-1,0 0 1,-1 0-1,1 0 1,0 0 0,0-1-1,0 1 1,0 0 0,0 0-1,1-2 1,-1-34 767,0 29-133,0 6-115,0 1 1,0-1-1,0 1 1,0-1 0,0 1-1,0-1 1,0 1-1,0-1 1,1 1-1,-1-1 1,1 1 0,-1-1-1,1 1 1,-1 0-1,1-1 1,0 1-1,0 0 1,0 0 0,0-1-1,0 1 1,0 0-1,1-2 1,1 3-56,-1-1 0,0 0 0,0 1 0,1-1 0,-1 1 1,0 0-1,0 0 0,1 0 0,-1 0 0,0 0 0,1 0 0,-1 1 0,0-1 0,3 2 1,1 0-77,0 1-1,0 0 1,0 0 0,0 1 0,-1 0 0,1 0 0,-1 0 0,0 1 0,0-1 0,8 12 0,-8-10-519,0-1 1,0 1-1,1-1 0,0 0 1,0 0-1,0-1 1,10 6-1</inkml:trace>
  <inkml:trace contextRef="#ctx0" brushRef="#br0" timeOffset="5332.84">2727 207 8868,'0'0'8465,"5"-8"-7534,15-25-165,-17 46-160,-2 12-497,-2 44 522,-2-45-557,2 0 1,1 1 0,1-1-1,0 0 1,2 0-1,1 0 1,1-1-1,8 24 1,-10-41-160,0 0 0,0-1 0,1 0 0,0 1 0,0-2 0,0 1 0,1 0 1,0-1-1,0 0 0,0 0 0,0 0 0,0-1 0,1 0 0,-1 0 0,1 0 0,0-1 0,6 2 0,-7-2-499,1-1-1,-1 1 0,0-1 1,1-1-1,-1 1 0,1-1 0,-1 0 1,0 0-1,1-1 0,-1 0 1,1 0-1,6-2 0,4-9-5537</inkml:trace>
  <inkml:trace contextRef="#ctx0" brushRef="#br0" timeOffset="5501.36">2893 332 7187,'0'0'9172,"20"0"-9508,4 0 528,5 0-192,5-3-432,-4-5-784,-11-4-1313,-4 1-3170</inkml:trace>
  <inkml:trace contextRef="#ctx0" brushRef="#br0" timeOffset="5669.27">2753 170 9188,'0'0'5187,"127"11"-6868,-68-2-2049,4 2-3281</inkml:trace>
  <inkml:trace contextRef="#ctx0" brushRef="#br0" timeOffset="6029.1">3334 223 5555,'0'0'14289,"-16"14"-13870,-9 10-237,1 1 0,0 1 0,-38 57 0,31-42-562,10-26-2420,20-14 2377,0-1-1,0 1 1,0-1-1,0 0 1,0 1 0,0-1-1,-1 0 1,1 0-1,0 0 1,0 0-1,0 0 1,-1 0 0,1 0-1,0 0 1,0-1-1,-2 1 1,3-1 253,-1 1 1,0-1 0,1 1-1,-1-1 1,0 0 0,1 1-1,-1-1 1,1 1-1,-1-1 1,1 0 0,0 0-1,-1 1 1,1-1-1,-1 0 1,1 0 0,0 1-1,0-1 1,0 0-1,-1 0 1,1-1 0,-1-34-741,1 30 769,0-32 628,0-10 2475,0 1 4872,40 47-5116,-30 4-2663,-1 0 0,1 0-1,0 1 1,14 10-1,34 17-265,4-18-2229,2-8-3295,-29-5 197</inkml:trace>
  <inkml:trace contextRef="#ctx0" brushRef="#br0" timeOffset="6726.31">3523 269 1313,'0'0'15006,"-4"-8"-13415,-10-24-687,13 31-891,1 1 1,-1 0-1,0 0 0,1 0 1,-1-1-1,1 1 0,-1 0 1,0 0-1,1 0 0,-1 0 0,1 0 1,-1 0-1,0 0 0,1 0 1,-1 0-1,1 0 0,-1 0 1,0 1-1,1-1 0,-1 0 1,1 0-1,-1 1 0,1-1 1,-1 0-1,1 1 0,-1-1 1,1 0-1,-1 1 0,1-1 1,-1 1-1,1-1 0,0 1 1,-1-1-1,1 1 0,0-1 0,-1 1 1,1-1-1,-1 2 0,-18 25 177,18-24-136,-3 4-53,1 0-1,-1 0 1,2 1 0,-1 0-1,1-1 1,0 1 0,0 0-1,1 0 1,0 0 0,1 0-1,0 11 1,0-18-14,1-1 0,-1 1 0,1-1 0,-1 1 0,1-1 0,0 1 1,-1-1-1,1 1 0,0-1 0,0 1 0,-1-1 0,1 0 0,0 1 0,0-1 0,0 0 0,-1 0 0,1 0 0,0 1 0,0-1 0,0 0 1,0 0-1,-1 0 0,1-1 0,0 1 0,0 0 0,0 0 0,0 0 0,1-1 0,28-7-68,-26 6 93,0-1-1,0 0 1,0 0 0,-1 0 0,0 0 0,1-1 0,-1 1 0,0-1 0,-1 0-1,1 0 1,0 0 0,-1 0 0,0 0 0,0 0 0,0-1 0,-1 1 0,0-1-1,1 1 1,0-10 0,-2 13 324,6 44-373,-6-41 37,0 0-1,0 0 1,1 0-1,-1 1 1,1-1-1,0 0 1,0 0-1,-1 0 1,1 0-1,1 0 1,-1 0-1,0 0 1,0-1-1,1 1 1,-1 0-1,1-1 1,-1 1-1,1-1 1,-1 1-1,1-1 1,0 0-1,0 0 1,0 0-1,0 0 1,0 0 0,0 0-1,0 0 1,0-1-1,0 1 1,0-1-1,0 0 1,0 1-1,1-1 1,-1 0-1,0 0 1,0-1-1,0 1 1,0 0-1,3-1 1,3-1 17,0 0 0,-1 0 0,1-1 0,-1 0 0,0 0 1,0-1-1,0 0 0,0 0 0,9-9 0,27-32 164,-42 44 553,-1 41-819,1-39 85,-1 0 0,1 0 0,0 0 1,0 0-1,0 0 0,0 0 0,0 0 0,0 0 1,0 0-1,0 0 0,0-1 0,0 1 0,0 0 0,0-1 1,1 1-1,-1-1 0,0 1 0,0-1 0,1 0 1,-1 1-1,0-1 0,1 0 0,-1 0 0,0 0 1,1 0-1,-1 0 0,2-1 0,46 1 69,-44-1-42,2 0-17,0 0 1,0-1-1,0 0 0,0 0 1,-1-1-1,1 1 0,-1-2 1,0 1-1,0-1 0,0 0 0,0 0 1,0-1-1,-1 0 0,0 0 1,0 0-1,0 0 0,-1-1 1,0 0-1,0 0 0,0 0 1,4-10-1,0 0 14,-1 0 1,0 0-1,-1 0 0,-1-1 1,-1 0-1,0 0 0,3-32 1,-7 39-58,2-47 92,-6 46 28,-7 33-11,3 2-50,1 1-1,1 0 1,1 0 0,1 0-1,2 1 1,0-1-1,1 1 1,2 0 0,4 33-1,11-13-2273,-10-33-2563</inkml:trace>
  <inkml:trace contextRef="#ctx0" brushRef="#br0" timeOffset="6882.24">3874 153 4114,'0'0'18889,"132"-60"-19370,-10 45-799,14-5-6596</inkml:trace>
</inkml:ink>
</file>

<file path=xl/ink/ink3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5:41:20.810"/>
    </inkml:context>
    <inkml:brush xml:id="br0">
      <inkml:brushProperty name="width" value="0.035" units="cm"/>
      <inkml:brushProperty name="height" value="0.035" units="cm"/>
      <inkml:brushProperty name="color" value="#004F8B"/>
    </inkml:brush>
  </inkml:definitions>
  <inkml:trace contextRef="#ctx0" brushRef="#br0">337 7 1969,'0'0'2545,"-22"-6"-5602</inkml:trace>
  <inkml:trace contextRef="#ctx0" brushRef="#br0" timeOffset="1717.98">11 99 2161,'0'0'2633,"3"-4"-2169,2-5-254,-3 6 429,0-1 0,0 1 1,0 0-1,0 0 0,0 0 0,0 1 1,1-1-1,3-3 0,-2 2 1908,-1 1 205,1 13-1683,2 29-718,-3-1 0,0 1-1,-6 65 1,0-17-113,3 106 1104,-5-212-1314,-1 0 1,0 0-1,-1 1 0,-17-31 0,16 34 106,6 10 108,1 18-105,1-12-137,2 10-8,0 0 1,0-1-1,1 1 1,1 0-1,-1-1 1,2 0-1,9 18 0,10 25 5,-23-51 4,-1 0 1,1 0 0,-1 0-1,1-1 1,-1 1 0,1 0-1,0-1 1,0 1 0,0-1-1,0 1 1,0-1 0,0 1 0,1-1-1,-1 0 1,0 1 0,1-1-1,-1 0 1,1 0 0,-1 0-1,1 0 1,-1 0 0,1-1-1,0 1 1,-1 0 0,5 0-1,-4-1 12,1 0-1,0-1 0,0 0 1,-1 1-1,1-1 0,-1 0 1,1 0-1,0 0 0,-1-1 1,0 1-1,1 0 0,-1-1 1,0 0-1,0 0 0,3-2 1,7-8 40,0-1 0,-1 0 0,-1-1 0,14-23 1,-8 12-99,-11 19-48,-1 0 0,1-1 0,-1 1 0,-1-1 0,1 0 0,-1 0 0,-1 0 0,1-1 0,-1 1 0,1-9 0,-13 15-8406</inkml:trace>
</inkml:ink>
</file>

<file path=xl/ink/ink3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5:41:31.790"/>
    </inkml:context>
    <inkml:brush xml:id="br0">
      <inkml:brushProperty name="width" value="0.035" units="cm"/>
      <inkml:brushProperty name="height" value="0.035" units="cm"/>
      <inkml:brushProperty name="color" value="#004F8B"/>
    </inkml:brush>
  </inkml:definitions>
  <inkml:trace contextRef="#ctx0" brushRef="#br0">123 47 3314,'0'0'7368,"0"-10"-815,0-27-3312,0 262-2926,-16-39-203,16-184 128,-23-7-139,13-3-80,1 0-1,0-1 1,0-1-1,1 0 1,0 0-1,0 0 1,1-1-1,-9-19 0,26 46-57,1 0-1,0-1 1,14 14-1,25 33 84,-50-62-46,0 1-1,0 0 0,1 0 0,-1-1 0,0 1 0,1 0 1,-1-1-1,0 1 0,1 0 0,-1-1 0,1 1 1,-1 0-1,1-1 0,0 1 0,-1-1 0,1 1 0,-1-1 1,1 0-1,0 1 0,0-1 0,-1 1 0,1-1 0,0 0 1,0 0-1,-1 1 0,1-1 0,0 0 0,0 0 0,-1 0 1,1 0-1,0 0 0,0 0 0,0 0 0,-1 0 1,1 0-1,0-1 0,0 1 0,-1 0 0,1 0 0,0-1 1,0 1-1,-1 0 0,1-1 0,0 1 0,-1-1 0,1 1 1,-1-1-1,1 1 0,0-1 0,-1 1 0,1-1 0,-1 0 1,0 1-1,1-1 0,-1 0 0,1 1 0,-1-1 1,0 0-1,1 1 0,-1-1 0,0-1 0,19-62 217,-14 43-253,-1-3-343,5-10 1313,2 23-3817,7 6-4704</inkml:trace>
</inkml:ink>
</file>

<file path=xl/ink/ink3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5:41:36.370"/>
    </inkml:context>
    <inkml:brush xml:id="br0">
      <inkml:brushProperty name="width" value="0.035" units="cm"/>
      <inkml:brushProperty name="height" value="0.035" units="cm"/>
      <inkml:brushProperty name="color" value="#004F8B"/>
    </inkml:brush>
  </inkml:definitions>
  <inkml:trace contextRef="#ctx0" brushRef="#br0">118 43 3714,'0'0'7747,"5"-32"1562,-4 21-9942,-11 131 1735,-1-28-827,6-56-111,1-1 1,2 41-1,-4-30 15,6-45-167,-1-1 1,1 0-1,0 0 0,-1 1 0,1-1 1,0 0-1,-1 0 0,1 1 1,-1-1-1,1 0 0,-1 0 0,1 0 1,0 0-1,-1 0 0,1 0 0,-1 0 1,1 0-1,-1 0 0,1 0 1,-1 0-1,1 0 0,-1 0 0,1 0 1,0 0-1,-1 0 0,1 0 0,-1-1 1,1 1-1,-1 0 0,1 0 0,0-1 1,-1 1-1,1 0 0,0 0 1,-1-1-1,1 1 0,0 0 0,-1-1 1,-14-9 12,-39-62-1,53 67-10,1 4 63,1 9-347,0-1 267,0 0 0,1 0 0,0 1 0,0-1 0,1-1 0,0 1 0,0 0 0,0-1 0,1 1 0,0-1-1,0 0 1,1 0 0,0 0 0,0-1 0,0 0 0,1 0 0,-1 0 0,12 6 0,-15-10-1,0 0-1,0-1 1,0 1 0,0 0-1,0-1 1,0 0 0,0 0-1,0 0 1,0 0 0,0 0-1,0 0 1,0 0 0,0 0-1,0-1 1,0 1 0,0-1-1,0 0 1,0 1 0,0-1-1,0 0 1,0 0 0,0 0-1,-1-1 1,1 1 0,-1 0-1,1-1 1,0 1 0,-1-1 0,3-2-1,7-10 40,0 1 0,16-29-1,-6 11-261,-10 14-180,-10 14 121,1 1 0,-1-1-1,0 1 1,1 0 0,0-1-1,-1 1 1,1 0 0,0 0-1,0 0 1,0 1 0,0-1 0,1 0-1,-1 1 1,3-2 0,-3 2-1931</inkml:trace>
</inkml:ink>
</file>

<file path=xl/ink/ink3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5:41:40.279"/>
    </inkml:context>
    <inkml:brush xml:id="br0">
      <inkml:brushProperty name="width" value="0.035" units="cm"/>
      <inkml:brushProperty name="height" value="0.035" units="cm"/>
      <inkml:brushProperty name="color" value="#004F8B"/>
    </inkml:brush>
  </inkml:definitions>
  <inkml:trace contextRef="#ctx0" brushRef="#br0">166 107 4386,'0'0'7798,"-2"-5"-7243,0-3-511,-2-1 749,1-1 0,0 1 0,1-1 0,0 0 0,-1-12 0,-4 2 561,2 16-579,1 15-607,-16 160 39,2 193 0,18-364-74,-17-2-37,7-11-82,1 1 0,1-1 1,0-1-1,0 0 0,1 0 0,1 0 0,-8-29 0,10 32 23,4 11-99,29 74-257,-26-66 313,1 0 0,0 1 0,0-2 0,1 1 0,0 0 0,1-1 1,-1 0-1,1 0 0,0-1 0,8 6 0,-13-11-10,1-1 0,-1 1 1,1-1-1,-1 1 0,1-1 0,-1 0 0,1 0 0,-1 0 0,1 0 0,-1 0 1,1 0-1,-1 0 0,1-1 0,-1 1 0,1-1 0,-1 1 0,0-1 0,1 1 0,-1-1 1,1 0-1,-1 1 0,0-1 0,0 0 0,0 0 0,1 0 0,-1 0 0,0 0 1,0 0-1,0-1 0,0 1 0,1-2 0,29-48 456,-25 41-462,20-37 84,38-73-1530,-63 116 377</inkml:trace>
</inkml:ink>
</file>

<file path=xl/ink/ink3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5:41:45.353"/>
    </inkml:context>
    <inkml:brush xml:id="br0">
      <inkml:brushProperty name="width" value="0.035" units="cm"/>
      <inkml:brushProperty name="height" value="0.035" units="cm"/>
      <inkml:brushProperty name="color" value="#004F8B"/>
    </inkml:brush>
  </inkml:definitions>
  <inkml:trace contextRef="#ctx0" brushRef="#br0">98 347 2273,'0'0'9092,"-5"-46"-5426,5-239 720,0 285-4380,0-1 0,0 1 1,0-1-1,0 1 0,1-1 0,-1 1 1,0-1-1,0 1 0,0-1 0,0 1 1,-1-1-1,1 1 0,0-1 0,0 1 1,0-1-1,0 1 0,0 0 0,-1-1 1,1 1-1,0-1 0,0 1 0,-1-1 0,1 1 1,0 0-1,-1-1 0,1 1 0,0 0 1,-1-1-1,1 1 0,0 0 0,-1 0 1,1-1-1,-1 1 0,1 0 0,-1 0 1,1 0-1,0-1 0,-1 1 0,1 0 1,-1 0-1,1 0 0,-1 0 0,1 0 1,-1 0-1,1 0 0,-1 0 0,1 0 1,-1 0-1,1 0 0,-1 0 0,1 1 1,-1-1-1,1 0 0,0 0 0,-1 0 1,1 1-1,-1-1 0,1 0 0,0 0 1,-1 1-1,1-1 0,0 0 0,-1 1 0,-23 22-96,-25 74 224,51-118-35,8-14-33,-9 31-87,1 0-1,0 0 1,0 0 0,0 1-1,0-1 1,0 1 0,1 0-1,-1-1 1,1 1 0,0 0-1,0 1 1,0-1 0,0 0-1,1 1 1,-1 0 0,1-1-1,-1 1 1,1 1 0,0-1-1,0 1 1,0-1 0,0 1-1,0 0 1,0 0 0,0 1-1,7-1 1,-11 1 17,1 1 0,0-1 0,0 0 0,-1 1 0,1-1 1,0 0-1,-1 1 0,1-1 0,0 1 0,-1-1 0,1 1 0,-1 0 0,1-1 1,-1 1-1,1-1 0,-1 1 0,1 0 0,-1-1 0,0 1 0,1 0 0,-1 0 1,0-1-1,0 1 0,1 0 0,-1 0 0,0 1 0,4 24 47,-3-20-29,9 46 13,-7-50-1890</inkml:trace>
</inkml:ink>
</file>

<file path=xl/ink/ink4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5:41:46.809"/>
    </inkml:context>
    <inkml:brush xml:id="br0">
      <inkml:brushProperty name="width" value="0.035" units="cm"/>
      <inkml:brushProperty name="height" value="0.035" units="cm"/>
      <inkml:brushProperty name="color" value="#004F8B"/>
    </inkml:brush>
  </inkml:definitions>
  <inkml:trace contextRef="#ctx0" brushRef="#br0">798 48 3970,'0'0'6107,"-33"-25"-3349,23 22-2575,-1 0 0,1 0 0,-1 1-1,1 0 1,-1 1 0,1 0 0,-1 0 0,-18 3-1,-12-3-7,41 1-173,-62-5 89,1 2 1,-123 11 0,143-2-80,19-4 1,0 1 0,0 0 0,1 2-1,-1 1 1,1 0 0,0 2 0,-30 15 0,46-19-17,0 0 0,1 0 0,0 1 0,-1 0-1,2 0 1,-1 0 0,0 1 0,1-1 0,0 1 0,1 0 0,-1-1 0,1 1 0,0 0 0,-2 12 0,1-5 40,1 0 0,1 1 0,0-1 0,0 0 1,1 1-1,3 15 0,-2-24-19,1 1 0,0-1 0,0 1 0,1-1 0,-1 0-1,1 0 1,0 0 0,1 0 0,-1 0 0,1-1 0,0 0 0,0 0 0,9 7 0,67 45 151,-70-50-127,5 3-6,1-2 0,0 0 1,0 0-1,1-2 1,0 0-1,0-1 1,0 0-1,26 1 0,21-1 197,63-6 0,-42 0-126,-41 1-53,1-3 1,-1-2-1,1-1 0,-2-3 1,1-1-1,79-33 0,-118 43-36,1-2 0,-1 1-1,1 0 1,-1-1 0,0 0-1,0 0 1,0-1 0,-1 1 0,1-1-1,-1 0 1,0 0 0,0-1-1,0 1 1,0-1 0,-1 0-1,0 0 1,0 0 0,0 0-1,-1-1 1,1 1 0,-1-1-1,-1 1 1,1-1 0,-1 0-1,0 0 1,0 0 0,-1-10-1,1-7 61,0 18-57,-1 0 0,1 0 0,-1-1 0,0 1-1,0 0 1,-1 0 0,1 0 0,-1 0 0,-1 0 0,1 0-1,0 1 1,-1-1 0,0 0 0,0 1 0,-1-1 0,1 1-1,-1-1 1,0 1 0,0 0 0,-7-6 0,2 3 9,0 1-1,-1 0 1,0 0 0,-1 1 0,1 0-1,-1 0 1,0 1 0,0 1 0,0 0 0,0 0-1,-19-2 1,-6 2 60,-1 1 1,-40 4-1,72-2-89,-9 2-455,0 0-1,0 1 0,1 0 1,-1 1-1,1 0 0,0 1 1,0 1-1,0 0 0,-11 8 1,-5 1-1149,-9 4-4321</inkml:trace>
</inkml:ink>
</file>

<file path=xl/ink/ink4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5:44:06.429"/>
    </inkml:context>
    <inkml:brush xml:id="br0">
      <inkml:brushProperty name="width" value="0.035" units="cm"/>
      <inkml:brushProperty name="height" value="0.035" units="cm"/>
      <inkml:brushProperty name="color" value="#004F8B"/>
    </inkml:brush>
  </inkml:definitions>
  <inkml:trace contextRef="#ctx0" brushRef="#br0">120 169 2321,'0'0'13390,"0"-6"-12219,0-14-127,0 15 1530,0 12-2433,-3 18-113,-1 0-1,-1-1 0,-1 1 0,-1-1 0,-1 0 0,-2-1 0,-13 26 0,-18 49 10,36-86-21,4-9 2,0 0 1,-1 0-1,1 0 1,1 0-1,-1 0 0,0 0 1,1 1-1,-1-1 1,1 5-1,0-7 129,0-17 53,3-14-153,1 1 0,2-1 0,1 1 0,16-45 0,-6 20-7,3-19-36,-10 31 36,27-68 1,-22 88-83,-15 22 35,0 0-1,1 0 1,-1-1 0,0 1 0,1 0-1,-1 0 1,1 0 0,-1 0 0,1 0-1,-1 0 1,0 0 0,1 0 0,-1 0-1,1 0 1,-1 0 0,1 0 0,-1 0 0,0 0-1,1 0 1,-1 0 0,1 0 0,-1 0-1,0 1 1,1-1 0,-1 0 0,1 0-1,-1 0 1,0 1 0,1 0 0,3 2-31,-1 2 0,0-1 1,-1 0-1,1 1 0,-1-1 0,3 9 1,-1-5 101,17 45 52,-3 0 1,-2 1-1,-3 0 0,8 69 1,-18-110-363,2 19 660,-6-18-5430,-11-17-6779</inkml:trace>
  <inkml:trace contextRef="#ctx0" brushRef="#br0" timeOffset="254.17">25 382 7988,'0'0'10367,"11"0"-9812,16-3-537,-1-1 0,0-2 0,0 0 0,-1-2 0,0-1 0,0 0 1,-1-2-1,24-15 0,-53 43-12064</inkml:trace>
  <inkml:trace contextRef="#ctx0" brushRef="#br0" timeOffset="1078.29">198 762 6771,'0'0'10706,"0"-4"-6586,1 38-3650,-2 0 1,-2 0 0,-10 52 0,6-42-58,6-35-4675,1-1-4644,0-20 454</inkml:trace>
  <inkml:trace contextRef="#ctx0" brushRef="#br0" timeOffset="1672.77">199 790 7123,'0'0'12662,"0"-7"-11880,0-31 39,0 37-814,1 0-1,-1 0 0,0 1 0,1-1 0,-1 0 0,1 0 0,-1 0 0,1 1 0,-1-1 0,1 0 0,-1 0 1,1 1-1,0-1 0,-1 1 0,1-1 0,0 0 0,0 1 0,-1-1 0,1 1 0,0 0 0,0-1 1,0 1-1,0 0 0,-1-1 0,1 1 0,1 0 0,31-7 43,-23 6-28,20-4-32,1 2-1,38 1 1,-68 2 6,0 0 1,0 0 0,-1 0 0,1 0 0,0 0 0,0 0-1,0 1 1,-1-1 0,1 0 0,0 1 0,0-1 0,-1 0 0,1 1-1,0-1 1,-1 1 0,1-1 0,0 1 0,-1-1 0,1 1-1,-1 0 1,1-1 0,-1 1 0,1 0 0,-1-1 0,1 1-1,-1 0 1,0-1 0,1 1 0,-1 1 0,1 32-5,-2-26 31,-1 1-1,0-1 1,-1 0 0,1 0 0,-8 13 0,-1-5 13,-1-1 0,-1-1 0,0 0 0,-1-1 0,-16 12 0,5-4 3,-35 38-1,59-58-90,44-1-195,-27 0 253,-2-1-69,1 1 0,-1 1 0,0 0-1,19 4 1,-31-4 59,1-1 0,-1 1-1,1 0 1,-1 0 0,0 0-1,1 0 1,-1 0 0,0 0-1,0 1 1,0-1 0,0 1-1,0-1 1,0 1 0,0 0 0,0 0-1,-1 0 1,1 0 0,-1 0-1,1 0 1,-1 0 0,0 0-1,0 1 1,0-1 0,0 0-1,0 1 1,-1-1 0,1 1 0,-1-1-1,1 1 1,-1 4 0,0-6 18,0 1 1,0 0-1,-1-1 1,1 1-1,0 0 1,-1-1-1,1 1 1,-1-1-1,0 1 1,1-1-1,-1 0 1,0 1-1,0-1 1,0 1-1,0-1 1,0 0-1,0 0 1,0 0-1,-1 0 1,-1 2-1,-2 0 45,1-1 0,0 0 0,-1 0 0,0 0 0,1 0 0,-10 1-1,-4 0 84,1 0-1,-32-1 1,38-2-159,-6-2-1954,13-9-5443</inkml:trace>
  <inkml:trace contextRef="#ctx0" brushRef="#br0" timeOffset="2136.46">330 1383 9124,'0'0'10792,"3"-4"-10045,0 0-469,-1 3-180,-1 0-1,0 0 1,0-1 0,0 1-1,-1 0 1,1 0 0,0-1-1,0 1 1,-1 0-1,1-1 1,-1 1 0,1-1-1,-1 1 1,1-1 0,-1 1-1,0-1 1,0-1-1,-15 2 288,6 2-373,-1 0 0,0 1 1,1 0-1,-1 0 0,1 1 1,0 0-1,0 1 0,0 0 1,1 0-1,-1 1 1,1 0-1,0 0 0,0 1 1,1 0-1,0 1 0,0 0 1,-7 8-1,6-6-20,1 0 0,0 0 0,0 1 0,1 0 0,1 1 0,-1-1 0,2 1-1,-1 0 1,2 0 0,-1 0 0,1 0 0,1 1 0,0 0 0,0 12 0,3-22 4,-1-1-1,0 0 1,1 0 0,-1 0 0,1 0-1,-1 0 1,1 0 0,0 0 0,-1 0-1,1 0 1,0 0 0,0 0 0,0 0-1,0 0 1,0-1 0,0 1 0,0 0-1,0-1 1,0 1 0,0-1-1,0 1 1,0-1 0,0 1 0,0-1-1,0 0 1,1 1 0,-1-1 0,0 0-1,0 0 1,0 0 0,3 0 0,51 0-12,-37 0 11,2-2-49,0 0 0,0-1 0,0 0 0,0-2 0,-1 0 0,0-2 0,22-10 0,44-27-2605,-12-8-5066,-40 20-2613</inkml:trace>
</inkml:ink>
</file>

<file path=xl/ink/ink4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5:44:13.603"/>
    </inkml:context>
    <inkml:brush xml:id="br0">
      <inkml:brushProperty name="width" value="0.035" units="cm"/>
      <inkml:brushProperty name="height" value="0.035" units="cm"/>
      <inkml:brushProperty name="color" value="#004F8B"/>
    </inkml:brush>
  </inkml:definitions>
  <inkml:trace contextRef="#ctx0" brushRef="#br0">256 777 2289,'0'0'8596,"-1"-4"-8182,-4-22-2058,11 26-4633</inkml:trace>
  <inkml:trace contextRef="#ctx0" brushRef="#br0" timeOffset="203.39">269 777 7828</inkml:trace>
  <inkml:trace contextRef="#ctx0" brushRef="#br0" timeOffset="642.92">269 765 7828,'88'15'1656,"-87"-14"-1525,0-1 1,0 0-1,0 0 0,0 0 0,0 0 0,0-1 0,0 1 0,0 0 0,0 0 0,0 0 0,0-1 1,-1 1-1,1 0 0,0-1 0,0 1 0,0-1 0,0 1 0,0-1 0,-1 0 0,1 1 1,0-1-1,0 0 0,-1 1 0,1-1 0,-1 0 0,1 0 0,-1 1 0,1-1 0,-1 0 0,1 0 1,-1 0-1,0 0 0,1 0 0,-1-2 0,2-30 2631,-2 29-2384,0 3-316,-1-1-1,1 1 1,-1 0-1,0-1 0,0 1 1,0 0-1,1 0 1,-1 0-1,0 0 1,0 0-1,-1 0 1,1 0-1,0 0 1,0 0-1,0 0 0,-1 1 1,1-1-1,0 0 1,-1 1-1,1-1 1,0 1-1,-1-1 1,1 1-1,-1 0 1,1 0-1,-1 0 0,1-1 1,-1 1-1,-2 1 1,-57-3 449,49 2-379,7 1-110,-1-1 1,0 1 0,1 0 0,-1 0-1,1 1 1,-1 0 0,1 0 0,0 0-1,-1 0 1,1 1 0,0 0 0,1 0-1,-1 0 1,0 0 0,1 1-1,-7 7 1,8-8-27,0 1 0,1-1 0,-1 0 0,1 1-1,0-1 1,0 1 0,0-1 0,1 1 0,-1 0 0,1 0 0,0 0-1,0 0 1,1 0 0,-1 0 0,1 0 0,0 0 0,0 0 0,0 0-1,0 0 1,1 0 0,0 0 0,-1 0 0,2 0 0,2 7-1,-3-8-4,1 0 0,0 0 0,1-1-1,-1 1 1,0-1 0,1 1-1,-1-1 1,1 1 0,0-1-1,0 0 1,0-1 0,0 1 0,6 2-1,54 19-252,-8-2 116,-53-20 144,0 0 0,0 0 0,0 0 1,0 0-1,0 0 0,0 1 0,0-1 1,-1 1-1,1-1 0,-1 1 0,1 0 1,-1 0-1,0-1 0,1 1 0,-1 0 1,0 0-1,0 0 0,-1 0 0,1 1 1,0-1-1,-1 0 0,1 0 0,-1 0 1,0 0-1,0 1 0,0-1 0,0 0 1,0 0-1,-1 4 0,0-3 17,0 0 0,0 1 0,-1-1 0,1 0-1,-1 0 1,0 0 0,0 0 0,-1 0 0,1 0 0,0 0 0,-1-1-1,0 1 1,1-1 0,-1 0 0,0 0 0,-5 3 0,-6 2 67,-1-1 1,0 0 0,0-1-1,-1 0 1,0-1-1,-29 3 1,-98 0 411,141-7-499,0-1 0,0 0 0,1 1-1,-1-1 1,0 0 0,1 0 0,-1 0-1,1 0 1,-1 0 0,1 0 0,0 0 0,-1 0-1,1-1 1,0 1 0,0-1 0,0 1 0,0-1-1,0 1 1,0-1 0,0 1 0,1-1-1,-1 0 1,0 1 0,1-1 0,0 0 0,-1-2-1,1-22-2197,0 25 1943,0 0-1,0 0 1,1 1-1,-1-1 1,0 0 0,1 1-1,-1-1 1,1 0-1,-1 0 1,1 1-1,-1-1 1,1 1 0,-1-1-1,1 1 1,0-1-1,-1 1 1,1-1-1,0 1 1,-1-1 0,1 1-1,0 0 1,0-1-1,-1 1 1,2-1-1,21 0-5917</inkml:trace>
  <inkml:trace contextRef="#ctx0" brushRef="#br0" timeOffset="1093.43">214 1245 4882,'0'0'7358,"-9"0"-5944,4 0-2355,-15 0 4664,11 0 305,24-1-2823,17-3-1126,-1-1 1,56-17-1,-3 0-59,-13 8-652,-68 14-443,-12 16-8168,-17 2 5914,18-14 1580,-22 16-2597</inkml:trace>
  <inkml:trace contextRef="#ctx0" brushRef="#br0" timeOffset="1390.86">214 1245 3714,'111'19'2209,"-88"-18"10869,-5 270-11392,-12-218-868,-1-22-2159,-4-11-3613</inkml:trace>
  <inkml:trace contextRef="#ctx0" brushRef="#br0" timeOffset="2516.92">299 153 6867,'0'0'7729,"0"-7"-6611,0-17-403,0 17-355,-1 12-213,-34 252 1473,23-138-1149,11-74 658,1-47-483,-1-69-2,5-109-344,-2 160-292,1 0 0,0 0 0,2 1 0,1-1 0,0 1 0,17-33 0,-17 42-12,0 0 0,0 1 0,1-1 0,1 1 1,-1 1-1,2 0 0,9-8 0,-13 11-1,0 1-1,1 1 1,0-1 0,0 1 0,0 0 0,0 0-1,0 1 1,1-1 0,-1 1 0,1 1 0,-1-1-1,1 1 1,10-1 0,-15 3 3,0-1 0,0 0 1,0 0-1,0 1 0,0-1 0,-1 1 1,1-1-1,0 1 0,0 0 0,-1-1 1,1 1-1,0 0 0,-1 0 0,1 0 0,-1 1 1,0-1-1,1 0 0,-1 0 0,0 1 1,0-1-1,0 1 0,1-1 0,-2 1 1,1 0-1,0-1 0,0 1 0,0 0 1,-1-1-1,1 1 0,0 3 0,1 6 20,-1 0-1,1-1 1,-2 23 0,0-26-5,-1-1 5,0-1-1,0 1 0,-1-1 0,0 0 1,0 0-1,-1 0 0,1 0 1,-1 0-1,0 0 0,-1-1 0,1 1 1,-1-1-1,0 0 0,0 0 0,0 0 1,-9 6-1,-5 3 5,0 0 0,-1-1 0,-22 10 0,36-20 0,0 1 0,-1-1 0,1 0 0,0 0 0,-1-1 0,-10 2 1,15-3 99,26 8-554,0 3 428,-2 1 0,0 0 1,0 2-1,25 21 0,-32-22 14,0-1 0,1-1 0,0 0 0,1-1 1,0-1-1,0-1 0,1 0 0,28 7 0,-37-15-743</inkml:trace>
  <inkml:trace contextRef="#ctx0" brushRef="#br0" timeOffset="3580.32">463 1863 9764,'0'0'8943,"6"-15"-8198,1 81-108,-7-44-489,1-1 1,5 26-1,-5-40-127,1 0 0,-1 1-1,2-1 1,-1 0 0,1 0 0,0-1 0,1 1 0,-1-1 0,10 13 0,-11-18-11,0 1 0,1-1 0,-1 1 0,0-1 0,0 0 0,1 0 0,-1 0 0,1 0 0,-1 0 0,1 0 0,-1-1 0,1 1 0,0-1 0,-1 0 0,1 0 0,-1 0 0,1 0 0,0 0 0,-1 0 0,4-1 0,0 0 28,-1 0-1,1-1 1,-1 1-1,1-1 0,-1 0 1,0 0-1,0-1 0,7-4 1,1-3 9,0 0 0,-1-1 0,0-1 0,-1 0 0,0 0 1,-1-1-1,-1-1 0,0 1 0,-1-1 0,0-1 0,-1 0 0,-1 0 0,-1 0 1,0 0-1,0-1 0,-2 0 0,2-24 0,-7 58-7392,-8 4 3181</inkml:trace>
  <inkml:trace contextRef="#ctx0" brushRef="#br0" timeOffset="4227.95">464 2323 9076,'0'0'10362,"3"-10"-9623,6-30-227,-9 39-503,0 1 0,-1 0-1,1-1 1,0 1 0,0-1-1,0 1 1,0 0 0,1-1-1,-1 1 1,0 0 0,0-1-1,0 1 1,0 0 0,0-1-1,0 1 1,0 0 0,1-1-1,-1 1 1,0 0-1,0 0 1,1-1 0,-1 1-1,0 0 1,0 0 0,1-1-1,-1 1 1,0 0 0,0 0-1,1 0 1,-1-1 0,0 1-1,1 0 1,-1 0 0,0 0-1,1 0 1,-1 0 0,1 0-1,-1 0 1,0 0-1,1 0 1,-1 0 0,0 0-1,1 0 1,-1 0 0,0 0-1,1 0 1,-1 0 0,1 0-1,-1 0 1,0 0 0,1 0-1,-1 1 1,0-1 0,0 0-1,1 0 1,-1 1 0,12 14 85,-11-13-63,13 24 162,-1 0-1,-1 2 0,-1-1 1,9 41-1,19 47 98,-36-108-259,1 0 0,0-1 0,0 1 1,1-1-1,-1 0 0,7 6 0,-10-12-16,1 1 1,-1-1-1,0 0 0,0 0 0,0 1 0,1-1 0,-1 0 0,0 0 0,0 0 0,0-1 0,1 1 0,-1 0 0,0 0 0,0-1 0,0 1 0,0 0 0,0-1 1,0 1-1,0-1 0,0 0 0,0 1 0,0-1 0,0 0 0,0 1 0,0-1 0,0 0 0,0 0 0,0 0 0,-1 0 0,2-1 0,25-34 6,-2 0-1,-1-1 1,-2-1-1,17-42 1,28-49-1530,-46 98 567,-3 3-1600,-8 9-2962</inkml:trace>
</inkml:ink>
</file>

<file path=xl/ink/ink4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5:44:23.411"/>
    </inkml:context>
    <inkml:brush xml:id="br0">
      <inkml:brushProperty name="width" value="0.035" units="cm"/>
      <inkml:brushProperty name="height" value="0.035" units="cm"/>
      <inkml:brushProperty name="color" value="#004F8B"/>
    </inkml:brush>
  </inkml:definitions>
  <inkml:trace contextRef="#ctx0" brushRef="#br0">114 389 3506,'0'0'9343,"0"-4"-8946,0-53 5062,0 57-5259,0-1-182,-1 1 1,1 0 0,0-1-1,-1 1 1,1 0 0,-1 0-1,1 0 1,-1-1 0,1 1-1,-1 0 1,1 0 0,-1 0-1,1 0 1,-1 0 0,1 0-1,-1 0 1,1 0 0,-1 0-1,1 0 1,0 0 0,-1 0 0,1 0-1,-1 0 1,1 1 0,-1-1-1,0 0 1,-5 7-24,1 0 1,-1 0-1,2 1 0,-1 0 1,1 0-1,0 0 0,0 0 1,-2 11-1,-9 15 84,8-19-64,1 1-1,0-1 0,1 1 1,1 0-1,-5 33 1,4 82 87,5-129-99,0-1-1,0 1 0,0-1-1,1 1 1,-1-1 0,0 1 0,1-1-1,-1 1 1,1-1 0,-1 0-1,1 1 1,-1-1 0,1 0-1,0 1 1,0-1 0,0 0 0,0 0-1,0 0 1,0 0 0,0 0-1,0 0 1,0 0 0,1 0-1,0 1 1,2 0-23,0-1-1,0 1 0,1-1 1,-1 1-1,0-1 0,0 0 1,1-1-1,5 1 1,0-1-308,0 0 1,-1 0 0,1-1 0,0 0-1,0-1 1,0 0 0,10-4-1,-15 4-138,0 0-1,-1-1 0,1 1 0,-1-1 0,1 0 0,-1 0 0,0 0 1,0 0-1,0-1 0,4-5 0,5-14-5049</inkml:trace>
  <inkml:trace contextRef="#ctx0" brushRef="#br0" timeOffset="243.48">30 515 5699,'0'0'7651,"0"-13"-7603,18 2 0,12-2 288,6-5-160,0 5-64,0-4-112,-6-1-144,0 1-1248,-12 4-1105,-12 2-2098</inkml:trace>
  <inkml:trace contextRef="#ctx0" brushRef="#br0" timeOffset="429.94">114 296 4818,'0'0'7155,"90"-79"-7123,-48 69 145,-6 3-129,0 7-48,-6 0-353,-6 3-1007,-6 21-1602,-6 0-207</inkml:trace>
  <inkml:trace contextRef="#ctx0" brushRef="#br0" timeOffset="708.85">571 369 6307,'0'0'7339,"-14"9"-6728,-26 31-96,2 1 0,-43 59 0,79-97-636,-38 57 222,33-36-3125</inkml:trace>
  <inkml:trace contextRef="#ctx0" brushRef="#br0" timeOffset="912.79">349 553 1873,'0'0'9023,"2"-13"-8028,6-40-291,-8 52-678,1 1 0,-1-1-1,0 0 1,1 0 0,-1 0 0,1 0 0,-1 1-1,1-1 1,-1 0 0,1 0 0,-1 1 0,1-1-1,0 1 1,0-1 0,-1 0 0,1 1 0,0-1-1,0 1 1,0 0 0,-1-1 0,1 1 0,0-1-1,0 1 1,0 0 0,0 0 0,0 0 0,0 0-1,0 0 1,0-1 0,-1 2 0,1-1 0,0 0-1,0 0 1,0 0 0,0 0 0,0 0 0,0 1-1,1 0 1,0-1 70,3 0-51,-1 0 0,1 1 0,0-1-1,0 1 1,-1 0 0,1 0 0,-1 0 0,1 1 0,-1 0 0,0-1-1,1 2 1,4 2 0,1 3-75,-2-1 0,1 1 0,12 17 1,-12-15-3,-4-5-480,0 0 1,1 0-1,-1 0 0,1-1 0,0 1 1,0-1-1,0-1 0,1 1 1,0-1-1,-1 0 0,1-1 0,0 0 1,0 0-1,0 0 0,13 1 0,16-2-2836</inkml:trace>
  <inkml:trace contextRef="#ctx0" brushRef="#br0" timeOffset="1820.18">804 502 2657,'0'0'5059,"6"-21"-3808,18-67 29,-22 82-1074,0 0-1,-1 1 0,1-1 0,-1 0 0,-1 0 1,1 0-1,-1 0 0,0 0 0,0 0 1,0 0-1,-1 0 0,-2-8 0,2 13-168,-1 0-1,1 0 0,-1 0 1,1 0-1,-1 0 0,1 1 1,-1-1-1,0 0 0,1 1 1,-1-1-1,0 1 0,0 0 1,1-1-1,-1 1 0,0 0 1,0 0-1,1 0 0,-4 1 1,-31 2-55,32-2 28,-1 1 1,1 0-1,0 0 1,0 1-1,0-1 0,0 1 1,0 0-1,1 0 1,-1 0-1,1 0 1,0 1-1,0-1 1,0 1-1,0 0 1,1 0-1,-1 0 1,-1 5-1,-4 6 17,2 0 0,0 0 0,-7 25 0,6 6 75,6-45-101,1 0 0,0 1 1,-1-1-1,1 0 0,0 0 1,0 0-1,0 0 0,0 0 0,0 0 1,0 1-1,0-1 0,0 0 0,0 0 1,1 0-1,-1 0 0,1 0 1,-1 0-1,0 0 0,1 0 0,0 0 1,-1 0-1,1 0 0,-1 0 0,1 0 1,0 0-1,0 0 0,0-1 1,-1 1-1,1 0 0,0-1 0,0 1 1,0 0-1,0-1 0,2 1 0,3 0 36,0-1 0,0-1-1,0 1 1,-1-1-1,1 0 1,0 0-1,0-1 1,-1 0-1,1 0 1,-1 0 0,8-4-1,-7 1-22,0 1 0,-1-1-1,0-1 1,0 1 0,0-1 0,0 0 0,-1 0 0,7-13-1,-2-8 71,-5 16 85,-3 30-128,-1 79 199,1-97-236,-1 1 0,1-1 0,0 0 0,0 0 0,0 0 0,0 0 0,-1 0 0,2 0 0,-1-1 0,0 1 0,0 0 0,0 0 0,0-1 0,0 1 1,1-1-1,-1 1 0,0-1 0,0 1 0,1-1 0,-1 0 0,0 1 0,1-1 0,-1 0 0,0 0 0,1 0 0,-1 0 0,0-1 0,3 1 0,46-4 164,-38 0-153,-1 0 0,0 0 0,1-1 0,-2 0 0,1-1 0,16-12 0,56-47-392,-79 62 354,0 0-1,0-1 1,-1 1 0,1-1-1,-1 0 1,0 0-1,0 0 1,0 0-1,0-1 1,-1 1-1,0-1 1,0 0 0,2-4-1,-4 8-173,-3 2 179,-1 0 0,1-1 0,0 1-1,0 1 1,0-1 0,0 0 0,0 1 0,0 0 0,0-1 0,0 1 0,1 0 0,-1 1 0,1-1 0,-1 0 0,1 1 0,0-1 0,-3 6 0,-30 50 490,34-57-459,0 1 14,0 0 0,0 0 0,0 1-1,0-1 1,0 0 0,1 0 0,-1 1 0,1-1 0,-1 0 0,1 1 0,0 3 0,0-5-22,0 0 0,1 0 0,-1-1 0,0 1 0,0 0 1,1-1-1,-1 1 0,0 0 0,1-1 0,-1 1 0,1 0 0,-1-1 0,1 1 0,-1-1 0,1 1 0,-1-1 1,1 1-1,0-1 0,-1 1 0,1-1 0,-1 0 0,1 1 0,0-1 0,0 0 0,-1 0 0,1 0 1,0 1-1,-1-1 0,1 0 0,0 0 0,0 0 0,-1 0 0,1 0 0,1 0 0,9-1 40,0 1 0,0-1 0,0-1 0,0 0 0,0-1 0,-1 0 0,1-1 0,-1 0 0,0 0 0,0-1 0,0 0 0,14-11 0,-10 5-47,-1-1 0,0 0 0,-1 0 0,0-2 0,-1 1 0,-1-1 0,14-23 0,-11 11-115,0-1 0,-1 0 0,-2 0 0,-1-1 0,-1 0 1,-1-1-1,-1 0 0,-2 0 0,1-41 0,-5 59 106,-1 17 23,0 0 0,0-1 0,0 1 0,-1-1-1,0 1 1,-2 5 0,-3 9 28,-5 27 308,2 0 0,2 0 0,2 0 0,1 95 0,5-135-291,-1 5 8,2 1 0,-1-1 0,2 0 1,2 13-1,-3-22-68,-1-1 0,1 0 0,0 1 0,-1-1 0,1 0 0,0 0 0,0 0 0,1 0 0,-1 0 0,0 0 0,1 0 0,-1 0 0,1 0 0,0-1 0,-1 1 0,1 0 0,0-1 0,0 0 0,0 1 0,0-1 0,0 0 0,0 0 0,1 0 0,-1 0 0,0-1 0,0 1 0,1 0 0,2-1 0,-2 1-264,0 0 0,0-1 0,1 1 0,-1-1 0,0 0 0,1 0 0,-1 0 1,0 0-1,0-1 0,1 1 0,-1-1 0,0 0 0,0 0 0,0 0 0,0 0 0,0-1 0,0 1 1,0-1-1,0 0 0,0 1 0,-1-1 0,1-1 0,2-1 0,8-20-4709</inkml:trace>
  <inkml:trace contextRef="#ctx0" brushRef="#br0" timeOffset="2021.43">1248 245 5795,'0'0'5938,"174"-85"-5810,-114 61-128,6 0-176,-6 3-656,-18 7-1153,-6 7-688,-18 4-160</inkml:trace>
</inkml:ink>
</file>

<file path=xl/ink/ink4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5:44:29.299"/>
    </inkml:context>
    <inkml:brush xml:id="br0">
      <inkml:brushProperty name="width" value="0.035" units="cm"/>
      <inkml:brushProperty name="height" value="0.035" units="cm"/>
      <inkml:brushProperty name="color" value="#004F8B"/>
    </inkml:brush>
  </inkml:definitions>
  <inkml:trace contextRef="#ctx0" brushRef="#br0">215 274 5587,'0'0'7294,"0"-10"-6619,0-31 149,0 31 107,-1 10-838,0 0 1,0 0-1,0 0 0,1 0 0,-1 0 1,0 0-1,0 0 0,0 1 0,0-1 1,0 0-1,1 1 0,-1-1 0,0 1 1,0-1-1,1 1 0,-1-1 1,0 1-1,1-1 0,-1 1 0,0 0 1,1-1-1,-1 1 0,0 1 0,-134 272 478,85-159-400,43-107-86,4-13 139,4-15-50,11-8-157,1 1 0,1 0 1,30-42-1,2-4-75,-15 10-126,-24 46 123,0 1-1,2 0 1,0 0-1,1 0 1,20-24-1,-29 38 58,1 1-1,-1-1 0,0 1 1,1 0-1,-1-1 0,1 1 1,0 0-1,-1 0 1,1 0-1,0 0 0,0 0 1,-1 0-1,1 1 0,0-1 1,0 1-1,0-1 0,0 1 1,0 0-1,0-1 0,0 1 1,0 0-1,0 1 0,0-1 1,0 0-1,0 0 0,0 1 1,0-1-1,0 1 1,0 0-1,2 0 0,-1 2-5,0-1 0,0 0-1,0 1 1,0-1 0,0 1 0,-1 0-1,1 0 1,-1 0 0,1 1-1,-1-1 1,0 0 0,-1 1 0,3 4-1,3 14 97,0 0-1,-2 0 1,-1 0 0,4 45-1,-8 95-1272,-1-82-4876</inkml:trace>
  <inkml:trace contextRef="#ctx0" brushRef="#br0" timeOffset="168.02">144 497 5298,'0'0'9541,"-18"-31"-9445,54 18 128,12-8 16,24 0-144,0-3-96,0 0-2593,-6 4-3058</inkml:trace>
  <inkml:trace contextRef="#ctx0" brushRef="#br0" timeOffset="1313.25">557 289 768,'0'0'12446,"5"0"-12283,5-1-107,-1-1 0,1 0 0,-1 0 0,1-1 0,-1 0 0,0-1 0,0 0 0,0 0 0,9-7 0,13-9 95,34-27 0,-58 42-168,0 0 0,-1-1 0,0 0 0,0 0 0,0 0 1,-1-1-1,1 1 0,-2-1 0,1-1 0,-1 1 1,0-1-1,0 1 0,-1-1 0,0 0 0,-1 0 0,0-1 1,0 1-1,-1 0 0,0-1 0,0 1 0,-1-1 0,0-10 1,-3 12 237,-3 15-144,-8 26-59,11-26 26,-32 96 1012,4 1 0,-24 158 0,28-122 119,21-78-780,7-98-660,1-1 0,2 1 0,1-1 1,2 1-1,13-37 0,-13 50 104,1 0 1,1 1-1,1 0 1,1 0 0,1 1-1,1 1 1,0 0-1,1 1 1,18-17 0,-26 29 160,1 2 0,0-1 1,0 1-1,0 0 0,0 0 0,1 1 1,12-4-1,-17 6 0,1 0-1,-1 0 0,1 1 1,-1-1-1,1 1 0,-1 0 1,1 0-1,-1 0 1,5 1-1,-7-1 0,0 1 1,0-1-1,0 0 0,0 1 1,0-1-1,1 1 0,-1-1 1,0 1-1,0 0 0,0-1 0,0 1 1,0 0-1,-1 0 0,1 0 1,0 0-1,0 0 0,0 0 1,-1 0-1,1 0 0,-1 0 1,1 0-1,-1 0 0,1 0 1,-1 0-1,1 2 0,0 4 25,0 1 0,0 0 0,0-1 0,-1 1 0,-1 0 0,1-1 0,-1 1 0,0-1 0,-1 1 0,0-1 0,0 1 0,0-1 0,-1 0 0,0 0 0,-1 0 0,1 0 0,-10 11 0,8-11 10,-1 1 0,0-2 0,0 1 0,-1-1 0,0 0 0,0 0 0,0-1 0,-1 0 0,0 0 0,0-1 1,0 0-1,0 0 0,-1-1 0,1 0 0,-10 2 0,32-12 25,1-1 1,-1-1 0,-1 0 0,17-14-1,9-6-325,18-6-516,38-27 149,-87 56 613,-1 0 1,0-1-1,0 0 0,-1 0 0,0 0 0,0 0 0,0-1 0,-1 0 0,5-11 0,-8 10 39,1 0 0,-1-1 0,-1 1 0,0-1 0,0 0 0,-1 1 0,-1-19 0,0-1 1691,-1 35-1625,-25 88 693,5 0 0,4 2-1,-8 127 1,25-157-399,0-66-290,1 0-80,0 0-1,0 0 0,0 0 1,-1 0-1,1 0 1,0 1-1,0-1 1,0 0-1,0 0 1,0 0-1,0 0 1,-1 0-1,1 0 1,0 0-1,0 0 1,0 0-1,0 0 0,0 0 1,-1 0-1,1 0 1,0 0-1,0 0 1,0 0-1,0 0 1,0 0-1,-1 0 1,1 0-1,0-1 1,0 1-1,0 0 0,0 0 1,0 0-1,0 0 1,0 0-1,-1 0 1,1 0-1,0 0 1,0-1-1,0 1 1,0 0-1,0 0 1,0 0-1,0 0 0,0 0 1,0 0-1,0-1 1,0 1-1,0 0 1,0 0-1,0 0 1,0 0-1,0 0 1,0-1-1,0 1 1,0 0-1,0 0 0,0 0 1,0 0-1,0 0 1,0-1-1,-1-17 32,1 0 0,1 1 0,1-1-1,0 0 1,1 0 0,1 1 0,1 0-1,0-1 1,11-20 0,-4 12-304,2 1 0,1 1 0,34-42 0,-44 60 237,1-1 1,0 1 0,0 1-1,0-1 1,1 1-1,0 0 1,0 1 0,0 0-1,0 0 1,1 0-1,0 1 1,-1 0 0,1 0-1,0 1 1,0 0-1,1 1 1,13-1 0,-21 2 18,-1 1 0,1 0 1,0 0-1,0 0 0,-1 0 1,1 1-1,0-1 1,-1 0-1,1 0 0,-1 0 1,0 0-1,1 1 0,-1-1 1,0 0-1,0 0 1,1 0-1,-1 1 0,0-1 1,0 0-1,0 0 0,-1 1 1,1 1-1,-6 34 21,1-30 10,0 0-1,-1 0 1,0-1 0,0 0 0,0 0 0,-1-1 0,0 0 0,-12 7 0,-68 35 202,51-30-168,-21 18-1236,52-34-2031</inkml:trace>
  <inkml:trace contextRef="#ctx0" brushRef="#br0" timeOffset="1892.28">1428 216 7043,'0'0'6449,"10"16"-5537,30 54-216,-38-63-612,1 1-1,-1-1 0,0 0 1,0 1-1,-1-1 0,0 1 1,-1-1-1,1 1 1,-2-1-1,1 1 0,-3 13 1,2-9 70,0-8-82,0 0 0,-1 0-1,1-1 1,-1 1-1,0 0 1,0-1-1,-4 6 1,-6 18 687,12-26-543,0-5-227,0-1 0,1 1 0,-1 0 0,1 0 0,0 0 0,1 0 0,-1 0 0,1 0 0,0 0 0,0 0 0,0 0 0,0 1 0,0-1 0,1 1 0,0-1 0,3-2 0,56-49-1462,-41 39 878,-16 12 420,21-19-627,1 2-1,47-27 1,-73 47 727,-3 6 145,1-1 0,0 1 1,-1-1-1,0 0 0,0 0 0,0 1 0,0-2 0,-1 1 0,-5 6 0,-9 18 593,12-18-409,1 0 1,1 0-1,0 1 1,-3 20 0,6-30-245,-1 1 0,1 0 0,0-1 0,0 1 0,-1 0 0,1-1 0,0 1 0,1 0 0,-1-1 0,0 1 0,0 0 0,1-1 0,-1 1 0,1 0 0,-1-1 0,1 1 0,0-1 0,-1 1 0,1-1 0,0 1 0,0-1 1,0 1-1,0-1 0,1 0 0,-1 0 0,0 0 0,0 1 0,1-1 0,-1 0 0,1-1 0,-1 1 0,1 0 0,-1 0 0,1-1 0,-1 1 0,1-1 0,0 1 0,3 0 0,-1-1 30,1 1 0,0-1 0,0 0 0,0 0 0,0-1 0,0 1 0,0-1 0,-1 0 0,1 0 0,0-1 0,0 0 0,-1 1 0,0-2 0,1 1 0,-1 0 0,8-6 0,-8 4-18,-1-1 1,1 1 0,-1 0-1,0-1 1,0 0-1,-1 0 1,1 0-1,-1 0 1,0 0-1,0 0 1,-1 0 0,1-1-1,-1 1 1,0-1-1,0-6 1,-1 8-29,1 0 1,0 0-1,-1 0 0,0 0 1,0 0-1,0 0 1,-1 0-1,1 0 0,-1 0 1,0 0-1,0 0 1,0 0-1,-1 0 0,1 0 1,-5-6-1,4 8-26,-1 0 0,1 1-1,-1-1 1,1 0 0,-1 1-1,0 0 1,0-1 0,0 1-1,1 0 1,-1 1 0,0-1-1,0 0 1,0 1 0,-1 0-1,1 0 1,0 0 0,0 0-1,0 0 1,0 0 0,-5 2-1,2-1-4,1 0 0,-1 1 0,1 0 0,0 0 0,0 0 0,0 0 0,0 1 0,0 0 0,1 0 0,-1 0 0,1 1 0,0 0 0,0-1 0,0 1 0,0 1 0,1-1 0,-1 0 0,1 1 0,1 0 0,-1 0 0,-3 7 0,4-7-542,0 0 0,0 1-1,1 0 1,-1-1 0,1 1 0,1 0 0,-1 8 0,1 4-4466</inkml:trace>
  <inkml:trace contextRef="#ctx0" brushRef="#br0" timeOffset="2293.34">1992 192 4770,'0'0'10248,"-3"6"-9971,-22 35 385,-43 56 1,42-64-1265,2 2 1,2 0 0,-20 43 0,41-87-9022,-1-16 5581,-1-68 5023,3 59 495,0-19 1620,0 19 3303,0 33-6213,1 1 0,0 0 0,0 0 1,0-1-1,0 1 0,0 0 0,0 0 0,0 0 1,0 0-1,0 0 0,0 1 0,0-1 1,0 0-1,0 0 0,0 1 0,0-1 0,0 0 1,0 1-1,1 0 0,10 11 119,0 1 0,-1 1 0,10 15 0,19 23-26,-4-12-222,58 47-1,0-14-3671,-51-47-1868</inkml:trace>
</inkml:ink>
</file>

<file path=xl/ink/ink4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5:44:42.678"/>
    </inkml:context>
    <inkml:brush xml:id="br0">
      <inkml:brushProperty name="width" value="0.035" units="cm"/>
      <inkml:brushProperty name="height" value="0.035" units="cm"/>
      <inkml:brushProperty name="color" value="#004F8B"/>
    </inkml:brush>
  </inkml:definitions>
  <inkml:trace contextRef="#ctx0" brushRef="#br0">24 96 5282,'0'0'11542,"1"-9"-10304,4-25-470,-5 34-760,0 0 0,0 1 0,0-1 0,0 0 0,0 0 0,0 0 0,0 0 0,0 0 0,0 0 0,0 0 0,0 0 0,0 0-1,1 1 1,-1-1 0,0 0 0,0 0 0,0 0 0,0 0 0,0 0 0,0 0 0,0 0 0,0 0 0,0 0 0,0 0 0,0 0 0,0 0 0,1 1 0,-1-1 0,0 0 0,0 0 0,0 0 0,0 0 0,0 0 0,0 0 0,0 0 0,0 0 0,1 0 0,-1 0 0,0 0 0,0 0 0,0 0-1,0 0 1,0 0 0,0 0 0,0 0 0,0 0 0,1 0 0,-1 0 0,0-1 0,0 1 0,0 0 0,0 0 0,0 0 0,0 0 0,0 0 0,0 0 0,0 0 0,0 0 0,0 0 0,1 0 0,-1 0 0,0 0 0,0-1 0,0 1 0,0 0 0,0 0 0,0 0 0,7 15 321,4 17 275,-5 10-159,-2 0-1,-2 1 0,-5 54 0,1-12-305,2-5-412,0-48-3621,12-30-4732</inkml:trace>
  <inkml:trace contextRef="#ctx0" brushRef="#br0" timeOffset="182.92">0 89 9989,'0'0'8820,"138"-79"-8740,-66 73-80,0 6-1009,0 0-2320,-12 0-1506,-6 0-4385</inkml:trace>
  <inkml:trace contextRef="#ctx0" brushRef="#br0" timeOffset="1000.07">690 1 6307,'0'0'9716,"-26"12"-8272,-84 42-276,102-49-1031,0 0 0,0 1-1,0 0 1,0 0 0,1 1 0,0 0-1,1 0 1,0 1 0,0 0-1,0 0 1,1 0 0,0 0 0,-5 13-1,1-2 47,4-9-105,1 1-1,0 0 0,0 0 1,2 0-1,-1 0 0,1 1 1,-1 22-1,4-33-80,-1 0-1,0-1 1,1 1 0,-1 0-1,1 0 1,-1-1 0,1 1-1,0 0 1,-1-1 0,1 1-1,0-1 1,-1 1-1,1-1 1,0 1 0,0-1-1,0 1 1,-1-1 0,1 0-1,0 1 1,0-1 0,0 0-1,0 0 1,0 0-1,0 1 1,-1-1 0,1 0-1,0 0 1,2-1 0,33 2 45,-29-1-27,1-1 6,-1 0-1,1 0 1,-1-1 0,1 0-1,-1 0 1,0-1 0,0 0-1,0 0 1,0 0 0,-1-1-1,1 0 1,-1 0 0,0-1-1,0 0 1,-1 0 0,1 0-1,-1-1 1,0 0 0,0 0-1,-1 0 1,0 0 0,0-1-1,-1 0 1,1 0 0,-1 0-1,-1 0 1,1 0 0,-1 0-1,-1-1 1,1 1 0,-1-1-1,-1 1 1,1-1 0,-1 0-1,-1 1 1,1-1 0,-1 1-1,-3-12 1,2 15-26,0 0 0,0-1 1,-1 1-1,1 0 0,-1 0 0,0 0 0,0 1 1,-1-1-1,1 1 0,-1 0 0,1 0 1,-1 0-1,0 0 0,0 0 0,0 1 1,-1 0-1,1 0 0,-1 0 0,1 1 1,-9-3-1,3 2 0,-1-1 1,0 2-1,1-1 0,-1 2 1,0-1-1,1 1 1,-1 1-1,-17 3 0,26-4 0,0 1-1,0-1 1,0 1-1,0 0 1,0 0-1,0-1 1,0 1-1,0 1 1,0-1-1,0 0 1,1 0-1,-1 1 1,0-1-1,1 1 1,-1-1-1,1 1 1,0 0-1,-1-1 1,1 1-1,0 0 1,0 0-1,0 0 1,0 0-1,1 0 1,-1 0-1,0 0 1,1 0-1,0 0 1,-1 3-1,2-5-17,0 1 1,-1 0-1,1 0 1,0-1-1,0 1 1,-1-1-1,1 1 0,0-1 1,0 1-1,0-1 1,0 1-1,0-1 1,0 0-1,0 1 0,0-1 1,0 0-1,0 0 1,0 0-1,0 0 0,0 0 1,0 0-1,0 0 1,1 0-1,38-1-354,-28 1 202,15-2-42,0-1 1,0-1-1,0-2 0,35-11 0,-28 7 236,0 1 0,43-4 0,-75 12 10,0 1 1,0 1-1,0-1 1,0 0-1,0 0 1,0 1-1,0-1 0,0 1 1,-1 0-1,1 0 1,0-1-1,0 1 0,0 0 1,-1 0-1,1 1 1,-1-1-1,1 0 1,-1 0-1,1 1 0,-1-1 1,0 1-1,0 0 1,1-1-1,-1 1 0,0 0 1,-1-1-1,1 1 1,0 0-1,0 0 1,0 3-1,3 10 174,0 1 0,-1-1-1,1 20 1,5 18 192,-9-53-392,0 1 0,1 0-1,-1-1 1,0 1 0,0-1-1,1 1 1,-1-1 0,0 1-1,1-1 1,-1 1 0,1-1-1,-1 1 1,1-1 0,-1 1-1,1-1 1,-1 0 0,1 1-1,-1-1 1,1 0 0,-1 0-1,1 1 1,-1-1 0,1 0-1,0 0 1,-1 0 0,1 0-1,0 1 1,-1-1 0,1 0-1,-1 0 1,2-1 0,22-8 87,15-22 89,-13 2-74,-21 22-102,1 0 0,-1 1 0,1 0 0,0 0-1,1 0 1,-1 1 0,1 0 0,0 0 0,12-6 0,-18 11-12,0 0 0,0 0 0,0 0 1,0 0-1,0-1 0,0 1 0,-1 0 1,1 1-1,0-1 0,0 0 0,0 0 1,0 0-1,0 0 0,0 1 0,0-1 1,0 0-1,0 1 0,-1-1 0,1 1 1,0-1-1,0 1 0,0-1 0,-1 1 1,1 0-1,0 0 0,16 25 54,-17-24-30,1 1 0,0-1 0,0 0 1,0 0-1,0 0 0,0 0 1,0 0-1,1 0 0,-1 0 0,1-1 1,-1 1-1,1 0 0,0-1 1,-1 1-1,1-1 0,0 1 1,0-1-1,0 0 0,0 0 0,0 0 1,1 0-1,-1 0 0,3 0 1,0-1 5,0-1 1,1 1 0,-1-1 0,0 0 0,0 0-1,0-1 1,0 1 0,0-1 0,0 0 0,-1 0-1,1-1 1,-1 0 0,1 0 0,3-3 0,2-3 6,-1 0 1,0 0-1,-1-1 1,11-16-1,-19 26-33,0 0-1,1-1 1,-1 1-1,0 0 1,0 0-1,1-1 1,-1 1-1,0 0 1,0 0 0,1 0-1,-1 0 1,0-1-1,1 1 1,-1 0-1,0 0 1,1 0-1,-1 0 1,0 0-1,1 0 1,-1 0-1,0 0 1,1 0-1,-1 0 1,0 0 0,1 0-1,-1 0 1,0 0-1,1 0 1,-1 1-1,0-1 1,1 0-1,-1 0 1,0 0-1,1 0 1,-1 1-1,0-1 1,0 0 0,1 0-1,-1 0 1,0 1-1,0-1 1,1 0-1,-1 1 1,0-1-1,0 0 1,0 0-1,0 1 1,0-1-1,1 0 1,-1 1-1,0-1 1,0 0 0,0 1-1,0-1 1,0 0-1,0 1 1,0-1-1,0 0 1,0 1-1,9 30 30,-6-22-8,0 1 33,1-1-1,1 0 1,-1 0 0,1-1-1,1 1 1,0-1 0,0 0-1,0 0 1,9 7 0,-10-11-39,1 0-1,-1 0 1,1-1 0,0 1 0,0-1 0,0 0 0,1-1 0,-1 0 0,1 0 0,-1 0-1,1-1 1,0 0 0,-1 0 0,9 0 0,6 0 35,0-1 0,0-1 0,0 0 1,40-10-1,-52 8-391,0 0 0,-1 0 1,0-1-1,0 0 0,14-9 0,-16 9-609,1-2 0,-1 1 0,0-1 0,-1 0 0,1 0 0,-1 0-1,5-9 1,11-29-11586</inkml:trace>
</inkml:ink>
</file>

<file path=xl/ink/ink4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5:44:38.494"/>
    </inkml:context>
    <inkml:brush xml:id="br0">
      <inkml:brushProperty name="width" value="0.035" units="cm"/>
      <inkml:brushProperty name="height" value="0.035" units="cm"/>
      <inkml:brushProperty name="color" value="#004F8B"/>
    </inkml:brush>
  </inkml:definitions>
  <inkml:trace contextRef="#ctx0" brushRef="#br0">234 135 9556,'0'0'6094,"-18"16"-5654,9-8-410,-21 19 159,2 1-1,0 2 1,-25 35-1,34-31 4,17-28-127,-1 0 0,0 0 0,-1 0 0,1 0 0,-1-1 0,0 1 0,-1-1 0,1 0 0,-1 0 0,-6 4 0,10-8 1053,2-5-984,0 0 0,0 0 0,-1 0 0,0 0 0,0 0 0,0 0 0,0 0 0,-1-6 0,-1-8-67,4-6-41,1 0-1,2 0 1,0 0 0,1 1 0,1 0 0,1 0-1,1 1 1,2 0 0,0 1 0,1 0 0,17-23-1,-28 43-28,-1 1 0,1-1 0,-1 1 0,1-1 0,0 1 0,-1-1 0,1 1 0,0-1 0,-1 1 1,1-1-1,0 1 0,0 0 0,-1-1 0,1 1 0,0 0 0,0 0 0,0 0 0,-1 0 0,1 0 0,0 0 0,0 0 0,0 0 0,0 0 0,-1 0 0,1 0 0,0 0 0,0 0 0,0 1 0,-1-1 0,1 0 0,0 1 0,0-1 0,-1 0 0,1 1 0,0-1 0,-1 1 0,1-1 0,0 1 0,-1 0 0,1-1 0,-1 1 0,2 1 0,19 27-45,-11-5 96,-1 0-1,-1 0 1,-2 1 0,0 0-1,2 33 1,0 129 21,-8-179-268,-1 1 0,0-1 0,-1 0 0,0 0-1,0 0 1,-6 14 0,-13 10-3193,19-31 2854,1 0 1,-1 1 0,1-1 0,-1 0 0,0 0 0,0 0 0,1 0 0,-1 0 0,0 0-1,0 0 1,0 0 0,0-1 0,0 1 0,-3-1 0,-18 1-7024</inkml:trace>
  <inkml:trace contextRef="#ctx0" brushRef="#br0" timeOffset="170.67">1 331 7603,'0'0'8564,"36"-35"-8339,6 32-225,12 3-33,-6 0-1759,0 0-1026,-6 0-2928</inkml:trace>
  <inkml:trace contextRef="#ctx0" brushRef="#br0" timeOffset="442.22">414 248 7123,'0'0'5752,"15"6"-5301,47 22 152,-60-27-559,1 1-1,-1 0 1,0-1-1,0 1 1,1 1 0,-2-1-1,1 0 1,0 0-1,0 1 1,-1-1 0,1 1-1,-1-1 1,0 1-1,0 0 1,0-1 0,0 1-1,1 6 1,-1 45 520,-2-36-344,-3 13 94,4-30-292,0 0 0,-1 0-1,1 0 1,0-1 0,-1 1 0,1 0 0,0 0-1,-1 0 1,1 0 0,-1 0 0,1-1 0,-1 1 0,0 0-1,1-1 1,-1 1 0,0 0 0,1-1 0,-1 1 0,0-1-1,0 1 1,0-1 0,0 1 0,1-1 0,-1 0 0,0 1-1,0-1 1,0 0 0,-1 1 0,1-1 466,1-2-371,0 0 1,0 1-1,0-1 1,0 1-1,1-1 1,-1 1-1,1-1 0,-1 1 1,1-1-1,-1 1 1,1-1-1,0 1 0,-1 0 1,1-1-1,0 1 1,0 0-1,2-2 0,0-2 86,11-15-270,1 0 1,0 1-1,1 1 1,2 0-1,0 1 0,32-23 1,9 1-3008,2 6-3732,-47 26-1041</inkml:trace>
  <inkml:trace contextRef="#ctx0" brushRef="#br0" timeOffset="830.73">864 186 6851,'0'0'7478,"0"-10"-2067,12 204-4349,0 9-502,-13-197-545,1 0 0,-1 0-1,-1 1 1,1-1 0,-1 0 0,0 0 0,-1 0 0,1-1 0,-1 1 0,0-1 0,-1 1-1,1-1 1,-1 0 0,0 0 0,0 0 0,-1-1 0,1 0 0,-1 0 0,0 0-1,0 0 1,-1-1 0,1 1 0,-1-1 0,0-1 0,1 1 0,-1-1 0,0 0 0,0-1-1,-1 1 1,1-1 0,0 0 0,0-1 0,-1 1 0,1-1 0,0 0 0,0-1 0,-9-1-1,13 1-29,1 0 0,-1 0 0,0 0 0,1 0 0,-1 0 0,1 0 0,0-1 0,-1 1 0,1 0 0,0-1 0,0 1 0,0-1 0,0 1 0,0-1 0,0 0 0,0 1 0,0-1 0,1 0 0,-1 0 0,1 1 0,-1-1 0,1 0-1,0 0 1,0 0 0,0 0 0,0-3 0,1-63-1532,0 56 918,0-2-627,1 1-1,1 0 1,0 0 0,0 0 0,1 0 0,10-20-1,15-25-9182</inkml:trace>
  <inkml:trace contextRef="#ctx0" brushRef="#br0" timeOffset="999.9">1027 1 9588,'0'0'6259,"36"17"-7459,-24 14-1874,0 0-4305</inkml:trace>
  <inkml:trace contextRef="#ctx0" brushRef="#br0" timeOffset="1312.2">1158 248 7347,'0'0'8386,"0"11"-8194,0 131 1187,0-141-1369,1 0 1,0 0-1,-1 0 1,1 0-1,0-1 0,0 1 1,-1 0-1,1 0 1,0 0-1,0-1 1,0 1-1,0 0 0,0-1 1,0 1-1,0-1 1,0 1-1,0-1 0,0 0 1,1 0-1,-1 1 1,0-1-1,0 0 1,0 0-1,0 0 0,0 0 1,1 0-1,-1 0 1,0 0-1,0 0 1,0-1-1,0 1 0,2-1 1,2 1 135,1-1 0,0 0 0,-1 0 0,1-1 0,0 1 0,6-4 0,2-5-75,0-1 0,-1 0 0,0-1 0,0 0 0,-1-1 0,-1-1 0,-1 0 1,0 0-1,0-1 0,-1 0 0,-1 0 0,-1-1 0,8-23 0,-15 38-175,0 1-1,0 0 1,0-1 0,0 1 0,0 0-1,0-1 1,0 1 0,0 0 0,0-1-1,0 1 1,0 0 0,1-1 0,-1 1-1,0 0 1,0 0 0,0-1 0,0 1-1,1 0 1,-1-1 0,0 1 0,0 0-1,1 0 1,-1 0 0,0-1 0,0 1-1,1 0 1,-1 0 0,0 0 0,1 0-1,-1 0 1,0-1 0,1 1 0,-1 0-1,0 0 1,1 0 0,-1 0 0,0 0-1,1 0 1,-1 0 0,0 0 0,1 0-1,-1 0 1,4 1-1888,2-1-4443</inkml:trace>
  <inkml:trace contextRef="#ctx0" brushRef="#br0" timeOffset="1666.63">1609 187 7940,'0'0'10188,"0"13"-9606,-1 11-238,0 2-16,1 0 1,1-1 0,1 1 0,9 38-1,-11-63-316,1 1 0,0 0 0,-1 0 0,1 0 0,0-1 0,0 1 0,0 0 0,0-1 0,1 1 0,-1-1 0,0 1 0,1-1 0,-1 0 0,1 0 0,-1 1 0,1-1 0,0 0 0,-1 0 0,1-1 0,0 1 0,0 0 0,-1-1 0,1 1 0,0-1 0,0 1 0,0-1 0,0 0 0,0 0 0,0 1 0,0-2 0,0 1 0,0 0 0,0 0 0,0-1 0,3 0 0,1-1 24,0 1 0,-1-1 1,1-1-1,0 1 1,-1-1-1,0 0 0,1 0 1,-1-1-1,7-6 1,11-14 36,-1-2 1,21-31 0,30-36-18,-72 92-128,0 5-27,3 31 191,-4-29-59,0 0 1,0 0-1,1 0 0,0 0 0,0 0 1,0 0-1,1 0 0,0 0 1,0 0-1,0-1 0,1 1 0,0-1 1,0 0-1,0 0 0,0 0 1,1 0-1,6 5 0,-4-5-15,1-1-1,1-1 1,-1 1-1,0-1 1,1-1 0,-1 1-1,1-1 1,0-1-1,0 1 1,10-1-1,89 0 17,-57-3-173,-17 3-1315,1-3 0,48-7 0,-46-1-5005</inkml:trace>
  <inkml:trace contextRef="#ctx0" brushRef="#br0" timeOffset="2508.15">222 1019 10565,'0'0'7697,"-2"23"-7428,-8 437 1876,10-453-2103,0 1-1,0-1 1,-1 0-1,0 0 1,-1 0-1,0 0 1,-4 12-1,5-17-23,0 0 0,-1 1 0,1-1-1,-1 0 1,1 0 0,-1 0-1,0 0 1,1 0 0,-1 0 0,0 0-1,0 0 1,-1-1 0,1 1 0,0-1-1,0 0 1,-1 0 0,1 0-1,-1 0 1,1 0 0,-1 0 0,1-1-1,-1 1 1,-5 0 0,5-1-110,-1 1 0,0-1 1,1 1-1,-1-1 0,0 0 1,1-1-1,-1 1 0,1-1 1,-1 1-1,1-1 0,-1 0 1,1 0-1,-1-1 0,1 1 0,0-1 1,-1 0-1,1 0 0,0 0 1,-3-2-1,3-1-628,0 0-1,0 0 1,0-1 0,1 1 0,0-1-1,0 0 1,0 1 0,0-1 0,1 0 0,0 0-1,0-6 1,-10-51-10173</inkml:trace>
  <inkml:trace contextRef="#ctx0" brushRef="#br0" timeOffset="2665.55">126 694 8036,'0'0'4178,"126"14"-9141</inkml:trace>
  <inkml:trace contextRef="#ctx0" brushRef="#br0" timeOffset="3659.82">733 1108 8052,'0'0'4506,"2"-21"-2684,1-6-1173,1 0 646,-1-48 0,-3 73-1216,0 0 0,0-1-1,-1 1 1,1 0 0,0 0 0,-1 0 0,0 0 0,1 0 0,-1 0 0,0 0 0,0 0 0,0 1 0,0-1-1,0 0 1,-1 0 0,1 1 0,0-1 0,-1 1 0,1-1 0,-1 1 0,0 0 0,1-1 0,-1 1 0,0 0-1,0 0 1,0 0 0,0 1 0,0-1 0,0 0 0,0 1 0,0-1 0,0 1 0,0 0 0,0-1 0,-3 1-1,1 0-59,-1 0-1,1 0 1,-1 0 0,1 1-1,-1-1 1,1 1-1,0 0 1,-1 0-1,1 1 1,0-1-1,0 1 1,0 0 0,0 0-1,0 1 1,-7 4-1,1 4-20,1 1 1,0 0-1,0 0 0,1 0 1,1 1-1,0 0 0,1 1 1,0-1-1,1 1 0,1 0 1,0 1-1,1-1 0,1 1 1,0-1-1,1 1 0,0 0 1,1 0-1,4 28 0,-3-40-3,0 0-1,1 0 1,-1 0-1,1 0 1,-1 0 0,1 0-1,0 0 1,0-1-1,0 1 1,1-1-1,-1 0 1,0 1 0,1-1-1,0 0 1,-1-1-1,1 1 1,0 0-1,0-1 1,0 1 0,0-1-1,0 0 1,0 0-1,1 0 1,-1-1-1,0 1 1,0-1 0,5 1-1,-1-1 2,1 1 0,-1-1 0,0 0 0,0-1 0,0 0-1,0 0 1,0 0 0,0-1 0,0 0 0,0 0 0,0-1 0,7-4 0,-4 0 15,1-1 0,-2-1 1,1 0-1,-1 0 0,-1-1 1,0 0-1,0-1 0,-1 0 1,0 0-1,-1 0 0,0-1 1,-1 0-1,-1 0 0,1 0 1,-2 0-1,0-1 0,0 0 1,-1 0-1,0-17 0,-2 28 462,0 6-535,-4 41 39,2-35 28,0 1 0,1-1 1,0 1-1,1 0 0,0-1 0,1 1 1,0-1-1,3 11 0,-3-19-18,1 0 0,0 0 0,-1-1-1,1 1 1,0-1 0,0 1-1,0-1 1,0 0 0,0 1-1,0-1 1,0 0 0,0 0 0,1-1-1,-1 1 1,0 0 0,1-1-1,-1 1 1,0-1 0,1 0 0,-1 0-1,1 0 1,-1 0 0,0 0-1,1 0 1,-1-1 0,4 0 0,2 0-49,0-1 0,-1 1 0,1-1 0,-1 0 0,1-1 0,-1 0 1,9-5-1,-8 2 57,1-1 1,-1 0-1,-1-1 1,1 1 0,-1-2-1,-1 1 1,0-1-1,0 0 1,0 0 0,-1 0-1,-1-1 1,0 0-1,0 0 1,0 0 0,-2-1-1,1 1 1,-1 0-1,-1-1 1,1-15 0,-2 26 305,0 14-176,0 193 65,0-207-191,0 1 1,0-1-1,0 0 1,1 1-1,-1-1 0,0 0 1,0 1-1,1-1 1,-1 0-1,0 0 0,0 1 1,1-1-1,-1 0 1,0 0-1,1 1 1,-1-1-1,0 0 0,1 0 1,-1 0-1,0 0 1,1 1-1,-1-1 0,0 0 1,1 0-1,-1 0 1,0 0-1,1 0 0,-1 0 1,1 0-1,-1 0 1,0 0-1,1 0 1,-1 0-1,0 0 0,1-1 1,-1 1-1,0 0 1,1 0-1,-1 0 0,0 0 1,1 0-1,-1-1 1,0 1-1,1-1 1,16-7 23,-3-4 31,-1 0 0,-1-2 1,0 1-1,19-29 0,10-11-2,-33 43-9,8-7-156,-16 17 108,1 0 0,-1 0 0,1 0 0,-1 0 0,1 0 0,-1 0-1,1 0 1,-1 0 0,1 0 0,-1 0 0,1 0 0,-1 1 0,1-1 0,-1 0 0,1 0 0,-1 0 0,1 1 0,-1-1 0,1 0 0,-1 1 0,0-1 0,1 1-1,-1-1 1,0 0 0,1 1 0,-1-1 0,0 1 0,1-1 0,-1 1 0,0-1 0,0 1 0,0-1 0,1 1 0,-1-1 0,0 1 0,0-1 0,0 1-1,0-1 1,0 1 0,0-1 0,0 1 0,8 30 14,-5-19 22,0-1 1,1 0 0,0 0 0,10 20-1,-12-28-28,0-1-1,0 1 1,0-1-1,0 1 1,0-1-1,1 0 1,-1 0-1,1 0 1,-1 0-1,1 0 1,0-1-1,0 1 1,-1-1-1,1 1 1,0-1-1,0 0 0,1-1 1,-1 1-1,0 0 1,0-1-1,0 1 1,6-1-1,2-1 10,-1 0 0,1-1 0,-1 0-1,1 0 1,-1-1 0,0-1 0,0 0-1,0 0 1,0-1 0,-1 0 0,0-1-1,0 0 1,0 0 0,-1-1 0,1 0-1,8-10 1,-9 8 1,1-1 0,-1 0 1,-1 0-1,0-1 0,0 0 0,-1 0 0,0 0 0,-1-1 1,-1 0-1,0 0 0,0 0 0,-1 0 0,2-19 1,-5 29-15,1-7 13,-1-1 1,0 0-1,0 1 0,-3-17 1,3 24-21,0 1 0,-1 0 0,1 0 0,0 0 0,-1 0 0,1-1 0,-1 1 0,0 0 0,1 0 0,-1 0 0,0 0 0,0 0 0,1 0 0,-1 0 0,0 1 0,0-1 0,0 0 0,0 0 0,-1 0 0,0 0-16,1 1 0,-1 0 1,1 0-1,-1 0 0,0 0 0,1 0 1,-1 0-1,1 0 0,-1 1 0,1-1 0,-1 0 1,1 1-1,-1-1 0,1 1 0,-1 0 1,1-1-1,0 1 0,-1 0 0,1 0 1,-1 1-1,-4 3 27,0 0-1,0 1 1,1-1 0,0 1 0,0 1-1,0-1 1,1 1 0,0 0-1,0 0 1,0 0 0,1 0 0,-4 15-1,2-5 24,1 1-1,0-1 1,1 1-1,0 33 1,2-46-32,1-1 0,0 1 0,0-1 0,1 1 0,-1 0 1,1-1-1,0 1 0,0-1 0,0 0 0,1 1 0,0-1 1,0 0-1,0 0 0,0 0 0,0 0 0,1 0 0,0 0 1,0-1-1,0 1 0,0-1 0,0 0 0,1 0 0,0 0 1,-1-1-1,1 1 0,0-1 0,0 0 0,0 0 0,1 0 1,-1 0-1,7 1 0,15 4-515,1-2 0,0 0 0,0-2 1,1-1-1,44-2 0,-51 0-412,42 0-3066</inkml:trace>
</inkml:ink>
</file>

<file path=xl/ink/ink4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5:44:48.421"/>
    </inkml:context>
    <inkml:brush xml:id="br0">
      <inkml:brushProperty name="width" value="0.035" units="cm"/>
      <inkml:brushProperty name="height" value="0.035" units="cm"/>
      <inkml:brushProperty name="color" value="#004F8B"/>
    </inkml:brush>
  </inkml:definitions>
  <inkml:trace contextRef="#ctx0" brushRef="#br0">227 0 1857,'0'0'10904,"-12"8"-3568,10 41-6987,-3-1 1,-18 77-1,12-70-135,-7 78 0,10-26-59,-3 51-17,11-8 46,-3-144-78,-5-14 188,-5-14-99,-17-42-134,6 16-29,-35-99 0,65 157-84,0 0-1,0 0 0,1 0 0,0-1 0,0 0 1,1 0-1,12 9 0,-12-10 47,0 0-1,0-1 1,1 0 0,0-1-1,1 0 1,-1 0 0,1-1-1,0-1 1,15 6 0,-18-9 13,-1 0 1,1-1-1,0 0 1,-1 0-1,1 0 1,-1-1-1,1 0 1,-1 0 0,1-1-1,-1 0 1,0 0-1,0 0 1,0-1-1,0 0 1,0 0-1,0-1 1,-1 1-1,0-1 1,1 0-1,-1-1 1,-1 1-1,1-1 1,-1 0-1,0 0 1,4-6-1,6-10-50,-1-1 1,-1 0-1,-1 0 0,-1-1 0,8-30 1,-5 3-755,-12 28-2430</inkml:trace>
</inkml:ink>
</file>

<file path=xl/ink/ink4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5:44:53.212"/>
    </inkml:context>
    <inkml:brush xml:id="br0">
      <inkml:brushProperty name="width" value="0.035" units="cm"/>
      <inkml:brushProperty name="height" value="0.035" units="cm"/>
      <inkml:brushProperty name="color" value="#004F8B"/>
    </inkml:brush>
  </inkml:definitions>
  <inkml:trace contextRef="#ctx0" brushRef="#br0">299 114 3794,'0'0'6501,"0"-10"-5706,0-44 81,0 5 7122,-1 49-7801,0 1-188,0-1 0,0 1 0,0-1 0,0 1 0,0 0 0,0 0 0,0 0 0,1 0 0,-1 0 0,0 0 0,0 0 0,1 0 0,-1 0 0,0 0 0,1 0 0,-1 0 0,1 0 0,-1 0 0,1 1 0,0-1 0,0 0 0,-1 0 0,1 0 0,0 1 0,0-1 0,0 0 0,1 2 0,-4 9-7,-20 70 140,-22 127-1,7 88 56,31-36 50,8-165-115,-1-96-100,-4-1-8,1 1 0,0-1 0,0 0 0,0-1 0,1 1 0,-1 0 0,0-1 0,0 0 0,1 1 0,-1-1 0,1 0 0,-1 0 0,1-1 1,0 1-1,-2-3 0,-34-44-112,32 40 106,-5-8-132,2 1 0,0-2-1,1 1 1,-11-34 0,-3-10 39,57 156-328,-12-48 439,-13-25-25,0-1 0,2-1 0,0 0 0,17 20 0,-28-38-14,0-1-1,0 1 1,1-1 0,-1 1-1,1-1 1,-1 0 0,1 0 0,0 0-1,-1 1 1,1-2 0,0 1-1,0 0 1,0 0 0,0 0 0,0-1-1,0 1 1,0-1 0,0 0-1,0 1 1,0-1 0,0 0 0,0 0-1,0 0 1,0-1 0,0 1-1,0 0 1,0-1 0,0 1 0,-1-1-1,1 0 1,0 0 0,0 0 0,2-1-1,4-4 17,0 1 0,-1-2 1,1 1-1,-2-1 0,11-12 0,-12 12 9,149-196-2015,-62 62-6050,-65 92 2373</inkml:trace>
</inkml:ink>
</file>

<file path=xl/ink/ink4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5:45:00.565"/>
    </inkml:context>
    <inkml:brush xml:id="br0">
      <inkml:brushProperty name="width" value="0.035" units="cm"/>
      <inkml:brushProperty name="height" value="0.035" units="cm"/>
      <inkml:brushProperty name="color" value="#004F8B"/>
    </inkml:brush>
  </inkml:definitions>
  <inkml:trace contextRef="#ctx0" brushRef="#br0">120 1289 7091,'0'0'9826,"0"-8"-8892,0-18-437,0 6 3515,0 19-3684,0-34 51,0-14-360,-1-6 4,2 0 0,16-103 0,-3 86-177,-4 1 0,3-118 0,-3 106 174,-7 67-108,0 1-1,-1-1 0,-1 0 0,-1 0 1,-1-19-1,-17 47-141,-3 5 241,1 1 0,1 0 0,0 1 0,2 1 0,0 1 0,1 1 0,-16 28 0,28-44-17,3-4 3,0-1 0,0 1 0,0-1 0,1 1 0,-1-1 0,0 1 0,0 0 0,1-1 0,-1 1 0,1 0 0,0-1 0,-1 1 0,1 3 0,0-4-50,16-4-577,1-5 635,-1-1-1,0 0 0,0-1 0,20-17 0,15-10-110,-2 0-28,-36 26 107,0 1 1,1 0-1,0 1 1,26-12-1,-38 21 19,-1-1-1,0 1 1,1 1-1,-1-1 1,1 0 0,-1 0-1,0 0 1,1 1-1,-1-1 1,0 0-1,1 1 1,-1 0-1,0-1 1,0 1 0,1 0-1,-1-1 1,0 1-1,0 0 1,0 0-1,0 0 1,0 0-1,0 0 1,0 0 0,0 0-1,-1 0 1,1 1-1,0-1 1,-1 0-1,1 0 1,0 1-1,-1 1 1,19 44 47,-19-47-40,14 50-98,-8-26-245,1 0 0,1-1 0,1 1 0,19 34 0,-21-49-3327,-1-2-1190</inkml:trace>
  <inkml:trace contextRef="#ctx0" brushRef="#br0" timeOffset="883.3">1128 200 4018,'0'0'8054,"0"-5"-7189,0 3-721,-1-1 0,1 1 0,-1 0 0,1 0 0,-1 0 0,0-1 0,0 1 0,0 0 0,0 0 0,0 0 0,0 0 0,-1 0 0,1 0 0,-1 1 0,1-1 0,-1 0 1,0 1-1,1-1 0,-1 1 0,0 0 0,0-1 0,0 1 0,0 0 0,0 0 0,0 0 0,-1 1 0,1-1 0,0 0 0,0 1 0,-1 0 0,1-1 0,-4 1 0,-14-2-239,-1 0 0,-41 4-1,27-1 388,27 0-289,0 0 1,0 0-1,0 1 0,0 0 0,0 1 0,0 0 1,1 0-1,-1 1 0,1 0 0,0 0 0,0 0 1,0 1-1,1 0 0,0 0 0,0 1 1,0 0-1,0 0 0,1 0 0,0 1 0,1 0 1,-8 14-1,1-1 72,1-1 0,1 2-1,1-1 1,1 2 0,0-1 0,2 0 0,-3 25 0,4-14 38,2 1 1,1 0 0,2-1-1,6 45 1,-5-69-99,0-1 0,1 1 1,0 0-1,0-1 0,1 1 0,-1-1 1,2 0-1,-1 0 0,1 0 0,0-1 0,1 0 1,-1 0-1,1 0 0,0 0 0,1-1 0,-1 0 1,1-1-1,0 1 0,0-1 0,1-1 1,-1 1-1,1-1 0,13 3 0,10 2 36,0-1 1,0-2-1,1-1 0,54 0 1,-86-4-52,57 2 98,74-8 0,-111 3-83,0-1 0,0 0-1,-1-1 1,0-1 0,1-1 0,-2-1 0,24-13-1,-7 0 23,0-2-1,-1-1 0,-2-2 0,0-1 0,49-56 0,-67 68-25,-2-1-1,0 0 1,0-1-1,-2 0 0,0-1 1,-1 0-1,-1 0 1,-1-1-1,0 0 1,-1 0-1,-1 0 0,-1-1 1,3-40-1,-7 52 10,0-7-2,0 0 1,-1 0-1,-5-29 1,4 39-3,0-1-1,0 0 1,-1 0 0,0 1 0,0-1 0,0 1-1,0 0 1,-1 0 0,0 0 0,0 0-1,0 1 1,-9-7 0,-1 0 22,0 2 0,0 0 0,-1 0 0,0 2 0,0 0 0,-1 0-1,0 1 1,0 1 0,0 1 0,-28-4 0,-9 3-61,0 2-1,-56 3 1,89 2-35,-1 0 0,1 1 0,0 1 0,0 0 1,1 2-1,0 0 0,0 2 0,0 0 0,-27 16 0,16-6-1402,-36 29-1,-22 28-6049,56-46-1271</inkml:trace>
  <inkml:trace contextRef="#ctx0" brushRef="#br0" timeOffset="3531.84">2148 295 64,'0'0'13710,"16"-18"-12584,53-54-459,-65 68-596,0 0 0,0 0-1,0 1 1,1-1 0,0 1 0,0 0 0,0 1-1,0-1 1,0 1 0,0 0 0,1 0 0,-1 1-1,1 0 1,-1 0 0,9-1 0,0 0 151,-11 2-145,1-1 1,0 0-1,-1 1 0,1 0 0,0 0 0,0 0 0,-1 0 0,1 0 0,0 1 0,0 0 0,4 1 0,-6-1-68,-1 1 0,0-1 0,1 0 0,-1 1-1,0-1 1,0 0 0,0 1 0,0 0 0,0-1 0,0 1-1,0 0 1,-1-1 0,1 1 0,0 0 0,-1 0-1,1-1 1,-1 1 0,0 0 0,0 0 0,0 0-1,0 0 1,0-1 0,0 4 0,0 2 13,0 0 1,-1 0 0,1-1-1,-1 1 1,-1 0-1,1-1 1,-1 1-1,0-1 1,0 0-1,-4 7 1,0-4 20,0-1-1,0 0 1,-1 0 0,0-1-1,0 0 1,-9 7 0,-168 126 600,183-140-640,0 0 1,1 0-1,-1 1 1,1-1-1,-1 0 0,0 1 1,1-1-1,-1 0 1,1 1-1,-1-1 1,1 1-1,-1-1 1,1 1-1,0-1 0,-1 1 1,1-1-1,0 1 1,-1-1-1,1 1 1,0 0-1,-1-1 0,1 1 1,0 0-1,0-1 1,0 1-1,0-1 1,0 1-1,0 0 1,0-1-1,0 1 0,0 0 1,0-1-1,0 1 1,0 0-1,0-1 1,0 1-1,1 0 1,-1-1-1,0 1 0,0-1 1,1 1-1,-1 0 1,0-1-1,1 1 1,-1-1-1,1 1 0,-1-1 1,2 1-1,22 8-6,51-2-48,0-3-1,124-9 0,-182 4-472,-1 0 0,0-1 0,1-1-1,-1 0 1,23-8 0,-36 9 481,1 1-1,0-1 1,-1 0-1,0 0 1,1 0 0,-1 0-1,0-1 1,0 1 0,0-1-1,0 0 1,-1 0 0,1 0-1,-1 0 1,1 0 0,-1-1-1,0 1 1,-1-1 0,1 1-1,0-1 1,-1 0 0,0 1-1,0-1 1,0 0 0,0 0-1,-1 0 1,0 0 0,0-5-1,0-19 138,0-4 305,0 9 2763,0 23-2634,-2 0-503,-1 0-1,1 1 1,-1 0-1,1-1 1,-1 1-1,1 0 1,-1 0-1,1 1 1,0-1-1,-1 0 1,1 1-1,0-1 1,0 1-1,0 0 1,0 0-1,1 0 1,-1 0-1,0 0 1,1 0-1,-1 0 1,1 0-1,0 1 1,0-1-1,0 0 1,0 1-1,-1 3 1,-1 4-9,0-1 1,1 1-1,0 0 1,0 0-1,0 18 1,6-27 9,0 0 0,0 0 0,0 0 0,0-1 0,0 0 0,0 1 0,0-1 0,7-1 0,-7 0 135,-3-36 193,0 37-355,-1-1 0,0 1-1,0-1 1,0 1 0,0-1-1,1 1 1,-1-1 0,0 0-1,0 1 1,0-1 0,0 1-1,0-1 1,-1 1 0,1-1 0,0 1-1,0-1 1,0 0 0,0 1-1,-1-1 1,1 1 0,0-1-1,0 1 1,-1-1 0,1 1-1,0 0 1,-1-1 0,1 1-1,0-1 1,-1 1 0,1 0-1,-1-1 1,1 1 0,-1 0-1,1-1 1,-1 1 0,1 0-1,-1 0 1,0-1 0,-8-2-38,9 2 29,0 1 0,0 0 0,0 0 0,0 0 0,0 0 0,0 0 0,0 0 0,0-1 0,-1 1 0,1 0 0,0 0 0,0 0 0,0 0 0,0-1 0,0 1 0,0 0 0,0 0 0,0 0 0,0 0 0,0 0 0,0-1 0,0 1 0,0 0 0,0 0 0,0 0 0,0 0 0,0-1 0,0 1 0,1 0 0,-1 0 0,0 0 0,0 0 0,0 0 0,0-1 0,0 1 0,0 0 0,0 0 0,0 0 0,1 0 0,-1 0 0,0 0 0,0 0 0,0-1 0,0 1 0,0 0 0,1 0 0,-1 0 0,0 0 0,0 0 0,0 0 0,0 0 0,0 0 0,1 0 0,-1 0 0,0 0 0,0 0 0,0 0 0,0 0 0,1 0 0,-1 0-1,0 0 1,0 0 0,0 0 0,43-7-165,46-2 0,30-6 363,-118 15-190,0 0 0,-1 0 1,1 0-1,0-1 0,-1 1 0,1 0 1,0 0-1,-1 0 0,1 0 1,0 0-1,-1 0 0,1 0 0,0 0 1,-1 0-1,1 1 0,0-1 1,-1 0-1,1 0 0,-1 1 1,1-1-1,0 0 0,-1 1 0,1-1 1,-1 0-1,1 1 0,-1-1 1,1 1-1,-1-1 0,1 1 0,-1-1 1,1 1-1,-1-1 0,0 1 1,1 0-1,-1-1 0,0 1 0,0-1 1,1 1-1,-1 0 0,0-1 1,0 1-1,0 0 0,0-1 0,0 1 1,0 0-1,0-1 0,0 1 1,0 0-1,0-1 0,0 1 1,0 0-1,-1-1 0,1 1 0,0 0 1,-1 0-1,-19 54 315,5-16-197,15-38-113,-1 1-1,1 0 0,-1-1 1,1 1-1,0 0 1,-1-1-1,1 1 1,0 0-1,0-1 0,0 1 1,0 0-1,1 0 1,-1-1-1,0 1 1,1 0-1,-1-1 0,1 1 1,0-1-1,-1 1 1,1-1-1,0 1 0,0-1 1,0 1-1,0-1 1,0 0-1,0 1 1,1-1-1,-1 0 0,0 0 1,2 1-1,2 0 0,0-1 1,0 0-1,0 0 0,0-1 0,0 1 1,0-1-1,1 0 0,6-1 0,8 0 45,-17 1-41,0 0 0,-1 0 0,1 0 0,0-1 0,0 1 0,-1-1 1,1 0-1,-1 0 0,1 0 0,-1 0 0,1-1 0,-1 1 1,0 0-1,0-1 0,1 0 0,-1 1 0,0-1 0,0 0 0,-1 0 1,1 0-1,0 0 0,-1-1 0,1 1 0,-1 0 0,0-1 1,2-4-1,0-1-12,0 0 0,-1-1 0,0 0 0,-1 0 1,0 1-1,0-19 0,-1 26-13,-1-1-1,1 0 1,-1 0-1,1 0 1,-1 0 0,0 0-1,0 1 1,0-1-1,0 0 1,0 1 0,-1-1-1,1 1 1,0-1-1,-1 1 1,1 0 0,-1 0-1,1-1 1,-1 1-1,-3-1 1,-36-19-516,32 16-1973,122 3 2256,83 1 363,-209 22-135,2-12 229,8-7-167,1 0 0,-1 0 0,0 0 0,1 1 0,0-1 0,-1 0 0,1 1 0,0 0 0,0-1 0,1 1 0,-4 5 0,6-7-34,0 0 0,-1-1 0,1 1 0,0-1 0,0 1 0,-1 0 0,1-1 0,0 0 0,0 1 0,0-1 0,0 0 0,-1 1 0,1-1 0,0 0 0,0 0 0,0 0 0,0 1 0,0-1 0,0 0 0,0 0 0,1-1 0,29 2 118,-27-1-76,6 0 11,-1 0-1,1-1 1,-1 0-1,1 0 1,-1-1-1,0 0 1,13-5-1,-19 6-8,0-1-1,0 1 1,-1-1 0,1 0 0,0 1-1,-1-2 1,0 1 0,0 0-1,1 0 1,-1-1 0,0 1-1,-1-1 1,1 1 0,0-1-1,-1 0 1,0 0 0,1 0 0,-1 1-1,0-1 1,-1-1 0,1 1-1,0 0 1,-1 0 0,0 0-1,0 0 1,0-5 0,0 6-30,0-1-1,0 1 1,0-1 0,-1 1-1,1 0 1,-1-1 0,0 1-1,0 0 1,1 0 0,-1 0-1,-1-1 1,1 1 0,0 0-1,0 0 1,-1 0 0,1 1-1,-1-1 1,0 0 0,-1-1-1,-2 0 21,1 0-1,-1 0 1,0 1-1,1-1 1,-1 1-1,0 0 1,0 1-1,-8-3 1,-9 1 62,0 0-1,0 1 1,-28 2 0,39 0-94,-3-1-220,0 1-1,0 0 0,0 1 1,0 0-1,1 2 0,-1-1 1,0 2-1,1 0 0,0 0 1,0 1-1,0 1 0,-14 8 1,-11 11-5864</inkml:trace>
</inkml:ink>
</file>

<file path=xl/ink/ink5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5:46:13.893"/>
    </inkml:context>
    <inkml:brush xml:id="br0">
      <inkml:brushProperty name="width" value="0.035" units="cm"/>
      <inkml:brushProperty name="height" value="0.035" units="cm"/>
      <inkml:brushProperty name="color" value="#004F8B"/>
    </inkml:brush>
  </inkml:definitions>
  <inkml:trace contextRef="#ctx0" brushRef="#br0">27 180 5106,'0'0'11835,"0"-5"-10354,0-13-211,0 13 731,0 26-1923,11 306 1082,-3-274-814,-7-50 166,-5-31-125,-12-38-308,9 41-81,1 0 0,-4-47-1,7 44-13,3 0-1,0 0 0,2-1 0,8-44 0,-9 65 12,1 1 0,1-1-1,-1 1 1,1 0-1,1 0 1,-1 0 0,1 0-1,0 1 1,1-1-1,0 1 1,0 0 0,0 0-1,1 1 1,-1-1-1,1 1 1,1 1 0,-1-1-1,1 1 1,-1 0-1,1 0 1,13-4 0,-8 4-4,0 0 0,1 1-1,0 0 1,0 1 0,0 0 0,0 1 0,0 0 0,0 2 0,14 1 0,-25-2 4,0 0 0,0 1 0,0-1 0,-1 1 0,1 0 0,0-1 0,-1 1 0,1 0 0,0 0 0,-1 0 1,1 0-1,-1 1 0,0-1 0,1 0 0,-1 1 0,0-1 0,0 0 0,0 1 0,0 0 0,0-1 0,1 3 0,0 1-9,-1-1 0,1 1-1,-1 0 1,0 0 0,-1-1 0,1 1 0,-1 0-1,0 7 1,0-4-3,-1 1 0,0-1 0,-1 1 0,0-1-1,0 1 1,-1-1 0,0 0 0,0 0 0,-7 11 0,-8 3-29,-2 0-1,-1-2 1,0 0 0,-1-1 0,-38 23 0,-39 35-438,97-76 471,1 0 0,-1 0-1,1 0 1,0 1-1,-1-1 1,1 1 0,0-1-1,0 1 1,0-1 0,0 1-1,0-1 1,1 1-1,-1 0 1,0 0 0,1-1-1,-1 1 1,0 3-1,2-4 10,-1 0-1,0 0 0,0 0 0,1 0 0,-1 0 0,1 0 0,-1 0 0,1 0 0,-1 0 0,1 0 0,0 0 1,-1 0-1,1 0 0,0 0 0,0-1 0,-1 1 0,1 0 0,0-1 0,0 1 0,0 0 0,1 0 0,8 3 11,0 0 0,0-1 0,0 0-1,20 3 1,-13-2 29,216 37 130,75 20-10,-293-47-1250</inkml:trace>
</inkml:ink>
</file>

<file path=xl/ink/ink5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5:46:09.566"/>
    </inkml:context>
    <inkml:brush xml:id="br0">
      <inkml:brushProperty name="width" value="0.035" units="cm"/>
      <inkml:brushProperty name="height" value="0.035" units="cm"/>
      <inkml:brushProperty name="color" value="#004F8B"/>
    </inkml:brush>
  </inkml:definitions>
  <inkml:trace contextRef="#ctx0" brushRef="#br0">142 224 2849,'0'0'13348,"-11"-3"-12018,11 3-1322,1-1 0,-1 1 0,0 0-1,0 0 1,0 0 0,0 0 0,0 0 0,0 0 0,0 0 0,0 0-1,0-1 1,0 1 0,0 0 0,1 0 0,-1 0 0,0 0 0,0 0-1,0-1 1,0 1 0,0 0 0,0 0 0,0 0 0,0 0-1,0 0 1,0 0 0,0-1 0,0 1 0,0 0 0,-1 0 0,1 0-1,0 0 1,0 0 0,0-1 0,0 1 0,0 0 0,0 0 0,0 0-1,0 0 1,0 0 0,0 0 0,0 0 0,-1 0 0,1-1 0,0 1-1,0 0 1,0 0 0,0 0 0,0 0 0,0 0 0,-1 0-1,1 0 1,0 0 0,0 0 0,0 0 0,0 0 0,0 0 0,0 0-1,-1 0 1,1 0 0,0 0 0,0 0 0,0 0 0,0 0 0,693-209 3204,-668 204-4285,-22 8-1489,-36 15-3098,-19 5 756</inkml:trace>
  <inkml:trace contextRef="#ctx0" brushRef="#br0" timeOffset="329.34">555 101 3618,'0'0'10380,"-3"9"-10001,-1 7-162,0 1 0,1 0 0,0-1 0,1 2 0,1-1 0,1 0 0,2 22 0,1-9-34,2-1 0,0 0 0,17 49 0,-13-53-7,-2 1 0,8 50 0,-24-76 1385,-2-2-1383,0 0 0,0-1 1,0 0-1,0-1 0,1 0 0,-1-1 0,-18-12 1,-13-4-23,29 14-281,-2 1-1,1 1 1,-1 0-1,1 1 1,-1 0 0,-1 1-1,1 1 1,-16 0 0,30 2-101,0 0 0,0 1 0,0-1 0,0 0 0,0 1 0,1-1 0,-1 1 0,0-1 0,0 1 0,1 0 0,-1-1 0,0 1 0,1 0 0,-1-1 0,1 1 0,-1 0 0,1 0 0,-1-1 0,1 1 0,-1 0 0,1 0 0,0 0 0,-1 0 0,1 0 0,0 0 0,0-1 0,0 1 0,0 0 0,0 0 0,0 0 0,0 0 0,0 0 0,0 0 0,0 0 0,0 0 0,0 0 0,1 0 0,-1-1 0,0 1 0,1 0 0,-1 0 0,1 0 0,-1-1 0,2 2 0,8 12-6143</inkml:trace>
  <inkml:trace contextRef="#ctx0" brushRef="#br0" timeOffset="1201.55">910 344 6227,'0'0'10863,"-9"-12"-10075,5 5-727,0 2-9,1-1 1,-1 1-1,0 0 1,-1 0-1,1 1 0,-11-8 1,13 10-37,0 1 0,-1-1 0,1 1 1,-1 0-1,1 0 0,-1 0 0,0 1 0,0-1 0,1 1 1,-1-1-1,0 1 0,0 0 0,1 0 0,-1 0 0,0 0 0,0 1 1,1-1-1,-1 1 0,0-1 0,0 1 0,1 0 0,-1 0 1,1 0-1,-4 2 0,-5 4 10,0 0 0,0 1 1,0 0-1,1 0 0,0 1 0,1 0 1,-9 12-1,13-15-29,0 0 1,0 0-1,1 1 0,0 0 1,0 0-1,1 0 1,0 0-1,0 0 0,1 1 1,0 0-1,0-1 1,0 1-1,0 10 0,3-17-7,0 0-1,0 0 1,-1 0 0,1 0-1,0 0 1,0 0-1,0-1 1,0 1-1,0 0 1,0-1-1,0 1 1,0 0-1,0-1 1,1 0 0,-1 1-1,0-1 1,0 1-1,0-1 1,1 0-1,-1 0 1,0 0-1,0 0 1,1 0-1,-1 0 1,0 0 0,0 0-1,2-1 1,36-2-74,-34 2 106,-1 0 1,1 0-1,-1-1 0,0 1 0,0-1 0,1 0 1,-2-1-1,1 1 0,0-1 0,0 1 0,-1-1 1,1 0-1,-1-1 0,0 1 0,0 0 0,0-1 1,0 0-1,-1 0 0,0 1 0,1-1 0,-1-1 1,-1 1-1,1 0 0,-1 0 0,1-1 0,-1 1 1,0-8-1,-1 11 821,1 19-993,0-15 155,0 1 0,0-1 0,0 1 0,0-1 0,1 0 0,-1 0 0,1 1 0,0-1 0,-1 0 0,2-1 0,-1 1 0,0 0 0,1 0 0,-1-1 0,1 1 0,-1-1 0,1 0 0,0 0 0,0 0 0,0 0 0,1-1 0,-1 1 0,0-1 0,0 0 0,1 0 0,-1 0 0,1 0 0,3 0 0,-2 0 5,0-1 0,1 0-1,-1 1 1,0-2 0,0 1-1,0-1 1,0 1 0,0-2 0,-1 1-1,1 0 1,0-1 0,0 0-1,-1 0 1,1 0 0,-1-1-1,0 1 1,1-1 0,-1 0 0,5-6-1,2-4 12,-1 0 0,0-1 0,8-17 0,-13 22 15,-5 9-36,0-1-1,0 1 0,0 0 1,0 0-1,0 0 1,0 0-1,1 0 1,-1-1-1,0 1 0,0 0 1,0 0-1,0 0 1,0 0-1,0 0 0,0-1 1,0 1-1,0 0 1,0 0-1,1 0 0,-1 0 1,0 0-1,0 0 1,0 0-1,0 0 0,0 0 1,0-1-1,1 1 1,-1 0-1,0 0 0,0 0 1,0 0-1,0 0 1,1 0-1,-1 0 0,0 0 1,0 0-1,0 0 1,0 0-1,0 0 1,1 0-1,-1 0 0,0 0 1,0 0-1,0 0 1,0 0-1,0 1 0,1-1 1,-1 0-1,0 0 1,0 0-1,0 0 0,0 0 1,0 0-1,0 0 1,1 0-1,-1 1 0,0-1 1,4 15-29,1 29 110,-4-33 21,0-3-35,6 38 44,-6-44-106,-1 1 0,1-1 0,0 1-1,0-1 1,0 0 0,0 1 0,0-1 0,0 0 0,1 0 0,-1 0 0,1 0 0,-1 0 0,1 0 0,0-1 0,3 4-1,-3-5 5,-1 1-1,1-1 0,0 1 0,-1-1 0,1 1 0,0-1 0,0 0 0,-1 0 1,1 0-1,0 0 0,-1 0 0,1 0 0,0-1 0,-1 1 0,1 0 0,0-1 0,-1 1 1,1-1-1,-1 0 0,1 0 0,-1 1 0,1-1 0,-1 0 0,1 0 0,1-2 0,34-34 182,-29 27-164,76-87 86,-83 95-136,2 3 1,0 0-1,0 0 1,0 0-1,0 0 1,-1 1-1,1-1 0,0 1 1,-1-1-1,1 1 1,-1 0-1,0 0 1,1 0-1,1 3 0,-1-2 31,0 0-1,1 0 0,0 0 0,-1 0 1,1-1-1,0 0 0,4 2 0,0-2 11,-1 0-1,1 0 0,0-1 0,0 0 1,0-1-1,-1 1 0,1-2 0,0 1 1,0-1-1,0 0 0,-1-1 1,1 1-1,-1-2 0,1 1 0,-1-1 1,10-5-1,-12 5-6,0 0-1,-1-1 1,1 1 0,-1-1-1,0 0 1,0 0 0,0 0-1,-1-1 1,0 1 0,1-1-1,-2 0 1,1 0 0,0 0-1,-1 0 1,0-1 0,0 1-1,-1-1 1,0 1 0,1-1-1,-2 1 1,1-1-1,-1-10 1,0 15-13,0 0-1,0-1 1,0 1 0,0 0-1,0-1 1,0 1-1,-1 0 1,1-1-1,-1 1 1,1 0 0,-1-1-1,1 1 1,-1 0-1,0 0 1,1 0 0,-1-1-1,0 1 1,0 0-1,0 0 1,0 0 0,0 1-1,0-1 1,0 0-1,-2-1 1,0 1-20,1 0-1,-1 0 1,0 0 0,1 1-1,-1-1 1,0 1 0,0 0 0,0-1-1,0 1 1,1 1 0,-5-1-1,0 1 8,0 1 0,0-1 0,0 1 0,0 0 0,0 1 0,1-1 0,-1 2 0,-11 6 0,14-6 21,0-1 0,0 1 1,0 0-1,0 1 1,1-1-1,0 1 1,0 0-1,0 0 1,0 0-1,1 0 1,0 0-1,0 0 1,0 1-1,0-1 1,1 0-1,0 1 0,1 0 1,-1-1-1,1 1 1,0 8-1,0-13-5,0 1 0,0-1 0,1 1 0,-1-1 0,0 1 0,1-1 0,-1 1 0,1-1 0,-1 0 1,1 1-1,0-1 0,-1 0 0,1 1 0,0-1 0,0 0 0,0 0 0,0 0 0,0 0 0,0 0 0,0 0 0,0 0 0,1 0 0,-1 0 0,0 0 0,0-1 0,1 1 0,-1 0 0,1-1 0,1 1 0,49 6-96,-43-7 53,19 0-560,0 0 1,0-2-1,-1-1 1,41-10 0,19-16-3878</inkml:trace>
  <inkml:trace contextRef="#ctx0" brushRef="#br0" timeOffset="1793.22">53 1036 2657,'0'0'13230,"-9"-2"-12157,-27-7-641,35 8-430,1 1 0,-1 0 0,1-1 0,-1 1 0,1 0 0,-1-1 0,1 1 0,0-1 0,-1 1 0,1-1 0,0 1 0,-1-1 0,1 1 0,0-1 0,-1 1 0,1-1 0,0 1 0,0-1 0,0 1 0,0-1 0,0 1 0,-1-1 0,1 0 0,0 1 0,0-1 0,0 1 0,0-1 0,1 1 0,-1-1 0,0 0 0,0 1 0,0-1 0,0 1 0,1-1 0,-1 1 0,0-1 0,0 1 0,1-1 0,-1 1 0,0-1 0,1 1 0,-1 0 0,1-1 0,-1 1 0,0-1 0,1 1 0,-1 0 0,2-1 0,23-19 44,16-5 47,2 2 0,1 2-1,0 2 1,56-16 0,190-33 121,-249 61-320,0 1 0,43 1 0,-84 5 26,0 0 0,-1 0 0,1 1 0,0-1 0,0 0 0,-1 0 0,1 0 0,0 0 0,-1 1 0,1-1 0,0 0 0,0 0 0,-1 1 0,1-1 0,0 0 0,0 0 0,0 1 0,-1-1 0,1 0 0,0 1 0,0-1 0,0 0 0,0 1 0,0-1 0,0 0 1,0 1-1,0-1 0,0 0 0,0 1 0,0-1 0,0 0 0,0 1 0,0-1 0,0 0 0,0 1 0,0-1 0,0 0 0,0 1 0,0-1 0,1 0 0,-1 1 0,0-1 0,0 0 0,0 1 0,1-1 0,-1 0 0,0 0 0,0 1 0,1-1 0,-1 0 0,0 0 0,0 0 0,1 1 0,-1-1 0,0 0 0,1 0 0,-1 0 0,0 0 0,1 0 0,-1 0 0,0 0 0,1 1 0,-1-1 0,0 0 0,1 0 0,-1 0 0,0 0 0,1-1 0,0 1 0,-24 20-2693,-26 10-2893</inkml:trace>
  <inkml:trace contextRef="#ctx0" brushRef="#br0" timeOffset="2282.43">395 944 4034,'0'0'11744,"-1"-7"-10834,-4-36 256,23 35-739,-12 7 2118,-5 24-2375,1-1 1,6 22 0,3 19 373,-4 103 572,-2-18-522,2-52-631,-19-95-11817</inkml:trace>
  <inkml:trace contextRef="#ctx0" brushRef="#br0" timeOffset="3209.57">149 1342 3073,'0'0'5523,"24"-15"-4912,-6 4-528,11-7 7,2 1 0,0 2 0,52-19 0,21 1-25,-38 14-70,-2-3 0,118-58 0,-160 70 1026,-16 11 1786,-21 24 2642,-2-2-6255,-3 10 1725,-29 63 1,43-81-767,0 0 0,1 0 0,1 1 0,1 0 0,0 0 0,1 0 0,-1 18 0,4-33-151,-1 0 1,0 0 0,0 0 0,1 0-1,-1 1 1,1-1 0,-1 0 0,1 0-1,0 0 1,-1 0 0,1 0-1,0 0 1,0 0 0,-1-1 0,1 1-1,0 0 1,0 0 0,0 0-1,0-1 1,0 1 0,0-1 0,0 1-1,0-1 1,1 1 0,-1-1 0,0 1-1,0-1 1,0 0 0,0 0-1,1 0 1,-1 0 0,1 0 0,48 1 203,-44-1-150,4-1-19,0-1 1,0 0 0,0-1-1,0 0 1,-1 0-1,0-1 1,1 0 0,-1-1-1,-1 0 1,1 0-1,-1-1 1,11-9 0,-15 12-30,0-1 1,0 1 0,-1-1 0,1 0 0,-1 0 0,1 0 0,-1 0 0,0 0 0,-1-1 0,1 0 0,-1 1-1,0-1 1,0 0 0,-1 0 0,1 0 0,-1 0 0,0 0 0,0 0 0,-1-1 0,1 1 0,-1 0 0,-1 0-1,1 0 1,-1-1 0,-2-8 0,2 11-14,-1 0 0,0 1 1,1-1-1,-1 1 0,-1-1 0,1 1 0,0 0 0,0 0 0,-1 0 0,0 0 0,1 0 1,-1 1-1,0-1 0,1 1 0,-1-1 0,0 1 0,0 0 0,0 1 0,0-1 0,-1 0 1,1 1-1,-4-1 0,-14-1-68,1 0 0,-27 3 0,27-1 65,-112 0-298,131 0 97,22-1-1071,6-4 1170,-1-1 0,35-13 0,-31 9 172,51-11 0,-70 19-51,-1 1-1,0 0 0,0 0 0,1 1 0,-1 0 0,13 3 0,-18-2 20,0 0 0,0 1 0,0 0 0,0 0 0,0 1 0,0-1 0,0 1 0,-1 0 0,1 0 0,-1 1 0,0-1 0,0 1 0,5 6 0,-6-6 11,0-1-1,0 1 0,0-1 0,0 0 0,0 0 0,1-1 1,0 1-1,-1-1 0,1 0 0,0 1 0,0-2 0,0 1 1,0 0-1,0-1 0,1 0 0,-1 0 0,0 0 0,1 0 1,-1-1-1,0 0 0,1 0 0,-1 0 0,1 0 0,-1-1 1,0 0-1,1 0 0,-1 0 0,0 0 0,0 0 0,0-1 1,0 0-1,0 0 0,0 0 0,0 0 0,4-5 0,24-20 36,-21 17-66,1 0-1,0 1 1,0 0-1,1 0 1,0 1-1,0 1 1,18-7-1,-29 14-20,-1 0 0,0 0 0,0 0-1,1 0 1,-1 1 0,0-1 0,0 0-1,1 1 1,-1-1 0,0 1 0,0-1-1,0 1 1,0 0 0,0-1 0,0 1-1,0 0 1,0 0 0,0 0 0,0 0-1,0 0 1,0 0 0,-1 0 0,1 0-1,0 0 1,-1 0 0,1 0 0,-1 0-1,1 1 1,-1-1 0,1 0 0,-1 0-1,0 1 1,0 0 0,14 58 106,-10-40-40,9 8 46,-13-28-93,0 0-1,1 1 1,-1-1-1,1 1 0,-1-1 1,1 0-1,-1 1 1,1-1-1,-1 0 0,1 0 1,-1 1-1,1-1 1,-1 0-1,1 0 0,-1 0 1,1 0-1,-1 0 1,1 1-1,-1-1 0,1 0 1,-1 0-1,1 0 1,0-1-1,-1 1 0,1 0 1,0 0-1,3-2 37,-1-1 0,0 1 0,0-1 0,0 1 0,0-1 0,0 0 0,0 0 0,4-7 0,5-6 6,-11 14-98,1 0 0,-1 1 0,1-1-1,-1 0 1,1 0 0,0 1 0,0-1-1,0 1 1,0-1 0,0 1 0,0 0-1,0 0 1,0 0 0,0 0 0,0 0-1,1 0 1,-1 1 0,0-1 0,1 1-1,-1 0 1,0-1 0,1 1 0,-1 0-1,0 0 1,1 1 0,-1-1 0,0 0-1,4 2 1,-4-1-102,0 1 0,0-1 0,0 1 0,0 0 0,0 0 0,0 0 0,0 0 0,-1 1 0,1-1 0,-1 0 0,1 1 0,-1-1 0,0 1 0,0-1 0,0 1 0,-1-1 0,1 1 0,0 0 0,-1-1 0,0 1 0,1 0 0,-1 0 0,-1 4 0,1 7-5448</inkml:trace>
</inkml:ink>
</file>

<file path=xl/ink/ink5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5:46:07.145"/>
    </inkml:context>
    <inkml:brush xml:id="br0">
      <inkml:brushProperty name="width" value="0.035" units="cm"/>
      <inkml:brushProperty name="height" value="0.035" units="cm"/>
      <inkml:brushProperty name="color" value="#004F8B"/>
    </inkml:brush>
  </inkml:definitions>
  <inkml:trace contextRef="#ctx0" brushRef="#br0">223 150 1681,'0'0'6560,"-4"-4"-5746,1-1-313,0 0 0,0 0-1,1 0 1,0-1 0,0 1 0,0 0 0,1-1 0,0 0-1,0 1 1,0-1 0,1 0 0,-1 1 0,1-1 0,2-7 0,-8-13 798,0 21-535,-1 20-709,-61 179 48,-31 98 93,87-261-151,12-31 112,0-3-36,0-16-98,2-1 1,1 1 0,0-1 0,1 1-1,2 0 1,8-22 0,55-110-104,-25 62 119,-41 81-35,3-8-9,1 0 0,1 1 0,0 0 1,1 1-1,0 0 0,1 0 0,18-18 0,-27 31-6,0 0-1,1 0 1,-1 0-1,1 1 0,-1-1 1,1 0-1,0 1 1,-1-1-1,1 1 1,0-1-1,0 1 1,-1 0-1,1 0 1,0 0-1,-1 0 1,1 0-1,0 0 0,0 0 1,-1 1-1,1-1 1,0 0-1,-1 1 1,1 0-1,0-1 1,-1 1-1,1 0 1,-1 0-1,1 0 0,-1 0 1,0 0-1,1 0 1,1 2-1,4 5 5,0-1-1,0 1 1,-1 0-1,7 12 1,-4-7-12,4 11 40,0 1 0,-2 0 0,-1 1 0,0 1 0,-2-1 0,7 47 0,11 32 58,-19-54 444,-6-30-3172,-2-12-144</inkml:trace>
  <inkml:trace contextRef="#ctx0" brushRef="#br0" timeOffset="237.66">146 332 2097,'0'0'10533,"12"-10"-10341,24 3 352,12-4-224,12-2-32,18-1-128,5 0-144,-5 8-16,-12-1-512,-12 7-1649,-18 0-1921,-18 0-928</inkml:trace>
  <inkml:trace contextRef="#ctx0" brushRef="#br0" timeOffset="528.21">715 216 6515,'0'0'7406,"1"0"-7398,-1-1 0,0 1-1,0 0 1,1-1 0,-1 1 0,0 0-1,1 0 1,-1-1 0,0 1 0,1 0-1,-1 0 1,1 0 0,-1-1 0,0 1 0,1 0-1,-1 0 1,1 0 0,-1 0 0,0 0-1,1 0 1,-1 0 0,1 0 0,-1 0-1,0 0 1,1 0 0,-1 0 0,1 0 0,-1 0-1,0 0 1,1 0 0,-1 1 0,1-1-1,-1 0 1,3 2 26,0-1 0,0 1 0,0 0 1,-1 0-1,1 0 0,-1 0 0,0 0 0,1 0 0,-1 1 0,0-1 0,0 1 0,-1-1 0,1 1 0,0 0 0,-1 0 1,0 0-1,0 0 0,0 0 0,0 0 0,0 0 0,0 0 0,0 5 0,1 10 186,0 1 1,-1 31-1,-2-35-104,2-12-86,-1 1 0,0-1 0,0 0 0,0 0 0,0 1 0,-1-1 1,1 0-1,-1 0 0,0 0 0,0 0 0,0 1 0,0-1 0,0-1 0,-1 1 0,0 0 0,1 0 1,-1 0-1,0-1 0,0 1 0,-1-1 0,1 0 0,0 1 0,-1-1 0,1 0 0,-1-1 0,0 1 1,0 0-1,1-1 0,-1 1 0,0-1 0,0 0 0,-1 0 0,1 0 0,0 0 0,0-1 0,0 1 1,-1-1-1,-5 0 0,8-1 8,0 0 0,0 1-1,0-1 1,1 0 0,-1 0 0,0 0 0,0 0 0,0 0 0,1 0 0,-1 0-1,0 0 1,1 0 0,-1 0 0,1 0 0,-1 0 0,1-1 0,0 1 0,-1 0-1,1 0 1,0 0 0,0-1 0,0 1 0,0 0 0,0 0 0,0-1 0,1-1-1,0-40 64,-1 41-61,2-5-137,-1 1 0,1-1 1,1 1-1,-1 0 0,1 0 0,0 0 1,0 0-1,1 0 0,0 1 0,0 0 1,0-1-1,0 1 0,1 1 0,0-1 1,0 1-1,0 0 0,1 0 0,9-5 1,13-8-2663,1 2 1,43-17 0,-72 32 2714,42-17-4216</inkml:trace>
  <inkml:trace contextRef="#ctx0" brushRef="#br0" timeOffset="848.35">1056 164 6323,'0'0'7894,"-6"14"-6963,-4 35-328,2 1 0,3 0-1,1 1 1,6 87 0,-1-50-154,0-85-404,-1 0-1,0 0 0,0 0 1,0 1-1,-1-1 1,1-1-1,-1 1 1,0 0-1,1 0 0,-1 0 1,-1 0-1,1 0 1,0-1-1,-1 1 0,1 0 1,-1-1-1,0 1 1,0-1-1,0 0 1,0 0-1,0 1 0,0-2 1,-5 5-1,1-4 63,-1 1 0,1-1 0,-1 0 1,0-1-1,0 0 0,0 0 0,1 0 0,-1-1 0,-10 0 0,10 0-151,1 1-1,-1-2 1,0 1-1,0-1 1,0 0-1,1 0 1,-1-1-1,0 0 1,-6-3-1,10 3-297,1 1-1,-1-2 1,1 1-1,-1 0 1,1 0 0,0-1-1,0 1 1,0-1-1,1 0 1,-1 0-1,1 1 1,-1-1-1,1 0 1,0 0 0,0 0-1,0 0 1,1-1-1,-1 1 1,1 0-1,-1 0 1,1 0-1,0-4 1,-1-45-9140</inkml:trace>
  <inkml:trace contextRef="#ctx0" brushRef="#br0" timeOffset="1005.02">1026 0 6515,'0'0'6323,"54"7"-7572,-48 20-3393</inkml:trace>
  <inkml:trace contextRef="#ctx0" brushRef="#br0" timeOffset="1330.6">1206 168 3426,'0'0'11650,"0"10"-11215,0 154 2214,0-162-2643,1 0 0,-1-1 0,1 1-1,-1 0 1,1 0 0,-1 0 0,1-1-1,0 1 1,0 0 0,0 0 0,0-1-1,0 1 1,0-1 0,0 1 0,1-1 0,-1 0-1,1 1 1,-1-1 0,1 0 0,-1 0-1,1 0 1,-1 0 0,1 0 0,0 0-1,0-1 1,0 1 0,-1-1 0,1 1 0,0-1-1,0 1 1,0-1 0,0 0 0,0 0-1,2 0 1,2 0 28,1 0-1,-1 0 0,0 0 1,0-1-1,1 0 1,-1 0-1,0 0 1,0-1-1,9-4 1,-7 2 11,-1-1 1,0 0 0,0 0-1,-1-1 1,1 1 0,-1-2-1,0 1 1,-1-1 0,0 0-1,0 0 1,0 0 0,-1-1-1,0 1 1,0-1 0,-1 0-1,3-11 1,0-2 84,-2-1-1,0-1 1,-1 1 0,0-45-1,-3 67-156,0-1 0,0 1 0,0 0 0,0 0 0,0-1 0,0 1 0,0 0 0,0 0 0,0 0 0,0-1 0,-1 1-1,1 0 1,0 0 0,0 0 0,0-1 0,0 1 0,0 0 0,-1 0 0,1 0 0,0-1 0,0 1 0,0 0 0,-1 0 0,1 0 0,0 0 0,0 0 0,0 0-1,-1 0 1,1 0 0,0-1 0,0 1 0,-1 0 0,1 0 0,0 0 0,0 0 0,0 0 0,-1 0 0,1 0 0,0 0 0,0 0 0,-1 0 0,1 1 0,0-1-1,0 0 1,-1 0 0,1 0 0,0 0 0,0 0 0,0 0 0,-1 0 0,1 1 0,0-1 0,0 0 0,0 0 0,0 0 0,-1 0 0,1 1 0,0-1 0,0 0 0,0 0-1,0 0 1,0 1 0,0-1 0,0 0 0,-1 0 0,1 1 0,0-1 0,-12 14-3898,5 6-378</inkml:trace>
  <inkml:trace contextRef="#ctx0" brushRef="#br0" timeOffset="1734.43">1572 130 8612,'0'0'6611,"4"18"-5552,23 120 553,-27-136-1596,0-1 0,1 1 0,-1-1 0,0 0 0,1 1 0,-1-1 0,1 1 0,-1-1 0,1 0 0,0 0 0,-1 1 0,1-1 0,0 0 0,0 0 0,0 0 0,0 0 0,0 0 0,0 0 0,0 0 0,0 0 1,0 0-1,1 0 0,-1-1 0,0 1 0,1 0 0,-1-1 0,0 1 0,1-1 0,-1 0 0,1 1 0,-1-1 0,0 0 0,1 0 0,-1 0 0,1 0 0,-1 0 0,1 0 0,-1 0 0,1-1 0,-1 1 1,0 0-1,1-1 0,-1 1 0,0-1 0,1 0 0,1-1 0,6-2 61,0 0 1,0-1-1,-1-1 1,0 1-1,11-10 1,106-118 301,-103 108-310,-22 24-53,1 1-1,-1 0 1,0-1-1,1 1 1,-1-1 0,0 1-1,1 0 1,-1-1 0,0 1-1,1 0 1,-1-1 0,1 1-1,-1 0 1,1 0-1,-1-1 1,1 1 0,-1 0-1,1 0 1,-1 0 0,1 0-1,-1 0 1,1 0 0,-1-1-1,1 1 1,-1 0-1,1 1 1,-1-1 0,1 0-1,-1 0 1,1 0 0,-1 0-1,1 0 1,-1 0 0,1 1-1,-1-1 1,1 0-1,-1 0 1,0 1 0,1-1-1,-1 0 1,1 1 0,-1-1-1,0 0 1,1 1-1,-1-1 1,0 1 0,1-1-1,-1 0 1,0 1 0,0-1-1,1 1 1,-1 0 0,13 34-17,-10-24 152,-1-5-115,0-1-1,1 0 1,0 0 0,0 0-1,0 0 1,0 0 0,1-1-1,-1 0 1,1 1 0,0-1-1,1-1 1,-1 1-1,1-1 1,0 1 0,-1-1-1,8 3 1,-4-3 13,0-1-1,1 0 0,-1 0 1,0-1-1,0 0 1,1 0-1,-1-1 1,1 0-1,-1 0 1,15-4-1,-12 2-194,-1 0 0,1-1 0,-1-1-1,0 0 1,0 0 0,-1-1 0,1 0 0,-1-1-1,10-7 1,-10-1-3650,-8 3-2973</inkml:trace>
</inkml:ink>
</file>

<file path=xl/ink/ink5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5:46:22.401"/>
    </inkml:context>
    <inkml:brush xml:id="br0">
      <inkml:brushProperty name="width" value="0.035" units="cm"/>
      <inkml:brushProperty name="height" value="0.035" units="cm"/>
      <inkml:brushProperty name="color" value="#004F8B"/>
    </inkml:brush>
  </inkml:definitions>
  <inkml:trace contextRef="#ctx0" brushRef="#br0">73 146 3185,'0'0'10005,"-4"-18"-8855,1-3-717,2 11-86,-1-1 0,0 1 0,-1 0 1,0 0-1,-8-16 0,6 3 2461,4 17-1330,0 19-1378,2 87 49,22 165 1,-16-217-116,-4-23-3,0 0 0,1-1 0,2 1 0,1-1 0,0 0-1,17 34 1,-26-76 748,-10-14-789,-28-41 60,31 55-12,0-1-1,-2 1 0,-22-29 1,33 47-37,-1 0 0,1 1 1,0-1-1,-1 0 0,1 0 1,0 1-1,-1-1 0,1 0 1,0 1-1,-1-1 0,1 1 1,0-1-1,0 0 0,-1 1 0,1-1 1,0 1-1,0-1 0,0 0 1,0 1-1,0-1 0,-1 1 1,1-1-1,0 1 0,0-1 1,0 1-1,0-1 0,0 1 1,0-1-1,1 1 0,-1-1 1,0 0-1,0 1 0,0-1 1,0 1-1,1 0 0,-1 26 2,3-12-4,0 1 0,1 0 0,0-1 0,1 0 0,1 0 0,1 0 0,11 19 0,-13-25 1,0-1-1,0 0 1,1 0-1,0 0 0,1-1 1,0 1-1,0-1 0,1-1 1,-1 0-1,1 0 1,1 0-1,15 7 0,-21-12 7,0 0 0,-1-1 1,1 1-1,0-1 0,-1 0 0,1 0 0,0 0 0,0 0 0,-1 0 0,1-1 0,0 1 0,-1-1 0,1 0 0,0 1 0,-1-1 0,1-1 0,-1 1 0,1 0 0,-1 0 0,0-1 0,1 0 0,-1 1 0,0-1 0,0 0 0,2-2 0,5-7 51,1 0 0,-1 0-1,11-19 1,-10 13-64,39-63 11,-29 46-537,26-34 0,-41 63 325,1 0-906</inkml:trace>
</inkml:ink>
</file>

<file path=xl/ink/ink5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5:46:29.889"/>
    </inkml:context>
    <inkml:brush xml:id="br0">
      <inkml:brushProperty name="width" value="0.035" units="cm"/>
      <inkml:brushProperty name="height" value="0.035" units="cm"/>
      <inkml:brushProperty name="color" value="#004F8B"/>
    </inkml:brush>
  </inkml:definitions>
  <inkml:trace contextRef="#ctx0" brushRef="#br0">138 46 2945,'0'0'8967,"0"-6"-8161,0-15-101,0 4 3323,-12 15 902,6 277-4762,9-228-129,1 0 1,16 68-1,2 18 8,-19-118-28,1-1 0,0 0 0,1-1 0,0 1-1,1-1 1,0 0 0,13 18 0,-19-30-18,-2 11 392,-23-32-373,1 0 0,0-2 0,2 0 0,0-2 0,-21-30 0,16 24 11,-5-9-198,56 105-87,-6-35 273,2 0 0,33 42-1,-51-71-27,0 1 0,0-1 0,0 0 0,0 0 0,0 0 0,0 0 0,0 0 0,1-1 0,-1 1 0,1-1 0,-1 1 0,1-1 0,0 0 0,-1 0 0,1 0-1,0 0 1,0-1 0,0 1 0,0-1 0,5 0 0,-5-1 17,1 0 1,-1 0-1,0 0 0,1-1 0,-1 1 0,0-1 1,0 0-1,0 0 0,-1 0 0,1-1 0,0 1 0,-1-1 1,1 1-1,-1-1 0,0 0 0,0 0 0,2-4 1,24-39 107,36-86 0,-48 95-839,1 0 0,1 2 0,2 0 0,43-56 0,-40 72-3389</inkml:trace>
</inkml:ink>
</file>

<file path=xl/ink/ink5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5:46:33.727"/>
    </inkml:context>
    <inkml:brush xml:id="br0">
      <inkml:brushProperty name="width" value="0.035" units="cm"/>
      <inkml:brushProperty name="height" value="0.035" units="cm"/>
      <inkml:brushProperty name="color" value="#004F8B"/>
    </inkml:brush>
  </inkml:definitions>
  <inkml:trace contextRef="#ctx0" brushRef="#br0">312 999 2673,'0'0'12593,"-4"-7"-11270,2 3-1197,-2-2 238,1 0 1,0-1 0,0 1 0,0-1 0,1 0 0,0 0 0,0 1 0,0-9-1,2 12-198,-1 0-1,1 0 1,-1 0-1,0 0 1,0 0-1,0 0 1,0 1-1,0-1 1,-1 0-1,-2-4 1,-8-20 420,-12-83 198,13 5-673,-55-416 8,63 496-109,1 0 1,1-28-1,1 43-9,0 10-9,0-1 0,0 1 0,0-1 0,-1 1 0,1 0 0,0-1 0,0 1 0,0-1 0,0 1 0,-1 0 0,1-1 0,0 1 0,0 0 0,-1-1 0,1 1 0,0 0 0,-1 0 0,1-1 0,0 1 0,-1 0 1,1 0-1,-1-1 0,1 1 0,0 0 0,-1 0 0,1 0 0,-1 0 0,1 0 0,0 0 0,-1 0 0,1 0 0,-1-1 0,1 2 0,-1-1 0,1 0 0,0 0 0,-1 0 0,1 0 0,-1 0 0,1 0 0,0 0 0,-1 0 0,1 1 0,-1-1 0,1 0 0,0 0 0,-1 0 1,1 1-1,0-1 0,-1 0 0,1 1 0,-1-1-64,-20 34 15,2 0-1,-15 40 1,-5 7 165,35-66-102,4-13-7,0 0 1,0-1-1,-1 1 1,1 0-1,0-1 0,-1 1 1,1-1-1,-1 1 1,0-1-1,1 1 1,-1-1-1,0 1 0,0-1 1,0 0-1,0 1 1,0-1-1,0 0 0,-2 2 1,3-12 32,3-2-16,0 1 0,1 0 0,0 0 0,0 1 0,1-1 0,1 1 0,9-14 0,53-56-5,-66 78-14,-1-1 1,1 0-1,0 1 1,-1-1-1,1 1 1,0-1 0,0 1-1,0 0 1,1 0-1,-1 0 1,0 0-1,0 0 1,1 0-1,-1 1 1,0-1 0,1 1-1,-1 0 1,0-1-1,1 1 1,-1 0-1,1 1 1,-1-1 0,0 0-1,1 1 1,-1-1-1,0 1 1,1 0-1,-1-1 1,0 1-1,4 3 1,3 2-15,0 0 0,0 1 0,-1 0-1,0 1 1,10 11 0,-4-4 9,1 1-292,-1 1 0,0 0 0,-1 1 1,-1 0-1,-1 1 0,-1 0 0,14 35 0,-23-53-402,-1 1 0,1 0 0,0 0 0,0-1 0,0 1 0,0 0 0,0-1 0,0 1 0,1-1 0,-1 1 0,0-1 0,4 3 0</inkml:trace>
</inkml:ink>
</file>

<file path=xl/ink/ink5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5:46:35.141"/>
    </inkml:context>
    <inkml:brush xml:id="br0">
      <inkml:brushProperty name="width" value="0.035" units="cm"/>
      <inkml:brushProperty name="height" value="0.035" units="cm"/>
      <inkml:brushProperty name="color" value="#004F8B"/>
    </inkml:brush>
  </inkml:definitions>
  <inkml:trace contextRef="#ctx0" brushRef="#br0">0 0 22040,'0'633'0,"1362"-633"0,-1362-633 0,-1362 633 0</inkml:trace>
</inkml:ink>
</file>

<file path=xl/ink/ink5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5:46:37.390"/>
    </inkml:context>
    <inkml:brush xml:id="br0">
      <inkml:brushProperty name="width" value="0.035" units="cm"/>
      <inkml:brushProperty name="height" value="0.035" units="cm"/>
      <inkml:brushProperty name="color" value="#004F8B"/>
    </inkml:brush>
  </inkml:definitions>
  <inkml:trace contextRef="#ctx0" brushRef="#br0">29 51 4178,'0'0'9311,"-5"-3"-8220,2 2-910,1 0-1,0-1 1,0 0-1,0 1 1,0-1 0,0 0-1,1 0 1,-1 0-1,-2-4 1,5-6 1137,20 3-1024,-11 7-269,0 1 1,0 0 0,0 0-1,0 1 1,1 0 0,-1 1-1,14 2 1,-21-2-21,-1 0 0,1 0 0,0 0 0,-1 0 0,1 0 0,-1 1-1,0-1 1,1 1 0,-1 0 0,0 0 0,0 0 0,0 0 0,0 0 0,0 0 0,-1 0 0,1 0 0,-1 1 0,1-1-1,-1 1 1,0-1 0,0 1 0,0 0 0,0-1 0,0 1 0,-1 0 0,1 0 0,-1-1 0,0 1 0,0 0 0,0 0 0,0 3-1,0 0 13,0-1 1,0 1-1,-1 0 0,1-1 0,-1 1 0,-1-1 0,1 1 0,-1-1 0,0 0 0,0 0 0,0 1 0,-1-1 0,1-1 0,-1 1 1,-1 0-1,1-1 0,-1 1 0,1-1 0,-1 0 0,0 0 0,-1-1 0,1 1 0,-1-1 0,-4 3 0,-3 2 18,0 0 0,-1-1-1,1-1 1,-1 0 0,-25 8-1,104-13-124,117-41-156,-129 26-2963,-50 14 2841,-1-1 0,1-1 0,0 1 0,0 0 0,-1-1 0,1 0-1,-1 0 1,1 0 0,-1 0 0,0-1 0,0 1 0,0-1 0,0 0 0,0 0 0,2-4 0,0 0 170,-1 0 0,-1-1 0,1 0 0,-1 1 0,2-12 0,17-35 2430,-35 85 3947,8-17-5900,2 0 1,0 0 0,1 1-1,-1 23 1,3-37-264,1-1 0,-1 1 0,1 0 1,0 0-1,-1-1 0,1 1 0,0 0 0,0-1 1,0 1-1,-1-1 0,1 1 0,0-1 1,0 0-1,0 1 0,0-1 0,0 0 1,0 1-1,0-1 0,0 0 0,0 0 0,0 0 1,0 0-1,0 0 0,0 0 0,0 0 1,0 0-1,0-1 0,0 1 0,0 0 0,0 0 1,0-1-1,-1 1 0,1-1 0,0 1 1,1-1-1,10-9 391,-12 10-408,0-1 0,-1 1-1,1-1 1,0 1 0,-1-1 0,1 1-1,0-1 1,-1 1 0,1-1 0,-1 1-1,1-1 1,-1 1 0,1-1 0,-1 1-1,1 0 1,-1-1 0,1 1 0,-1 0-1,0 0 1,1-1 0,-1 1 0,1 0-1,-1 0 1,0 0 0,1 0 0,-1 0-1,0 0 1,0 0 0,-51-4-331,39 3-944,43-5 667,161-34 491,-191 40 104,1-1-1,0 1 0,0 0 0,0-1 1,0 1-1,0 0 0,0 0 0,0 0 1,0 0-1,0 0 0,1 0 1,-1 0-1,0 1 0,0-1 0,-1 0 1,1 1-1,0-1 0,0 0 0,0 1 1,0-1-1,0 1 0,0-1 0,0 1 1,-1 0-1,1-1 0,0 1 0,0 0 1,-1-1-1,1 1 0,0 0 0,-1 0 1,1 0-1,-1 0 0,1 0 1,-1 0-1,0 0 0,1-1 0,-1 1 1,1 2-1,-1 4 60,1 1 0,-1-1 0,0 1 0,-1-1 0,-1 8 0,1-10-6,0-1 1,1 1-1,-1 0 1,1-1-1,0 1 0,0 0 1,1 0-1,0-1 1,2 10-1,-2-13-21,1 0 0,0 1 0,-1-1 0,1 0 0,0 0 0,0 0 0,0 0 0,0 0 0,0-1 1,0 1-1,1 0 0,-1-1 0,0 0 0,0 1 0,0-1 0,0 0 0,1 0 0,-1 0 0,0-1 0,0 1 0,0 0 0,1-1 0,-1 1 0,0-1 0,0 0 0,0 0 0,0 0 0,0 0 0,0 0 1,-1 0-1,1-1 0,0 1 0,2-3 0,-2 2-18,-1-1-1,0 1 1,0 0 0,0 0 0,-1-1 0,1 1 0,0 0 0,-1-1 0,0 1-1,0 0 1,1-1 0,-1 1 0,-1-1 0,1 1 0,0 0 0,0-1 0,-1 1-1,0-1 1,1 1 0,-1 0 0,0 0 0,0-1 0,-2-1 0,-1-1-56,0 1 1,-1 0 0,1 0-1,-1 0 1,0 0 0,0 1-1,-9-4 1,1-6-94,19 5-194,29-1-323,-29 8 610,20-6 87,31-3 18,-56 10-214,5 54 237,-5-53-54,-1 0 0,0 0 0,0 0 0,0 0 0,0 0 0,1 0 0,-1 0-1,1 0 1,-1 0 0,0 0 0,1 0 0,-1 0 0,1-1 0,0 1 0,-1 0 0,1 0 0,0-1 0,0 1 0,-1 0 0,1-1 0,0 1 0,0-1 0,0 1 0,1 0 0,32 6 268,-29-6-257,-1-1 0,1 0 0,0-1 0,-1 1 0,1-1 0,0 0 0,-1 0 0,1 0 0,-1-1 0,0 1 0,1-1 0,4-3 0,-7 4-15,-1 0-1,1 0 0,-1 0 0,1-1 0,-1 1 0,0 0 0,0-1 0,0 1 0,0 0 0,0-1 1,0 1-1,0-1 0,0 1 0,0-1 0,-1 0 0,1 1 0,-1-1 0,1 0 0,-1 0 0,0 1 1,0-1-1,1 0 0,-1 0 0,0 1 0,-1-1 0,1 0 0,0 0 0,0 1 0,-1-1 0,1 0 0,-1 1 1,-1-4-1,0 3-23,1 0 0,-1 0 1,-1 0-1,1 0 0,0 1 1,0-1-1,-1 1 0,1-1 0,-1 1 1,1 0-1,-1 0 0,1 0 1,-1 0-1,0 0 0,1 1 1,-1-1-1,0 1 0,-5-1 1,-4 1-123,-1 0 1,1 1 0,-1 0 0,1 1 0,-1 0 0,1 1 0,-13 4 0,-4 5-1751,-46 26 0,4 2-3937</inkml:trace>
</inkml:ink>
</file>

<file path=xl/ink/ink5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5:46:54.223"/>
    </inkml:context>
    <inkml:brush xml:id="br0">
      <inkml:brushProperty name="width" value="0.035" units="cm"/>
      <inkml:brushProperty name="height" value="0.035" units="cm"/>
      <inkml:brushProperty name="color" value="#004F8B"/>
    </inkml:brush>
  </inkml:definitions>
  <inkml:trace contextRef="#ctx0" brushRef="#br0">0 220 9268,'0'0'11643,"1"-4"-11021,-1 4-608,0-1 1,0 1-1,0-1 1,0 1-1,0-1 1,0 0-1,1 1 1,-1-1-1,0 1 1,0-1-1,0 1 1,0-1-1,1 1 1,-1 0-1,0-1 1,1 1-1,-1-1 1,0 1-1,1-1 1,-1 1-1,0 0 1,1-1-1,-1 1 1,1 0 0,-1-1-1,0 1 1,1 0-1,-1 0 1,1 0-1,-1-1 1,1 1-1,-1 0 1,1 0-1,-1 0 1,1 0-1,-1 0 1,1 0-1,-1 0 1,1 0-1,-1 0 1,1 0-1,0 0 1,-1 0-1,1 0 1,21 25 278,10 43 12,-26-47-177,-2 0 0,4 38 0,7 34 36,-13-85-155,0-1 1,1 0-1,-1 0 0,2 0 0,-1 0 0,1-1 1,0 1-1,0-1 0,9 11 0,-11-16-5,-1 1 1,1-1-1,-1 1 1,1-1-1,0 1 0,0-1 1,0 0-1,0 0 1,0 0-1,0 0 0,0 0 1,0 0-1,0-1 0,0 1 1,0-1-1,0 1 1,1-1-1,-1 0 0,0 0 1,0 0-1,0 0 1,1 0-1,2-1 0,-1 0 6,0-1-1,0 0 1,0 0-1,0 0 1,0 0-1,0-1 1,-1 0-1,0 1 1,1-1-1,-1-1 1,4-3-1,2-6 14,1 1-1,-2-1 0,0-1 0,0 0 0,9-26 0,-14 22 16,-2 15-33,-1 1-1,0-1 1,1 0-1,-1 0 1,1 1-1,0-1 1,0 0-1,0 1 1,0-1-1,1 1 1,-1-1 0,1 1-1,2-4 1,-3 5-45,-1 4-62,0 16-1,-1-5 101,1 0 1,1-1-1,0 1 1,4 18 0,-5-29-12,1 0-1,0 0 1,0 0 0,0 0 0,0 0 0,0-1-1,1 1 1,-1 0 0,1-1 0,0 1 0,0-1-1,0 0 1,0 0 0,0 0 0,0 0 0,1 0-1,-1 0 1,0 0 0,1-1 0,0 1 0,-1-1-1,1 0 1,0 0 0,0 0 0,0 0 0,3 1-1,3-1-25,0 1-1,0-2 0,0 1 1,0-1-1,0-1 1,0 1-1,0-2 0,-1 1 1,1-1-1,0 0 0,-1-1 1,14-6-1,-17 7 41,0-1 0,-1 0 0,0 0 0,1-1 0,-1 1 0,0-1 0,-1 0 0,1 0 0,-1 0 0,1 0-1,-1-1 1,-1 0 0,1 1 0,-1-1 0,1 0 0,-1 0 0,-1 0 0,1-1 0,-1 1 0,0 0 0,0 0 0,0-8 0,0 5 25,0-1-1,-1 0 1,0 1 0,0-1 0,-1 1-1,0-1 1,0 1 0,-1 0 0,-1-1-1,-2-7 1,3 13-26,0-1-1,0 1 0,-1 0 0,1 0 1,-1 0-1,0 0 0,0 1 1,0-1-1,0 1 0,0 0 1,-1 0-1,1 0 0,0 0 1,-1 0-1,0 1 0,1 0 0,-1-1 1,0 1-1,0 1 0,0-1 1,1 1-1,-1-1 0,-7 1 1,7 0-89,0-1 0,0 1 1,0 0-1,0 0 0,0 1 1,0-1-1,0 1 0,-7 2 1,-1 10-2258,7 11-3322,5-7-1840</inkml:trace>
  <inkml:trace contextRef="#ctx0" brushRef="#br0" timeOffset="187.12">733 265 7908,'0'0'10869,"30"130"-10517,-24-96-112,-6 1-64,0-5-176,0-2 0,0-8-2161</inkml:trace>
  <inkml:trace contextRef="#ctx0" brushRef="#br0" timeOffset="328.11">919 1 10085,'0'0'7315,"36"41"-11381,-18-17-640</inkml:trace>
  <inkml:trace contextRef="#ctx0" brushRef="#br0" timeOffset="943.84">919 1 10869,'115'37'3356,"-92"-30"-349,-20 250 1373,0-4-3939,-27-264-289,21 7-139,-1 0 1,1 0 0,0 0-1,1 0 1,-1-1 0,1 1-1,-1-1 1,2 0 0,-1 0-1,0 0 1,1 0 0,0 0-1,0 0 1,0 0 0,1 0-1,0 0 1,0 0 0,0 0-1,2-9 1,-2-2-20,1 12-1,-1 0-1,1 0 1,0 0 0,0 0 0,0 0 0,1 1 0,0-1 0,-1 1-1,1-1 1,1 1 0,-1-1 0,0 1 0,1 0 0,-1 0 0,1 0 0,0 1-1,4-4 1,67-46-298,-29 22 50,-19 10 134,-6 6-132,-1-1 1,-1-1-1,22-24 1,-35 34 259,0 0-1,0-1 1,-1 1 0,0-1 0,-1 0 0,1 0-1,-1-1 1,-1 1 0,1-1 0,-1 1-1,0-1 1,-1 0 0,0 0 0,0-12-1,-1 21 20,0-1-1,0 0 0,-1 0 0,1 0 0,0 0 0,0 0 1,0 0-1,0 0 0,-1 0 0,1 0 0,0 0 0,0 0 0,0 0 1,0 0-1,0 0 0,-1 0 0,1 0 0,0 0 0,0 0 1,0 0-1,0 0 0,-1 0 0,1 0 0,0 0 0,0-1 0,0 1 1,0 0-1,0 0 0,0 0 0,-1 0 0,1 0 0,0 0 1,0 0-1,0-1 0,0 1 0,0 0 0,0 0 0,0 0 0,0 0 1,0 0-1,0 0 0,0-1 0,-1 1 0,1 0 0,0 0 1,0 0-1,0 0 0,0-1 0,0 1 0,0 0 0,0 0 0,0 0 1,0 0-1,1-1 0,-1 1 0,0 0 0,0 0 0,0 0 1,0 0-1,0 0 0,0-1 0,0 1 0,-10 19 251,-10 29-349,10-9 146,2-1 0,2 1 0,2 1 0,1-1 0,3 45 0,1-83-67,-1 0 1,1 0 0,0 0 0,-1 0 0,1 0 0,0-1 0,0 1 0,0 0 0,0 0 0,0-1 0,0 1 0,0 0 0,0-1 0,0 1 0,0-1 0,0 1 0,0-1 0,0 0 0,0 1 0,0-1-1,1 0 1,-1 0 0,0 0 0,0 0 0,0 0 0,0 0 0,1 0 0,-1 0 0,0-1 0,1 1 0,4-1 9,0 1 1,0-1-1,0 0 1,0 0-1,0 0 1,6-4-1,5-5 38,0-2-1,-1 0 1,0 0-1,26-29 1,-14 15-18,-27 24-34,1 0 0,-1 1 0,1-1 0,-1 1 0,1 0-1,0-1 1,-1 1 0,1 0 0,0 0 0,0 0-1,0 0 1,0 0 0,0 1 0,0-1 0,0 1-1,0-1 1,0 1 0,1 0 0,-1 0 0,0 0-1,0 0 1,0 0 0,0 0 0,0 0 0,1 1 0,-1-1-1,0 1 1,0 0 0,0-1 0,0 1 0,0 0-1,-1 0 1,1 0 0,0 1 0,0-1 0,-1 0-1,1 1 1,0-1 0,-1 1 0,0-1 0,1 1-1,-1 0 1,0-1 0,2 5 0,6 9 52,0 1 0,-1 1 1,-1-1-1,7 25 0,-6-18 60,-5-13-74,1 0 1,0 0-1,1-1 0,0 0 0,0 0 0,1 0 0,0-1 0,9 10 0,-11-15-37,-1 0-1,1 0 1,0 0-1,1-1 0,-1 1 1,0-1-1,1 0 0,-1 0 1,1-1-1,0 0 0,-1 1 1,1-1-1,0-1 0,0 1 1,0-1-1,0 0 0,0 0 1,-1 0-1,11-2 1,-1-1-318,-1-1 0,1 0 0,-1-1 0,0 0 0,0-1 0,-1-1 0,0 0 0,0 0 0,0-1 0,-1-1 0,0 0 0,-1 0 0,16-19 0,13-23-6510</inkml:trace>
</inkml:ink>
</file>

<file path=xl/ink/ink5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5:46:51.813"/>
    </inkml:context>
    <inkml:brush xml:id="br0">
      <inkml:brushProperty name="width" value="0.035" units="cm"/>
      <inkml:brushProperty name="height" value="0.035" units="cm"/>
      <inkml:brushProperty name="color" value="#004F8B"/>
    </inkml:brush>
  </inkml:definitions>
  <inkml:trace contextRef="#ctx0" brushRef="#br0">402 144 10965,'0'0'6430,"1"-5"-843,-4-21-5300,1 24-283,0-1 0,0 1 0,-1 0 0,1 0 0,-1 0 1,1 1-1,-1-1 0,0 1 0,1-1 0,-1 1 0,0 0 0,0 0 0,0 0 0,0 0 0,0 1 0,-5-1 0,-55-1-4,46 2 3,7 1-1,0 1-1,0-1 1,0 2-1,0-1 0,1 2 1,-1-1-1,1 1 1,0 1-1,0-1 1,0 2-1,1-1 0,-15 13 1,16-13-6,1 0 0,1 0 0,-1 1 0,1-1 0,0 1 0,0 0 0,0 1 0,1-1 0,0 1 0,1 0 0,-1 0 0,1 0 0,0 1 0,1-1 0,0 1 0,0-1 0,-1 12 0,3-14-3,0-1 1,1 1-1,-1-1 0,1 1 0,-1-1 1,1 1-1,1-1 0,-1 1 0,1-1 1,-1 0-1,5 6 0,-1-3-6,0 0-1,1-1 0,0 0 1,0-1-1,13 10 0,58 41-71,-34-26-145,-1 2-1,57 57 1,-96-87 223,-1 1-1,0-1 1,0 1 0,0 0 0,0-1-1,0 1 1,-1 0 0,1 0-1,-1 0 1,0 1 0,0-1 0,0 0-1,0 0 1,0 1 0,-1-1-1,0 0 1,1 1 0,-2 4 0,1-6 11,-1 1 0,1-1 0,-1 1 0,0-1 0,0 0 0,0 1 0,-1-1 0,1 0 0,0 0 1,-1 0-1,1 0 0,-1 0 0,0 0 0,0 0 0,0-1 0,1 1 0,-2 0 0,1-1 0,0 0 1,0 1-1,0-1 0,-1 0 0,-4 1 0,-21 7 69,0-2 0,-1-1 1,0-1-1,0-2 0,0-1 0,0-1 0,0-1 1,-39-6-1,28-9 207,38 14-275,1 1 0,-1-1 0,0 0 0,1 0 0,-1 0 0,1 0 0,-1-1 0,1 1 0,-1 0 1,1 0-1,0-1 0,0 1 0,-1-1 0,1 0 0,0 1 0,0-1 0,1 0 0,-1 1 0,-1-3 0,23 4-173,59-1-80,0-3-1,136-25 0,-177 21-269,-1-2 0,0-2 0,0-1 0,-2-2 0,1-2 0,-2-1 0,49-33 0,-74 45 463,0-1 0,-1 0 0,0-1 0,0 0 0,-1 0 0,0-1 0,-1 0 0,0-1 0,0 1-1,-1-1 1,0-1 0,-1 1 0,0-1 0,0 0 0,-1 0 0,-1 0 0,0 0 0,-1-1 0,0 1 0,0-1 0,-1-20 0,2-45 184,-1 42 518,-2 0 0,-6-62 0,2 83 185,-1 15 111,-3 22-549,-7 66-54,3 0-1,5 1 1,6 165-1,2-251-402,-1 0 0,1 0 0,0 0 0,1-1 0,-1 1 0,0 0 1,1-1-1,0 1 0,0-1 0,0 0 0,0 1 0,1-1 0,-1 0 0,1 0 0,0-1 0,0 1 0,0-1 0,0 1 0,0-1 0,7 4 1,-8-5-411,1 0 0,0 0 0,-1 0 1,1 0-1,0-1 0,0 1 0,-1-1 1,1 1-1,0-1 0,0 0 1,0 0-1,0 0 0,-1-1 0,1 1 1,0-1-1,0 1 0,-1-1 0,5-2 1,6-8-6780</inkml:trace>
  <inkml:trace contextRef="#ctx0" brushRef="#br0" timeOffset="1419.88">744 429 6099,'0'0'13334,"-12"-3"-12694,0 0-551,-18-4 100,34 4-66,23 2 50,84-6 281,0-5 0,189-44 0,-297 55-448,83-23 1136,-137 29-921,39-5-176,0 0 0,0 2 1,1-1-1,-1 2 1,1-1-1,-1 1 1,1 1-1,-18 8 1,11-2-32,0 1 0,1 0 0,0 1 0,1 1 0,1 0 0,-26 29 0,34-33-8,0-1-1,1 2 1,0-1 0,0 1 0,1 0-1,0 0 1,1 0 0,0 0 0,1 1-1,0 0 1,1 0 0,0 0 0,1 0-1,-1 12 1,2-20-8,0 0-1,0 0 1,0 1-1,0-1 1,0 0-1,1 0 1,-1 0-1,1 0 1,0 0-1,0 0 1,0 0-1,0-1 1,1 1 0,2 4-1,-2-5 2,0-1 0,1 1 1,-1-1-1,0 0 0,1 1 0,-1-1 0,1 0 1,-1-1-1,1 1 0,0 0 0,-1-1 0,1 1 1,0-1-1,0 0 0,-1 0 0,6-1 0,-1 2-7,1-1-1,-1 0 0,0-1 0,0 1 0,0-2 1,0 1-1,0-1 0,0 0 0,0 0 0,0-1 1,0 0-1,-1 0 0,0 0 0,1-1 1,-1 0-1,-1 0 0,1-1 0,0 0 0,-1 0 1,0 0-1,-1 0 0,1-1 0,5-9 1,0 0-7,-2 0 1,1 0-1,-2-1 1,0 0-1,-1-1 1,6-24-1,-11 34 15,-1 6-16,1 13-171,4 24 242,-3-21-33,0 0 1,1 0 0,1 0 0,9 25-1,-11-35-16,0-1-1,0 0 1,1 0 0,-1 0-1,1-1 1,0 1-1,0-1 1,1 1 0,-1-1-1,1 0 1,0 0-1,-1 0 1,1-1 0,0 1-1,1-1 1,-1 0-1,0 0 1,1-1 0,-1 1-1,6 0 1,-2 0 8,1-1 1,-1 0-1,1 0 0,-1-1 1,1 0-1,-1 0 0,0-1 1,1 0-1,-1 0 0,0-1 1,1-1-1,-1 1 0,0-1 1,0 0-1,-1-1 0,1 0 1,-1 0-1,0-1 0,0 0 1,0 0-1,-1 0 0,1-1 1,-1 0-1,-1 0 0,1-1 1,-1 0-1,0 0 0,-1 0 1,0 0-1,0-1 0,0 1 1,-1-1-1,0 0 0,-1 0 1,1-1-1,-2 1 0,1 0 1,-1-1-1,0-9 0,-1 16-11,0 0-1,0 0 0,0 1 0,0-1 1,0 0-1,-1 0 0,1 0 0,-1 0 0,1 0 1,-1 0-1,0 1 0,0-1 0,0 0 0,0 0 1,0 1-1,0-1 0,0 1 0,0-1 1,-1 1-1,1 0 0,0-1 0,-1 1 0,1 0 1,-1 0-1,0 0 0,1 0 0,-1 0 1,0 0-1,-3-1 0,-3 0-12,-1 1 0,1 0 0,-1 0 0,1 0-1,-14 2 1,5-1-57,16 0 16,6 0-706,221-10-569,-225 10 1333,0 1-1,0-1 1,1 0 0,-1 1 0,0-1-1,0 1 1,0-1 0,0 1 0,0 0-1,0 0 1,0-1 0,0 1 0,0 0-1,0 0 1,-1 0 0,1 0 0,0 0 0,0 0-1,-1 0 1,1 0 0,-1 0 0,1 0-1,-1 0 1,1 1 0,-1-1 0,0 0-1,0 0 1,1 0 0,-1 1 0,0-1 0,0 0-1,0 2 1,-1 54 515,0-39-269,-1 9-75,1-20-137,1 0 1,0 1-1,0-1 0,0 1 0,2 11 1,-1-18-37,-1 1 0,1-1 1,-1 1-1,1-1 1,0 0-1,-1 1 0,1-1 1,0 0-1,0 0 0,0 1 1,0-1-1,0 0 0,0 0 1,0 0-1,0 0 0,1 0 1,-1 0-1,0 0 1,1-1-1,-1 1 0,0 0 1,1-1-1,-1 1 0,1-1 1,-1 0-1,1 1 0,-1-1 1,1 0-1,-1 0 0,1 0 1,2 0-1,7-1 18,-1-1 0,1 0 0,0 0 0,-1-1 0,0 0-1,1-1 1,-2 0 0,1-1 0,0 0 0,-1 0 0,0-1 0,0-1 0,9-7-1,13-14-22,-1 0-1,29-36 0,-39 40-61,0-1 1,-2-1-1,0-1 1,21-45-1,-30 52 26,-2 0 0,0 0 0,-1 0 0,0-1 1,-2 0-1,-1 0 0,2-40 0,-5-13 150,0 71 20,-2 4-131,1 0 1,0 0 0,0 0-1,0 1 1,0-1-1,-1 0 1,1 0 0,1 1-1,-1-1 1,0 0-1,0 1 1,0-1 0,1 1-1,-1-1 1,1 1-1,-1-1 1,1 3 0,-4 7-16,-13 23 30,1 1-1,2 1 1,2 0-1,1 1 1,2 0-1,1 0 1,2 1-1,-1 50 1,6-67-16,1-9 16,0 1 0,0-1-1,1 0 1,5 22 0,-6-31-16,1 0 1,1 0-1,-1 0 1,0 0-1,1 0 1,-1 0 0,1 0-1,0-1 1,0 1-1,0-1 1,0 1-1,0-1 1,0 0-1,1 0 1,-1 0-1,1 0 1,0-1-1,-1 1 1,1 0 0,0-1-1,0 0 1,0 0-1,5 1 1,3 0 7,1 0-1,0-1 1,0 0 0,0-1 0,0-1 0,-1 0 0,1 0 0,0-1 0,-1-1 0,1 0 0,-1-1-1,0 0 1,0 0 0,0-1 0,-1-1 0,20-12 0,-16 8-2,-1 0 0,0 0 0,0-1 0,-1-1 0,-1 0 0,1-1 0,-2 0 0,0 0 0,-1-1 0,0-1 0,10-22 0,-16 26 9,0 0 0,-1 0 0,0 0 0,0-1 0,-1 1 0,-1-1 0,0-11 0,0 12 20,0 11-35,0-1-1,-1 0 1,1 0 0,0 0-1,0 0 1,0 1-1,-1-1 1,1 0 0,0 0-1,-1 1 1,1-1-1,-1 0 1,1 1 0,-1-1-1,1 0 1,-1 1-1,1-1 1,-1 1 0,0-1-1,1 1 1,-1-1-1,0 1 1,1-1-1,-1 1 1,0 0 0,0-1-1,1 1 1,-1 0-1,0 0 1,0-1 0,1 1-1,-1 0 1,0 0-1,0 0 1,0 0 0,0 0-1,1 0 1,-1 0-1,0 0 1,0 1 0,0-1-1,1 0 1,-1 0-1,0 1 1,0-1 0,1 0-1,-1 1 1,0-1-1,0 1 1,-4 1-13,1 0 0,-1 0 0,1 0 0,0 0 0,0 1 0,0 0 0,0 0 0,-3 3 1,0 3 2,0 0 0,1 0 1,0 1-1,1 0 0,0 0 1,1 0-1,0 0 0,0 1 1,1 0-1,-2 14 0,2-5 5,1 0 0,1 0-1,1 1 1,4 36-1,-3-48 3,1-1 0,1 1 0,-1-1 1,1 1-1,1-1 0,0 0 0,0 0 0,0 0 0,1-1 0,10 12 0,6 5 18,40 35 0,-20-21-22,-41-38 5,1 1 1,-1-1 0,1 0-1,-1 1 1,1-1-1,-1 0 1,1 1 0,-1-1-1,1 1 1,-1-1-1,0 1 1,1-1-1,-1 1 1,0-1 0,0 1-1,1-1 1,-1 1-1,0 0 1,0-1 0,0 1-1,1-1 1,-1 1-1,0 0 1,0-1 0,0 1-1,0-1 1,0 1-1,0 0 1,0-1-1,-1 1 1,1-1 0,0 1-1,0 0 1,0-1-1,-1 1 1,1-1 0,0 1-1,0-1 1,-1 1-1,1-1 1,0 1 0,-1-1-1,1 1 1,-1-1-1,1 1 1,-1-1-1,1 0 1,-1 1 0,1-1-1,-1 0 1,0 1-1,-34 9-45,29-9 41,-24 4-698,0-1-1,-42 1 1,56-5-1010,0-1-1,1-1 1,-26-5 0,-19-19-5819</inkml:trace>
  <inkml:trace contextRef="#ctx0" brushRef="#br0" timeOffset="1575.32">1823 343 12726,'0'0'7139,"222"-20"-6979,-132-1-160,-6-3-3345,-18-7-9029</inkml:trace>
</inkml:ink>
</file>

<file path=xl/ink/ink6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5:47:00.106"/>
    </inkml:context>
    <inkml:brush xml:id="br0">
      <inkml:brushProperty name="width" value="0.035" units="cm"/>
      <inkml:brushProperty name="height" value="0.035" units="cm"/>
      <inkml:brushProperty name="color" value="#004F8B"/>
    </inkml:brush>
  </inkml:definitions>
  <inkml:trace contextRef="#ctx0" brushRef="#br0">79 93 9268,'0'0'11013,"-5"-7"-10167,-15-20-174,15 20 30,-14 18-513,-9 39-39,27-44-110,1-5 19,2-9-38,0 0 1,1 0 0,0 1 0,0-1 0,0 1 0,1-1 0,1 1 0,-1 0 0,9-9 0,5-12-7,-18 28-18,0 0 0,0-1 0,0 1 1,0-1-1,1 1 0,-1 0 0,0-1 0,0 1 0,0 0 0,1-1 0,-1 1 0,0 0 0,0-1 0,1 1 0,-1 0 0,0 0 1,1-1-1,-1 1 0,0 0 0,1 0 0,-1 0 0,0-1 0,1 1 0,-1 0 0,0 0 0,1 0 0,-1 0 0,1 0 0,-1 0 1,0 0-1,1 0 0,-1 0 0,1 0 0,-1 0 0,0 0 0,1 0 0,-1 0 0,1 0 0,-1 0 0,0 0 0,1 1 0,10 17-67,0 27 55,2 58 127,-13-102-110,0-1-1,0 0 0,0 0 1,0 1-1,0-1 0,1 0 1,-1 0-1,0 0 1,0 1-1,0-1 0,0 0 1,1 0-1,-1 0 0,0 1 1,0-1-1,0 0 0,1 0 1,-1 0-1,0 0 1,0 0-1,1 1 0,-1-1 1,0 0-1,0 0 0,1 0 1,-1 0-1,0 0 0,0 0 1,1 0-1,-1 0 1,0 0-1,1 0 0,-1 0 1,0 0-1,0 0 0,1 0 1,-1 0-1,0 0 0,0-1 1,1 1-1,-1 0 1,0 0-1,0 0 0,1 0 1,-1 0-1,0-1 0,0 1 1,0 0-1,0 0 0,1 0 1,-1-1-1,0 1 1,0 0-1,0-1 0,13-8 34,-5-3 10,0 0 0,-1-1 0,8-21 0,8-12 116,-19 60-222,-3 10-19,0 6-252,0-20-336,0 1-1,-1-1 1,0 1 0,-1 0-1,0-1 1,-3 14-1,-11-2-6246</inkml:trace>
</inkml:ink>
</file>

<file path=xl/ink/ink6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5:46:56.753"/>
    </inkml:context>
    <inkml:brush xml:id="br0">
      <inkml:brushProperty name="width" value="0.035" units="cm"/>
      <inkml:brushProperty name="height" value="0.035" units="cm"/>
      <inkml:brushProperty name="color" value="#004F8B"/>
    </inkml:brush>
  </inkml:definitions>
  <inkml:trace contextRef="#ctx0" brushRef="#br0">361 227 8196,'0'0'8035,"0"-5"-7007,0 6-695,-1 73 921,-4 1 0,-19 99 0,-24 102 42,37-242-1016,8-29-227,1 0 0,0 0 0,1 0 0,-1 0 0,1 1 0,-1 8 0,2-13 449,0-5-206,-1-69 46,-1 37-406,1-1 1,2 1-1,2-1 1,11-59-1,-6 67-7,1 1 1,1 0-1,1 1 1,26-47-1,-33 67 59,1 0 0,0 0 0,0 0 0,0 1-1,1 0 1,0 0 0,0 1 0,0-1 0,1 1 0,-1 0 0,2 1-1,-1 0 1,0 0 0,1 1 0,-1-1 0,1 2 0,0-1-1,0 1 1,0 0 0,0 1 0,1 0 0,7 0 0,-13 0 5,-1 1-1,1 0 1,-1 0 0,1 0 0,-1 1-1,1-1 1,-1 1 0,1-1 0,-1 1-1,0 0 1,1 0 0,-1 0 0,0 0-1,1 0 1,2 3 0,-3-2 4,-1 0-1,1 1 1,-1-1 0,0 0 0,0 1-1,0-1 1,0 1 0,0-1 0,-1 1-1,1-1 1,-1 1 0,0-1-1,1 1 1,-1 0 0,-1 4 0,1-2 4,-1 0 1,0 1 0,0-1 0,0 0 0,-1 0-1,0 0 1,0-1 0,0 1 0,0 0 0,-1-1-1,0 1 1,0-1 0,0 0 0,0 0 0,-1 0-1,1 0 1,-9 5 0,-6 5 17,-1 0 1,-34 17-1,36-21-11,-23 10-9,-73 28 0,104-45 6,9-3-9,-1 0 0,1 1 0,-1-1 0,1 0 0,-1 1 0,1-1 0,-1 1-1,1-1 1,-1 0 0,1 1 0,0-1 0,-1 1 0,1-1 0,0 1 0,-1-1 0,1 1 0,0-1 0,0 1 0,0 0 0,-1-1-1,1 1 1,0-1 0,0 1 0,0 0 0,0-1 0,0 1 0,0-1 0,0 1 0,0 0 0,0-1 0,0 1 0,0-1 0,1 1-1,-1-1 1,0 1 0,0-1 0,1 2 0,16 22-126,16-2 120,0-1 1,2-1-1,0-2 1,65 24 0,-31-14 8,-17-6 322,1-2 0,106 25 0,-163-46-834,0 0 1,0 0-1,0 0 1,-1 0-1,2-1 0,-1 1 1,0-1-1,-4-3 1,-11-11-5627</inkml:trace>
  <inkml:trace contextRef="#ctx0" brushRef="#br0" timeOffset="2580.69">25 117 2785,'0'0'13412,"0"-7"-12193,0-78 5573,0 84-6373,-1 33-629,-5-12 231,1 0 1,1 0 0,1 0 0,-2 36 0,5-56 173,0-8-97,0-15-29,0-3-41,0 0 0,2 0 1,7-42-1,-4 53-166,-6 35-161,-2 8 298,3 13-100,0-40 50,1-43 97,-1 43-53,0-1 1,0 0 0,0 0 0,0 0-1,0 0 1,0 0 0,0 0 0,1 0-1,-1 1 1,0-1 0,0 0 0,0 0-1,0 0 1,0 0 0,0 0 0,0 0-1,0 0 1,0 0 0,0 0 0,0 0-1,0 1 1,0-1 0,1 0 0,-1 0-1,0 0 1,0 0 0,0 0 0,0 0-1,0 0 1,0 0 0,0 0 0,1 0-1,-1 0 1,0 0 0,0 0 0,0 0-1,0 0 1,0 0 0,0 0 0,0 0-1,1 0 1,-1 0 0,0 0 0,0 0-1,0 0 1,0 0 0,0 0 0,0 0-1,0 0 1,0-1 0,0 1 0,1 0-1,-1 0 1,0 0 0,0 0 0,0 0 0,0 0-1,0 0 1,0 0 0,0 0 0,0 0-1,0-1 1,0 1 0,0 0 0,0 0-1,0 0 1,0 0 0,0 0 0,5 16-100,1 18 173,-5 25-22,1-60-31,-1 1 0,0 0 0,1 0 1,-1 0-1,0-1 0,1 1 0,-1 0 0,0-1 0,0 1 0,1-1 0,-1 0 0,0 1 0,0-1 0,0 0 0,0 0 0,0 0 0,0 0 0,1-1 0,74-98 18,-76 100-33,1-1 0,-1 1 0,0 0 0,0 0 0,1-1-1,-1 1 1,0 0 0,1 0 0,-1-1 0,0 1 0,1 0 0,-1 0 0,0 0 0,1-1-1,-1 1 1,0 0 0,1 0 0,-1 0 0,1 0 0,-1 0 0,0 0 0,1 0 0,-1 0-1,0 0 1,1 0 0,-1 0 0,1 0 0,-1 0 0,0 0 0,1 0 0,-1 1 0,0-1-1,1 0 1,-1 0 0,0 0 0,1 0 0,-1 1 0,0-1 0,1 0 0,-1 0-1,0 1 1,1-1 0,-1 0 0,0 1 0,0-1 0,0 0 0,1 1 0,-1-1 0,0 0-1,0 1 1,0 0 0,11 33-156,-10-29 118,0 0 0,-1 0-1,1 0 1,-1 1 0,0-1 0,-1 0-1,1 0 1,-1 0 0,0 0-1,0 0 1,-1 0 0,-3 9-1,0-8-456,-6 6-1657,5-3-3094</inkml:trace>
</inkml:ink>
</file>

<file path=xl/ink/ink6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5:47:03.007"/>
    </inkml:context>
    <inkml:brush xml:id="br0">
      <inkml:brushProperty name="width" value="0.035" units="cm"/>
      <inkml:brushProperty name="height" value="0.035" units="cm"/>
      <inkml:brushProperty name="color" value="#004F8B"/>
    </inkml:brush>
  </inkml:definitions>
  <inkml:trace contextRef="#ctx0" brushRef="#br0">13 250 1088,'0'0'13436,"0"6"-12614,0-5-744,0 0 1,0 0-1,0 0 1,0 0 0,0 0-1,0 1 1,1-1-1,-1 0 1,0 0-1,1 0 1,-1 0 0,0 0-1,1 0 1,0 0-1,-1 0 1,1 0-1,-1 0 1,1 0 0,0 0-1,1 1 1,0-1 31,-1-1 0,1 1 0,0-1 1,0 1-1,-1-1 0,1 0 0,0 0 0,0 0 1,-1 0-1,1 0 0,0 0 0,0 0 0,0 0 1,-1-1-1,1 1 0,0-1 0,1 0 0,7-2 4,-1-1 1,0 0-1,0 0 0,0-1 0,0 0 0,-1-1 0,0 0 0,0 0 0,-1-1 0,1 0 0,-1 0 1,-1 0-1,0-1 0,8-12 0,-7 9-34,-1 0 1,0-1-1,-1 1 0,0-1 1,-1 0-1,0 0 1,-1 0-1,-1-1 0,0 1 1,1-24-1,-3 35-74,0 0 0,-1 0-1,1-1 1,-1 1 0,1 0-1,-1 0 1,0 0 0,1 0-1,-1 0 1,0 0 0,0 1-1,0-1 1,1 0 0,-1 0-1,0 0 1,0 1 0,0-1-1,0 1 1,0-1 0,-1 1 0,1-1-1,0 1 1,0-1 0,0 1-1,0 0 1,0 0 0,-1-1-1,1 1 1,0 0 0,0 0-1,0 0 1,-1 1 0,0-1-1,-4 0 2,1 0-1,-1 0 0,0 1 1,0 0-1,1 0 0,-7 2 1,4 1 0,0 0 0,0 1 0,0 0 0,0 0 0,1 1 0,0 0 1,0 1-1,1-1 0,-1 1 0,1 0 0,1 1 0,0-1 0,0 1 0,0 1 1,-3 8-1,0-1 45,1 1 0,1 1 0,1-1-1,1 1 1,0 0 0,-3 32 0,6-31-22,0-1 0,1 1 0,1-1 0,5 33 0,-4-45-38,0 0 1,0 0-1,0-1 1,1 1-1,-1-1 0,1 0 1,0 1-1,1-1 1,-1 0-1,1-1 0,0 1 1,1-1-1,-1 0 1,1 0-1,-1 0 0,1 0 1,0-1-1,7 4 1,0-2-287,1 0 0,-1-1 0,1 0 1,-1 0-1,1-1 0,0-1 1,18 1-1,-2-2-1464,1-1-1,34-5 1,-56 5 1360,0-2-1,-1 1 1,1-1 0,-1 0 0,0-1 0,1 1 0,-1-2 0,0 1-1,-1-1 1,1 0 0,-1 0 0,1 0 0,-1-1 0,-1 0 0,1-1-1,-1 1 1,0-1 0,0 0 0,7-11 0,-7 8 543,0-1 0,0 0 1,-1 0-1,0-1 0,3-14 0,-4 10 2427,0-1 0,-1 0 0,-1-21 1817,-1 53-3794,0 186 1056,0-201-1648,0-1 0,1 1 1,-1-1-1,0 1 0,0-1 0,0 1 1,1-1-1,-1 1 0,0-1 0,1 1 0,-1-1 1,0 0-1,1 1 0,-1-1 0,1 1 1,-1-1-1,0 0 0,1 1 0,-1-1 0,1 0 1,-1 0-1,1 1 0,-1-1 0,1 0 1,-1 0-1,1 0 0,-1 0 0,1 0 0,0 0 1,-1 0-1,1 1 0,-1-2 0,1 1 1,-1 0-1,1 0 0,-1 0 0,1 0 0,-1 0 1,1 0-1,-1 0 0,1-1 0,-1 1 1,1 0-1,-1 0 0,1-1 0,0 0 1,28-14 188,5-17-96,-2-1 0,31-42 0,-40 56-8,-22 18-81,-1 1 0,1 0 1,0 0-1,-1 0 1,1 0-1,0-1 1,-1 1-1,1 0 0,0 0 1,0 1-1,-1-1 1,1 0-1,0 0 1,-1 0-1,1 0 0,0 1 1,-1-1-1,1 0 1,-1 0-1,1 1 0,0-1 1,-1 1-1,2 0 1,1 3 40,0 0 1,0 0-1,-1 1 1,1-1-1,-1 1 1,0-1-1,2 10 1,8 15 42,-8-22-221,0 0 0,0 0 0,1 0 0,0-1 0,0 1 1,1-1-1,-1-1 0,1 1 0,1-1 0,-1 0 0,1 0 0,0-1 1,0 0-1,0 0 0,8 3 0,-3-4-144,0 1 0,0-1 1,0-1-1,0 0 0,0-1 0,0 0 1,1-1-1,-1-1 0,17-2 0,-25 3 170,0-1 0,-1 0 0,1 0-1,0-1 1,-1 1 0,1-1 0,-1 0 0,1 0 0,-1 0-1,0 0 1,0 0 0,0-1 0,0 1 0,0-1-1,-1 0 1,1 0 0,-1 0 0,0 0 0,0-1 0,0 1-1,0 0 1,0-1 0,1-4 0,-1 2 172,0-1 1,0 0-1,0-1 1,-1 1-1,0 0 1,-1 0-1,1-1 1,-1 1-1,-1 0 1,1 0 0,-4-13-1,3 18 43,1-1-1,-1 1 1,0 0 0,-1 0 0,1 0-1,0 0 1,0 0 0,-1 0 0,1 0-1,-1 0 1,0 0 0,1 1-1,-1-1 1,0 1 0,0-1 0,0 1-1,0 0 1,0 0 0,-1 0 0,1 0-1,0 0 1,0 0 0,-1 1-1,1-1 1,0 1 0,-1-1 0,1 1-1,-1 0 1,1 0 0,0 0 0,-5 1-1,3-1-43,0 1-1,0-1 1,0 1-1,-1 0 1,1 0 0,0 0-1,1 1 1,-1 0-1,0-1 1,0 1-1,1 0 1,-1 1-1,1-1 1,0 1-1,-1 0 1,1-1-1,-4 7 1,2-1-32,1 1 1,-1 1 0,2-1-1,-1 1 1,1 0-1,1-1 1,0 1-1,0 0 1,1 0 0,0 1-1,1 11 1,0-21-33,1 0 1,-1 0-1,1 1 1,-1-1-1,1 0 1,0 0-1,-1 0 1,1 0-1,0 0 1,0-1-1,-1 1 0,1 0 1,0 0-1,0 0 1,0-1-1,0 1 1,0-1-1,0 1 1,0 0-1,1-1 1,-1 0-1,0 1 1,0-1-1,0 0 1,0 1-1,1-1 1,-1 0-1,0 0 1,0 0-1,0 0 1,1 0-1,-1 0 1,2-1-1,48-7 63,-42 4-55,0 1 0,0-2 1,-1 1-1,0-1 0,0-1 0,0 1 1,0-1-1,-1-1 0,0 0 0,11-13 1,-8 6-6,0 0 0,-1 0 0,-1-1 1,0 0-1,8-26 0,-3 0-11,-2-1-1,-3 0 0,0 0 1,0-43-1,-7 38-2,-1 44-25,0 30 13,-18 237 335,16-211-226,1-24-42,0 0 0,7 54 0,-5-76-44,0 0 1,0-1-1,1 1 1,0-1-1,0 0 1,1 1-1,0-1 1,0 0-1,0-1 1,1 1-1,-1 0 1,2-1-1,-1 0 1,0 0 0,1 0-1,0-1 1,9 7-1,-10-8 6,1 0-1,-1-1 0,1 0 1,-1 0-1,1 0 1,0-1-1,0 1 1,-1-1-1,1-1 0,0 1 1,0 0-1,0-1 1,0 0-1,0 0 1,7-2-1,-4 0 3,0 0 0,-1 0-1,1-1 1,-1 0 0,0 0 0,0-1-1,0 0 1,12-9 0,0-4 6,0-1-1,-1 0 1,-1-2-1,28-39 1,-34 42-9,0 0 1,-1-1-1,-1-1 1,0 1-1,-2-1 1,0-1-1,5-25 1,-6 7 37,-1 0 1,0-74 0,-5 111-46,0 1 0,0-1 1,0 1-1,0-1 0,0 1 0,0-1 0,-1 1 1,1 0-1,0-1 0,0 1 0,0-1 0,-1 1 1,1 0-1,0-1 0,0 1 0,-1-1 0,1 1 1,0 0-1,-1-1 0,1 1 0,0 0 1,-1 0-1,1-1 0,0 1 0,-1 0 0,1 0 1,-1 0-1,1-1 0,-1 1 0,1 0 0,0 0 1,-1 0-1,1 0 0,-1 0 0,1 0 0,-1 0 1,1 0-1,-1 0 0,1 0 0,0 0 0,-1 0 1,1 0-1,-1 0 0,1 0 0,-1 1 0,1-1 1,0 0-1,-1 0 0,1 0 0,-1 1 0,1-1 1,0 0-1,-1 1 0,1-1 0,0 0 0,-1 1 1,1-1-1,-24 20-47,19-11 40,0 1 1,1-1-1,0 1 1,1 0-1,0 1 1,0-1-1,1 0 1,-1 21-1,2-12 8,0 1 0,1-1 0,2 0 0,3 22 0,-4-37-4,1 0 1,-1 0-1,1 0 0,0 0 0,0 0 1,1-1-1,-1 1 0,1-1 1,0 1-1,0-1 0,0 0 1,0 0-1,0 0 0,1 0 0,7 3 1,68 35-39,-37-21 30,-41-19 11,0-1 0,0 1 0,0-1 0,0 1 0,1-1 0,-1 1 0,0 0 0,0 0 0,-1-1 0,1 1 0,0 0 0,0 0 0,0 0 0,0 0 0,-1 0 0,1 0 0,-1 0 0,1 0 1,0 0-1,-1 0 0,0 1 0,1-1 0,-1 0 0,0 2 0,0-2 2,0 0 0,-1 1 0,1-1 0,-1 0 0,0 0 0,0 0 0,1 0 0,-1 0 0,0 0 1,0 0-1,0 0 0,0 0 0,0 0 0,0-1 0,0 1 0,0 0 0,0-1 0,-2 2 0,-8 3 21,-1-1-1,1 1 0,-18 2 1,27-6-24,-21 5-354,-1-2 1,-46 4-1,67-9-2210</inkml:trace>
</inkml:ink>
</file>

<file path=xl/ink/ink6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5:47:03.701"/>
    </inkml:context>
    <inkml:brush xml:id="br0">
      <inkml:brushProperty name="width" value="0.035" units="cm"/>
      <inkml:brushProperty name="height" value="0.035" units="cm"/>
      <inkml:brushProperty name="color" value="#004F8B"/>
    </inkml:brush>
  </inkml:definitions>
  <inkml:trace contextRef="#ctx0" brushRef="#br0">12 185 6787,'0'0'15802,"-4"-3"-14948,4 3-839,-1 0 0,1 0 0,0 0 0,-1 0 0,1-1 0,0 1-1,-1 0 1,1 0 0,-1-1 0,1 1 0,0 0 0,-1 0 0,1-1 0,0 1 0,0 0 0,-1-1 0,1 1 0,0 0 0,0-1 0,0 1 0,-1-1 0,1 1 0,0 0 0,0-1 0,0 1 0,0-1 0,0 1 0,0-1 0,0 1 0,0 0 0,0-1 0,0 0 0,15-3 151,47 9-200,-34-3 141,114 5 43,-1-7 1,1-5-1,171-30 0,-262 27-115,46-6 61,-1-5-1,-1-3 0,99-38 0,-192 59-252,-2 1 102,1 0 1,0 0-1,0 0 0,0 0 0,0-1 0,0 1 1,-1 0-1,1-1 0,0 1 0,0 0 0,0-1 1,-1 1-1,1-1 0,0 1 0,-1-1 0,1 0 1,0 1-1,-1-1 0,1 0 0,-1 1 0,1-1 0,-1 0 1,1 0-1,-1 1 0,1-1 0,-1 0 0,0 0 1,0 0-1,1-1 0,-6 2-3693,-20 0-5939</inkml:trace>
</inkml:ink>
</file>

<file path=xl/ink/ink6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5:47:10.620"/>
    </inkml:context>
    <inkml:brush xml:id="br0">
      <inkml:brushProperty name="width" value="0.035" units="cm"/>
      <inkml:brushProperty name="height" value="0.035" units="cm"/>
      <inkml:brushProperty name="color" value="#004F8B"/>
    </inkml:brush>
  </inkml:definitions>
  <inkml:trace contextRef="#ctx0" brushRef="#br0">56 254 4674,'0'0'18043,"0"-1"-18027,0 1 0,0-1 0,0 1 0,0-1 0,0 1 0,0-1-1,0 1 1,0-1 0,0 1 0,-1-1 0,1 1 0,0-1 0,0 1 0,0-1 0,-1 1 0,1-1 0,0 1-1,-1 0 1,1-1 0,0 1 0,-1-1 0,1 1 0,0 0 0,-1-1 0,1 1 0,-1 0 0,0-1 0,-3 8 33,1 0 0,-1 1 0,1-1 1,1 1-1,-1-1 0,2 1 1,-1 0-1,0 9 0,-2 0 39,-3 15 49,2 0 0,1 1 1,1 52-1,3-84-57,0-15 288,-1-6-343,1 0-1,1-1 0,0 1 0,2 0 1,0 0-1,1 1 0,2-1 1,-1 1-1,11-22 0,-3 15-43,2 0 1,0 1-1,2 0 0,22-25 0,-33 43 11,0 0 1,1 0-1,0 1 0,0 0 0,0 0 0,1 1 0,0 0 1,0 0-1,0 1 0,0 0 0,1 0 0,0 1 0,-1 0 1,1 1-1,0 0 0,1 0 0,11 0 0,-20 2 6,1 0-1,-1 1 0,1-1 0,-1 0 1,0 1-1,1 0 0,-1-1 1,0 1-1,1 0 0,-1 0 0,0-1 1,0 1-1,0 0 0,0 0 1,0 0-1,0 1 0,0-1 0,0 0 1,0 0-1,-1 0 0,1 1 1,0-1-1,-1 0 0,1 1 0,-1-1 1,1 0-1,-1 1 0,0-1 1,0 1-1,0-1 0,1 1 0,-1-1 1,-1 3-1,2 2 3,-1 0-1,0 1 1,-1-1-1,1 0 1,-1 0-1,-1 0 1,-1 7-1,0-7 2,-1 0-1,1 0 0,-2 0 1,1 0-1,0 0 0,-1-1 0,0 0 1,0 0-1,-1 0 0,1-1 1,-11 6-1,-73 40-114,85-47 99,-120 50-471,122-52 534,5 1-112,26 11 65,0 1-1,29 20 0,-40-21-334,2-1 0,-1-1-1,1-1 1,1-1 0,-1-1 0,2 0-1,25 5 1,-23-12-4017,0-1-2484</inkml:trace>
  <inkml:trace contextRef="#ctx0" brushRef="#br0" timeOffset="205.39">764 0 13014,'0'0'6611,"-24"130"-6499,12-95-112,6-8-416,0-6-2465,0-11-2210</inkml:trace>
  <inkml:trace contextRef="#ctx0" brushRef="#br0" timeOffset="356.46">860 45 12678,'0'0'7955,"0"147"-7746,0-102-209,0-8-2322,-6-6-7842</inkml:trace>
</inkml:ink>
</file>

<file path=xl/ink/ink6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5:47:09.500"/>
    </inkml:context>
    <inkml:brush xml:id="br0">
      <inkml:brushProperty name="width" value="0.035" units="cm"/>
      <inkml:brushProperty name="height" value="0.035" units="cm"/>
      <inkml:brushProperty name="color" value="#004F8B"/>
    </inkml:brush>
  </inkml:definitions>
  <inkml:trace contextRef="#ctx0" brushRef="#br0">7 172 8356,'0'0'9188,"-4"-2"-8446,4 2-735,0 0 0,1 0 0,-1 0 0,0 0 0,0 0 0,0-1 0,0 1 1,0 0-1,0 0 0,0 0 0,0 0 0,0 0 0,0 0 0,0-1 0,1 1 0,-1 0 0,0 0 1,0 0-1,0 0 0,0 0 0,0-1 0,0 1 0,0 0 0,0 0 0,0 0 0,0 0 1,0 0-1,0 0 0,-1-1 0,1 1 0,0 0 0,0 0 0,0 0 0,0 0 0,0 0 0,0 0 1,0-1-1,0 1 0,0 0 0,0 0 0,0 0 0,-1 0 0,1 0 0,0 0 0,0 0 1,0 0-1,0 0 0,0-1 0,0 1 0,-1 0 0,1 0 0,0 0 0,0 0 0,0 0 0,0 0 1,0 0-1,0 0 0,-1 0 0,1 0 0,0 0 0,0 0 0,0 0 0,-1 0 0,22-2 314,48 1 139,-46 1-268,754 28 1272,7-1-1298,-698-26-35,81 0 631,308-37-1,-372 24-154,-58 10-6005</inkml:trace>
  <inkml:trace contextRef="#ctx0" brushRef="#br0" timeOffset="342.01">3067 4 9877,'0'0'10260,"6"-4"-10244,0 18 192,-6 3-96,6 4-32,-6-4-80,0 4 0,0-8-928,0-2-1041,0-8-1697</inkml:trace>
  <inkml:trace contextRef="#ctx0" brushRef="#br0" timeOffset="483.14">3067 4 5410,'30'27'3778,"-30"-34"-688,0 1 3377,0 19-6467,0 11 0,6 0-449,18-3-3168,6-7-3763</inkml:trace>
</inkml:ink>
</file>

<file path=xl/ink/ink6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5:47:07.290"/>
    </inkml:context>
    <inkml:brush xml:id="br0">
      <inkml:brushProperty name="width" value="0.035" units="cm"/>
      <inkml:brushProperty name="height" value="0.035" units="cm"/>
      <inkml:brushProperty name="color" value="#004F8B"/>
    </inkml:brush>
  </inkml:definitions>
  <inkml:trace contextRef="#ctx0" brushRef="#br0">254 402 9780,'0'0'9405,"0"-7"-8506,0-34 1123,-9 41-1624,4 0-375,-2-1-14,1 1 0,0-1 0,-1 2 1,1-1-1,0 1 0,-1 0 0,1 0 1,0 1-1,0 0 0,0 0 0,0 0 0,0 1 1,0 0-1,1 0 0,-10 6 0,0 4 15,1 0 0,0 1-1,1 0 1,0 1-1,-18 29 1,26-37-30,1 1 1,0 0-1,0 0 0,1 0 1,0 1-1,1-1 0,0 1 1,0-1-1,1 1 0,0 0 0,0 0 1,1 0-1,0-1 0,1 1 1,1 11-1,0-17-61,-1 0-1,0-1 1,1 1 0,-1 0-1,1-1 1,0 1 0,0-1-1,0 1 1,0-1 0,1 0-1,-1 0 1,0 0 0,1 0-1,0-1 1,-1 1 0,1-1-1,0 1 1,0-1 0,0 0-1,0 0 1,0 0 0,0 0-1,0-1 1,0 1 0,3-1-1,16 3-686,-1-1 0,32-1 0,-41-1 360,12 0-22,0 0 0,0-2 1,-1-1-1,1 0 1,-1-2-1,0-1 0,0 0 1,-1-2-1,0-1 1,0-1-1,-1 0 0,0-2 1,28-20-1,-31 19 376,-1 0-1,23-25 1,-35 32 339,0 0 1,0 0 0,0 0-1,-1-1 1,0 0 0,0 0-1,0 0 1,-1-1 0,-1 1-1,3-7 2765,-9 42 860,1-9-4010,1 0 0,0 0 0,3 33 0,0-51 89,0 1 1,-1-1-1,1 1 0,0-1 0,0 1 0,0-1 1,0 0-1,0 1 0,0-1 0,1 0 0,-1 0 1,0 0-1,0 0 0,1 0 0,-1 0 0,1 0 1,-1 0-1,1-1 0,0 1 0,-1 0 0,1-1 1,-1 0-1,1 1 0,0-1 0,-1 0 0,1 0 1,2 0-1,57 1 105,-43-2-23,-16 1-77,0 0-1,0 0 1,0 0 0,0 0-1,0 0 1,0 0 0,0-1-1,0 1 1,0-1 0,0 0-1,0 1 1,0-1 0,0 0-1,0 0 1,-1 0 0,1 0-1,0 0 1,-1-1 0,1 1-1,-1 0 1,1-1 0,-1 1-1,0-1 1,0 1-1,1-1 1,-1 0 0,0 0-1,0-1 1,1-4 20,0 0 0,-1 0 0,0 0 0,0 0 0,-1 1 0,-1-13 0,1 5-14,0 11-14,0 1 0,-1 0 1,1 0-1,-1 0 0,1 0 0,-1 0 0,0 0 1,0 0-1,0 0 0,0 0 0,0 0 1,0 1-1,0-1 0,-1 0 0,1 1 0,-1-1 1,1 1-1,-1-1 0,1 1 0,-1 0 0,0 0 1,0-1-1,0 1 0,0 0 0,0 1 0,0-1 1,0 0-1,0 1 0,0-1 0,0 1 0,-3-1 1,-13-1-26,1 0 0,-1 0 0,-20 2 1,21 1 7,15-1-146,15-1 51,-1 1 0,0-1 1,1-1-1,-1 0 0,0-1 0,0 0 1,0-1-1,13-6 0,32-9 24,-50 17 92,72-12 50,-75 13-39,-1 0-1,1 1 1,0 0-1,0 0 1,-1 0-1,1 0 1,0 1-1,0 0 1,-1-1-1,1 1 1,-1 0-1,1 1 1,-1-1-1,1 1 1,-1-1-1,0 1 1,1 0-1,2 3 1,84 130 1134,-88-134-1144,-1 1-1,1-1 1,0 0-1,0 1 0,-1-1 1,1 0-1,0 0 1,0 0-1,0-1 0,0 1 1,1 0-1,-1-1 1,0 1-1,0-1 0,0 0 1,0 0-1,0 0 0,1 0 1,-1 0-1,0 0 1,0-1-1,0 1 0,0 0 1,0-1-1,1 0 1,-1 0-1,2-1 0,7-3 21,-1 0-1,0 0 1,15-12-1,-22 15-23,110-86-177,-112 88 171,0 0 0,0-1 1,0 1-1,0 0 0,0 0 0,0 0 0,0 0 1,0 0-1,0 0 0,0 0 0,0 0 1,0 0-1,0 1 0,0-1 0,0 0 1,0 1-1,0-1 0,0 1 0,-1-1 0,1 1 1,0-1-1,0 1 0,0-1 0,-1 1 1,1 0-1,0 0 0,-1-1 0,1 1 1,0 0-1,-1 0 0,1 0 0,-1-1 0,1 1 1,-1 0-1,0 0 0,1 0 0,-1 0 1,0 0-1,1 2 0,0 0-12,1 0 23,1 1 1,-1 0 0,1-1 0,0 0-1,0 1 1,1-1 0,-1 0-1,0-1 1,1 1 0,0-1 0,-1 1-1,1-1 1,0 0 0,0-1-1,1 1 1,-1-1 0,0 1 0,0-1-1,1 0 1,-1-1 0,1 1-1,-1-1 1,0 0 0,1 0 0,-1 0-1,1-1 1,-1 0 0,5-1-1,-3 1-8,0 0-1,0-1 1,0 0-1,0 0 1,-1-1-1,1 1 0,-1-1 1,1 0-1,-1-1 1,0 1-1,0-1 0,-1 0 1,1 0-1,-1-1 1,0 0-1,0 1 1,0-1-1,-1 0 0,1-1 1,-1 1-1,-1-1 1,1 1-1,-1-1 0,3-10 1,1-6-18,0 0 1,-2-1-1,-1 1 1,-1-1 0,0-30-1,-1 38 36,-1-23-29,0 37 18,0 0 0,0 0 1,0 1-1,0-1 0,0 0 1,0 0-1,0 1 0,0-1 1,0 0-1,-1 0 0,1 0 1,0 1-1,0-1 0,-1 0 1,1 1-1,-1-1 0,1 0 1,0 1-1,-1-1 0,1 0 1,-1 1-1,0-1 0,1 1 1,-1-1-1,1 1 0,-1-1 1,0 1-1,1 0 0,-1-1 1,-1 0-1,1 2-1,0-1 1,0 0-1,-1 1 0,1-1 1,0 1-1,0-1 0,0 1 1,0 0-1,0-1 1,1 1-1,-1 0 0,0 0 1,0 0-1,0-1 0,0 1 1,1 0-1,-1 0 0,1 0 1,-1 0-1,1 0 0,-1 1 1,1-1-1,-1 2 0,-8 29 56,8-29-58,-4 33-7,1 0 0,2 1 0,2-1 0,5 44 1,-5-75-119,1 1 1,0-1 0,0 0 0,0 1 0,1-1 0,-1 0 0,1 0 0,1 0-1,3 7 1,-4-10-290,-1 0 1,1 0-1,-1 0 0,1 0 0,0 0 0,0-1 0,0 1 0,0-1 1,0 1-1,0-1 0,0 0 0,0 1 0,1-1 0,-1-1 0,0 1 1,1 0-1,-1 0 0,1-1 0,-1 1 0,1-1 0,3 0 0</inkml:trace>
  <inkml:trace contextRef="#ctx0" brushRef="#br0" timeOffset="668.52">1544 470 3394,'0'0'7005,"-24"-11"-4155,-112-50 1560,137 58-2313,14 1-1604,23 0-865,-33 2 555,243-28-64,-110 9-99,-158 54 1024,8-16-664,8-10-270,0 1 0,0-1-1,1 1 1,0-1-1,1 1 1,0 0 0,0 0-1,1 0 1,1 16 0,0-25-104,1 0-1,0-1 1,-1 1 0,1 0 0,0-1 0,-1 1 0,1-1 0,0 1-1,0-1 1,0 1 0,-1-1 0,1 0 0,0 1 0,0-1 0,0 0-1,0 0 1,0 1 0,0-1 0,-1 0 0,1 0 0,0 0 0,0 0-1,0 0 1,0 0 0,2-1 0,29-2 82,-23 0-67,0-1-1,-1 0 1,1 0 0,-1-1-1,0 0 1,0 0 0,0-1-1,-1 0 1,7-7 0,61-68 67,-55 58-47,-18 142-110,-2-116 72,0 0 0,0-1 1,0 1-1,1-1 0,-1 1 1,1-1-1,-1 1 0,1-1 1,0 1-1,0-1 1,0 1-1,0-1 0,1 0 1,-1 0-1,1 0 0,-1 0 1,1 0-1,0 0 0,0 0 1,0 0-1,0-1 0,0 1 1,0-1-1,0 1 0,0-1 1,1 0-1,-1 0 1,0 0-1,1 0 0,-1 0 1,1 0-1,-1-1 0,1 1 1,4-1-1,-2 1 5,1-1 0,-1 0 0,0-1-1,0 1 1,1-1 0,-1 0 0,0 0 0,0 0 0,0-1-1,0 0 1,0 0 0,-1 0 0,1-1 0,0 1 0,-1-1 0,7-5-1,0-4-9,-1 0-1,0-1 0,-1 0 1,0-1-1,-1 0 0,-1 0 1,0 0-1,-1-1 0,0 0 1,-1 0-1,-1-1 0,-1 0 1,0 1-1,-1-1 0,1-26 1,-3 242 255,0-199-256,0 0 0,0 0 0,0 1 0,0-1 0,0 0 0,1 0 0,-1 0 0,0 0 0,1 1 0,-1-1 0,1 0 0,-1 0 0,1 0 0,-1 0 0,1 0 0,0 0 0,0 0 0,0 0 0,-1 0 0,1-1 1,0 1-1,0 0 0,0 0 0,0-1 0,0 1 0,0-1 0,0 1 0,2 0 0,1 0-94,-1 0 0,1 0 0,0-1 0,0 1 0,0-1 0,0 0 0,0 0 0,0-1 0,4 0 0,0 0-811,-1 0 0,0-1 0,1 0 0,-1 0-1,0-1 1,0 0 0,-1 0 0,1-1-1,8-5 1,6-20-8944</inkml:trace>
  <inkml:trace contextRef="#ctx0" brushRef="#br0" timeOffset="803.3">2367 1 10757,'0'0'8596,"-36"20"-9989,36 8-2769,6-4-2017</inkml:trace>
  <inkml:trace contextRef="#ctx0" brushRef="#br0" timeOffset="1307.33">2457 230 1745,'0'0'10098,"2"20"-7204,15 141 2672,-17-159-5469,0 0 1,0 0-1,0 0 1,1 1 0,-1-1-1,1 0 1,-1 0-1,1 0 1,0 0 0,0 0-1,0 0 1,0 0-1,0 0 1,0-1 0,0 1-1,1 0 1,-1 0 0,1-1-1,-1 1 1,1-1-1,0 0 1,0 1 0,-1-1-1,1 0 1,0 0-1,0 0 1,0 0 0,0 0-1,0-1 1,0 1-1,0-1 1,1 1 0,1-1-1,1 0-27,1 0-1,-1-1 1,0 0 0,0 0-1,1 0 1,-1-1-1,0 1 1,0-1 0,0 0-1,-1-1 1,1 1-1,6-5 1,15-14 43,-21 17-96,0-1 1,0 1-1,1 0 0,0 0 1,0 1-1,12-6 1,-16 8-32,10 43-111,-11-37 133,0 0 0,0-1 1,1 1-1,0-1 0,0 1 1,0-1-1,1 0 0,-1 0 0,1 0 1,0 0-1,0 0 0,4 4 1,-5-7-4,0 0 0,0 0 0,0-1 0,0 1 1,0 0-1,0-1 0,0 1 0,0-1 1,0 1-1,0-1 0,0 0 0,0 0 0,0 0 1,0 0-1,0 0 0,0-1 0,0 1 1,0 0-1,0-1 0,0 0 0,0 1 1,0-1-1,0 0 0,-1 0 0,1 0 0,0 0 1,0 0-1,-1-1 0,1 1 0,-1 0 1,1-1-1,1-1 0,3-3 5,0 1-1,-1-1 1,1-1 0,-1 1-1,0-1 1,-1 1-1,0-1 1,0-1 0,0 1-1,-1 0 1,4-13-1,-3 3 3,-1 0 0,0 1-1,-1-1 1,-1-27-1,-1 43-59,1 12-197,6 19 203,3-1-1,0 1 1,2-2-1,1 1 1,23 35 0,-19-33 64,-16-29-28,0 1 1,0-1-1,1 1 0,-1-1 1,-1 1-1,1-1 1,0 1-1,-1-1 0,1 1 1,-1 0-1,0 3 0,0-5 8,0 0-1,0 0 0,0-1 0,0 1 0,-1 0 0,1 0 0,0 0 0,-1-1 0,1 1 0,-1 0 1,1 0-1,-1-1 0,1 1 0,-1 0 0,1-1 0,-1 1 0,0-1 0,1 1 0,-1-1 0,0 1 1,0-1-1,1 1 0,-2-1 0,-4 2-39,-1-1 0,1 0 0,-1 0-1,1 0 1,0-1 0,-1 0 0,-8-2 0,-9 1-424,18 1-94,1 0 0,0-1 1,0 0-1,0 0 1,0 0-1,0 0 0,0-1 1,0 0-1,0 0 1,0 0-1,-6-5 0,-25-14-8690</inkml:trace>
</inkml:ink>
</file>

<file path=xl/ink/ink6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5:47:04.611"/>
    </inkml:context>
    <inkml:brush xml:id="br0">
      <inkml:brushProperty name="width" value="0.035" units="cm"/>
      <inkml:brushProperty name="height" value="0.035" units="cm"/>
      <inkml:brushProperty name="color" value="#004F8B"/>
    </inkml:brush>
  </inkml:definitions>
  <inkml:trace contextRef="#ctx0" brushRef="#br0">689 322 8964,'0'0'8444,"1"12"-7886,5 299 2520,-7-202-2155,0-109-858,-1 1 0,1 0-1,-1-1 1,0 1 0,1-1-1,-1 1 1,0-1 0,0 0-1,1 0 1,-1 0 0,0 0-1,1 0 1,-1 0 0,0 0-1,0 0 1,1-1 0,-1 1-1,0-1 1,1 1 0,-3-2-1,2-1-24,-1 1 0,1-1 0,-1 0 0,1 0-1,0 0 1,0-1 0,0 1 0,1 0 0,-1-1-1,1 1 1,0-1 0,0 0 0,0 1 0,0-1-1,1 0 1,-1-4 0,-1-73 69,2 60-84,0 2-26,1-1 0,0 1 0,1 0-1,2-1 1,0 1 0,0 0 0,2 1-1,1-1 1,0 1 0,1 0-1,1 1 1,0 0 0,2 0 0,0 1-1,0 1 1,2 0 0,0 0 0,28-24-1,-32 33-13,0 0 0,1 1-1,-1 0 1,19-7 0,-23 10 9,-1 0 0,0 1 0,1 0-1,-1 0 1,1 0 0,0 1 0,-1-1 0,1 1 0,-1 0 0,1 0 0,0 1 0,-1-1-1,1 1 1,4 2 0,-7-2 6,-1 1-1,0-1 0,1 1 1,-1-1-1,0 1 1,0 0-1,0-1 0,0 1 1,0 0-1,-1 0 1,1 0-1,0 0 0,-1-1 1,1 1-1,-1 0 1,0 0-1,0 0 0,0 0 1,0 0-1,0 0 1,0 0-1,-1 3 0,1 1 3,-1-1 0,1 1 0,-1-1 0,-1 0 0,1 1-1,-1-1 1,0 0 0,-3 7 0,-6 2 0,0 1 0,-1-1 0,0-1 0,-1 0 1,-27 19-1,-86 53-247,78-54 21,47-31 220,1 0 1,-1 0-1,0 1 1,0-1-1,1 0 1,-1 1-1,0-1 0,0 1 1,1-1-1,-1 1 1,0-1-1,1 1 1,-1-1-1,1 1 1,-1 0-1,1-1 1,-1 1-1,1 0 1,-1-1-1,1 1 1,0 0-1,-1 0 0,1-1 1,0 1-1,0 0 1,-1 0-1,1 0 1,0-1-1,0 1 1,0 0-1,0 0 1,0 0-1,0 0 1,0-1-1,0 1 1,1 0-1,-1 0 0,0 0 1,0-1-1,1 1 1,-1 0-1,0 0 1,1-1-1,-1 1 1,1 0-1,-1-1 1,1 1-1,-1 0 1,1-1-1,0 1 1,1 0-1,42 21-71,-36-18 94,222 83 282,-195-77-818,0-1 1,1-2-1,0-2 1,65 3 0,-72-8-3131,-4 0-1687</inkml:trace>
  <inkml:trace contextRef="#ctx0" brushRef="#br0" timeOffset="261.95">1535 154 11045,'0'0'11958,"0"-54"-11718,6 67-208,0 8-32,6 6 0,6-3-801,0-3-1536,12-4-3441,-12-7-2594</inkml:trace>
  <inkml:trace contextRef="#ctx0" brushRef="#br0" timeOffset="433.45">1745 160 10501,'0'0'10949,"6"14"-10917,-6 14 48,0 6-80,0 4-496,0-1-1537,-12 1-2481,-30 0-2594</inkml:trace>
  <inkml:trace contextRef="#ctx0" brushRef="#br0" timeOffset="777.98">107 48 6947,'0'0'14679,"0"-48"-13831,0 62-896,6 0-624,-6 3-1921,0-4-2914,0 1-3953</inkml:trace>
  <inkml:trace contextRef="#ctx0" brushRef="#br0" timeOffset="954.31">120 48 9925,'-120'-48'6242,"138"76"-6162,0 6-80,6 14-544,-12 3-1809,0 1-1985</inkml:trace>
</inkml:ink>
</file>

<file path=xl/ink/ink6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5:47:20.174"/>
    </inkml:context>
    <inkml:brush xml:id="br0">
      <inkml:brushProperty name="width" value="0.035" units="cm"/>
      <inkml:brushProperty name="height" value="0.035" units="cm"/>
      <inkml:brushProperty name="color" value="#004F8B"/>
    </inkml:brush>
  </inkml:definitions>
  <inkml:trace contextRef="#ctx0" brushRef="#br0">1 1 7828,'0'0'7352,"0"2"-6814,0 0 0,0 0 0,0 0-1,0-1 1,1 1 0,-1 0 0,1 0 0,-1 0 0,1 0-1,0-1 1,2 4 0,16 1-381,1 0 0,0-1 1,1-1-1,37 2 0,88-5 24,-73-3-105,-65 2-69,18 1 5,1-2 0,-1 0 0,1-2 0,28-7 0,-50 8-768,-18-2-9999,7 4 11007,-22 3-6359</inkml:trace>
</inkml:ink>
</file>

<file path=xl/ink/ink6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5:47:20.535"/>
    </inkml:context>
    <inkml:brush xml:id="br0">
      <inkml:brushProperty name="width" value="0.035" units="cm"/>
      <inkml:brushProperty name="height" value="0.035" units="cm"/>
      <inkml:brushProperty name="color" value="#004F8B"/>
    </inkml:brush>
  </inkml:definitions>
  <inkml:trace contextRef="#ctx0" brushRef="#br0">43 0 4098,'0'0'11352,"-7"0"-9810,-21 0-419,21 0 2585,15 0-3246,176 16 472,-82-4-878,-18-2-36,-2 1-2775,-28-8-5024,-41-3 829</inkml:trace>
</inkml:ink>
</file>

<file path=xl/ink/ink7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5:47:20.982"/>
    </inkml:context>
    <inkml:brush xml:id="br0">
      <inkml:brushProperty name="width" value="0.035" units="cm"/>
      <inkml:brushProperty name="height" value="0.035" units="cm"/>
      <inkml:brushProperty name="color" value="#004F8B"/>
    </inkml:brush>
  </inkml:definitions>
  <inkml:trace contextRef="#ctx0" brushRef="#br0">48 25 10101,'0'0'9964,"-8"-4"-9292,-24-12-383,24 12-172,9 7-48,2 3-43,0-1-1,-1 1 0,2-1 0,-1 0 0,0 0 1,1 0-1,0 0 0,0-1 0,1 0 1,-1 0-1,1 0 0,7 5 0,72 41 256,-78-47-273,148 64 126,-14-7-87,-137-59-50,-1 0 0,0 0 0,0 0 0,0 0 0,0 1 0,0-1 0,0 1 0,0-1 0,0 1 0,-1 0 0,1-1 0,-1 1 0,1 0 0,-1 0 0,1 0 1,-1 0-1,0 1 0,0-1 0,0 0 0,-1 0 0,1 1 0,0 2 0,-1-2 3,0 0 1,0 0-1,-1 0 1,1 1-1,-1-1 0,0 0 1,0 0-1,0 0 1,-1 0-1,1 0 1,-1 0-1,1-1 1,-1 1-1,-3 3 1,-7 8 16,-1 0 1,-1-1 0,0-1-1,-21 15 1,29-23-13,-274 190 155,260-183-118,-8 7 39,27-15-156,12-5-2782,22-8-2354,13-12-1976</inkml:trace>
</inkml:ink>
</file>

<file path=xl/ink/ink7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5:47:25.143"/>
    </inkml:context>
    <inkml:brush xml:id="br0">
      <inkml:brushProperty name="width" value="0.035" units="cm"/>
      <inkml:brushProperty name="height" value="0.035" units="cm"/>
      <inkml:brushProperty name="color" value="#004F8B"/>
    </inkml:brush>
  </inkml:definitions>
  <inkml:trace contextRef="#ctx0" brushRef="#br0">185 29 8884,'0'0'9933,"-25"84"-7039,-61 227-1322,46-179-1236,24-86-330,7-30 232,9-16-216,-1 0 1,1-1-1,0 1 0,-1 0 1,1 0-1,0 0 0,0 0 1,-1 0-1,1 0 0,0-1 1,0 1-1,0 0 0,-1 0 1,1 0-1,0-1 0,0 1 1,0 0-1,-1 0 0,1-1 1,0 1-1,0 0 0,0 0 1,0-1-1,0 1 0,0 0 1,-1-1-1,1 1 0,0 0 1,0 0-1,0-1 0,0 1 1,0 0-1,0-1 0,0 1 1,0 0-1,1 0 0,-1-1 1,0 1-1,0 0 0,0-1 1,0 1-1,0 0 0,0 0 1,0-1-1,1 1 0,-1 0 1,-2-66 143,1 43-177,0-1 0,1 1 0,1 0 0,1 0 0,1 0-1,2 0 1,7-25 0,-3 22-15,2 0 0,1 1-1,1 0 1,0 1 0,2 1 0,1 0 0,28-31-1,-34 44 12,0 1 0,0 0 0,0 0-1,2 1 1,-1 0 0,1 1-1,0 0 1,0 1 0,1 0 0,-1 1-1,1 1 1,1 0 0,-1 0-1,0 2 1,1 0 0,26-1 0,-38 2 10,0 1 0,0 0 1,0 0-1,0 0 1,0 0-1,0 0 0,-1 0 1,1 1-1,0-1 1,0 1-1,0-1 1,0 1-1,0 0 0,-1 0 1,1-1-1,0 1 1,0 0-1,-1 1 0,1-1 1,-1 0-1,1 0 1,1 3-1,-2 0 3,1 0-1,-1 0 0,0 0 1,-1 0-1,1 0 1,-1 0-1,1 0 1,-1 0-1,-1 6 1,1-2 4,-1-2 5,1 1 0,-1 0 0,-1-1 0,0 1 0,1-1-1,-2 1 1,1-1 0,-1 0 0,0 0 0,0 0-1,-1 0 1,0 0 0,0-1 0,0 0 0,-8 8-1,-9 6 15,0-1 0,-34 23-1,34-26-17,-62 40-70,43-30-200,-46 38 1,84-59 191,39-4-539,-26 1 624,-1-1 0,1 1-1,0 1 1,-1 0-1,1 0 1,-1 1 0,0 1-1,0 0 1,0 0-1,0 1 1,11 7 0,3 5 86,-1 1 1,35 35 0,24 20 308,-79-71-568,1 0-1,-1 0 1,1-1-1,-1 1 0,1-1 1,0 0-1,0 0 1,0 0-1,-1-1 0,1 1 1,7-1-1,42-4-7803,-12-8-1197</inkml:trace>
  <inkml:trace contextRef="#ctx0" brushRef="#br0" timeOffset="289.38">1020 152 9220,'0'0'12136,"1"26"-11103,5 229 877,-7-167-2113,1-86-770</inkml:trace>
  <inkml:trace contextRef="#ctx0" brushRef="#br0" timeOffset="569.87">779 361 6515,'0'0'15002,"-5"-3"-14354,-8-4-391,14 2-41,29-3 117,-17 6-256,171-37 992,115-17-1404,-291 57 312,-1-1-2323</inkml:trace>
  <inkml:trace contextRef="#ctx0" brushRef="#br0" timeOffset="789.27">1236 220 5138,'0'0'16504,"-14"0"-15813,6 0-613,1 0-23,1 0 1,-1 0-1,0 0 0,0 1 0,1 0 0,-1 0 1,1 1-1,-1 0 0,1 0 0,-1 0 0,1 1 1,0 0-1,-7 5 0,-238 176 800,144-103-5256,94-71-558,6-8-2277</inkml:trace>
  <inkml:trace contextRef="#ctx0" brushRef="#br0" timeOffset="1057.33">816 231 5539,'0'0'13950,"10"-20"-12629,32-60-321,-42 78-960,1 0 1,0 1-1,0-1 0,0 1 0,0-1 1,0 1-1,0-1 0,0 1 0,1 0 1,-1-1-1,0 1 0,1 0 1,-1 0-1,1 0 0,-1 0 0,1 0 1,0 1-1,-1-1 0,1 0 0,0 1 1,0-1-1,-1 1 0,1-1 1,0 1-1,0 0 0,0 0 0,-1 0 1,1 0-1,0 0 0,0 0 0,0 1 1,-1-1-1,1 1 0,3 0 1,2 1 75,-3-1-91,1 1-1,0 0 0,-1 0 1,1 0-1,-1 1 1,0-1-1,0 1 1,0 0-1,0 0 1,0 1-1,-1-1 1,1 1-1,-1-1 1,0 1-1,0 0 1,2 6-1,8 10 87,18 42 0,-11-16-116,-1 2 0,-3 0 1,15 75-1,-26-95-2761,-1 1 1,-1 31-1,-3-32-6457</inkml:trace>
</inkml:ink>
</file>

<file path=xl/ink/ink7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5:47:28.632"/>
    </inkml:context>
    <inkml:brush xml:id="br0">
      <inkml:brushProperty name="width" value="0.035" units="cm"/>
      <inkml:brushProperty name="height" value="0.035" units="cm"/>
      <inkml:brushProperty name="color" value="#004F8B"/>
    </inkml:brush>
  </inkml:definitions>
  <inkml:trace contextRef="#ctx0" brushRef="#br0">25 104 9380,'0'0'11040,"0"-4"-10525,-1 3-482,1 1 0,0-1 1,0 0-1,0 0 0,1 0 0,-1 1 0,0-1 1,0 0-1,0 0 0,1 1 0,-1-1 1,0 0-1,1 0 0,-1 1 0,0-1 0,1 0 1,-1 1-1,1-1 0,-1 0 0,1 1 1,0-1-1,-1 1 0,1-1 0,-1 1 0,1-1 1,1 0-1,1 1 53,-1-1 0,0 1 1,0 0-1,1-1 0,-1 1 0,0 0 0,1 0 1,-1 1-1,0-1 0,1 0 0,4 2 0,49 14 526,-30-8-548,-1-1 1,34 4 0,173 0-1281,-197-1-1168,-34-10 2248,-1 0-1,1 0 1,-1 0 0,1 1 0,-1-1-1,1 0 1,-1 0 0,1 0-1,-1 1 1,1-1 0,-1 0-1,0 0 1,1 1 0,-1-1 0,1 0-1,-1 1 1,0-1 0,1 0-1,-1 1 1,0-1 0,1 1-1,-1-1 1,0 1 0,0-1-1,1 1 1,-1-1 0,0 1 0,0-1-1,0 1 1,0-1 0,1 1-1,-1-1 1,0 1 0,0-1-1,0 1 1,0-1 0,0 1 0,-1-1-1,1 1 1,0-1 0,0 1-1,0-1 1,0 1 0,0-1-1,-1 1 1,1-1 0,0 1 0,0-1-1,-1 1 1,1-1 0,0 0-1,-1 1 1,1-1 0,-1 1-1,1-1 1,0 0 0,-1 1 0,1-1-1,-1 0 1,1 0 0,-2 1-1,-28 10-5417</inkml:trace>
  <inkml:trace contextRef="#ctx0" brushRef="#br0" timeOffset="233.77">1 323 8404,'0'0'11893,"6"7"-11669,18-4-16,24 4-15,11-7-81,19 0-48,6 0-64,0 0-801,-12-14-1376,0 8-1440,-24-12-817,-12 5-3090</inkml:trace>
  <inkml:trace contextRef="#ctx0" brushRef="#br0" timeOffset="525.81">473 32 1201,'0'0'18072,"-16"-7"-17277,-48-17-568,64 24-226,-1 0 0,1 0 0,-1 0 1,1 0-1,-1 0 0,1 0 0,-1 0 1,1 0-1,-1 0 0,1 0 1,-1 0-1,1 0 0,-1 0 0,1 0 1,-1 0-1,1 0 0,-1 1 0,1-1 1,-1 0-1,1 0 0,0 1 0,-1-1 1,1 0-1,-1 1 0,1-1 1,0 0-1,-1 1 0,1-1 0,0 0 1,-1 1-1,1-1 0,0 1 0,-1-1 1,1 1-1,0-1 0,0 1 0,0-1 1,0 1-1,0-1 0,-1 1 1,1-1-1,0 1 0,0-1 0,0 1 1,0-1-1,0 1 0,0-1 0,1 1 1,-1-1-1,0 1 0,0-1 0,0 1 1,0-1-1,1 1 0,-1-1 0,1 1 1,12 30 96,-5-21-81,0 0-1,1 0 1,-1-1 0,2 0-1,-1-1 1,1 0-1,13 8 1,85 46 87,-77-45-15,3 0-50,-13-7-23,-1 0 0,0 1-1,-1 1 1,18 15-1,-34-25-10,0 0-1,0 1 1,0-1-1,-1 1 1,1 0-1,-1 0 1,0 0-1,0 0 1,1 0-1,-2 0 1,1 0-1,0 1 1,-1-1-1,0 1 0,1-1 1,-2 1-1,1-1 1,0 1-1,-1 0 1,1-1-1,-1 1 1,0 0-1,0 0 1,-1-1-1,1 1 1,-1 0-1,1-1 1,-1 1-1,-1-1 0,-2 8 1,1-6 15,-1 1 0,0-1-1,0 0 1,-1 0 0,1 0 0,-1 0 0,0-1 0,0 0-1,-1 0 1,-7 4 0,-66 33 121,43-25-124,7-1-198,-125 66-194,56-21-6019,54-31-2540</inkml:trace>
</inkml:ink>
</file>

<file path=xl/ink/ink7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5:47:31.621"/>
    </inkml:context>
    <inkml:brush xml:id="br0">
      <inkml:brushProperty name="width" value="0.035" units="cm"/>
      <inkml:brushProperty name="height" value="0.035" units="cm"/>
      <inkml:brushProperty name="color" value="#004F8B"/>
    </inkml:brush>
  </inkml:definitions>
  <inkml:trace contextRef="#ctx0" brushRef="#br0">283 57 9957,'0'0'9487,"-4"-5"-8738,-12-13-210,12 13 99,3 16-422,0 0 0,-1-1 0,-5 20 0,-1 5 134,-8 67 447,-3 199 1,19-292-728,0 1-1,1-1 1,0 0-1,1 0 1,2 10 0,-3-16-222,0-1 1,0 1 0,0-1-1,0 1 1,1-1-1,-1 1 1,1-1-1,0 0 1,2 3 0,-2-4-291,-1 1 0,1-1 0,-1 0 0,1 0-1,0 0 1,-1-1 0,1 1 0,0 0 0,0 0 0,0-1 0,-1 0 0,1 1 0,0-1 0,0 0 0,3 0 0,5-1-3765,-3-8-745</inkml:trace>
  <inkml:trace contextRef="#ctx0" brushRef="#br0" timeOffset="497.78">156 355 6019,'0'0'12667,"-12"-1"-11384,-36-4-389,36 4-272,22 1 351,35-2-618,0-2 0,0-1 0,-1-3 0,78-24-1,-81 20-410,-10 4-332,-1-1 1,0-2 0,42-21-1,-66 24-7352,-11-3 3524,-19-10 2420,12 10 2353,10 10 2,1-1 1,-1 0-1,0 1 1,0 0-1,0-1 1,0 1-1,0 0 1,0 0-1,0 0 1,0 0-1,-1 0 0,1 1 1,-3-1-1,-36 1 2417,29 2-2672,0 1-1,0 0 1,0 1-1,-13 6 1,-40 25 381,1 2 0,-101 80 1,101-69-611,24-10-431,20-9-4263,19-26 1685</inkml:trace>
  <inkml:trace contextRef="#ctx0" brushRef="#br0" timeOffset="619.64">156 368 4066</inkml:trace>
  <inkml:trace contextRef="#ctx0" brushRef="#br0" timeOffset="714.72">169 355 4066,'-75'-155'3930,"60"113"-1362,18 28 349,0 2 4364,4 15-6068,7 16-877,-2-1-1,17 32 0,0 0-97,-10-22-163,1 0 0,1-1 1,40 39-1,-42-49-781,39 27 1,-43-34-504,0-2-1,0 0 1,24 9 0,20 1-5258</inkml:trace>
  <inkml:trace contextRef="#ctx0" brushRef="#br0" timeOffset="1489.57">1183 258 9108,'0'0'13532,"-1"-7"-12905,-4-12-417,5 19-208,0 0 0,-1 0 0,1 0 0,0 0 0,0 0 0,0 0 1,0 0-1,0 0 0,0-1 0,0 1 0,-1 0 0,1 0 1,0 0-1,0 0 0,0 0 0,0 0 0,0 0 0,0 0 1,-1 0-1,1 0 0,0 0 0,0 0 0,0 0 0,0 0 0,0 0 1,-1 0-1,1 0 0,0 0 0,0 0 0,0 0 0,0 0 1,0 1-1,0-1 0,0 0 0,-1 0 0,1 0 0,0 0 1,0 0-1,0 0 0,0 0 0,0 0 0,0 0 0,0 1 0,0-1 1,0 0-1,0 0 0,-1 0 0,1 0 0,0 0 0,0 0 1,0 1-1,0-1 0,0 0 0,0 0 0,0 0 0,0 0 0,-12 43 200,6-20-48,-4 25 87,2 1-1,2 0 1,1 57 0,-1 15 37,5-15-20,1-106-100,0-3 20,0-82-134,3 1-1,5-1 1,23-110-1,-31 193-44,8-33-43,0 0 1,3 1-1,1 1 0,17-35 0,-25 60 29,0 0 0,1 0 1,0 1-1,0-1 0,1 1 0,0 1 1,0-1-1,1 1 0,0 0 0,0 0 1,0 1-1,0 0 0,1 0 1,0 1-1,0 0 0,0 0 0,1 1 1,-1 0-1,1 1 0,0 0 0,13-2 1,-18 4 8,0-1 0,0 1 0,0-1 1,0 2-1,0-1 0,0 0 0,0 1 1,0-1-1,0 1 0,-1 0 1,1 0-1,0 1 0,0-1 0,4 4 1,-5-3-1,-1 0 0,0 0 1,0 1-1,0-1 1,0 1-1,0 0 1,0-1-1,-1 1 0,1 0 1,-1 0-1,0 0 1,0 0-1,0 0 0,0 0 1,-1 1-1,1-1 1,-1 0-1,1 5 1,-1 0 3,1 0 1,-1 0 0,-1 0 0,1 0-1,-1 0 1,-1 0 0,1 0 0,-1 0-1,-1-1 1,1 1 0,-7 12 0,0-6-3,0-1 1,-1 0-1,0 0 1,-22 20 0,7-8-47,-1-1 0,-1-2 0,0-1 1,-2-1-1,0-1 0,-2-2 1,-55 24-1,79-39 68,-3 2-78,14-4-94,21-2-5,-9 4 156,-1 1 0,1 0 0,0 0 0,-1 2 0,0 0-1,0 1 1,0 0 0,-1 1 0,27 17 0,6 10 58,60 53-1,-82-66-46,16 17-10,-24-22 72,0 0 0,28 18 0,-39-30-86,1 0-1,0-1 1,0 1 0,0-1 0,0-1-1,1 0 1,-1 0 0,1 0 0,-1-1-1,1 0 1,10 0 0,-11 0-277,14-3-1708,-14-9-3941,-6-8-4041</inkml:trace>
</inkml:ink>
</file>

<file path=xl/ink/ink7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5:47:47.357"/>
    </inkml:context>
    <inkml:brush xml:id="br0">
      <inkml:brushProperty name="width" value="0.035" units="cm"/>
      <inkml:brushProperty name="height" value="0.035" units="cm"/>
      <inkml:brushProperty name="color" value="#004F8B"/>
    </inkml:brush>
  </inkml:definitions>
  <inkml:trace contextRef="#ctx0" brushRef="#br0">300 213 6403,'0'0'9266,"-4"-14"-8439,2 7-664,-3-9 506,1 0 1,1 0-1,0 0 1,0-22-1,0 2 593,0-17 502,-3 89-1832,-16 49 0,2-4 113,7-18 49,3 0-1,-3 126 0,13-189-151,1-26-8370,5 1 4164,5-3-1597</inkml:trace>
  <inkml:trace contextRef="#ctx0" brushRef="#br0" timeOffset="667.77">150 322 3201,'0'0'8935,"-22"-7"-7550,-4-1-761,-21-7-177,-8 0 4156,64 17-4533,0-1-1,1 0 1,-1-1-1,0 0 1,14-2-1,13 0 48,79 4 35,1-1-523,141-15 0,-246 13 248,26-5-6199,-36 6 6144,-1 0 1,1 0 0,0-1-1,-1 1 1,1 0 0,0 0-1,-1-1 1,1 1 0,-1 0-1,1-1 1,-1 1 0,1 0-1,-1-1 1,1 1 0,-1-1-1,1 1 1,-1-1 0,1 1 0,-1-1-1,0 0 1,1 1 0,-1-1-1,0 1 1,1-1 0,-1 0-1,0 1 1,0-1 0,0 0-1,0 1 1,1-1 0,-1 0-1,0 1 1,0-1 0,0 0-1,-1 1 1,1-1 0,0 0 0,0 1-1,0-1 1,0 0 0,-1 1-1,1-2 1,-1 1 279,0 0 0,0 0 0,0 0 0,0 0 0,0 0 0,-1 0 0,1 0-1,0 0 1,0 1 0,-1-1 0,1 0 0,0 1 0,-1-1 0,1 1 0,-1-1 0,1 1 0,-1 0 0,1 0 0,0 0 0,-3 0 0,-38-1 2104,29 2-1412,9-1-617,-18-1 444,1 0 0,-1 2-1,1 1 1,0 1-1,0 0 1,0 2-1,0 0 1,-21 9 0,-17 14-192,2 3 1,0 2-1,-56 45 1,108-74-620,4-4 82,0 1 1,0-1-1,0 1 0,0-1 0,1 1 0,-1-1 0,0 1 0,0 0 1,1-1-1,-1 1 0,0 0 0,1 0 0,-1-1 0,1 1 0,-1 0 1,1 0-1,-1 0 0,1 0 0,0 0 0,-1 1 0,15-10-9008,-6 1 8659,-1-1 0,0 0 0,-1 0 0,1 0 0,-2-1 0,1 0 0,-1 0-1,5-12 1,26-86 3881,-9 23 2292,-27 83-5497,0 0-1,0 0 0,1 0 0,-1 0 0,0 0 0,1 0 0,-1 0 0,1 0 0,-1 0 1,1 1-1,-1-1 0,1 0 0,0 0 0,-1 0 0,1 1 0,0-1 0,-1 0 0,1 1 1,0-1-1,0 0 0,0 1 0,0-1 0,0 1 0,0-1 0,0 1 0,0 0 0,1-1 1,0 2-131,-1-1 0,0 1 0,1 0 1,-1-1-1,0 1 0,0 0 1,0 0-1,0 0 0,1 0 0,-1 0 1,-1 0-1,1 0 0,0 0 0,0 1 1,0-1-1,1 2 0,24 64-180,-25-65 289,5 16-216,1 0-1,0-1 0,1 0 1,1 0-1,1-1 1,0 0-1,25 28 0,-25-32-1029,2-2-1,-1 1 0,2-2 1,-1 1-1,1-2 0,18 10 1,27 7-7024</inkml:trace>
  <inkml:trace contextRef="#ctx0" brushRef="#br0" timeOffset="1399.37">955 251 8244,'0'0'10303,"0"0"-10298,0-1 1,0 1-1,0 0 0,0 0 0,0 0 0,0 0 0,0 0 1,0-1-1,0 1 0,0 0 0,0 0 0,0 0 1,0 0-1,0 0 0,0-1 0,0 1 0,0 0 1,-1 0-1,1 0 0,0 0 0,0 0 0,0 0 0,0-1 1,0 1-1,0 0 0,0 0 0,0 0 0,-1 0 1,1 0-1,0 0 0,0 0 0,0 0 0,0 0 1,0 0-1,0-1 0,-1 1 0,1 0 0,0 0 0,0 0 1,0 0-1,0 0 0,0 0 0,-1 0 0,1 0 1,0 0-1,0 0 0,0 0 0,0 0 0,0 0 1,-1 0-1,1 1 0,0-1 0,0 0 0,-3 14 289,1 0 1,1 0-1,0 21 0,0 8 143,-24 124 426,14-99-661,11-66-186,0 0-1,-1-1 1,1 1 0,0 0 0,-1 0 0,1-1 0,-1 1-1,1 0 1,-1-1 0,0 1 0,0-1 0,0 1 0,-2 2-1,3-4-4,0 0-1,-1 0 0,1 0 0,-1 0 1,1 0-1,-1 0 0,1 0 0,0 0 0,-1 0 1,1 0-1,-1-1 0,1 1 0,0 0 1,-1 0-1,1 0 0,0-1 0,-1 1 0,1 0 1,0-1-1,-1 1 0,1 0 0,0 0 1,0-1-1,-1 1 0,1-1 0,0 1 1,0 0-1,-1-1 0,1 1 0,0 0 0,0-1 1,0 1-1,0-1 0,-3-6 27,0 0 1,1 0-1,0 0 0,0-1 0,0-8 0,-1-11-44,1 0 1,2 0-1,0-1 0,2 1 0,1 0 0,1 1 1,2-1-1,0 1 0,2 0 0,21-49 1,-26 69 5,9-20-31,2 1 1,1 0-1,29-38 0,-40 58 26,-1 1 1,1-1-1,0 1 0,0 0 0,0 0 1,1 1-1,-1-1 0,1 1 0,0 0 0,0 0 1,0 1-1,0-1 0,0 1 0,1 0 1,-1 1-1,1-1 0,-1 1 0,1 0 0,0 1 1,-1-1-1,1 1 0,0 0 0,0 0 1,-1 1-1,9 1 0,-13-1 2,1 0-1,0 0 1,0 0-1,-1 1 1,1-1-1,-1 0 1,1 0-1,-1 1 1,0-1-1,1 1 1,-1 0-1,0-1 1,0 1-1,0 0 1,0 0-1,-1-1 1,1 1-1,0 0 1,-1 0-1,1 0 1,-1 0-1,1 0 1,-1 0-1,0 4 1,-1 53 7,1-53-14,-2 2 16,0 1-1,0 0 1,0-1 0,-1 0-1,-1 0 1,1 0 0,-1 0-1,-1 0 1,1-1 0,-1 1 0,0-1-1,-1-1 1,-12 13 0,-10 6-116,-58 43 0,58-48-123,17-11 146,9-7 77,0 0-1,0 0 0,-1 0 0,1 0 1,-1 0-1,1 0 0,-1-1 0,0 1 1,0-1-1,0 0 0,0 0 1,0 0-1,0 0 0,-4 1 0,6-2 76,15-6-397,-6 5 331,1 0 0,-1 0 0,1 1 0,-1 0 0,1 0 0,-1 1 0,1 0 0,-1 1 0,0 0 0,0 0 0,0 1 0,0 0 0,0 0 0,0 1 0,-1 0 0,8 5 0,9 9 125,-1 0 1,0 2-1,25 29 0,22 19 45,-67-65-121,39 28-1346,-9-21-3326,-3-9-1664</inkml:trace>
  <inkml:trace contextRef="#ctx0" brushRef="#br0" timeOffset="1679.14">1711 243 7764,'0'0'10362,"0"-5"-9882,0-3-303,0 17 92,0 40 408,0 74 275,3-5-405,0-4-3972,-3-111 2724,0-3 459,0 1 0,0 0 0,0-1 0,0 1 0,0 0 0,0-1 0,0 1 0,0-1 0,0 1 0,0 0 0,0-1 0,0 1 0,0 0 0,-1-1 0,1 1 0,0-1 0,0 1 0,-1 0 1,1-1-1,0 1 0,-1-1 0,1 1 0,-1-1 0,1 1 0,0-1 0,-1 0 0,1 1 0,-1-1 0,1 1 0,-1-1 0,0 1 0,-15 0-6204</inkml:trace>
  <inkml:trace contextRef="#ctx0" brushRef="#br0" timeOffset="1872.88">1507 480 6547,'0'0'12374,"12"-41"-12198,24 34-112,12 4-64,6 0-1121,0-1-2000,-6-3-161,-1 0-1280,-5-3 785</inkml:trace>
  <inkml:trace contextRef="#ctx0" brushRef="#br0" timeOffset="2179.31">1932 319 2049,'0'0'13110,"-8"-9"-11616,-28-30-584,35 38-883,-1 0 1,1 0 0,-1 0-1,0 0 1,1 1-1,-1-1 1,0 1 0,0-1-1,1 1 1,-1 0 0,0 0-1,0 0 1,0 0-1,0 0 1,1 0 0,-1 0-1,0 0 1,0 1 0,0-1-1,1 1 1,-1-1-1,0 1 1,0 0 0,1 0-1,-1 0 1,1 0 0,-1 0-1,1 0 1,-1 0-1,1 0 1,0 0 0,-3 3-1,-3 2 67,-28 21 281,-39 41 0,-14 10-1725,48-55-2826,39-23 4036,1 1 0,-1 0 0,0-1 0,0 1 0,-1-1 0,1 1 0,0-1 0,0 0 0,0 1 0,0-1 0,0 0 0,0 0-1,0 0 1,0 0 0,-1 0 0,1 0 0,0 0 0,0 0 0,0 0 0,0-1 0,0 1 0,0 0 0,0-1 0,-1 1 0,1-1 0,0 1 0,0-1 0,1 0 0,-1 1 0,0-1 0,0 0 0,0 1 0,0-1 0,0 0 0,1 0 0,-1 0 0,0-1 0,-3-9 176,2 0 1,0 0 0,0 0 0,0-18-1,1-23 2970,2 34-1054,-1 17-1874,0 1 0,0-1 0,0 0 0,1 1 0,-1-1 0,0 1 0,1-1 0,-1 1 1,1-1-1,-1 1 0,0-1 0,1 1 0,-1 0 0,1-1 0,-1 1 0,1-1 0,-1 1 1,1 0-1,0 0 0,-1-1 0,1 1 0,-1 0 0,1 0 0,-1 0 0,1-1 0,0 1 0,-1 0 1,1 0-1,0 0 0,-1 0 0,1 0 0,-1 0 0,1 1 0,0-1 0,-1 0 0,1 0 1,0 0-1,-1 0 0,1 1 0,-1-1 0,1 0 0,-1 1 0,1-1 0,0 1 0,32 15 513,-13 4-326,-1 0 0,0 2 0,-2 0 0,28 45 0,7 8-114,9-4-230,-18-28-2736,-31-31 947,15 20-6512</inkml:trace>
</inkml:ink>
</file>

<file path=xl/ink/ink7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5:48:58.654"/>
    </inkml:context>
    <inkml:brush xml:id="br0">
      <inkml:brushProperty name="width" value="0.035" units="cm"/>
      <inkml:brushProperty name="height" value="0.035" units="cm"/>
      <inkml:brushProperty name="color" value="#004F8B"/>
    </inkml:brush>
  </inkml:definitions>
  <inkml:trace contextRef="#ctx0" brushRef="#br0">0 265 6163,'0'0'13734,"126"-55"-13094,-24 24-319,12-7-225,0-3 0,0 4-96,-18 9-160,-18 8-1585,-36 9-1809,-36 8-592</inkml:trace>
  <inkml:trace contextRef="#ctx0" brushRef="#br0" timeOffset="182.19">570 56 1185,'0'0'18008,"-48"120"-16488,36-69-351,-6 7-673,12-3-336,0 3-48,6-6-112,0-8-592,0-6-2001,12-14-4034</inkml:trace>
  <inkml:trace contextRef="#ctx0" brushRef="#br0" timeOffset="1050.64">954 272 8980,'0'0'9156,"-9"20"-7624,-7 13-1027,-47 118 1640,57-134-1997,1 0 0,1 1-1,0 0 1,1 0 0,1 0 0,1 0 0,1 28 0,0-44-140,0 0 0,1-1-1,-1 1 1,0 0 0,1-1-1,-1 1 1,1-1 0,0 1 0,0-1-1,-1 1 1,1-1 0,0 0-1,0 1 1,0-1 0,1 0-1,-1 0 1,0 0 0,0 0-1,1 0 1,-1 0 0,0 0-1,3 1 1,0 0 0,0-1 1,0 0-1,0 0 1,0 0-1,0 0 0,0-1 1,1 1-1,-1-1 1,4-1-1,2 1 8,-1-1 1,1-1-1,0 0 1,-1 0-1,0-1 1,0 0-1,12-6 1,-13 4-4,1-1 0,-1 0 0,0 0 0,-1 0 0,0-1 0,0 0 0,0-1 0,10-15 0,-14 18-7,1 0 1,-2-1-1,1 1 1,0-1-1,-1 0 1,0 0-1,-1 0 1,1 0-1,-1 0 1,0 0-1,-1 0 1,1 0-1,-1-1 1,0 1 0,-2-10-1,0 12-2,1 1 0,-1-1 0,0 0 0,0 1 0,0-1 0,0 1-1,-1-1 1,1 1 0,-1 0 0,0 0 0,0 0 0,0 1 0,0-1 0,-1 1 0,1 0 0,-1 0 0,1 0 0,-1 0-1,0 0 1,0 1 0,0-1 0,0 1 0,0 0 0,0 1 0,-5-1 0,-15-3-3,1 1 1,-48 1 0,61 2 0,-15 0 3,15-1-10,0 0 0,0 1 0,0 0-1,0 1 1,0 0 0,0 1-1,0 0 1,0 0 0,0 1-1,0 0 1,-16 9 0,17-1-140,18-6-4,24-4-74,-30-1 206,31-4-298,0-2 0,0-1 0,-1-2 0,0-1 0,43-19 0,-26 10-3,59-14 0,-107 32 330,1 0 0,0 0 0,-1 1 0,1-1 0,0 1 0,0-1 0,0 1 0,-1 0 0,1 0 0,0 1 0,0-1 0,-1 1 0,1-1 0,0 1 0,-1 0 0,1 0 0,0 0 0,-1 0 0,1 0 0,-1 1 1,0-1-1,1 1 0,-1 0 0,0-1 0,0 1 0,0 0 0,0 0 0,2 4 0,0 2 91,0 1 0,0-1 1,-1 1-1,0 0 0,0 1 0,1 16 1,0-8 32,-2 0 74,0-1 0,0 35-1,-2-41-27,0-9-43,3-3-127,-1-1 0,1 0 0,0 1 0,-1-1 0,1 0 0,-1-1 0,0 1 1,0 0-1,0-1 0,0 1 0,0-1 0,0 1 0,-1-1 0,1 0 0,1-4 0,4-4 14,24-31-133,1 2 0,48-45 1,-79 84 102,0-1 1,0 1 0,0 0 0,0-1 0,1 1 0,-1 0 0,1 0-1,-1 0 1,1 0 0,-1 1 0,1-1 0,-1 0 0,1 1 0,0-1-1,-1 1 1,1-1 0,0 1 0,-1 0 0,1 0 0,0 0 0,0 0 0,-1 0-1,3 0 1,-2 1 2,-1 0 0,0 0 0,0 0 1,0 0-1,0 0 0,0 0 0,0 1 0,0-1 0,0 0 0,0 0 0,-1 1 0,1-1 0,0 1 0,-1-1 0,1 1 0,-1-1 0,0 0 0,1 1 1,-1 0-1,0-1 0,0 1 0,0-1 0,0 1 0,0 2 0,-2 50 163,0-33-47,1-1-1,1 0 0,1 0 1,1 1-1,5 20 0,-7-41-107,0 1 0,0 0 1,0-1-1,1 1 0,-1-1 0,0 0 0,1 1 0,-1-1 0,0 1 0,1-1 0,-1 1 0,0-1 0,1 0 1,-1 1-1,1-1 0,-1 0 0,1 1 0,-1-1 0,1 0 0,-1 0 0,1 1 0,-1-1 0,1 0 0,-1 0 1,1 0-1,-1 0 0,1 0 0,-1 0 0,1 0 0,-1 0 0,1 0 0,0 0 0,-1 0 0,1 0 0,-1 0 1,1 0-1,-1 0 0,1-1 0,-1 1 0,1 0 0,-1 0 0,1-1 0,-1 1 0,1 0 0,-1-1 0,0 1 1,1 0-1,-1-1 0,1 1 0,-1-1 0,0 1 0,1-1 0,-1 0 0,27-27-2,-25 26 7,44-54-404,108-100 0,-113 128 247,-41 27 142,1 0-1,0 1 1,0-1 0,0 1 0,0-1 0,-1 1 0,1-1 0,0 1 0,0-1-1,0 1 1,0 0 0,0 0 0,0-1 0,0 1 0,0 0 0,0 0 0,0 0-1,0 0 1,0 0 0,0 0 0,0 1 0,0-1 0,0 0 0,0 0 0,0 1 0,0-1-1,0 1 1,0-1 0,0 1 0,0-1 0,0 1 0,-1-1 0,1 1 0,0 0-1,0-1 1,-1 1 0,1 0 0,0 0 0,-1-1 0,1 1 0,-1 0 0,1 0-1,0 1 1,2 13 67,0-1-1,-1 1 1,0 29-1,-2-31-25,0-1 1,1 0-1,1 0 0,0 0 1,0 0-1,1 0 0,7 16 1,0-19-1574,9-10-4918,-6-5-4483</inkml:trace>
</inkml:ink>
</file>

<file path=xl/ink/ink7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5:48:56.924"/>
    </inkml:context>
    <inkml:brush xml:id="br0">
      <inkml:brushProperty name="width" value="0.035" units="cm"/>
      <inkml:brushProperty name="height" value="0.035" units="cm"/>
      <inkml:brushProperty name="color" value="#004F8B"/>
    </inkml:brush>
  </inkml:definitions>
  <inkml:trace contextRef="#ctx0" brushRef="#br0">90 1 9604,'0'0'9013,"-30"20"-8837,60-13 144,12-3 16,18-4-16,6 0-160,12 0-80,-6-11-80,-12 1-368,-18 7-1249,-12-1-2513,-24 4-1264</inkml:trace>
  <inkml:trace contextRef="#ctx0" brushRef="#br0" timeOffset="308.27">318 58 10085,'0'0'8334,"-4"22"-7987,-2 10-205,1 1 1,2-1 0,1 1-1,2 0 1,1 0-1,6 37 1,3-26-61,-2-1 1,-2 1 0,0 47 0,-6-90-78,0 0 0,-1 0 0,1-1 0,0 1 1,-1 0-1,1-1 0,0 1 0,-1 0 0,1-1 1,-1 1-1,1 0 0,-1-1 0,1 1 1,-1-1-1,1 1 0,-1-1 0,1 1 0,-1-1 1,0 0-1,1 1 0,-1-1 0,0 0 0,0 1 1,1-1-1,-1 0 0,0 0 0,0 0 1,1 0-1,-1 0 0,0 0 0,-1 0 0,-31 1 159,24-1-118,-7-1 71,1-1 1,0 0 0,-1-1 0,1 0 0,0-2-1,0 0 1,1 0 0,0-1 0,0-1-1,0 0 1,0-1 0,1-1 0,-23-20-1,17 16-30,1 1-497,6 2-2972,30 10-9750</inkml:trace>
  <inkml:trace contextRef="#ctx0" brushRef="#br0" timeOffset="1207.44">695 343 10869,'0'0'10301,"-4"-18"-9672,-16-53-266,19 70-351,0 0-1,1-1 0,-1 1 1,0 0-1,0-1 1,0 1-1,0 0 1,0 0-1,0 0 1,0 0-1,-1 0 0,1 0 1,0 0-1,-1 1 1,1-1-1,0 0 1,-1 1-1,1-1 1,-1 1-1,1-1 0,-1 1 1,1 0-1,-1 0 1,1 0-1,-1-1 1,1 1-1,-1 1 0,1-1 1,-1 0-1,1 0 1,-3 1-1,-1 0-2,-1 1 0,1 0-1,-1 0 1,1 0 0,0 1-1,-5 3 1,0 1-9,0 0 0,0 1 1,0 0-1,1 1 0,1 0 0,0 0 1,0 1-1,1 0 0,0 0 0,0 1 0,1 0 1,1 0-1,0 0 0,0 1 0,1 0 0,1 0 1,0 0-1,0 0 0,2 1 0,-1-1 0,1 0 1,1 1-1,0-1 0,3 15 0,-3-24 0,1-1 0,0 0 0,0 1-1,-1-1 1,1 0 0,1 1 0,-1-1-1,0 0 1,0 0 0,1 0-1,0 0 1,-1 0 0,1 0 0,0-1-1,0 1 1,0-1 0,0 1 0,0-1-1,3 2 1,1 0-7,0-1 0,-1 0 1,1 0-1,0-1 0,0 1 0,0-1 0,12 0 0,-4-1-52,1-1 1,-1 0-1,0 0 0,0-2 0,0 0 0,18-6 0,-23 5 78,1 0 0,-1 0-1,0 0 1,-1-1 0,1-1 0,-1 0 0,0 0-1,0 0 1,-1-1 0,0 0 0,0 0-1,0-1 1,-1 0 0,0 0 0,-1-1 0,0 0-1,0 1 1,-1-2 0,0 1 0,-1 0-1,1-1 1,-2 0 0,0 1 0,0-1 0,1-19-1,-3 28 372,0 2-408,0 0 0,0 0 1,1 1-1,-1-1 0,0 0 0,1 0 0,-1 1 1,1-1-1,-1 0 0,1 0 0,0 0 0,0 0 1,-1 0-1,3 2 0,3 1 19,1-1-1,-1 0 1,1 0 0,0-1-1,0 0 1,0 0 0,0 0-1,0-1 1,1 0 0,7 0-1,76-4-76,-83 3 54,0-1-19,1-1-1,-1 1 1,1-1 0,-1 0-1,0-1 1,0 0-1,0-1 1,-1 1-1,1-1 1,-1-1 0,9-5-1,1-5 78,0 0 1,-1 0-1,15-19 0,-23 106 671,-8-66-704,1 7 20,0 0 1,1 0-1,1-1 0,3 14 0,-5-24-18,0 0 0,-1 1 1,1-1-1,0 0 1,0 1-1,1-1 0,-1 0 1,0 0-1,1 0 1,-1 0-1,1 0 0,0-1 1,-1 1-1,1 0 1,0-1-1,0 1 0,0-1 1,0 0-1,1 0 0,-1 0 1,0 0-1,0 0 1,1 0-1,-1 0 0,0-1 1,1 1-1,-1-1 1,4 1-1,1-2 11,1 0-1,-1 0 1,1 0 0,-1-1 0,0 0-1,1 0 1,-1 0 0,0-1 0,-1-1-1,1 1 1,0-1 0,-1 0 0,0 0-1,0-1 1,6-6 0,9-10 31,-1 0 0,28-42 1,2-1 38,-50 64-91,0 0 0,1 0 0,-1-1-1,1 1 1,-1 0 0,0 0 0,1 0 0,-1 0-1,1-1 1,-1 1 0,1 0 0,-1 0 0,1 0-1,-1 0 1,0 0 0,1 0 0,-1 0 0,1 0 0,-1 1-1,1-1 1,-1 0 0,1 0 0,-1 0 0,0 0-1,1 1 1,-1-1 0,1 0 0,-1 0 0,0 1-1,1-1 1,-1 0 0,0 1 0,1-1 0,-1 0-1,0 1 1,0-1 0,1 0 0,-1 1 0,0-1-1,0 1 1,1-1 0,-1 0 0,0 1 0,0-1-1,0 1 1,0-1 0,0 1 0,0-1 0,0 1-1,0 0 1,9 27 12,-8-26-13,0 4 17,2 0 0,-1 0 0,1 1 0,0-2 0,0 1 0,0 0 0,1-1 0,0 1 0,0-1 0,0 0 0,1 0 0,0-1 0,5 5 0,-3-6-1,-1 1 0,1-1 0,0-1 0,0 1-1,0-1 1,0 0 0,0-1 0,0 0 0,1 0 0,-1-1-1,13 0 1,0-1 6,1-1-1,-1-1 1,0 0-1,0-2 1,0 0-1,33-14 0,-24 6-70,0-1 0,-1-2 0,42-30 0,-63 42 21,-1 0 0,0-1-1,0 0 1,-1 0 0,1 0 0,-1-1-1,-1 0 1,1 0 0,-1 0 0,0 0-1,0-1 1,-1 0 0,1 0 0,-2 0-1,1 0 1,-1 0 0,0 0-1,1-13 1,-3 19 23,-1 0 0,1 0 1,-1 0-1,0 1 0,0-1 0,1 0 0,-1 0 0,0 1 0,0-1 0,0 1 0,0-1 1,0 1-1,0-1 0,0 1 0,0-1 0,0 1 0,0 0 0,0-1 0,0 1 1,0 0-1,0 0 0,0 0 0,0 0 0,0 0 0,0 0 0,0 0 0,-1 0 0,1 1 1,0-1-1,0 0 0,-1 1 0,-4 0-44,-2 0 51,0 0 0,0 1-1,0 0 1,0 1 0,0 0-1,0 0 1,0 1 0,1-1-1,0 2 1,0-1 0,0 1-1,0 0 1,1 0 0,0 1-1,0 0 1,0 0-1,-5 8 1,-2 3 28,1 1 0,0 0-1,1 1 1,1 0 0,-11 31-1,14-35-18,2 1 0,0 1 0,1-1 0,0 1-1,1 0 1,1 0 0,1 0 0,1 0 0,2 24-1,-2-38-31,1 0 0,0 0-1,0 1 1,1-1 0,-1 0-1,0 0 1,1 0 0,0-1 0,0 1-1,0 0 1,0-1 0,0 1-1,1-1 1,-1 1 0,1-1-1,-1 0 1,1 0 0,0-1-1,0 1 1,0 0 0,0-1-1,0 0 1,0 1 0,0-1-1,0-1 1,1 1 0,-1 0-1,0-1 1,1 1 0,4-1-1,7 0-410,0 1-1,-1-2 0,1 0 0,0-1 0,-1 0 0,16-5 0,-11 1-1154,0-2-1,25-13 0,35-20-7834</inkml:trace>
</inkml:ink>
</file>

<file path=xl/ink/ink7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5:48:54.346"/>
    </inkml:context>
    <inkml:brush xml:id="br0">
      <inkml:brushProperty name="width" value="0.035" units="cm"/>
      <inkml:brushProperty name="height" value="0.035" units="cm"/>
      <inkml:brushProperty name="color" value="#004F8B"/>
    </inkml:brush>
  </inkml:definitions>
  <inkml:trace contextRef="#ctx0" brushRef="#br0">275 23 11733,'0'0'9354,"1"3"-8794,1 6-381,-1-1-1,0 0 1,0 1-1,-1-1 0,0 0 1,0 1-1,-1-1 1,0 1-1,0-1 1,-1 0-1,-6 16 1,-4 7-347,-28 49 1,26-53 449,-42 77-56,-43 89-54,52-104-76,49-143 125,10 8-225,3 1 0,1 1 0,38-73 0,-28 62-28,-12 24 28,9-22-9,2 2 0,3 1 0,42-59 0,-70 108 10,1 1 1,-1-1-1,0 1 0,0-1 0,1 0 0,-1 1 1,1-1-1,-1 1 0,0-1 0,1 1 1,-1-1-1,1 1 0,0-1 0,-1 1 0,1 0 1,-1-1-1,1 1 0,-1 0 0,1-1 0,0 1 1,-1 0-1,1 0 0,0 0 0,-1 0 1,1 0-1,0-1 0,-1 1 0,1 0 0,0 0 1,-1 0-1,1 1 0,0-1 0,-1 0 0,1 0 1,0 0-1,-1 0 0,1 1 0,0-1 1,-1 0-1,1 1 0,-1-1 0,1 0 0,0 1 1,16 28-154,-13-20 154,24 52 146,-3 0-1,23 89 1,20 137 159,-35-137-357,-21-122-16,-3-20-1503,-8-8 1364,-1 0 0,1 0 1,-1 0-1,1-1 0,-1 1 0,1 0 1,-1-1-1,1 1 0,-1 0 1,0-1-1,1 1 0,-1 0 1,0-1-1,1 1 0,-1-1 1,0 1-1,1-1 0,-1 1 1,0-1-1,0 1 0,0-1 1,1 1-1,-1-1 0,0 1 1,0-1-1,0 0 0,5-29-4796,-4-7-2513</inkml:trace>
  <inkml:trace contextRef="#ctx0" brushRef="#br0" timeOffset="207.9">185 507 6771,'0'0'12918,"-132"-7"-12518,156 7-304,24 0-16,24-7 112,24-10-192,6-3-256,6-1-1585,-18 0-1952,-18 11-609,-30 3-3570</inkml:trace>
  <inkml:trace contextRef="#ctx0" brushRef="#br0" timeOffset="547.2">653 394 4322,'0'0'12606,"0"0"-12591,0 0 0,0 0 1,0-1-1,-1 1 0,1 0 1,0 0-1,0 0 0,0 0 1,0 0-1,0-1 0,0 1 1,0 0-1,0 0 0,0 0 1,0 0-1,0 0 0,0-1 0,0 1 1,0 0-1,0 0 0,0 0 1,0 0-1,0 0 0,0-1 1,0 1-1,0 0 0,0 0 1,0 0-1,0 0 0,0 0 1,1-1-1,-1 1 0,0 0 1,0 0-1,0 0 0,0 0 1,0 0-1,0 0 0,0 0 0,1-1 1,-1 1-1,0 0 0,0 0 1,0 0-1,0 0 0,0 0 1,1 0-1,-1 0 0,0 0 1,0 0-1,0 0 0,0 0 1,0 0-1,1 0 0,-1 0 1,0 0-1,0 0 0,0 0 1,0 0-1,0 0 0,1 0 1,3 0 62,-1 0 0,1 1 0,0-1 0,-1 1 0,1 0 0,-1-1 0,1 2 0,-1-1 0,1 0 0,-1 1 0,0-1 0,1 1 1,-1 0-1,5 5 0,2-1 44,-1 1 1,0 1 0,14 15 0,-18-16-86,1 1 1,-1 0-1,-1 0 1,0 0-1,0 0 1,0 1-1,-1-1 1,-1 1-1,1 0 1,-1 0-1,-1 0 1,0 0-1,0 1 1,-1-1-1,0 0 1,-2 17-1,1-21 37,-1-1 0,0 1-1,0-1 1,0 1-1,0-1 1,-1 0 0,1 0-1,-1 0 1,0 0 0,0 0-1,-1-1 1,1 0 0,-1 1-1,1-1 1,-1 0 0,0-1-1,0 1 1,-1-1 0,1 0-1,0 0 1,-1 0 0,1 0-1,-1-1 1,0 0 0,0 0-1,1 0 1,-10 0 0,13-2-28,0 0 0,0 0 0,0 0 0,1 0 0,-1 0 0,0 0 0,1 0 1,-1 0-1,1 0 0,-1-1 0,1 1 0,0 0 0,-1 0 0,1-1 0,0 1 0,0 0 1,0 0-1,0-1 0,0 1 0,0 0 0,0 0 0,0-1 0,0 1 0,1 0 1,0-2-1,-1-4 43,0 0-75,-1-2-15,1 0 0,0 0 0,0 0 0,1 0 0,0 0 0,0 0 0,1 0 0,0 0 0,1 0 0,0 0 0,1 1 0,-1 0 0,11-16 0,-4 10-102,0 0 0,1 1 0,1 0 0,0 1 0,1 1 0,0 0 0,0 0 0,1 1 0,1 1-1,0 0 1,0 2 0,0-1 0,18-4 0,22-1-3963,4 9-3567,-35 4-1088</inkml:trace>
  <inkml:trace contextRef="#ctx0" brushRef="#br0" timeOffset="838.29">1146 373 8004,'0'0'12077,"3"19"-11199,10 14-427,20 39 1,-16-40-136,20 61 0,-34-83-264,0 0 0,-1 1 1,0 0-1,0-1 0,-1 1 1,-1 0-1,0-1 0,0 1 1,-1 0-1,-3 14 0,1-18-31,0-1 0,0 1 0,0-1 0,-1 0 0,0 0 0,-1 0 0,1 0 0,-1-1 0,0 1 0,0-1 0,0-1 0,-1 1 1,0-1-1,0 0 0,-9 5 0,-6 2 49,0 0 0,-1-1 0,-32 9 0,42-15-36,8-2-12,0 0-1,0 0 1,-1-1 0,1 0 0,0 1-1,-1-2 1,0 1 0,1 0 0,-1-1 0,1 0-1,-1 0 1,-8-2 0,12-23-396,2 21 190,1-5-535,1 0-1,0-1 1,0 1 0,1 1-1,1-1 1,-1 1-1,1 0 1,0 0-1,1 0 1,0 0-1,1 1 1,13-12-1,-3 0-1996,36-38-7652</inkml:trace>
  <inkml:trace contextRef="#ctx0" brushRef="#br0" timeOffset="1039.65">1290 222 1425,'0'0'19577,"0"-41"-19257,12 41-416,-6 3-433,12 18-1487,-6 3-2370,-6 10-2466</inkml:trace>
  <inkml:trace contextRef="#ctx0" brushRef="#br0" timeOffset="1371.63">1452 390 10085,'0'0'10959,"0"9"-10793,-2 24 56,0-12 46,1 0 1,1-1-1,1 1 0,5 27 0,-5-45-258,0-1 0,0 0 1,0-1-1,0 1 0,0 0 0,1 0 0,-1 0 0,1-1 1,-1 1-1,1-1 0,-1 1 0,1-1 0,0 1 0,0-1 1,0 0-1,0 0 0,0 0 0,0 0 0,0 0 0,0-1 1,0 1-1,1-1 0,3 1 0,60 2 61,-50-3-26,-5-1-27,0 0 0,0-1 1,-1-1-1,1 0 0,0 0 0,-1-1 0,0 0 0,0 0 0,0-2 0,0 1 0,-1-1 1,11-9-1,-8 6 15,0-1 0,-1 0 0,0 0 0,-1-2 0,0 1 0,-1-1 1,0 0-1,11-22 0,-18 29 5,1-1 1,-1 1-1,0-1 1,0 1-1,-1-1 0,0 0 1,0 0-1,0 1 1,-1-1-1,1 0 0,-1 0 1,-1 0-1,1 0 1,-2-7-1,1 13-48,0-1 0,1 0 0,-1 1 1,0-1-1,0 1 0,1-1 0,-1 1 0,0 0 0,0-1 0,0 1 0,0 0 0,1-1 0,-1 1 1,0 0-1,0 0 0,0 0 0,0 0 0,0 0 0,0 0 0,0 0 0,0 0 0,1 0 1,-1 1-1,-2-1 0,-22 9-797,16-2-78,1 0 1,0 0-1,0 1 0,1 1 0,-9 12 0,1 8-5262</inkml:trace>
  <inkml:trace contextRef="#ctx0" brushRef="#br0" timeOffset="1729.9">1854 356 9108,'0'0'10322,"16"4"-9572,51 16 16,-63-18-671,1 0 1,-1 1 0,0-1 0,1 1-1,-1 0 1,0 1 0,-1-1 0,1 1-1,-1-1 1,1 1 0,-1 0 0,3 6-1,-3-6-8,0 1-1,0-1 1,1 0-1,-1 0 1,1-1-1,0 1 1,5 3-1,-6-4-49,1-1-1,-1 1 1,1-1-1,0 0 1,0 0-1,0 0 0,0-1 1,0 1-1,1-1 1,-1 0-1,0 0 1,1 0-1,-1-1 0,1 0 1,-1 0-1,6 0 1,-5-2-11,-1 0 1,1 0 0,0 0-1,0-1 1,-1 0 0,0 0-1,1 0 1,-1 0 0,0-1-1,-1 1 1,1-1 0,-1 0-1,4-6 1,69-77 117,-75 87-141,-1-1-1,0 0 1,0 1 0,1-1 0,-1 0-1,0 1 1,1-1 0,-1 1 0,0-1-1,1 1 1,-1-1 0,1 1 0,-1-1-1,1 1 1,-1-1 0,1 1 0,0-1-1,-1 1 1,1 0 0,-1-1 0,1 1-1,0 0 1,-1 0 0,1-1 0,0 1-1,-1 0 1,1 0 0,0 0 0,-1 0-1,1 0 1,0 0 0,0 0 0,-1 0-1,1 0 1,0 0 0,0 1 0,7 23 23,-5-9-13,1-1 90,0-1-1,0-1 0,1 1 0,1 0 0,10 15 0,-13-23-71,0-1 0,0 0-1,0 0 1,1 0-1,-1 0 1,1 0-1,0-1 1,1 0-1,-1 0 1,0 0 0,1 0-1,0-1 1,0 0-1,-1 1 1,1-2-1,0 1 1,8 1 0,4-1-41,0-1 0,0-1 0,0 0 0,0-1 0,0-1 0,-1-1 0,1 0 1,-1-1-1,1-1 0,-1-1 0,-1 0 0,1-1 0,-1 0 0,0-1 0,-1-1 0,16-12 1,-26 18-217,20-19-688,-19 3-3408,-5 7-5511</inkml:trace>
</inkml:ink>
</file>

<file path=xl/ink/ink7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5:49:01.292"/>
    </inkml:context>
    <inkml:brush xml:id="br0">
      <inkml:brushProperty name="width" value="0.035" units="cm"/>
      <inkml:brushProperty name="height" value="0.035" units="cm"/>
      <inkml:brushProperty name="color" value="#004F8B"/>
    </inkml:brush>
  </inkml:definitions>
  <inkml:trace contextRef="#ctx0" brushRef="#br0">151 90 48,'0'0'11539,"0"-4"-10990,9-30 6879,-5 25-6908,0 1-1,1 0 1,0 0 0,9-10-1,-8 70 708,12 210-1099,-11-42 81,-8-219-203,0 1 0,1-1 1,-1 0-1,0 0 1,0 1-1,0-1 0,0 0 1,0 0-1,0 0 0,0 0 1,0-1-1,0 1 1,-1 0-1,1 0 0,0-1 1,0 1-1,-1-1 1,1 1-1,-1-1 0,1 1 1,0-1-1,-3 1 1,-35 6 59,23-6-59,6 0-100,-1 0 0,0-1 1,0 0-1,0-1 0,-10-2 0,18 3-226,0-1-1,0 0 0,0 0 1,0 0-1,1-1 0,-1 1 1,0-1-1,1 1 0,-1-1 1,1 0-1,0 0 0,0 0 1,0 0-1,0 0 0,0 0 0,0-1 1,0 1-1,1-1 0,-1 0 1,1 1-1,0-1 0,-2-5 1,-9-32-6674</inkml:trace>
  <inkml:trace contextRef="#ctx0" brushRef="#br0" timeOffset="213.46">30 4 6323,'0'0'11829,"90"0"-11140,-30 0-273,6 0-208,0 7-208,-12 6-464,-12 1-2290,-12 14-2416</inkml:trace>
  <inkml:trace contextRef="#ctx0" brushRef="#br0" timeOffset="509.32">577 319 9604,'0'0'12259,"0"-11"-11384,0-35-320,0 35 246,0 207-129,0-154-4738,0 1-4431</inkml:trace>
  <inkml:trace contextRef="#ctx0" brushRef="#br0" timeOffset="773.55">577 319 8980,'53'0'2279,"-24"0"4662,-32 1-6760,-1 1-1,1-1 1,-1 1 0,1-1-1,-1 1 1,1 0-1,0 0 1,0 1-1,-5 4 1,-8 5-39,-1-1-11,9-5-110,-1 0 0,0 0-1,0-1 1,-1 0 0,1-1 0,-1 0 0,0 0 0,0-1-1,0 0 1,-15 1 0,24-4-19,0 0 0,1 0 1,-1 0-1,0 0 0,1-1 0,-1 1 1,1 0-1,-1-1 0,0 1 0,1 0 0,-1-1 1,1 1-1,-1 0 0,1-1 0,-1 1 0,1-1 1,-1 1-1,1-1 0,0 1 0,-1-1 0,1 0 1,0 1-1,-1-1 0,1 1 0,0-1 1,0 0-1,0 1 0,-1-1 0,1 1 0,0-1 1,0 0-1,0 1 0,0-1 0,0-1 0,1-20 83,0 21-60,-1 0-9,0 1-1,1-1 1,-1 0 0,1 1 0,0-1-1,-1 1 1,1-1 0,0 0 0,-1 1 0,1-1-1,0 1 1,-1 0 0,1-1 0,0 1-1,0 0 1,0-1 0,-1 1 0,1 0-1,0 0 1,0-1 0,0 1 0,0 0 0,0 0-1,-1 0 1,1 0 0,0 0 0,0 1-1,1-1 1,31 5 95,-18 2-17,0 1 0,0 1 0,0 0-1,16 14 1,-18-12-760,1-1 1,0-1-1,1 0 0,26 12 0,-21-14-5171</inkml:trace>
</inkml:ink>
</file>

<file path=xl/ink/ink7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5:49:07.690"/>
    </inkml:context>
    <inkml:brush xml:id="br0">
      <inkml:brushProperty name="width" value="0.035" units="cm"/>
      <inkml:brushProperty name="height" value="0.035" units="cm"/>
      <inkml:brushProperty name="color" value="#004F8B"/>
    </inkml:brush>
  </inkml:definitions>
  <inkml:trace contextRef="#ctx0" brushRef="#br0">284 116 6227,'0'0'10917,"-9"-15"-9639,-2-6-829,6 11-96,-1 0 1,0 0-1,0 1 0,0 0 1,-11-10-1,12 12 0,0 2 1069,3 19-937,-10 545-187,12-342-100,0-216-192,-1 0 0,1 0 0,-1 0 1,0 0-1,1 0 0,-1 0 0,0-1 0,0 1 0,0 0 0,0 0 1,0 0-1,0-1 0,0 1 0,0-1 0,0 1 0,0 0 1,0-1-1,0 0 0,0 1 0,0-1 0,0 0 0,0 0 1,-1 1-1,1-1 0,0 0 0,0 0 0,0 0 0,-1 0 1,0-1-1,-40-3 121,37 1-120,-1 0 1,1-1-1,0 1 0,0-1 0,0-1 1,0 1-1,1 0 0,0-1 0,0 0 1,0 0-1,0-1 0,1 1 0,0-1 1,0 1-1,-3-9 0,-4-13-7,-15-53 0,24 76-1,-10-50 48,7 37-69,8 37-235,4 7 262,0-1 1,2 0 0,1-1-1,1 0 1,1-1-1,1 0 1,1-1 0,24 28-1,-37-48-7,0-1-1,0 1 1,0-1 0,0 0-1,0 0 1,0 0-1,1 0 1,-1 0-1,1 0 1,-1 0 0,1-1-1,0 0 1,0 1-1,0-1 1,-1 0-1,1 0 1,0 0 0,0-1-1,0 1 1,1-1-1,-1 0 1,0 0-1,0 0 1,0 0 0,0 0-1,0-1 1,0 1-1,0-1 1,0 0-1,0 0 1,0 0 0,0 0-1,-1 0 1,1-1-1,0 1 1,-1-1-1,1 0 1,-1 0-1,1 0 1,-1 0 0,0 0-1,0 0 1,0-1-1,2-3 1,48-63-570,-3 1-3757,-43 63 10</inkml:trace>
</inkml:ink>
</file>

<file path=xl/ink/ink8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5:49:09.473"/>
    </inkml:context>
    <inkml:brush xml:id="br0">
      <inkml:brushProperty name="width" value="0.035" units="cm"/>
      <inkml:brushProperty name="height" value="0.035" units="cm"/>
      <inkml:brushProperty name="color" value="#004F8B"/>
    </inkml:brush>
  </inkml:definitions>
  <inkml:trace contextRef="#ctx0" brushRef="#br0">285 183 4098,'0'0'6688,"2"-7"-6071,6-23 108,-6 23 3250,-5 8-3942,-1 0-1,1 0 0,0 0 1,0 1-1,-1-1 0,1 1 0,0 0 1,0 0-1,1 0 0,-1 0 1,0 1-1,1-1 0,-3 3 0,-6 6 15,-40 31-227,-46 52 0,40-29-4267,38-45 368,1-5-1316</inkml:trace>
  <inkml:trace contextRef="#ctx0" brushRef="#br0" timeOffset="233.84">5 237 3586,'0'0'10759,"7"-5"-10012,-6 3-716,1 1-1,-1-1 0,1 1 1,-1 0-1,1 0 0,-1 0 1,1 0-1,0 0 0,0 0 1,-1 1-1,1-1 0,0 0 1,0 1-1,0 0 0,0-1 1,0 1-1,0 0 0,0 0 1,0 0-1,3 0 0,1 3 75,-1-1-1,0 1 1,0 0-1,0 0 0,-1 1 1,1-1-1,-1 1 1,6 6-1,33 31-202,2-1 1,2-3-1,1-1 0,71 38 1,-92-60-2806,-12 0-1331</inkml:trace>
  <inkml:trace contextRef="#ctx0" brushRef="#br0" timeOffset="1101.3">83 1046 6451,'0'0'12198,"4"-10"-11057,12-31-175,-15 39-920,0 1 0,0 0 0,-1 0 1,1 0-1,0 0 0,1 0 0,-1 0 0,0 0 0,0 0 0,0 1 0,0-1 0,1 0 0,-1 1 0,0-1 1,1 1-1,-1-1 0,1 1 0,-1 0 0,0 0 0,1-1 0,-1 1 0,1 0 0,-1 0 0,1 0 1,-1 0-1,0 1 0,1-1 0,-1 0 0,1 1 0,-1-1 0,0 1 0,1-1 0,-1 1 0,0-1 0,2 2 1,4 2-38,0 1-1,-1-1 1,1 1 0,-1 0 0,0 1 0,0 0 0,-1 0 0,1 0 0,7 12 0,38 74 93,-18-30-64,-18-37-23,34 62 114,-48-87-121,-1 0-1,0 1 1,0-1 0,1 0 0,-1 1-1,0-1 1,0 0 0,1 0-1,-1 1 1,0-1 0,1 0-1,-1 0 1,0 1 0,1-1-1,-1 0 1,1 0 0,-1 0-1,0 0 1,1 0 0,-1 0-1,1 1 1,-1-1 0,0 0 0,1 0-1,-1 0 1,1 0 0,-1 0-1,1-1 1,-1 1 0,0 0-1,1 0 1,-1 0 0,1 0-1,-1 0 1,0 0 0,1-1-1,-1 1 1,0 0 0,1 0-1,-1-1 1,0 1 0,1-1-1,15-12 193,-16 13-199,131-152 634,-102 114-685,1 1 0,2 1 0,1 2-1,49-38 1,-76 68-227,1-1 0,0 1 0,0 0 0,0 1 0,0 0 0,10-3 0,25 0-9109,-34 6 833</inkml:trace>
  <inkml:trace contextRef="#ctx0" brushRef="#br0" timeOffset="1753.7">1247 1135 7363,'0'0'11659,"0"-29"-8703,8-136-2588,6 1 0,41-181 1,-47 268-312,-9 47-89,-2 27-29,-2 12-42,-14 37 105,-2-1 0,-2-1 0,-31 45 0,49-82 6,4-6 19,2-8-22,0 0 1,0 0 0,0 1 0,1-1-1,0 0 1,1 1 0,-1 0 0,8-12-1,33-48-22,-38 58 28,-2 3-20,1 1 1,0 0-1,-1 0 1,1 0-1,1 0 1,-1 1-1,0 0 1,1-1-1,0 2 0,9-6 1,-12 7 0,0 1 1,1-1 0,-1 0-1,0 1 1,0-1-1,1 1 1,-1 0-1,0 0 1,1-1 0,-1 2-1,0-1 1,1 0-1,-1 0 1,0 1-1,1-1 1,-1 1 0,0 0-1,0 0 1,0 0-1,1 0 1,-1 0-1,0 0 1,0 0 0,-1 1-1,1-1 1,0 1-1,0-1 1,1 3-1,6 8 61,-1 0-1,0 1 0,-1-1 1,0 2-1,-1-1 0,7 24 0,8 15-1490,7-3-4314,-16-38 3</inkml:trace>
  <inkml:trace contextRef="#ctx0" brushRef="#br0" timeOffset="2672.32">1829 153 10053,'0'0'8187,"0"8"-7997,0 398 3118,0-404-3639,0-12-539,0-283-1262,0 94 5113,34 197-2491,-27 2-444,817 3 127,-785-3-158,54-7-1,-80 5 3,0 0 1,-1-1 0,1-1-1,-1 1 1,0-2-1,0 0 1,-1 0 0,15-10-1,-13 4 215,-4 5 733,-6 26-847,-8 82-73,-20 122-1,20-192-28,-2 42 32,1 76 0,6-150-45,-1 1 1,0 0 0,1 0 0,-1-1 0,0 1 0,1 0-1,-1-1 1,0 1 0,0 0 0,0-1 0,0 1 0,0-1 0,0 0-1,0 1 1,0-1 0,0 0 0,0 1 0,0-1 0,0 0-1,0 0 1,0 0 0,0 0 0,0 0 0,0 0 0,0 0-1,0 0 1,0-1 0,0 1 0,0 0 0,-1-1 0,-6 0 26,-39-1 55,1-3-1,-59-13 1,-6-1-64,-502-35 64,611 54-170,-14 0 166,0 0-1,1-1 1,-25-6-1,37 7-124,0-1-1,0 0 1,1 0-1,-1 0 1,0 0-1,1-1 1,-1 1-1,0-1 0,1 0 1,0 1-1,-4-5 1,5 5-75,0 0 0,0 0 1,1-1-1,-1 1 0,0 0 0,1-1 1,-1 1-1,1-1 0,0 1 1,-1 0-1,1-1 0,0 1 0,0-1 1,0 1-1,0-1 0,0 1 0,0-1 1,0 1-1,1-1 0,-1 1 1,0 0-1,1-1 0,-1 1 0,2-3 1,-1 2-382,0 1 0,1-1 0,-1 1 0,0-1 0,0 1 0,1 0 0,-1 0 0,1-1 0,-1 1 0,1 0 0,-1 0 0,4-1-1,-3 1-455,16-7-5778</inkml:trace>
  <inkml:trace contextRef="#ctx0" brushRef="#br0" timeOffset="3600.7">3331 342 400,'0'0'9076,"1"-18"-7656,3-55-244,0 32 3134,-4 41-4251,0 0-1,0 0 1,0 0-1,1 0 0,-1 0 1,0 1-1,0-1 1,0 0-1,0 0 0,0 0 1,0 0-1,0 0 1,0 0-1,0 0 1,1 0-1,-1 0 0,0 0 1,0 0-1,0 0 1,0 0-1,0 0 0,0 0 1,0 0-1,1 0 1,-1 0-1,0 0 0,0 0 1,0 0-1,0 0 1,0 0-1,0 0 1,0 0-1,1 0 0,-1 0 1,0 0-1,0 0 1,0 0-1,0 0 0,0 0 1,0-1-1,0 1 1,0 0-1,5 49 596,-3 44 109,0-36-295,-2-1-1,-9 68 1,8-97-1780,1-27 1076,1 1-1,-1 0 1,0-1 0,1 1 0,-1 0-1,1-1 1,-1 1 0,1-1 0,-1 1-1,1-1 1,-1 1 0,1-1 0,0 1-1,-1-1 1,1 1 0,0-1 0,-1 0-1,1 1 1,0-1 0,-1 0 0,1 0-1,0 0 1,0 1 0,-1-1-1,1 0 1,0 0 0,0 0 0,-1 0-1,1 0 1,1-1 0,26 1-5014</inkml:trace>
  <inkml:trace contextRef="#ctx0" brushRef="#br0" timeOffset="4259.74">3659 295 5442,'0'0'9410,"1"0"-9322,-1 1 0,1 0 1,0 0-1,-1 0 0,1 0 0,-1 0 0,1 0 0,-1 0 1,0-1-1,1 1 0,-1 0 0,0 1 0,0-1 0,0 0 1,1 0-1,-1 0 0,0 0 0,0 0 0,-1 0 0,1 2 1,0 194 3526,0-196-3604,0 0 1,1 0-1,-1 0 1,0 0-1,1 0 1,-1 0 0,1 0-1,-1 0 1,1 0-1,-1 0 1,1 0-1,0 0 1,0 0 0,-1-1-1,1 1 1,0 0-1,0 0 1,0-1-1,0 1 1,0 0 0,0-1-1,0 1 1,0-1-1,0 1 1,0-1-1,0 0 1,0 0 0,0 1-1,0-1 1,0 0-1,2 0 1,40 2 192,-36-2-106,-2 1-71,0-1 1,0 0-1,0-1 0,0 1 1,1-1-1,-1 0 0,-1 0 1,1 0-1,0-1 0,0 0 1,6-3-1,-8 3-14,-1 0 1,0-1 0,0 1-1,0 0 1,-1-1-1,1 1 1,0-1 0,-1 1-1,0-1 1,1 0 0,-1 1-1,0-1 1,0 0-1,-1 0 1,1 0 0,-1 0-1,1 0 1,-1 0-1,0 0 1,-1-6 0,1 6-23,-1-1 1,0 0-1,0 0 1,-1 1 0,1-1-1,-1 0 1,1 1 0,-1 0-1,0-1 1,-1 1-1,1 0 1,0 0 0,-1 0-1,0 0 1,1 1 0,-1-1-1,0 1 1,-1 0-1,1-1 1,0 1 0,-1 1-1,-3-3 1,-14-6 10,-1 0-1,-31-9 1,39 14 52,10 3-67,-15 0-51,88-12-1121,-36 8 771,14-3 65,1 2 0,48-1-1,-94 8 428,-2 39 303,-1-8 47,-1-20-306,2-1-1,-1 1 1,2 0 0,-1-1-1,4 18 1,-3-27-114,0 0-1,-1-1 1,1 1 0,0 0-1,0-1 1,0 1 0,0 0-1,-1-1 1,1 1 0,0-1-1,0 0 1,0 1 0,0-1-1,0 0 1,1 1 0,-1-1-1,0 0 1,0 0-1,0 0 1,2 0 0,28 0 125,-24 0-83,10-1-30,0 1 0,1-2 0,-1 0 0,25-7 0,-35 7-18,1 0 1,-1-1-1,0 0 0,1-1 1,-1 0-1,-1 0 1,1 0-1,0-1 0,-1 0 1,0 0-1,0 0 0,4-7 1,-8 10 5,0 0 0,0 0 0,0 0 0,-1-1 0,0 1 0,1 0 0,-1-1 0,0 1 0,0-1 0,0 1 0,0-1 0,0 1 0,-1-1 0,1 0 0,-1 1 0,0-1 0,0 0 0,0 1 0,0-1 0,0 0 0,-1 0 0,1 1 0,-1-1 0,0 1 0,1-1 0,-1 0 0,-2-3 0,0 3-9,1 0 0,0 0-1,-1 0 1,0 0 0,0 1-1,0-1 1,0 1 0,0 0-1,0-1 1,-1 1-1,1 1 1,-1-1 0,1 1-1,-1-1 1,0 1 0,1 0-1,-8-1 1,-9-1-40,-1 1 1,1 1-1,-1 1 0,1 1 0,-1 1 1,1 0-1,0 2 0,0 0 1,-23 8-1,19-3-1427,-42 21 0,28-8-4046</inkml:trace>
  <inkml:trace contextRef="#ctx0" brushRef="#br0" timeOffset="6156.27">4644 332 3057,'0'0'10296,"-1"-13"-9312,-4-40-23,5 52-891,-1 0 0,1 0 1,0-1-1,-1 1 1,1 0-1,-1 0 0,0-1 1,1 1-1,-1 0 0,0 0 1,0 0-1,0 0 0,0 0 1,1 0-1,-1 0 1,-1 1-1,1-1 0,0 0 1,0 0-1,0 1 0,0-1 1,0 1-1,-1-1 1,1 1-1,0-1 0,-1 1 1,1 0-1,0-1 0,-1 1 1,1 0-1,0 0 0,-1 0 1,1 0-1,0 0 1,-1 1-1,1-1 0,0 0 1,-3 1-1,-2 0 142,-5 0-168,0 0-1,0 1 1,1 1 0,-1 0 0,1 0 0,0 1-1,0 0 1,0 1 0,0 0 0,1 0 0,0 1-1,0 0 1,0 1 0,1 0 0,0 0 0,0 1-1,1 0 1,0 0 0,1 1 0,-1 0 0,2 0-1,-1 1 1,1-1 0,1 1 0,0 0 0,0 0-1,1 1 1,0-1 0,1 1 0,-2 21 0,4-29-43,-1-1 1,1 1 0,0 0-1,0 0 1,1-1 0,-1 1-1,0 0 1,1-1 0,0 1 0,0 0-1,0-1 1,0 1 0,0-1-1,0 1 1,1-1 0,-1 0-1,3 4 1,-1-4 0,0-1 0,0 1 0,0-1-1,0 0 1,1 0 0,-1 0 0,0 0 0,1 0 0,-1-1-1,1 1 1,-1-1 0,0 0 0,7-1 0,0 2 4,0-1 0,0 0 0,0-1 1,0 0-1,0-1 0,0 0 1,-1 0-1,1-1 0,-1 0 0,0-1 1,1 0-1,-2 0 0,1-1 0,0 0 1,-1-1-1,0 0 0,0 0 1,-1-1-1,7-7 0,-6 6 0,-1 0 0,-1 0 0,0-1-1,0 0 1,7-13 0,-11 18-1,-1 0-1,1 0 1,-1 0 0,1 0-1,-1 0 1,0 0 0,-1-1 0,1 1-1,-1 0 1,0 0 0,0 0-1,0-1 1,0 1 0,-1 0-1,0 0 1,-1-7 0,1 10-3,0 0 0,0 0-1,0 0 1,0-1 0,0 1 0,-1 0 0,1 0 0,0 1 0,0-1 0,-1 0 0,1 0 0,-1 1 0,1-1-1,-1 0 1,1 1 0,-1 0 0,1-1 0,-1 1 0,1 0 0,-1 0 0,1 0 0,-3 0 0,-40 1-86,39-1 62,-5 2-342,0 0 0,0 1-1,0 0 1,0 0-1,1 1 1,0 0 0,0 1-1,0 0 1,0 0 0,-12 11-1,-5 1-2470,-21 11-4774</inkml:trace>
</inkml:ink>
</file>

<file path=xl/ink/ink8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7:01:39.759"/>
    </inkml:context>
    <inkml:brush xml:id="br0">
      <inkml:brushProperty name="width" value="0.035" units="cm"/>
      <inkml:brushProperty name="height" value="0.035" units="cm"/>
      <inkml:brushProperty name="color" value="#004F8B"/>
    </inkml:brush>
  </inkml:definitions>
  <inkml:trace contextRef="#ctx0" brushRef="#br0">0 0 13597,'0'1942'0</inkml:trace>
</inkml:ink>
</file>

<file path=xl/ink/ink8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7:01:42.476"/>
    </inkml:context>
    <inkml:brush xml:id="br0">
      <inkml:brushProperty name="width" value="0.035" units="cm"/>
      <inkml:brushProperty name="height" value="0.035" units="cm"/>
      <inkml:brushProperty name="color" value="#004F8B"/>
    </inkml:brush>
  </inkml:definitions>
  <inkml:trace contextRef="#ctx0" brushRef="#br0">0 74 16200,'2812'-74'0</inkml:trace>
</inkml:ink>
</file>

<file path=xl/ink/ink8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7:01:44.611"/>
    </inkml:context>
    <inkml:brush xml:id="br0">
      <inkml:brushProperty name="width" value="0.035" units="cm"/>
      <inkml:brushProperty name="height" value="0.035" units="cm"/>
      <inkml:brushProperty name="color" value="#004F8B"/>
    </inkml:brush>
  </inkml:definitions>
  <inkml:trace contextRef="#ctx0" brushRef="#br0">17 41 2257,'0'0'7483,"0"-5"-6530,0 3-1809,1-20 4442,-4 11-2993,-1 11-4074,-6 6-1980</inkml:trace>
</inkml:ink>
</file>

<file path=xl/ink/ink8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7:01:48.705"/>
    </inkml:context>
    <inkml:brush xml:id="br0">
      <inkml:brushProperty name="width" value="0.035" units="cm"/>
      <inkml:brushProperty name="height" value="0.035" units="cm"/>
      <inkml:brushProperty name="color" value="#004F8B"/>
    </inkml:brush>
  </inkml:definitions>
  <inkml:trace contextRef="#ctx0" brushRef="#br0">168 104 656,'0'0'5160,"-2"-7"-4314,-7-59 3260,9 65-3915,1-1 1,-1 0-1,0 1 1,0-1-1,-1 1 1,1-1-1,0 0 1,0 1-1,-1-1 1,1 1-1,-1-1 1,1 1-1,-1-1 1,0 1-1,1-1 0,-1 1 1,-1-2-1,1 3-151,0 0-1,1-1 0,-1 1 1,0 0-1,0 0 0,1 0 0,-1 0 1,0-1-1,1 1 0,-1 0 1,0 0-1,0 0 0,1 1 0,-1-1 1,0 0-1,1 0 0,-1 0 1,0 0-1,0 1 0,1-1 0,-1 0 1,1 1-1,-1-1 0,0 1 0,1-1 1,-1 1-1,-9 7-169,1 0-1,1 0 1,-14 17 0,7-8 567,-40 48-213,45-59 7,8-10 331,14-17-293,-6 13-278,1-1 0,0 1 0,0 1 1,1 0-1,0 0 0,0 0 0,0 1 0,1 0 1,19-9-1,-25 14 7,0 0 0,0 0 0,0 0 0,0 0 0,0 1 0,0 0 0,0-1 0,0 1 0,0 0 0,1 1 0,-1-1 0,0 0 0,0 1 0,0 0 0,0 0 0,4 2 0,40 29-46,-40-27 43,0 1 1,0-1-1,0 0 1,0-1-1,11 5 0,1 7 31,-1 2-6,-16-12-1468,-3 2-3813</inkml:trace>
</inkml:ink>
</file>

<file path=xl/ink/ink8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7:01:52.722"/>
    </inkml:context>
    <inkml:brush xml:id="br0">
      <inkml:brushProperty name="width" value="0.035" units="cm"/>
      <inkml:brushProperty name="height" value="0.035" units="cm"/>
      <inkml:brushProperty name="color" value="#004F8B"/>
    </inkml:brush>
  </inkml:definitions>
  <inkml:trace contextRef="#ctx0" brushRef="#br0">37 65 1088,'0'0'4685,"-4"-4"-3783,-28-17 2113,32 28 2815,1-3-5797,-1 0 0,1-1 0,1 1 0,-1 0 0,0-1 0,1 1 0,-1-1 0,1 0 0,3 4 0,22 20 220,-20-19-200,0-1 1,0 1-1,1-1 0,0-1 1,0 0-1,1 0 1,-1 0-1,1-1 0,1 0 1,15 5-1,-22-10 101,-1 0-1,0 0 1,0 0 0,1 0-1,-1-1 1,0 1-1,0-1 1,0 0-1,1 1 1,-1-1-1,0 0 1,0 0-1,0 0 1,0-1 0,0 1-1,-1 0 1,1-1-1,0 1 1,1-3-1,37-39-575,-31 33 695,93-102-180,-97 109-96,0 2-13,-4 1-16</inkml:trace>
</inkml:ink>
</file>

<file path=xl/ink/ink8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7:01:54.778"/>
    </inkml:context>
    <inkml:brush xml:id="br0">
      <inkml:brushProperty name="width" value="0.035" units="cm"/>
      <inkml:brushProperty name="height" value="0.035" units="cm"/>
      <inkml:brushProperty name="color" value="#004F8B"/>
    </inkml:brush>
  </inkml:definitions>
  <inkml:trace contextRef="#ctx0" brushRef="#br0">168 38 2049,'0'0'7670,"0"-6"-6739,0-25 1748,0 31-2260,-32 5 2,30-4-404,-2 2 28,-1 0 1,0 0-1,0-1 0,0 0 0,0 0 0,-7 1 1,11-3 562,1 7-604,-1-1 0,1 1 0,0-1 0,1 0 1,0 1-1,0-1 0,0 0 0,1 1 0,-1-1 0,2 0 0,-1 0 0,1 0 1,-1-1-1,2 1 0,-1-1 0,1 1 0,-1-1 0,1 0 0,1 0 0,-1-1 0,7 6 1,129 99 320,-129-102-315,-1 3 317,-10-10-320,0 1 0,0 0 0,-1 0 0,1 0 0,0 0 0,-1 0 0,1 0 0,-1-1 0,1 1 0,-1 0 0,1 0 0,-1-1 0,1 1 0,-1 0 0,0-1 0,1 1 0,-1-1 0,0 1 0,0 0 0,1-1 0,-2 1 0,-70 48 413,42-30-370,-45 38 0,44-28-49,-43 35-3078,62-59-300</inkml:trace>
</inkml:ink>
</file>

<file path=xl/ink/ink8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7:01:55.895"/>
    </inkml:context>
    <inkml:brush xml:id="br0">
      <inkml:brushProperty name="width" value="0.035" units="cm"/>
      <inkml:brushProperty name="height" value="0.035" units="cm"/>
      <inkml:brushProperty name="color" value="#004F8B"/>
    </inkml:brush>
  </inkml:definitions>
  <inkml:trace contextRef="#ctx0" brushRef="#br0">374 44 3906,'0'0'6923,"0"-7"-6240,0-29 1766,-17 36-525,11 2-1898,1 0 1,0 0 0,0 1-1,0 0 1,0-1 0,1 2 0,-1-1-1,1 0 1,0 1 0,0 0-1,0 0 1,-3 4 0,-11 10 4,-158 119 223,96-78-195,79-58-63,0-1 1,0 1 0,-1 0 0,1 0-1,0-1 1,0 1 0,0 0 0,0 0-1,0 0 1,0 0 0,0 1 0,0-1-1,0 0 1,1 0 0,-1 0 0,0 1-1,1-1 1,-1 0 0,1 1 0,-1-1-1,1 0 1,0 1 0,0-1 0,-1 1-1,1-1 1,0 1 0,0-1 0,0 0-1,1 1 1,-1-1 0,0 1 0,0-1-1,1 0 1,-1 1 0,1-1 0,-1 0-1,1 1 1,0-1 0,0 0 0,-1 0 0,1 1-1,0-1 1,0 0 0,0 0 0,0 0-1,0 0 1,0 0 0,0-1 0,1 1-1,-1 0 1,0 0 0,0-1 0,1 1-1,1 0 1,11 6 26,0 0 0,0-1 1,28 8-1,-34-12 25,18 5 188,0-2-1,49 4 0,-17-4-1380,-1 6-4314,-35-7 1246,4 2-821</inkml:trace>
</inkml:ink>
</file>

<file path=xl/ink/ink8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7:01:57.409"/>
    </inkml:context>
    <inkml:brush xml:id="br0">
      <inkml:brushProperty name="width" value="0.035" units="cm"/>
      <inkml:brushProperty name="height" value="0.035" units="cm"/>
      <inkml:brushProperty name="color" value="#004F8B"/>
    </inkml:brush>
  </inkml:definitions>
  <inkml:trace contextRef="#ctx0" brushRef="#br0">7 140 144,'0'0'3917,"-6"-13"10054,107 3-10747,-21 0-5149,-40 7-2970,-2 2-3826,-33 1 6368</inkml:trace>
  <inkml:trace contextRef="#ctx0" brushRef="#br0" timeOffset="495.28">102 38 1361,'0'0'5784,"0"-5"-4856,0-2-1836,0-12 4279,0 12 304,0 22-2583,10 117-403,1-2-3598,-13-99-1711,-7-3-3747</inkml:trace>
</inkml:ink>
</file>

<file path=xl/ink/ink8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7:01:59.288"/>
    </inkml:context>
    <inkml:brush xml:id="br0">
      <inkml:brushProperty name="width" value="0.035" units="cm"/>
      <inkml:brushProperty name="height" value="0.035" units="cm"/>
      <inkml:brushProperty name="color" value="#004F8B"/>
    </inkml:brush>
  </inkml:definitions>
  <inkml:trace contextRef="#ctx0" brushRef="#br0">37 1 1681,'0'0'12461,"-36"0"-8621,240 9-3512,-67-9-1358,-47 0-2636,-23 0-1640</inkml:trace>
</inkml:ink>
</file>

<file path=xl/ink/ink9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7:02:01.376"/>
    </inkml:context>
    <inkml:brush xml:id="br0">
      <inkml:brushProperty name="width" value="0.035" units="cm"/>
      <inkml:brushProperty name="height" value="0.035" units="cm"/>
      <inkml:brushProperty name="color" value="#004F8B"/>
    </inkml:brush>
  </inkml:definitions>
  <inkml:trace contextRef="#ctx0" brushRef="#br0">38 145 4386,'0'0'7395,"-6"0"-6784,-26 0 4330,46 0-5357,145-9-1588,-53-6-5711,-68 8 3142</inkml:trace>
  <inkml:trace contextRef="#ctx0" brushRef="#br0" timeOffset="387.53">183 34 176,'0'0'9410,"-5"-5"-8079,4 3-1074,-1 1-139,0 0 0,0 0 0,1-1 1,-1 1-1,1-1 0,0 1 0,-1-1 1,1 0-1,0 1 0,0-1 0,0 0 1,0 0-1,0 0 0,-1-3 0,1 71 5514,-3 62-6597,3-105 1199,-1 15-2172,-2-1-1,-12 51 0,-4-10-5003</inkml:trace>
</inkml:ink>
</file>

<file path=xl/ink/ink9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7:02:03.465"/>
    </inkml:context>
    <inkml:brush xml:id="br0">
      <inkml:brushProperty name="width" value="0.035" units="cm"/>
      <inkml:brushProperty name="height" value="0.035" units="cm"/>
      <inkml:brushProperty name="color" value="#004F8B"/>
    </inkml:brush>
  </inkml:definitions>
  <inkml:trace contextRef="#ctx0" brushRef="#br0">106 5 1409,'0'0'3383,"-23"-2"2219,8 1-4964,-16 0-542,-6 1 2874,63 7-1063,234 24-853,-198-25-1393,18-1-2308,1-4-1918</inkml:trace>
</inkml:ink>
</file>

<file path=xl/ink/ink9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7:06:52.143"/>
    </inkml:context>
    <inkml:brush xml:id="br0">
      <inkml:brushProperty name="width" value="0.035" units="cm"/>
      <inkml:brushProperty name="height" value="0.035" units="cm"/>
      <inkml:brushProperty name="color" value="#004F8B"/>
    </inkml:brush>
  </inkml:definitions>
  <inkml:trace contextRef="#ctx0" brushRef="#br0">88 0 12406,'0'0'960,"-83"34"-960,78-12-16,5 6 16,0 2 0,0-5-1312,0-11-4019</inkml:trace>
</inkml:ink>
</file>

<file path=xl/ink/ink9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7:07:59.317"/>
    </inkml:context>
    <inkml:brush xml:id="br0">
      <inkml:brushProperty name="width" value="0.035" units="cm"/>
      <inkml:brushProperty name="height" value="0.035" units="cm"/>
      <inkml:brushProperty name="color" value="#004F8B"/>
    </inkml:brush>
  </inkml:definitions>
  <inkml:trace contextRef="#ctx0" brushRef="#br0">0 1638 20663,'0'-1637'0</inkml:trace>
</inkml:ink>
</file>

<file path=xl/ink/ink9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7:08:05.470"/>
    </inkml:context>
    <inkml:brush xml:id="br0">
      <inkml:brushProperty name="width" value="0.035" units="cm"/>
      <inkml:brushProperty name="height" value="0.035" units="cm"/>
      <inkml:brushProperty name="color" value="#004F8B"/>
    </inkml:brush>
  </inkml:definitions>
  <inkml:trace contextRef="#ctx0" brushRef="#br0">14 290 3362,'0'0'7486,"0"-9"-6737,0-271 6804,0 279-7518,0 5-174,1 51 37,0-9 140,-2 0 0,-1 0 1,-11 53-1,13-81 842,0-8-2344</inkml:trace>
  <inkml:trace contextRef="#ctx0" brushRef="#br0" timeOffset="451.47">209 37 3650,'0'0'7152,"0"2"-7026,-1 0-1,1 1 0,-1-1 1,0 1-1,0-1 1,0 0-1,0 0 0,0 1 1,0-1-1,-2 2 1,-14 12 0,0-1 0,-1-1 0,0-1 0,-1 0 0,0-2 0,-1 0 0,-29 11 0,48-22-122,1 0 0,-1 0 0,1 0 0,-1 0 0,1 0 0,-1 0 0,1 0 0,0 1 0,-1-1 0,1 0 0,-1 0 0,1 0 0,-1 0 0,1 1 0,0-1 0,-1 0 0,1 0 0,0 1 1,-1-1-1,1 0 0,0 1 0,-1-1 0,1 0 0,0 1 0,0-1 0,-1 1 0,1-1 0,0 0 0,0 1 0,0-1 0,0 1 0,-1-1 0,1 0 0,0 1 0,0-1 0,0 1 0,0-1 0,0 1 0,0-1 0,0 1 0,0 0 0,19 10 182,2 1-69,-13-6 11,1-1 0,0 0-1,0-1 1,0 0 0,1 0 0,-1-1-1,1 0 1,0-1 0,0 0-1,16 1 1,19-2-2706,-5-5-4172,-25-1 2820</inkml:trace>
  <inkml:trace contextRef="#ctx0" brushRef="#br0" timeOffset="927.14">326 119 800,'0'0'8183,"4"-10"-7033,12-33-107,-11 40 602,-3 14-1094,0 15-173,-2-17-186,0 2-49,0 0-1,1 1 0,0-1 0,3 13 0,-4-22-128,1 0 0,-1 0 0,1 0 0,0 0 0,-1 0 0,1-1 0,0 1 0,0 0 0,0 0 0,0-1 0,0 1 0,1-1 0,-1 1 0,0-1 0,1 0 0,-1 1 0,1-1 0,-1 0 0,1 0 0,0 0 0,-1 0 0,1 0 0,0 0 0,0-1 0,0 1 0,0-1 0,0 1 0,0-1 0,-1 0 0,5 1 0,-2-1 0,0 0 0,0 0 0,0 0 0,1 0 0,-1-1 0,0 1 0,0-1 0,0 0 0,0-1 0,0 1 0,0-1 0,0 1 0,0-1 0,-1 0 0,1-1 0,-1 1 0,1-1 0,-1 1 0,0-1 0,0 0 0,0 0 0,-1-1 0,1 1 0,-1 0 0,1-1 0,-1 1 0,0-1 0,0 0-1,-1 0 1,1 0 0,-1 0 0,1-5 0,3-9 22,-1 4 33,-3 30-8,-6 185-741,5-200 545,0-1 1,0 1-1,0-1 1,0 1-1,0-1 1,0 1-1,0-1 1,1 1-1,-1-1 1,0 1-1,0-1 1,0 0-1,1 1 1,-1-1-1,0 1 1,0-1-1,1 0 1,-1 1-1,0-1 1,1 0-1,-1 1 1,0-1-1,1 0 1,-1 1-1,1-1 1,-1 0-1,0 0 1,1 0-1,-1 1 1,1-1-1,-1 0 1,1 0-1,-1 0 1,1 0-1,-1 0 1,1 0-1,-1 0 1,0 0-1,1 0 1,-1 0-1,2 0 1,-1 0-196,13 0-5267</inkml:trace>
  <inkml:trace contextRef="#ctx0" brushRef="#br0" timeOffset="1212.51">714 103 5619,'0'0'7915,"3"-10"-7581,9-32-148,-11 41-166,1-1-1,-1 0 1,1 0-1,-1 1 1,1-1-1,0 1 0,-1-1 1,1 1-1,0 0 1,0 0-1,0 0 0,0 0 1,0 0-1,0 0 1,1 0-1,-1 1 1,0-1-1,0 1 0,1 0 1,-1 0-1,0-1 1,0 1-1,1 1 0,-1-1 1,0 0-1,0 0 1,3 2-1,5-2 224,-9 1-213,0-1-1,0 1 0,0-1 0,0 1 0,0 0 1,0-1-1,0 1 0,0 0 0,-1 0 0,1 0 0,0 0 1,0 0-1,-1 0 0,1 0 0,-1 0 0,1 0 1,-1 0-1,1 0 0,-1 0 0,0 0 0,1 0 1,-1 1-1,0-1 0,0 0 0,0 0 0,0 0 0,0 0 1,0 3-1,-1 47 444,1-37-365,-1-5-111,0 1 0,0-1 0,-1 0 1,0 0-1,0 0 0,-1 0 0,0 0 1,-1 0-1,0-1 0,0 1 0,-1-1 1,0 0-1,-12 14 0,-20 11-2550,-7-12-3379,33-20 1917</inkml:trace>
  <inkml:trace contextRef="#ctx0" brushRef="#br0" timeOffset="1399.52">661 226 2593,'0'0'11814,"29"-17"-11254,0 17-176,0 0-16,10 0-288,0 0 16,10 0 32,5 0-128,-1 0-1312,-9-5-1345,-10-4-4003</inkml:trace>
</inkml:ink>
</file>

<file path=xl/ink/ink9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7:08:07.924"/>
    </inkml:context>
    <inkml:brush xml:id="br0">
      <inkml:brushProperty name="width" value="0.035" units="cm"/>
      <inkml:brushProperty name="height" value="0.035" units="cm"/>
      <inkml:brushProperty name="color" value="#004F8B"/>
    </inkml:brush>
  </inkml:definitions>
  <inkml:trace contextRef="#ctx0" brushRef="#br0">39 145 2465,'0'0'6627,"-7"-3"-5528,-2 0-1777,-13-5 5310,22 6-2249,15 1-1770,191 4-135,-187-5-1505,-2 1-6958,-12 1 3412</inkml:trace>
  <inkml:trace contextRef="#ctx0" brushRef="#br0" timeOffset="775.22">471 51 3778,'0'0'9431,"0"-7"-8215,0-36 3032,-5 58-4427,-1 11 224,-6 48 1,9-47 40,-11 44 1,12-59 403,11-11 66,4-2-684,16 2 126,-21 0-22,0 0-1,0-1 1,0 0 0,0 0 0,-1-1-1,1 0 1,0 0 0,0-1 0,0 0-1,-1 0 1,1-1 0,-1 0 0,0 0-1,11-7 1,-16 8 20,0 0-1,-1 0 1,1 0-1,-1 0 0,1 0 1,-1 0-1,0-1 1,0 1-1,0 0 1,0-1-1,-1 1 0,1-1 1,-1 1-1,1-1 1,-1-4-1,0-48 85,-1 27 1,1 27-41,-1 14-360,-10 55 321,4-27 43,-3 80-1,10-60-509,0-21-2587,0-11-1013</inkml:trace>
</inkml:ink>
</file>

<file path=xl/ink/ink9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7:08:12.055"/>
    </inkml:context>
    <inkml:brush xml:id="br0">
      <inkml:brushProperty name="width" value="0.035" units="cm"/>
      <inkml:brushProperty name="height" value="0.035" units="cm"/>
      <inkml:brushProperty name="color" value="#004F8B"/>
    </inkml:brush>
  </inkml:definitions>
  <inkml:trace contextRef="#ctx0" brushRef="#br0">8612 37 20824,'-8612'0'0</inkml:trace>
</inkml:ink>
</file>

<file path=xl/ink/ink9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7:08:14.703"/>
    </inkml:context>
    <inkml:brush xml:id="br0">
      <inkml:brushProperty name="width" value="0.035" units="cm"/>
      <inkml:brushProperty name="height" value="0.035" units="cm"/>
      <inkml:brushProperty name="color" value="#004F8B"/>
    </inkml:brush>
  </inkml:definitions>
  <inkml:trace contextRef="#ctx0" brushRef="#br0">4 91 2753,'0'0'11384,"0"-1"-11113,-1 0 0,1 1 0,0-1 0,-1 0 0,1 0 0,0 0 0,-1 0 0,1 0 0,0 1 0,0-1-1,0 0 1,0 0 0,0 0 0,0 0 0,0 0 0,0 0 0,1-1 0,292 2 367,-291 0-777</inkml:trace>
  <inkml:trace contextRef="#ctx0" brushRef="#br0" timeOffset="666.11">711 23 5106,'0'0'8060,"4"-4"-7086,16-14 2707,-55 18-3392,27 1-266,0 0 1,1 0 0,-1 1 0,0 0-1,1 1 1,-1 0 0,1 0 0,0 1-1,0-1 1,0 1 0,0 1 0,1 0-1,-1 0 1,1 0 0,1 0 0,-9 11-1,6-8 8,1 0-1,1 1 1,-1 0 0,2 1-1,-1-1 1,1 1 0,0 0-1,1 0 1,1 1-1,-1-1 1,-2 18 0,3-6-14,1-12-1,1 1 0,0 0 1,1 0-1,1 20 0,0-28-10,-1 0-1,1-1 1,0 1-1,-1-1 1,1 1-1,0-1 1,1 1-1,-1-1 1,0 0 0,1 1-1,-1-1 1,1 0-1,0 0 1,0 0-1,0 0 1,0-1-1,0 1 1,0 0 0,0-1-1,0 0 1,1 1-1,-1-1 1,0 0-1,1 0 1,2 1-1,16 2 32,-1 0 0,1-1-1,0-1 1,0 0-1,0-2 1,42-5 0,-61 5-34,0 0 1,0-1 0,0 1-1,-1-1 1,1 0 0,0 0 0,0 1-1,0-1 1,0 0 0,-1 0-1,1-1 1,0 1 0,-1 0 0,1 0-1,-1-1 1,0 1 0,1-1-1,-1 0 1,0 1 0,0-1 0,0 0-1,0 0 1,0 1 0,0-1 0,0-3-1,1-3 12,0 0-1,-1 0 0,0 0 1,-1-16-1,0 23-14,0 0-7,0 1 0,-1-1 0,1 0 0,0 0 1,-1 0-1,1 1 0,-1-1 0,1 0 1,-1 0-1,1 1 0,-1-1 0,0 0 0,1 1 1,-1-1-1,0 1 0,1-1 0,-1 1 0,0-1 1,0 1-1,0 0 0,1-1 0,-1 1 0,0 0 1,0-1-1,0 1 0,0 0 0,1 0 1,-1 0-1,0 0 0,-1 0 0,-35-2-217,31 3 194,-23-2-25,-41 3 100,65-1-82,1 0 1,-1 0 0,0 1-1,1 0 1,-1 0 0,1 0-1,0 0 1,0 0 0,-1 1-1,1 0 1,1 0 0,-6 4 0,-7 7-1086,-1 3-3895</inkml:trace>
</inkml:ink>
</file>

<file path=xl/ink/ink9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7:08:24.235"/>
    </inkml:context>
    <inkml:brush xml:id="br0">
      <inkml:brushProperty name="width" value="0.035" units="cm"/>
      <inkml:brushProperty name="height" value="0.035" units="cm"/>
      <inkml:brushProperty name="color" value="#004F8B"/>
    </inkml:brush>
  </inkml:definitions>
  <inkml:trace contextRef="#ctx0" brushRef="#br0">681 41 5555,'0'0'7267,"-4"-2"-6448,2 2-471,-13-5-281,9-4 2917,6 7-2966,-1 1 0,1 0 0,-1 0 1,0 0-1,0 0 0,0 0 0,1 0 1,-1 0-1,0 0 0,0 0 0,0 0 1,0 0-1,-1 0 0,1 1 0,0-1 1,0 1-1,0-1 0,-1 1 0,1-1 0,0 1 1,0-1-1,-1 1 0,1 0 0,0 0 1,-2 0-1,-39-5-12,23 6-4,1 0 0,0 2 0,0 0 0,0 1 0,0 0 0,1 2 0,0 0 0,-18 10 0,-8 6 1,-73 51 0,90-52 24,1 2 0,0 0 0,2 2 0,1 0 0,1 2 0,1 0 0,-18 34 0,29-47-3,2 0 0,0 1 1,-8 22-1,13-31-19,1 0 0,-1 0 0,1 0 0,0 0 0,0 1 0,1-1 0,0 1 0,0-1 0,0 0 0,1 1 0,2 10 1,-1-14-3,-1-1 0,0 1 1,1-1-1,0 1 1,-1-1-1,1 0 1,0 0-1,0 0 0,0 0 1,1 0-1,-1 0 1,0-1-1,1 1 1,-1-1-1,1 0 0,-1 1 1,1-1-1,0 0 1,-1-1-1,1 1 1,4 0-1,64 7 116,-65-8-111,21 1 29,1-1 0,0-1 0,31-7 0,-50 7-21,0-1 0,-1 0 1,0 0-1,1-1 0,-1 0 1,0-1-1,0 0 0,-1 0 1,1-1-1,-1 1 0,0-2 1,0 1-1,0-1 0,6-7 0,-12 11-13,0 0 0,1 0 1,-1 0-1,0 0 0,-1-1 0,1 1 0,0 0 0,-1 0 0,1 0 0,-1-1 0,1 1 0,-1 0 0,0-1 0,0 1 0,0 0 0,0 0 0,-1-1 0,1 1 0,-1 0 0,1-1 0,-1 1 0,0 0 0,0 0 0,0 0 0,0 0 0,0 0 0,0 0 0,-1 0 0,1 0 0,0 0 0,-1 1 0,0-1 0,1 1 0,-1-1 0,0 1 0,0-1 0,0 1 0,-4-2 0,-14-2-16,0 0 0,-1 1 0,1 2 0,-1 0 0,0 1 0,0 1 0,-25 3-1,36-3 9,3 1-17,1 0-1,0 0 1,0 0-1,0 1 1,0 0-1,0 0 1,0 0-1,0 1 1,1 0-1,-1 0 1,1 0-1,0 1 1,0-1-1,-7 8 1,-21 28-2448,8 4-4322,19-29 480</inkml:trace>
</inkml:ink>
</file>

<file path=xl/ink/ink9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7:08:26.959"/>
    </inkml:context>
    <inkml:brush xml:id="br0">
      <inkml:brushProperty name="width" value="0.035" units="cm"/>
      <inkml:brushProperty name="height" value="0.035" units="cm"/>
      <inkml:brushProperty name="color" value="#004F8B"/>
    </inkml:brush>
  </inkml:definitions>
  <inkml:trace contextRef="#ctx0" brushRef="#br0">629 90 6067,'0'0'7294,"-10"-3"-6518,-33-7 6,32 5 2523,13-1-2686,9-1-701,35-7 182,1 1 0,0 3 0,1 1 1,0 3-1,0 2 0,55 2 0,-102 1-108,1 1 1,0 0-1,-1 0 0,1 0 0,0 1 0,-1-1 0,1 0 0,-1 1 0,1-1 1,0 1-1,-1-1 0,1 1 0,-1 0 0,1 0 0,-1-1 0,0 1 1,1 0-1,-1 0 0,0 0 0,0 1 0,1-1 0,-1 0 0,1 3 1,-1-2 6,0-1 0,-1 1 0,0 0 0,1 0 1,-1 0-1,0 0 0,0 0 0,0 0 0,0 0 1,0 0-1,0 0 0,-1 0 0,1 0 0,-1 0 1,1 0-1,-1 0 0,0 0 0,0-1 0,0 1 1,-1 2-1,-2 3 8,-1-1 0,0 0 0,0 0 0,0-1 0,-1 1 0,0-1 0,0 0 0,-13 8 0,-62 31 30,56-32-28,-184 102 71,203-108-85,5-5-32,10-1-286,17 0 305,154 6-191,-160-4 192,-1 1-1,0 0 0,-1 2 0,1 0 1,-1 1-1,0 1 0,21 10 1,-39-17 15,1 1 1,-1-1 0,1 0 0,0 0 0,-1 0 0,1 0 0,-1 0-1,1 1 1,-1-1 0,1 0 0,-1 0 0,1 1 0,-1-1 0,0 0-1,1 1 1,-1-1 0,1 1 0,-1-1 0,0 0 0,1 1 0,-1-1-1,0 1 1,1-1 0,-1 1 0,0-1 0,0 1 0,0-1 0,1 1-1,-1 0 1,0-1 0,0 1 0,0-1 0,0 1 0,0-1 0,0 1-1,0-1 1,0 1 0,0 0 0,0-1 0,-1 1 0,1-1 0,0 1-1,0-1 1,0 1 0,-1-1 0,1 1 0,0-1 0,-1 1 0,-28 14-7,-54 6 158,-1-2 0,-155 12 0,140-21-171,-52 11-339,26-3-1637,0-6-4015,53-10-2424</inkml:trace>
</inkml:ink>
</file>

<file path=xl/ink/ink10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7:08:29.285"/>
    </inkml:context>
    <inkml:brush xml:id="br0">
      <inkml:brushProperty name="width" value="0.035" units="cm"/>
      <inkml:brushProperty name="height" value="0.035" units="cm"/>
      <inkml:brushProperty name="color" value="#004F8B"/>
    </inkml:brush>
  </inkml:definitions>
  <inkml:trace contextRef="#ctx0" brushRef="#br0">55 164 6003,'0'0'8780,"0"-9"-7524,0-94 2294,0 56-1806,0 43-1345,0 20-494,-4 51 261,-21 119 0,1-9-4167,23-149-321,1-11-1272</inkml:trace>
  <inkml:trace contextRef="#ctx0" brushRef="#br0" timeOffset="480.35">264 75 4786,'0'0'8396,"3"-10"-7313,3-5-911,0-4 1397,-21 33-759,-188 203-311,322-183 832,-25-7-3183,2-14-7258,-67-13 3587</inkml:trace>
  <inkml:trace contextRef="#ctx0" brushRef="#br0" timeOffset="1049.44">469 177 1185,'0'0'9524,"0"-17"-8393,0-45-1,0 12 3465,0 50-3970,0 14-644,-2 36 204,-11 64 1,12-62-82,2-52-113,0 1 0,1-1 0,-1 1 0,0-1 0,1 1 1,-1-1-1,1 0 0,-1 0 0,1 0 0,-1 0 0,1 0 0,-1 0 0,1 0 0,-1 0 0,1 0 1,-1-1-1,2 0 0,7-2-65,-1 0 1,-1-1-1,1 0 1,0-1-1,-1 1 1,0-2-1,0 1 0,-1-1 1,13-12-1,-15 13 51,-1 1 0,1-1-1,-1 0 1,0-1-1,-1 1 1,1-1 0,-1 1-1,0-1 1,-1 0-1,1 0 1,-1 0 0,0 0-1,-1-1 1,1 1-1,0-10 1,0-9 96,0 15 92,-1 12 328,-3 40-432,-3 1 1,-13 58-1,2-14-56,14-14-3438,2-46-1839,0-19-61</inkml:trace>
  <inkml:trace contextRef="#ctx0" brushRef="#br0" timeOffset="1420.46">748 158 5186,'0'0'8335,"-5"-6"-7786,-16-19-311,20 24-221,1 1 1,0 0-1,0-1 0,0 1 1,1-1-1,-1 1 1,0-1-1,0 1 0,0-1 1,0 1-1,0 0 1,0-1-1,1 1 0,-1-1 1,0 1-1,0 0 0,1-1 1,-1 1-1,0-1 1,1 1-1,-1 0 0,0-1 1,1 1-1,-1 0 1,0 0-1,1-1 0,-1 1 1,1 0-1,-1 0 0,0 0 1,1-1-1,-1 1 1,1 0-1,-1 0 0,1 0 1,-1 0-1,1 0 1,-1 0-1,1 0 0,26-7 366,-22 5-234,-1 1-76,1-1 0,0 1 0,0 0-1,0 0 1,0 1 0,0 0 0,0-1 0,0 2 0,0-1-1,0 0 1,8 3 0,-11-2-56,0 0-1,0 0 1,0 0-1,0 1 1,0-1-1,0 1 1,0-1 0,0 1-1,-1 0 1,1-1-1,0 1 1,-1 0-1,0 0 1,1 0-1,-1 1 1,0-1 0,0 0-1,0 0 1,-1 0-1,1 1 1,0-1-1,-1 0 1,0 1 0,1-1-1,-1 5 1,1 16 12,0 0 0,-2 0 1,-1 0-1,0-1 0,-2 1 1,-1-1-1,0 0 0,-2 0 1,-10 26-1,-1 11-2549,9-22-3004,8-28 405</inkml:trace>
  <inkml:trace contextRef="#ctx0" brushRef="#br0" timeOffset="1589.17">770 343 3073,'0'0'11414,"27"-65"-10918,21 53-272,11-1-192,17 1-32,-1 0-16,6 3-976,-11 3-673,-22 2-1681,-16 4-4721</inkml:trace>
</inkml:ink>
</file>

<file path=xl/ink/ink10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7:08:34.671"/>
    </inkml:context>
    <inkml:brush xml:id="br0">
      <inkml:brushProperty name="width" value="0.035" units="cm"/>
      <inkml:brushProperty name="height" value="0.035" units="cm"/>
      <inkml:brushProperty name="color" value="#004F8B"/>
    </inkml:brush>
  </inkml:definitions>
  <inkml:trace contextRef="#ctx0" brushRef="#br0">28 98 2753,'0'0'5790,"-7"-31"1605,6 28-7165,-1 0 0,1 0 0,0 0-1,0 0 1,0 0 0,0 0 0,0 0 0,1 0 0,0 0 0,-1 0 0,1-6 0,0 9 95,-10-25 988,10 290-1065,1-253-162,2 11 505,-2-21-684,-1-13-550,0 4-205,1 1 0,-1-1 0,1 1 0,1-1 0,-1 1 0,1 0-1,0 0 1,4-9 0,6-22-5480</inkml:trace>
</inkml:ink>
</file>

<file path=xl/ink/ink10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7:08:36.652"/>
    </inkml:context>
    <inkml:brush xml:id="br0">
      <inkml:brushProperty name="width" value="0.035" units="cm"/>
      <inkml:brushProperty name="height" value="0.035" units="cm"/>
      <inkml:brushProperty name="color" value="#004F8B"/>
    </inkml:brush>
  </inkml:definitions>
  <inkml:trace contextRef="#ctx0" brushRef="#br0">71 225 1681,'0'0'9503,"0"-5"-8081,8-70 7816,-1 41-9469,-3 12 390,0 0 0,0-44 0,-4 65-58,0 24-429,-2-1 328,-1 0 0,-1 1 0,-1-2 0,-1 1 0,-11 27-1,-5 19 34,-9 61-545,24-41-6990,7-69 712</inkml:trace>
</inkml:ink>
</file>

<file path=xl/ink/ink10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7:08:39.911"/>
    </inkml:context>
    <inkml:brush xml:id="br0">
      <inkml:brushProperty name="width" value="0.035" units="cm"/>
      <inkml:brushProperty name="height" value="0.035" units="cm"/>
      <inkml:brushProperty name="color" value="#004F8B"/>
    </inkml:brush>
  </inkml:definitions>
  <inkml:trace contextRef="#ctx0" brushRef="#br0">8567 67 17466,'-8567'0'0</inkml:trace>
</inkml:ink>
</file>

<file path=xl/ink/ink10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7:08:42.140"/>
    </inkml:context>
    <inkml:brush xml:id="br0">
      <inkml:brushProperty name="width" value="0.035" units="cm"/>
      <inkml:brushProperty name="height" value="0.035" units="cm"/>
      <inkml:brushProperty name="color" value="#004F8B"/>
    </inkml:brush>
  </inkml:definitions>
  <inkml:trace contextRef="#ctx0" brushRef="#br0">38 185 672,'0'0'11958,"-6"0"-10776,-19 0-291,18 0 2182,10 0-2998,198 4-742,3 1-7307,-144-5 2574</inkml:trace>
  <inkml:trace contextRef="#ctx0" brushRef="#br0" timeOffset="623.94">963 63 3906,'0'0'7521,"4"-8"-6460,0 0-609,7-11-158,-8-2 2850,-5 20-3123,1 0-1,-1 0 1,1 0 0,-1 1-1,1-1 1,-1 1 0,0-1-1,1 1 1,-1 0-1,0-1 1,1 1 0,-1 0-1,0 0 1,1 0 0,-1 0-1,-2 1 1,0-1 4,-14 0 25,-1-1-19,0 2 0,0 0 0,-36 7 0,49-7-23,1 1 0,-1 0 0,0 1 0,0-1 0,1 1 1,-1 0-1,1 1 0,0-1 0,0 1 0,0 0 0,1 0 1,-1 0-1,1 1 0,0 0 0,0 0 0,-3 6 0,0 2 13,1 0 0,1 1 0,0 0 0,1 0-1,1 0 1,0 1 0,0-1 0,2 1-1,0-1 1,0 1 0,2 0 0,0-1-1,3 22 1,-3-33-11,0 0-1,0 0 1,0 0-1,1-1 1,-1 1 0,1 0-1,-1-1 1,1 1-1,0-1 1,0 1-1,0-1 1,0 0-1,0 0 1,0 0-1,1 0 1,-1 0-1,1-1 1,-1 1 0,1-1-1,0 0 1,0 1-1,0-1 1,-1 0-1,7 1 1,4 1 30,0-1-1,0 0 1,0 0 0,18-1 0,-9-1 16,-2 1-26,1-2-1,-1 0 1,26-4 0,-42 4-30,-1 0-1,1 1 1,0-1-1,0-1 1,-1 1-1,1 0 0,-1-1 1,1 0-1,-1 0 1,0 0-1,1 0 1,-1 0-1,0-1 1,0 1-1,-1-1 1,1 0-1,-1 0 1,1 0-1,-1 0 1,0 0-1,0 0 1,0-1-1,2-5 1,-4 8-7,0 0 1,0 0 0,0 0 0,1 0 0,-1 0 0,0 0 0,-1 1 0,1-1 0,0 0 0,0 0 0,0 0 0,-1 0-1,1 0 1,0 0 0,-1 0 0,1 0 0,-1 1 0,1-1 0,-1 0 0,1 0 0,-1 0 0,1 1 0,-1-1 0,0 0-1,0 1 1,1-1 0,-1 1 0,0-1 0,0 1 0,1-1 0,-1 1 0,0-1 0,0 1 0,0 0 0,0 0 0,0-1-1,0 1 1,0 0 0,0 0 0,0 0 0,-1 0 0,-50-2-347,41 2 343,-11 0-149,1 0-1,0 2 1,-1 0 0,-31 8 0,44-7-255,1 0 1,0 0-1,0 1 0,0 0 0,-11 8 1,12-7-747,0 1 0,0 1 0,0-1 0,1 1 1,-11 15-1,10-7-3893</inkml:trace>
</inkml:ink>
</file>

<file path=xl/ink/ink10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7:08:48.271"/>
    </inkml:context>
    <inkml:brush xml:id="br0">
      <inkml:brushProperty name="width" value="0.035" units="cm"/>
      <inkml:brushProperty name="height" value="0.035" units="cm"/>
      <inkml:brushProperty name="color" value="#004F8B"/>
    </inkml:brush>
  </inkml:definitions>
  <inkml:trace contextRef="#ctx0" brushRef="#br0">92 149 3394,'0'0'7307,"-16"-16"-4095,14 15-3082,1-1 1,0 0-1,0 0 1,-1 1-1,1-1 1,-1 0-1,1 1 1,-1 0-1,0-1 1,1 1-1,-1 0 0,0 0 1,0 0-1,0 0 1,0 0-1,0 0 1,-4 0-1,-35-11 1174,41 11-1285,0 1-1,0 0 0,0 0 0,0 0 1,0-1-1,0 1 0,-1 0 0,1 0 1,0-1-1,0 1 0,0 0 1,0 0-1,0 0 0,0-1 0,0 1 1,1 0-1,-1 0 0,0 0 0,0-1 1,0 1-1,0 0 0,0 0 0,0-1 1,0 1-1,0 0 0,0 0 1,1 0-1,-1 0 0,0-1 0,0 1 1,0 0-1,0 0 0,1 0 0,-1 0 1,0 0-1,0-1 0,0 1 0,0 0 1,1 0-1,-1 0 0,0 0 1,0 0-1,1 0 0,-1 0 0,0 0 1,0 0-1,0 0 0,1 0 0,-1 0 1,0 0-1,0 0 0,1 0 0,-1 0 1,0 0-1,0 0 0,0 0 0,1 0 1,-1 0-1,0 1 0,0-1 1,0 0-1,1 0 0,-1 0 0,0 0 1,54 0-412,214 5-4995,-91 12-4036,-142-11 5876</inkml:trace>
  <inkml:trace contextRef="#ctx0" brushRef="#br0" timeOffset="685.94">890 44 912,'0'0'8866,"0"-6"-7991,0-31 2593,-17 37-3222,7 0-221,-1 0 1,1 0 0,0 1 0,0 0 0,0 1-1,0 0 1,0 1 0,0 0 0,1 0-1,-1 1 1,1 1 0,0-1 0,0 1 0,1 1-1,-1 0 1,1 0 0,0 0 0,1 1 0,0 0-1,-12 15 1,14-14-4,0 0 1,0 0-1,1 1 0,0 0 0,1-1 0,0 1 1,0 1-1,1-1 0,0 0 0,0 10 1,0 0 1,1 0 0,0 0 0,2 0 0,3 20 1,-4-36-24,2 0-1,-1 0 1,0-1 0,0 1 0,1 0 0,0-1 0,-1 1 0,1-1 0,0 1 0,0-1-1,1 0 1,-1 0 0,0 0 0,1 0 0,-1 0 0,1 0 0,0-1 0,-1 1 0,1-1-1,0 0 1,0 0 0,0 0 0,0 0 0,0 0 0,0-1 0,4 1 0,12 2 0,0-1 1,37 0 0,-50-2-2,11 0-48,-1 0-1,0-1 1,1-1-1,15-4 1,-26 4 33,0 0-1,-1 0 1,1 0 0,-1-1-1,1 0 1,-1 0 0,0 0 0,0 0-1,0-1 1,0 0 0,-1 0-1,1 0 1,5-9 0,-9 12 25,1 0 0,-1-1 0,0 1 0,0-1 0,0 1 1,0-1-1,0 0 0,-1 1 0,1-1 0,0 0 0,-1 1 0,1-1 0,-1 0 1,0 0-1,1 0 0,-1 1 0,0-1 0,0 0 0,0 0 0,-1-2 1,0 2-14,1 1 1,-1 0 0,0-1 0,0 1 0,0 0 0,0 0-1,0 0 1,0 0 0,0 0 0,-1 0 0,1 0 0,0 0 0,-1 1-1,1-1 1,0 0 0,-1 1 0,1-1 0,-1 1 0,-1-1-1,-10-1-50,0 0 0,0 0-1,-1 2 1,-17 0-1,18 0 53,7 0-59,-1 1 0,1 0-1,-1-1 1,1 2 0,0-1 0,0 1-1,0 0 1,0 0 0,0 1 0,0 0-1,0 0 1,1 0 0,0 1 0,-10 7-1,7-3-535,0 1-1,0 0 0,1 0 1,0 0-1,1 1 0,0 0 1,-6 13-1,-5 9-3544</inkml:trace>
</inkml:ink>
</file>

<file path=xl/ink/ink10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7:08:54.912"/>
    </inkml:context>
    <inkml:brush xml:id="br0">
      <inkml:brushProperty name="width" value="0.035" units="cm"/>
      <inkml:brushProperty name="height" value="0.035" units="cm"/>
      <inkml:brushProperty name="color" value="#004F8B"/>
    </inkml:brush>
  </inkml:definitions>
  <inkml:trace contextRef="#ctx0" brushRef="#br0">91 167 3169,'0'0'7201,"-12"-1"-6179,-8-3-529,-7 0 232,-5 3 3598,58 1-3626,48 1-1928,40 8-5057,-78-4 2420,-7-4-1030</inkml:trace>
  <inkml:trace contextRef="#ctx0" brushRef="#br0" timeOffset="1957.05">432 78 2081,'0'0'6454,"-11"-2"-5457,3 1-667,-52-8 858,29 7 4260,138-16-4625,111-25-339,-214 41-462,-3 2-89,-8 24 80,-5-9 20,-1 0 0,0-1-1,-18 14 1,17-16-16,1 1 1,0 0-1,-20 27 1,31-37-24,1 0 0,0 1 1,0-1-1,0 0 0,0 1 1,0-1-1,1 0 0,0 1 1,0-1-1,0 1 1,0-1-1,1 6 0,-1 4-67,1-12 40,0 0 0,-1 1 0,1-1 0,0-1 0,0 1 1,-1 0-1,1 0 0,0 0 0,0 0 0,0 0 0,0-1 0,0 1 0,0 0 0,0-1 1,0 1-1,1-1 0,-1 0 0,0 1 0,0-1 0,0 0 0,1 1 0,-1-1 1,0 0-1,1 0 0,40 5-917,-38-4 724,145 8-1741,-148-9 1965,1 0 0,0 0-1,-1 1 1,1-1 0,-1 1-1,1-1 1,0 1 0,-1-1-1,0 1 1,1 0-1,-1-1 1,1 1 0,1 2-1,-2-3 5,-1 1-1,0-1 0,0 0 0,1 1 0,-1-1 0,0 1 0,1-1 1,-1 0-1,0 1 0,0-1 0,0 1 0,0-1 0,1 1 0,-1-1 0,0 0 1,0 1-1,0-1 0,0 1 0,0-1 0,0 1 0,0-1 0,0 1 1,0-1-1,-1 1 0,1-1 0,0 1 0,0-1 0,0 0 0,0 1 1,-1-1-1,1 1 0,0-1 0,0 0 0,-1 1 0,1-1 0,0 1 1,-1-1-1,1 0 0,0 1 0,-1-1 0,1 0 0,0 0 0,-1 1 1,1-1-1,-1 0 0,1 0 0,-1 0 0,1 0 0,-1 1 0,-19 7 65,0 0 0,0-1 0,-1-1 0,-35 6 0,18-5-94,-170 24-4537,143-27-944</inkml:trace>
</inkml:ink>
</file>

<file path=xl/ink/ink10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7:08:57.943"/>
    </inkml:context>
    <inkml:brush xml:id="br0">
      <inkml:brushProperty name="width" value="0.035" units="cm"/>
      <inkml:brushProperty name="height" value="0.035" units="cm"/>
      <inkml:brushProperty name="color" value="#004F8B"/>
    </inkml:brush>
  </inkml:definitions>
  <inkml:trace contextRef="#ctx0" brushRef="#br0">301 1 1553,'0'0'6301,"-13"0"-5295,-226 18 4135,191-18-4175,47 0-299,4 0-622,224 0 649,-223 0-669,0 0 0,0 0 0,1-1-1,-1 1 1,0-1 0,0 0 0,0-1 0,6-2 0,-9 4 15,-23 0-117,-79 0-951,91 6-559,4-3-2818</inkml:trace>
</inkml:ink>
</file>

<file path=xl/ink/ink10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7:09:05.630"/>
    </inkml:context>
    <inkml:brush xml:id="br0">
      <inkml:brushProperty name="width" value="0.035" units="cm"/>
      <inkml:brushProperty name="height" value="0.035" units="cm"/>
      <inkml:brushProperty name="color" value="#004F8B"/>
    </inkml:brush>
  </inkml:definitions>
  <inkml:trace contextRef="#ctx0" brushRef="#br0">108 194 5939,'0'0'10549,"-5"-4"-9960,-12-12-85,13 12-291,1 0 0,1 0 0,-1 0 0,1 0-1,-1 0 1,1-1 0,1 1 0,-1 0 0,-1-8-1,-4-6-75,1 6 149,1-1 0,0 0 0,0-1 0,2 1 0,-5-28 0,-4 281-388,4-108-725,6-45-6101,3-69 1920,4-10-2280</inkml:trace>
  <inkml:trace contextRef="#ctx0" brushRef="#br0" timeOffset="430.26">320 98 4914,'0'0'9164,"3"-10"-8086,7-33-432,-9 31-350,-6 13-312,3 0 43,-20 5 36,1 2 0,0 0 0,0 1 0,-34 22 0,1-3-7,-43 28 130,96-56 46,45 0 70,-31 1-251,0 0 0,1 1 0,-1 0 0,0 1 0,-1 0-1,1 1 1,0 0 0,13 8 0,11 7-697,43 31 1,-6-4-5504,-52-33 925</inkml:trace>
  <inkml:trace contextRef="#ctx0" brushRef="#br0" timeOffset="1040.36">560 181 3506,'0'0'9884,"3"-19"-8443,0-5-981,-2 15-164,0-1-1,0 1 0,1-1 0,0 1 1,1-1-1,0 1 0,5-11 0,-6 40 2229,1 83-2358,-3-101-168,1 1 0,-1-1 1,1 0-1,0 1 1,0-1-1,0 0 0,0 1 1,0-1-1,0 0 0,0 0 1,1 0-1,-1 0 1,1 0-1,0 0 0,0 0 1,-1-1-1,1 1 0,0 0 1,0-1-1,1 0 1,-1 1-1,0-1 0,0 0 1,1 0-1,-1 0 0,0-1 1,1 1-1,-1-1 1,5 1-1,7 2-103,0 0-1,1-2 1,23 1 0,-37-2 97,14 0-151,-1 0-1,0-1 1,1 0-1,-1-1 1,24-6 0,-34 6 146,0 1 0,0-2 0,0 1 0,0 0 0,0-1 0,0 1 0,-1-1 0,1 0 0,-1 0 0,0-1 0,0 1 0,0-1 0,0 1 1,-1-1-1,0 0 0,1 0 0,-1 0 0,-1 0 0,1-1 0,0 1 0,-1 0 0,1-6 0,3-9 555,-1 0 1,-1-1-1,1-32 0,-6 87-681,-13 68 1,1-5 90,7 141-3524,7-177 1570,0 49-2810</inkml:trace>
</inkml:ink>
</file>

<file path=xl/ink/ink10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7:09:09.770"/>
    </inkml:context>
    <inkml:brush xml:id="br0">
      <inkml:brushProperty name="width" value="0.035" units="cm"/>
      <inkml:brushProperty name="height" value="0.035" units="cm"/>
      <inkml:brushProperty name="color" value="#004F8B"/>
    </inkml:brush>
  </inkml:definitions>
  <inkml:trace contextRef="#ctx0" brushRef="#br0">40 171 2369,'0'0'8879,"0"-8"-7823,0 0-1144,0 4 446,0-1-1,1 1 0,-1 0 1,-1 0-1,1 0 0,-1-1 1,1 1-1,-1 0 1,0 0-1,-1 0 0,1 0 1,-1 0-1,0 1 0,0-1 1,0 0-1,0 1 0,-5-6 1,5 5-176,0-1 0,0 1 0,0-1 0,0 1 0,1-1 1,0 1-1,0-1 0,-1-7 0,1-4 238,3 29-423,11 70 64,-6-48-35,-2 0 0,1 44 0,-6-8 81,0-71-88,2-3 32,-1-1 1,0 1-1,1-1 1,-1 0-1,-1 1 1,1-1-1,-1 0 0,1-7 1,1-4-35,45-184-31,-42 171 47,4-16-136,-9 44 102,0 0-1,0 0 0,0 0 0,0 0 1,0 0-1,0 0 0,0 0 1,0 0-1,0 0 0,0 0 1,1 0-1,-1 0 0,0 1 0,0-1 1,0 0-1,0 0 0,0 0 1,0 0-1,0 0 0,1 0 1,-1 0-1,0 0 0,0 0 0,0 0 1,0 0-1,0 0 0,0 0 1,0 0-1,1 0 0,-1-1 0,0 1 1,0 0-1,0 0 0,0 0 1,0 0-1,0 0 0,0 0 1,0 0-1,0 0 0,1 0 0,-1 0 1,0 0-1,0 0 0,0-1 1,0 1-1,0 0 0,0 0 1,0 0-1,0 0 0,0 0 0,0 0 1,0 0-1,0 0 0,0-1 1,0 1-1,0 0 0,0 0 1,0 0-1,0 0 0,0 0 0,0 0 1,0 0-1,0-1 0,0 1 1,0 0-1,0 0 0,0 0 0,0 0 1,4 23-164,7 252 301,-10-156-394,-1-70-6588,0-35-1539</inkml:trace>
</inkml:ink>
</file>

<file path=xl/ink/ink1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7:09:14.444"/>
    </inkml:context>
    <inkml:brush xml:id="br0">
      <inkml:brushProperty name="width" value="0.035" units="cm"/>
      <inkml:brushProperty name="height" value="0.035" units="cm"/>
      <inkml:brushProperty name="color" value="#004F8B"/>
    </inkml:brush>
  </inkml:definitions>
  <inkml:trace contextRef="#ctx0" brushRef="#br0">242 161 2897,'0'0'7868,"0"-4"-7115,1 1-1,-1 0 1,0 0-1,0 0 1,-1 0 0,1 0-1,-1-1 1,-1-4 0,-16 8-758,-11-1 2,0 1 0,-1 1-1,1 2 1,0 1 0,-45 13 0,74-17-6,0 0 0,0 0 0,0 0 0,0 0 0,0 0 0,0 1 0,1-1 0,-1 0 0,0 0 0,0 0 0,0 0 0,0 0 0,0 0 0,0 1 0,0-1 0,0 0-1,0 0 1,0 0 0,0 0 0,0 0 0,0 1 0,0-1 0,0 0 0,0 0 0,0 0 0,0 0 0,0 0 0,0 1 0,0-1 0,0 0 0,0 0 0,0 0 0,0 0 0,0 0 0,-1 0 0,1 1 0,0-1 0,0 0 0,0 0 0,0 0 0,0 0 0,0 0 0,0 0 0,0 0 0,-1 0 0,1 1 0,29 1-10,45 0 265,-70-2-255,42-3-220,60-9-1,12-2-4558,-65 9 1079,1 2-1635</inkml:trace>
  <inkml:trace contextRef="#ctx0" brushRef="#br0" timeOffset="789.58">954 133 4914,'0'0'7729,"0"-8"-6950,1-8-617,0 4 297,0 0 1,-1 1-1,0-1 1,-1 0-1,-2-12 1,2 22-448,0 0 1,-1 1 0,1-1-1,0 1 1,-1-1 0,1 1-1,-1 0 1,0-1-1,1 1 1,-1 0 0,0 0-1,0 0 1,0 0-1,0 1 1,0-1 0,0 0-1,0 1 1,0-1-1,0 1 1,0 0 0,-2 0-1,-52-3 27,50 3-19,1 0-23,1-1 1,0 2-1,-1-1 0,1 0 1,-1 1-1,1 0 1,0 0-1,-1 0 0,1 1 1,0 0-1,0-1 0,0 1 1,0 1-1,0-1 0,-3 3 1,4-2-1,0 0 1,1 0-1,0 1 1,0-1-1,0 1 1,0-1-1,0 1 0,1-1 1,-1 1-1,1 0 1,0 0-1,0 0 1,1-1-1,-1 1 1,1 0-1,0 0 0,0 6 1,0-7-21,-1 0 1,1 0-1,0-1 0,0 1 0,1 0 1,-1 0-1,0 0 0,1 0 1,0-1-1,0 1 0,0 0 1,0-1-1,0 1 0,0 0 0,1-1 1,2 4-1,-1-4 4,0 0 0,1 0 0,-1-1 0,0 0 0,1 1 0,-1-1 0,1 0 0,-1 0 0,1-1 1,0 1-1,-1-1 0,8 0 0,-5 1 98,1-1 0,0 1 0,0-2 0,0 1 0,0-1 0,13-3 0,-16 3-51,0-1 0,-1 0 0,1 0 0,-1 0 0,1 0 1,-1-1-1,0 1 0,0-1 0,0 0 0,-1 0 0,1 0 0,-1 0 1,3-5-1,21-61 1007,-25 68-91,-1 9-1098,5 211 476,-5-218-317,0 1 0,0-1-1,0 0 1,-1 0 0,1 1-1,-1-1 1,1 0 0,-1 0-1,1 0 1,-1 0 0,0 0-1,1 1 1,-1-1 0,0-1-1,0 1 1,0 0 0,0 0-1,0 0 1,0 0 0,0-1-1,0 1 1,0 0 0,-2 0-1,-34 12 108,28-10-96,-376 70-2042,372-71 1681,-110 13-4489,4-8-4035</inkml:trace>
</inkml:ink>
</file>

<file path=xl/ink/ink1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7:09:22.162"/>
    </inkml:context>
    <inkml:brush xml:id="br0">
      <inkml:brushProperty name="width" value="0.035" units="cm"/>
      <inkml:brushProperty name="height" value="0.035" units="cm"/>
      <inkml:brushProperty name="color" value="#004F8B"/>
    </inkml:brush>
  </inkml:definitions>
  <inkml:trace contextRef="#ctx0" brushRef="#br0">17 262 1889,'0'0'7083,"0"-4"-6005,0-17 499,0 3 3932,-15 5-4559,14 13-561,1-1-350,0 0 1,1 0-1,-1 0 0,1 0 1,0-1-1,-1 1 0,1 0 1,0 0-1,-1 0 0,1 0 0,0 1 1,0-1-1,0 0 0,0 0 1,0 0-1,0 1 0,0-1 1,0 0-1,0 1 0,0-1 0,0 1 1,1-1-1,-1 1 0,0 0 1,2-1-1,43-8-50,-28 6 145,52-11-332,102-5 0,-91 16-2793,1 2-3822,-48 1 1059</inkml:trace>
  <inkml:trace contextRef="#ctx0" brushRef="#br0" timeOffset="623.5">940 96 2657,'0'0'8225,"4"-13"-7179,14-37 51,-18 49-1064,1 1 1,-1-1-1,1 0 1,-1 0-1,0 0 1,0 0 0,1 0-1,-1 0 1,0 0-1,0 0 1,0 0-1,0 0 1,0 1-1,0-1 1,0 0 0,0 0-1,-1 0 1,1 0-1,0 0 1,-1 0-1,1 0 1,0 0-1,-1 1 1,1-1 0,-1 0-1,1 0 1,-1 0-1,1 1 1,-1-1-1,0 0 1,0 1-1,1-1 1,-1 1 0,0-1-1,0 0 1,1 1-1,-1 0 1,0-1-1,0 1 1,0 0-1,0-1 1,0 1 0,0 0-1,0 0 1,0 0-1,1-1 1,-3 1-1,-46 4 1413,42-3-1376,-7 3-57,0 1 0,0 1-1,1 0 1,0 0 0,0 1-1,0 1 1,1 0 0,0 1-1,1 0 1,0 1 0,0 0-1,1 1 1,1 0 0,-1 1-1,-8 15 1,13-19-6,1 1 0,0-1 0,1 1 0,0 0 0,0 0 0,1 0 0,0 0 0,1 0 0,0 0 0,0 0 0,1 1 0,1 10 0,0-16-6,-1 0-1,1 0 1,0-1 0,0 1 0,1-1-1,-1 1 1,1-1 0,0 1 0,0-1-1,0 0 1,0 1 0,0-1 0,1 0-1,-1-1 1,1 1 0,0 0 0,0-1-1,0 0 1,0 1 0,1-1 0,-1-1-1,0 1 1,1 0 0,-1-1 0,1 1-1,0-1 1,-1 0 0,1-1 0,0 1-1,0 0 1,4-1 0,1 1-32,3 1 66,-1-1-1,1-1 1,0 0 0,-1 0 0,13-2-1,-22 1-24,0 1 0,0-1-1,0 1 1,0-1 0,0 0-1,0 1 1,0-1 0,0 0-1,0-1 1,0 1 0,-1 0 0,1 0-1,0-1 1,-1 1 0,1-1-1,-1 1 1,0-1 0,1 0-1,-1 0 1,0 1 0,0-1-1,0 0 1,0 0 0,0 0 0,-1 0-1,1 0 1,-1 0 0,1 0-1,-1 0 1,0-1 0,1 1-1,-1 0 1,-1-2 0,0 3-26,-1 0 0,1 0 0,-1 0 0,1 0 0,-1 1 0,0-1 0,1 0-1,-1 1 1,0-1 0,0 1 0,1 0 0,-1 0 0,0 0 0,0 0 0,0 0 0,1 0 0,-1 0 0,0 0 0,-2 1 0,-3 0-18,-6-1-206,0 1 0,0 0 1,1 1-1,-1 1 0,1 0 1,0 1-1,0 0 0,-13 7 0,13-6-787,1 2-1,0-1 0,0 2 0,-16 13 0,4 4-4598</inkml:trace>
</inkml:ink>
</file>

<file path=xl/ink/ink1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7:09:30.851"/>
    </inkml:context>
    <inkml:brush xml:id="br0">
      <inkml:brushProperty name="width" value="0.035" units="cm"/>
      <inkml:brushProperty name="height" value="0.035" units="cm"/>
      <inkml:brushProperty name="color" value="#004F8B"/>
    </inkml:brush>
  </inkml:definitions>
  <inkml:trace contextRef="#ctx0" brushRef="#br0">246 102 3522,'0'0'10212,"1"-15"-9491,3-5-455,0-11-72,-3-4 2731,-1 34-2661,-8 3-253,-2 2-8,0 1 0,1 1 0,-1-1 0,1 2 0,1-1 0,-1 1-1,1 0 1,-12 14 0,-55 72 139,64-77-118,1 1-1,1-1 1,0 2-1,2-1 1,0 1-1,0 0 1,2 1-1,1 0 1,0 0-1,1 0 1,1 0-1,0 0 1,2 0-1,1 0 1,3 31-1,-3-47-18,0 1 0,1-1 1,-1 0-1,1 1 0,-1-1 0,1 0 0,0 0 0,0 0 0,0 0 1,1 0-1,-1-1 0,1 1 0,-1-1 0,1 1 0,0-1 0,0 0 1,0 0-1,0 0 0,0 0 0,1-1 0,-1 0 0,0 1 0,1-1 1,-1 0-1,1 0 0,3 0 0,10 1 19,1 0 1,-1 0 0,0-2-1,18-1 1,-31 1-15,1-1 1,-1 1-1,0-1 0,0 0 1,0 0-1,0 0 1,1 0-1,-2-1 1,1 0-1,0 0 0,0 0 1,0 0-1,-1 0 1,1-1-1,-1 1 1,0-1-1,0 0 1,0 0-1,3-4 0,-3 1 6,0 1 0,0-1 0,0 1-1,-1-1 1,1 0 0,-2 0 0,1 0-1,0 0 1,-1 0 0,-1 0 0,1-1-1,-1-8 1,0 14-19,0 0-1,0 0 1,0-1-1,0 1 1,0 0-1,-1 0 1,1 0 0,-1-1-1,1 1 1,-1 0-1,1 0 1,-1 0-1,1 0 1,-1 0-1,0 0 1,0 0-1,1 0 1,-1 0-1,0 0 1,0 0 0,0 1-1,0-1 1,0 0-1,-2 0 1,-1-1-56,1 1 0,-1 0 0,0 0 0,1 0 0,-1 0 0,0 1 0,0-1 0,-6 1 0,1 1-308,0-1-1,0 1 0,-1 1 1,1 0-1,0 0 0,-16 7 0,11-1-894,0 1-1,1 0 1,-19 17-1,-1 0-2979</inkml:trace>
</inkml:ink>
</file>

<file path=xl/ink/ink1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7:09:36.466"/>
    </inkml:context>
    <inkml:brush xml:id="br0">
      <inkml:brushProperty name="width" value="0.035" units="cm"/>
      <inkml:brushProperty name="height" value="0.035" units="cm"/>
      <inkml:brushProperty name="color" value="#004F8B"/>
    </inkml:brush>
  </inkml:definitions>
  <inkml:trace contextRef="#ctx0" brushRef="#br0">490 90 1921,'0'0'8390,"-10"-6"-7677,-31-17-289,15 13 845,25 10-1175,1 0 0,-1 0 0,0 0 0,1 0 0,-1 0 1,1 0-1,-1 0 0,0-1 0,1 1 0,-1 0 0,1 0 0,-1-1 0,1 1 0,-1 0 0,0-1 0,1 1 0,-1 0 0,1-1 0,0 1 0,-1-1 1,1 1-1,-1-1 0,1 1 0,0-1 0,-1 1 0,1-1 0,-1-1 1302,1 1-1063,1 0-305,1-1-1,-1 1 0,1 0 1,-1-1-1,1 1 1,-1 0-1,1 0 0,0 0 1,-1 0-1,1 0 0,0 0 1,0 0-1,0 1 0,0-1 1,2 0-1,0 0 96,15-5-124,-1 2 0,1 0 0,0 1 1,0 0-1,0 2 0,29 1 0,-49 37-409,0-33 424,0-1 0,0 0 0,0 0 0,0 0 0,-1 1 0,0-1 0,1-1 0,-1 1 0,0 0 0,0 0 0,-1-1 0,1 1 0,-4 2 0,-42 31 60,39-31-63,1 1 1,0-1-1,1 1 1,-1 1-1,-11 12 0,18-17-27,0-1 0,-1 1 1,1-1-1,0 1 0,0 0 0,0-1 0,0 1 0,0 0 0,0 0 0,1 0 0,-1 0 0,1-1 0,-1 1 0,1 0 0,0 0 0,-1 0 0,1 0 1,0 0-1,0 0 0,1 0 0,-1 0 0,0 0 0,1 0 0,-1 0 0,1 0 0,-1 0 0,1 0 0,0-1 0,0 1 0,0 0 0,0 0 0,0-1 1,0 1-1,1-1 0,-1 1 0,2 1 0,6 3-184,0 0 0,0-1-1,1 0 1,0 0 0,19 6 0,-21-9 138,-1 1 0,1 0 0,0 1 0,-1-1 0,0 1 0,0 1 0,9 6 0,-16-10 61,0-1 0,1 0 0,-1 1 0,1-1 0,-1 1 0,0-1 0,1 1 0,-1-1 0,0 1 0,0-1 0,0 1 1,1-1-1,-1 1 0,0 0 0,0-1 0,0 1 0,0-1 0,0 1 0,0-1 0,0 1 0,0 0 0,0-1 0,0 1 0,0-1 0,0 1 0,0-1 0,-1 1 0,1 0 0,0-1 0,0 1 0,-1-1 0,1 1 0,0-1 1,-1 1-1,1-1 0,0 0 0,-1 1 0,1-1 0,-1 1 0,1-1 0,-1 0 0,1 1 0,-1-1 0,1 0 0,-1 0 0,1 1 0,-1-1 0,1 0 0,-2 0 0,-33 11 233,30-10-213,-407 57-894,268-45-2671</inkml:trace>
</inkml:ink>
</file>

<file path=xl/ink/ink1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7:09:41.242"/>
    </inkml:context>
    <inkml:brush xml:id="br0">
      <inkml:brushProperty name="width" value="0.035" units="cm"/>
      <inkml:brushProperty name="height" value="0.035" units="cm"/>
      <inkml:brushProperty name="color" value="#004F8B"/>
    </inkml:brush>
  </inkml:definitions>
  <inkml:trace contextRef="#ctx0" brushRef="#br0">114 59 1361,'0'0'4154,"-3"-22"-1512,-1 16-4620,-5 6-413,-2 0-437</inkml:trace>
  <inkml:trace contextRef="#ctx0" brushRef="#br0" timeOffset="777.27">35 90 2849,'0'0'7353,"-2"-7"-6403,-6-20-313,8 26-436,-1 0-1,0-1 1,1 1-1,-1 0 1,0 0-1,0 0 0,0 0 1,0 0-1,0 0 1,0 0-1,0 0 1,0 0-1,-3-1 1,2 0 1462,15 2-1195,-9 0-577,18 0 229,0-1-1,0-1 1,-1 0 0,1-2-1,40-12 1,-41 4 56,-20 12-197,-4 0 66,-212 6-653,388-6 784,-171 0-590,4 19-6397,-1-7 1958</inkml:trace>
</inkml:ink>
</file>

<file path=xl/ink/ink1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7:12:57.663"/>
    </inkml:context>
    <inkml:brush xml:id="br0">
      <inkml:brushProperty name="width" value="0.035" units="cm"/>
      <inkml:brushProperty name="height" value="0.035" units="cm"/>
      <inkml:brushProperty name="color" value="#004F8B"/>
    </inkml:brush>
  </inkml:definitions>
  <inkml:trace contextRef="#ctx0" brushRef="#br0">0 137 17531,'5375'-22'0,"-5606"-92"0,462 228 0,-461 2 0</inkml:trace>
</inkml:ink>
</file>

<file path=xl/ink/ink1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7:13:09.084"/>
    </inkml:context>
    <inkml:brush xml:id="br0">
      <inkml:brushProperty name="width" value="0.035" units="cm"/>
      <inkml:brushProperty name="height" value="0.035" units="cm"/>
      <inkml:brushProperty name="color" value="#004F8B"/>
    </inkml:brush>
  </inkml:definitions>
  <inkml:trace contextRef="#ctx0" brushRef="#br0">135 232 3506,'0'0'9748,"0"-6"-8531,0-23-25,0 10 2911,0 39-4185,0-4 133,0 1 1,-1 0-1,-1-1 1,0 1 0,-8 27-1,8-40-34,1 0-1,-1 0 1,0 0-1,0 0 1,0-1 0,0 1-1,-1-1 1,1 0-1,-1 1 1,0-1-1,0 0 1,0-1-1,0 1 1,-1-1 0,1 1-1,-1-1 1,1 0-1,-1 0 1,0 0-1,0-1 1,0 1-1,0-1 1,0 0 0,0 0-1,0-1 1,0 1-1,-1-1 1,-6 0-1,10 0-9,0-1 0,0 1 0,0-1 0,0 1-1,0 0 1,0-1 0,0 0 0,0 1 0,1-1 0,-1 0-1,0 1 1,0-1 0,1 0 0,-1 0 0,0 0-1,1 1 1,-1-1 0,1 0 0,-1 0 0,1 0 0,-1 0-1,1 0 1,0 0 0,-1 0 0,1 0 0,0 0 0,0 0-1,0 0 1,0-3 0,-2-36 0,2 35-11,0 4-25,20 7-251,-7 1 272,5 5 21,1-2 0,1 0 1,0-1-1,41 12 0,-56-20-1,-1 0-1,1 0 0,-1 0 1,1-1-1,-1 0 0,1 1 1,0-2-1,-1 1 1,1-1-1,0 1 0,-1-1 1,1 0-1,-1-1 0,0 1 1,1-1-1,-1 0 1,0 0-1,0 0 0,0-1 1,0 1-1,0-1 0,-1 0 1,1 0-1,-1-1 1,0 1-1,0 0 0,0-1 1,0 0-1,-1 0 0,3-4 1,-2 2-2,-1 0 0,0 0 0,0 0 0,0 0 0,-1-1 1,0 1-1,0 0 0,-1-1 0,0 1 0,0 0 0,0-1 0,-1 1 0,0-1 0,0 1 1,0 0-1,-1 0 0,0 0 0,0 0 0,-1 0 0,0 0 0,0 1 0,0-1 0,-1 1 1,-4-7-1,1 4-13,1-1 1,-1 1-1,-1 0 1,1 0 0,-2 1-1,1 0 1,-1 1-1,0 0 1,0 0-1,0 1 1,-1 0-1,0 0 1,-16-4 0,21 8-14,1 0 0,0 1 0,0 0 0,0 0 0,0 0 0,-1 0 0,1 1 0,0-1 0,0 1 0,0 0 0,0 1 0,0-1 0,0 0 0,1 1 0,-1 0 0,0 0 0,1 0 0,-1 1 0,1-1 0,0 1 0,0 0 0,0 0 0,0 0 0,0 0 0,1 0 0,-1 1 0,1-1 0,0 1 0,0-1 0,0 1 0,0 0 0,1 0 0,-1 4 0,1-4-316,0 0 0,0 0 0,1 0 0,-1 0 0,1 0 0,0 0 0,1 0 0,-1 1 0,1-1 0,-1 0 0,1 0 0,0-1 0,4 9 0,-3-9-420,0 1 0,0-1 0,1 1 0,0-1-1,-1 0 1,1 0 0,0 0 0,1-1 0,-1 1 0,4 2 0,15 7-6529</inkml:trace>
  <inkml:trace contextRef="#ctx0" brushRef="#br0" timeOffset="385.17">425 239 3394,'0'0'9399,"0"-8"-8242,1-25-258,1 25 470,3 11-1130,2 10-288,-3 7 10,-1 0 0,0 0 1,-2 1-1,-1 37 0,-1-23-3945</inkml:trace>
  <inkml:trace contextRef="#ctx0" brushRef="#br0" timeOffset="585.24">469 113 7171,'0'0'6227,"0"-6"-6387,3 18-416,2 3-1313,4-1-2369</inkml:trace>
  <inkml:trace contextRef="#ctx0" brushRef="#br0" timeOffset="961.49">534 235 6115,'0'0'7248,"8"2"-6895,-5-1-321,-1 0 1,1 0 0,0 0 0,0 0 0,-1 0 0,1 1 0,-1-1-1,1 1 1,-1 0 0,1-1 0,-1 1 0,0 0 0,0 1-1,0-1 1,0 0 0,1 3 0,0 0-5,-1 0-1,0 0 1,-1-1-1,1 1 1,-1 1-1,0-1 1,0 0 0,0 0-1,-1 0 1,0 8-1,0-10 89,-3 33-120,3-36 47,0 1 1,0 0-1,0-1 0,0 1 0,0-1 1,0 1-1,0-1 0,0 1 1,-1-1-1,1 1 0,0-1 1,0 1-1,-1-1 0,1 1 1,0-1-1,-1 1 0,1-1 1,0 1-1,-1-1 0,1 0 1,0 1-1,-1-1 0,1 1 1,-1-1-1,1 0 0,-1 0 1,1 1-1,-1-1 0,1 0 1,-1 0-1,1 0 0,-1 1 1,0-1-1,1 0 0,-1 0 1,1 0-1,-1 0 0,1 0 1,-1 0-1,1 0 0,-1 0 1,0 0-1,1-1 0,-1 1 1,1 0-1,-1 0 0,1 0 1,-1-1-1,1 1 0,-1 0 1,1 0-1,-1-1 0,1 1 1,-1-1-1,-1-1 3,1 0 0,0 0 0,0 0 1,0 0-1,0 0 0,0-1 0,0 1 1,0 0-1,1 0 0,-1-1 0,1 1 0,-1 0 1,1-1-1,0 1 0,0-1 0,0 1 1,1-5-1,0 2-44,-1 0 1,1 0-1,0 0 0,0 0 1,0 0-1,1 0 0,3-8 1,-1 8-122,0 0-1,0 0 1,1 0 0,0 1 0,0 0 0,0 0-1,0 0 1,0 0 0,1 1 0,-1 0-1,1 0 1,7-2 0,47-10-9360,-43 13 2969</inkml:trace>
  <inkml:trace contextRef="#ctx0" brushRef="#br0" timeOffset="1777.68">746 280 4386,'0'0'6488,"0"1"-6333,0 0-1,1 0 0,-1 0 0,1 0 1,0 0-1,-1-1 0,1 1 1,0 0-1,-1 0 0,1-1 1,0 1-1,0 0 0,0-1 0,0 1 1,-1-1-1,1 1 0,2 0 1,-1-2-67,0 0 0,1 0 0,-1-1 0,0 1 0,0 0 0,0-1 0,0 0 0,0 1 0,-1-1 0,1 0 0,0 0 0,-1 0 0,1 0 0,-1 0 0,0 0 0,0 0 0,0 0 0,0-1 0,0 1 1,0 0-1,0-4 0,-1 5-58,1 0 0,-1 0 1,0-1-1,1 1 1,-1 0-1,0 0 0,0-1 1,0 1-1,0 0 1,0 0-1,0-1 0,-1 1 1,1 0-1,0 0 1,0 0-1,-1-1 0,1 1 1,-1 0-1,0 0 1,1 0-1,-1 0 0,0 0 1,1 0-1,-1 0 1,0 0-1,0 0 0,0 0 1,0 0-1,0 1 1,0-1-1,0 0 0,0 1 1,0-1-1,0 0 1,0 1-1,0 0 0,-1-1 1,1 1-1,0 0 1,0-1-1,-1 1 0,-1 0 1,0 0-3,0 1 0,0-1 1,0 1-1,0 0 0,0 0 1,0 0-1,0 0 0,0 0 1,0 0-1,1 1 0,-1 0 1,0-1-1,1 1 0,-1 0 1,1 0-1,0 1 0,0-1 1,0 0-1,0 1 0,0-1 1,1 1-1,-1-1 0,0 1 1,1 0-1,0 0 0,0 0 1,0 0-1,-1 3 0,0 1-9,0-1 0,0 1-1,1 0 1,0 0 0,0 0-1,0 0 1,1 0 0,0-1 0,0 1-1,1 0 1,0 0 0,2 8-1,-2-13-103,1-1 1,-1 1-1,1 0 0,0-1 0,0 1 0,0-1 0,0 0 0,0 1 0,0-1 1,0 0-1,0 0 0,0 0 0,0-1 0,1 1 0,-1 0 0,0-1 1,0 0-1,1 1 0,-1-1 0,0 0 0,1 0 0,-1 0 0,4-1 1,2 1-668,1-1 0,-1 0 0,0 0 1,1-1-1,11-3 0,-10 1 477,-1 0 0,0-1 0,0 0 0,0-1 0,-1 0 0,0 0-1,0-1 1,8-8 0,-12 10 458,0 0 0,0 0 0,-1 0 0,1-1 0,4-10 0,-6 11 530,0-1 0,-1 1 0,1-1-1,-1 1 1,0-1 0,-1 0 0,1-6 0,-2 12-599,-1 0 1,1 0 0,0 0-1,0 1 1,0-1-1,-1 0 1,1 1-1,0-1 1,0 1-1,0-1 1,0 1-1,0-1 1,0 1 0,0 0-1,-2 1 1,-1 3-39,-1 1 1,1 0 0,0 0-1,0 0 1,1 0 0,0 1-1,0 0 1,0-1 0,1 1-1,0 0 1,1 0 0,-1 0-1,1 0 1,1 1 0,-1-1-1,1 0 1,0 0 0,2 10-1,-1-15-58,0-1 0,1 1 0,-1 0 1,1 0-1,-1 0 0,1-1 0,0 1 0,-1-1 0,1 1 0,0-1 0,0 0 0,0 0 0,0 1 0,0-2 0,1 1 0,-1 0 0,0 0 0,0-1 0,0 1 0,1-1 0,-1 1 0,0-1 0,1 0 0,-1 0 0,4-1 0,5 1 39,-1 0 1,0-1-1,0-1 0,17-3 0,-17 1-37,0 0 0,1 0 0,-2-1-1,1 0 1,0-1 0,-1 0-1,0-1 1,-1 0 0,1 0 0,-1-1-1,-1 0 1,1 0 0,-2-1-1,1 0 1,-1 0 0,0 0 0,-1-1-1,6-14 1,-4 6-1,-1 1-1,-1-1 1,0 0-1,-2-1 1,0 1-1,-1-1 1,0 0 0,-2 1-1,0-1 1,-4-22-1,4 41-11,0-1-1,0 1 1,0-1-1,0 1 1,0-1-1,0 1 1,0-1-1,0 0 1,0 1-1,0-1 1,0 1-1,0-1 1,0 1-1,-1-1 1,1 1-1,0 0 1,0-1-1,-1 1 1,1-1-1,0 1 1,-1-1-1,1 1 1,0 0-1,-1-1 1,1 1-1,-1 0 1,1-1-1,-1 1 1,-8 10-72,-3 24-72,6-9 190,1 0 0,1 0 0,1 0 0,2 0 0,0 1 0,5 39 0,-4-62-69,1 0 1,-1 0 0,1 0-1,0 0 1,0 0 0,0 0-1,0 0 1,0-1 0,1 1-1,-1 0 1,1 0 0,0-1-1,0 1 1,0-1 0,0 0-1,0 0 1,0 1 0,1-1-1,-1-1 1,1 1 0,-1 0-1,1-1 1,0 1 0,0-1-1,0 0 1,-1 0 0,1 0-1,0 0 1,1 0 0,5 0-1,-5-1-333,0 0 0,1 0 0,-1 0 0,0 0 0,1-1 0,-1 0 0,0 0-1,0 0 1,7-3 0,-7 2-396,0 0 0,-1 0-1,1 0 1,-1 0-1,0-1 1,0 1 0,0-1-1,0 0 1,0 0 0,4-6-1,3-10-5422</inkml:trace>
  <inkml:trace contextRef="#ctx0" brushRef="#br0" timeOffset="1969.75">1074 191 6307,'0'0'10581,"11"-2"-10197,37-12 32,13-5-288,11-3-128,17-4-32,3 2-2785,-8-1-112</inkml:trace>
</inkml:ink>
</file>

<file path=xl/ink/ink1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7:14:16.059"/>
    </inkml:context>
    <inkml:brush xml:id="br0">
      <inkml:brushProperty name="width" value="0.035" units="cm"/>
      <inkml:brushProperty name="height" value="0.035" units="cm"/>
      <inkml:brushProperty name="color" value="#004F8B"/>
    </inkml:brush>
  </inkml:definitions>
  <inkml:trace contextRef="#ctx0" brushRef="#br0">1705 25 18431,'-1705'0'0</inkml:trace>
</inkml:ink>
</file>

<file path=xl/ink/ink1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7:14:19.383"/>
    </inkml:context>
    <inkml:brush xml:id="br0">
      <inkml:brushProperty name="width" value="0.035" units="cm"/>
      <inkml:brushProperty name="height" value="0.035" units="cm"/>
      <inkml:brushProperty name="color" value="#004F8B"/>
    </inkml:brush>
  </inkml:definitions>
  <inkml:trace contextRef="#ctx0" brushRef="#br0">1 139 1169,'0'0'5202,"4"-7"101,17-23-4974,62-46 359,-81 74-590,14-16 1367,-15 17-1603,-1 1 0,0-1 1,1 1-1,-1 0 0,1-1 0,-1 1 0,1 0 0,-1-1 0,1 1 1,-1 0-1,1-1 0,-1 1 0,1 0 0,0 0 0,-1 0 0,1 0 1,-1 0-1,1 0 0,0-1 0,-1 1 0,1 0 0,-1 1 0,1-1 1,0 0-1,-1 0 0,1 0 0,-1 0 0,1 0 0,-1 1 0,1-1 1,-1 0-1,1 0 0,0 1 0,-1-1 0,1 0 0,0 1 1,-1 3-2494,0 1-530</inkml:trace>
  <inkml:trace contextRef="#ctx0" brushRef="#br0" timeOffset="511.28">24 130 272,'-1'1'10910,"4"-1"-11402,8 2 579,-1 0 1,0 0-1,0 1 0,-1 0 0,1 0 0,-1 1 1,1 1-1,-1 0 0,0 0 0,-1 0 1,1 1-1,-1 1 0,0-1 0,-1 1 0,10 11 1,-12-2-9,-5-15-287,-1 0-1,1 0 1,0 0 0,0 0 0,-1 0 0,1-1 0,0 1 0,-1 0 0,1 0 0,-1-1 0,1 1 0,-1 0 0,0-1 0,1 1 0,-1 0 0,0-1 0,1 1 0,-1-1 0,-1 1 0,-6 3-4082</inkml:trace>
</inkml:ink>
</file>

<file path=xl/ink/ink1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7:14:25.549"/>
    </inkml:context>
    <inkml:brush xml:id="br0">
      <inkml:brushProperty name="width" value="0.035" units="cm"/>
      <inkml:brushProperty name="height" value="0.035" units="cm"/>
      <inkml:brushProperty name="color" value="#004F8B"/>
    </inkml:brush>
  </inkml:definitions>
  <inkml:trace contextRef="#ctx0" brushRef="#br0">2092 599 18780,'-2091'-546'0,"2285"716"0,-388-340 0,446 117 0</inkml:trace>
</inkml:ink>
</file>

<file path=xl/ink/ink1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7:14:27.821"/>
    </inkml:context>
    <inkml:brush xml:id="br0">
      <inkml:brushProperty name="width" value="0.035" units="cm"/>
      <inkml:brushProperty name="height" value="0.035" units="cm"/>
      <inkml:brushProperty name="color" value="#004F8B"/>
    </inkml:brush>
  </inkml:definitions>
  <inkml:trace contextRef="#ctx0" brushRef="#br0">31 1 656,'0'0'4738,"-30"4"-4994,30 1 160,5-3 96,3-2-1568</inkml:trace>
</inkml:ink>
</file>

<file path=xl/ink/ink1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7:14:32.593"/>
    </inkml:context>
    <inkml:brush xml:id="br0">
      <inkml:brushProperty name="width" value="0.035" units="cm"/>
      <inkml:brushProperty name="height" value="0.035" units="cm"/>
      <inkml:brushProperty name="color" value="#004F8B"/>
    </inkml:brush>
  </inkml:definitions>
  <inkml:trace contextRef="#ctx0" brushRef="#br0">15 1 912,'0'0'2732,"-14"7"-963,16-4-1504,0 0-1,1 0 1,-1-1 0,1 1-1,-1 0 1,1-1 0,0 1-1,0-1 1,1 0-1,-1 0 1,0 0 0,0-1-1,1 1 1,4 1 0,6 4 148,19 14 3,-1 2 0,-1 2 0,-1 1-1,33 36 1,4 3 131,-44-46-346,0-2 0,1 0 1,0-2-1,1 0 0,1-2 0,1-1 1,-1-1-1,2-2 0,-1 0 1,1-2-1,50 7 0,27-3 251,200-5 0,-192-8-111,-91 3-327,0 0-1,-1 1 1,1 1-1,-1 1 1,1 1-1,-2 1 1,1 1 0,0 0-1,-1 2 1,-1 0-1,29 18 1,-24-10-6,1-2-1,52 23 1,-62-32-4,1-1 0,0-1 0,-1 0 0,2-1 0,-1-1 0,30 0-1,463 4 368,-508-5-363,-1 0 961,-33-7-614,10-3-321,1 0 1,-1 2 0,-26-5 0,-7-2 76,14 0 153,42 13-93,34 3-403,129 48 382,-118-33-100,-45-16-52,0 1 4,0-2 6,-1 4-18,0-1 13,0 0-1,0 1 1,0-1 0,-1 0 0,1 1 0,-1-1 0,0 0 0,0 0-1,0-1 1,-1 1 0,1 0 0,-1-1 0,-5 5 0,-48 38 67,41-34-52,-46 35 120,68-35-10562,-6-7 5599</inkml:trace>
</inkml:ink>
</file>

<file path=xl/ink/ink1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10T17:14:35.687"/>
    </inkml:context>
    <inkml:brush xml:id="br0">
      <inkml:brushProperty name="width" value="0.035" units="cm"/>
      <inkml:brushProperty name="height" value="0.035" units="cm"/>
      <inkml:brushProperty name="color" value="#004F8B"/>
    </inkml:brush>
  </inkml:definitions>
  <inkml:trace contextRef="#ctx0" brushRef="#br0">1 178 512,'0'0'6430,"0"-6"-5542,0-32 4269,20 34-5031,260-11 274,-107 7-275,126 3 156,-30 2-2,41-27 794,-265 22-831,0 3 0,1 2 1,0 2-1,52 5 0,-67 3 502,-32-4 483,-18-2-903,7-2-305,0-1 0,-1-1 1,1 0-1,0 0 1,0-1-1,0 0 0,1-1 1,-17-10-1,-25-9 15,53 24-41,0 0 1,0 0-1,0 0 1,0 0-1,0 0 1,1 0 0,-1 0-1,0 0 1,0 0-1,0-1 1,0 1-1,0 0 1,0 0-1,0 0 1,0 0-1,0 0 1,0 0 0,0 0-1,0 0 1,0 0-1,0 0 1,0-1-1,0 1 1,0 0-1,0 0 1,0 0-1,0 0 1,0 0 0,0 0-1,0 0 1,0 0-1,19 1-38,28 6 105,-14-2-62,-27-5 18,1 1 0,0 0-1,0 0 1,-1 0 0,1 1 0,9 3 0,-14 4-29,-2-6-67</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F6F3A-28DF-4558-998C-F2C26151F8E8}">
  <sheetPr>
    <tabColor theme="5" tint="0.39997558519241921"/>
  </sheetPr>
  <dimension ref="A1:M501"/>
  <sheetViews>
    <sheetView zoomScale="115" zoomScaleNormal="115" workbookViewId="0">
      <selection sqref="A1:M1"/>
    </sheetView>
  </sheetViews>
  <sheetFormatPr defaultRowHeight="14.25" x14ac:dyDescent="0.45"/>
  <cols>
    <col min="1" max="1" width="15.53125" bestFit="1" customWidth="1"/>
    <col min="2" max="2" width="11.1328125" bestFit="1" customWidth="1"/>
    <col min="3" max="3" width="9.3984375" bestFit="1" customWidth="1"/>
    <col min="4" max="4" width="8.73046875" bestFit="1" customWidth="1"/>
    <col min="5" max="5" width="7.6640625" bestFit="1" customWidth="1"/>
    <col min="6" max="6" width="9.3984375" bestFit="1" customWidth="1"/>
    <col min="7" max="7" width="11.1328125" bestFit="1" customWidth="1"/>
    <col min="8" max="8" width="15.6640625" bestFit="1" customWidth="1"/>
    <col min="9" max="9" width="5.796875" bestFit="1" customWidth="1"/>
    <col min="10" max="10" width="8.59765625" customWidth="1"/>
    <col min="11" max="11" width="8.19921875" customWidth="1"/>
    <col min="12" max="12" width="18.33203125" bestFit="1" customWidth="1"/>
    <col min="13" max="13" width="12.86328125" bestFit="1" customWidth="1"/>
    <col min="14" max="14" width="17.265625" bestFit="1" customWidth="1"/>
    <col min="15" max="15" width="18.59765625" bestFit="1" customWidth="1"/>
  </cols>
  <sheetData>
    <row r="1" spans="1:13" x14ac:dyDescent="0.45">
      <c r="A1" t="s">
        <v>83</v>
      </c>
      <c r="B1" t="s">
        <v>84</v>
      </c>
      <c r="C1" t="s">
        <v>85</v>
      </c>
      <c r="D1" t="s">
        <v>54</v>
      </c>
      <c r="E1" t="s">
        <v>86</v>
      </c>
      <c r="F1" t="s">
        <v>87</v>
      </c>
      <c r="G1" t="s">
        <v>88</v>
      </c>
      <c r="H1" t="s">
        <v>89</v>
      </c>
      <c r="I1" t="s">
        <v>55</v>
      </c>
      <c r="J1" t="s">
        <v>90</v>
      </c>
      <c r="K1" t="s">
        <v>91</v>
      </c>
      <c r="L1" t="s">
        <v>56</v>
      </c>
      <c r="M1" t="s">
        <v>92</v>
      </c>
    </row>
    <row r="2" spans="1:13" x14ac:dyDescent="0.45">
      <c r="A2" t="s">
        <v>222</v>
      </c>
      <c r="B2" t="s">
        <v>94</v>
      </c>
      <c r="C2" t="s">
        <v>121</v>
      </c>
      <c r="D2" t="s">
        <v>57</v>
      </c>
      <c r="E2" t="s">
        <v>114</v>
      </c>
      <c r="F2" t="s">
        <v>136</v>
      </c>
      <c r="G2" t="s">
        <v>105</v>
      </c>
      <c r="H2" t="s">
        <v>115</v>
      </c>
      <c r="I2">
        <v>25</v>
      </c>
      <c r="J2">
        <v>54.7</v>
      </c>
      <c r="K2">
        <v>156.53</v>
      </c>
      <c r="L2">
        <v>13</v>
      </c>
      <c r="M2">
        <v>6</v>
      </c>
    </row>
    <row r="3" spans="1:13" x14ac:dyDescent="0.45">
      <c r="A3" t="s">
        <v>134</v>
      </c>
      <c r="B3" t="s">
        <v>135</v>
      </c>
      <c r="C3" t="s">
        <v>121</v>
      </c>
      <c r="D3" t="s">
        <v>58</v>
      </c>
      <c r="E3" t="s">
        <v>103</v>
      </c>
      <c r="F3" t="s">
        <v>136</v>
      </c>
      <c r="G3" t="s">
        <v>105</v>
      </c>
      <c r="H3" t="s">
        <v>99</v>
      </c>
      <c r="I3">
        <v>22</v>
      </c>
      <c r="J3">
        <v>91.88</v>
      </c>
      <c r="K3">
        <v>175.52</v>
      </c>
      <c r="L3">
        <v>19</v>
      </c>
      <c r="M3">
        <v>3</v>
      </c>
    </row>
    <row r="4" spans="1:13" x14ac:dyDescent="0.45">
      <c r="A4" t="s">
        <v>134</v>
      </c>
      <c r="B4" t="s">
        <v>124</v>
      </c>
      <c r="C4" t="s">
        <v>121</v>
      </c>
      <c r="D4" t="s">
        <v>57</v>
      </c>
      <c r="E4" t="s">
        <v>114</v>
      </c>
      <c r="F4" t="s">
        <v>118</v>
      </c>
      <c r="G4" t="s">
        <v>105</v>
      </c>
      <c r="H4" t="s">
        <v>115</v>
      </c>
      <c r="I4">
        <v>27</v>
      </c>
      <c r="J4">
        <v>51.1</v>
      </c>
      <c r="K4">
        <v>170.34</v>
      </c>
      <c r="L4">
        <v>13</v>
      </c>
      <c r="M4">
        <v>3</v>
      </c>
    </row>
    <row r="5" spans="1:13" x14ac:dyDescent="0.45">
      <c r="A5" t="s">
        <v>134</v>
      </c>
      <c r="B5" t="s">
        <v>117</v>
      </c>
      <c r="C5" t="s">
        <v>147</v>
      </c>
      <c r="D5" t="s">
        <v>58</v>
      </c>
      <c r="E5" t="s">
        <v>103</v>
      </c>
      <c r="F5" t="s">
        <v>122</v>
      </c>
      <c r="G5" t="s">
        <v>112</v>
      </c>
      <c r="H5" t="s">
        <v>99</v>
      </c>
      <c r="I5">
        <v>33</v>
      </c>
      <c r="J5">
        <v>76.06</v>
      </c>
      <c r="K5">
        <v>181.18</v>
      </c>
      <c r="L5">
        <v>17</v>
      </c>
      <c r="M5">
        <v>6</v>
      </c>
    </row>
    <row r="6" spans="1:13" x14ac:dyDescent="0.45">
      <c r="A6" t="s">
        <v>134</v>
      </c>
      <c r="B6" t="s">
        <v>101</v>
      </c>
      <c r="C6" t="s">
        <v>113</v>
      </c>
      <c r="D6" t="s">
        <v>57</v>
      </c>
      <c r="E6" t="s">
        <v>96</v>
      </c>
      <c r="F6" t="s">
        <v>136</v>
      </c>
      <c r="G6" t="s">
        <v>112</v>
      </c>
      <c r="H6" t="s">
        <v>115</v>
      </c>
      <c r="I6">
        <v>37</v>
      </c>
      <c r="J6">
        <v>52.67</v>
      </c>
      <c r="K6">
        <v>166.52</v>
      </c>
      <c r="L6">
        <v>5</v>
      </c>
      <c r="M6">
        <v>3</v>
      </c>
    </row>
    <row r="7" spans="1:13" x14ac:dyDescent="0.45">
      <c r="A7" t="s">
        <v>134</v>
      </c>
      <c r="B7" t="s">
        <v>94</v>
      </c>
      <c r="C7" t="s">
        <v>131</v>
      </c>
      <c r="D7" t="s">
        <v>57</v>
      </c>
      <c r="E7" t="s">
        <v>111</v>
      </c>
      <c r="F7" t="s">
        <v>109</v>
      </c>
      <c r="G7" t="s">
        <v>98</v>
      </c>
      <c r="H7" t="s">
        <v>115</v>
      </c>
      <c r="I7">
        <v>21</v>
      </c>
      <c r="J7">
        <v>66.2</v>
      </c>
      <c r="K7">
        <v>162.02000000000001</v>
      </c>
      <c r="L7">
        <v>12</v>
      </c>
      <c r="M7">
        <v>0</v>
      </c>
    </row>
    <row r="8" spans="1:13" x14ac:dyDescent="0.45">
      <c r="A8" t="s">
        <v>134</v>
      </c>
      <c r="B8" t="s">
        <v>94</v>
      </c>
      <c r="C8" t="s">
        <v>142</v>
      </c>
      <c r="D8" t="s">
        <v>57</v>
      </c>
      <c r="E8" t="s">
        <v>114</v>
      </c>
      <c r="F8" t="s">
        <v>109</v>
      </c>
      <c r="G8" t="s">
        <v>98</v>
      </c>
      <c r="H8" t="s">
        <v>115</v>
      </c>
      <c r="I8">
        <v>18</v>
      </c>
      <c r="J8">
        <v>89.65</v>
      </c>
      <c r="K8">
        <v>170.26</v>
      </c>
      <c r="L8">
        <v>9</v>
      </c>
      <c r="M8">
        <v>2</v>
      </c>
    </row>
    <row r="9" spans="1:13" x14ac:dyDescent="0.45">
      <c r="A9" t="s">
        <v>134</v>
      </c>
      <c r="B9" t="s">
        <v>135</v>
      </c>
      <c r="C9" t="s">
        <v>142</v>
      </c>
      <c r="D9" t="s">
        <v>57</v>
      </c>
      <c r="E9" t="s">
        <v>111</v>
      </c>
      <c r="F9" t="s">
        <v>140</v>
      </c>
      <c r="G9" t="s">
        <v>112</v>
      </c>
      <c r="H9" t="s">
        <v>99</v>
      </c>
      <c r="I9">
        <v>25</v>
      </c>
      <c r="J9">
        <v>86.33</v>
      </c>
      <c r="K9">
        <v>154.85</v>
      </c>
      <c r="L9">
        <v>5</v>
      </c>
      <c r="M9">
        <v>2</v>
      </c>
    </row>
    <row r="10" spans="1:13" x14ac:dyDescent="0.45">
      <c r="A10" t="s">
        <v>134</v>
      </c>
      <c r="B10" t="s">
        <v>138</v>
      </c>
      <c r="C10" t="s">
        <v>121</v>
      </c>
      <c r="D10" t="s">
        <v>57</v>
      </c>
      <c r="E10" t="s">
        <v>103</v>
      </c>
      <c r="F10" t="s">
        <v>136</v>
      </c>
      <c r="G10" t="s">
        <v>98</v>
      </c>
      <c r="H10" t="s">
        <v>99</v>
      </c>
      <c r="I10">
        <v>24</v>
      </c>
      <c r="J10">
        <v>52.98</v>
      </c>
      <c r="K10">
        <v>192.61</v>
      </c>
      <c r="L10">
        <v>5</v>
      </c>
      <c r="M10">
        <v>3</v>
      </c>
    </row>
    <row r="11" spans="1:13" x14ac:dyDescent="0.45">
      <c r="A11" t="s">
        <v>134</v>
      </c>
      <c r="B11" t="s">
        <v>101</v>
      </c>
      <c r="C11" t="s">
        <v>108</v>
      </c>
      <c r="D11" t="s">
        <v>57</v>
      </c>
      <c r="E11" t="s">
        <v>114</v>
      </c>
      <c r="F11" t="s">
        <v>140</v>
      </c>
      <c r="G11" t="s">
        <v>105</v>
      </c>
      <c r="H11" t="s">
        <v>115</v>
      </c>
      <c r="I11">
        <v>33</v>
      </c>
      <c r="J11">
        <v>95.68</v>
      </c>
      <c r="K11">
        <v>171.53</v>
      </c>
      <c r="L11">
        <v>8</v>
      </c>
      <c r="M11">
        <v>10</v>
      </c>
    </row>
    <row r="12" spans="1:13" x14ac:dyDescent="0.45">
      <c r="A12" t="s">
        <v>154</v>
      </c>
      <c r="B12" t="s">
        <v>117</v>
      </c>
      <c r="C12" t="s">
        <v>131</v>
      </c>
      <c r="D12" t="s">
        <v>57</v>
      </c>
      <c r="E12" t="s">
        <v>96</v>
      </c>
      <c r="F12" t="s">
        <v>140</v>
      </c>
      <c r="G12" t="s">
        <v>112</v>
      </c>
      <c r="H12" t="s">
        <v>115</v>
      </c>
      <c r="I12">
        <v>28</v>
      </c>
      <c r="J12">
        <v>95.34</v>
      </c>
      <c r="K12">
        <v>151</v>
      </c>
      <c r="L12">
        <v>1</v>
      </c>
      <c r="M12">
        <v>1</v>
      </c>
    </row>
    <row r="13" spans="1:13" x14ac:dyDescent="0.45">
      <c r="A13" t="s">
        <v>154</v>
      </c>
      <c r="B13" t="s">
        <v>107</v>
      </c>
      <c r="C13" t="s">
        <v>131</v>
      </c>
      <c r="D13" t="s">
        <v>58</v>
      </c>
      <c r="E13" t="s">
        <v>111</v>
      </c>
      <c r="F13" t="s">
        <v>122</v>
      </c>
      <c r="G13" t="s">
        <v>98</v>
      </c>
      <c r="H13" t="s">
        <v>115</v>
      </c>
      <c r="I13">
        <v>35</v>
      </c>
      <c r="J13">
        <v>70.39</v>
      </c>
      <c r="K13">
        <v>180.2</v>
      </c>
      <c r="L13">
        <v>10</v>
      </c>
      <c r="M13">
        <v>7</v>
      </c>
    </row>
    <row r="14" spans="1:13" x14ac:dyDescent="0.45">
      <c r="A14" t="s">
        <v>154</v>
      </c>
      <c r="B14" t="s">
        <v>138</v>
      </c>
      <c r="C14" t="s">
        <v>147</v>
      </c>
      <c r="D14" t="s">
        <v>57</v>
      </c>
      <c r="E14" t="s">
        <v>96</v>
      </c>
      <c r="F14" t="s">
        <v>122</v>
      </c>
      <c r="G14" t="s">
        <v>98</v>
      </c>
      <c r="H14" t="s">
        <v>99</v>
      </c>
      <c r="I14">
        <v>33</v>
      </c>
      <c r="J14">
        <v>88.28</v>
      </c>
      <c r="K14">
        <v>195.24</v>
      </c>
      <c r="L14">
        <v>4</v>
      </c>
      <c r="M14">
        <v>6</v>
      </c>
    </row>
    <row r="15" spans="1:13" x14ac:dyDescent="0.45">
      <c r="A15" t="s">
        <v>154</v>
      </c>
      <c r="B15" t="s">
        <v>135</v>
      </c>
      <c r="C15" t="s">
        <v>121</v>
      </c>
      <c r="D15" t="s">
        <v>58</v>
      </c>
      <c r="E15" t="s">
        <v>111</v>
      </c>
      <c r="F15" t="s">
        <v>136</v>
      </c>
      <c r="G15" t="s">
        <v>112</v>
      </c>
      <c r="H15" t="s">
        <v>99</v>
      </c>
      <c r="I15">
        <v>33</v>
      </c>
      <c r="J15">
        <v>51.17</v>
      </c>
      <c r="K15">
        <v>169.62</v>
      </c>
      <c r="L15">
        <v>17</v>
      </c>
      <c r="M15">
        <v>10</v>
      </c>
    </row>
    <row r="16" spans="1:13" x14ac:dyDescent="0.45">
      <c r="A16" t="s">
        <v>154</v>
      </c>
      <c r="B16" t="s">
        <v>101</v>
      </c>
      <c r="C16" t="s">
        <v>95</v>
      </c>
      <c r="D16" t="s">
        <v>57</v>
      </c>
      <c r="E16" t="s">
        <v>103</v>
      </c>
      <c r="F16" t="s">
        <v>132</v>
      </c>
      <c r="G16" t="s">
        <v>105</v>
      </c>
      <c r="H16" t="s">
        <v>99</v>
      </c>
      <c r="I16">
        <v>20</v>
      </c>
      <c r="J16">
        <v>65.36</v>
      </c>
      <c r="K16">
        <v>172.21</v>
      </c>
      <c r="L16">
        <v>14</v>
      </c>
      <c r="M16">
        <v>9</v>
      </c>
    </row>
    <row r="17" spans="1:13" x14ac:dyDescent="0.45">
      <c r="A17" t="s">
        <v>154</v>
      </c>
      <c r="B17" t="s">
        <v>117</v>
      </c>
      <c r="C17" t="s">
        <v>121</v>
      </c>
      <c r="D17" t="s">
        <v>57</v>
      </c>
      <c r="E17" t="s">
        <v>96</v>
      </c>
      <c r="F17" t="s">
        <v>132</v>
      </c>
      <c r="G17" t="s">
        <v>105</v>
      </c>
      <c r="H17" t="s">
        <v>99</v>
      </c>
      <c r="I17">
        <v>23</v>
      </c>
      <c r="J17">
        <v>69.819999999999993</v>
      </c>
      <c r="K17">
        <v>170.63</v>
      </c>
      <c r="L17">
        <v>14</v>
      </c>
      <c r="M17">
        <v>8</v>
      </c>
    </row>
    <row r="18" spans="1:13" x14ac:dyDescent="0.45">
      <c r="A18" t="s">
        <v>154</v>
      </c>
      <c r="B18" t="s">
        <v>138</v>
      </c>
      <c r="C18" t="s">
        <v>95</v>
      </c>
      <c r="D18" t="s">
        <v>58</v>
      </c>
      <c r="E18" t="s">
        <v>103</v>
      </c>
      <c r="F18" t="s">
        <v>118</v>
      </c>
      <c r="G18" t="s">
        <v>98</v>
      </c>
      <c r="H18" t="s">
        <v>115</v>
      </c>
      <c r="I18">
        <v>37</v>
      </c>
      <c r="J18">
        <v>55.7</v>
      </c>
      <c r="K18">
        <v>163.81</v>
      </c>
      <c r="L18">
        <v>7</v>
      </c>
      <c r="M18">
        <v>9</v>
      </c>
    </row>
    <row r="19" spans="1:13" x14ac:dyDescent="0.45">
      <c r="A19" t="s">
        <v>154</v>
      </c>
      <c r="B19" t="s">
        <v>101</v>
      </c>
      <c r="C19" t="s">
        <v>108</v>
      </c>
      <c r="D19" t="s">
        <v>58</v>
      </c>
      <c r="E19" t="s">
        <v>96</v>
      </c>
      <c r="F19" t="s">
        <v>136</v>
      </c>
      <c r="G19" t="s">
        <v>105</v>
      </c>
      <c r="H19" t="s">
        <v>99</v>
      </c>
      <c r="I19">
        <v>27</v>
      </c>
      <c r="J19">
        <v>52.28</v>
      </c>
      <c r="K19">
        <v>151.82</v>
      </c>
      <c r="L19">
        <v>9</v>
      </c>
      <c r="M19">
        <v>0</v>
      </c>
    </row>
    <row r="20" spans="1:13" x14ac:dyDescent="0.45">
      <c r="A20" t="s">
        <v>174</v>
      </c>
      <c r="B20" t="s">
        <v>117</v>
      </c>
      <c r="C20" t="s">
        <v>121</v>
      </c>
      <c r="D20" t="s">
        <v>58</v>
      </c>
      <c r="E20" t="s">
        <v>114</v>
      </c>
      <c r="F20" t="s">
        <v>136</v>
      </c>
      <c r="G20" t="s">
        <v>98</v>
      </c>
      <c r="H20" t="s">
        <v>99</v>
      </c>
      <c r="I20">
        <v>29</v>
      </c>
      <c r="J20">
        <v>75.239999999999995</v>
      </c>
      <c r="K20">
        <v>184.34</v>
      </c>
      <c r="L20">
        <v>7</v>
      </c>
      <c r="M20">
        <v>1</v>
      </c>
    </row>
    <row r="21" spans="1:13" x14ac:dyDescent="0.45">
      <c r="A21" t="s">
        <v>174</v>
      </c>
      <c r="B21" t="s">
        <v>107</v>
      </c>
      <c r="C21" t="s">
        <v>108</v>
      </c>
      <c r="D21" t="s">
        <v>58</v>
      </c>
      <c r="E21" t="s">
        <v>114</v>
      </c>
      <c r="F21" t="s">
        <v>140</v>
      </c>
      <c r="G21" t="s">
        <v>112</v>
      </c>
      <c r="H21" t="s">
        <v>99</v>
      </c>
      <c r="I21">
        <v>39</v>
      </c>
      <c r="J21">
        <v>76.239999999999995</v>
      </c>
      <c r="K21">
        <v>172.06</v>
      </c>
      <c r="L21">
        <v>5</v>
      </c>
      <c r="M21">
        <v>9</v>
      </c>
    </row>
    <row r="22" spans="1:13" x14ac:dyDescent="0.45">
      <c r="A22" t="s">
        <v>174</v>
      </c>
      <c r="B22" t="s">
        <v>138</v>
      </c>
      <c r="C22" t="s">
        <v>131</v>
      </c>
      <c r="D22" t="s">
        <v>58</v>
      </c>
      <c r="E22" t="s">
        <v>96</v>
      </c>
      <c r="F22" t="s">
        <v>109</v>
      </c>
      <c r="G22" t="s">
        <v>112</v>
      </c>
      <c r="H22" t="s">
        <v>99</v>
      </c>
      <c r="I22">
        <v>18</v>
      </c>
      <c r="J22">
        <v>85.03</v>
      </c>
      <c r="K22">
        <v>198.24</v>
      </c>
      <c r="L22">
        <v>11</v>
      </c>
      <c r="M22">
        <v>6</v>
      </c>
    </row>
    <row r="23" spans="1:13" x14ac:dyDescent="0.45">
      <c r="A23" t="s">
        <v>174</v>
      </c>
      <c r="B23" t="s">
        <v>138</v>
      </c>
      <c r="C23" t="s">
        <v>121</v>
      </c>
      <c r="D23" t="s">
        <v>58</v>
      </c>
      <c r="E23" t="s">
        <v>96</v>
      </c>
      <c r="F23" t="s">
        <v>122</v>
      </c>
      <c r="G23" t="s">
        <v>112</v>
      </c>
      <c r="H23" t="s">
        <v>115</v>
      </c>
      <c r="I23">
        <v>24</v>
      </c>
      <c r="J23">
        <v>62.38</v>
      </c>
      <c r="K23">
        <v>199.74</v>
      </c>
      <c r="L23">
        <v>13</v>
      </c>
      <c r="M23">
        <v>7</v>
      </c>
    </row>
    <row r="24" spans="1:13" x14ac:dyDescent="0.45">
      <c r="A24" t="s">
        <v>174</v>
      </c>
      <c r="B24" t="s">
        <v>135</v>
      </c>
      <c r="C24" t="s">
        <v>102</v>
      </c>
      <c r="D24" t="s">
        <v>57</v>
      </c>
      <c r="E24" t="s">
        <v>96</v>
      </c>
      <c r="F24" t="s">
        <v>104</v>
      </c>
      <c r="G24" t="s">
        <v>105</v>
      </c>
      <c r="H24" t="s">
        <v>99</v>
      </c>
      <c r="I24">
        <v>21</v>
      </c>
      <c r="J24">
        <v>97.96</v>
      </c>
      <c r="K24">
        <v>197.99</v>
      </c>
      <c r="L24">
        <v>9</v>
      </c>
      <c r="M24">
        <v>3</v>
      </c>
    </row>
    <row r="25" spans="1:13" x14ac:dyDescent="0.45">
      <c r="A25" t="s">
        <v>174</v>
      </c>
      <c r="B25" t="s">
        <v>135</v>
      </c>
      <c r="C25" t="s">
        <v>121</v>
      </c>
      <c r="D25" t="s">
        <v>58</v>
      </c>
      <c r="E25" t="s">
        <v>103</v>
      </c>
      <c r="F25" t="s">
        <v>97</v>
      </c>
      <c r="G25" t="s">
        <v>112</v>
      </c>
      <c r="H25" t="s">
        <v>99</v>
      </c>
      <c r="I25">
        <v>36</v>
      </c>
      <c r="J25">
        <v>61.6</v>
      </c>
      <c r="K25">
        <v>158.99</v>
      </c>
      <c r="L25">
        <v>1</v>
      </c>
      <c r="M25">
        <v>1</v>
      </c>
    </row>
    <row r="26" spans="1:13" x14ac:dyDescent="0.45">
      <c r="A26" t="s">
        <v>174</v>
      </c>
      <c r="B26" t="s">
        <v>138</v>
      </c>
      <c r="C26" t="s">
        <v>147</v>
      </c>
      <c r="D26" t="s">
        <v>57</v>
      </c>
      <c r="E26" t="s">
        <v>96</v>
      </c>
      <c r="F26" t="s">
        <v>140</v>
      </c>
      <c r="G26" t="s">
        <v>112</v>
      </c>
      <c r="H26" t="s">
        <v>99</v>
      </c>
      <c r="I26">
        <v>22</v>
      </c>
      <c r="J26">
        <v>78.09</v>
      </c>
      <c r="K26">
        <v>151.22</v>
      </c>
      <c r="L26">
        <v>5</v>
      </c>
      <c r="M26">
        <v>9</v>
      </c>
    </row>
    <row r="27" spans="1:13" x14ac:dyDescent="0.45">
      <c r="A27" t="s">
        <v>208</v>
      </c>
      <c r="B27" t="s">
        <v>135</v>
      </c>
      <c r="C27" t="s">
        <v>102</v>
      </c>
      <c r="D27" t="s">
        <v>57</v>
      </c>
      <c r="E27" t="s">
        <v>114</v>
      </c>
      <c r="F27" t="s">
        <v>136</v>
      </c>
      <c r="G27" t="s">
        <v>112</v>
      </c>
      <c r="H27" t="s">
        <v>99</v>
      </c>
      <c r="I27">
        <v>21</v>
      </c>
      <c r="J27">
        <v>83.89</v>
      </c>
      <c r="K27">
        <v>184.92</v>
      </c>
      <c r="L27">
        <v>9</v>
      </c>
      <c r="M27">
        <v>3</v>
      </c>
    </row>
    <row r="28" spans="1:13" x14ac:dyDescent="0.45">
      <c r="A28" t="s">
        <v>208</v>
      </c>
      <c r="B28" t="s">
        <v>117</v>
      </c>
      <c r="C28" t="s">
        <v>129</v>
      </c>
      <c r="D28" t="s">
        <v>57</v>
      </c>
      <c r="E28" t="s">
        <v>114</v>
      </c>
      <c r="F28" t="s">
        <v>132</v>
      </c>
      <c r="G28" t="s">
        <v>112</v>
      </c>
      <c r="H28" t="s">
        <v>99</v>
      </c>
      <c r="I28">
        <v>19</v>
      </c>
      <c r="J28">
        <v>60.17</v>
      </c>
      <c r="K28">
        <v>193.5</v>
      </c>
      <c r="L28">
        <v>15</v>
      </c>
      <c r="M28">
        <v>10</v>
      </c>
    </row>
    <row r="29" spans="1:13" x14ac:dyDescent="0.45">
      <c r="A29" t="s">
        <v>208</v>
      </c>
      <c r="B29" t="s">
        <v>117</v>
      </c>
      <c r="C29" t="s">
        <v>102</v>
      </c>
      <c r="D29" t="s">
        <v>58</v>
      </c>
      <c r="E29" t="s">
        <v>96</v>
      </c>
      <c r="F29" t="s">
        <v>118</v>
      </c>
      <c r="G29" t="s">
        <v>105</v>
      </c>
      <c r="H29" t="s">
        <v>99</v>
      </c>
      <c r="I29">
        <v>24</v>
      </c>
      <c r="J29">
        <v>66.239999999999995</v>
      </c>
      <c r="K29">
        <v>157.08000000000001</v>
      </c>
      <c r="L29">
        <v>17</v>
      </c>
      <c r="M29">
        <v>6</v>
      </c>
    </row>
    <row r="30" spans="1:13" x14ac:dyDescent="0.45">
      <c r="A30" t="s">
        <v>208</v>
      </c>
      <c r="B30" t="s">
        <v>138</v>
      </c>
      <c r="C30" t="s">
        <v>131</v>
      </c>
      <c r="D30" t="s">
        <v>58</v>
      </c>
      <c r="E30" t="s">
        <v>103</v>
      </c>
      <c r="F30" t="s">
        <v>97</v>
      </c>
      <c r="G30" t="s">
        <v>98</v>
      </c>
      <c r="H30" t="s">
        <v>115</v>
      </c>
      <c r="I30">
        <v>25</v>
      </c>
      <c r="J30">
        <v>89.62</v>
      </c>
      <c r="K30">
        <v>155.32</v>
      </c>
      <c r="L30">
        <v>4</v>
      </c>
      <c r="M30">
        <v>10</v>
      </c>
    </row>
    <row r="31" spans="1:13" x14ac:dyDescent="0.45">
      <c r="A31" t="s">
        <v>208</v>
      </c>
      <c r="B31" t="s">
        <v>135</v>
      </c>
      <c r="C31" t="s">
        <v>145</v>
      </c>
      <c r="D31" t="s">
        <v>58</v>
      </c>
      <c r="E31" t="s">
        <v>96</v>
      </c>
      <c r="F31" t="s">
        <v>109</v>
      </c>
      <c r="G31" t="s">
        <v>105</v>
      </c>
      <c r="H31" t="s">
        <v>99</v>
      </c>
      <c r="I31">
        <v>21</v>
      </c>
      <c r="J31">
        <v>85.43</v>
      </c>
      <c r="K31">
        <v>177.97</v>
      </c>
      <c r="L31">
        <v>1</v>
      </c>
      <c r="M31">
        <v>8</v>
      </c>
    </row>
    <row r="32" spans="1:13" x14ac:dyDescent="0.45">
      <c r="A32" t="s">
        <v>208</v>
      </c>
      <c r="B32" t="s">
        <v>101</v>
      </c>
      <c r="C32" t="s">
        <v>131</v>
      </c>
      <c r="D32" t="s">
        <v>58</v>
      </c>
      <c r="E32" t="s">
        <v>96</v>
      </c>
      <c r="F32" t="s">
        <v>132</v>
      </c>
      <c r="G32" t="s">
        <v>112</v>
      </c>
      <c r="H32" t="s">
        <v>115</v>
      </c>
      <c r="I32">
        <v>40</v>
      </c>
      <c r="J32">
        <v>98.97</v>
      </c>
      <c r="K32">
        <v>191.09</v>
      </c>
      <c r="L32">
        <v>2</v>
      </c>
      <c r="M32">
        <v>10</v>
      </c>
    </row>
    <row r="33" spans="1:13" x14ac:dyDescent="0.45">
      <c r="A33" t="s">
        <v>176</v>
      </c>
      <c r="B33" t="s">
        <v>101</v>
      </c>
      <c r="C33" t="s">
        <v>145</v>
      </c>
      <c r="D33" t="s">
        <v>57</v>
      </c>
      <c r="E33" t="s">
        <v>96</v>
      </c>
      <c r="F33" t="s">
        <v>104</v>
      </c>
      <c r="G33" t="s">
        <v>98</v>
      </c>
      <c r="H33" t="s">
        <v>99</v>
      </c>
      <c r="I33">
        <v>36</v>
      </c>
      <c r="J33">
        <v>66.02</v>
      </c>
      <c r="K33">
        <v>159.88</v>
      </c>
      <c r="L33">
        <v>6</v>
      </c>
      <c r="M33">
        <v>8</v>
      </c>
    </row>
    <row r="34" spans="1:13" x14ac:dyDescent="0.45">
      <c r="A34" t="s">
        <v>176</v>
      </c>
      <c r="B34" t="s">
        <v>135</v>
      </c>
      <c r="C34" t="s">
        <v>129</v>
      </c>
      <c r="D34" t="s">
        <v>57</v>
      </c>
      <c r="E34" t="s">
        <v>96</v>
      </c>
      <c r="F34" t="s">
        <v>109</v>
      </c>
      <c r="G34" t="s">
        <v>105</v>
      </c>
      <c r="H34" t="s">
        <v>115</v>
      </c>
      <c r="I34">
        <v>40</v>
      </c>
      <c r="J34">
        <v>63.46</v>
      </c>
      <c r="K34">
        <v>174.09</v>
      </c>
      <c r="L34">
        <v>11</v>
      </c>
      <c r="M34">
        <v>10</v>
      </c>
    </row>
    <row r="35" spans="1:13" x14ac:dyDescent="0.45">
      <c r="A35" t="s">
        <v>176</v>
      </c>
      <c r="B35" t="s">
        <v>94</v>
      </c>
      <c r="C35" t="s">
        <v>131</v>
      </c>
      <c r="D35" t="s">
        <v>57</v>
      </c>
      <c r="E35" t="s">
        <v>96</v>
      </c>
      <c r="F35" t="s">
        <v>104</v>
      </c>
      <c r="G35" t="s">
        <v>105</v>
      </c>
      <c r="H35" t="s">
        <v>99</v>
      </c>
      <c r="I35">
        <v>19</v>
      </c>
      <c r="J35">
        <v>89.39</v>
      </c>
      <c r="K35">
        <v>183.85</v>
      </c>
      <c r="L35">
        <v>8</v>
      </c>
      <c r="M35">
        <v>6</v>
      </c>
    </row>
    <row r="36" spans="1:13" x14ac:dyDescent="0.45">
      <c r="A36" t="s">
        <v>176</v>
      </c>
      <c r="B36" t="s">
        <v>107</v>
      </c>
      <c r="C36" t="s">
        <v>145</v>
      </c>
      <c r="D36" t="s">
        <v>58</v>
      </c>
      <c r="E36" t="s">
        <v>103</v>
      </c>
      <c r="F36" t="s">
        <v>118</v>
      </c>
      <c r="G36" t="s">
        <v>105</v>
      </c>
      <c r="H36" t="s">
        <v>99</v>
      </c>
      <c r="I36">
        <v>34</v>
      </c>
      <c r="J36">
        <v>62.16</v>
      </c>
      <c r="K36">
        <v>176.91</v>
      </c>
      <c r="L36">
        <v>13</v>
      </c>
      <c r="M36">
        <v>7</v>
      </c>
    </row>
    <row r="37" spans="1:13" x14ac:dyDescent="0.45">
      <c r="A37" t="s">
        <v>176</v>
      </c>
      <c r="B37" t="s">
        <v>138</v>
      </c>
      <c r="C37" t="s">
        <v>145</v>
      </c>
      <c r="D37" t="s">
        <v>57</v>
      </c>
      <c r="E37" t="s">
        <v>111</v>
      </c>
      <c r="F37" t="s">
        <v>140</v>
      </c>
      <c r="G37" t="s">
        <v>112</v>
      </c>
      <c r="H37" t="s">
        <v>99</v>
      </c>
      <c r="I37">
        <v>19</v>
      </c>
      <c r="J37">
        <v>84.83</v>
      </c>
      <c r="K37">
        <v>160.41</v>
      </c>
      <c r="L37">
        <v>5</v>
      </c>
      <c r="M37">
        <v>5</v>
      </c>
    </row>
    <row r="38" spans="1:13" x14ac:dyDescent="0.45">
      <c r="A38" t="s">
        <v>176</v>
      </c>
      <c r="B38" t="s">
        <v>101</v>
      </c>
      <c r="C38" t="s">
        <v>113</v>
      </c>
      <c r="D38" t="s">
        <v>58</v>
      </c>
      <c r="E38" t="s">
        <v>96</v>
      </c>
      <c r="F38" t="s">
        <v>140</v>
      </c>
      <c r="G38" t="s">
        <v>112</v>
      </c>
      <c r="H38" t="s">
        <v>115</v>
      </c>
      <c r="I38">
        <v>28</v>
      </c>
      <c r="J38">
        <v>53.16</v>
      </c>
      <c r="K38">
        <v>170.97</v>
      </c>
      <c r="L38">
        <v>20</v>
      </c>
      <c r="M38">
        <v>10</v>
      </c>
    </row>
    <row r="39" spans="1:13" x14ac:dyDescent="0.45">
      <c r="A39" t="s">
        <v>214</v>
      </c>
      <c r="B39" t="s">
        <v>117</v>
      </c>
      <c r="C39" t="s">
        <v>108</v>
      </c>
      <c r="D39" t="s">
        <v>57</v>
      </c>
      <c r="E39" t="s">
        <v>114</v>
      </c>
      <c r="F39" t="s">
        <v>140</v>
      </c>
      <c r="G39" t="s">
        <v>98</v>
      </c>
      <c r="H39" t="s">
        <v>115</v>
      </c>
      <c r="I39">
        <v>22</v>
      </c>
      <c r="J39">
        <v>79.260000000000005</v>
      </c>
      <c r="K39">
        <v>179.7</v>
      </c>
      <c r="L39">
        <v>10</v>
      </c>
      <c r="M39">
        <v>4</v>
      </c>
    </row>
    <row r="40" spans="1:13" x14ac:dyDescent="0.45">
      <c r="A40" t="s">
        <v>214</v>
      </c>
      <c r="B40" t="s">
        <v>135</v>
      </c>
      <c r="C40" t="s">
        <v>145</v>
      </c>
      <c r="D40" t="s">
        <v>57</v>
      </c>
      <c r="E40" t="s">
        <v>103</v>
      </c>
      <c r="F40" t="s">
        <v>132</v>
      </c>
      <c r="G40" t="s">
        <v>112</v>
      </c>
      <c r="H40" t="s">
        <v>115</v>
      </c>
      <c r="I40">
        <v>24</v>
      </c>
      <c r="J40">
        <v>95.19</v>
      </c>
      <c r="K40">
        <v>174.35</v>
      </c>
      <c r="L40">
        <v>4</v>
      </c>
      <c r="M40">
        <v>0</v>
      </c>
    </row>
    <row r="41" spans="1:13" x14ac:dyDescent="0.45">
      <c r="A41" t="s">
        <v>214</v>
      </c>
      <c r="B41" t="s">
        <v>101</v>
      </c>
      <c r="C41" t="s">
        <v>147</v>
      </c>
      <c r="D41" t="s">
        <v>57</v>
      </c>
      <c r="E41" t="s">
        <v>111</v>
      </c>
      <c r="F41" t="s">
        <v>97</v>
      </c>
      <c r="G41" t="s">
        <v>105</v>
      </c>
      <c r="H41" t="s">
        <v>115</v>
      </c>
      <c r="I41">
        <v>18</v>
      </c>
      <c r="J41">
        <v>74.38</v>
      </c>
      <c r="K41">
        <v>182.11</v>
      </c>
      <c r="L41">
        <v>5</v>
      </c>
      <c r="M41">
        <v>8</v>
      </c>
    </row>
    <row r="42" spans="1:13" x14ac:dyDescent="0.45">
      <c r="A42" t="s">
        <v>214</v>
      </c>
      <c r="B42" t="s">
        <v>117</v>
      </c>
      <c r="C42" t="s">
        <v>95</v>
      </c>
      <c r="D42" t="s">
        <v>57</v>
      </c>
      <c r="E42" t="s">
        <v>114</v>
      </c>
      <c r="F42" t="s">
        <v>140</v>
      </c>
      <c r="G42" t="s">
        <v>105</v>
      </c>
      <c r="H42" t="s">
        <v>99</v>
      </c>
      <c r="I42">
        <v>28</v>
      </c>
      <c r="J42">
        <v>75.06</v>
      </c>
      <c r="K42">
        <v>190.16</v>
      </c>
      <c r="L42">
        <v>8</v>
      </c>
      <c r="M42">
        <v>9</v>
      </c>
    </row>
    <row r="43" spans="1:13" x14ac:dyDescent="0.45">
      <c r="A43" t="s">
        <v>214</v>
      </c>
      <c r="B43" t="s">
        <v>117</v>
      </c>
      <c r="C43" t="s">
        <v>131</v>
      </c>
      <c r="D43" t="s">
        <v>58</v>
      </c>
      <c r="E43" t="s">
        <v>111</v>
      </c>
      <c r="F43" t="s">
        <v>136</v>
      </c>
      <c r="G43" t="s">
        <v>105</v>
      </c>
      <c r="H43" t="s">
        <v>99</v>
      </c>
      <c r="I43">
        <v>32</v>
      </c>
      <c r="J43">
        <v>57.32</v>
      </c>
      <c r="K43">
        <v>169.01</v>
      </c>
      <c r="L43">
        <v>19</v>
      </c>
      <c r="M43">
        <v>6</v>
      </c>
    </row>
    <row r="44" spans="1:13" x14ac:dyDescent="0.45">
      <c r="A44" t="s">
        <v>172</v>
      </c>
      <c r="B44" t="s">
        <v>101</v>
      </c>
      <c r="C44" t="s">
        <v>145</v>
      </c>
      <c r="D44" t="s">
        <v>57</v>
      </c>
      <c r="E44" t="s">
        <v>103</v>
      </c>
      <c r="F44" t="s">
        <v>118</v>
      </c>
      <c r="G44" t="s">
        <v>98</v>
      </c>
      <c r="H44" t="s">
        <v>115</v>
      </c>
      <c r="I44">
        <v>22</v>
      </c>
      <c r="J44">
        <v>80.459999999999994</v>
      </c>
      <c r="K44">
        <v>160.85</v>
      </c>
      <c r="L44">
        <v>12</v>
      </c>
      <c r="M44">
        <v>2</v>
      </c>
    </row>
    <row r="45" spans="1:13" x14ac:dyDescent="0.45">
      <c r="A45" t="s">
        <v>172</v>
      </c>
      <c r="B45" t="s">
        <v>94</v>
      </c>
      <c r="C45" t="s">
        <v>129</v>
      </c>
      <c r="D45" t="s">
        <v>57</v>
      </c>
      <c r="E45" t="s">
        <v>96</v>
      </c>
      <c r="F45" t="s">
        <v>122</v>
      </c>
      <c r="G45" t="s">
        <v>105</v>
      </c>
      <c r="H45" t="s">
        <v>99</v>
      </c>
      <c r="I45">
        <v>34</v>
      </c>
      <c r="J45">
        <v>92.17</v>
      </c>
      <c r="K45">
        <v>168.32</v>
      </c>
      <c r="L45">
        <v>18</v>
      </c>
      <c r="M45">
        <v>9</v>
      </c>
    </row>
    <row r="46" spans="1:13" x14ac:dyDescent="0.45">
      <c r="A46" t="s">
        <v>172</v>
      </c>
      <c r="B46" t="s">
        <v>117</v>
      </c>
      <c r="C46" t="s">
        <v>108</v>
      </c>
      <c r="D46" t="s">
        <v>58</v>
      </c>
      <c r="E46" t="s">
        <v>96</v>
      </c>
      <c r="F46" t="s">
        <v>118</v>
      </c>
      <c r="G46" t="s">
        <v>105</v>
      </c>
      <c r="H46" t="s">
        <v>115</v>
      </c>
      <c r="I46">
        <v>29</v>
      </c>
      <c r="J46">
        <v>93.1</v>
      </c>
      <c r="K46">
        <v>162.06</v>
      </c>
      <c r="L46">
        <v>7</v>
      </c>
      <c r="M46">
        <v>8</v>
      </c>
    </row>
    <row r="47" spans="1:13" x14ac:dyDescent="0.45">
      <c r="A47" t="s">
        <v>172</v>
      </c>
      <c r="B47" t="s">
        <v>107</v>
      </c>
      <c r="C47" t="s">
        <v>145</v>
      </c>
      <c r="D47" t="s">
        <v>57</v>
      </c>
      <c r="E47" t="s">
        <v>111</v>
      </c>
      <c r="F47" t="s">
        <v>140</v>
      </c>
      <c r="G47" t="s">
        <v>112</v>
      </c>
      <c r="H47" t="s">
        <v>115</v>
      </c>
      <c r="I47">
        <v>28</v>
      </c>
      <c r="J47">
        <v>94.27</v>
      </c>
      <c r="K47">
        <v>168.71</v>
      </c>
      <c r="L47">
        <v>9</v>
      </c>
      <c r="M47">
        <v>3</v>
      </c>
    </row>
    <row r="48" spans="1:13" x14ac:dyDescent="0.45">
      <c r="A48" t="s">
        <v>172</v>
      </c>
      <c r="B48" t="s">
        <v>138</v>
      </c>
      <c r="C48" t="s">
        <v>95</v>
      </c>
      <c r="D48" t="s">
        <v>58</v>
      </c>
      <c r="E48" t="s">
        <v>96</v>
      </c>
      <c r="F48" t="s">
        <v>132</v>
      </c>
      <c r="G48" t="s">
        <v>112</v>
      </c>
      <c r="H48" t="s">
        <v>99</v>
      </c>
      <c r="I48">
        <v>31</v>
      </c>
      <c r="J48">
        <v>75.56</v>
      </c>
      <c r="K48">
        <v>197.11</v>
      </c>
      <c r="L48">
        <v>17</v>
      </c>
      <c r="M48">
        <v>5</v>
      </c>
    </row>
    <row r="49" spans="1:13" x14ac:dyDescent="0.45">
      <c r="A49" t="s">
        <v>172</v>
      </c>
      <c r="B49" t="s">
        <v>138</v>
      </c>
      <c r="C49" t="s">
        <v>147</v>
      </c>
      <c r="D49" t="s">
        <v>57</v>
      </c>
      <c r="E49" t="s">
        <v>103</v>
      </c>
      <c r="F49" t="s">
        <v>97</v>
      </c>
      <c r="G49" t="s">
        <v>112</v>
      </c>
      <c r="H49" t="s">
        <v>99</v>
      </c>
      <c r="I49">
        <v>31</v>
      </c>
      <c r="J49">
        <v>98.42</v>
      </c>
      <c r="K49">
        <v>151.19999999999999</v>
      </c>
      <c r="L49">
        <v>3</v>
      </c>
      <c r="M49">
        <v>2</v>
      </c>
    </row>
    <row r="50" spans="1:13" x14ac:dyDescent="0.45">
      <c r="A50" t="s">
        <v>172</v>
      </c>
      <c r="B50" t="s">
        <v>101</v>
      </c>
      <c r="C50" t="s">
        <v>113</v>
      </c>
      <c r="D50" t="s">
        <v>58</v>
      </c>
      <c r="E50" t="s">
        <v>96</v>
      </c>
      <c r="F50" t="s">
        <v>104</v>
      </c>
      <c r="G50" t="s">
        <v>98</v>
      </c>
      <c r="H50" t="s">
        <v>99</v>
      </c>
      <c r="I50">
        <v>37</v>
      </c>
      <c r="J50">
        <v>56.52</v>
      </c>
      <c r="K50">
        <v>184.98</v>
      </c>
      <c r="L50">
        <v>12</v>
      </c>
      <c r="M50">
        <v>2</v>
      </c>
    </row>
    <row r="51" spans="1:13" x14ac:dyDescent="0.45">
      <c r="A51" t="s">
        <v>195</v>
      </c>
      <c r="B51" t="s">
        <v>135</v>
      </c>
      <c r="C51" t="s">
        <v>121</v>
      </c>
      <c r="D51" t="s">
        <v>57</v>
      </c>
      <c r="E51" t="s">
        <v>103</v>
      </c>
      <c r="F51" t="s">
        <v>118</v>
      </c>
      <c r="G51" t="s">
        <v>98</v>
      </c>
      <c r="H51" t="s">
        <v>115</v>
      </c>
      <c r="I51">
        <v>34</v>
      </c>
      <c r="J51">
        <v>69.760000000000005</v>
      </c>
      <c r="K51">
        <v>162.22999999999999</v>
      </c>
      <c r="L51">
        <v>2</v>
      </c>
      <c r="M51">
        <v>6</v>
      </c>
    </row>
    <row r="52" spans="1:13" x14ac:dyDescent="0.45">
      <c r="A52" t="s">
        <v>195</v>
      </c>
      <c r="B52" t="s">
        <v>107</v>
      </c>
      <c r="C52" t="s">
        <v>113</v>
      </c>
      <c r="D52" t="s">
        <v>58</v>
      </c>
      <c r="E52" t="s">
        <v>111</v>
      </c>
      <c r="F52" t="s">
        <v>122</v>
      </c>
      <c r="G52" t="s">
        <v>112</v>
      </c>
      <c r="H52" t="s">
        <v>99</v>
      </c>
      <c r="I52">
        <v>28</v>
      </c>
      <c r="J52">
        <v>72.44</v>
      </c>
      <c r="K52">
        <v>171.06</v>
      </c>
      <c r="L52">
        <v>20</v>
      </c>
      <c r="M52">
        <v>7</v>
      </c>
    </row>
    <row r="53" spans="1:13" x14ac:dyDescent="0.45">
      <c r="A53" t="s">
        <v>195</v>
      </c>
      <c r="B53" t="s">
        <v>101</v>
      </c>
      <c r="C53" t="s">
        <v>142</v>
      </c>
      <c r="D53" t="s">
        <v>57</v>
      </c>
      <c r="E53" t="s">
        <v>111</v>
      </c>
      <c r="F53" t="s">
        <v>118</v>
      </c>
      <c r="G53" t="s">
        <v>105</v>
      </c>
      <c r="H53" t="s">
        <v>99</v>
      </c>
      <c r="I53">
        <v>25</v>
      </c>
      <c r="J53">
        <v>96.98</v>
      </c>
      <c r="K53">
        <v>185.69</v>
      </c>
      <c r="L53">
        <v>12</v>
      </c>
      <c r="M53">
        <v>7</v>
      </c>
    </row>
    <row r="54" spans="1:13" x14ac:dyDescent="0.45">
      <c r="A54" t="s">
        <v>187</v>
      </c>
      <c r="B54" t="s">
        <v>107</v>
      </c>
      <c r="C54" t="s">
        <v>121</v>
      </c>
      <c r="D54" t="s">
        <v>57</v>
      </c>
      <c r="E54" t="s">
        <v>96</v>
      </c>
      <c r="F54" t="s">
        <v>104</v>
      </c>
      <c r="G54" t="s">
        <v>105</v>
      </c>
      <c r="H54" t="s">
        <v>99</v>
      </c>
      <c r="I54">
        <v>31</v>
      </c>
      <c r="J54">
        <v>87.75</v>
      </c>
      <c r="K54">
        <v>196.11</v>
      </c>
      <c r="L54">
        <v>8</v>
      </c>
      <c r="M54">
        <v>2</v>
      </c>
    </row>
    <row r="55" spans="1:13" x14ac:dyDescent="0.45">
      <c r="A55" t="s">
        <v>187</v>
      </c>
      <c r="B55" t="s">
        <v>101</v>
      </c>
      <c r="C55" t="s">
        <v>145</v>
      </c>
      <c r="D55" t="s">
        <v>57</v>
      </c>
      <c r="E55" t="s">
        <v>103</v>
      </c>
      <c r="F55" t="s">
        <v>136</v>
      </c>
      <c r="G55" t="s">
        <v>98</v>
      </c>
      <c r="H55" t="s">
        <v>99</v>
      </c>
      <c r="I55">
        <v>36</v>
      </c>
      <c r="J55">
        <v>65.8</v>
      </c>
      <c r="K55">
        <v>195.8</v>
      </c>
      <c r="L55">
        <v>7</v>
      </c>
      <c r="M55">
        <v>9</v>
      </c>
    </row>
    <row r="56" spans="1:13" x14ac:dyDescent="0.45">
      <c r="A56" t="s">
        <v>187</v>
      </c>
      <c r="B56" t="s">
        <v>124</v>
      </c>
      <c r="C56" t="s">
        <v>147</v>
      </c>
      <c r="D56" t="s">
        <v>57</v>
      </c>
      <c r="E56" t="s">
        <v>96</v>
      </c>
      <c r="F56" t="s">
        <v>109</v>
      </c>
      <c r="G56" t="s">
        <v>105</v>
      </c>
      <c r="H56" t="s">
        <v>115</v>
      </c>
      <c r="I56">
        <v>22</v>
      </c>
      <c r="J56">
        <v>78.349999999999994</v>
      </c>
      <c r="K56">
        <v>164.94</v>
      </c>
      <c r="L56">
        <v>17</v>
      </c>
      <c r="M56">
        <v>3</v>
      </c>
    </row>
    <row r="57" spans="1:13" x14ac:dyDescent="0.45">
      <c r="A57" t="s">
        <v>184</v>
      </c>
      <c r="B57" t="s">
        <v>101</v>
      </c>
      <c r="C57" t="s">
        <v>131</v>
      </c>
      <c r="D57" t="s">
        <v>58</v>
      </c>
      <c r="E57" t="s">
        <v>114</v>
      </c>
      <c r="F57" t="s">
        <v>122</v>
      </c>
      <c r="G57" t="s">
        <v>105</v>
      </c>
      <c r="H57" t="s">
        <v>99</v>
      </c>
      <c r="I57">
        <v>39</v>
      </c>
      <c r="J57">
        <v>67.09</v>
      </c>
      <c r="K57">
        <v>184.71</v>
      </c>
      <c r="L57">
        <v>17</v>
      </c>
      <c r="M57">
        <v>5</v>
      </c>
    </row>
    <row r="58" spans="1:13" x14ac:dyDescent="0.45">
      <c r="A58" t="s">
        <v>184</v>
      </c>
      <c r="B58" t="s">
        <v>117</v>
      </c>
      <c r="C58" t="s">
        <v>113</v>
      </c>
      <c r="D58" t="s">
        <v>58</v>
      </c>
      <c r="E58" t="s">
        <v>111</v>
      </c>
      <c r="F58" t="s">
        <v>122</v>
      </c>
      <c r="G58" t="s">
        <v>105</v>
      </c>
      <c r="H58" t="s">
        <v>115</v>
      </c>
      <c r="I58">
        <v>29</v>
      </c>
      <c r="J58">
        <v>97.77</v>
      </c>
      <c r="K58">
        <v>161.09</v>
      </c>
      <c r="L58">
        <v>20</v>
      </c>
      <c r="M58">
        <v>0</v>
      </c>
    </row>
    <row r="59" spans="1:13" x14ac:dyDescent="0.45">
      <c r="A59" t="s">
        <v>184</v>
      </c>
      <c r="B59" t="s">
        <v>117</v>
      </c>
      <c r="C59" t="s">
        <v>121</v>
      </c>
      <c r="D59" t="s">
        <v>57</v>
      </c>
      <c r="E59" t="s">
        <v>114</v>
      </c>
      <c r="F59" t="s">
        <v>97</v>
      </c>
      <c r="G59" t="s">
        <v>105</v>
      </c>
      <c r="H59" t="s">
        <v>99</v>
      </c>
      <c r="I59">
        <v>37</v>
      </c>
      <c r="J59">
        <v>62.1</v>
      </c>
      <c r="K59">
        <v>184.72</v>
      </c>
      <c r="L59">
        <v>2</v>
      </c>
      <c r="M59">
        <v>0</v>
      </c>
    </row>
    <row r="60" spans="1:13" x14ac:dyDescent="0.45">
      <c r="A60" t="s">
        <v>184</v>
      </c>
      <c r="B60" t="s">
        <v>117</v>
      </c>
      <c r="C60" t="s">
        <v>95</v>
      </c>
      <c r="D60" t="s">
        <v>57</v>
      </c>
      <c r="E60" t="s">
        <v>103</v>
      </c>
      <c r="F60" t="s">
        <v>140</v>
      </c>
      <c r="G60" t="s">
        <v>98</v>
      </c>
      <c r="H60" t="s">
        <v>99</v>
      </c>
      <c r="I60">
        <v>34</v>
      </c>
      <c r="J60">
        <v>56.55</v>
      </c>
      <c r="K60">
        <v>196.86</v>
      </c>
      <c r="L60">
        <v>2</v>
      </c>
      <c r="M60">
        <v>8</v>
      </c>
    </row>
    <row r="61" spans="1:13" x14ac:dyDescent="0.45">
      <c r="A61" t="s">
        <v>184</v>
      </c>
      <c r="B61" t="s">
        <v>94</v>
      </c>
      <c r="C61" t="s">
        <v>142</v>
      </c>
      <c r="D61" t="s">
        <v>57</v>
      </c>
      <c r="E61" t="s">
        <v>111</v>
      </c>
      <c r="F61" t="s">
        <v>97</v>
      </c>
      <c r="G61" t="s">
        <v>98</v>
      </c>
      <c r="H61" t="s">
        <v>115</v>
      </c>
      <c r="I61">
        <v>22</v>
      </c>
      <c r="J61">
        <v>92.56</v>
      </c>
      <c r="K61">
        <v>170.92</v>
      </c>
      <c r="L61">
        <v>10</v>
      </c>
      <c r="M61">
        <v>8</v>
      </c>
    </row>
    <row r="62" spans="1:13" x14ac:dyDescent="0.45">
      <c r="A62" t="s">
        <v>184</v>
      </c>
      <c r="B62" t="s">
        <v>107</v>
      </c>
      <c r="C62" t="s">
        <v>102</v>
      </c>
      <c r="D62" t="s">
        <v>58</v>
      </c>
      <c r="E62" t="s">
        <v>96</v>
      </c>
      <c r="F62" t="s">
        <v>104</v>
      </c>
      <c r="G62" t="s">
        <v>105</v>
      </c>
      <c r="H62" t="s">
        <v>99</v>
      </c>
      <c r="I62">
        <v>20</v>
      </c>
      <c r="J62">
        <v>76.06</v>
      </c>
      <c r="K62">
        <v>161.58000000000001</v>
      </c>
      <c r="L62">
        <v>3</v>
      </c>
      <c r="M62">
        <v>5</v>
      </c>
    </row>
    <row r="63" spans="1:13" x14ac:dyDescent="0.45">
      <c r="A63" t="s">
        <v>184</v>
      </c>
      <c r="B63" t="s">
        <v>117</v>
      </c>
      <c r="C63" t="s">
        <v>95</v>
      </c>
      <c r="D63" t="s">
        <v>57</v>
      </c>
      <c r="E63" t="s">
        <v>96</v>
      </c>
      <c r="F63" t="s">
        <v>132</v>
      </c>
      <c r="G63" t="s">
        <v>105</v>
      </c>
      <c r="H63" t="s">
        <v>99</v>
      </c>
      <c r="I63">
        <v>18</v>
      </c>
      <c r="J63">
        <v>71.23</v>
      </c>
      <c r="K63">
        <v>165.21</v>
      </c>
      <c r="L63">
        <v>20</v>
      </c>
      <c r="M63">
        <v>9</v>
      </c>
    </row>
    <row r="64" spans="1:13" x14ac:dyDescent="0.45">
      <c r="A64" t="s">
        <v>150</v>
      </c>
      <c r="B64" t="s">
        <v>94</v>
      </c>
      <c r="C64" t="s">
        <v>142</v>
      </c>
      <c r="D64" t="s">
        <v>57</v>
      </c>
      <c r="E64" t="s">
        <v>114</v>
      </c>
      <c r="F64" t="s">
        <v>104</v>
      </c>
      <c r="G64" t="s">
        <v>105</v>
      </c>
      <c r="H64" t="s">
        <v>99</v>
      </c>
      <c r="I64">
        <v>34</v>
      </c>
      <c r="J64">
        <v>57.03</v>
      </c>
      <c r="K64">
        <v>161.69</v>
      </c>
      <c r="L64">
        <v>9</v>
      </c>
      <c r="M64">
        <v>6</v>
      </c>
    </row>
    <row r="65" spans="1:13" x14ac:dyDescent="0.45">
      <c r="A65" t="s">
        <v>150</v>
      </c>
      <c r="B65" t="s">
        <v>117</v>
      </c>
      <c r="C65" t="s">
        <v>131</v>
      </c>
      <c r="D65" t="s">
        <v>58</v>
      </c>
      <c r="E65" t="s">
        <v>96</v>
      </c>
      <c r="F65" t="s">
        <v>140</v>
      </c>
      <c r="G65" t="s">
        <v>105</v>
      </c>
      <c r="H65" t="s">
        <v>99</v>
      </c>
      <c r="I65">
        <v>34</v>
      </c>
      <c r="J65">
        <v>81.23</v>
      </c>
      <c r="K65">
        <v>188.75</v>
      </c>
      <c r="L65">
        <v>18</v>
      </c>
      <c r="M65">
        <v>0</v>
      </c>
    </row>
    <row r="66" spans="1:13" x14ac:dyDescent="0.45">
      <c r="A66" t="s">
        <v>150</v>
      </c>
      <c r="B66" t="s">
        <v>94</v>
      </c>
      <c r="C66" t="s">
        <v>147</v>
      </c>
      <c r="D66" t="s">
        <v>57</v>
      </c>
      <c r="E66" t="s">
        <v>111</v>
      </c>
      <c r="F66" t="s">
        <v>132</v>
      </c>
      <c r="G66" t="s">
        <v>105</v>
      </c>
      <c r="H66" t="s">
        <v>115</v>
      </c>
      <c r="I66">
        <v>30</v>
      </c>
      <c r="J66">
        <v>62.17</v>
      </c>
      <c r="K66">
        <v>162.85</v>
      </c>
      <c r="L66">
        <v>7</v>
      </c>
      <c r="M66">
        <v>9</v>
      </c>
    </row>
    <row r="67" spans="1:13" x14ac:dyDescent="0.45">
      <c r="A67" t="s">
        <v>150</v>
      </c>
      <c r="B67" t="s">
        <v>135</v>
      </c>
      <c r="C67" t="s">
        <v>131</v>
      </c>
      <c r="D67" t="s">
        <v>57</v>
      </c>
      <c r="E67" t="s">
        <v>103</v>
      </c>
      <c r="F67" t="s">
        <v>97</v>
      </c>
      <c r="G67" t="s">
        <v>112</v>
      </c>
      <c r="H67" t="s">
        <v>99</v>
      </c>
      <c r="I67">
        <v>25</v>
      </c>
      <c r="J67">
        <v>96.79</v>
      </c>
      <c r="K67">
        <v>182.88</v>
      </c>
      <c r="L67">
        <v>14</v>
      </c>
      <c r="M67">
        <v>6</v>
      </c>
    </row>
    <row r="68" spans="1:13" x14ac:dyDescent="0.45">
      <c r="A68" t="s">
        <v>150</v>
      </c>
      <c r="B68" t="s">
        <v>124</v>
      </c>
      <c r="C68" t="s">
        <v>142</v>
      </c>
      <c r="D68" t="s">
        <v>58</v>
      </c>
      <c r="E68" t="s">
        <v>111</v>
      </c>
      <c r="F68" t="s">
        <v>122</v>
      </c>
      <c r="G68" t="s">
        <v>98</v>
      </c>
      <c r="H68" t="s">
        <v>99</v>
      </c>
      <c r="I68">
        <v>35</v>
      </c>
      <c r="J68">
        <v>64.19</v>
      </c>
      <c r="K68">
        <v>158.55000000000001</v>
      </c>
      <c r="L68">
        <v>3</v>
      </c>
      <c r="M68">
        <v>6</v>
      </c>
    </row>
    <row r="69" spans="1:13" x14ac:dyDescent="0.45">
      <c r="A69" t="s">
        <v>150</v>
      </c>
      <c r="B69" t="s">
        <v>101</v>
      </c>
      <c r="C69" t="s">
        <v>108</v>
      </c>
      <c r="D69" t="s">
        <v>58</v>
      </c>
      <c r="E69" t="s">
        <v>111</v>
      </c>
      <c r="F69" t="s">
        <v>122</v>
      </c>
      <c r="G69" t="s">
        <v>105</v>
      </c>
      <c r="H69" t="s">
        <v>115</v>
      </c>
      <c r="I69">
        <v>34</v>
      </c>
      <c r="J69">
        <v>91.52</v>
      </c>
      <c r="K69">
        <v>169.85</v>
      </c>
      <c r="L69">
        <v>7</v>
      </c>
      <c r="M69">
        <v>6</v>
      </c>
    </row>
    <row r="70" spans="1:13" x14ac:dyDescent="0.45">
      <c r="A70" t="s">
        <v>150</v>
      </c>
      <c r="B70" t="s">
        <v>101</v>
      </c>
      <c r="C70" t="s">
        <v>95</v>
      </c>
      <c r="D70" t="s">
        <v>58</v>
      </c>
      <c r="E70" t="s">
        <v>103</v>
      </c>
      <c r="F70" t="s">
        <v>118</v>
      </c>
      <c r="G70" t="s">
        <v>98</v>
      </c>
      <c r="H70" t="s">
        <v>115</v>
      </c>
      <c r="I70">
        <v>32</v>
      </c>
      <c r="J70">
        <v>64.11</v>
      </c>
      <c r="K70">
        <v>167.32</v>
      </c>
      <c r="L70">
        <v>11</v>
      </c>
      <c r="M70">
        <v>9</v>
      </c>
    </row>
    <row r="71" spans="1:13" x14ac:dyDescent="0.45">
      <c r="A71" t="s">
        <v>150</v>
      </c>
      <c r="B71" t="s">
        <v>138</v>
      </c>
      <c r="C71" t="s">
        <v>95</v>
      </c>
      <c r="D71" t="s">
        <v>58</v>
      </c>
      <c r="E71" t="s">
        <v>96</v>
      </c>
      <c r="F71" t="s">
        <v>104</v>
      </c>
      <c r="G71" t="s">
        <v>112</v>
      </c>
      <c r="H71" t="s">
        <v>115</v>
      </c>
      <c r="I71">
        <v>34</v>
      </c>
      <c r="J71">
        <v>95.26</v>
      </c>
      <c r="K71">
        <v>176.91</v>
      </c>
      <c r="L71">
        <v>6</v>
      </c>
      <c r="M71">
        <v>7</v>
      </c>
    </row>
    <row r="72" spans="1:13" x14ac:dyDescent="0.45">
      <c r="A72" t="s">
        <v>150</v>
      </c>
      <c r="B72" t="s">
        <v>135</v>
      </c>
      <c r="C72" t="s">
        <v>147</v>
      </c>
      <c r="D72" t="s">
        <v>57</v>
      </c>
      <c r="E72" t="s">
        <v>114</v>
      </c>
      <c r="F72" t="s">
        <v>109</v>
      </c>
      <c r="G72" t="s">
        <v>112</v>
      </c>
      <c r="H72" t="s">
        <v>99</v>
      </c>
      <c r="I72">
        <v>35</v>
      </c>
      <c r="J72">
        <v>93.78</v>
      </c>
      <c r="K72">
        <v>151.32</v>
      </c>
      <c r="L72">
        <v>19</v>
      </c>
      <c r="M72">
        <v>5</v>
      </c>
    </row>
    <row r="73" spans="1:13" x14ac:dyDescent="0.45">
      <c r="A73" t="s">
        <v>202</v>
      </c>
      <c r="B73" t="s">
        <v>135</v>
      </c>
      <c r="C73" t="s">
        <v>129</v>
      </c>
      <c r="D73" t="s">
        <v>57</v>
      </c>
      <c r="E73" t="s">
        <v>103</v>
      </c>
      <c r="F73" t="s">
        <v>118</v>
      </c>
      <c r="G73" t="s">
        <v>105</v>
      </c>
      <c r="H73" t="s">
        <v>99</v>
      </c>
      <c r="I73">
        <v>28</v>
      </c>
      <c r="J73">
        <v>93.32</v>
      </c>
      <c r="K73">
        <v>177.06</v>
      </c>
      <c r="L73">
        <v>8</v>
      </c>
      <c r="M73">
        <v>10</v>
      </c>
    </row>
    <row r="74" spans="1:13" x14ac:dyDescent="0.45">
      <c r="A74" t="s">
        <v>202</v>
      </c>
      <c r="B74" t="s">
        <v>94</v>
      </c>
      <c r="C74" t="s">
        <v>131</v>
      </c>
      <c r="D74" t="s">
        <v>57</v>
      </c>
      <c r="E74" t="s">
        <v>111</v>
      </c>
      <c r="F74" t="s">
        <v>122</v>
      </c>
      <c r="G74" t="s">
        <v>105</v>
      </c>
      <c r="H74" t="s">
        <v>99</v>
      </c>
      <c r="I74">
        <v>29</v>
      </c>
      <c r="J74">
        <v>63.14</v>
      </c>
      <c r="K74">
        <v>156.29</v>
      </c>
      <c r="L74">
        <v>17</v>
      </c>
      <c r="M74">
        <v>6</v>
      </c>
    </row>
    <row r="75" spans="1:13" x14ac:dyDescent="0.45">
      <c r="A75" t="s">
        <v>202</v>
      </c>
      <c r="B75" t="s">
        <v>138</v>
      </c>
      <c r="C75" t="s">
        <v>131</v>
      </c>
      <c r="D75" t="s">
        <v>58</v>
      </c>
      <c r="E75" t="s">
        <v>114</v>
      </c>
      <c r="F75" t="s">
        <v>109</v>
      </c>
      <c r="G75" t="s">
        <v>112</v>
      </c>
      <c r="H75" t="s">
        <v>115</v>
      </c>
      <c r="I75">
        <v>37</v>
      </c>
      <c r="J75">
        <v>84.57</v>
      </c>
      <c r="K75">
        <v>156.13999999999999</v>
      </c>
      <c r="L75">
        <v>20</v>
      </c>
      <c r="M75">
        <v>7</v>
      </c>
    </row>
    <row r="76" spans="1:13" x14ac:dyDescent="0.45">
      <c r="A76" t="s">
        <v>202</v>
      </c>
      <c r="B76" t="s">
        <v>124</v>
      </c>
      <c r="C76" t="s">
        <v>145</v>
      </c>
      <c r="D76" t="s">
        <v>57</v>
      </c>
      <c r="E76" t="s">
        <v>103</v>
      </c>
      <c r="F76" t="s">
        <v>97</v>
      </c>
      <c r="G76" t="s">
        <v>112</v>
      </c>
      <c r="H76" t="s">
        <v>115</v>
      </c>
      <c r="I76">
        <v>25</v>
      </c>
      <c r="J76">
        <v>83.76</v>
      </c>
      <c r="K76">
        <v>180.72</v>
      </c>
      <c r="L76">
        <v>5</v>
      </c>
      <c r="M76">
        <v>7</v>
      </c>
    </row>
    <row r="77" spans="1:13" x14ac:dyDescent="0.45">
      <c r="A77" t="s">
        <v>209</v>
      </c>
      <c r="B77" t="s">
        <v>94</v>
      </c>
      <c r="C77" t="s">
        <v>131</v>
      </c>
      <c r="D77" t="s">
        <v>57</v>
      </c>
      <c r="E77" t="s">
        <v>111</v>
      </c>
      <c r="F77" t="s">
        <v>118</v>
      </c>
      <c r="G77" t="s">
        <v>98</v>
      </c>
      <c r="H77" t="s">
        <v>99</v>
      </c>
      <c r="I77">
        <v>20</v>
      </c>
      <c r="J77">
        <v>72.209999999999994</v>
      </c>
      <c r="K77">
        <v>179.96</v>
      </c>
      <c r="L77">
        <v>14</v>
      </c>
      <c r="M77">
        <v>8</v>
      </c>
    </row>
    <row r="78" spans="1:13" x14ac:dyDescent="0.45">
      <c r="A78" t="s">
        <v>143</v>
      </c>
      <c r="B78" t="s">
        <v>94</v>
      </c>
      <c r="C78" t="s">
        <v>142</v>
      </c>
      <c r="D78" t="s">
        <v>57</v>
      </c>
      <c r="E78" t="s">
        <v>96</v>
      </c>
      <c r="F78" t="s">
        <v>122</v>
      </c>
      <c r="G78" t="s">
        <v>98</v>
      </c>
      <c r="H78" t="s">
        <v>115</v>
      </c>
      <c r="I78">
        <v>27</v>
      </c>
      <c r="J78">
        <v>66.91</v>
      </c>
      <c r="K78">
        <v>182.71</v>
      </c>
      <c r="L78">
        <v>4</v>
      </c>
      <c r="M78">
        <v>4</v>
      </c>
    </row>
    <row r="79" spans="1:13" x14ac:dyDescent="0.45">
      <c r="A79" t="s">
        <v>143</v>
      </c>
      <c r="B79" t="s">
        <v>94</v>
      </c>
      <c r="C79" t="s">
        <v>108</v>
      </c>
      <c r="D79" t="s">
        <v>58</v>
      </c>
      <c r="E79" t="s">
        <v>103</v>
      </c>
      <c r="F79" t="s">
        <v>104</v>
      </c>
      <c r="G79" t="s">
        <v>98</v>
      </c>
      <c r="H79" t="s">
        <v>115</v>
      </c>
      <c r="I79">
        <v>40</v>
      </c>
      <c r="J79">
        <v>76.12</v>
      </c>
      <c r="K79">
        <v>189.09</v>
      </c>
      <c r="L79">
        <v>4</v>
      </c>
      <c r="M79">
        <v>8</v>
      </c>
    </row>
    <row r="80" spans="1:13" x14ac:dyDescent="0.45">
      <c r="A80" t="s">
        <v>143</v>
      </c>
      <c r="B80" t="s">
        <v>135</v>
      </c>
      <c r="C80" t="s">
        <v>113</v>
      </c>
      <c r="D80" t="s">
        <v>58</v>
      </c>
      <c r="E80" t="s">
        <v>114</v>
      </c>
      <c r="F80" t="s">
        <v>122</v>
      </c>
      <c r="G80" t="s">
        <v>98</v>
      </c>
      <c r="H80" t="s">
        <v>115</v>
      </c>
      <c r="I80">
        <v>38</v>
      </c>
      <c r="J80">
        <v>53.01</v>
      </c>
      <c r="K80">
        <v>182.11</v>
      </c>
      <c r="L80">
        <v>15</v>
      </c>
      <c r="M80">
        <v>5</v>
      </c>
    </row>
    <row r="81" spans="1:13" x14ac:dyDescent="0.45">
      <c r="A81" t="s">
        <v>143</v>
      </c>
      <c r="B81" t="s">
        <v>117</v>
      </c>
      <c r="C81" t="s">
        <v>113</v>
      </c>
      <c r="D81" t="s">
        <v>58</v>
      </c>
      <c r="E81" t="s">
        <v>103</v>
      </c>
      <c r="F81" t="s">
        <v>140</v>
      </c>
      <c r="G81" t="s">
        <v>105</v>
      </c>
      <c r="H81" t="s">
        <v>115</v>
      </c>
      <c r="I81">
        <v>21</v>
      </c>
      <c r="J81">
        <v>94.03</v>
      </c>
      <c r="K81">
        <v>193.93</v>
      </c>
      <c r="L81">
        <v>5</v>
      </c>
      <c r="M81">
        <v>8</v>
      </c>
    </row>
    <row r="82" spans="1:13" x14ac:dyDescent="0.45">
      <c r="A82" t="s">
        <v>143</v>
      </c>
      <c r="B82" t="s">
        <v>101</v>
      </c>
      <c r="C82" t="s">
        <v>145</v>
      </c>
      <c r="D82" t="s">
        <v>57</v>
      </c>
      <c r="E82" t="s">
        <v>103</v>
      </c>
      <c r="F82" t="s">
        <v>118</v>
      </c>
      <c r="G82" t="s">
        <v>98</v>
      </c>
      <c r="H82" t="s">
        <v>115</v>
      </c>
      <c r="I82">
        <v>23</v>
      </c>
      <c r="J82">
        <v>75.17</v>
      </c>
      <c r="K82">
        <v>178.34</v>
      </c>
      <c r="L82">
        <v>10</v>
      </c>
      <c r="M82">
        <v>0</v>
      </c>
    </row>
    <row r="83" spans="1:13" x14ac:dyDescent="0.45">
      <c r="A83" t="s">
        <v>143</v>
      </c>
      <c r="B83" t="s">
        <v>94</v>
      </c>
      <c r="C83" t="s">
        <v>142</v>
      </c>
      <c r="D83" t="s">
        <v>58</v>
      </c>
      <c r="E83" t="s">
        <v>96</v>
      </c>
      <c r="F83" t="s">
        <v>118</v>
      </c>
      <c r="G83" t="s">
        <v>98</v>
      </c>
      <c r="H83" t="s">
        <v>115</v>
      </c>
      <c r="I83">
        <v>24</v>
      </c>
      <c r="J83">
        <v>70.28</v>
      </c>
      <c r="K83">
        <v>191.75</v>
      </c>
      <c r="L83">
        <v>17</v>
      </c>
      <c r="M83">
        <v>7</v>
      </c>
    </row>
    <row r="84" spans="1:13" x14ac:dyDescent="0.45">
      <c r="A84" t="s">
        <v>143</v>
      </c>
      <c r="B84" t="s">
        <v>124</v>
      </c>
      <c r="C84" t="s">
        <v>142</v>
      </c>
      <c r="D84" t="s">
        <v>58</v>
      </c>
      <c r="E84" t="s">
        <v>114</v>
      </c>
      <c r="F84" t="s">
        <v>136</v>
      </c>
      <c r="G84" t="s">
        <v>105</v>
      </c>
      <c r="H84" t="s">
        <v>115</v>
      </c>
      <c r="I84">
        <v>33</v>
      </c>
      <c r="J84">
        <v>99.9</v>
      </c>
      <c r="K84">
        <v>166.18</v>
      </c>
      <c r="L84">
        <v>3</v>
      </c>
      <c r="M84">
        <v>1</v>
      </c>
    </row>
    <row r="85" spans="1:13" x14ac:dyDescent="0.45">
      <c r="A85" t="s">
        <v>143</v>
      </c>
      <c r="B85" t="s">
        <v>107</v>
      </c>
      <c r="C85" t="s">
        <v>147</v>
      </c>
      <c r="D85" t="s">
        <v>57</v>
      </c>
      <c r="E85" t="s">
        <v>111</v>
      </c>
      <c r="F85" t="s">
        <v>97</v>
      </c>
      <c r="G85" t="s">
        <v>112</v>
      </c>
      <c r="H85" t="s">
        <v>115</v>
      </c>
      <c r="I85">
        <v>20</v>
      </c>
      <c r="J85">
        <v>95.38</v>
      </c>
      <c r="K85">
        <v>191.97</v>
      </c>
      <c r="L85">
        <v>12</v>
      </c>
      <c r="M85">
        <v>9</v>
      </c>
    </row>
    <row r="86" spans="1:13" x14ac:dyDescent="0.45">
      <c r="A86" t="s">
        <v>158</v>
      </c>
      <c r="B86" t="s">
        <v>138</v>
      </c>
      <c r="C86" t="s">
        <v>108</v>
      </c>
      <c r="D86" t="s">
        <v>57</v>
      </c>
      <c r="E86" t="s">
        <v>103</v>
      </c>
      <c r="F86" t="s">
        <v>109</v>
      </c>
      <c r="G86" t="s">
        <v>98</v>
      </c>
      <c r="H86" t="s">
        <v>115</v>
      </c>
      <c r="I86">
        <v>33</v>
      </c>
      <c r="J86">
        <v>54.92</v>
      </c>
      <c r="K86">
        <v>190.1</v>
      </c>
      <c r="L86">
        <v>11</v>
      </c>
      <c r="M86">
        <v>8</v>
      </c>
    </row>
    <row r="87" spans="1:13" x14ac:dyDescent="0.45">
      <c r="A87" t="s">
        <v>158</v>
      </c>
      <c r="B87" t="s">
        <v>94</v>
      </c>
      <c r="C87" t="s">
        <v>147</v>
      </c>
      <c r="D87" t="s">
        <v>57</v>
      </c>
      <c r="E87" t="s">
        <v>111</v>
      </c>
      <c r="F87" t="s">
        <v>136</v>
      </c>
      <c r="G87" t="s">
        <v>112</v>
      </c>
      <c r="H87" t="s">
        <v>99</v>
      </c>
      <c r="I87">
        <v>35</v>
      </c>
      <c r="J87">
        <v>62.17</v>
      </c>
      <c r="K87">
        <v>155.30000000000001</v>
      </c>
      <c r="L87">
        <v>7</v>
      </c>
      <c r="M87">
        <v>2</v>
      </c>
    </row>
    <row r="88" spans="1:13" x14ac:dyDescent="0.45">
      <c r="A88" t="s">
        <v>158</v>
      </c>
      <c r="B88" t="s">
        <v>107</v>
      </c>
      <c r="C88" t="s">
        <v>129</v>
      </c>
      <c r="D88" t="s">
        <v>58</v>
      </c>
      <c r="E88" t="s">
        <v>96</v>
      </c>
      <c r="F88" t="s">
        <v>140</v>
      </c>
      <c r="G88" t="s">
        <v>98</v>
      </c>
      <c r="H88" t="s">
        <v>115</v>
      </c>
      <c r="I88">
        <v>23</v>
      </c>
      <c r="J88">
        <v>58.31</v>
      </c>
      <c r="K88">
        <v>186.5</v>
      </c>
      <c r="L88">
        <v>19</v>
      </c>
      <c r="M88">
        <v>5</v>
      </c>
    </row>
    <row r="89" spans="1:13" x14ac:dyDescent="0.45">
      <c r="A89" t="s">
        <v>158</v>
      </c>
      <c r="B89" t="s">
        <v>94</v>
      </c>
      <c r="C89" t="s">
        <v>131</v>
      </c>
      <c r="D89" t="s">
        <v>57</v>
      </c>
      <c r="E89" t="s">
        <v>96</v>
      </c>
      <c r="F89" t="s">
        <v>109</v>
      </c>
      <c r="G89" t="s">
        <v>98</v>
      </c>
      <c r="H89" t="s">
        <v>115</v>
      </c>
      <c r="I89">
        <v>39</v>
      </c>
      <c r="J89">
        <v>57.32</v>
      </c>
      <c r="K89">
        <v>188.89</v>
      </c>
      <c r="L89">
        <v>7</v>
      </c>
      <c r="M89">
        <v>2</v>
      </c>
    </row>
    <row r="90" spans="1:13" x14ac:dyDescent="0.45">
      <c r="A90" t="s">
        <v>188</v>
      </c>
      <c r="B90" t="s">
        <v>107</v>
      </c>
      <c r="C90" t="s">
        <v>102</v>
      </c>
      <c r="D90" t="s">
        <v>57</v>
      </c>
      <c r="E90" t="s">
        <v>114</v>
      </c>
      <c r="F90" t="s">
        <v>104</v>
      </c>
      <c r="G90" t="s">
        <v>98</v>
      </c>
      <c r="H90" t="s">
        <v>115</v>
      </c>
      <c r="I90">
        <v>34</v>
      </c>
      <c r="J90">
        <v>69.97</v>
      </c>
      <c r="K90">
        <v>192.72</v>
      </c>
      <c r="L90">
        <v>3</v>
      </c>
      <c r="M90">
        <v>7</v>
      </c>
    </row>
    <row r="91" spans="1:13" x14ac:dyDescent="0.45">
      <c r="A91" t="s">
        <v>188</v>
      </c>
      <c r="B91" t="s">
        <v>135</v>
      </c>
      <c r="C91" t="s">
        <v>113</v>
      </c>
      <c r="D91" t="s">
        <v>58</v>
      </c>
      <c r="E91" t="s">
        <v>96</v>
      </c>
      <c r="F91" t="s">
        <v>122</v>
      </c>
      <c r="G91" t="s">
        <v>98</v>
      </c>
      <c r="H91" t="s">
        <v>115</v>
      </c>
      <c r="I91">
        <v>29</v>
      </c>
      <c r="J91">
        <v>87.45</v>
      </c>
      <c r="K91">
        <v>162.09</v>
      </c>
      <c r="L91">
        <v>5</v>
      </c>
      <c r="M91">
        <v>9</v>
      </c>
    </row>
    <row r="92" spans="1:13" x14ac:dyDescent="0.45">
      <c r="A92" t="s">
        <v>188</v>
      </c>
      <c r="B92" t="s">
        <v>124</v>
      </c>
      <c r="C92" t="s">
        <v>121</v>
      </c>
      <c r="D92" t="s">
        <v>58</v>
      </c>
      <c r="E92" t="s">
        <v>114</v>
      </c>
      <c r="F92" t="s">
        <v>132</v>
      </c>
      <c r="G92" t="s">
        <v>98</v>
      </c>
      <c r="H92" t="s">
        <v>99</v>
      </c>
      <c r="I92">
        <v>39</v>
      </c>
      <c r="J92">
        <v>92.68</v>
      </c>
      <c r="K92">
        <v>157.22999999999999</v>
      </c>
      <c r="L92">
        <v>5</v>
      </c>
      <c r="M92">
        <v>5</v>
      </c>
    </row>
    <row r="93" spans="1:13" x14ac:dyDescent="0.45">
      <c r="A93" t="s">
        <v>188</v>
      </c>
      <c r="B93" t="s">
        <v>124</v>
      </c>
      <c r="C93" t="s">
        <v>121</v>
      </c>
      <c r="D93" t="s">
        <v>57</v>
      </c>
      <c r="E93" t="s">
        <v>114</v>
      </c>
      <c r="F93" t="s">
        <v>104</v>
      </c>
      <c r="G93" t="s">
        <v>105</v>
      </c>
      <c r="H93" t="s">
        <v>115</v>
      </c>
      <c r="I93">
        <v>23</v>
      </c>
      <c r="J93">
        <v>63.71</v>
      </c>
      <c r="K93">
        <v>176.08</v>
      </c>
      <c r="L93">
        <v>15</v>
      </c>
      <c r="M93">
        <v>8</v>
      </c>
    </row>
    <row r="94" spans="1:13" x14ac:dyDescent="0.45">
      <c r="A94" t="s">
        <v>188</v>
      </c>
      <c r="B94" t="s">
        <v>107</v>
      </c>
      <c r="C94" t="s">
        <v>113</v>
      </c>
      <c r="D94" t="s">
        <v>58</v>
      </c>
      <c r="E94" t="s">
        <v>111</v>
      </c>
      <c r="F94" t="s">
        <v>97</v>
      </c>
      <c r="G94" t="s">
        <v>112</v>
      </c>
      <c r="H94" t="s">
        <v>115</v>
      </c>
      <c r="I94">
        <v>29</v>
      </c>
      <c r="J94">
        <v>73.25</v>
      </c>
      <c r="K94">
        <v>169.62</v>
      </c>
      <c r="L94">
        <v>3</v>
      </c>
      <c r="M94">
        <v>3</v>
      </c>
    </row>
    <row r="95" spans="1:13" x14ac:dyDescent="0.45">
      <c r="A95" t="s">
        <v>188</v>
      </c>
      <c r="B95" t="s">
        <v>135</v>
      </c>
      <c r="C95" t="s">
        <v>102</v>
      </c>
      <c r="D95" t="s">
        <v>58</v>
      </c>
      <c r="E95" t="s">
        <v>111</v>
      </c>
      <c r="F95" t="s">
        <v>109</v>
      </c>
      <c r="G95" t="s">
        <v>112</v>
      </c>
      <c r="H95" t="s">
        <v>99</v>
      </c>
      <c r="I95">
        <v>26</v>
      </c>
      <c r="J95">
        <v>97.11</v>
      </c>
      <c r="K95">
        <v>166.93</v>
      </c>
      <c r="L95">
        <v>12</v>
      </c>
      <c r="M95">
        <v>1</v>
      </c>
    </row>
    <row r="96" spans="1:13" x14ac:dyDescent="0.45">
      <c r="A96" t="s">
        <v>188</v>
      </c>
      <c r="B96" t="s">
        <v>135</v>
      </c>
      <c r="C96" t="s">
        <v>129</v>
      </c>
      <c r="D96" t="s">
        <v>58</v>
      </c>
      <c r="E96" t="s">
        <v>111</v>
      </c>
      <c r="F96" t="s">
        <v>140</v>
      </c>
      <c r="G96" t="s">
        <v>112</v>
      </c>
      <c r="H96" t="s">
        <v>115</v>
      </c>
      <c r="I96">
        <v>33</v>
      </c>
      <c r="J96">
        <v>83.85</v>
      </c>
      <c r="K96">
        <v>165.75</v>
      </c>
      <c r="L96">
        <v>1</v>
      </c>
      <c r="M96">
        <v>2</v>
      </c>
    </row>
    <row r="97" spans="1:13" x14ac:dyDescent="0.45">
      <c r="A97" t="s">
        <v>188</v>
      </c>
      <c r="B97" t="s">
        <v>117</v>
      </c>
      <c r="C97" t="s">
        <v>95</v>
      </c>
      <c r="D97" t="s">
        <v>57</v>
      </c>
      <c r="E97" t="s">
        <v>114</v>
      </c>
      <c r="F97" t="s">
        <v>136</v>
      </c>
      <c r="G97" t="s">
        <v>98</v>
      </c>
      <c r="H97" t="s">
        <v>115</v>
      </c>
      <c r="I97">
        <v>26</v>
      </c>
      <c r="J97">
        <v>82.7</v>
      </c>
      <c r="K97">
        <v>185.1</v>
      </c>
      <c r="L97">
        <v>13</v>
      </c>
      <c r="M97">
        <v>2</v>
      </c>
    </row>
    <row r="98" spans="1:13" x14ac:dyDescent="0.45">
      <c r="A98" t="s">
        <v>188</v>
      </c>
      <c r="B98" t="s">
        <v>124</v>
      </c>
      <c r="C98" t="s">
        <v>131</v>
      </c>
      <c r="D98" t="s">
        <v>57</v>
      </c>
      <c r="E98" t="s">
        <v>111</v>
      </c>
      <c r="F98" t="s">
        <v>136</v>
      </c>
      <c r="G98" t="s">
        <v>98</v>
      </c>
      <c r="H98" t="s">
        <v>99</v>
      </c>
      <c r="I98">
        <v>21</v>
      </c>
      <c r="J98">
        <v>57</v>
      </c>
      <c r="K98">
        <v>186.11</v>
      </c>
      <c r="L98">
        <v>4</v>
      </c>
      <c r="M98">
        <v>10</v>
      </c>
    </row>
    <row r="99" spans="1:13" x14ac:dyDescent="0.45">
      <c r="A99" t="s">
        <v>201</v>
      </c>
      <c r="B99" t="s">
        <v>124</v>
      </c>
      <c r="C99" t="s">
        <v>102</v>
      </c>
      <c r="D99" t="s">
        <v>58</v>
      </c>
      <c r="E99" t="s">
        <v>114</v>
      </c>
      <c r="F99" t="s">
        <v>140</v>
      </c>
      <c r="G99" t="s">
        <v>105</v>
      </c>
      <c r="H99" t="s">
        <v>99</v>
      </c>
      <c r="I99">
        <v>19</v>
      </c>
      <c r="J99">
        <v>85.28</v>
      </c>
      <c r="K99">
        <v>199.95</v>
      </c>
      <c r="L99">
        <v>5</v>
      </c>
      <c r="M99">
        <v>5</v>
      </c>
    </row>
    <row r="100" spans="1:13" x14ac:dyDescent="0.45">
      <c r="A100" t="s">
        <v>201</v>
      </c>
      <c r="B100" t="s">
        <v>124</v>
      </c>
      <c r="C100" t="s">
        <v>131</v>
      </c>
      <c r="D100" t="s">
        <v>57</v>
      </c>
      <c r="E100" t="s">
        <v>96</v>
      </c>
      <c r="F100" t="s">
        <v>118</v>
      </c>
      <c r="G100" t="s">
        <v>98</v>
      </c>
      <c r="H100" t="s">
        <v>115</v>
      </c>
      <c r="I100">
        <v>26</v>
      </c>
      <c r="J100">
        <v>91.03</v>
      </c>
      <c r="K100">
        <v>156.72</v>
      </c>
      <c r="L100">
        <v>20</v>
      </c>
      <c r="M100">
        <v>3</v>
      </c>
    </row>
    <row r="101" spans="1:13" x14ac:dyDescent="0.45">
      <c r="A101" t="s">
        <v>201</v>
      </c>
      <c r="B101" t="s">
        <v>117</v>
      </c>
      <c r="C101" t="s">
        <v>131</v>
      </c>
      <c r="D101" t="s">
        <v>58</v>
      </c>
      <c r="E101" t="s">
        <v>111</v>
      </c>
      <c r="F101" t="s">
        <v>109</v>
      </c>
      <c r="G101" t="s">
        <v>105</v>
      </c>
      <c r="H101" t="s">
        <v>99</v>
      </c>
      <c r="I101">
        <v>34</v>
      </c>
      <c r="J101">
        <v>85.1</v>
      </c>
      <c r="K101">
        <v>172.47</v>
      </c>
      <c r="L101">
        <v>10</v>
      </c>
      <c r="M101">
        <v>1</v>
      </c>
    </row>
    <row r="102" spans="1:13" x14ac:dyDescent="0.45">
      <c r="A102" t="s">
        <v>201</v>
      </c>
      <c r="B102" t="s">
        <v>94</v>
      </c>
      <c r="C102" t="s">
        <v>145</v>
      </c>
      <c r="D102" t="s">
        <v>58</v>
      </c>
      <c r="E102" t="s">
        <v>111</v>
      </c>
      <c r="F102" t="s">
        <v>104</v>
      </c>
      <c r="G102" t="s">
        <v>105</v>
      </c>
      <c r="H102" t="s">
        <v>115</v>
      </c>
      <c r="I102">
        <v>18</v>
      </c>
      <c r="J102">
        <v>69.78</v>
      </c>
      <c r="K102">
        <v>167.6</v>
      </c>
      <c r="L102">
        <v>14</v>
      </c>
      <c r="M102">
        <v>0</v>
      </c>
    </row>
    <row r="103" spans="1:13" x14ac:dyDescent="0.45">
      <c r="A103" t="s">
        <v>201</v>
      </c>
      <c r="B103" t="s">
        <v>117</v>
      </c>
      <c r="C103" t="s">
        <v>142</v>
      </c>
      <c r="D103" t="s">
        <v>57</v>
      </c>
      <c r="E103" t="s">
        <v>114</v>
      </c>
      <c r="F103" t="s">
        <v>136</v>
      </c>
      <c r="G103" t="s">
        <v>105</v>
      </c>
      <c r="H103" t="s">
        <v>115</v>
      </c>
      <c r="I103">
        <v>20</v>
      </c>
      <c r="J103">
        <v>79.61</v>
      </c>
      <c r="K103">
        <v>151.94</v>
      </c>
      <c r="L103">
        <v>6</v>
      </c>
      <c r="M103">
        <v>3</v>
      </c>
    </row>
    <row r="104" spans="1:13" x14ac:dyDescent="0.45">
      <c r="A104" t="s">
        <v>206</v>
      </c>
      <c r="B104" t="s">
        <v>94</v>
      </c>
      <c r="C104" t="s">
        <v>131</v>
      </c>
      <c r="D104" t="s">
        <v>58</v>
      </c>
      <c r="E104" t="s">
        <v>111</v>
      </c>
      <c r="F104" t="s">
        <v>104</v>
      </c>
      <c r="G104" t="s">
        <v>112</v>
      </c>
      <c r="H104" t="s">
        <v>99</v>
      </c>
      <c r="I104">
        <v>30</v>
      </c>
      <c r="J104">
        <v>68.87</v>
      </c>
      <c r="K104">
        <v>193</v>
      </c>
      <c r="L104">
        <v>7</v>
      </c>
      <c r="M104">
        <v>1</v>
      </c>
    </row>
    <row r="105" spans="1:13" x14ac:dyDescent="0.45">
      <c r="A105" t="s">
        <v>206</v>
      </c>
      <c r="B105" t="s">
        <v>94</v>
      </c>
      <c r="C105" t="s">
        <v>95</v>
      </c>
      <c r="D105" t="s">
        <v>58</v>
      </c>
      <c r="E105" t="s">
        <v>103</v>
      </c>
      <c r="F105" t="s">
        <v>122</v>
      </c>
      <c r="G105" t="s">
        <v>105</v>
      </c>
      <c r="H105" t="s">
        <v>99</v>
      </c>
      <c r="I105">
        <v>37</v>
      </c>
      <c r="J105">
        <v>79.8</v>
      </c>
      <c r="K105">
        <v>185.4</v>
      </c>
      <c r="L105">
        <v>8</v>
      </c>
      <c r="M105">
        <v>4</v>
      </c>
    </row>
    <row r="106" spans="1:13" x14ac:dyDescent="0.45">
      <c r="A106" t="s">
        <v>206</v>
      </c>
      <c r="B106" t="s">
        <v>94</v>
      </c>
      <c r="C106" t="s">
        <v>108</v>
      </c>
      <c r="D106" t="s">
        <v>58</v>
      </c>
      <c r="E106" t="s">
        <v>96</v>
      </c>
      <c r="F106" t="s">
        <v>118</v>
      </c>
      <c r="G106" t="s">
        <v>112</v>
      </c>
      <c r="H106" t="s">
        <v>115</v>
      </c>
      <c r="I106">
        <v>34</v>
      </c>
      <c r="J106">
        <v>56.23</v>
      </c>
      <c r="K106">
        <v>199.43</v>
      </c>
      <c r="L106">
        <v>20</v>
      </c>
      <c r="M106">
        <v>5</v>
      </c>
    </row>
    <row r="107" spans="1:13" x14ac:dyDescent="0.45">
      <c r="A107" t="s">
        <v>123</v>
      </c>
      <c r="B107" t="s">
        <v>124</v>
      </c>
      <c r="C107" t="s">
        <v>113</v>
      </c>
      <c r="D107" t="s">
        <v>57</v>
      </c>
      <c r="E107" t="s">
        <v>96</v>
      </c>
      <c r="F107" t="s">
        <v>104</v>
      </c>
      <c r="G107" t="s">
        <v>98</v>
      </c>
      <c r="H107" t="s">
        <v>99</v>
      </c>
      <c r="I107">
        <v>30</v>
      </c>
      <c r="J107">
        <v>77.03</v>
      </c>
      <c r="K107">
        <v>188.25</v>
      </c>
      <c r="L107">
        <v>19</v>
      </c>
      <c r="M107">
        <v>0</v>
      </c>
    </row>
    <row r="108" spans="1:13" x14ac:dyDescent="0.45">
      <c r="A108" t="s">
        <v>123</v>
      </c>
      <c r="B108" t="s">
        <v>135</v>
      </c>
      <c r="C108" t="s">
        <v>102</v>
      </c>
      <c r="D108" t="s">
        <v>57</v>
      </c>
      <c r="E108" t="s">
        <v>114</v>
      </c>
      <c r="F108" t="s">
        <v>97</v>
      </c>
      <c r="G108" t="s">
        <v>112</v>
      </c>
      <c r="H108" t="s">
        <v>99</v>
      </c>
      <c r="I108">
        <v>37</v>
      </c>
      <c r="J108">
        <v>53.49</v>
      </c>
      <c r="K108">
        <v>187.97</v>
      </c>
      <c r="L108">
        <v>7</v>
      </c>
      <c r="M108">
        <v>1</v>
      </c>
    </row>
    <row r="109" spans="1:13" x14ac:dyDescent="0.45">
      <c r="A109" t="s">
        <v>123</v>
      </c>
      <c r="B109" t="s">
        <v>107</v>
      </c>
      <c r="C109" t="s">
        <v>95</v>
      </c>
      <c r="D109" t="s">
        <v>57</v>
      </c>
      <c r="E109" t="s">
        <v>96</v>
      </c>
      <c r="F109" t="s">
        <v>122</v>
      </c>
      <c r="G109" t="s">
        <v>98</v>
      </c>
      <c r="H109" t="s">
        <v>115</v>
      </c>
      <c r="I109">
        <v>30</v>
      </c>
      <c r="J109">
        <v>68.709999999999994</v>
      </c>
      <c r="K109">
        <v>171.19</v>
      </c>
      <c r="L109">
        <v>16</v>
      </c>
      <c r="M109">
        <v>9</v>
      </c>
    </row>
    <row r="110" spans="1:13" x14ac:dyDescent="0.45">
      <c r="A110" t="s">
        <v>123</v>
      </c>
      <c r="B110" t="s">
        <v>94</v>
      </c>
      <c r="C110" t="s">
        <v>95</v>
      </c>
      <c r="D110" t="s">
        <v>58</v>
      </c>
      <c r="E110" t="s">
        <v>96</v>
      </c>
      <c r="F110" t="s">
        <v>140</v>
      </c>
      <c r="G110" t="s">
        <v>98</v>
      </c>
      <c r="H110" t="s">
        <v>99</v>
      </c>
      <c r="I110">
        <v>33</v>
      </c>
      <c r="J110">
        <v>78.64</v>
      </c>
      <c r="K110">
        <v>182.12</v>
      </c>
      <c r="L110">
        <v>4</v>
      </c>
      <c r="M110">
        <v>7</v>
      </c>
    </row>
    <row r="111" spans="1:13" x14ac:dyDescent="0.45">
      <c r="A111" t="s">
        <v>123</v>
      </c>
      <c r="B111" t="s">
        <v>138</v>
      </c>
      <c r="C111" t="s">
        <v>129</v>
      </c>
      <c r="D111" t="s">
        <v>57</v>
      </c>
      <c r="E111" t="s">
        <v>111</v>
      </c>
      <c r="F111" t="s">
        <v>104</v>
      </c>
      <c r="G111" t="s">
        <v>112</v>
      </c>
      <c r="H111" t="s">
        <v>99</v>
      </c>
      <c r="I111">
        <v>40</v>
      </c>
      <c r="J111">
        <v>86.68</v>
      </c>
      <c r="K111">
        <v>190.91</v>
      </c>
      <c r="L111">
        <v>7</v>
      </c>
      <c r="M111">
        <v>2</v>
      </c>
    </row>
    <row r="112" spans="1:13" x14ac:dyDescent="0.45">
      <c r="A112" t="s">
        <v>123</v>
      </c>
      <c r="B112" t="s">
        <v>94</v>
      </c>
      <c r="C112" t="s">
        <v>113</v>
      </c>
      <c r="D112" t="s">
        <v>57</v>
      </c>
      <c r="E112" t="s">
        <v>114</v>
      </c>
      <c r="F112" t="s">
        <v>122</v>
      </c>
      <c r="G112" t="s">
        <v>98</v>
      </c>
      <c r="H112" t="s">
        <v>115</v>
      </c>
      <c r="I112">
        <v>18</v>
      </c>
      <c r="J112">
        <v>88.16</v>
      </c>
      <c r="K112">
        <v>171.93</v>
      </c>
      <c r="L112">
        <v>2</v>
      </c>
      <c r="M112">
        <v>6</v>
      </c>
    </row>
    <row r="113" spans="1:13" x14ac:dyDescent="0.45">
      <c r="A113" t="s">
        <v>123</v>
      </c>
      <c r="B113" t="s">
        <v>117</v>
      </c>
      <c r="C113" t="s">
        <v>129</v>
      </c>
      <c r="D113" t="s">
        <v>57</v>
      </c>
      <c r="E113" t="s">
        <v>103</v>
      </c>
      <c r="F113" t="s">
        <v>136</v>
      </c>
      <c r="G113" t="s">
        <v>98</v>
      </c>
      <c r="H113" t="s">
        <v>99</v>
      </c>
      <c r="I113">
        <v>25</v>
      </c>
      <c r="J113">
        <v>95.67</v>
      </c>
      <c r="K113">
        <v>197.17</v>
      </c>
      <c r="L113">
        <v>8</v>
      </c>
      <c r="M113">
        <v>7</v>
      </c>
    </row>
    <row r="114" spans="1:13" x14ac:dyDescent="0.45">
      <c r="A114" t="s">
        <v>210</v>
      </c>
      <c r="B114" t="s">
        <v>101</v>
      </c>
      <c r="C114" t="s">
        <v>145</v>
      </c>
      <c r="D114" t="s">
        <v>58</v>
      </c>
      <c r="E114" t="s">
        <v>114</v>
      </c>
      <c r="F114" t="s">
        <v>109</v>
      </c>
      <c r="G114" t="s">
        <v>112</v>
      </c>
      <c r="H114" t="s">
        <v>115</v>
      </c>
      <c r="I114">
        <v>38</v>
      </c>
      <c r="J114">
        <v>90.6</v>
      </c>
      <c r="K114">
        <v>184.27</v>
      </c>
      <c r="L114">
        <v>12</v>
      </c>
      <c r="M114">
        <v>8</v>
      </c>
    </row>
    <row r="115" spans="1:13" x14ac:dyDescent="0.45">
      <c r="A115" t="s">
        <v>179</v>
      </c>
      <c r="B115" t="s">
        <v>117</v>
      </c>
      <c r="C115" t="s">
        <v>102</v>
      </c>
      <c r="D115" t="s">
        <v>57</v>
      </c>
      <c r="E115" t="s">
        <v>96</v>
      </c>
      <c r="F115" t="s">
        <v>136</v>
      </c>
      <c r="G115" t="s">
        <v>105</v>
      </c>
      <c r="H115" t="s">
        <v>99</v>
      </c>
      <c r="I115">
        <v>23</v>
      </c>
      <c r="J115">
        <v>68</v>
      </c>
      <c r="K115">
        <v>199.82</v>
      </c>
      <c r="L115">
        <v>10</v>
      </c>
      <c r="M115">
        <v>3</v>
      </c>
    </row>
    <row r="116" spans="1:13" x14ac:dyDescent="0.45">
      <c r="A116" t="s">
        <v>179</v>
      </c>
      <c r="B116" t="s">
        <v>94</v>
      </c>
      <c r="C116" t="s">
        <v>142</v>
      </c>
      <c r="D116" t="s">
        <v>57</v>
      </c>
      <c r="E116" t="s">
        <v>114</v>
      </c>
      <c r="F116" t="s">
        <v>104</v>
      </c>
      <c r="G116" t="s">
        <v>112</v>
      </c>
      <c r="H116" t="s">
        <v>115</v>
      </c>
      <c r="I116">
        <v>37</v>
      </c>
      <c r="J116">
        <v>77.540000000000006</v>
      </c>
      <c r="K116">
        <v>171.04</v>
      </c>
      <c r="L116">
        <v>9</v>
      </c>
      <c r="M116">
        <v>10</v>
      </c>
    </row>
    <row r="117" spans="1:13" x14ac:dyDescent="0.45">
      <c r="A117" t="s">
        <v>179</v>
      </c>
      <c r="B117" t="s">
        <v>124</v>
      </c>
      <c r="C117" t="s">
        <v>142</v>
      </c>
      <c r="D117" t="s">
        <v>57</v>
      </c>
      <c r="E117" t="s">
        <v>96</v>
      </c>
      <c r="F117" t="s">
        <v>140</v>
      </c>
      <c r="G117" t="s">
        <v>112</v>
      </c>
      <c r="H117" t="s">
        <v>115</v>
      </c>
      <c r="I117">
        <v>32</v>
      </c>
      <c r="J117">
        <v>91.12</v>
      </c>
      <c r="K117">
        <v>173.35</v>
      </c>
      <c r="L117">
        <v>2</v>
      </c>
      <c r="M117">
        <v>6</v>
      </c>
    </row>
    <row r="118" spans="1:13" x14ac:dyDescent="0.45">
      <c r="A118" t="s">
        <v>179</v>
      </c>
      <c r="B118" t="s">
        <v>101</v>
      </c>
      <c r="C118" t="s">
        <v>113</v>
      </c>
      <c r="D118" t="s">
        <v>58</v>
      </c>
      <c r="E118" t="s">
        <v>111</v>
      </c>
      <c r="F118" t="s">
        <v>97</v>
      </c>
      <c r="G118" t="s">
        <v>105</v>
      </c>
      <c r="H118" t="s">
        <v>99</v>
      </c>
      <c r="I118">
        <v>22</v>
      </c>
      <c r="J118">
        <v>90.96</v>
      </c>
      <c r="K118">
        <v>193.72</v>
      </c>
      <c r="L118">
        <v>10</v>
      </c>
      <c r="M118">
        <v>0</v>
      </c>
    </row>
    <row r="119" spans="1:13" x14ac:dyDescent="0.45">
      <c r="A119" t="s">
        <v>179</v>
      </c>
      <c r="B119" t="s">
        <v>107</v>
      </c>
      <c r="C119" t="s">
        <v>121</v>
      </c>
      <c r="D119" t="s">
        <v>57</v>
      </c>
      <c r="E119" t="s">
        <v>103</v>
      </c>
      <c r="F119" t="s">
        <v>122</v>
      </c>
      <c r="G119" t="s">
        <v>112</v>
      </c>
      <c r="H119" t="s">
        <v>99</v>
      </c>
      <c r="I119">
        <v>30</v>
      </c>
      <c r="J119">
        <v>76.25</v>
      </c>
      <c r="K119">
        <v>177.96</v>
      </c>
      <c r="L119">
        <v>2</v>
      </c>
      <c r="M119">
        <v>3</v>
      </c>
    </row>
    <row r="120" spans="1:13" x14ac:dyDescent="0.45">
      <c r="A120" t="s">
        <v>179</v>
      </c>
      <c r="B120" t="s">
        <v>101</v>
      </c>
      <c r="C120" t="s">
        <v>129</v>
      </c>
      <c r="D120" t="s">
        <v>57</v>
      </c>
      <c r="E120" t="s">
        <v>103</v>
      </c>
      <c r="F120" t="s">
        <v>122</v>
      </c>
      <c r="G120" t="s">
        <v>105</v>
      </c>
      <c r="H120" t="s">
        <v>99</v>
      </c>
      <c r="I120">
        <v>30</v>
      </c>
      <c r="J120">
        <v>71.680000000000007</v>
      </c>
      <c r="K120">
        <v>192.9</v>
      </c>
      <c r="L120">
        <v>7</v>
      </c>
      <c r="M120">
        <v>7</v>
      </c>
    </row>
    <row r="121" spans="1:13" x14ac:dyDescent="0.45">
      <c r="A121" t="s">
        <v>218</v>
      </c>
      <c r="B121" t="s">
        <v>94</v>
      </c>
      <c r="C121" t="s">
        <v>142</v>
      </c>
      <c r="D121" t="s">
        <v>58</v>
      </c>
      <c r="E121" t="s">
        <v>103</v>
      </c>
      <c r="F121" t="s">
        <v>109</v>
      </c>
      <c r="G121" t="s">
        <v>98</v>
      </c>
      <c r="H121" t="s">
        <v>99</v>
      </c>
      <c r="I121">
        <v>25</v>
      </c>
      <c r="J121">
        <v>81.22</v>
      </c>
      <c r="K121">
        <v>164.43</v>
      </c>
      <c r="L121">
        <v>19</v>
      </c>
      <c r="M121">
        <v>6</v>
      </c>
    </row>
    <row r="122" spans="1:13" x14ac:dyDescent="0.45">
      <c r="A122" t="s">
        <v>218</v>
      </c>
      <c r="B122" t="s">
        <v>135</v>
      </c>
      <c r="C122" t="s">
        <v>142</v>
      </c>
      <c r="D122" t="s">
        <v>57</v>
      </c>
      <c r="E122" t="s">
        <v>114</v>
      </c>
      <c r="F122" t="s">
        <v>104</v>
      </c>
      <c r="G122" t="s">
        <v>105</v>
      </c>
      <c r="H122" t="s">
        <v>115</v>
      </c>
      <c r="I122">
        <v>40</v>
      </c>
      <c r="J122">
        <v>60.55</v>
      </c>
      <c r="K122">
        <v>173.51</v>
      </c>
      <c r="L122">
        <v>2</v>
      </c>
      <c r="M122">
        <v>3</v>
      </c>
    </row>
    <row r="123" spans="1:13" x14ac:dyDescent="0.45">
      <c r="A123" t="s">
        <v>200</v>
      </c>
      <c r="B123" t="s">
        <v>138</v>
      </c>
      <c r="C123" t="s">
        <v>121</v>
      </c>
      <c r="D123" t="s">
        <v>57</v>
      </c>
      <c r="E123" t="s">
        <v>103</v>
      </c>
      <c r="F123" t="s">
        <v>109</v>
      </c>
      <c r="G123" t="s">
        <v>105</v>
      </c>
      <c r="H123" t="s">
        <v>99</v>
      </c>
      <c r="I123">
        <v>40</v>
      </c>
      <c r="J123">
        <v>70.760000000000005</v>
      </c>
      <c r="K123">
        <v>178.61</v>
      </c>
      <c r="L123">
        <v>7</v>
      </c>
      <c r="M123">
        <v>7</v>
      </c>
    </row>
    <row r="124" spans="1:13" x14ac:dyDescent="0.45">
      <c r="A124" t="s">
        <v>200</v>
      </c>
      <c r="B124" t="s">
        <v>124</v>
      </c>
      <c r="C124" t="s">
        <v>142</v>
      </c>
      <c r="D124" t="s">
        <v>57</v>
      </c>
      <c r="E124" t="s">
        <v>114</v>
      </c>
      <c r="F124" t="s">
        <v>132</v>
      </c>
      <c r="G124" t="s">
        <v>98</v>
      </c>
      <c r="H124" t="s">
        <v>115</v>
      </c>
      <c r="I124">
        <v>31</v>
      </c>
      <c r="J124">
        <v>66.86</v>
      </c>
      <c r="K124">
        <v>182.95</v>
      </c>
      <c r="L124">
        <v>9</v>
      </c>
      <c r="M124">
        <v>6</v>
      </c>
    </row>
    <row r="125" spans="1:13" x14ac:dyDescent="0.45">
      <c r="A125" t="s">
        <v>200</v>
      </c>
      <c r="B125" t="s">
        <v>107</v>
      </c>
      <c r="C125" t="s">
        <v>113</v>
      </c>
      <c r="D125" t="s">
        <v>58</v>
      </c>
      <c r="E125" t="s">
        <v>103</v>
      </c>
      <c r="F125" t="s">
        <v>104</v>
      </c>
      <c r="G125" t="s">
        <v>98</v>
      </c>
      <c r="H125" t="s">
        <v>115</v>
      </c>
      <c r="I125">
        <v>28</v>
      </c>
      <c r="J125">
        <v>94.19</v>
      </c>
      <c r="K125">
        <v>163.9</v>
      </c>
      <c r="L125">
        <v>10</v>
      </c>
      <c r="M125">
        <v>10</v>
      </c>
    </row>
    <row r="126" spans="1:13" x14ac:dyDescent="0.45">
      <c r="A126" t="s">
        <v>200</v>
      </c>
      <c r="B126" t="s">
        <v>124</v>
      </c>
      <c r="C126" t="s">
        <v>145</v>
      </c>
      <c r="D126" t="s">
        <v>58</v>
      </c>
      <c r="E126" t="s">
        <v>114</v>
      </c>
      <c r="F126" t="s">
        <v>122</v>
      </c>
      <c r="G126" t="s">
        <v>105</v>
      </c>
      <c r="H126" t="s">
        <v>99</v>
      </c>
      <c r="I126">
        <v>22</v>
      </c>
      <c r="J126">
        <v>78</v>
      </c>
      <c r="K126">
        <v>192.12</v>
      </c>
      <c r="L126">
        <v>9</v>
      </c>
      <c r="M126">
        <v>8</v>
      </c>
    </row>
    <row r="127" spans="1:13" x14ac:dyDescent="0.45">
      <c r="A127" t="s">
        <v>200</v>
      </c>
      <c r="B127" t="s">
        <v>135</v>
      </c>
      <c r="C127" t="s">
        <v>147</v>
      </c>
      <c r="D127" t="s">
        <v>58</v>
      </c>
      <c r="E127" t="s">
        <v>96</v>
      </c>
      <c r="F127" t="s">
        <v>122</v>
      </c>
      <c r="G127" t="s">
        <v>98</v>
      </c>
      <c r="H127" t="s">
        <v>115</v>
      </c>
      <c r="I127">
        <v>21</v>
      </c>
      <c r="J127">
        <v>54.71</v>
      </c>
      <c r="K127">
        <v>158.63</v>
      </c>
      <c r="L127">
        <v>2</v>
      </c>
      <c r="M127">
        <v>2</v>
      </c>
    </row>
    <row r="128" spans="1:13" x14ac:dyDescent="0.45">
      <c r="A128" t="s">
        <v>200</v>
      </c>
      <c r="B128" t="s">
        <v>135</v>
      </c>
      <c r="C128" t="s">
        <v>145</v>
      </c>
      <c r="D128" t="s">
        <v>58</v>
      </c>
      <c r="E128" t="s">
        <v>96</v>
      </c>
      <c r="F128" t="s">
        <v>118</v>
      </c>
      <c r="G128" t="s">
        <v>105</v>
      </c>
      <c r="H128" t="s">
        <v>115</v>
      </c>
      <c r="I128">
        <v>40</v>
      </c>
      <c r="J128">
        <v>87.96</v>
      </c>
      <c r="K128">
        <v>187.26</v>
      </c>
      <c r="L128">
        <v>19</v>
      </c>
      <c r="M128">
        <v>9</v>
      </c>
    </row>
    <row r="129" spans="1:13" x14ac:dyDescent="0.45">
      <c r="A129" t="s">
        <v>200</v>
      </c>
      <c r="B129" t="s">
        <v>138</v>
      </c>
      <c r="C129" t="s">
        <v>121</v>
      </c>
      <c r="D129" t="s">
        <v>57</v>
      </c>
      <c r="E129" t="s">
        <v>114</v>
      </c>
      <c r="F129" t="s">
        <v>132</v>
      </c>
      <c r="G129" t="s">
        <v>105</v>
      </c>
      <c r="H129" t="s">
        <v>115</v>
      </c>
      <c r="I129">
        <v>38</v>
      </c>
      <c r="J129">
        <v>82.61</v>
      </c>
      <c r="K129">
        <v>152.05000000000001</v>
      </c>
      <c r="L129">
        <v>1</v>
      </c>
      <c r="M129">
        <v>7</v>
      </c>
    </row>
    <row r="130" spans="1:13" x14ac:dyDescent="0.45">
      <c r="A130" t="s">
        <v>200</v>
      </c>
      <c r="B130" t="s">
        <v>94</v>
      </c>
      <c r="C130" t="s">
        <v>108</v>
      </c>
      <c r="D130" t="s">
        <v>57</v>
      </c>
      <c r="E130" t="s">
        <v>96</v>
      </c>
      <c r="F130" t="s">
        <v>132</v>
      </c>
      <c r="G130" t="s">
        <v>112</v>
      </c>
      <c r="H130" t="s">
        <v>99</v>
      </c>
      <c r="I130">
        <v>35</v>
      </c>
      <c r="J130">
        <v>98.32</v>
      </c>
      <c r="K130">
        <v>185.05</v>
      </c>
      <c r="L130">
        <v>20</v>
      </c>
      <c r="M130">
        <v>0</v>
      </c>
    </row>
    <row r="131" spans="1:13" x14ac:dyDescent="0.45">
      <c r="A131" t="s">
        <v>211</v>
      </c>
      <c r="B131" t="s">
        <v>107</v>
      </c>
      <c r="C131" t="s">
        <v>147</v>
      </c>
      <c r="D131" t="s">
        <v>57</v>
      </c>
      <c r="E131" t="s">
        <v>96</v>
      </c>
      <c r="F131" t="s">
        <v>118</v>
      </c>
      <c r="G131" t="s">
        <v>98</v>
      </c>
      <c r="H131" t="s">
        <v>99</v>
      </c>
      <c r="I131">
        <v>28</v>
      </c>
      <c r="J131">
        <v>68.38</v>
      </c>
      <c r="K131">
        <v>172.24</v>
      </c>
      <c r="L131">
        <v>4</v>
      </c>
      <c r="M131">
        <v>8</v>
      </c>
    </row>
    <row r="132" spans="1:13" x14ac:dyDescent="0.45">
      <c r="A132" t="s">
        <v>211</v>
      </c>
      <c r="B132" t="s">
        <v>117</v>
      </c>
      <c r="C132" t="s">
        <v>121</v>
      </c>
      <c r="D132" t="s">
        <v>57</v>
      </c>
      <c r="E132" t="s">
        <v>96</v>
      </c>
      <c r="F132" t="s">
        <v>118</v>
      </c>
      <c r="G132" t="s">
        <v>112</v>
      </c>
      <c r="H132" t="s">
        <v>99</v>
      </c>
      <c r="I132">
        <v>19</v>
      </c>
      <c r="J132">
        <v>76.48</v>
      </c>
      <c r="K132">
        <v>162.83000000000001</v>
      </c>
      <c r="L132">
        <v>19</v>
      </c>
      <c r="M132">
        <v>3</v>
      </c>
    </row>
    <row r="133" spans="1:13" x14ac:dyDescent="0.45">
      <c r="A133" t="s">
        <v>100</v>
      </c>
      <c r="B133" t="s">
        <v>101</v>
      </c>
      <c r="C133" t="s">
        <v>102</v>
      </c>
      <c r="D133" t="s">
        <v>57</v>
      </c>
      <c r="E133" t="s">
        <v>103</v>
      </c>
      <c r="F133" t="s">
        <v>104</v>
      </c>
      <c r="G133" t="s">
        <v>105</v>
      </c>
      <c r="H133" t="s">
        <v>99</v>
      </c>
      <c r="I133">
        <v>31</v>
      </c>
      <c r="J133">
        <v>86.48</v>
      </c>
      <c r="K133">
        <v>175.45</v>
      </c>
      <c r="L133">
        <v>4</v>
      </c>
      <c r="M133">
        <v>1</v>
      </c>
    </row>
    <row r="134" spans="1:13" x14ac:dyDescent="0.45">
      <c r="A134" t="s">
        <v>100</v>
      </c>
      <c r="B134" t="s">
        <v>101</v>
      </c>
      <c r="C134" t="s">
        <v>108</v>
      </c>
      <c r="D134" t="s">
        <v>57</v>
      </c>
      <c r="E134" t="s">
        <v>96</v>
      </c>
      <c r="F134" t="s">
        <v>136</v>
      </c>
      <c r="G134" t="s">
        <v>105</v>
      </c>
      <c r="H134" t="s">
        <v>99</v>
      </c>
      <c r="I134">
        <v>28</v>
      </c>
      <c r="J134">
        <v>89.95</v>
      </c>
      <c r="K134">
        <v>172.53</v>
      </c>
      <c r="L134">
        <v>9</v>
      </c>
      <c r="M134">
        <v>0</v>
      </c>
    </row>
    <row r="135" spans="1:13" x14ac:dyDescent="0.45">
      <c r="A135" t="s">
        <v>100</v>
      </c>
      <c r="B135" t="s">
        <v>117</v>
      </c>
      <c r="C135" t="s">
        <v>121</v>
      </c>
      <c r="D135" t="s">
        <v>58</v>
      </c>
      <c r="E135" t="s">
        <v>111</v>
      </c>
      <c r="F135" t="s">
        <v>118</v>
      </c>
      <c r="G135" t="s">
        <v>105</v>
      </c>
      <c r="H135" t="s">
        <v>115</v>
      </c>
      <c r="I135">
        <v>21</v>
      </c>
      <c r="J135">
        <v>58.32</v>
      </c>
      <c r="K135">
        <v>195.38</v>
      </c>
      <c r="L135">
        <v>9</v>
      </c>
      <c r="M135">
        <v>0</v>
      </c>
    </row>
    <row r="136" spans="1:13" x14ac:dyDescent="0.45">
      <c r="A136" t="s">
        <v>100</v>
      </c>
      <c r="B136" t="s">
        <v>124</v>
      </c>
      <c r="C136" t="s">
        <v>142</v>
      </c>
      <c r="D136" t="s">
        <v>57</v>
      </c>
      <c r="E136" t="s">
        <v>111</v>
      </c>
      <c r="F136" t="s">
        <v>140</v>
      </c>
      <c r="G136" t="s">
        <v>105</v>
      </c>
      <c r="H136" t="s">
        <v>99</v>
      </c>
      <c r="I136">
        <v>27</v>
      </c>
      <c r="J136">
        <v>65.540000000000006</v>
      </c>
      <c r="K136">
        <v>167.72</v>
      </c>
      <c r="L136">
        <v>20</v>
      </c>
      <c r="M136">
        <v>8</v>
      </c>
    </row>
    <row r="137" spans="1:13" x14ac:dyDescent="0.45">
      <c r="A137" t="s">
        <v>100</v>
      </c>
      <c r="B137" t="s">
        <v>117</v>
      </c>
      <c r="C137" t="s">
        <v>147</v>
      </c>
      <c r="D137" t="s">
        <v>57</v>
      </c>
      <c r="E137" t="s">
        <v>103</v>
      </c>
      <c r="F137" t="s">
        <v>122</v>
      </c>
      <c r="G137" t="s">
        <v>112</v>
      </c>
      <c r="H137" t="s">
        <v>99</v>
      </c>
      <c r="I137">
        <v>28</v>
      </c>
      <c r="J137">
        <v>53.79</v>
      </c>
      <c r="K137">
        <v>173.71</v>
      </c>
      <c r="L137">
        <v>10</v>
      </c>
      <c r="M137">
        <v>4</v>
      </c>
    </row>
    <row r="138" spans="1:13" x14ac:dyDescent="0.45">
      <c r="A138" t="s">
        <v>100</v>
      </c>
      <c r="B138" t="s">
        <v>94</v>
      </c>
      <c r="C138" t="s">
        <v>95</v>
      </c>
      <c r="D138" t="s">
        <v>58</v>
      </c>
      <c r="E138" t="s">
        <v>111</v>
      </c>
      <c r="F138" t="s">
        <v>104</v>
      </c>
      <c r="G138" t="s">
        <v>105</v>
      </c>
      <c r="H138" t="s">
        <v>99</v>
      </c>
      <c r="I138">
        <v>24</v>
      </c>
      <c r="J138">
        <v>97.62</v>
      </c>
      <c r="K138">
        <v>181.56</v>
      </c>
      <c r="L138">
        <v>14</v>
      </c>
      <c r="M138">
        <v>8</v>
      </c>
    </row>
    <row r="139" spans="1:13" x14ac:dyDescent="0.45">
      <c r="A139" t="s">
        <v>106</v>
      </c>
      <c r="B139" t="s">
        <v>107</v>
      </c>
      <c r="C139" t="s">
        <v>108</v>
      </c>
      <c r="D139" t="s">
        <v>58</v>
      </c>
      <c r="E139" t="s">
        <v>96</v>
      </c>
      <c r="F139" t="s">
        <v>109</v>
      </c>
      <c r="G139" t="s">
        <v>105</v>
      </c>
      <c r="H139" t="s">
        <v>99</v>
      </c>
      <c r="I139">
        <v>36</v>
      </c>
      <c r="J139">
        <v>89.15</v>
      </c>
      <c r="K139">
        <v>178.53</v>
      </c>
      <c r="L139">
        <v>17</v>
      </c>
      <c r="M139">
        <v>5</v>
      </c>
    </row>
    <row r="140" spans="1:13" x14ac:dyDescent="0.45">
      <c r="A140" t="s">
        <v>106</v>
      </c>
      <c r="B140" t="s">
        <v>117</v>
      </c>
      <c r="C140" t="s">
        <v>108</v>
      </c>
      <c r="D140" t="s">
        <v>57</v>
      </c>
      <c r="E140" t="s">
        <v>103</v>
      </c>
      <c r="F140" t="s">
        <v>118</v>
      </c>
      <c r="G140" t="s">
        <v>105</v>
      </c>
      <c r="H140" t="s">
        <v>115</v>
      </c>
      <c r="I140">
        <v>37</v>
      </c>
      <c r="J140">
        <v>53.71</v>
      </c>
      <c r="K140">
        <v>154.04</v>
      </c>
      <c r="L140">
        <v>7</v>
      </c>
      <c r="M140">
        <v>6</v>
      </c>
    </row>
    <row r="141" spans="1:13" x14ac:dyDescent="0.45">
      <c r="A141" t="s">
        <v>106</v>
      </c>
      <c r="B141" t="s">
        <v>138</v>
      </c>
      <c r="C141" t="s">
        <v>102</v>
      </c>
      <c r="D141" t="s">
        <v>57</v>
      </c>
      <c r="E141" t="s">
        <v>103</v>
      </c>
      <c r="F141" t="s">
        <v>109</v>
      </c>
      <c r="G141" t="s">
        <v>98</v>
      </c>
      <c r="H141" t="s">
        <v>115</v>
      </c>
      <c r="I141">
        <v>24</v>
      </c>
      <c r="J141">
        <v>96.13</v>
      </c>
      <c r="K141">
        <v>189.4</v>
      </c>
      <c r="L141">
        <v>8</v>
      </c>
      <c r="M141">
        <v>10</v>
      </c>
    </row>
    <row r="142" spans="1:13" x14ac:dyDescent="0.45">
      <c r="A142" t="s">
        <v>106</v>
      </c>
      <c r="B142" t="s">
        <v>101</v>
      </c>
      <c r="C142" t="s">
        <v>142</v>
      </c>
      <c r="D142" t="s">
        <v>58</v>
      </c>
      <c r="E142" t="s">
        <v>114</v>
      </c>
      <c r="F142" t="s">
        <v>122</v>
      </c>
      <c r="G142" t="s">
        <v>98</v>
      </c>
      <c r="H142" t="s">
        <v>99</v>
      </c>
      <c r="I142">
        <v>18</v>
      </c>
      <c r="J142">
        <v>72.349999999999994</v>
      </c>
      <c r="K142">
        <v>159.01</v>
      </c>
      <c r="L142">
        <v>9</v>
      </c>
      <c r="M142">
        <v>3</v>
      </c>
    </row>
    <row r="143" spans="1:13" x14ac:dyDescent="0.45">
      <c r="A143" t="s">
        <v>106</v>
      </c>
      <c r="B143" t="s">
        <v>101</v>
      </c>
      <c r="C143" t="s">
        <v>129</v>
      </c>
      <c r="D143" t="s">
        <v>57</v>
      </c>
      <c r="E143" t="s">
        <v>103</v>
      </c>
      <c r="F143" t="s">
        <v>136</v>
      </c>
      <c r="G143" t="s">
        <v>112</v>
      </c>
      <c r="H143" t="s">
        <v>115</v>
      </c>
      <c r="I143">
        <v>26</v>
      </c>
      <c r="J143">
        <v>85.01</v>
      </c>
      <c r="K143">
        <v>198.73</v>
      </c>
      <c r="L143">
        <v>20</v>
      </c>
      <c r="M143">
        <v>0</v>
      </c>
    </row>
    <row r="144" spans="1:13" x14ac:dyDescent="0.45">
      <c r="A144" t="s">
        <v>106</v>
      </c>
      <c r="B144" t="s">
        <v>138</v>
      </c>
      <c r="C144" t="s">
        <v>145</v>
      </c>
      <c r="D144" t="s">
        <v>58</v>
      </c>
      <c r="E144" t="s">
        <v>114</v>
      </c>
      <c r="F144" t="s">
        <v>132</v>
      </c>
      <c r="G144" t="s">
        <v>105</v>
      </c>
      <c r="H144" t="s">
        <v>115</v>
      </c>
      <c r="I144">
        <v>21</v>
      </c>
      <c r="J144">
        <v>93.7</v>
      </c>
      <c r="K144">
        <v>167.6</v>
      </c>
      <c r="L144">
        <v>7</v>
      </c>
      <c r="M144">
        <v>3</v>
      </c>
    </row>
    <row r="145" spans="1:13" x14ac:dyDescent="0.45">
      <c r="A145" t="s">
        <v>106</v>
      </c>
      <c r="B145" t="s">
        <v>138</v>
      </c>
      <c r="C145" t="s">
        <v>108</v>
      </c>
      <c r="D145" t="s">
        <v>58</v>
      </c>
      <c r="E145" t="s">
        <v>96</v>
      </c>
      <c r="F145" t="s">
        <v>118</v>
      </c>
      <c r="G145" t="s">
        <v>112</v>
      </c>
      <c r="H145" t="s">
        <v>115</v>
      </c>
      <c r="I145">
        <v>18</v>
      </c>
      <c r="J145">
        <v>64.45</v>
      </c>
      <c r="K145">
        <v>199.5</v>
      </c>
      <c r="L145">
        <v>5</v>
      </c>
      <c r="M145">
        <v>6</v>
      </c>
    </row>
    <row r="146" spans="1:13" x14ac:dyDescent="0.45">
      <c r="A146" t="s">
        <v>192</v>
      </c>
      <c r="B146" t="s">
        <v>138</v>
      </c>
      <c r="C146" t="s">
        <v>113</v>
      </c>
      <c r="D146" t="s">
        <v>57</v>
      </c>
      <c r="E146" t="s">
        <v>103</v>
      </c>
      <c r="F146" t="s">
        <v>104</v>
      </c>
      <c r="G146" t="s">
        <v>105</v>
      </c>
      <c r="H146" t="s">
        <v>115</v>
      </c>
      <c r="I146">
        <v>22</v>
      </c>
      <c r="J146">
        <v>97.87</v>
      </c>
      <c r="K146">
        <v>162.08000000000001</v>
      </c>
      <c r="L146">
        <v>6</v>
      </c>
      <c r="M146">
        <v>10</v>
      </c>
    </row>
    <row r="147" spans="1:13" x14ac:dyDescent="0.45">
      <c r="A147" t="s">
        <v>192</v>
      </c>
      <c r="B147" t="s">
        <v>94</v>
      </c>
      <c r="C147" t="s">
        <v>108</v>
      </c>
      <c r="D147" t="s">
        <v>57</v>
      </c>
      <c r="E147" t="s">
        <v>111</v>
      </c>
      <c r="F147" t="s">
        <v>140</v>
      </c>
      <c r="G147" t="s">
        <v>112</v>
      </c>
      <c r="H147" t="s">
        <v>99</v>
      </c>
      <c r="I147">
        <v>37</v>
      </c>
      <c r="J147">
        <v>81.709999999999994</v>
      </c>
      <c r="K147">
        <v>178.02</v>
      </c>
      <c r="L147">
        <v>3</v>
      </c>
      <c r="M147">
        <v>3</v>
      </c>
    </row>
    <row r="148" spans="1:13" x14ac:dyDescent="0.45">
      <c r="A148" t="s">
        <v>198</v>
      </c>
      <c r="B148" t="s">
        <v>135</v>
      </c>
      <c r="C148" t="s">
        <v>108</v>
      </c>
      <c r="D148" t="s">
        <v>58</v>
      </c>
      <c r="E148" t="s">
        <v>111</v>
      </c>
      <c r="F148" t="s">
        <v>97</v>
      </c>
      <c r="G148" t="s">
        <v>112</v>
      </c>
      <c r="H148" t="s">
        <v>115</v>
      </c>
      <c r="I148">
        <v>22</v>
      </c>
      <c r="J148">
        <v>87.28</v>
      </c>
      <c r="K148">
        <v>193.6</v>
      </c>
      <c r="L148">
        <v>19</v>
      </c>
      <c r="M148">
        <v>3</v>
      </c>
    </row>
    <row r="149" spans="1:13" x14ac:dyDescent="0.45">
      <c r="A149" t="s">
        <v>198</v>
      </c>
      <c r="B149" t="s">
        <v>107</v>
      </c>
      <c r="C149" t="s">
        <v>95</v>
      </c>
      <c r="D149" t="s">
        <v>58</v>
      </c>
      <c r="E149" t="s">
        <v>103</v>
      </c>
      <c r="F149" t="s">
        <v>97</v>
      </c>
      <c r="G149" t="s">
        <v>98</v>
      </c>
      <c r="H149" t="s">
        <v>99</v>
      </c>
      <c r="I149">
        <v>40</v>
      </c>
      <c r="J149">
        <v>73.28</v>
      </c>
      <c r="K149">
        <v>150.69</v>
      </c>
      <c r="L149">
        <v>13</v>
      </c>
      <c r="M149">
        <v>2</v>
      </c>
    </row>
    <row r="150" spans="1:13" x14ac:dyDescent="0.45">
      <c r="A150" t="s">
        <v>198</v>
      </c>
      <c r="B150" t="s">
        <v>117</v>
      </c>
      <c r="C150" t="s">
        <v>147</v>
      </c>
      <c r="D150" t="s">
        <v>57</v>
      </c>
      <c r="E150" t="s">
        <v>96</v>
      </c>
      <c r="F150" t="s">
        <v>122</v>
      </c>
      <c r="G150" t="s">
        <v>98</v>
      </c>
      <c r="H150" t="s">
        <v>99</v>
      </c>
      <c r="I150">
        <v>40</v>
      </c>
      <c r="J150">
        <v>66.430000000000007</v>
      </c>
      <c r="K150">
        <v>194.53</v>
      </c>
      <c r="L150">
        <v>13</v>
      </c>
      <c r="M150">
        <v>0</v>
      </c>
    </row>
    <row r="151" spans="1:13" x14ac:dyDescent="0.45">
      <c r="A151" t="s">
        <v>198</v>
      </c>
      <c r="B151" t="s">
        <v>124</v>
      </c>
      <c r="C151" t="s">
        <v>131</v>
      </c>
      <c r="D151" t="s">
        <v>58</v>
      </c>
      <c r="E151" t="s">
        <v>114</v>
      </c>
      <c r="F151" t="s">
        <v>104</v>
      </c>
      <c r="G151" t="s">
        <v>98</v>
      </c>
      <c r="H151" t="s">
        <v>99</v>
      </c>
      <c r="I151">
        <v>32</v>
      </c>
      <c r="J151">
        <v>73.55</v>
      </c>
      <c r="K151">
        <v>189.84</v>
      </c>
      <c r="L151">
        <v>11</v>
      </c>
      <c r="M151">
        <v>0</v>
      </c>
    </row>
    <row r="152" spans="1:13" x14ac:dyDescent="0.45">
      <c r="A152" t="s">
        <v>177</v>
      </c>
      <c r="B152" t="s">
        <v>94</v>
      </c>
      <c r="C152" t="s">
        <v>145</v>
      </c>
      <c r="D152" t="s">
        <v>57</v>
      </c>
      <c r="E152" t="s">
        <v>111</v>
      </c>
      <c r="F152" t="s">
        <v>136</v>
      </c>
      <c r="G152" t="s">
        <v>105</v>
      </c>
      <c r="H152" t="s">
        <v>99</v>
      </c>
      <c r="I152">
        <v>39</v>
      </c>
      <c r="J152">
        <v>78.069999999999993</v>
      </c>
      <c r="K152">
        <v>152.26</v>
      </c>
      <c r="L152">
        <v>8</v>
      </c>
      <c r="M152">
        <v>1</v>
      </c>
    </row>
    <row r="153" spans="1:13" x14ac:dyDescent="0.45">
      <c r="A153" t="s">
        <v>177</v>
      </c>
      <c r="B153" t="s">
        <v>135</v>
      </c>
      <c r="C153" t="s">
        <v>131</v>
      </c>
      <c r="D153" t="s">
        <v>57</v>
      </c>
      <c r="E153" t="s">
        <v>103</v>
      </c>
      <c r="F153" t="s">
        <v>97</v>
      </c>
      <c r="G153" t="s">
        <v>112</v>
      </c>
      <c r="H153" t="s">
        <v>99</v>
      </c>
      <c r="I153">
        <v>19</v>
      </c>
      <c r="J153">
        <v>90.21</v>
      </c>
      <c r="K153">
        <v>172.01</v>
      </c>
      <c r="L153">
        <v>3</v>
      </c>
      <c r="M153">
        <v>2</v>
      </c>
    </row>
    <row r="154" spans="1:13" x14ac:dyDescent="0.45">
      <c r="A154" t="s">
        <v>177</v>
      </c>
      <c r="B154" t="s">
        <v>135</v>
      </c>
      <c r="C154" t="s">
        <v>147</v>
      </c>
      <c r="D154" t="s">
        <v>57</v>
      </c>
      <c r="E154" t="s">
        <v>103</v>
      </c>
      <c r="F154" t="s">
        <v>118</v>
      </c>
      <c r="G154" t="s">
        <v>112</v>
      </c>
      <c r="H154" t="s">
        <v>115</v>
      </c>
      <c r="I154">
        <v>24</v>
      </c>
      <c r="J154">
        <v>66.8</v>
      </c>
      <c r="K154">
        <v>161.91999999999999</v>
      </c>
      <c r="L154">
        <v>3</v>
      </c>
      <c r="M154">
        <v>9</v>
      </c>
    </row>
    <row r="155" spans="1:13" x14ac:dyDescent="0.45">
      <c r="A155" t="s">
        <v>177</v>
      </c>
      <c r="B155" t="s">
        <v>107</v>
      </c>
      <c r="C155" t="s">
        <v>113</v>
      </c>
      <c r="D155" t="s">
        <v>58</v>
      </c>
      <c r="E155" t="s">
        <v>96</v>
      </c>
      <c r="F155" t="s">
        <v>122</v>
      </c>
      <c r="G155" t="s">
        <v>105</v>
      </c>
      <c r="H155" t="s">
        <v>115</v>
      </c>
      <c r="I155">
        <v>21</v>
      </c>
      <c r="J155">
        <v>86.87</v>
      </c>
      <c r="K155">
        <v>156.22999999999999</v>
      </c>
      <c r="L155">
        <v>14</v>
      </c>
      <c r="M155">
        <v>0</v>
      </c>
    </row>
    <row r="156" spans="1:13" x14ac:dyDescent="0.45">
      <c r="A156" t="s">
        <v>177</v>
      </c>
      <c r="B156" t="s">
        <v>107</v>
      </c>
      <c r="C156" t="s">
        <v>102</v>
      </c>
      <c r="D156" t="s">
        <v>58</v>
      </c>
      <c r="E156" t="s">
        <v>103</v>
      </c>
      <c r="F156" t="s">
        <v>97</v>
      </c>
      <c r="G156" t="s">
        <v>112</v>
      </c>
      <c r="H156" t="s">
        <v>115</v>
      </c>
      <c r="I156">
        <v>24</v>
      </c>
      <c r="J156">
        <v>63.65</v>
      </c>
      <c r="K156">
        <v>171.31</v>
      </c>
      <c r="L156">
        <v>9</v>
      </c>
      <c r="M156">
        <v>1</v>
      </c>
    </row>
    <row r="157" spans="1:13" x14ac:dyDescent="0.45">
      <c r="A157" t="s">
        <v>177</v>
      </c>
      <c r="B157" t="s">
        <v>124</v>
      </c>
      <c r="C157" t="s">
        <v>131</v>
      </c>
      <c r="D157" t="s">
        <v>57</v>
      </c>
      <c r="E157" t="s">
        <v>111</v>
      </c>
      <c r="F157" t="s">
        <v>104</v>
      </c>
      <c r="G157" t="s">
        <v>105</v>
      </c>
      <c r="H157" t="s">
        <v>115</v>
      </c>
      <c r="I157">
        <v>23</v>
      </c>
      <c r="J157">
        <v>85.45</v>
      </c>
      <c r="K157">
        <v>196.62</v>
      </c>
      <c r="L157">
        <v>12</v>
      </c>
      <c r="M157">
        <v>8</v>
      </c>
    </row>
    <row r="158" spans="1:13" x14ac:dyDescent="0.45">
      <c r="A158" t="s">
        <v>110</v>
      </c>
      <c r="B158" t="s">
        <v>101</v>
      </c>
      <c r="C158" t="s">
        <v>95</v>
      </c>
      <c r="D158" t="s">
        <v>57</v>
      </c>
      <c r="E158" t="s">
        <v>111</v>
      </c>
      <c r="F158" t="s">
        <v>97</v>
      </c>
      <c r="G158" t="s">
        <v>112</v>
      </c>
      <c r="H158" t="s">
        <v>99</v>
      </c>
      <c r="I158">
        <v>37</v>
      </c>
      <c r="J158">
        <v>97.92</v>
      </c>
      <c r="K158">
        <v>185.05</v>
      </c>
      <c r="L158">
        <v>5</v>
      </c>
      <c r="M158">
        <v>4</v>
      </c>
    </row>
    <row r="159" spans="1:13" x14ac:dyDescent="0.45">
      <c r="A159" t="s">
        <v>110</v>
      </c>
      <c r="B159" t="s">
        <v>101</v>
      </c>
      <c r="C159" t="s">
        <v>113</v>
      </c>
      <c r="D159" t="s">
        <v>57</v>
      </c>
      <c r="E159" t="s">
        <v>114</v>
      </c>
      <c r="F159" t="s">
        <v>97</v>
      </c>
      <c r="G159" t="s">
        <v>112</v>
      </c>
      <c r="H159" t="s">
        <v>115</v>
      </c>
      <c r="I159">
        <v>35</v>
      </c>
      <c r="J159">
        <v>96.8</v>
      </c>
      <c r="K159">
        <v>194.15</v>
      </c>
      <c r="L159">
        <v>11</v>
      </c>
      <c r="M159">
        <v>4</v>
      </c>
    </row>
    <row r="160" spans="1:13" x14ac:dyDescent="0.45">
      <c r="A160" t="s">
        <v>110</v>
      </c>
      <c r="B160" t="s">
        <v>94</v>
      </c>
      <c r="C160" t="s">
        <v>131</v>
      </c>
      <c r="D160" t="s">
        <v>57</v>
      </c>
      <c r="E160" t="s">
        <v>103</v>
      </c>
      <c r="F160" t="s">
        <v>136</v>
      </c>
      <c r="G160" t="s">
        <v>105</v>
      </c>
      <c r="H160" t="s">
        <v>115</v>
      </c>
      <c r="I160">
        <v>32</v>
      </c>
      <c r="J160">
        <v>89.21</v>
      </c>
      <c r="K160">
        <v>185.17</v>
      </c>
      <c r="L160">
        <v>7</v>
      </c>
      <c r="M160">
        <v>10</v>
      </c>
    </row>
    <row r="161" spans="1:13" x14ac:dyDescent="0.45">
      <c r="A161" t="s">
        <v>110</v>
      </c>
      <c r="B161" t="s">
        <v>135</v>
      </c>
      <c r="C161" t="s">
        <v>129</v>
      </c>
      <c r="D161" t="s">
        <v>57</v>
      </c>
      <c r="E161" t="s">
        <v>111</v>
      </c>
      <c r="F161" t="s">
        <v>132</v>
      </c>
      <c r="G161" t="s">
        <v>105</v>
      </c>
      <c r="H161" t="s">
        <v>115</v>
      </c>
      <c r="I161">
        <v>23</v>
      </c>
      <c r="J161">
        <v>52.38</v>
      </c>
      <c r="K161">
        <v>165.91</v>
      </c>
      <c r="L161">
        <v>18</v>
      </c>
      <c r="M161">
        <v>0</v>
      </c>
    </row>
    <row r="162" spans="1:13" x14ac:dyDescent="0.45">
      <c r="A162" t="s">
        <v>110</v>
      </c>
      <c r="B162" t="s">
        <v>135</v>
      </c>
      <c r="C162" t="s">
        <v>145</v>
      </c>
      <c r="D162" t="s">
        <v>58</v>
      </c>
      <c r="E162" t="s">
        <v>96</v>
      </c>
      <c r="F162" t="s">
        <v>132</v>
      </c>
      <c r="G162" t="s">
        <v>98</v>
      </c>
      <c r="H162" t="s">
        <v>99</v>
      </c>
      <c r="I162">
        <v>19</v>
      </c>
      <c r="J162">
        <v>85.48</v>
      </c>
      <c r="K162">
        <v>196.68</v>
      </c>
      <c r="L162">
        <v>11</v>
      </c>
      <c r="M162">
        <v>8</v>
      </c>
    </row>
    <row r="163" spans="1:13" x14ac:dyDescent="0.45">
      <c r="A163" t="s">
        <v>110</v>
      </c>
      <c r="B163" t="s">
        <v>94</v>
      </c>
      <c r="C163" t="s">
        <v>113</v>
      </c>
      <c r="D163" t="s">
        <v>57</v>
      </c>
      <c r="E163" t="s">
        <v>111</v>
      </c>
      <c r="F163" t="s">
        <v>97</v>
      </c>
      <c r="G163" t="s">
        <v>105</v>
      </c>
      <c r="H163" t="s">
        <v>115</v>
      </c>
      <c r="I163">
        <v>29</v>
      </c>
      <c r="J163">
        <v>54.38</v>
      </c>
      <c r="K163">
        <v>192.18</v>
      </c>
      <c r="L163">
        <v>5</v>
      </c>
      <c r="M163">
        <v>6</v>
      </c>
    </row>
    <row r="164" spans="1:13" x14ac:dyDescent="0.45">
      <c r="A164" t="s">
        <v>110</v>
      </c>
      <c r="B164" t="s">
        <v>101</v>
      </c>
      <c r="C164" t="s">
        <v>145</v>
      </c>
      <c r="D164" t="s">
        <v>58</v>
      </c>
      <c r="E164" t="s">
        <v>96</v>
      </c>
      <c r="F164" t="s">
        <v>118</v>
      </c>
      <c r="G164" t="s">
        <v>112</v>
      </c>
      <c r="H164" t="s">
        <v>99</v>
      </c>
      <c r="I164">
        <v>32</v>
      </c>
      <c r="J164">
        <v>67.069999999999993</v>
      </c>
      <c r="K164">
        <v>157.52000000000001</v>
      </c>
      <c r="L164">
        <v>18</v>
      </c>
      <c r="M164">
        <v>4</v>
      </c>
    </row>
    <row r="165" spans="1:13" x14ac:dyDescent="0.45">
      <c r="A165" t="s">
        <v>110</v>
      </c>
      <c r="B165" t="s">
        <v>101</v>
      </c>
      <c r="C165" t="s">
        <v>102</v>
      </c>
      <c r="D165" t="s">
        <v>57</v>
      </c>
      <c r="E165" t="s">
        <v>103</v>
      </c>
      <c r="F165" t="s">
        <v>132</v>
      </c>
      <c r="G165" t="s">
        <v>98</v>
      </c>
      <c r="H165" t="s">
        <v>99</v>
      </c>
      <c r="I165">
        <v>38</v>
      </c>
      <c r="J165">
        <v>76.87</v>
      </c>
      <c r="K165">
        <v>188.72</v>
      </c>
      <c r="L165">
        <v>8</v>
      </c>
      <c r="M165">
        <v>9</v>
      </c>
    </row>
    <row r="166" spans="1:13" x14ac:dyDescent="0.45">
      <c r="A166" t="s">
        <v>110</v>
      </c>
      <c r="B166" t="s">
        <v>94</v>
      </c>
      <c r="C166" t="s">
        <v>95</v>
      </c>
      <c r="D166" t="s">
        <v>57</v>
      </c>
      <c r="E166" t="s">
        <v>103</v>
      </c>
      <c r="F166" t="s">
        <v>118</v>
      </c>
      <c r="G166" t="s">
        <v>98</v>
      </c>
      <c r="H166" t="s">
        <v>115</v>
      </c>
      <c r="I166">
        <v>39</v>
      </c>
      <c r="J166">
        <v>80.84</v>
      </c>
      <c r="K166">
        <v>182.44</v>
      </c>
      <c r="L166">
        <v>4</v>
      </c>
      <c r="M166">
        <v>5</v>
      </c>
    </row>
    <row r="167" spans="1:13" x14ac:dyDescent="0.45">
      <c r="A167" t="s">
        <v>219</v>
      </c>
      <c r="B167" t="s">
        <v>135</v>
      </c>
      <c r="C167" t="s">
        <v>129</v>
      </c>
      <c r="D167" t="s">
        <v>58</v>
      </c>
      <c r="E167" t="s">
        <v>103</v>
      </c>
      <c r="F167" t="s">
        <v>104</v>
      </c>
      <c r="G167" t="s">
        <v>105</v>
      </c>
      <c r="H167" t="s">
        <v>99</v>
      </c>
      <c r="I167">
        <v>18</v>
      </c>
      <c r="J167">
        <v>77.040000000000006</v>
      </c>
      <c r="K167">
        <v>198.06</v>
      </c>
      <c r="L167">
        <v>15</v>
      </c>
      <c r="M167">
        <v>6</v>
      </c>
    </row>
    <row r="168" spans="1:13" x14ac:dyDescent="0.45">
      <c r="A168" t="s">
        <v>219</v>
      </c>
      <c r="B168" t="s">
        <v>138</v>
      </c>
      <c r="C168" t="s">
        <v>108</v>
      </c>
      <c r="D168" t="s">
        <v>58</v>
      </c>
      <c r="E168" t="s">
        <v>96</v>
      </c>
      <c r="F168" t="s">
        <v>136</v>
      </c>
      <c r="G168" t="s">
        <v>112</v>
      </c>
      <c r="H168" t="s">
        <v>115</v>
      </c>
      <c r="I168">
        <v>37</v>
      </c>
      <c r="J168">
        <v>80.38</v>
      </c>
      <c r="K168">
        <v>151.77000000000001</v>
      </c>
      <c r="L168">
        <v>10</v>
      </c>
      <c r="M168">
        <v>6</v>
      </c>
    </row>
    <row r="169" spans="1:13" x14ac:dyDescent="0.45">
      <c r="A169" t="s">
        <v>219</v>
      </c>
      <c r="B169" t="s">
        <v>117</v>
      </c>
      <c r="C169" t="s">
        <v>131</v>
      </c>
      <c r="D169" t="s">
        <v>57</v>
      </c>
      <c r="E169" t="s">
        <v>111</v>
      </c>
      <c r="F169" t="s">
        <v>140</v>
      </c>
      <c r="G169" t="s">
        <v>105</v>
      </c>
      <c r="H169" t="s">
        <v>115</v>
      </c>
      <c r="I169">
        <v>34</v>
      </c>
      <c r="J169">
        <v>51.78</v>
      </c>
      <c r="K169">
        <v>160.04</v>
      </c>
      <c r="L169">
        <v>17</v>
      </c>
      <c r="M169">
        <v>0</v>
      </c>
    </row>
    <row r="170" spans="1:13" x14ac:dyDescent="0.45">
      <c r="A170" t="s">
        <v>168</v>
      </c>
      <c r="B170" t="s">
        <v>135</v>
      </c>
      <c r="C170" t="s">
        <v>147</v>
      </c>
      <c r="D170" t="s">
        <v>57</v>
      </c>
      <c r="E170" t="s">
        <v>103</v>
      </c>
      <c r="F170" t="s">
        <v>109</v>
      </c>
      <c r="G170" t="s">
        <v>112</v>
      </c>
      <c r="H170" t="s">
        <v>99</v>
      </c>
      <c r="I170">
        <v>39</v>
      </c>
      <c r="J170">
        <v>89.96</v>
      </c>
      <c r="K170">
        <v>199.45</v>
      </c>
      <c r="L170">
        <v>7</v>
      </c>
      <c r="M170">
        <v>10</v>
      </c>
    </row>
    <row r="171" spans="1:13" x14ac:dyDescent="0.45">
      <c r="A171" t="s">
        <v>168</v>
      </c>
      <c r="B171" t="s">
        <v>124</v>
      </c>
      <c r="C171" t="s">
        <v>129</v>
      </c>
      <c r="D171" t="s">
        <v>58</v>
      </c>
      <c r="E171" t="s">
        <v>114</v>
      </c>
      <c r="F171" t="s">
        <v>97</v>
      </c>
      <c r="G171" t="s">
        <v>98</v>
      </c>
      <c r="H171" t="s">
        <v>115</v>
      </c>
      <c r="I171">
        <v>23</v>
      </c>
      <c r="J171">
        <v>80.040000000000006</v>
      </c>
      <c r="K171">
        <v>184.66</v>
      </c>
      <c r="L171">
        <v>4</v>
      </c>
      <c r="M171">
        <v>1</v>
      </c>
    </row>
    <row r="172" spans="1:13" x14ac:dyDescent="0.45">
      <c r="A172" t="s">
        <v>168</v>
      </c>
      <c r="B172" t="s">
        <v>117</v>
      </c>
      <c r="C172" t="s">
        <v>121</v>
      </c>
      <c r="D172" t="s">
        <v>58</v>
      </c>
      <c r="E172" t="s">
        <v>111</v>
      </c>
      <c r="F172" t="s">
        <v>136</v>
      </c>
      <c r="G172" t="s">
        <v>105</v>
      </c>
      <c r="H172" t="s">
        <v>99</v>
      </c>
      <c r="I172">
        <v>39</v>
      </c>
      <c r="J172">
        <v>55.18</v>
      </c>
      <c r="K172">
        <v>196.86</v>
      </c>
      <c r="L172">
        <v>1</v>
      </c>
      <c r="M172">
        <v>5</v>
      </c>
    </row>
    <row r="173" spans="1:13" x14ac:dyDescent="0.45">
      <c r="A173" t="s">
        <v>168</v>
      </c>
      <c r="B173" t="s">
        <v>101</v>
      </c>
      <c r="C173" t="s">
        <v>145</v>
      </c>
      <c r="D173" t="s">
        <v>57</v>
      </c>
      <c r="E173" t="s">
        <v>114</v>
      </c>
      <c r="F173" t="s">
        <v>140</v>
      </c>
      <c r="G173" t="s">
        <v>98</v>
      </c>
      <c r="H173" t="s">
        <v>99</v>
      </c>
      <c r="I173">
        <v>28</v>
      </c>
      <c r="J173">
        <v>51.08</v>
      </c>
      <c r="K173">
        <v>194.11</v>
      </c>
      <c r="L173">
        <v>1</v>
      </c>
      <c r="M173">
        <v>5</v>
      </c>
    </row>
    <row r="174" spans="1:13" x14ac:dyDescent="0.45">
      <c r="A174" t="s">
        <v>168</v>
      </c>
      <c r="B174" t="s">
        <v>124</v>
      </c>
      <c r="C174" t="s">
        <v>113</v>
      </c>
      <c r="D174" t="s">
        <v>58</v>
      </c>
      <c r="E174" t="s">
        <v>96</v>
      </c>
      <c r="F174" t="s">
        <v>118</v>
      </c>
      <c r="G174" t="s">
        <v>98</v>
      </c>
      <c r="H174" t="s">
        <v>99</v>
      </c>
      <c r="I174">
        <v>22</v>
      </c>
      <c r="J174">
        <v>74.239999999999995</v>
      </c>
      <c r="K174">
        <v>182.5</v>
      </c>
      <c r="L174">
        <v>16</v>
      </c>
      <c r="M174">
        <v>3</v>
      </c>
    </row>
    <row r="175" spans="1:13" x14ac:dyDescent="0.45">
      <c r="A175" t="s">
        <v>168</v>
      </c>
      <c r="B175" t="s">
        <v>101</v>
      </c>
      <c r="C175" t="s">
        <v>147</v>
      </c>
      <c r="D175" t="s">
        <v>58</v>
      </c>
      <c r="E175" t="s">
        <v>103</v>
      </c>
      <c r="F175" t="s">
        <v>132</v>
      </c>
      <c r="G175" t="s">
        <v>98</v>
      </c>
      <c r="H175" t="s">
        <v>99</v>
      </c>
      <c r="I175">
        <v>28</v>
      </c>
      <c r="J175">
        <v>62.08</v>
      </c>
      <c r="K175">
        <v>166.56</v>
      </c>
      <c r="L175">
        <v>3</v>
      </c>
      <c r="M175">
        <v>1</v>
      </c>
    </row>
    <row r="176" spans="1:13" x14ac:dyDescent="0.45">
      <c r="A176" t="s">
        <v>119</v>
      </c>
      <c r="B176" t="s">
        <v>101</v>
      </c>
      <c r="C176" t="s">
        <v>113</v>
      </c>
      <c r="D176" t="s">
        <v>58</v>
      </c>
      <c r="E176" t="s">
        <v>114</v>
      </c>
      <c r="F176" t="s">
        <v>104</v>
      </c>
      <c r="G176" t="s">
        <v>98</v>
      </c>
      <c r="H176" t="s">
        <v>115</v>
      </c>
      <c r="I176">
        <v>24</v>
      </c>
      <c r="J176">
        <v>87.74</v>
      </c>
      <c r="K176">
        <v>175.34</v>
      </c>
      <c r="L176">
        <v>18</v>
      </c>
      <c r="M176">
        <v>5</v>
      </c>
    </row>
    <row r="177" spans="1:13" x14ac:dyDescent="0.45">
      <c r="A177" t="s">
        <v>119</v>
      </c>
      <c r="B177" t="s">
        <v>135</v>
      </c>
      <c r="C177" t="s">
        <v>121</v>
      </c>
      <c r="D177" t="s">
        <v>58</v>
      </c>
      <c r="E177" t="s">
        <v>114</v>
      </c>
      <c r="F177" t="s">
        <v>132</v>
      </c>
      <c r="G177" t="s">
        <v>112</v>
      </c>
      <c r="H177" t="s">
        <v>115</v>
      </c>
      <c r="I177">
        <v>20</v>
      </c>
      <c r="J177">
        <v>94.19</v>
      </c>
      <c r="K177">
        <v>185.95</v>
      </c>
      <c r="L177">
        <v>9</v>
      </c>
      <c r="M177">
        <v>9</v>
      </c>
    </row>
    <row r="178" spans="1:13" x14ac:dyDescent="0.45">
      <c r="A178" t="s">
        <v>119</v>
      </c>
      <c r="B178" t="s">
        <v>101</v>
      </c>
      <c r="C178" t="s">
        <v>129</v>
      </c>
      <c r="D178" t="s">
        <v>57</v>
      </c>
      <c r="E178" t="s">
        <v>114</v>
      </c>
      <c r="F178" t="s">
        <v>122</v>
      </c>
      <c r="G178" t="s">
        <v>105</v>
      </c>
      <c r="H178" t="s">
        <v>115</v>
      </c>
      <c r="I178">
        <v>19</v>
      </c>
      <c r="J178">
        <v>72.569999999999993</v>
      </c>
      <c r="K178">
        <v>176.4</v>
      </c>
      <c r="L178">
        <v>19</v>
      </c>
      <c r="M178">
        <v>2</v>
      </c>
    </row>
    <row r="179" spans="1:13" x14ac:dyDescent="0.45">
      <c r="A179" t="s">
        <v>119</v>
      </c>
      <c r="B179" t="s">
        <v>138</v>
      </c>
      <c r="C179" t="s">
        <v>95</v>
      </c>
      <c r="D179" t="s">
        <v>58</v>
      </c>
      <c r="E179" t="s">
        <v>103</v>
      </c>
      <c r="F179" t="s">
        <v>140</v>
      </c>
      <c r="G179" t="s">
        <v>105</v>
      </c>
      <c r="H179" t="s">
        <v>115</v>
      </c>
      <c r="I179">
        <v>35</v>
      </c>
      <c r="J179">
        <v>73.08</v>
      </c>
      <c r="K179">
        <v>189.48</v>
      </c>
      <c r="L179">
        <v>19</v>
      </c>
      <c r="M179">
        <v>5</v>
      </c>
    </row>
    <row r="180" spans="1:13" x14ac:dyDescent="0.45">
      <c r="A180" t="s">
        <v>119</v>
      </c>
      <c r="B180" t="s">
        <v>135</v>
      </c>
      <c r="C180" t="s">
        <v>147</v>
      </c>
      <c r="D180" t="s">
        <v>58</v>
      </c>
      <c r="E180" t="s">
        <v>111</v>
      </c>
      <c r="F180" t="s">
        <v>132</v>
      </c>
      <c r="G180" t="s">
        <v>105</v>
      </c>
      <c r="H180" t="s">
        <v>99</v>
      </c>
      <c r="I180">
        <v>24</v>
      </c>
      <c r="J180">
        <v>74.69</v>
      </c>
      <c r="K180">
        <v>181.89</v>
      </c>
      <c r="L180">
        <v>5</v>
      </c>
      <c r="M180">
        <v>2</v>
      </c>
    </row>
    <row r="181" spans="1:13" x14ac:dyDescent="0.45">
      <c r="A181" t="s">
        <v>149</v>
      </c>
      <c r="B181" t="s">
        <v>117</v>
      </c>
      <c r="C181" t="s">
        <v>121</v>
      </c>
      <c r="D181" t="s">
        <v>58</v>
      </c>
      <c r="E181" t="s">
        <v>96</v>
      </c>
      <c r="F181" t="s">
        <v>122</v>
      </c>
      <c r="G181" t="s">
        <v>105</v>
      </c>
      <c r="H181" t="s">
        <v>115</v>
      </c>
      <c r="I181">
        <v>39</v>
      </c>
      <c r="J181">
        <v>84.09</v>
      </c>
      <c r="K181">
        <v>184.69</v>
      </c>
      <c r="L181">
        <v>12</v>
      </c>
      <c r="M181">
        <v>1</v>
      </c>
    </row>
    <row r="182" spans="1:13" x14ac:dyDescent="0.45">
      <c r="A182" t="s">
        <v>149</v>
      </c>
      <c r="B182" t="s">
        <v>107</v>
      </c>
      <c r="C182" t="s">
        <v>147</v>
      </c>
      <c r="D182" t="s">
        <v>57</v>
      </c>
      <c r="E182" t="s">
        <v>103</v>
      </c>
      <c r="F182" t="s">
        <v>109</v>
      </c>
      <c r="G182" t="s">
        <v>112</v>
      </c>
      <c r="H182" t="s">
        <v>115</v>
      </c>
      <c r="I182">
        <v>38</v>
      </c>
      <c r="J182">
        <v>94.34</v>
      </c>
      <c r="K182">
        <v>164.39</v>
      </c>
      <c r="L182">
        <v>3</v>
      </c>
      <c r="M182">
        <v>1</v>
      </c>
    </row>
    <row r="183" spans="1:13" x14ac:dyDescent="0.45">
      <c r="A183" t="s">
        <v>149</v>
      </c>
      <c r="B183" t="s">
        <v>135</v>
      </c>
      <c r="C183" t="s">
        <v>131</v>
      </c>
      <c r="D183" t="s">
        <v>58</v>
      </c>
      <c r="E183" t="s">
        <v>111</v>
      </c>
      <c r="F183" t="s">
        <v>118</v>
      </c>
      <c r="G183" t="s">
        <v>112</v>
      </c>
      <c r="H183" t="s">
        <v>115</v>
      </c>
      <c r="I183">
        <v>31</v>
      </c>
      <c r="J183">
        <v>81.22</v>
      </c>
      <c r="K183">
        <v>164.74</v>
      </c>
      <c r="L183">
        <v>15</v>
      </c>
      <c r="M183">
        <v>5</v>
      </c>
    </row>
    <row r="184" spans="1:13" x14ac:dyDescent="0.45">
      <c r="A184" t="s">
        <v>149</v>
      </c>
      <c r="B184" t="s">
        <v>107</v>
      </c>
      <c r="C184" t="s">
        <v>95</v>
      </c>
      <c r="D184" t="s">
        <v>57</v>
      </c>
      <c r="E184" t="s">
        <v>114</v>
      </c>
      <c r="F184" t="s">
        <v>140</v>
      </c>
      <c r="G184" t="s">
        <v>105</v>
      </c>
      <c r="H184" t="s">
        <v>115</v>
      </c>
      <c r="I184">
        <v>39</v>
      </c>
      <c r="J184">
        <v>88.55</v>
      </c>
      <c r="K184">
        <v>188.25</v>
      </c>
      <c r="L184">
        <v>10</v>
      </c>
      <c r="M184">
        <v>1</v>
      </c>
    </row>
    <row r="185" spans="1:13" x14ac:dyDescent="0.45">
      <c r="A185" t="s">
        <v>149</v>
      </c>
      <c r="B185" t="s">
        <v>135</v>
      </c>
      <c r="C185" t="s">
        <v>131</v>
      </c>
      <c r="D185" t="s">
        <v>58</v>
      </c>
      <c r="E185" t="s">
        <v>103</v>
      </c>
      <c r="F185" t="s">
        <v>140</v>
      </c>
      <c r="G185" t="s">
        <v>112</v>
      </c>
      <c r="H185" t="s">
        <v>115</v>
      </c>
      <c r="I185">
        <v>21</v>
      </c>
      <c r="J185">
        <v>80.88</v>
      </c>
      <c r="K185">
        <v>197.81</v>
      </c>
      <c r="L185">
        <v>20</v>
      </c>
      <c r="M185">
        <v>3</v>
      </c>
    </row>
    <row r="186" spans="1:13" x14ac:dyDescent="0.45">
      <c r="A186" t="s">
        <v>149</v>
      </c>
      <c r="B186" t="s">
        <v>94</v>
      </c>
      <c r="C186" t="s">
        <v>129</v>
      </c>
      <c r="D186" t="s">
        <v>58</v>
      </c>
      <c r="E186" t="s">
        <v>114</v>
      </c>
      <c r="F186" t="s">
        <v>140</v>
      </c>
      <c r="G186" t="s">
        <v>105</v>
      </c>
      <c r="H186" t="s">
        <v>99</v>
      </c>
      <c r="I186">
        <v>27</v>
      </c>
      <c r="J186">
        <v>54.23</v>
      </c>
      <c r="K186">
        <v>177.63</v>
      </c>
      <c r="L186">
        <v>8</v>
      </c>
      <c r="M186">
        <v>10</v>
      </c>
    </row>
    <row r="187" spans="1:13" x14ac:dyDescent="0.45">
      <c r="A187" t="s">
        <v>149</v>
      </c>
      <c r="B187" t="s">
        <v>117</v>
      </c>
      <c r="C187" t="s">
        <v>129</v>
      </c>
      <c r="D187" t="s">
        <v>58</v>
      </c>
      <c r="E187" t="s">
        <v>111</v>
      </c>
      <c r="F187" t="s">
        <v>109</v>
      </c>
      <c r="G187" t="s">
        <v>98</v>
      </c>
      <c r="H187" t="s">
        <v>99</v>
      </c>
      <c r="I187">
        <v>36</v>
      </c>
      <c r="J187">
        <v>83.95</v>
      </c>
      <c r="K187">
        <v>166.77</v>
      </c>
      <c r="L187">
        <v>5</v>
      </c>
      <c r="M187">
        <v>0</v>
      </c>
    </row>
    <row r="188" spans="1:13" x14ac:dyDescent="0.45">
      <c r="A188" t="s">
        <v>149</v>
      </c>
      <c r="B188" t="s">
        <v>117</v>
      </c>
      <c r="C188" t="s">
        <v>95</v>
      </c>
      <c r="D188" t="s">
        <v>57</v>
      </c>
      <c r="E188" t="s">
        <v>103</v>
      </c>
      <c r="F188" t="s">
        <v>122</v>
      </c>
      <c r="G188" t="s">
        <v>112</v>
      </c>
      <c r="H188" t="s">
        <v>115</v>
      </c>
      <c r="I188">
        <v>18</v>
      </c>
      <c r="J188">
        <v>50.71</v>
      </c>
      <c r="K188">
        <v>172.13</v>
      </c>
      <c r="L188">
        <v>8</v>
      </c>
      <c r="M188">
        <v>9</v>
      </c>
    </row>
    <row r="189" spans="1:13" x14ac:dyDescent="0.45">
      <c r="A189" t="s">
        <v>155</v>
      </c>
      <c r="B189" t="s">
        <v>94</v>
      </c>
      <c r="C189" t="s">
        <v>121</v>
      </c>
      <c r="D189" t="s">
        <v>57</v>
      </c>
      <c r="E189" t="s">
        <v>103</v>
      </c>
      <c r="F189" t="s">
        <v>140</v>
      </c>
      <c r="G189" t="s">
        <v>98</v>
      </c>
      <c r="H189" t="s">
        <v>115</v>
      </c>
      <c r="I189">
        <v>24</v>
      </c>
      <c r="J189">
        <v>87.37</v>
      </c>
      <c r="K189">
        <v>159.81</v>
      </c>
      <c r="L189">
        <v>7</v>
      </c>
      <c r="M189">
        <v>0</v>
      </c>
    </row>
    <row r="190" spans="1:13" x14ac:dyDescent="0.45">
      <c r="A190" t="s">
        <v>155</v>
      </c>
      <c r="B190" t="s">
        <v>94</v>
      </c>
      <c r="C190" t="s">
        <v>129</v>
      </c>
      <c r="D190" t="s">
        <v>58</v>
      </c>
      <c r="E190" t="s">
        <v>103</v>
      </c>
      <c r="F190" t="s">
        <v>140</v>
      </c>
      <c r="G190" t="s">
        <v>105</v>
      </c>
      <c r="H190" t="s">
        <v>99</v>
      </c>
      <c r="I190">
        <v>33</v>
      </c>
      <c r="J190">
        <v>88.39</v>
      </c>
      <c r="K190">
        <v>184.38</v>
      </c>
      <c r="L190">
        <v>8</v>
      </c>
      <c r="M190">
        <v>6</v>
      </c>
    </row>
    <row r="191" spans="1:13" x14ac:dyDescent="0.45">
      <c r="A191" t="s">
        <v>155</v>
      </c>
      <c r="B191" t="s">
        <v>101</v>
      </c>
      <c r="C191" t="s">
        <v>129</v>
      </c>
      <c r="D191" t="s">
        <v>58</v>
      </c>
      <c r="E191" t="s">
        <v>103</v>
      </c>
      <c r="F191" t="s">
        <v>132</v>
      </c>
      <c r="G191" t="s">
        <v>112</v>
      </c>
      <c r="H191" t="s">
        <v>99</v>
      </c>
      <c r="I191">
        <v>36</v>
      </c>
      <c r="J191">
        <v>79.510000000000005</v>
      </c>
      <c r="K191">
        <v>153.24</v>
      </c>
      <c r="L191">
        <v>12</v>
      </c>
      <c r="M191">
        <v>4</v>
      </c>
    </row>
    <row r="192" spans="1:13" x14ac:dyDescent="0.45">
      <c r="A192" t="s">
        <v>155</v>
      </c>
      <c r="B192" t="s">
        <v>117</v>
      </c>
      <c r="C192" t="s">
        <v>108</v>
      </c>
      <c r="D192" t="s">
        <v>57</v>
      </c>
      <c r="E192" t="s">
        <v>103</v>
      </c>
      <c r="F192" t="s">
        <v>118</v>
      </c>
      <c r="G192" t="s">
        <v>98</v>
      </c>
      <c r="H192" t="s">
        <v>115</v>
      </c>
      <c r="I192">
        <v>38</v>
      </c>
      <c r="J192">
        <v>64.98</v>
      </c>
      <c r="K192">
        <v>170.71</v>
      </c>
      <c r="L192">
        <v>13</v>
      </c>
      <c r="M192">
        <v>1</v>
      </c>
    </row>
    <row r="193" spans="1:13" x14ac:dyDescent="0.45">
      <c r="A193" t="s">
        <v>204</v>
      </c>
      <c r="B193" t="s">
        <v>135</v>
      </c>
      <c r="C193" t="s">
        <v>142</v>
      </c>
      <c r="D193" t="s">
        <v>58</v>
      </c>
      <c r="E193" t="s">
        <v>114</v>
      </c>
      <c r="F193" t="s">
        <v>132</v>
      </c>
      <c r="G193" t="s">
        <v>98</v>
      </c>
      <c r="H193" t="s">
        <v>115</v>
      </c>
      <c r="I193">
        <v>34</v>
      </c>
      <c r="J193">
        <v>58.04</v>
      </c>
      <c r="K193">
        <v>153.54</v>
      </c>
      <c r="L193">
        <v>8</v>
      </c>
      <c r="M193">
        <v>4</v>
      </c>
    </row>
    <row r="194" spans="1:13" x14ac:dyDescent="0.45">
      <c r="A194" t="s">
        <v>204</v>
      </c>
      <c r="B194" t="s">
        <v>135</v>
      </c>
      <c r="C194" t="s">
        <v>113</v>
      </c>
      <c r="D194" t="s">
        <v>57</v>
      </c>
      <c r="E194" t="s">
        <v>111</v>
      </c>
      <c r="F194" t="s">
        <v>132</v>
      </c>
      <c r="G194" t="s">
        <v>105</v>
      </c>
      <c r="H194" t="s">
        <v>115</v>
      </c>
      <c r="I194">
        <v>30</v>
      </c>
      <c r="J194">
        <v>52.85</v>
      </c>
      <c r="K194">
        <v>194.33</v>
      </c>
      <c r="L194">
        <v>14</v>
      </c>
      <c r="M194">
        <v>6</v>
      </c>
    </row>
    <row r="195" spans="1:13" x14ac:dyDescent="0.45">
      <c r="A195" t="s">
        <v>204</v>
      </c>
      <c r="B195" t="s">
        <v>107</v>
      </c>
      <c r="C195" t="s">
        <v>142</v>
      </c>
      <c r="D195" t="s">
        <v>57</v>
      </c>
      <c r="E195" t="s">
        <v>111</v>
      </c>
      <c r="F195" t="s">
        <v>109</v>
      </c>
      <c r="G195" t="s">
        <v>105</v>
      </c>
      <c r="H195" t="s">
        <v>115</v>
      </c>
      <c r="I195">
        <v>22</v>
      </c>
      <c r="J195">
        <v>85.71</v>
      </c>
      <c r="K195">
        <v>187.69</v>
      </c>
      <c r="L195">
        <v>5</v>
      </c>
      <c r="M195">
        <v>1</v>
      </c>
    </row>
    <row r="196" spans="1:13" x14ac:dyDescent="0.45">
      <c r="A196" t="s">
        <v>171</v>
      </c>
      <c r="B196" t="s">
        <v>107</v>
      </c>
      <c r="C196" t="s">
        <v>142</v>
      </c>
      <c r="D196" t="s">
        <v>57</v>
      </c>
      <c r="E196" t="s">
        <v>103</v>
      </c>
      <c r="F196" t="s">
        <v>136</v>
      </c>
      <c r="G196" t="s">
        <v>112</v>
      </c>
      <c r="H196" t="s">
        <v>99</v>
      </c>
      <c r="I196">
        <v>39</v>
      </c>
      <c r="J196">
        <v>58.99</v>
      </c>
      <c r="K196">
        <v>182.76</v>
      </c>
      <c r="L196">
        <v>19</v>
      </c>
      <c r="M196">
        <v>9</v>
      </c>
    </row>
    <row r="197" spans="1:13" x14ac:dyDescent="0.45">
      <c r="A197" t="s">
        <v>171</v>
      </c>
      <c r="B197" t="s">
        <v>124</v>
      </c>
      <c r="C197" t="s">
        <v>131</v>
      </c>
      <c r="D197" t="s">
        <v>57</v>
      </c>
      <c r="E197" t="s">
        <v>96</v>
      </c>
      <c r="F197" t="s">
        <v>104</v>
      </c>
      <c r="G197" t="s">
        <v>98</v>
      </c>
      <c r="H197" t="s">
        <v>115</v>
      </c>
      <c r="I197">
        <v>39</v>
      </c>
      <c r="J197">
        <v>96.62</v>
      </c>
      <c r="K197">
        <v>185.22</v>
      </c>
      <c r="L197">
        <v>16</v>
      </c>
      <c r="M197">
        <v>2</v>
      </c>
    </row>
    <row r="198" spans="1:13" x14ac:dyDescent="0.45">
      <c r="A198" t="s">
        <v>171</v>
      </c>
      <c r="B198" t="s">
        <v>124</v>
      </c>
      <c r="C198" t="s">
        <v>142</v>
      </c>
      <c r="D198" t="s">
        <v>58</v>
      </c>
      <c r="E198" t="s">
        <v>114</v>
      </c>
      <c r="F198" t="s">
        <v>140</v>
      </c>
      <c r="G198" t="s">
        <v>98</v>
      </c>
      <c r="H198" t="s">
        <v>115</v>
      </c>
      <c r="I198">
        <v>20</v>
      </c>
      <c r="J198">
        <v>93.87</v>
      </c>
      <c r="K198">
        <v>167.89</v>
      </c>
      <c r="L198">
        <v>3</v>
      </c>
      <c r="M198">
        <v>0</v>
      </c>
    </row>
    <row r="199" spans="1:13" x14ac:dyDescent="0.45">
      <c r="A199" t="s">
        <v>190</v>
      </c>
      <c r="B199" t="s">
        <v>94</v>
      </c>
      <c r="C199" t="s">
        <v>147</v>
      </c>
      <c r="D199" t="s">
        <v>58</v>
      </c>
      <c r="E199" t="s">
        <v>114</v>
      </c>
      <c r="F199" t="s">
        <v>118</v>
      </c>
      <c r="G199" t="s">
        <v>105</v>
      </c>
      <c r="H199" t="s">
        <v>115</v>
      </c>
      <c r="I199">
        <v>31</v>
      </c>
      <c r="J199">
        <v>79.37</v>
      </c>
      <c r="K199">
        <v>170.11</v>
      </c>
      <c r="L199">
        <v>12</v>
      </c>
      <c r="M199">
        <v>1</v>
      </c>
    </row>
    <row r="200" spans="1:13" x14ac:dyDescent="0.45">
      <c r="A200" t="s">
        <v>190</v>
      </c>
      <c r="B200" t="s">
        <v>135</v>
      </c>
      <c r="C200" t="s">
        <v>102</v>
      </c>
      <c r="D200" t="s">
        <v>58</v>
      </c>
      <c r="E200" t="s">
        <v>103</v>
      </c>
      <c r="F200" t="s">
        <v>122</v>
      </c>
      <c r="G200" t="s">
        <v>112</v>
      </c>
      <c r="H200" t="s">
        <v>99</v>
      </c>
      <c r="I200">
        <v>27</v>
      </c>
      <c r="J200">
        <v>60.15</v>
      </c>
      <c r="K200">
        <v>178.25</v>
      </c>
      <c r="L200">
        <v>10</v>
      </c>
      <c r="M200">
        <v>10</v>
      </c>
    </row>
    <row r="201" spans="1:13" x14ac:dyDescent="0.45">
      <c r="A201" t="s">
        <v>190</v>
      </c>
      <c r="B201" t="s">
        <v>94</v>
      </c>
      <c r="C201" t="s">
        <v>142</v>
      </c>
      <c r="D201" t="s">
        <v>58</v>
      </c>
      <c r="E201" t="s">
        <v>103</v>
      </c>
      <c r="F201" t="s">
        <v>140</v>
      </c>
      <c r="G201" t="s">
        <v>112</v>
      </c>
      <c r="H201" t="s">
        <v>115</v>
      </c>
      <c r="I201">
        <v>24</v>
      </c>
      <c r="J201">
        <v>69.150000000000006</v>
      </c>
      <c r="K201">
        <v>164.15</v>
      </c>
      <c r="L201">
        <v>19</v>
      </c>
      <c r="M201">
        <v>7</v>
      </c>
    </row>
    <row r="202" spans="1:13" x14ac:dyDescent="0.45">
      <c r="A202" t="s">
        <v>190</v>
      </c>
      <c r="B202" t="s">
        <v>135</v>
      </c>
      <c r="C202" t="s">
        <v>102</v>
      </c>
      <c r="D202" t="s">
        <v>58</v>
      </c>
      <c r="E202" t="s">
        <v>114</v>
      </c>
      <c r="F202" t="s">
        <v>140</v>
      </c>
      <c r="G202" t="s">
        <v>105</v>
      </c>
      <c r="H202" t="s">
        <v>99</v>
      </c>
      <c r="I202">
        <v>32</v>
      </c>
      <c r="J202">
        <v>83.18</v>
      </c>
      <c r="K202">
        <v>192.18</v>
      </c>
      <c r="L202">
        <v>17</v>
      </c>
      <c r="M202">
        <v>1</v>
      </c>
    </row>
    <row r="203" spans="1:13" x14ac:dyDescent="0.45">
      <c r="A203" t="s">
        <v>169</v>
      </c>
      <c r="B203" t="s">
        <v>94</v>
      </c>
      <c r="C203" t="s">
        <v>102</v>
      </c>
      <c r="D203" t="s">
        <v>57</v>
      </c>
      <c r="E203" t="s">
        <v>96</v>
      </c>
      <c r="F203" t="s">
        <v>118</v>
      </c>
      <c r="G203" t="s">
        <v>112</v>
      </c>
      <c r="H203" t="s">
        <v>115</v>
      </c>
      <c r="I203">
        <v>34</v>
      </c>
      <c r="J203">
        <v>60.77</v>
      </c>
      <c r="K203">
        <v>156.47</v>
      </c>
      <c r="L203">
        <v>7</v>
      </c>
      <c r="M203">
        <v>6</v>
      </c>
    </row>
    <row r="204" spans="1:13" x14ac:dyDescent="0.45">
      <c r="A204" t="s">
        <v>169</v>
      </c>
      <c r="B204" t="s">
        <v>94</v>
      </c>
      <c r="C204" t="s">
        <v>121</v>
      </c>
      <c r="D204" t="s">
        <v>58</v>
      </c>
      <c r="E204" t="s">
        <v>103</v>
      </c>
      <c r="F204" t="s">
        <v>109</v>
      </c>
      <c r="G204" t="s">
        <v>112</v>
      </c>
      <c r="H204" t="s">
        <v>99</v>
      </c>
      <c r="I204">
        <v>31</v>
      </c>
      <c r="J204">
        <v>91.05</v>
      </c>
      <c r="K204">
        <v>196.17</v>
      </c>
      <c r="L204">
        <v>3</v>
      </c>
      <c r="M204">
        <v>4</v>
      </c>
    </row>
    <row r="205" spans="1:13" x14ac:dyDescent="0.45">
      <c r="A205" t="s">
        <v>169</v>
      </c>
      <c r="B205" t="s">
        <v>101</v>
      </c>
      <c r="C205" t="s">
        <v>142</v>
      </c>
      <c r="D205" t="s">
        <v>57</v>
      </c>
      <c r="E205" t="s">
        <v>103</v>
      </c>
      <c r="F205" t="s">
        <v>118</v>
      </c>
      <c r="G205" t="s">
        <v>112</v>
      </c>
      <c r="H205" t="s">
        <v>99</v>
      </c>
      <c r="I205">
        <v>31</v>
      </c>
      <c r="J205">
        <v>56.65</v>
      </c>
      <c r="K205">
        <v>182.68</v>
      </c>
      <c r="L205">
        <v>15</v>
      </c>
      <c r="M205">
        <v>6</v>
      </c>
    </row>
    <row r="206" spans="1:13" x14ac:dyDescent="0.45">
      <c r="A206" t="s">
        <v>169</v>
      </c>
      <c r="B206" t="s">
        <v>135</v>
      </c>
      <c r="C206" t="s">
        <v>145</v>
      </c>
      <c r="D206" t="s">
        <v>57</v>
      </c>
      <c r="E206" t="s">
        <v>96</v>
      </c>
      <c r="F206" t="s">
        <v>140</v>
      </c>
      <c r="G206" t="s">
        <v>112</v>
      </c>
      <c r="H206" t="s">
        <v>115</v>
      </c>
      <c r="I206">
        <v>31</v>
      </c>
      <c r="J206">
        <v>97.78</v>
      </c>
      <c r="K206">
        <v>160.85</v>
      </c>
      <c r="L206">
        <v>13</v>
      </c>
      <c r="M206">
        <v>9</v>
      </c>
    </row>
    <row r="207" spans="1:13" x14ac:dyDescent="0.45">
      <c r="A207" t="s">
        <v>166</v>
      </c>
      <c r="B207" t="s">
        <v>101</v>
      </c>
      <c r="C207" t="s">
        <v>129</v>
      </c>
      <c r="D207" t="s">
        <v>57</v>
      </c>
      <c r="E207" t="s">
        <v>96</v>
      </c>
      <c r="F207" t="s">
        <v>136</v>
      </c>
      <c r="G207" t="s">
        <v>98</v>
      </c>
      <c r="H207" t="s">
        <v>115</v>
      </c>
      <c r="I207">
        <v>25</v>
      </c>
      <c r="J207">
        <v>54.05</v>
      </c>
      <c r="K207">
        <v>174.92</v>
      </c>
      <c r="L207">
        <v>4</v>
      </c>
      <c r="M207">
        <v>10</v>
      </c>
    </row>
    <row r="208" spans="1:13" x14ac:dyDescent="0.45">
      <c r="A208" t="s">
        <v>166</v>
      </c>
      <c r="B208" t="s">
        <v>101</v>
      </c>
      <c r="C208" t="s">
        <v>113</v>
      </c>
      <c r="D208" t="s">
        <v>58</v>
      </c>
      <c r="E208" t="s">
        <v>103</v>
      </c>
      <c r="F208" t="s">
        <v>118</v>
      </c>
      <c r="G208" t="s">
        <v>98</v>
      </c>
      <c r="H208" t="s">
        <v>115</v>
      </c>
      <c r="I208">
        <v>27</v>
      </c>
      <c r="J208">
        <v>88.81</v>
      </c>
      <c r="K208">
        <v>186.74</v>
      </c>
      <c r="L208">
        <v>2</v>
      </c>
      <c r="M208">
        <v>5</v>
      </c>
    </row>
    <row r="209" spans="1:13" x14ac:dyDescent="0.45">
      <c r="A209" t="s">
        <v>166</v>
      </c>
      <c r="B209" t="s">
        <v>101</v>
      </c>
      <c r="C209" t="s">
        <v>131</v>
      </c>
      <c r="D209" t="s">
        <v>58</v>
      </c>
      <c r="E209" t="s">
        <v>103</v>
      </c>
      <c r="F209" t="s">
        <v>122</v>
      </c>
      <c r="G209" t="s">
        <v>98</v>
      </c>
      <c r="H209" t="s">
        <v>115</v>
      </c>
      <c r="I209">
        <v>39</v>
      </c>
      <c r="J209">
        <v>87.05</v>
      </c>
      <c r="K209">
        <v>163.63</v>
      </c>
      <c r="L209">
        <v>6</v>
      </c>
      <c r="M209">
        <v>4</v>
      </c>
    </row>
    <row r="210" spans="1:13" x14ac:dyDescent="0.45">
      <c r="A210" t="s">
        <v>156</v>
      </c>
      <c r="B210" t="s">
        <v>138</v>
      </c>
      <c r="C210" t="s">
        <v>102</v>
      </c>
      <c r="D210" t="s">
        <v>57</v>
      </c>
      <c r="E210" t="s">
        <v>111</v>
      </c>
      <c r="F210" t="s">
        <v>118</v>
      </c>
      <c r="G210" t="s">
        <v>98</v>
      </c>
      <c r="H210" t="s">
        <v>99</v>
      </c>
      <c r="I210">
        <v>23</v>
      </c>
      <c r="J210">
        <v>55.57</v>
      </c>
      <c r="K210">
        <v>198.9</v>
      </c>
      <c r="L210">
        <v>7</v>
      </c>
      <c r="M210">
        <v>10</v>
      </c>
    </row>
    <row r="211" spans="1:13" x14ac:dyDescent="0.45">
      <c r="A211" t="s">
        <v>156</v>
      </c>
      <c r="B211" t="s">
        <v>101</v>
      </c>
      <c r="C211" t="s">
        <v>95</v>
      </c>
      <c r="D211" t="s">
        <v>58</v>
      </c>
      <c r="E211" t="s">
        <v>111</v>
      </c>
      <c r="F211" t="s">
        <v>140</v>
      </c>
      <c r="G211" t="s">
        <v>112</v>
      </c>
      <c r="H211" t="s">
        <v>115</v>
      </c>
      <c r="I211">
        <v>35</v>
      </c>
      <c r="J211">
        <v>64.680000000000007</v>
      </c>
      <c r="K211">
        <v>176.35</v>
      </c>
      <c r="L211">
        <v>18</v>
      </c>
      <c r="M211">
        <v>6</v>
      </c>
    </row>
    <row r="212" spans="1:13" x14ac:dyDescent="0.45">
      <c r="A212" t="s">
        <v>156</v>
      </c>
      <c r="B212" t="s">
        <v>94</v>
      </c>
      <c r="C212" t="s">
        <v>102</v>
      </c>
      <c r="D212" t="s">
        <v>58</v>
      </c>
      <c r="E212" t="s">
        <v>111</v>
      </c>
      <c r="F212" t="s">
        <v>122</v>
      </c>
      <c r="G212" t="s">
        <v>98</v>
      </c>
      <c r="H212" t="s">
        <v>99</v>
      </c>
      <c r="I212">
        <v>33</v>
      </c>
      <c r="J212">
        <v>71.59</v>
      </c>
      <c r="K212">
        <v>181.61</v>
      </c>
      <c r="L212">
        <v>11</v>
      </c>
      <c r="M212">
        <v>9</v>
      </c>
    </row>
    <row r="213" spans="1:13" x14ac:dyDescent="0.45">
      <c r="A213" t="s">
        <v>156</v>
      </c>
      <c r="B213" t="s">
        <v>94</v>
      </c>
      <c r="C213" t="s">
        <v>145</v>
      </c>
      <c r="D213" t="s">
        <v>57</v>
      </c>
      <c r="E213" t="s">
        <v>114</v>
      </c>
      <c r="F213" t="s">
        <v>132</v>
      </c>
      <c r="G213" t="s">
        <v>98</v>
      </c>
      <c r="H213" t="s">
        <v>99</v>
      </c>
      <c r="I213">
        <v>18</v>
      </c>
      <c r="J213">
        <v>65.569999999999993</v>
      </c>
      <c r="K213">
        <v>182.07</v>
      </c>
      <c r="L213">
        <v>11</v>
      </c>
      <c r="M213">
        <v>7</v>
      </c>
    </row>
    <row r="214" spans="1:13" x14ac:dyDescent="0.45">
      <c r="A214" t="s">
        <v>194</v>
      </c>
      <c r="B214" t="s">
        <v>117</v>
      </c>
      <c r="C214" t="s">
        <v>147</v>
      </c>
      <c r="D214" t="s">
        <v>57</v>
      </c>
      <c r="E214" t="s">
        <v>111</v>
      </c>
      <c r="F214" t="s">
        <v>122</v>
      </c>
      <c r="G214" t="s">
        <v>112</v>
      </c>
      <c r="H214" t="s">
        <v>115</v>
      </c>
      <c r="I214">
        <v>25</v>
      </c>
      <c r="J214">
        <v>61.77</v>
      </c>
      <c r="K214">
        <v>190.16</v>
      </c>
      <c r="L214">
        <v>5</v>
      </c>
      <c r="M214">
        <v>7</v>
      </c>
    </row>
    <row r="215" spans="1:13" x14ac:dyDescent="0.45">
      <c r="A215" t="s">
        <v>194</v>
      </c>
      <c r="B215" t="s">
        <v>124</v>
      </c>
      <c r="C215" t="s">
        <v>108</v>
      </c>
      <c r="D215" t="s">
        <v>57</v>
      </c>
      <c r="E215" t="s">
        <v>111</v>
      </c>
      <c r="F215" t="s">
        <v>104</v>
      </c>
      <c r="G215" t="s">
        <v>112</v>
      </c>
      <c r="H215" t="s">
        <v>99</v>
      </c>
      <c r="I215">
        <v>30</v>
      </c>
      <c r="J215">
        <v>70.17</v>
      </c>
      <c r="K215">
        <v>169.39</v>
      </c>
      <c r="L215">
        <v>9</v>
      </c>
      <c r="M215">
        <v>4</v>
      </c>
    </row>
    <row r="216" spans="1:13" x14ac:dyDescent="0.45">
      <c r="A216" t="s">
        <v>194</v>
      </c>
      <c r="B216" t="s">
        <v>94</v>
      </c>
      <c r="C216" t="s">
        <v>147</v>
      </c>
      <c r="D216" t="s">
        <v>57</v>
      </c>
      <c r="E216" t="s">
        <v>103</v>
      </c>
      <c r="F216" t="s">
        <v>132</v>
      </c>
      <c r="G216" t="s">
        <v>98</v>
      </c>
      <c r="H216" t="s">
        <v>115</v>
      </c>
      <c r="I216">
        <v>36</v>
      </c>
      <c r="J216">
        <v>84.15</v>
      </c>
      <c r="K216">
        <v>172.77</v>
      </c>
      <c r="L216">
        <v>4</v>
      </c>
      <c r="M216">
        <v>7</v>
      </c>
    </row>
    <row r="217" spans="1:13" x14ac:dyDescent="0.45">
      <c r="A217" t="s">
        <v>205</v>
      </c>
      <c r="B217" t="s">
        <v>117</v>
      </c>
      <c r="C217" t="s">
        <v>131</v>
      </c>
      <c r="D217" t="s">
        <v>58</v>
      </c>
      <c r="E217" t="s">
        <v>114</v>
      </c>
      <c r="F217" t="s">
        <v>132</v>
      </c>
      <c r="G217" t="s">
        <v>105</v>
      </c>
      <c r="H217" t="s">
        <v>115</v>
      </c>
      <c r="I217">
        <v>37</v>
      </c>
      <c r="J217">
        <v>78.25</v>
      </c>
      <c r="K217">
        <v>194.09</v>
      </c>
      <c r="L217">
        <v>10</v>
      </c>
      <c r="M217">
        <v>7</v>
      </c>
    </row>
    <row r="218" spans="1:13" x14ac:dyDescent="0.45">
      <c r="A218" t="s">
        <v>205</v>
      </c>
      <c r="B218" t="s">
        <v>135</v>
      </c>
      <c r="C218" t="s">
        <v>131</v>
      </c>
      <c r="D218" t="s">
        <v>58</v>
      </c>
      <c r="E218" t="s">
        <v>103</v>
      </c>
      <c r="F218" t="s">
        <v>104</v>
      </c>
      <c r="G218" t="s">
        <v>105</v>
      </c>
      <c r="H218" t="s">
        <v>115</v>
      </c>
      <c r="I218">
        <v>20</v>
      </c>
      <c r="J218">
        <v>61</v>
      </c>
      <c r="K218">
        <v>191.26</v>
      </c>
      <c r="L218">
        <v>17</v>
      </c>
      <c r="M218">
        <v>6</v>
      </c>
    </row>
    <row r="219" spans="1:13" x14ac:dyDescent="0.45">
      <c r="A219" t="s">
        <v>205</v>
      </c>
      <c r="B219" t="s">
        <v>138</v>
      </c>
      <c r="C219" t="s">
        <v>129</v>
      </c>
      <c r="D219" t="s">
        <v>58</v>
      </c>
      <c r="E219" t="s">
        <v>96</v>
      </c>
      <c r="F219" t="s">
        <v>122</v>
      </c>
      <c r="G219" t="s">
        <v>105</v>
      </c>
      <c r="H219" t="s">
        <v>115</v>
      </c>
      <c r="I219">
        <v>31</v>
      </c>
      <c r="J219">
        <v>58.96</v>
      </c>
      <c r="K219">
        <v>159.01</v>
      </c>
      <c r="L219">
        <v>7</v>
      </c>
      <c r="M219">
        <v>3</v>
      </c>
    </row>
    <row r="220" spans="1:13" x14ac:dyDescent="0.45">
      <c r="A220" t="s">
        <v>205</v>
      </c>
      <c r="B220" t="s">
        <v>138</v>
      </c>
      <c r="C220" t="s">
        <v>145</v>
      </c>
      <c r="D220" t="s">
        <v>58</v>
      </c>
      <c r="E220" t="s">
        <v>114</v>
      </c>
      <c r="F220" t="s">
        <v>140</v>
      </c>
      <c r="G220" t="s">
        <v>112</v>
      </c>
      <c r="H220" t="s">
        <v>115</v>
      </c>
      <c r="I220">
        <v>35</v>
      </c>
      <c r="J220">
        <v>61.02</v>
      </c>
      <c r="K220">
        <v>167.69</v>
      </c>
      <c r="L220">
        <v>14</v>
      </c>
      <c r="M220">
        <v>10</v>
      </c>
    </row>
    <row r="221" spans="1:13" x14ac:dyDescent="0.45">
      <c r="A221" t="s">
        <v>180</v>
      </c>
      <c r="B221" t="s">
        <v>107</v>
      </c>
      <c r="C221" t="s">
        <v>145</v>
      </c>
      <c r="D221" t="s">
        <v>57</v>
      </c>
      <c r="E221" t="s">
        <v>111</v>
      </c>
      <c r="F221" t="s">
        <v>136</v>
      </c>
      <c r="G221" t="s">
        <v>98</v>
      </c>
      <c r="H221" t="s">
        <v>99</v>
      </c>
      <c r="I221">
        <v>18</v>
      </c>
      <c r="J221">
        <v>70.19</v>
      </c>
      <c r="K221">
        <v>188.25</v>
      </c>
      <c r="L221">
        <v>10</v>
      </c>
      <c r="M221">
        <v>8</v>
      </c>
    </row>
    <row r="222" spans="1:13" x14ac:dyDescent="0.45">
      <c r="A222" t="s">
        <v>180</v>
      </c>
      <c r="B222" t="s">
        <v>138</v>
      </c>
      <c r="C222" t="s">
        <v>131</v>
      </c>
      <c r="D222" t="s">
        <v>57</v>
      </c>
      <c r="E222" t="s">
        <v>111</v>
      </c>
      <c r="F222" t="s">
        <v>109</v>
      </c>
      <c r="G222" t="s">
        <v>105</v>
      </c>
      <c r="H222" t="s">
        <v>99</v>
      </c>
      <c r="I222">
        <v>30</v>
      </c>
      <c r="J222">
        <v>83.2</v>
      </c>
      <c r="K222">
        <v>161.01</v>
      </c>
      <c r="L222">
        <v>2</v>
      </c>
      <c r="M222">
        <v>9</v>
      </c>
    </row>
    <row r="223" spans="1:13" x14ac:dyDescent="0.45">
      <c r="A223" t="s">
        <v>180</v>
      </c>
      <c r="B223" t="s">
        <v>124</v>
      </c>
      <c r="C223" t="s">
        <v>142</v>
      </c>
      <c r="D223" t="s">
        <v>57</v>
      </c>
      <c r="E223" t="s">
        <v>96</v>
      </c>
      <c r="F223" t="s">
        <v>97</v>
      </c>
      <c r="G223" t="s">
        <v>112</v>
      </c>
      <c r="H223" t="s">
        <v>115</v>
      </c>
      <c r="I223">
        <v>23</v>
      </c>
      <c r="J223">
        <v>79.760000000000005</v>
      </c>
      <c r="K223">
        <v>151.08000000000001</v>
      </c>
      <c r="L223">
        <v>5</v>
      </c>
      <c r="M223">
        <v>6</v>
      </c>
    </row>
    <row r="224" spans="1:13" x14ac:dyDescent="0.45">
      <c r="A224" t="s">
        <v>128</v>
      </c>
      <c r="B224" t="s">
        <v>94</v>
      </c>
      <c r="C224" t="s">
        <v>129</v>
      </c>
      <c r="D224" t="s">
        <v>58</v>
      </c>
      <c r="E224" t="s">
        <v>103</v>
      </c>
      <c r="F224" t="s">
        <v>104</v>
      </c>
      <c r="G224" t="s">
        <v>105</v>
      </c>
      <c r="H224" t="s">
        <v>115</v>
      </c>
      <c r="I224">
        <v>22</v>
      </c>
      <c r="J224">
        <v>63.53</v>
      </c>
      <c r="K224">
        <v>152.01</v>
      </c>
      <c r="L224">
        <v>15</v>
      </c>
      <c r="M224">
        <v>8</v>
      </c>
    </row>
    <row r="225" spans="1:13" x14ac:dyDescent="0.45">
      <c r="A225" t="s">
        <v>128</v>
      </c>
      <c r="B225" t="s">
        <v>124</v>
      </c>
      <c r="C225" t="s">
        <v>95</v>
      </c>
      <c r="D225" t="s">
        <v>57</v>
      </c>
      <c r="E225" t="s">
        <v>103</v>
      </c>
      <c r="F225" t="s">
        <v>122</v>
      </c>
      <c r="G225" t="s">
        <v>98</v>
      </c>
      <c r="H225" t="s">
        <v>99</v>
      </c>
      <c r="I225">
        <v>37</v>
      </c>
      <c r="J225">
        <v>55.11</v>
      </c>
      <c r="K225">
        <v>157.88999999999999</v>
      </c>
      <c r="L225">
        <v>4</v>
      </c>
      <c r="M225">
        <v>7</v>
      </c>
    </row>
    <row r="226" spans="1:13" x14ac:dyDescent="0.45">
      <c r="A226" t="s">
        <v>128</v>
      </c>
      <c r="B226" t="s">
        <v>107</v>
      </c>
      <c r="C226" t="s">
        <v>145</v>
      </c>
      <c r="D226" t="s">
        <v>57</v>
      </c>
      <c r="E226" t="s">
        <v>114</v>
      </c>
      <c r="F226" t="s">
        <v>132</v>
      </c>
      <c r="G226" t="s">
        <v>112</v>
      </c>
      <c r="H226" t="s">
        <v>115</v>
      </c>
      <c r="I226">
        <v>28</v>
      </c>
      <c r="J226">
        <v>79.22</v>
      </c>
      <c r="K226">
        <v>164.01</v>
      </c>
      <c r="L226">
        <v>16</v>
      </c>
      <c r="M226">
        <v>4</v>
      </c>
    </row>
    <row r="227" spans="1:13" x14ac:dyDescent="0.45">
      <c r="A227" t="s">
        <v>128</v>
      </c>
      <c r="B227" t="s">
        <v>94</v>
      </c>
      <c r="C227" t="s">
        <v>113</v>
      </c>
      <c r="D227" t="s">
        <v>57</v>
      </c>
      <c r="E227" t="s">
        <v>96</v>
      </c>
      <c r="F227" t="s">
        <v>140</v>
      </c>
      <c r="G227" t="s">
        <v>105</v>
      </c>
      <c r="H227" t="s">
        <v>99</v>
      </c>
      <c r="I227">
        <v>38</v>
      </c>
      <c r="J227">
        <v>65.75</v>
      </c>
      <c r="K227">
        <v>188</v>
      </c>
      <c r="L227">
        <v>6</v>
      </c>
      <c r="M227">
        <v>10</v>
      </c>
    </row>
    <row r="228" spans="1:13" x14ac:dyDescent="0.45">
      <c r="A228" t="s">
        <v>128</v>
      </c>
      <c r="B228" t="s">
        <v>138</v>
      </c>
      <c r="C228" t="s">
        <v>147</v>
      </c>
      <c r="D228" t="s">
        <v>58</v>
      </c>
      <c r="E228" t="s">
        <v>114</v>
      </c>
      <c r="F228" t="s">
        <v>109</v>
      </c>
      <c r="G228" t="s">
        <v>105</v>
      </c>
      <c r="H228" t="s">
        <v>99</v>
      </c>
      <c r="I228">
        <v>40</v>
      </c>
      <c r="J228">
        <v>87.48</v>
      </c>
      <c r="K228">
        <v>156.75</v>
      </c>
      <c r="L228">
        <v>11</v>
      </c>
      <c r="M228">
        <v>2</v>
      </c>
    </row>
    <row r="229" spans="1:13" x14ac:dyDescent="0.45">
      <c r="A229" t="s">
        <v>128</v>
      </c>
      <c r="B229" t="s">
        <v>124</v>
      </c>
      <c r="C229" t="s">
        <v>145</v>
      </c>
      <c r="D229" t="s">
        <v>58</v>
      </c>
      <c r="E229" t="s">
        <v>96</v>
      </c>
      <c r="F229" t="s">
        <v>118</v>
      </c>
      <c r="G229" t="s">
        <v>105</v>
      </c>
      <c r="H229" t="s">
        <v>115</v>
      </c>
      <c r="I229">
        <v>19</v>
      </c>
      <c r="J229">
        <v>52.59</v>
      </c>
      <c r="K229">
        <v>181.1</v>
      </c>
      <c r="L229">
        <v>11</v>
      </c>
      <c r="M229">
        <v>5</v>
      </c>
    </row>
    <row r="230" spans="1:13" x14ac:dyDescent="0.45">
      <c r="A230" t="s">
        <v>128</v>
      </c>
      <c r="B230" t="s">
        <v>94</v>
      </c>
      <c r="C230" t="s">
        <v>147</v>
      </c>
      <c r="D230" t="s">
        <v>57</v>
      </c>
      <c r="E230" t="s">
        <v>96</v>
      </c>
      <c r="F230" t="s">
        <v>140</v>
      </c>
      <c r="G230" t="s">
        <v>98</v>
      </c>
      <c r="H230" t="s">
        <v>115</v>
      </c>
      <c r="I230">
        <v>24</v>
      </c>
      <c r="J230">
        <v>92.46</v>
      </c>
      <c r="K230">
        <v>162.03</v>
      </c>
      <c r="L230">
        <v>8</v>
      </c>
      <c r="M230">
        <v>8</v>
      </c>
    </row>
    <row r="231" spans="1:13" x14ac:dyDescent="0.45">
      <c r="A231" t="s">
        <v>128</v>
      </c>
      <c r="B231" t="s">
        <v>94</v>
      </c>
      <c r="C231" t="s">
        <v>131</v>
      </c>
      <c r="D231" t="s">
        <v>58</v>
      </c>
      <c r="E231" t="s">
        <v>103</v>
      </c>
      <c r="F231" t="s">
        <v>132</v>
      </c>
      <c r="G231" t="s">
        <v>98</v>
      </c>
      <c r="H231" t="s">
        <v>99</v>
      </c>
      <c r="I231">
        <v>22</v>
      </c>
      <c r="J231">
        <v>77.94</v>
      </c>
      <c r="K231">
        <v>183.74</v>
      </c>
      <c r="L231">
        <v>6</v>
      </c>
      <c r="M231">
        <v>2</v>
      </c>
    </row>
    <row r="232" spans="1:13" x14ac:dyDescent="0.45">
      <c r="A232" t="s">
        <v>128</v>
      </c>
      <c r="B232" t="s">
        <v>107</v>
      </c>
      <c r="C232" t="s">
        <v>121</v>
      </c>
      <c r="D232" t="s">
        <v>58</v>
      </c>
      <c r="E232" t="s">
        <v>103</v>
      </c>
      <c r="F232" t="s">
        <v>140</v>
      </c>
      <c r="G232" t="s">
        <v>112</v>
      </c>
      <c r="H232" t="s">
        <v>115</v>
      </c>
      <c r="I232">
        <v>25</v>
      </c>
      <c r="J232">
        <v>56.65</v>
      </c>
      <c r="K232">
        <v>160.93</v>
      </c>
      <c r="L232">
        <v>3</v>
      </c>
      <c r="M232">
        <v>1</v>
      </c>
    </row>
    <row r="233" spans="1:13" x14ac:dyDescent="0.45">
      <c r="A233" t="s">
        <v>152</v>
      </c>
      <c r="B233" t="s">
        <v>94</v>
      </c>
      <c r="C233" t="s">
        <v>129</v>
      </c>
      <c r="D233" t="s">
        <v>57</v>
      </c>
      <c r="E233" t="s">
        <v>111</v>
      </c>
      <c r="F233" t="s">
        <v>140</v>
      </c>
      <c r="G233" t="s">
        <v>112</v>
      </c>
      <c r="H233" t="s">
        <v>115</v>
      </c>
      <c r="I233">
        <v>33</v>
      </c>
      <c r="J233">
        <v>89.28</v>
      </c>
      <c r="K233">
        <v>175.67</v>
      </c>
      <c r="L233">
        <v>12</v>
      </c>
      <c r="M233">
        <v>4</v>
      </c>
    </row>
    <row r="234" spans="1:13" x14ac:dyDescent="0.45">
      <c r="A234" t="s">
        <v>152</v>
      </c>
      <c r="B234" t="s">
        <v>101</v>
      </c>
      <c r="C234" t="s">
        <v>131</v>
      </c>
      <c r="D234" t="s">
        <v>58</v>
      </c>
      <c r="E234" t="s">
        <v>111</v>
      </c>
      <c r="F234" t="s">
        <v>104</v>
      </c>
      <c r="G234" t="s">
        <v>112</v>
      </c>
      <c r="H234" t="s">
        <v>99</v>
      </c>
      <c r="I234">
        <v>25</v>
      </c>
      <c r="J234">
        <v>53.65</v>
      </c>
      <c r="K234">
        <v>191.6</v>
      </c>
      <c r="L234">
        <v>19</v>
      </c>
      <c r="M234">
        <v>1</v>
      </c>
    </row>
    <row r="235" spans="1:13" x14ac:dyDescent="0.45">
      <c r="A235" t="s">
        <v>152</v>
      </c>
      <c r="B235" t="s">
        <v>138</v>
      </c>
      <c r="C235" t="s">
        <v>147</v>
      </c>
      <c r="D235" t="s">
        <v>57</v>
      </c>
      <c r="E235" t="s">
        <v>114</v>
      </c>
      <c r="F235" t="s">
        <v>136</v>
      </c>
      <c r="G235" t="s">
        <v>105</v>
      </c>
      <c r="H235" t="s">
        <v>99</v>
      </c>
      <c r="I235">
        <v>24</v>
      </c>
      <c r="J235">
        <v>60.81</v>
      </c>
      <c r="K235">
        <v>164.39</v>
      </c>
      <c r="L235">
        <v>1</v>
      </c>
      <c r="M235">
        <v>8</v>
      </c>
    </row>
    <row r="236" spans="1:13" x14ac:dyDescent="0.45">
      <c r="A236" t="s">
        <v>152</v>
      </c>
      <c r="B236" t="s">
        <v>117</v>
      </c>
      <c r="C236" t="s">
        <v>147</v>
      </c>
      <c r="D236" t="s">
        <v>57</v>
      </c>
      <c r="E236" t="s">
        <v>96</v>
      </c>
      <c r="F236" t="s">
        <v>104</v>
      </c>
      <c r="G236" t="s">
        <v>112</v>
      </c>
      <c r="H236" t="s">
        <v>115</v>
      </c>
      <c r="I236">
        <v>35</v>
      </c>
      <c r="J236">
        <v>85.26</v>
      </c>
      <c r="K236">
        <v>152.41999999999999</v>
      </c>
      <c r="L236">
        <v>8</v>
      </c>
      <c r="M236">
        <v>3</v>
      </c>
    </row>
    <row r="237" spans="1:13" x14ac:dyDescent="0.45">
      <c r="A237" t="s">
        <v>152</v>
      </c>
      <c r="B237" t="s">
        <v>101</v>
      </c>
      <c r="C237" t="s">
        <v>145</v>
      </c>
      <c r="D237" t="s">
        <v>57</v>
      </c>
      <c r="E237" t="s">
        <v>96</v>
      </c>
      <c r="F237" t="s">
        <v>132</v>
      </c>
      <c r="G237" t="s">
        <v>98</v>
      </c>
      <c r="H237" t="s">
        <v>99</v>
      </c>
      <c r="I237">
        <v>21</v>
      </c>
      <c r="J237">
        <v>56.31</v>
      </c>
      <c r="K237">
        <v>160.33000000000001</v>
      </c>
      <c r="L237">
        <v>20</v>
      </c>
      <c r="M237">
        <v>3</v>
      </c>
    </row>
    <row r="238" spans="1:13" x14ac:dyDescent="0.45">
      <c r="A238" t="s">
        <v>185</v>
      </c>
      <c r="B238" t="s">
        <v>101</v>
      </c>
      <c r="C238" t="s">
        <v>102</v>
      </c>
      <c r="D238" t="s">
        <v>58</v>
      </c>
      <c r="E238" t="s">
        <v>96</v>
      </c>
      <c r="F238" t="s">
        <v>136</v>
      </c>
      <c r="G238" t="s">
        <v>105</v>
      </c>
      <c r="H238" t="s">
        <v>99</v>
      </c>
      <c r="I238">
        <v>34</v>
      </c>
      <c r="J238">
        <v>62.19</v>
      </c>
      <c r="K238">
        <v>196.35</v>
      </c>
      <c r="L238">
        <v>14</v>
      </c>
      <c r="M238">
        <v>6</v>
      </c>
    </row>
    <row r="239" spans="1:13" x14ac:dyDescent="0.45">
      <c r="A239" t="s">
        <v>185</v>
      </c>
      <c r="B239" t="s">
        <v>138</v>
      </c>
      <c r="C239" t="s">
        <v>145</v>
      </c>
      <c r="D239" t="s">
        <v>57</v>
      </c>
      <c r="E239" t="s">
        <v>96</v>
      </c>
      <c r="F239" t="s">
        <v>97</v>
      </c>
      <c r="G239" t="s">
        <v>105</v>
      </c>
      <c r="H239" t="s">
        <v>99</v>
      </c>
      <c r="I239">
        <v>20</v>
      </c>
      <c r="J239">
        <v>67.760000000000005</v>
      </c>
      <c r="K239">
        <v>190.71</v>
      </c>
      <c r="L239">
        <v>20</v>
      </c>
      <c r="M239">
        <v>2</v>
      </c>
    </row>
    <row r="240" spans="1:13" x14ac:dyDescent="0.45">
      <c r="A240" t="s">
        <v>185</v>
      </c>
      <c r="B240" t="s">
        <v>94</v>
      </c>
      <c r="C240" t="s">
        <v>129</v>
      </c>
      <c r="D240" t="s">
        <v>57</v>
      </c>
      <c r="E240" t="s">
        <v>103</v>
      </c>
      <c r="F240" t="s">
        <v>136</v>
      </c>
      <c r="G240" t="s">
        <v>105</v>
      </c>
      <c r="H240" t="s">
        <v>115</v>
      </c>
      <c r="I240">
        <v>18</v>
      </c>
      <c r="J240">
        <v>65</v>
      </c>
      <c r="K240">
        <v>194.52</v>
      </c>
      <c r="L240">
        <v>2</v>
      </c>
      <c r="M240">
        <v>0</v>
      </c>
    </row>
    <row r="241" spans="1:13" x14ac:dyDescent="0.45">
      <c r="A241" t="s">
        <v>185</v>
      </c>
      <c r="B241" t="s">
        <v>107</v>
      </c>
      <c r="C241" t="s">
        <v>129</v>
      </c>
      <c r="D241" t="s">
        <v>58</v>
      </c>
      <c r="E241" t="s">
        <v>103</v>
      </c>
      <c r="F241" t="s">
        <v>109</v>
      </c>
      <c r="G241" t="s">
        <v>105</v>
      </c>
      <c r="H241" t="s">
        <v>115</v>
      </c>
      <c r="I241">
        <v>38</v>
      </c>
      <c r="J241">
        <v>53.44</v>
      </c>
      <c r="K241">
        <v>156.08000000000001</v>
      </c>
      <c r="L241">
        <v>5</v>
      </c>
      <c r="M241">
        <v>2</v>
      </c>
    </row>
    <row r="242" spans="1:13" x14ac:dyDescent="0.45">
      <c r="A242" t="s">
        <v>185</v>
      </c>
      <c r="B242" t="s">
        <v>107</v>
      </c>
      <c r="C242" t="s">
        <v>145</v>
      </c>
      <c r="D242" t="s">
        <v>58</v>
      </c>
      <c r="E242" t="s">
        <v>111</v>
      </c>
      <c r="F242" t="s">
        <v>118</v>
      </c>
      <c r="G242" t="s">
        <v>98</v>
      </c>
      <c r="H242" t="s">
        <v>115</v>
      </c>
      <c r="I242">
        <v>19</v>
      </c>
      <c r="J242">
        <v>90.13</v>
      </c>
      <c r="K242">
        <v>181.63</v>
      </c>
      <c r="L242">
        <v>15</v>
      </c>
      <c r="M242">
        <v>6</v>
      </c>
    </row>
    <row r="243" spans="1:13" x14ac:dyDescent="0.45">
      <c r="A243" t="s">
        <v>185</v>
      </c>
      <c r="B243" t="s">
        <v>135</v>
      </c>
      <c r="C243" t="s">
        <v>121</v>
      </c>
      <c r="D243" t="s">
        <v>58</v>
      </c>
      <c r="E243" t="s">
        <v>103</v>
      </c>
      <c r="F243" t="s">
        <v>97</v>
      </c>
      <c r="G243" t="s">
        <v>105</v>
      </c>
      <c r="H243" t="s">
        <v>99</v>
      </c>
      <c r="I243">
        <v>32</v>
      </c>
      <c r="J243">
        <v>63.21</v>
      </c>
      <c r="K243">
        <v>153.04</v>
      </c>
      <c r="L243">
        <v>20</v>
      </c>
      <c r="M243">
        <v>7</v>
      </c>
    </row>
    <row r="244" spans="1:13" x14ac:dyDescent="0.45">
      <c r="A244" t="s">
        <v>185</v>
      </c>
      <c r="B244" t="s">
        <v>138</v>
      </c>
      <c r="C244" t="s">
        <v>108</v>
      </c>
      <c r="D244" t="s">
        <v>58</v>
      </c>
      <c r="E244" t="s">
        <v>111</v>
      </c>
      <c r="F244" t="s">
        <v>118</v>
      </c>
      <c r="G244" t="s">
        <v>112</v>
      </c>
      <c r="H244" t="s">
        <v>99</v>
      </c>
      <c r="I244">
        <v>39</v>
      </c>
      <c r="J244">
        <v>77.959999999999994</v>
      </c>
      <c r="K244">
        <v>158.66</v>
      </c>
      <c r="L244">
        <v>5</v>
      </c>
      <c r="M244">
        <v>8</v>
      </c>
    </row>
    <row r="245" spans="1:13" x14ac:dyDescent="0.45">
      <c r="A245" t="s">
        <v>185</v>
      </c>
      <c r="B245" t="s">
        <v>107</v>
      </c>
      <c r="C245" t="s">
        <v>145</v>
      </c>
      <c r="D245" t="s">
        <v>58</v>
      </c>
      <c r="E245" t="s">
        <v>96</v>
      </c>
      <c r="F245" t="s">
        <v>136</v>
      </c>
      <c r="G245" t="s">
        <v>105</v>
      </c>
      <c r="H245" t="s">
        <v>99</v>
      </c>
      <c r="I245">
        <v>26</v>
      </c>
      <c r="J245">
        <v>54.03</v>
      </c>
      <c r="K245">
        <v>163.63</v>
      </c>
      <c r="L245">
        <v>5</v>
      </c>
      <c r="M245">
        <v>10</v>
      </c>
    </row>
    <row r="246" spans="1:13" x14ac:dyDescent="0.45">
      <c r="A246" t="s">
        <v>165</v>
      </c>
      <c r="B246" t="s">
        <v>117</v>
      </c>
      <c r="C246" t="s">
        <v>95</v>
      </c>
      <c r="D246" t="s">
        <v>57</v>
      </c>
      <c r="E246" t="s">
        <v>96</v>
      </c>
      <c r="F246" t="s">
        <v>132</v>
      </c>
      <c r="G246" t="s">
        <v>98</v>
      </c>
      <c r="H246" t="s">
        <v>99</v>
      </c>
      <c r="I246">
        <v>19</v>
      </c>
      <c r="J246">
        <v>54.7</v>
      </c>
      <c r="K246">
        <v>162.6</v>
      </c>
      <c r="L246">
        <v>8</v>
      </c>
      <c r="M246">
        <v>4</v>
      </c>
    </row>
    <row r="247" spans="1:13" x14ac:dyDescent="0.45">
      <c r="A247" t="s">
        <v>165</v>
      </c>
      <c r="B247" t="s">
        <v>101</v>
      </c>
      <c r="C247" t="s">
        <v>131</v>
      </c>
      <c r="D247" t="s">
        <v>58</v>
      </c>
      <c r="E247" t="s">
        <v>96</v>
      </c>
      <c r="F247" t="s">
        <v>118</v>
      </c>
      <c r="G247" t="s">
        <v>98</v>
      </c>
      <c r="H247" t="s">
        <v>99</v>
      </c>
      <c r="I247">
        <v>23</v>
      </c>
      <c r="J247">
        <v>89.9</v>
      </c>
      <c r="K247">
        <v>190.29</v>
      </c>
      <c r="L247">
        <v>16</v>
      </c>
      <c r="M247">
        <v>1</v>
      </c>
    </row>
    <row r="248" spans="1:13" x14ac:dyDescent="0.45">
      <c r="A248" t="s">
        <v>165</v>
      </c>
      <c r="B248" t="s">
        <v>135</v>
      </c>
      <c r="C248" t="s">
        <v>121</v>
      </c>
      <c r="D248" t="s">
        <v>57</v>
      </c>
      <c r="E248" t="s">
        <v>111</v>
      </c>
      <c r="F248" t="s">
        <v>122</v>
      </c>
      <c r="G248" t="s">
        <v>112</v>
      </c>
      <c r="H248" t="s">
        <v>99</v>
      </c>
      <c r="I248">
        <v>35</v>
      </c>
      <c r="J248">
        <v>67.400000000000006</v>
      </c>
      <c r="K248">
        <v>156.11000000000001</v>
      </c>
      <c r="L248">
        <v>4</v>
      </c>
      <c r="M248">
        <v>9</v>
      </c>
    </row>
    <row r="249" spans="1:13" x14ac:dyDescent="0.45">
      <c r="A249" t="s">
        <v>165</v>
      </c>
      <c r="B249" t="s">
        <v>135</v>
      </c>
      <c r="C249" t="s">
        <v>102</v>
      </c>
      <c r="D249" t="s">
        <v>58</v>
      </c>
      <c r="E249" t="s">
        <v>96</v>
      </c>
      <c r="F249" t="s">
        <v>118</v>
      </c>
      <c r="G249" t="s">
        <v>105</v>
      </c>
      <c r="H249" t="s">
        <v>115</v>
      </c>
      <c r="I249">
        <v>35</v>
      </c>
      <c r="J249">
        <v>62.2</v>
      </c>
      <c r="K249">
        <v>196.47</v>
      </c>
      <c r="L249">
        <v>16</v>
      </c>
      <c r="M249">
        <v>1</v>
      </c>
    </row>
    <row r="250" spans="1:13" x14ac:dyDescent="0.45">
      <c r="A250" t="s">
        <v>165</v>
      </c>
      <c r="B250" t="s">
        <v>138</v>
      </c>
      <c r="C250" t="s">
        <v>121</v>
      </c>
      <c r="D250" t="s">
        <v>58</v>
      </c>
      <c r="E250" t="s">
        <v>111</v>
      </c>
      <c r="F250" t="s">
        <v>104</v>
      </c>
      <c r="G250" t="s">
        <v>98</v>
      </c>
      <c r="H250" t="s">
        <v>115</v>
      </c>
      <c r="I250">
        <v>22</v>
      </c>
      <c r="J250">
        <v>58.79</v>
      </c>
      <c r="K250">
        <v>176.78</v>
      </c>
      <c r="L250">
        <v>20</v>
      </c>
      <c r="M250">
        <v>9</v>
      </c>
    </row>
    <row r="251" spans="1:13" x14ac:dyDescent="0.45">
      <c r="A251" t="s">
        <v>165</v>
      </c>
      <c r="B251" t="s">
        <v>117</v>
      </c>
      <c r="C251" t="s">
        <v>142</v>
      </c>
      <c r="D251" t="s">
        <v>58</v>
      </c>
      <c r="E251" t="s">
        <v>111</v>
      </c>
      <c r="F251" t="s">
        <v>136</v>
      </c>
      <c r="G251" t="s">
        <v>105</v>
      </c>
      <c r="H251" t="s">
        <v>99</v>
      </c>
      <c r="I251">
        <v>21</v>
      </c>
      <c r="J251">
        <v>71.010000000000005</v>
      </c>
      <c r="K251">
        <v>193.24</v>
      </c>
      <c r="L251">
        <v>3</v>
      </c>
      <c r="M251">
        <v>6</v>
      </c>
    </row>
    <row r="252" spans="1:13" x14ac:dyDescent="0.45">
      <c r="A252" t="s">
        <v>165</v>
      </c>
      <c r="B252" t="s">
        <v>117</v>
      </c>
      <c r="C252" t="s">
        <v>108</v>
      </c>
      <c r="D252" t="s">
        <v>57</v>
      </c>
      <c r="E252" t="s">
        <v>96</v>
      </c>
      <c r="F252" t="s">
        <v>136</v>
      </c>
      <c r="G252" t="s">
        <v>98</v>
      </c>
      <c r="H252" t="s">
        <v>99</v>
      </c>
      <c r="I252">
        <v>30</v>
      </c>
      <c r="J252">
        <v>76.62</v>
      </c>
      <c r="K252">
        <v>185.02</v>
      </c>
      <c r="L252">
        <v>7</v>
      </c>
      <c r="M252">
        <v>7</v>
      </c>
    </row>
    <row r="253" spans="1:13" x14ac:dyDescent="0.45">
      <c r="A253" t="s">
        <v>165</v>
      </c>
      <c r="B253" t="s">
        <v>107</v>
      </c>
      <c r="C253" t="s">
        <v>142</v>
      </c>
      <c r="D253" t="s">
        <v>58</v>
      </c>
      <c r="E253" t="s">
        <v>103</v>
      </c>
      <c r="F253" t="s">
        <v>109</v>
      </c>
      <c r="G253" t="s">
        <v>98</v>
      </c>
      <c r="H253" t="s">
        <v>99</v>
      </c>
      <c r="I253">
        <v>37</v>
      </c>
      <c r="J253">
        <v>89.54</v>
      </c>
      <c r="K253">
        <v>180.23</v>
      </c>
      <c r="L253">
        <v>17</v>
      </c>
      <c r="M253">
        <v>9</v>
      </c>
    </row>
    <row r="254" spans="1:13" x14ac:dyDescent="0.45">
      <c r="A254" t="s">
        <v>125</v>
      </c>
      <c r="B254" t="s">
        <v>107</v>
      </c>
      <c r="C254" t="s">
        <v>108</v>
      </c>
      <c r="D254" t="s">
        <v>57</v>
      </c>
      <c r="E254" t="s">
        <v>103</v>
      </c>
      <c r="F254" t="s">
        <v>104</v>
      </c>
      <c r="G254" t="s">
        <v>112</v>
      </c>
      <c r="H254" t="s">
        <v>115</v>
      </c>
      <c r="I254">
        <v>40</v>
      </c>
      <c r="J254">
        <v>55.87</v>
      </c>
      <c r="K254">
        <v>172.33</v>
      </c>
      <c r="L254">
        <v>15</v>
      </c>
      <c r="M254">
        <v>5</v>
      </c>
    </row>
    <row r="255" spans="1:13" x14ac:dyDescent="0.45">
      <c r="A255" t="s">
        <v>125</v>
      </c>
      <c r="B255" t="s">
        <v>117</v>
      </c>
      <c r="C255" t="s">
        <v>113</v>
      </c>
      <c r="D255" t="s">
        <v>57</v>
      </c>
      <c r="E255" t="s">
        <v>96</v>
      </c>
      <c r="F255" t="s">
        <v>109</v>
      </c>
      <c r="G255" t="s">
        <v>98</v>
      </c>
      <c r="H255" t="s">
        <v>99</v>
      </c>
      <c r="I255">
        <v>32</v>
      </c>
      <c r="J255">
        <v>66.83</v>
      </c>
      <c r="K255">
        <v>172.46</v>
      </c>
      <c r="L255">
        <v>2</v>
      </c>
      <c r="M255">
        <v>3</v>
      </c>
    </row>
    <row r="256" spans="1:13" x14ac:dyDescent="0.45">
      <c r="A256" t="s">
        <v>125</v>
      </c>
      <c r="B256" t="s">
        <v>101</v>
      </c>
      <c r="C256" t="s">
        <v>108</v>
      </c>
      <c r="D256" t="s">
        <v>58</v>
      </c>
      <c r="E256" t="s">
        <v>103</v>
      </c>
      <c r="F256" t="s">
        <v>97</v>
      </c>
      <c r="G256" t="s">
        <v>105</v>
      </c>
      <c r="H256" t="s">
        <v>99</v>
      </c>
      <c r="I256">
        <v>31</v>
      </c>
      <c r="J256">
        <v>93.64</v>
      </c>
      <c r="K256">
        <v>150.83000000000001</v>
      </c>
      <c r="L256">
        <v>19</v>
      </c>
      <c r="M256">
        <v>2</v>
      </c>
    </row>
    <row r="257" spans="1:13" x14ac:dyDescent="0.45">
      <c r="A257" t="s">
        <v>125</v>
      </c>
      <c r="B257" t="s">
        <v>124</v>
      </c>
      <c r="C257" t="s">
        <v>131</v>
      </c>
      <c r="D257" t="s">
        <v>58</v>
      </c>
      <c r="E257" t="s">
        <v>103</v>
      </c>
      <c r="F257" t="s">
        <v>104</v>
      </c>
      <c r="G257" t="s">
        <v>98</v>
      </c>
      <c r="H257" t="s">
        <v>115</v>
      </c>
      <c r="I257">
        <v>40</v>
      </c>
      <c r="J257">
        <v>95.33</v>
      </c>
      <c r="K257">
        <v>160.34</v>
      </c>
      <c r="L257">
        <v>5</v>
      </c>
      <c r="M257">
        <v>1</v>
      </c>
    </row>
    <row r="258" spans="1:13" x14ac:dyDescent="0.45">
      <c r="A258" t="s">
        <v>125</v>
      </c>
      <c r="B258" t="s">
        <v>94</v>
      </c>
      <c r="C258" t="s">
        <v>145</v>
      </c>
      <c r="D258" t="s">
        <v>58</v>
      </c>
      <c r="E258" t="s">
        <v>96</v>
      </c>
      <c r="F258" t="s">
        <v>122</v>
      </c>
      <c r="G258" t="s">
        <v>105</v>
      </c>
      <c r="H258" t="s">
        <v>115</v>
      </c>
      <c r="I258">
        <v>22</v>
      </c>
      <c r="J258">
        <v>52.83</v>
      </c>
      <c r="K258">
        <v>172.86</v>
      </c>
      <c r="L258">
        <v>13</v>
      </c>
      <c r="M258">
        <v>8</v>
      </c>
    </row>
    <row r="259" spans="1:13" x14ac:dyDescent="0.45">
      <c r="A259" t="s">
        <v>125</v>
      </c>
      <c r="B259" t="s">
        <v>117</v>
      </c>
      <c r="C259" t="s">
        <v>121</v>
      </c>
      <c r="D259" t="s">
        <v>58</v>
      </c>
      <c r="E259" t="s">
        <v>114</v>
      </c>
      <c r="F259" t="s">
        <v>104</v>
      </c>
      <c r="G259" t="s">
        <v>105</v>
      </c>
      <c r="H259" t="s">
        <v>115</v>
      </c>
      <c r="I259">
        <v>21</v>
      </c>
      <c r="J259">
        <v>65.72</v>
      </c>
      <c r="K259">
        <v>199.43</v>
      </c>
      <c r="L259">
        <v>2</v>
      </c>
      <c r="M259">
        <v>2</v>
      </c>
    </row>
    <row r="260" spans="1:13" x14ac:dyDescent="0.45">
      <c r="A260" t="s">
        <v>125</v>
      </c>
      <c r="B260" t="s">
        <v>124</v>
      </c>
      <c r="C260" t="s">
        <v>129</v>
      </c>
      <c r="D260" t="s">
        <v>57</v>
      </c>
      <c r="E260" t="s">
        <v>111</v>
      </c>
      <c r="F260" t="s">
        <v>136</v>
      </c>
      <c r="G260" t="s">
        <v>112</v>
      </c>
      <c r="H260" t="s">
        <v>99</v>
      </c>
      <c r="I260">
        <v>26</v>
      </c>
      <c r="J260">
        <v>79.48</v>
      </c>
      <c r="K260">
        <v>160.29</v>
      </c>
      <c r="L260">
        <v>12</v>
      </c>
      <c r="M260">
        <v>8</v>
      </c>
    </row>
    <row r="261" spans="1:13" x14ac:dyDescent="0.45">
      <c r="A261" t="s">
        <v>125</v>
      </c>
      <c r="B261" t="s">
        <v>94</v>
      </c>
      <c r="C261" t="s">
        <v>113</v>
      </c>
      <c r="D261" t="s">
        <v>57</v>
      </c>
      <c r="E261" t="s">
        <v>111</v>
      </c>
      <c r="F261" t="s">
        <v>140</v>
      </c>
      <c r="G261" t="s">
        <v>98</v>
      </c>
      <c r="H261" t="s">
        <v>115</v>
      </c>
      <c r="I261">
        <v>30</v>
      </c>
      <c r="J261">
        <v>51.61</v>
      </c>
      <c r="K261">
        <v>158.52000000000001</v>
      </c>
      <c r="L261">
        <v>16</v>
      </c>
      <c r="M261">
        <v>4</v>
      </c>
    </row>
    <row r="262" spans="1:13" x14ac:dyDescent="0.45">
      <c r="A262" t="s">
        <v>144</v>
      </c>
      <c r="B262" t="s">
        <v>124</v>
      </c>
      <c r="C262" t="s">
        <v>145</v>
      </c>
      <c r="D262" t="s">
        <v>58</v>
      </c>
      <c r="E262" t="s">
        <v>111</v>
      </c>
      <c r="F262" t="s">
        <v>118</v>
      </c>
      <c r="G262" t="s">
        <v>105</v>
      </c>
      <c r="H262" t="s">
        <v>99</v>
      </c>
      <c r="I262">
        <v>36</v>
      </c>
      <c r="J262">
        <v>90.33</v>
      </c>
      <c r="K262">
        <v>151.47999999999999</v>
      </c>
      <c r="L262">
        <v>3</v>
      </c>
      <c r="M262">
        <v>8</v>
      </c>
    </row>
    <row r="263" spans="1:13" x14ac:dyDescent="0.45">
      <c r="A263" t="s">
        <v>144</v>
      </c>
      <c r="B263" t="s">
        <v>138</v>
      </c>
      <c r="C263" t="s">
        <v>129</v>
      </c>
      <c r="D263" t="s">
        <v>57</v>
      </c>
      <c r="E263" t="s">
        <v>111</v>
      </c>
      <c r="F263" t="s">
        <v>122</v>
      </c>
      <c r="G263" t="s">
        <v>98</v>
      </c>
      <c r="H263" t="s">
        <v>115</v>
      </c>
      <c r="I263">
        <v>30</v>
      </c>
      <c r="J263">
        <v>91.74</v>
      </c>
      <c r="K263">
        <v>163.18</v>
      </c>
      <c r="L263">
        <v>12</v>
      </c>
      <c r="M263">
        <v>1</v>
      </c>
    </row>
    <row r="264" spans="1:13" x14ac:dyDescent="0.45">
      <c r="A264" t="s">
        <v>144</v>
      </c>
      <c r="B264" t="s">
        <v>117</v>
      </c>
      <c r="C264" t="s">
        <v>113</v>
      </c>
      <c r="D264" t="s">
        <v>58</v>
      </c>
      <c r="E264" t="s">
        <v>103</v>
      </c>
      <c r="F264" t="s">
        <v>136</v>
      </c>
      <c r="G264" t="s">
        <v>105</v>
      </c>
      <c r="H264" t="s">
        <v>99</v>
      </c>
      <c r="I264">
        <v>18</v>
      </c>
      <c r="J264">
        <v>89.48</v>
      </c>
      <c r="K264">
        <v>195.11</v>
      </c>
      <c r="L264">
        <v>19</v>
      </c>
      <c r="M264">
        <v>6</v>
      </c>
    </row>
    <row r="265" spans="1:13" x14ac:dyDescent="0.45">
      <c r="A265" t="s">
        <v>144</v>
      </c>
      <c r="B265" t="s">
        <v>124</v>
      </c>
      <c r="C265" t="s">
        <v>131</v>
      </c>
      <c r="D265" t="s">
        <v>57</v>
      </c>
      <c r="E265" t="s">
        <v>103</v>
      </c>
      <c r="F265" t="s">
        <v>132</v>
      </c>
      <c r="G265" t="s">
        <v>105</v>
      </c>
      <c r="H265" t="s">
        <v>115</v>
      </c>
      <c r="I265">
        <v>30</v>
      </c>
      <c r="J265">
        <v>79.709999999999994</v>
      </c>
      <c r="K265">
        <v>198.37</v>
      </c>
      <c r="L265">
        <v>18</v>
      </c>
      <c r="M265">
        <v>9</v>
      </c>
    </row>
    <row r="266" spans="1:13" x14ac:dyDescent="0.45">
      <c r="A266" t="s">
        <v>144</v>
      </c>
      <c r="B266" t="s">
        <v>101</v>
      </c>
      <c r="C266" t="s">
        <v>95</v>
      </c>
      <c r="D266" t="s">
        <v>58</v>
      </c>
      <c r="E266" t="s">
        <v>103</v>
      </c>
      <c r="F266" t="s">
        <v>97</v>
      </c>
      <c r="G266" t="s">
        <v>112</v>
      </c>
      <c r="H266" t="s">
        <v>115</v>
      </c>
      <c r="I266">
        <v>34</v>
      </c>
      <c r="J266">
        <v>86.39</v>
      </c>
      <c r="K266">
        <v>182.9</v>
      </c>
      <c r="L266">
        <v>10</v>
      </c>
      <c r="M266">
        <v>3</v>
      </c>
    </row>
    <row r="267" spans="1:13" x14ac:dyDescent="0.45">
      <c r="A267" t="s">
        <v>144</v>
      </c>
      <c r="B267" t="s">
        <v>117</v>
      </c>
      <c r="C267" t="s">
        <v>102</v>
      </c>
      <c r="D267" t="s">
        <v>57</v>
      </c>
      <c r="E267" t="s">
        <v>111</v>
      </c>
      <c r="F267" t="s">
        <v>136</v>
      </c>
      <c r="G267" t="s">
        <v>112</v>
      </c>
      <c r="H267" t="s">
        <v>99</v>
      </c>
      <c r="I267">
        <v>20</v>
      </c>
      <c r="J267">
        <v>70.38</v>
      </c>
      <c r="K267">
        <v>199.05</v>
      </c>
      <c r="L267">
        <v>10</v>
      </c>
      <c r="M267">
        <v>7</v>
      </c>
    </row>
    <row r="268" spans="1:13" x14ac:dyDescent="0.45">
      <c r="A268" t="s">
        <v>144</v>
      </c>
      <c r="B268" t="s">
        <v>135</v>
      </c>
      <c r="C268" t="s">
        <v>121</v>
      </c>
      <c r="D268" t="s">
        <v>57</v>
      </c>
      <c r="E268" t="s">
        <v>96</v>
      </c>
      <c r="F268" t="s">
        <v>140</v>
      </c>
      <c r="G268" t="s">
        <v>98</v>
      </c>
      <c r="H268" t="s">
        <v>99</v>
      </c>
      <c r="I268">
        <v>37</v>
      </c>
      <c r="J268">
        <v>66.86</v>
      </c>
      <c r="K268">
        <v>191.47</v>
      </c>
      <c r="L268">
        <v>13</v>
      </c>
      <c r="M268">
        <v>7</v>
      </c>
    </row>
    <row r="269" spans="1:13" x14ac:dyDescent="0.45">
      <c r="A269" t="s">
        <v>144</v>
      </c>
      <c r="B269" t="s">
        <v>124</v>
      </c>
      <c r="C269" t="s">
        <v>147</v>
      </c>
      <c r="D269" t="s">
        <v>57</v>
      </c>
      <c r="E269" t="s">
        <v>96</v>
      </c>
      <c r="F269" t="s">
        <v>140</v>
      </c>
      <c r="G269" t="s">
        <v>98</v>
      </c>
      <c r="H269" t="s">
        <v>99</v>
      </c>
      <c r="I269">
        <v>26</v>
      </c>
      <c r="J269">
        <v>63.42</v>
      </c>
      <c r="K269">
        <v>184.26</v>
      </c>
      <c r="L269">
        <v>19</v>
      </c>
      <c r="M269">
        <v>0</v>
      </c>
    </row>
    <row r="270" spans="1:13" x14ac:dyDescent="0.45">
      <c r="A270" t="s">
        <v>116</v>
      </c>
      <c r="B270" t="s">
        <v>117</v>
      </c>
      <c r="C270" t="s">
        <v>95</v>
      </c>
      <c r="D270" t="s">
        <v>57</v>
      </c>
      <c r="E270" t="s">
        <v>114</v>
      </c>
      <c r="F270" t="s">
        <v>118</v>
      </c>
      <c r="G270" t="s">
        <v>105</v>
      </c>
      <c r="H270" t="s">
        <v>115</v>
      </c>
      <c r="I270">
        <v>24</v>
      </c>
      <c r="J270">
        <v>84.7</v>
      </c>
      <c r="K270">
        <v>163.33000000000001</v>
      </c>
      <c r="L270">
        <v>18</v>
      </c>
      <c r="M270">
        <v>6</v>
      </c>
    </row>
    <row r="271" spans="1:13" x14ac:dyDescent="0.45">
      <c r="A271" t="s">
        <v>116</v>
      </c>
      <c r="B271" t="s">
        <v>117</v>
      </c>
      <c r="C271" t="s">
        <v>145</v>
      </c>
      <c r="D271" t="s">
        <v>58</v>
      </c>
      <c r="E271" t="s">
        <v>96</v>
      </c>
      <c r="F271" t="s">
        <v>104</v>
      </c>
      <c r="G271" t="s">
        <v>112</v>
      </c>
      <c r="H271" t="s">
        <v>115</v>
      </c>
      <c r="I271">
        <v>31</v>
      </c>
      <c r="J271">
        <v>77.44</v>
      </c>
      <c r="K271">
        <v>175.17</v>
      </c>
      <c r="L271">
        <v>9</v>
      </c>
      <c r="M271">
        <v>8</v>
      </c>
    </row>
    <row r="272" spans="1:13" x14ac:dyDescent="0.45">
      <c r="A272" t="s">
        <v>116</v>
      </c>
      <c r="B272" t="s">
        <v>135</v>
      </c>
      <c r="C272" t="s">
        <v>108</v>
      </c>
      <c r="D272" t="s">
        <v>57</v>
      </c>
      <c r="E272" t="s">
        <v>96</v>
      </c>
      <c r="F272" t="s">
        <v>132</v>
      </c>
      <c r="G272" t="s">
        <v>112</v>
      </c>
      <c r="H272" t="s">
        <v>99</v>
      </c>
      <c r="I272">
        <v>36</v>
      </c>
      <c r="J272">
        <v>51.59</v>
      </c>
      <c r="K272">
        <v>198.17</v>
      </c>
      <c r="L272">
        <v>10</v>
      </c>
      <c r="M272">
        <v>8</v>
      </c>
    </row>
    <row r="273" spans="1:13" x14ac:dyDescent="0.45">
      <c r="A273" t="s">
        <v>116</v>
      </c>
      <c r="B273" t="s">
        <v>94</v>
      </c>
      <c r="C273" t="s">
        <v>108</v>
      </c>
      <c r="D273" t="s">
        <v>57</v>
      </c>
      <c r="E273" t="s">
        <v>114</v>
      </c>
      <c r="F273" t="s">
        <v>132</v>
      </c>
      <c r="G273" t="s">
        <v>98</v>
      </c>
      <c r="H273" t="s">
        <v>115</v>
      </c>
      <c r="I273">
        <v>31</v>
      </c>
      <c r="J273">
        <v>71.62</v>
      </c>
      <c r="K273">
        <v>152.04</v>
      </c>
      <c r="L273">
        <v>14</v>
      </c>
      <c r="M273">
        <v>6</v>
      </c>
    </row>
    <row r="274" spans="1:13" x14ac:dyDescent="0.45">
      <c r="A274" t="s">
        <v>130</v>
      </c>
      <c r="B274" t="s">
        <v>101</v>
      </c>
      <c r="C274" t="s">
        <v>131</v>
      </c>
      <c r="D274" t="s">
        <v>57</v>
      </c>
      <c r="E274" t="s">
        <v>96</v>
      </c>
      <c r="F274" t="s">
        <v>132</v>
      </c>
      <c r="G274" t="s">
        <v>105</v>
      </c>
      <c r="H274" t="s">
        <v>115</v>
      </c>
      <c r="I274">
        <v>24</v>
      </c>
      <c r="J274">
        <v>52.37</v>
      </c>
      <c r="K274">
        <v>174.07</v>
      </c>
      <c r="L274">
        <v>4</v>
      </c>
      <c r="M274">
        <v>4</v>
      </c>
    </row>
    <row r="275" spans="1:13" x14ac:dyDescent="0.45">
      <c r="A275" t="s">
        <v>130</v>
      </c>
      <c r="B275" t="s">
        <v>107</v>
      </c>
      <c r="C275" t="s">
        <v>147</v>
      </c>
      <c r="D275" t="s">
        <v>57</v>
      </c>
      <c r="E275" t="s">
        <v>103</v>
      </c>
      <c r="F275" t="s">
        <v>136</v>
      </c>
      <c r="G275" t="s">
        <v>98</v>
      </c>
      <c r="H275" t="s">
        <v>99</v>
      </c>
      <c r="I275">
        <v>39</v>
      </c>
      <c r="J275">
        <v>74.27</v>
      </c>
      <c r="K275">
        <v>172.87</v>
      </c>
      <c r="L275">
        <v>20</v>
      </c>
      <c r="M275">
        <v>8</v>
      </c>
    </row>
    <row r="276" spans="1:13" x14ac:dyDescent="0.45">
      <c r="A276" t="s">
        <v>130</v>
      </c>
      <c r="B276" t="s">
        <v>101</v>
      </c>
      <c r="C276" t="s">
        <v>121</v>
      </c>
      <c r="D276" t="s">
        <v>57</v>
      </c>
      <c r="E276" t="s">
        <v>103</v>
      </c>
      <c r="F276" t="s">
        <v>122</v>
      </c>
      <c r="G276" t="s">
        <v>98</v>
      </c>
      <c r="H276" t="s">
        <v>99</v>
      </c>
      <c r="I276">
        <v>34</v>
      </c>
      <c r="J276">
        <v>70.84</v>
      </c>
      <c r="K276">
        <v>176.9</v>
      </c>
      <c r="L276">
        <v>3</v>
      </c>
      <c r="M276">
        <v>7</v>
      </c>
    </row>
    <row r="277" spans="1:13" x14ac:dyDescent="0.45">
      <c r="A277" t="s">
        <v>130</v>
      </c>
      <c r="B277" t="s">
        <v>124</v>
      </c>
      <c r="C277" t="s">
        <v>147</v>
      </c>
      <c r="D277" t="s">
        <v>58</v>
      </c>
      <c r="E277" t="s">
        <v>96</v>
      </c>
      <c r="F277" t="s">
        <v>140</v>
      </c>
      <c r="G277" t="s">
        <v>112</v>
      </c>
      <c r="H277" t="s">
        <v>115</v>
      </c>
      <c r="I277">
        <v>27</v>
      </c>
      <c r="J277">
        <v>92.58</v>
      </c>
      <c r="K277">
        <v>184.73</v>
      </c>
      <c r="L277">
        <v>16</v>
      </c>
      <c r="M277">
        <v>3</v>
      </c>
    </row>
    <row r="278" spans="1:13" x14ac:dyDescent="0.45">
      <c r="A278" t="s">
        <v>130</v>
      </c>
      <c r="B278" t="s">
        <v>107</v>
      </c>
      <c r="C278" t="s">
        <v>145</v>
      </c>
      <c r="D278" t="s">
        <v>58</v>
      </c>
      <c r="E278" t="s">
        <v>111</v>
      </c>
      <c r="F278" t="s">
        <v>97</v>
      </c>
      <c r="G278" t="s">
        <v>105</v>
      </c>
      <c r="H278" t="s">
        <v>115</v>
      </c>
      <c r="I278">
        <v>36</v>
      </c>
      <c r="J278">
        <v>62.67</v>
      </c>
      <c r="K278">
        <v>177.4</v>
      </c>
      <c r="L278">
        <v>1</v>
      </c>
      <c r="M278">
        <v>1</v>
      </c>
    </row>
    <row r="279" spans="1:13" x14ac:dyDescent="0.45">
      <c r="A279" t="s">
        <v>181</v>
      </c>
      <c r="B279" t="s">
        <v>101</v>
      </c>
      <c r="C279" t="s">
        <v>129</v>
      </c>
      <c r="D279" t="s">
        <v>58</v>
      </c>
      <c r="E279" t="s">
        <v>114</v>
      </c>
      <c r="F279" t="s">
        <v>122</v>
      </c>
      <c r="G279" t="s">
        <v>98</v>
      </c>
      <c r="H279" t="s">
        <v>99</v>
      </c>
      <c r="I279">
        <v>37</v>
      </c>
      <c r="J279">
        <v>75.14</v>
      </c>
      <c r="K279">
        <v>194.41</v>
      </c>
      <c r="L279">
        <v>5</v>
      </c>
      <c r="M279">
        <v>3</v>
      </c>
    </row>
    <row r="280" spans="1:13" x14ac:dyDescent="0.45">
      <c r="A280" t="s">
        <v>181</v>
      </c>
      <c r="B280" t="s">
        <v>107</v>
      </c>
      <c r="C280" t="s">
        <v>108</v>
      </c>
      <c r="D280" t="s">
        <v>58</v>
      </c>
      <c r="E280" t="s">
        <v>114</v>
      </c>
      <c r="F280" t="s">
        <v>122</v>
      </c>
      <c r="G280" t="s">
        <v>98</v>
      </c>
      <c r="H280" t="s">
        <v>115</v>
      </c>
      <c r="I280">
        <v>21</v>
      </c>
      <c r="J280">
        <v>82.61</v>
      </c>
      <c r="K280">
        <v>162.58000000000001</v>
      </c>
      <c r="L280">
        <v>2</v>
      </c>
      <c r="M280">
        <v>0</v>
      </c>
    </row>
    <row r="281" spans="1:13" x14ac:dyDescent="0.45">
      <c r="A281" t="s">
        <v>181</v>
      </c>
      <c r="B281" t="s">
        <v>138</v>
      </c>
      <c r="C281" t="s">
        <v>131</v>
      </c>
      <c r="D281" t="s">
        <v>57</v>
      </c>
      <c r="E281" t="s">
        <v>103</v>
      </c>
      <c r="F281" t="s">
        <v>97</v>
      </c>
      <c r="G281" t="s">
        <v>98</v>
      </c>
      <c r="H281" t="s">
        <v>115</v>
      </c>
      <c r="I281">
        <v>36</v>
      </c>
      <c r="J281">
        <v>51.98</v>
      </c>
      <c r="K281">
        <v>170.98</v>
      </c>
      <c r="L281">
        <v>12</v>
      </c>
      <c r="M281">
        <v>8</v>
      </c>
    </row>
    <row r="282" spans="1:13" x14ac:dyDescent="0.45">
      <c r="A282" t="s">
        <v>163</v>
      </c>
      <c r="B282" t="s">
        <v>138</v>
      </c>
      <c r="C282" t="s">
        <v>147</v>
      </c>
      <c r="D282" t="s">
        <v>57</v>
      </c>
      <c r="E282" t="s">
        <v>114</v>
      </c>
      <c r="F282" t="s">
        <v>132</v>
      </c>
      <c r="G282" t="s">
        <v>112</v>
      </c>
      <c r="H282" t="s">
        <v>99</v>
      </c>
      <c r="I282">
        <v>18</v>
      </c>
      <c r="J282">
        <v>67.09</v>
      </c>
      <c r="K282">
        <v>150.68</v>
      </c>
      <c r="L282">
        <v>10</v>
      </c>
      <c r="M282">
        <v>2</v>
      </c>
    </row>
    <row r="283" spans="1:13" x14ac:dyDescent="0.45">
      <c r="A283" t="s">
        <v>163</v>
      </c>
      <c r="B283" t="s">
        <v>94</v>
      </c>
      <c r="C283" t="s">
        <v>95</v>
      </c>
      <c r="D283" t="s">
        <v>58</v>
      </c>
      <c r="E283" t="s">
        <v>96</v>
      </c>
      <c r="F283" t="s">
        <v>132</v>
      </c>
      <c r="G283" t="s">
        <v>98</v>
      </c>
      <c r="H283" t="s">
        <v>99</v>
      </c>
      <c r="I283">
        <v>21</v>
      </c>
      <c r="J283">
        <v>50.95</v>
      </c>
      <c r="K283">
        <v>169.2</v>
      </c>
      <c r="L283">
        <v>18</v>
      </c>
      <c r="M283">
        <v>0</v>
      </c>
    </row>
    <row r="284" spans="1:13" x14ac:dyDescent="0.45">
      <c r="A284" t="s">
        <v>163</v>
      </c>
      <c r="B284" t="s">
        <v>94</v>
      </c>
      <c r="C284" t="s">
        <v>147</v>
      </c>
      <c r="D284" t="s">
        <v>58</v>
      </c>
      <c r="E284" t="s">
        <v>114</v>
      </c>
      <c r="F284" t="s">
        <v>118</v>
      </c>
      <c r="G284" t="s">
        <v>112</v>
      </c>
      <c r="H284" t="s">
        <v>99</v>
      </c>
      <c r="I284">
        <v>36</v>
      </c>
      <c r="J284">
        <v>69.3</v>
      </c>
      <c r="K284">
        <v>168.39</v>
      </c>
      <c r="L284">
        <v>7</v>
      </c>
      <c r="M284">
        <v>9</v>
      </c>
    </row>
    <row r="285" spans="1:13" x14ac:dyDescent="0.45">
      <c r="A285" t="s">
        <v>163</v>
      </c>
      <c r="B285" t="s">
        <v>107</v>
      </c>
      <c r="C285" t="s">
        <v>129</v>
      </c>
      <c r="D285" t="s">
        <v>58</v>
      </c>
      <c r="E285" t="s">
        <v>111</v>
      </c>
      <c r="F285" t="s">
        <v>132</v>
      </c>
      <c r="G285" t="s">
        <v>112</v>
      </c>
      <c r="H285" t="s">
        <v>115</v>
      </c>
      <c r="I285">
        <v>30</v>
      </c>
      <c r="J285">
        <v>73.52</v>
      </c>
      <c r="K285">
        <v>195.95</v>
      </c>
      <c r="L285">
        <v>11</v>
      </c>
      <c r="M285">
        <v>0</v>
      </c>
    </row>
    <row r="286" spans="1:13" x14ac:dyDescent="0.45">
      <c r="A286" t="s">
        <v>199</v>
      </c>
      <c r="B286" t="s">
        <v>135</v>
      </c>
      <c r="C286" t="s">
        <v>95</v>
      </c>
      <c r="D286" t="s">
        <v>58</v>
      </c>
      <c r="E286" t="s">
        <v>114</v>
      </c>
      <c r="F286" t="s">
        <v>132</v>
      </c>
      <c r="G286" t="s">
        <v>105</v>
      </c>
      <c r="H286" t="s">
        <v>99</v>
      </c>
      <c r="I286">
        <v>29</v>
      </c>
      <c r="J286">
        <v>53.08</v>
      </c>
      <c r="K286">
        <v>168.73</v>
      </c>
      <c r="L286">
        <v>5</v>
      </c>
      <c r="M286">
        <v>6</v>
      </c>
    </row>
    <row r="287" spans="1:13" x14ac:dyDescent="0.45">
      <c r="A287" t="s">
        <v>199</v>
      </c>
      <c r="B287" t="s">
        <v>124</v>
      </c>
      <c r="C287" t="s">
        <v>129</v>
      </c>
      <c r="D287" t="s">
        <v>57</v>
      </c>
      <c r="E287" t="s">
        <v>96</v>
      </c>
      <c r="F287" t="s">
        <v>109</v>
      </c>
      <c r="G287" t="s">
        <v>105</v>
      </c>
      <c r="H287" t="s">
        <v>99</v>
      </c>
      <c r="I287">
        <v>32</v>
      </c>
      <c r="J287">
        <v>95.27</v>
      </c>
      <c r="K287">
        <v>196.79</v>
      </c>
      <c r="L287">
        <v>3</v>
      </c>
      <c r="M287">
        <v>2</v>
      </c>
    </row>
    <row r="288" spans="1:13" x14ac:dyDescent="0.45">
      <c r="A288" t="s">
        <v>199</v>
      </c>
      <c r="B288" t="s">
        <v>124</v>
      </c>
      <c r="C288" t="s">
        <v>95</v>
      </c>
      <c r="D288" t="s">
        <v>58</v>
      </c>
      <c r="E288" t="s">
        <v>111</v>
      </c>
      <c r="F288" t="s">
        <v>109</v>
      </c>
      <c r="G288" t="s">
        <v>98</v>
      </c>
      <c r="H288" t="s">
        <v>99</v>
      </c>
      <c r="I288">
        <v>36</v>
      </c>
      <c r="J288">
        <v>85.62</v>
      </c>
      <c r="K288">
        <v>187.94</v>
      </c>
      <c r="L288">
        <v>20</v>
      </c>
      <c r="M288">
        <v>2</v>
      </c>
    </row>
    <row r="289" spans="1:13" x14ac:dyDescent="0.45">
      <c r="A289" t="s">
        <v>199</v>
      </c>
      <c r="B289" t="s">
        <v>124</v>
      </c>
      <c r="C289" t="s">
        <v>113</v>
      </c>
      <c r="D289" t="s">
        <v>58</v>
      </c>
      <c r="E289" t="s">
        <v>114</v>
      </c>
      <c r="F289" t="s">
        <v>109</v>
      </c>
      <c r="G289" t="s">
        <v>105</v>
      </c>
      <c r="H289" t="s">
        <v>99</v>
      </c>
      <c r="I289">
        <v>39</v>
      </c>
      <c r="J289">
        <v>66.91</v>
      </c>
      <c r="K289">
        <v>198.6</v>
      </c>
      <c r="L289">
        <v>4</v>
      </c>
      <c r="M289">
        <v>10</v>
      </c>
    </row>
    <row r="290" spans="1:13" x14ac:dyDescent="0.45">
      <c r="A290" t="s">
        <v>199</v>
      </c>
      <c r="B290" t="s">
        <v>117</v>
      </c>
      <c r="C290" t="s">
        <v>129</v>
      </c>
      <c r="D290" t="s">
        <v>58</v>
      </c>
      <c r="E290" t="s">
        <v>96</v>
      </c>
      <c r="F290" t="s">
        <v>118</v>
      </c>
      <c r="G290" t="s">
        <v>98</v>
      </c>
      <c r="H290" t="s">
        <v>99</v>
      </c>
      <c r="I290">
        <v>33</v>
      </c>
      <c r="J290">
        <v>98.83</v>
      </c>
      <c r="K290">
        <v>177.02</v>
      </c>
      <c r="L290">
        <v>18</v>
      </c>
      <c r="M290">
        <v>7</v>
      </c>
    </row>
    <row r="291" spans="1:13" x14ac:dyDescent="0.45">
      <c r="A291" t="s">
        <v>162</v>
      </c>
      <c r="B291" t="s">
        <v>135</v>
      </c>
      <c r="C291" t="s">
        <v>147</v>
      </c>
      <c r="D291" t="s">
        <v>58</v>
      </c>
      <c r="E291" t="s">
        <v>96</v>
      </c>
      <c r="F291" t="s">
        <v>118</v>
      </c>
      <c r="G291" t="s">
        <v>112</v>
      </c>
      <c r="H291" t="s">
        <v>99</v>
      </c>
      <c r="I291">
        <v>31</v>
      </c>
      <c r="J291">
        <v>74.599999999999994</v>
      </c>
      <c r="K291">
        <v>175.28</v>
      </c>
      <c r="L291">
        <v>4</v>
      </c>
      <c r="M291">
        <v>0</v>
      </c>
    </row>
    <row r="292" spans="1:13" x14ac:dyDescent="0.45">
      <c r="A292" t="s">
        <v>162</v>
      </c>
      <c r="B292" t="s">
        <v>117</v>
      </c>
      <c r="C292" t="s">
        <v>142</v>
      </c>
      <c r="D292" t="s">
        <v>57</v>
      </c>
      <c r="E292" t="s">
        <v>103</v>
      </c>
      <c r="F292" t="s">
        <v>104</v>
      </c>
      <c r="G292" t="s">
        <v>98</v>
      </c>
      <c r="H292" t="s">
        <v>115</v>
      </c>
      <c r="I292">
        <v>36</v>
      </c>
      <c r="J292">
        <v>78.989999999999995</v>
      </c>
      <c r="K292">
        <v>196.34</v>
      </c>
      <c r="L292">
        <v>14</v>
      </c>
      <c r="M292">
        <v>10</v>
      </c>
    </row>
    <row r="293" spans="1:13" x14ac:dyDescent="0.45">
      <c r="A293" t="s">
        <v>162</v>
      </c>
      <c r="B293" t="s">
        <v>107</v>
      </c>
      <c r="C293" t="s">
        <v>131</v>
      </c>
      <c r="D293" t="s">
        <v>57</v>
      </c>
      <c r="E293" t="s">
        <v>103</v>
      </c>
      <c r="F293" t="s">
        <v>136</v>
      </c>
      <c r="G293" t="s">
        <v>98</v>
      </c>
      <c r="H293" t="s">
        <v>99</v>
      </c>
      <c r="I293">
        <v>26</v>
      </c>
      <c r="J293">
        <v>97.81</v>
      </c>
      <c r="K293">
        <v>169.2</v>
      </c>
      <c r="L293">
        <v>9</v>
      </c>
      <c r="M293">
        <v>7</v>
      </c>
    </row>
    <row r="294" spans="1:13" x14ac:dyDescent="0.45">
      <c r="A294" t="s">
        <v>162</v>
      </c>
      <c r="B294" t="s">
        <v>117</v>
      </c>
      <c r="C294" t="s">
        <v>142</v>
      </c>
      <c r="D294" t="s">
        <v>58</v>
      </c>
      <c r="E294" t="s">
        <v>111</v>
      </c>
      <c r="F294" t="s">
        <v>132</v>
      </c>
      <c r="G294" t="s">
        <v>98</v>
      </c>
      <c r="H294" t="s">
        <v>115</v>
      </c>
      <c r="I294">
        <v>39</v>
      </c>
      <c r="J294">
        <v>92.52</v>
      </c>
      <c r="K294">
        <v>180.25</v>
      </c>
      <c r="L294">
        <v>12</v>
      </c>
      <c r="M294">
        <v>1</v>
      </c>
    </row>
    <row r="295" spans="1:13" x14ac:dyDescent="0.45">
      <c r="A295" t="s">
        <v>162</v>
      </c>
      <c r="B295" t="s">
        <v>101</v>
      </c>
      <c r="C295" t="s">
        <v>121</v>
      </c>
      <c r="D295" t="s">
        <v>58</v>
      </c>
      <c r="E295" t="s">
        <v>103</v>
      </c>
      <c r="F295" t="s">
        <v>97</v>
      </c>
      <c r="G295" t="s">
        <v>112</v>
      </c>
      <c r="H295" t="s">
        <v>115</v>
      </c>
      <c r="I295">
        <v>25</v>
      </c>
      <c r="J295">
        <v>83.27</v>
      </c>
      <c r="K295">
        <v>183.74</v>
      </c>
      <c r="L295">
        <v>8</v>
      </c>
      <c r="M295">
        <v>10</v>
      </c>
    </row>
    <row r="296" spans="1:13" x14ac:dyDescent="0.45">
      <c r="A296" t="s">
        <v>167</v>
      </c>
      <c r="B296" t="s">
        <v>117</v>
      </c>
      <c r="C296" t="s">
        <v>147</v>
      </c>
      <c r="D296" t="s">
        <v>58</v>
      </c>
      <c r="E296" t="s">
        <v>114</v>
      </c>
      <c r="F296" t="s">
        <v>104</v>
      </c>
      <c r="G296" t="s">
        <v>112</v>
      </c>
      <c r="H296" t="s">
        <v>115</v>
      </c>
      <c r="I296">
        <v>25</v>
      </c>
      <c r="J296">
        <v>53.68</v>
      </c>
      <c r="K296">
        <v>198.27</v>
      </c>
      <c r="L296">
        <v>13</v>
      </c>
      <c r="M296">
        <v>4</v>
      </c>
    </row>
    <row r="297" spans="1:13" x14ac:dyDescent="0.45">
      <c r="A297" t="s">
        <v>167</v>
      </c>
      <c r="B297" t="s">
        <v>138</v>
      </c>
      <c r="C297" t="s">
        <v>147</v>
      </c>
      <c r="D297" t="s">
        <v>57</v>
      </c>
      <c r="E297" t="s">
        <v>114</v>
      </c>
      <c r="F297" t="s">
        <v>118</v>
      </c>
      <c r="G297" t="s">
        <v>98</v>
      </c>
      <c r="H297" t="s">
        <v>99</v>
      </c>
      <c r="I297">
        <v>19</v>
      </c>
      <c r="J297">
        <v>55.85</v>
      </c>
      <c r="K297">
        <v>168.25</v>
      </c>
      <c r="L297">
        <v>6</v>
      </c>
      <c r="M297">
        <v>6</v>
      </c>
    </row>
    <row r="298" spans="1:13" x14ac:dyDescent="0.45">
      <c r="A298" t="s">
        <v>167</v>
      </c>
      <c r="B298" t="s">
        <v>101</v>
      </c>
      <c r="C298" t="s">
        <v>95</v>
      </c>
      <c r="D298" t="s">
        <v>58</v>
      </c>
      <c r="E298" t="s">
        <v>111</v>
      </c>
      <c r="F298" t="s">
        <v>97</v>
      </c>
      <c r="G298" t="s">
        <v>98</v>
      </c>
      <c r="H298" t="s">
        <v>99</v>
      </c>
      <c r="I298">
        <v>33</v>
      </c>
      <c r="J298">
        <v>81.849999999999994</v>
      </c>
      <c r="K298">
        <v>170.43</v>
      </c>
      <c r="L298">
        <v>17</v>
      </c>
      <c r="M298">
        <v>0</v>
      </c>
    </row>
    <row r="299" spans="1:13" x14ac:dyDescent="0.45">
      <c r="A299" t="s">
        <v>167</v>
      </c>
      <c r="B299" t="s">
        <v>107</v>
      </c>
      <c r="C299" t="s">
        <v>121</v>
      </c>
      <c r="D299" t="s">
        <v>58</v>
      </c>
      <c r="E299" t="s">
        <v>103</v>
      </c>
      <c r="F299" t="s">
        <v>132</v>
      </c>
      <c r="G299" t="s">
        <v>98</v>
      </c>
      <c r="H299" t="s">
        <v>99</v>
      </c>
      <c r="I299">
        <v>25</v>
      </c>
      <c r="J299">
        <v>90.49</v>
      </c>
      <c r="K299">
        <v>172.61</v>
      </c>
      <c r="L299">
        <v>13</v>
      </c>
      <c r="M299">
        <v>0</v>
      </c>
    </row>
    <row r="300" spans="1:13" x14ac:dyDescent="0.45">
      <c r="A300" t="s">
        <v>167</v>
      </c>
      <c r="B300" t="s">
        <v>101</v>
      </c>
      <c r="C300" t="s">
        <v>145</v>
      </c>
      <c r="D300" t="s">
        <v>58</v>
      </c>
      <c r="E300" t="s">
        <v>111</v>
      </c>
      <c r="F300" t="s">
        <v>132</v>
      </c>
      <c r="G300" t="s">
        <v>112</v>
      </c>
      <c r="H300" t="s">
        <v>115</v>
      </c>
      <c r="I300">
        <v>32</v>
      </c>
      <c r="J300">
        <v>78.209999999999994</v>
      </c>
      <c r="K300">
        <v>185.9</v>
      </c>
      <c r="L300">
        <v>12</v>
      </c>
      <c r="M300">
        <v>3</v>
      </c>
    </row>
    <row r="301" spans="1:13" x14ac:dyDescent="0.45">
      <c r="A301" t="s">
        <v>167</v>
      </c>
      <c r="B301" t="s">
        <v>135</v>
      </c>
      <c r="C301" t="s">
        <v>108</v>
      </c>
      <c r="D301" t="s">
        <v>58</v>
      </c>
      <c r="E301" t="s">
        <v>103</v>
      </c>
      <c r="F301" t="s">
        <v>104</v>
      </c>
      <c r="G301" t="s">
        <v>105</v>
      </c>
      <c r="H301" t="s">
        <v>115</v>
      </c>
      <c r="I301">
        <v>27</v>
      </c>
      <c r="J301">
        <v>96.87</v>
      </c>
      <c r="K301">
        <v>176.44</v>
      </c>
      <c r="L301">
        <v>7</v>
      </c>
      <c r="M301">
        <v>2</v>
      </c>
    </row>
    <row r="302" spans="1:13" x14ac:dyDescent="0.45">
      <c r="A302" t="s">
        <v>175</v>
      </c>
      <c r="B302" t="s">
        <v>135</v>
      </c>
      <c r="C302" t="s">
        <v>102</v>
      </c>
      <c r="D302" t="s">
        <v>57</v>
      </c>
      <c r="E302" t="s">
        <v>111</v>
      </c>
      <c r="F302" t="s">
        <v>97</v>
      </c>
      <c r="G302" t="s">
        <v>112</v>
      </c>
      <c r="H302" t="s">
        <v>99</v>
      </c>
      <c r="I302">
        <v>29</v>
      </c>
      <c r="J302">
        <v>57.67</v>
      </c>
      <c r="K302">
        <v>197.97</v>
      </c>
      <c r="L302">
        <v>3</v>
      </c>
      <c r="M302">
        <v>7</v>
      </c>
    </row>
    <row r="303" spans="1:13" x14ac:dyDescent="0.45">
      <c r="A303" t="s">
        <v>175</v>
      </c>
      <c r="B303" t="s">
        <v>138</v>
      </c>
      <c r="C303" t="s">
        <v>147</v>
      </c>
      <c r="D303" t="s">
        <v>58</v>
      </c>
      <c r="E303" t="s">
        <v>96</v>
      </c>
      <c r="F303" t="s">
        <v>122</v>
      </c>
      <c r="G303" t="s">
        <v>98</v>
      </c>
      <c r="H303" t="s">
        <v>99</v>
      </c>
      <c r="I303">
        <v>34</v>
      </c>
      <c r="J303">
        <v>77.22</v>
      </c>
      <c r="K303">
        <v>152.16999999999999</v>
      </c>
      <c r="L303">
        <v>19</v>
      </c>
      <c r="M303">
        <v>5</v>
      </c>
    </row>
    <row r="304" spans="1:13" x14ac:dyDescent="0.45">
      <c r="A304" t="s">
        <v>175</v>
      </c>
      <c r="B304" t="s">
        <v>124</v>
      </c>
      <c r="C304" t="s">
        <v>129</v>
      </c>
      <c r="D304" t="s">
        <v>57</v>
      </c>
      <c r="E304" t="s">
        <v>96</v>
      </c>
      <c r="F304" t="s">
        <v>122</v>
      </c>
      <c r="G304" t="s">
        <v>98</v>
      </c>
      <c r="H304" t="s">
        <v>99</v>
      </c>
      <c r="I304">
        <v>20</v>
      </c>
      <c r="J304">
        <v>82.88</v>
      </c>
      <c r="K304">
        <v>191.85</v>
      </c>
      <c r="L304">
        <v>14</v>
      </c>
      <c r="M304">
        <v>2</v>
      </c>
    </row>
    <row r="305" spans="1:13" x14ac:dyDescent="0.45">
      <c r="A305" t="s">
        <v>175</v>
      </c>
      <c r="B305" t="s">
        <v>138</v>
      </c>
      <c r="C305" t="s">
        <v>121</v>
      </c>
      <c r="D305" t="s">
        <v>58</v>
      </c>
      <c r="E305" t="s">
        <v>96</v>
      </c>
      <c r="F305" t="s">
        <v>118</v>
      </c>
      <c r="G305" t="s">
        <v>98</v>
      </c>
      <c r="H305" t="s">
        <v>99</v>
      </c>
      <c r="I305">
        <v>37</v>
      </c>
      <c r="J305">
        <v>69.22</v>
      </c>
      <c r="K305">
        <v>175</v>
      </c>
      <c r="L305">
        <v>12</v>
      </c>
      <c r="M305">
        <v>8</v>
      </c>
    </row>
    <row r="306" spans="1:13" x14ac:dyDescent="0.45">
      <c r="A306" t="s">
        <v>175</v>
      </c>
      <c r="B306" t="s">
        <v>94</v>
      </c>
      <c r="C306" t="s">
        <v>129</v>
      </c>
      <c r="D306" t="s">
        <v>57</v>
      </c>
      <c r="E306" t="s">
        <v>103</v>
      </c>
      <c r="F306" t="s">
        <v>118</v>
      </c>
      <c r="G306" t="s">
        <v>98</v>
      </c>
      <c r="H306" t="s">
        <v>115</v>
      </c>
      <c r="I306">
        <v>38</v>
      </c>
      <c r="J306">
        <v>60.32</v>
      </c>
      <c r="K306">
        <v>178.74</v>
      </c>
      <c r="L306">
        <v>10</v>
      </c>
      <c r="M306">
        <v>3</v>
      </c>
    </row>
    <row r="307" spans="1:13" x14ac:dyDescent="0.45">
      <c r="A307" t="s">
        <v>175</v>
      </c>
      <c r="B307" t="s">
        <v>117</v>
      </c>
      <c r="C307" t="s">
        <v>102</v>
      </c>
      <c r="D307" t="s">
        <v>57</v>
      </c>
      <c r="E307" t="s">
        <v>103</v>
      </c>
      <c r="F307" t="s">
        <v>97</v>
      </c>
      <c r="G307" t="s">
        <v>112</v>
      </c>
      <c r="H307" t="s">
        <v>99</v>
      </c>
      <c r="I307">
        <v>34</v>
      </c>
      <c r="J307">
        <v>75.37</v>
      </c>
      <c r="K307">
        <v>162.88999999999999</v>
      </c>
      <c r="L307">
        <v>2</v>
      </c>
      <c r="M307">
        <v>8</v>
      </c>
    </row>
    <row r="308" spans="1:13" x14ac:dyDescent="0.45">
      <c r="A308" t="s">
        <v>175</v>
      </c>
      <c r="B308" t="s">
        <v>138</v>
      </c>
      <c r="C308" t="s">
        <v>108</v>
      </c>
      <c r="D308" t="s">
        <v>57</v>
      </c>
      <c r="E308" t="s">
        <v>96</v>
      </c>
      <c r="F308" t="s">
        <v>118</v>
      </c>
      <c r="G308" t="s">
        <v>105</v>
      </c>
      <c r="H308" t="s">
        <v>115</v>
      </c>
      <c r="I308">
        <v>23</v>
      </c>
      <c r="J308">
        <v>72.12</v>
      </c>
      <c r="K308">
        <v>181.55</v>
      </c>
      <c r="L308">
        <v>2</v>
      </c>
      <c r="M308">
        <v>8</v>
      </c>
    </row>
    <row r="309" spans="1:13" x14ac:dyDescent="0.45">
      <c r="A309" t="s">
        <v>175</v>
      </c>
      <c r="B309" t="s">
        <v>107</v>
      </c>
      <c r="C309" t="s">
        <v>131</v>
      </c>
      <c r="D309" t="s">
        <v>57</v>
      </c>
      <c r="E309" t="s">
        <v>103</v>
      </c>
      <c r="F309" t="s">
        <v>109</v>
      </c>
      <c r="G309" t="s">
        <v>98</v>
      </c>
      <c r="H309" t="s">
        <v>99</v>
      </c>
      <c r="I309">
        <v>29</v>
      </c>
      <c r="J309">
        <v>81.39</v>
      </c>
      <c r="K309">
        <v>190.97</v>
      </c>
      <c r="L309">
        <v>20</v>
      </c>
      <c r="M309">
        <v>3</v>
      </c>
    </row>
    <row r="310" spans="1:13" x14ac:dyDescent="0.45">
      <c r="A310" t="s">
        <v>175</v>
      </c>
      <c r="B310" t="s">
        <v>117</v>
      </c>
      <c r="C310" t="s">
        <v>145</v>
      </c>
      <c r="D310" t="s">
        <v>58</v>
      </c>
      <c r="E310" t="s">
        <v>103</v>
      </c>
      <c r="F310" t="s">
        <v>122</v>
      </c>
      <c r="G310" t="s">
        <v>112</v>
      </c>
      <c r="H310" t="s">
        <v>115</v>
      </c>
      <c r="I310">
        <v>28</v>
      </c>
      <c r="J310">
        <v>98.47</v>
      </c>
      <c r="K310">
        <v>168.55</v>
      </c>
      <c r="L310">
        <v>2</v>
      </c>
      <c r="M310">
        <v>7</v>
      </c>
    </row>
    <row r="311" spans="1:13" x14ac:dyDescent="0.45">
      <c r="A311" t="s">
        <v>175</v>
      </c>
      <c r="B311" t="s">
        <v>117</v>
      </c>
      <c r="C311" t="s">
        <v>95</v>
      </c>
      <c r="D311" t="s">
        <v>58</v>
      </c>
      <c r="E311" t="s">
        <v>103</v>
      </c>
      <c r="F311" t="s">
        <v>140</v>
      </c>
      <c r="G311" t="s">
        <v>105</v>
      </c>
      <c r="H311" t="s">
        <v>115</v>
      </c>
      <c r="I311">
        <v>36</v>
      </c>
      <c r="J311">
        <v>74.010000000000005</v>
      </c>
      <c r="K311">
        <v>171.8</v>
      </c>
      <c r="L311">
        <v>2</v>
      </c>
      <c r="M311">
        <v>8</v>
      </c>
    </row>
    <row r="312" spans="1:13" x14ac:dyDescent="0.45">
      <c r="A312" t="s">
        <v>127</v>
      </c>
      <c r="B312" t="s">
        <v>94</v>
      </c>
      <c r="C312" t="s">
        <v>121</v>
      </c>
      <c r="D312" t="s">
        <v>58</v>
      </c>
      <c r="E312" t="s">
        <v>114</v>
      </c>
      <c r="F312" t="s">
        <v>97</v>
      </c>
      <c r="G312" t="s">
        <v>105</v>
      </c>
      <c r="H312" t="s">
        <v>115</v>
      </c>
      <c r="I312">
        <v>21</v>
      </c>
      <c r="J312">
        <v>92.48</v>
      </c>
      <c r="K312">
        <v>167.91</v>
      </c>
      <c r="L312">
        <v>9</v>
      </c>
      <c r="M312">
        <v>4</v>
      </c>
    </row>
    <row r="313" spans="1:13" x14ac:dyDescent="0.45">
      <c r="A313" t="s">
        <v>127</v>
      </c>
      <c r="B313" t="s">
        <v>94</v>
      </c>
      <c r="C313" t="s">
        <v>145</v>
      </c>
      <c r="D313" t="s">
        <v>58</v>
      </c>
      <c r="E313" t="s">
        <v>114</v>
      </c>
      <c r="F313" t="s">
        <v>118</v>
      </c>
      <c r="G313" t="s">
        <v>105</v>
      </c>
      <c r="H313" t="s">
        <v>99</v>
      </c>
      <c r="I313">
        <v>24</v>
      </c>
      <c r="J313">
        <v>84.32</v>
      </c>
      <c r="K313">
        <v>156.51</v>
      </c>
      <c r="L313">
        <v>1</v>
      </c>
      <c r="M313">
        <v>5</v>
      </c>
    </row>
    <row r="314" spans="1:13" x14ac:dyDescent="0.45">
      <c r="A314" t="s">
        <v>127</v>
      </c>
      <c r="B314" t="s">
        <v>107</v>
      </c>
      <c r="C314" t="s">
        <v>108</v>
      </c>
      <c r="D314" t="s">
        <v>58</v>
      </c>
      <c r="E314" t="s">
        <v>103</v>
      </c>
      <c r="F314" t="s">
        <v>118</v>
      </c>
      <c r="G314" t="s">
        <v>105</v>
      </c>
      <c r="H314" t="s">
        <v>99</v>
      </c>
      <c r="I314">
        <v>19</v>
      </c>
      <c r="J314">
        <v>93.37</v>
      </c>
      <c r="K314">
        <v>158.38999999999999</v>
      </c>
      <c r="L314">
        <v>1</v>
      </c>
      <c r="M314">
        <v>7</v>
      </c>
    </row>
    <row r="315" spans="1:13" x14ac:dyDescent="0.45">
      <c r="A315" t="s">
        <v>127</v>
      </c>
      <c r="B315" t="s">
        <v>107</v>
      </c>
      <c r="C315" t="s">
        <v>129</v>
      </c>
      <c r="D315" t="s">
        <v>58</v>
      </c>
      <c r="E315" t="s">
        <v>114</v>
      </c>
      <c r="F315" t="s">
        <v>122</v>
      </c>
      <c r="G315" t="s">
        <v>98</v>
      </c>
      <c r="H315" t="s">
        <v>115</v>
      </c>
      <c r="I315">
        <v>36</v>
      </c>
      <c r="J315">
        <v>59.83</v>
      </c>
      <c r="K315">
        <v>179.67</v>
      </c>
      <c r="L315">
        <v>8</v>
      </c>
      <c r="M315">
        <v>1</v>
      </c>
    </row>
    <row r="316" spans="1:13" x14ac:dyDescent="0.45">
      <c r="A316" t="s">
        <v>127</v>
      </c>
      <c r="B316" t="s">
        <v>94</v>
      </c>
      <c r="C316" t="s">
        <v>147</v>
      </c>
      <c r="D316" t="s">
        <v>57</v>
      </c>
      <c r="E316" t="s">
        <v>111</v>
      </c>
      <c r="F316" t="s">
        <v>122</v>
      </c>
      <c r="G316" t="s">
        <v>98</v>
      </c>
      <c r="H316" t="s">
        <v>115</v>
      </c>
      <c r="I316">
        <v>27</v>
      </c>
      <c r="J316">
        <v>70.58</v>
      </c>
      <c r="K316">
        <v>165.23</v>
      </c>
      <c r="L316">
        <v>8</v>
      </c>
      <c r="M316">
        <v>7</v>
      </c>
    </row>
    <row r="317" spans="1:13" x14ac:dyDescent="0.45">
      <c r="A317" t="s">
        <v>178</v>
      </c>
      <c r="B317" t="s">
        <v>138</v>
      </c>
      <c r="C317" t="s">
        <v>95</v>
      </c>
      <c r="D317" t="s">
        <v>57</v>
      </c>
      <c r="E317" t="s">
        <v>103</v>
      </c>
      <c r="F317" t="s">
        <v>136</v>
      </c>
      <c r="G317" t="s">
        <v>105</v>
      </c>
      <c r="H317" t="s">
        <v>115</v>
      </c>
      <c r="I317">
        <v>21</v>
      </c>
      <c r="J317">
        <v>90.03</v>
      </c>
      <c r="K317">
        <v>164.05</v>
      </c>
      <c r="L317">
        <v>11</v>
      </c>
      <c r="M317">
        <v>10</v>
      </c>
    </row>
    <row r="318" spans="1:13" x14ac:dyDescent="0.45">
      <c r="A318" t="s">
        <v>178</v>
      </c>
      <c r="B318" t="s">
        <v>138</v>
      </c>
      <c r="C318" t="s">
        <v>102</v>
      </c>
      <c r="D318" t="s">
        <v>58</v>
      </c>
      <c r="E318" t="s">
        <v>111</v>
      </c>
      <c r="F318" t="s">
        <v>104</v>
      </c>
      <c r="G318" t="s">
        <v>98</v>
      </c>
      <c r="H318" t="s">
        <v>99</v>
      </c>
      <c r="I318">
        <v>32</v>
      </c>
      <c r="J318">
        <v>96.33</v>
      </c>
      <c r="K318">
        <v>168.98</v>
      </c>
      <c r="L318">
        <v>19</v>
      </c>
      <c r="M318">
        <v>5</v>
      </c>
    </row>
    <row r="319" spans="1:13" x14ac:dyDescent="0.45">
      <c r="A319" t="s">
        <v>178</v>
      </c>
      <c r="B319" t="s">
        <v>117</v>
      </c>
      <c r="C319" t="s">
        <v>95</v>
      </c>
      <c r="D319" t="s">
        <v>58</v>
      </c>
      <c r="E319" t="s">
        <v>114</v>
      </c>
      <c r="F319" t="s">
        <v>136</v>
      </c>
      <c r="G319" t="s">
        <v>105</v>
      </c>
      <c r="H319" t="s">
        <v>115</v>
      </c>
      <c r="I319">
        <v>30</v>
      </c>
      <c r="J319">
        <v>83.54</v>
      </c>
      <c r="K319">
        <v>174.98</v>
      </c>
      <c r="L319">
        <v>6</v>
      </c>
      <c r="M319">
        <v>9</v>
      </c>
    </row>
    <row r="320" spans="1:13" x14ac:dyDescent="0.45">
      <c r="A320" t="s">
        <v>178</v>
      </c>
      <c r="B320" t="s">
        <v>107</v>
      </c>
      <c r="C320" t="s">
        <v>131</v>
      </c>
      <c r="D320" t="s">
        <v>57</v>
      </c>
      <c r="E320" t="s">
        <v>114</v>
      </c>
      <c r="F320" t="s">
        <v>118</v>
      </c>
      <c r="G320" t="s">
        <v>98</v>
      </c>
      <c r="H320" t="s">
        <v>115</v>
      </c>
      <c r="I320">
        <v>30</v>
      </c>
      <c r="J320">
        <v>77.83</v>
      </c>
      <c r="K320">
        <v>181.69</v>
      </c>
      <c r="L320">
        <v>1</v>
      </c>
      <c r="M320">
        <v>7</v>
      </c>
    </row>
    <row r="321" spans="1:13" x14ac:dyDescent="0.45">
      <c r="A321" t="s">
        <v>161</v>
      </c>
      <c r="B321" t="s">
        <v>101</v>
      </c>
      <c r="C321" t="s">
        <v>108</v>
      </c>
      <c r="D321" t="s">
        <v>57</v>
      </c>
      <c r="E321" t="s">
        <v>96</v>
      </c>
      <c r="F321" t="s">
        <v>109</v>
      </c>
      <c r="G321" t="s">
        <v>98</v>
      </c>
      <c r="H321" t="s">
        <v>115</v>
      </c>
      <c r="I321">
        <v>34</v>
      </c>
      <c r="J321">
        <v>65.650000000000006</v>
      </c>
      <c r="K321">
        <v>198.15</v>
      </c>
      <c r="L321">
        <v>6</v>
      </c>
      <c r="M321">
        <v>10</v>
      </c>
    </row>
    <row r="322" spans="1:13" x14ac:dyDescent="0.45">
      <c r="A322" t="s">
        <v>161</v>
      </c>
      <c r="B322" t="s">
        <v>94</v>
      </c>
      <c r="C322" t="s">
        <v>121</v>
      </c>
      <c r="D322" t="s">
        <v>57</v>
      </c>
      <c r="E322" t="s">
        <v>111</v>
      </c>
      <c r="F322" t="s">
        <v>109</v>
      </c>
      <c r="G322" t="s">
        <v>98</v>
      </c>
      <c r="H322" t="s">
        <v>99</v>
      </c>
      <c r="I322">
        <v>37</v>
      </c>
      <c r="J322">
        <v>59.77</v>
      </c>
      <c r="K322">
        <v>158.63</v>
      </c>
      <c r="L322">
        <v>14</v>
      </c>
      <c r="M322">
        <v>3</v>
      </c>
    </row>
    <row r="323" spans="1:13" x14ac:dyDescent="0.45">
      <c r="A323" t="s">
        <v>161</v>
      </c>
      <c r="B323" t="s">
        <v>138</v>
      </c>
      <c r="C323" t="s">
        <v>102</v>
      </c>
      <c r="D323" t="s">
        <v>58</v>
      </c>
      <c r="E323" t="s">
        <v>114</v>
      </c>
      <c r="F323" t="s">
        <v>118</v>
      </c>
      <c r="G323" t="s">
        <v>98</v>
      </c>
      <c r="H323" t="s">
        <v>115</v>
      </c>
      <c r="I323">
        <v>26</v>
      </c>
      <c r="J323">
        <v>64.62</v>
      </c>
      <c r="K323">
        <v>198.24</v>
      </c>
      <c r="L323">
        <v>10</v>
      </c>
      <c r="M323">
        <v>2</v>
      </c>
    </row>
    <row r="324" spans="1:13" x14ac:dyDescent="0.45">
      <c r="A324" t="s">
        <v>146</v>
      </c>
      <c r="B324" t="s">
        <v>94</v>
      </c>
      <c r="C324" t="s">
        <v>147</v>
      </c>
      <c r="D324" t="s">
        <v>58</v>
      </c>
      <c r="E324" t="s">
        <v>114</v>
      </c>
      <c r="F324" t="s">
        <v>118</v>
      </c>
      <c r="G324" t="s">
        <v>112</v>
      </c>
      <c r="H324" t="s">
        <v>115</v>
      </c>
      <c r="I324">
        <v>33</v>
      </c>
      <c r="J324">
        <v>96.72</v>
      </c>
      <c r="K324">
        <v>196.58</v>
      </c>
      <c r="L324">
        <v>13</v>
      </c>
      <c r="M324">
        <v>1</v>
      </c>
    </row>
    <row r="325" spans="1:13" x14ac:dyDescent="0.45">
      <c r="A325" t="s">
        <v>146</v>
      </c>
      <c r="B325" t="s">
        <v>101</v>
      </c>
      <c r="C325" t="s">
        <v>102</v>
      </c>
      <c r="D325" t="s">
        <v>58</v>
      </c>
      <c r="E325" t="s">
        <v>103</v>
      </c>
      <c r="F325" t="s">
        <v>104</v>
      </c>
      <c r="G325" t="s">
        <v>105</v>
      </c>
      <c r="H325" t="s">
        <v>99</v>
      </c>
      <c r="I325">
        <v>31</v>
      </c>
      <c r="J325">
        <v>56.38</v>
      </c>
      <c r="K325">
        <v>180.28</v>
      </c>
      <c r="L325">
        <v>12</v>
      </c>
      <c r="M325">
        <v>2</v>
      </c>
    </row>
    <row r="326" spans="1:13" x14ac:dyDescent="0.45">
      <c r="A326" t="s">
        <v>146</v>
      </c>
      <c r="B326" t="s">
        <v>107</v>
      </c>
      <c r="C326" t="s">
        <v>102</v>
      </c>
      <c r="D326" t="s">
        <v>58</v>
      </c>
      <c r="E326" t="s">
        <v>111</v>
      </c>
      <c r="F326" t="s">
        <v>132</v>
      </c>
      <c r="G326" t="s">
        <v>112</v>
      </c>
      <c r="H326" t="s">
        <v>99</v>
      </c>
      <c r="I326">
        <v>27</v>
      </c>
      <c r="J326">
        <v>96.33</v>
      </c>
      <c r="K326">
        <v>170.29</v>
      </c>
      <c r="L326">
        <v>11</v>
      </c>
      <c r="M326">
        <v>2</v>
      </c>
    </row>
    <row r="327" spans="1:13" x14ac:dyDescent="0.45">
      <c r="A327" t="s">
        <v>146</v>
      </c>
      <c r="B327" t="s">
        <v>138</v>
      </c>
      <c r="C327" t="s">
        <v>142</v>
      </c>
      <c r="D327" t="s">
        <v>58</v>
      </c>
      <c r="E327" t="s">
        <v>114</v>
      </c>
      <c r="F327" t="s">
        <v>104</v>
      </c>
      <c r="G327" t="s">
        <v>112</v>
      </c>
      <c r="H327" t="s">
        <v>99</v>
      </c>
      <c r="I327">
        <v>25</v>
      </c>
      <c r="J327">
        <v>75.47</v>
      </c>
      <c r="K327">
        <v>184.73</v>
      </c>
      <c r="L327">
        <v>10</v>
      </c>
      <c r="M327">
        <v>10</v>
      </c>
    </row>
    <row r="328" spans="1:13" x14ac:dyDescent="0.45">
      <c r="A328" t="s">
        <v>151</v>
      </c>
      <c r="B328" t="s">
        <v>101</v>
      </c>
      <c r="C328" t="s">
        <v>147</v>
      </c>
      <c r="D328" t="s">
        <v>57</v>
      </c>
      <c r="E328" t="s">
        <v>103</v>
      </c>
      <c r="F328" t="s">
        <v>109</v>
      </c>
      <c r="G328" t="s">
        <v>98</v>
      </c>
      <c r="H328" t="s">
        <v>99</v>
      </c>
      <c r="I328">
        <v>18</v>
      </c>
      <c r="J328">
        <v>85.01</v>
      </c>
      <c r="K328">
        <v>184.67</v>
      </c>
      <c r="L328">
        <v>12</v>
      </c>
      <c r="M328">
        <v>6</v>
      </c>
    </row>
    <row r="329" spans="1:13" x14ac:dyDescent="0.45">
      <c r="A329" t="s">
        <v>151</v>
      </c>
      <c r="B329" t="s">
        <v>101</v>
      </c>
      <c r="C329" t="s">
        <v>142</v>
      </c>
      <c r="D329" t="s">
        <v>58</v>
      </c>
      <c r="E329" t="s">
        <v>114</v>
      </c>
      <c r="F329" t="s">
        <v>136</v>
      </c>
      <c r="G329" t="s">
        <v>98</v>
      </c>
      <c r="H329" t="s">
        <v>115</v>
      </c>
      <c r="I329">
        <v>26</v>
      </c>
      <c r="J329">
        <v>77.489999999999995</v>
      </c>
      <c r="K329">
        <v>194.61</v>
      </c>
      <c r="L329">
        <v>12</v>
      </c>
      <c r="M329">
        <v>1</v>
      </c>
    </row>
    <row r="330" spans="1:13" x14ac:dyDescent="0.45">
      <c r="A330" t="s">
        <v>151</v>
      </c>
      <c r="B330" t="s">
        <v>138</v>
      </c>
      <c r="C330" t="s">
        <v>145</v>
      </c>
      <c r="D330" t="s">
        <v>58</v>
      </c>
      <c r="E330" t="s">
        <v>111</v>
      </c>
      <c r="F330" t="s">
        <v>122</v>
      </c>
      <c r="G330" t="s">
        <v>105</v>
      </c>
      <c r="H330" t="s">
        <v>115</v>
      </c>
      <c r="I330">
        <v>23</v>
      </c>
      <c r="J330">
        <v>80.930000000000007</v>
      </c>
      <c r="K330">
        <v>160.13999999999999</v>
      </c>
      <c r="L330">
        <v>11</v>
      </c>
      <c r="M330">
        <v>5</v>
      </c>
    </row>
    <row r="331" spans="1:13" x14ac:dyDescent="0.45">
      <c r="A331" t="s">
        <v>216</v>
      </c>
      <c r="B331" t="s">
        <v>124</v>
      </c>
      <c r="C331" t="s">
        <v>95</v>
      </c>
      <c r="D331" t="s">
        <v>57</v>
      </c>
      <c r="E331" t="s">
        <v>96</v>
      </c>
      <c r="F331" t="s">
        <v>118</v>
      </c>
      <c r="G331" t="s">
        <v>105</v>
      </c>
      <c r="H331" t="s">
        <v>115</v>
      </c>
      <c r="I331">
        <v>25</v>
      </c>
      <c r="J331">
        <v>70.09</v>
      </c>
      <c r="K331">
        <v>173.27</v>
      </c>
      <c r="L331">
        <v>7</v>
      </c>
      <c r="M331">
        <v>8</v>
      </c>
    </row>
    <row r="332" spans="1:13" x14ac:dyDescent="0.45">
      <c r="A332" t="s">
        <v>223</v>
      </c>
      <c r="B332" t="s">
        <v>94</v>
      </c>
      <c r="C332" t="s">
        <v>142</v>
      </c>
      <c r="D332" t="s">
        <v>58</v>
      </c>
      <c r="E332" t="s">
        <v>114</v>
      </c>
      <c r="F332" t="s">
        <v>97</v>
      </c>
      <c r="G332" t="s">
        <v>98</v>
      </c>
      <c r="H332" t="s">
        <v>115</v>
      </c>
      <c r="I332">
        <v>40</v>
      </c>
      <c r="J332">
        <v>81.31</v>
      </c>
      <c r="K332">
        <v>199.38</v>
      </c>
      <c r="L332">
        <v>9</v>
      </c>
      <c r="M332">
        <v>3</v>
      </c>
    </row>
    <row r="333" spans="1:13" x14ac:dyDescent="0.45">
      <c r="A333" t="s">
        <v>223</v>
      </c>
      <c r="B333" t="s">
        <v>94</v>
      </c>
      <c r="C333" t="s">
        <v>142</v>
      </c>
      <c r="D333" t="s">
        <v>57</v>
      </c>
      <c r="E333" t="s">
        <v>96</v>
      </c>
      <c r="F333" t="s">
        <v>140</v>
      </c>
      <c r="G333" t="s">
        <v>112</v>
      </c>
      <c r="H333" t="s">
        <v>115</v>
      </c>
      <c r="I333">
        <v>28</v>
      </c>
      <c r="J333">
        <v>54.82</v>
      </c>
      <c r="K333">
        <v>190.81</v>
      </c>
      <c r="L333">
        <v>5</v>
      </c>
      <c r="M333">
        <v>9</v>
      </c>
    </row>
    <row r="334" spans="1:13" x14ac:dyDescent="0.45">
      <c r="A334" t="s">
        <v>164</v>
      </c>
      <c r="B334" t="s">
        <v>138</v>
      </c>
      <c r="C334" t="s">
        <v>129</v>
      </c>
      <c r="D334" t="s">
        <v>57</v>
      </c>
      <c r="E334" t="s">
        <v>111</v>
      </c>
      <c r="F334" t="s">
        <v>122</v>
      </c>
      <c r="G334" t="s">
        <v>112</v>
      </c>
      <c r="H334" t="s">
        <v>99</v>
      </c>
      <c r="I334">
        <v>22</v>
      </c>
      <c r="J334">
        <v>89.4</v>
      </c>
      <c r="K334">
        <v>184.44</v>
      </c>
      <c r="L334">
        <v>17</v>
      </c>
      <c r="M334">
        <v>4</v>
      </c>
    </row>
    <row r="335" spans="1:13" x14ac:dyDescent="0.45">
      <c r="A335" t="s">
        <v>164</v>
      </c>
      <c r="B335" t="s">
        <v>138</v>
      </c>
      <c r="C335" t="s">
        <v>147</v>
      </c>
      <c r="D335" t="s">
        <v>57</v>
      </c>
      <c r="E335" t="s">
        <v>103</v>
      </c>
      <c r="F335" t="s">
        <v>104</v>
      </c>
      <c r="G335" t="s">
        <v>112</v>
      </c>
      <c r="H335" t="s">
        <v>99</v>
      </c>
      <c r="I335">
        <v>27</v>
      </c>
      <c r="J335">
        <v>64.069999999999993</v>
      </c>
      <c r="K335">
        <v>180.37</v>
      </c>
      <c r="L335">
        <v>17</v>
      </c>
      <c r="M335">
        <v>9</v>
      </c>
    </row>
    <row r="336" spans="1:13" x14ac:dyDescent="0.45">
      <c r="A336" t="s">
        <v>164</v>
      </c>
      <c r="B336" t="s">
        <v>101</v>
      </c>
      <c r="C336" t="s">
        <v>108</v>
      </c>
      <c r="D336" t="s">
        <v>58</v>
      </c>
      <c r="E336" t="s">
        <v>103</v>
      </c>
      <c r="F336" t="s">
        <v>97</v>
      </c>
      <c r="G336" t="s">
        <v>98</v>
      </c>
      <c r="H336" t="s">
        <v>115</v>
      </c>
      <c r="I336">
        <v>19</v>
      </c>
      <c r="J336">
        <v>68.98</v>
      </c>
      <c r="K336">
        <v>160.61000000000001</v>
      </c>
      <c r="L336">
        <v>5</v>
      </c>
      <c r="M336">
        <v>2</v>
      </c>
    </row>
    <row r="337" spans="1:13" x14ac:dyDescent="0.45">
      <c r="A337" t="s">
        <v>164</v>
      </c>
      <c r="B337" t="s">
        <v>124</v>
      </c>
      <c r="C337" t="s">
        <v>121</v>
      </c>
      <c r="D337" t="s">
        <v>58</v>
      </c>
      <c r="E337" t="s">
        <v>96</v>
      </c>
      <c r="F337" t="s">
        <v>136</v>
      </c>
      <c r="G337" t="s">
        <v>105</v>
      </c>
      <c r="H337" t="s">
        <v>115</v>
      </c>
      <c r="I337">
        <v>19</v>
      </c>
      <c r="J337">
        <v>69.040000000000006</v>
      </c>
      <c r="K337">
        <v>158.28</v>
      </c>
      <c r="L337">
        <v>13</v>
      </c>
      <c r="M337">
        <v>10</v>
      </c>
    </row>
    <row r="338" spans="1:13" x14ac:dyDescent="0.45">
      <c r="A338" t="s">
        <v>164</v>
      </c>
      <c r="B338" t="s">
        <v>117</v>
      </c>
      <c r="C338" t="s">
        <v>121</v>
      </c>
      <c r="D338" t="s">
        <v>58</v>
      </c>
      <c r="E338" t="s">
        <v>103</v>
      </c>
      <c r="F338" t="s">
        <v>118</v>
      </c>
      <c r="G338" t="s">
        <v>105</v>
      </c>
      <c r="H338" t="s">
        <v>99</v>
      </c>
      <c r="I338">
        <v>33</v>
      </c>
      <c r="J338">
        <v>82.44</v>
      </c>
      <c r="K338">
        <v>177.99</v>
      </c>
      <c r="L338">
        <v>19</v>
      </c>
      <c r="M338">
        <v>10</v>
      </c>
    </row>
    <row r="339" spans="1:13" x14ac:dyDescent="0.45">
      <c r="A339" t="s">
        <v>164</v>
      </c>
      <c r="B339" t="s">
        <v>117</v>
      </c>
      <c r="C339" t="s">
        <v>145</v>
      </c>
      <c r="D339" t="s">
        <v>58</v>
      </c>
      <c r="E339" t="s">
        <v>111</v>
      </c>
      <c r="F339" t="s">
        <v>109</v>
      </c>
      <c r="G339" t="s">
        <v>105</v>
      </c>
      <c r="H339" t="s">
        <v>115</v>
      </c>
      <c r="I339">
        <v>34</v>
      </c>
      <c r="J339">
        <v>81.91</v>
      </c>
      <c r="K339">
        <v>177.1</v>
      </c>
      <c r="L339">
        <v>19</v>
      </c>
      <c r="M339">
        <v>6</v>
      </c>
    </row>
    <row r="340" spans="1:13" x14ac:dyDescent="0.45">
      <c r="A340" t="s">
        <v>183</v>
      </c>
      <c r="B340" t="s">
        <v>101</v>
      </c>
      <c r="C340" t="s">
        <v>113</v>
      </c>
      <c r="D340" t="s">
        <v>57</v>
      </c>
      <c r="E340" t="s">
        <v>111</v>
      </c>
      <c r="F340" t="s">
        <v>97</v>
      </c>
      <c r="G340" t="s">
        <v>98</v>
      </c>
      <c r="H340" t="s">
        <v>115</v>
      </c>
      <c r="I340">
        <v>37</v>
      </c>
      <c r="J340">
        <v>83.92</v>
      </c>
      <c r="K340">
        <v>178.92</v>
      </c>
      <c r="L340">
        <v>15</v>
      </c>
      <c r="M340">
        <v>4</v>
      </c>
    </row>
    <row r="341" spans="1:13" x14ac:dyDescent="0.45">
      <c r="A341" t="s">
        <v>213</v>
      </c>
      <c r="B341" t="s">
        <v>101</v>
      </c>
      <c r="C341" t="s">
        <v>113</v>
      </c>
      <c r="D341" t="s">
        <v>57</v>
      </c>
      <c r="E341" t="s">
        <v>111</v>
      </c>
      <c r="F341" t="s">
        <v>136</v>
      </c>
      <c r="G341" t="s">
        <v>105</v>
      </c>
      <c r="H341" t="s">
        <v>115</v>
      </c>
      <c r="I341">
        <v>18</v>
      </c>
      <c r="J341">
        <v>62.44</v>
      </c>
      <c r="K341">
        <v>154.69</v>
      </c>
      <c r="L341">
        <v>1</v>
      </c>
      <c r="M341">
        <v>10</v>
      </c>
    </row>
    <row r="342" spans="1:13" x14ac:dyDescent="0.45">
      <c r="A342" t="s">
        <v>213</v>
      </c>
      <c r="B342" t="s">
        <v>107</v>
      </c>
      <c r="C342" t="s">
        <v>142</v>
      </c>
      <c r="D342" t="s">
        <v>58</v>
      </c>
      <c r="E342" t="s">
        <v>103</v>
      </c>
      <c r="F342" t="s">
        <v>104</v>
      </c>
      <c r="G342" t="s">
        <v>112</v>
      </c>
      <c r="H342" t="s">
        <v>99</v>
      </c>
      <c r="I342">
        <v>29</v>
      </c>
      <c r="J342">
        <v>80.09</v>
      </c>
      <c r="K342">
        <v>155.24</v>
      </c>
      <c r="L342">
        <v>20</v>
      </c>
      <c r="M342">
        <v>9</v>
      </c>
    </row>
    <row r="343" spans="1:13" x14ac:dyDescent="0.45">
      <c r="A343" t="s">
        <v>213</v>
      </c>
      <c r="B343" t="s">
        <v>138</v>
      </c>
      <c r="C343" t="s">
        <v>102</v>
      </c>
      <c r="D343" t="s">
        <v>58</v>
      </c>
      <c r="E343" t="s">
        <v>103</v>
      </c>
      <c r="F343" t="s">
        <v>104</v>
      </c>
      <c r="G343" t="s">
        <v>105</v>
      </c>
      <c r="H343" t="s">
        <v>99</v>
      </c>
      <c r="I343">
        <v>35</v>
      </c>
      <c r="J343">
        <v>78.48</v>
      </c>
      <c r="K343">
        <v>179.01</v>
      </c>
      <c r="L343">
        <v>2</v>
      </c>
      <c r="M343">
        <v>9</v>
      </c>
    </row>
    <row r="344" spans="1:13" x14ac:dyDescent="0.45">
      <c r="A344" t="s">
        <v>213</v>
      </c>
      <c r="B344" t="s">
        <v>138</v>
      </c>
      <c r="C344" t="s">
        <v>113</v>
      </c>
      <c r="D344" t="s">
        <v>58</v>
      </c>
      <c r="E344" t="s">
        <v>96</v>
      </c>
      <c r="F344" t="s">
        <v>118</v>
      </c>
      <c r="G344" t="s">
        <v>105</v>
      </c>
      <c r="H344" t="s">
        <v>99</v>
      </c>
      <c r="I344">
        <v>40</v>
      </c>
      <c r="J344">
        <v>98.75</v>
      </c>
      <c r="K344">
        <v>184.62</v>
      </c>
      <c r="L344">
        <v>3</v>
      </c>
      <c r="M344">
        <v>9</v>
      </c>
    </row>
    <row r="345" spans="1:13" x14ac:dyDescent="0.45">
      <c r="A345" t="s">
        <v>213</v>
      </c>
      <c r="B345" t="s">
        <v>94</v>
      </c>
      <c r="C345" t="s">
        <v>147</v>
      </c>
      <c r="D345" t="s">
        <v>58</v>
      </c>
      <c r="E345" t="s">
        <v>103</v>
      </c>
      <c r="F345" t="s">
        <v>104</v>
      </c>
      <c r="G345" t="s">
        <v>105</v>
      </c>
      <c r="H345" t="s">
        <v>99</v>
      </c>
      <c r="I345">
        <v>36</v>
      </c>
      <c r="J345">
        <v>88.71</v>
      </c>
      <c r="K345">
        <v>195.17</v>
      </c>
      <c r="L345">
        <v>17</v>
      </c>
      <c r="M345">
        <v>8</v>
      </c>
    </row>
    <row r="346" spans="1:13" x14ac:dyDescent="0.45">
      <c r="A346" t="s">
        <v>213</v>
      </c>
      <c r="B346" t="s">
        <v>117</v>
      </c>
      <c r="C346" t="s">
        <v>142</v>
      </c>
      <c r="D346" t="s">
        <v>58</v>
      </c>
      <c r="E346" t="s">
        <v>114</v>
      </c>
      <c r="F346" t="s">
        <v>104</v>
      </c>
      <c r="G346" t="s">
        <v>112</v>
      </c>
      <c r="H346" t="s">
        <v>115</v>
      </c>
      <c r="I346">
        <v>29</v>
      </c>
      <c r="J346">
        <v>89.17</v>
      </c>
      <c r="K346">
        <v>175.16</v>
      </c>
      <c r="L346">
        <v>16</v>
      </c>
      <c r="M346">
        <v>8</v>
      </c>
    </row>
    <row r="347" spans="1:13" x14ac:dyDescent="0.45">
      <c r="A347" t="s">
        <v>213</v>
      </c>
      <c r="B347" t="s">
        <v>135</v>
      </c>
      <c r="C347" t="s">
        <v>108</v>
      </c>
      <c r="D347" t="s">
        <v>58</v>
      </c>
      <c r="E347" t="s">
        <v>103</v>
      </c>
      <c r="F347" t="s">
        <v>136</v>
      </c>
      <c r="G347" t="s">
        <v>105</v>
      </c>
      <c r="H347" t="s">
        <v>99</v>
      </c>
      <c r="I347">
        <v>26</v>
      </c>
      <c r="J347">
        <v>92.6</v>
      </c>
      <c r="K347">
        <v>187.07</v>
      </c>
      <c r="L347">
        <v>7</v>
      </c>
      <c r="M347">
        <v>3</v>
      </c>
    </row>
    <row r="348" spans="1:13" x14ac:dyDescent="0.45">
      <c r="A348" t="s">
        <v>213</v>
      </c>
      <c r="B348" t="s">
        <v>94</v>
      </c>
      <c r="C348" t="s">
        <v>95</v>
      </c>
      <c r="D348" t="s">
        <v>58</v>
      </c>
      <c r="E348" t="s">
        <v>114</v>
      </c>
      <c r="F348" t="s">
        <v>109</v>
      </c>
      <c r="G348" t="s">
        <v>105</v>
      </c>
      <c r="H348" t="s">
        <v>115</v>
      </c>
      <c r="I348">
        <v>22</v>
      </c>
      <c r="J348">
        <v>55.19</v>
      </c>
      <c r="K348">
        <v>163.6</v>
      </c>
      <c r="L348">
        <v>14</v>
      </c>
      <c r="M348">
        <v>1</v>
      </c>
    </row>
    <row r="349" spans="1:13" x14ac:dyDescent="0.45">
      <c r="A349" t="s">
        <v>213</v>
      </c>
      <c r="B349" t="s">
        <v>94</v>
      </c>
      <c r="C349" t="s">
        <v>131</v>
      </c>
      <c r="D349" t="s">
        <v>58</v>
      </c>
      <c r="E349" t="s">
        <v>111</v>
      </c>
      <c r="F349" t="s">
        <v>136</v>
      </c>
      <c r="G349" t="s">
        <v>98</v>
      </c>
      <c r="H349" t="s">
        <v>99</v>
      </c>
      <c r="I349">
        <v>28</v>
      </c>
      <c r="J349">
        <v>87.03</v>
      </c>
      <c r="K349">
        <v>152.43</v>
      </c>
      <c r="L349">
        <v>6</v>
      </c>
      <c r="M349">
        <v>3</v>
      </c>
    </row>
    <row r="350" spans="1:13" x14ac:dyDescent="0.45">
      <c r="A350" t="s">
        <v>186</v>
      </c>
      <c r="B350" t="s">
        <v>107</v>
      </c>
      <c r="C350" t="s">
        <v>95</v>
      </c>
      <c r="D350" t="s">
        <v>57</v>
      </c>
      <c r="E350" t="s">
        <v>114</v>
      </c>
      <c r="F350" t="s">
        <v>122</v>
      </c>
      <c r="G350" t="s">
        <v>105</v>
      </c>
      <c r="H350" t="s">
        <v>99</v>
      </c>
      <c r="I350">
        <v>39</v>
      </c>
      <c r="J350">
        <v>95.15</v>
      </c>
      <c r="K350">
        <v>190.02</v>
      </c>
      <c r="L350">
        <v>10</v>
      </c>
      <c r="M350">
        <v>2</v>
      </c>
    </row>
    <row r="351" spans="1:13" x14ac:dyDescent="0.45">
      <c r="A351" t="s">
        <v>186</v>
      </c>
      <c r="B351" t="s">
        <v>107</v>
      </c>
      <c r="C351" t="s">
        <v>102</v>
      </c>
      <c r="D351" t="s">
        <v>58</v>
      </c>
      <c r="E351" t="s">
        <v>96</v>
      </c>
      <c r="F351" t="s">
        <v>109</v>
      </c>
      <c r="G351" t="s">
        <v>105</v>
      </c>
      <c r="H351" t="s">
        <v>99</v>
      </c>
      <c r="I351">
        <v>29</v>
      </c>
      <c r="J351">
        <v>84.53</v>
      </c>
      <c r="K351">
        <v>163.32</v>
      </c>
      <c r="L351">
        <v>20</v>
      </c>
      <c r="M351">
        <v>0</v>
      </c>
    </row>
    <row r="352" spans="1:13" x14ac:dyDescent="0.45">
      <c r="A352" t="s">
        <v>186</v>
      </c>
      <c r="B352" t="s">
        <v>138</v>
      </c>
      <c r="C352" t="s">
        <v>147</v>
      </c>
      <c r="D352" t="s">
        <v>58</v>
      </c>
      <c r="E352" t="s">
        <v>114</v>
      </c>
      <c r="F352" t="s">
        <v>118</v>
      </c>
      <c r="G352" t="s">
        <v>98</v>
      </c>
      <c r="H352" t="s">
        <v>115</v>
      </c>
      <c r="I352">
        <v>22</v>
      </c>
      <c r="J352">
        <v>58.95</v>
      </c>
      <c r="K352">
        <v>194.49</v>
      </c>
      <c r="L352">
        <v>17</v>
      </c>
      <c r="M352">
        <v>9</v>
      </c>
    </row>
    <row r="353" spans="1:13" x14ac:dyDescent="0.45">
      <c r="A353" t="s">
        <v>186</v>
      </c>
      <c r="B353" t="s">
        <v>124</v>
      </c>
      <c r="C353" t="s">
        <v>108</v>
      </c>
      <c r="D353" t="s">
        <v>57</v>
      </c>
      <c r="E353" t="s">
        <v>111</v>
      </c>
      <c r="F353" t="s">
        <v>132</v>
      </c>
      <c r="G353" t="s">
        <v>105</v>
      </c>
      <c r="H353" t="s">
        <v>115</v>
      </c>
      <c r="I353">
        <v>36</v>
      </c>
      <c r="J353">
        <v>79.55</v>
      </c>
      <c r="K353">
        <v>179.12</v>
      </c>
      <c r="L353">
        <v>4</v>
      </c>
      <c r="M353">
        <v>2</v>
      </c>
    </row>
    <row r="354" spans="1:13" x14ac:dyDescent="0.45">
      <c r="A354" t="s">
        <v>186</v>
      </c>
      <c r="B354" t="s">
        <v>101</v>
      </c>
      <c r="C354" t="s">
        <v>131</v>
      </c>
      <c r="D354" t="s">
        <v>57</v>
      </c>
      <c r="E354" t="s">
        <v>96</v>
      </c>
      <c r="F354" t="s">
        <v>97</v>
      </c>
      <c r="G354" t="s">
        <v>98</v>
      </c>
      <c r="H354" t="s">
        <v>115</v>
      </c>
      <c r="I354">
        <v>30</v>
      </c>
      <c r="J354">
        <v>92.7</v>
      </c>
      <c r="K354">
        <v>196.02</v>
      </c>
      <c r="L354">
        <v>8</v>
      </c>
      <c r="M354">
        <v>8</v>
      </c>
    </row>
    <row r="355" spans="1:13" x14ac:dyDescent="0.45">
      <c r="A355" t="s">
        <v>212</v>
      </c>
      <c r="B355" t="s">
        <v>138</v>
      </c>
      <c r="C355" t="s">
        <v>142</v>
      </c>
      <c r="D355" t="s">
        <v>57</v>
      </c>
      <c r="E355" t="s">
        <v>96</v>
      </c>
      <c r="F355" t="s">
        <v>140</v>
      </c>
      <c r="G355" t="s">
        <v>112</v>
      </c>
      <c r="H355" t="s">
        <v>99</v>
      </c>
      <c r="I355">
        <v>21</v>
      </c>
      <c r="J355">
        <v>52.01</v>
      </c>
      <c r="K355">
        <v>176.44</v>
      </c>
      <c r="L355">
        <v>8</v>
      </c>
      <c r="M355">
        <v>4</v>
      </c>
    </row>
    <row r="356" spans="1:13" x14ac:dyDescent="0.45">
      <c r="A356" t="s">
        <v>212</v>
      </c>
      <c r="B356" t="s">
        <v>124</v>
      </c>
      <c r="C356" t="s">
        <v>121</v>
      </c>
      <c r="D356" t="s">
        <v>58</v>
      </c>
      <c r="E356" t="s">
        <v>103</v>
      </c>
      <c r="F356" t="s">
        <v>109</v>
      </c>
      <c r="G356" t="s">
        <v>98</v>
      </c>
      <c r="H356" t="s">
        <v>115</v>
      </c>
      <c r="I356">
        <v>35</v>
      </c>
      <c r="J356">
        <v>98.44</v>
      </c>
      <c r="K356">
        <v>169.53</v>
      </c>
      <c r="L356">
        <v>1</v>
      </c>
      <c r="M356">
        <v>1</v>
      </c>
    </row>
    <row r="357" spans="1:13" x14ac:dyDescent="0.45">
      <c r="A357" t="s">
        <v>212</v>
      </c>
      <c r="B357" t="s">
        <v>124</v>
      </c>
      <c r="C357" t="s">
        <v>95</v>
      </c>
      <c r="D357" t="s">
        <v>58</v>
      </c>
      <c r="E357" t="s">
        <v>111</v>
      </c>
      <c r="F357" t="s">
        <v>118</v>
      </c>
      <c r="G357" t="s">
        <v>112</v>
      </c>
      <c r="H357" t="s">
        <v>99</v>
      </c>
      <c r="I357">
        <v>25</v>
      </c>
      <c r="J357">
        <v>75.55</v>
      </c>
      <c r="K357">
        <v>159.65</v>
      </c>
      <c r="L357">
        <v>13</v>
      </c>
      <c r="M357">
        <v>10</v>
      </c>
    </row>
    <row r="358" spans="1:13" x14ac:dyDescent="0.45">
      <c r="A358" t="s">
        <v>170</v>
      </c>
      <c r="B358" t="s">
        <v>117</v>
      </c>
      <c r="C358" t="s">
        <v>95</v>
      </c>
      <c r="D358" t="s">
        <v>58</v>
      </c>
      <c r="E358" t="s">
        <v>103</v>
      </c>
      <c r="F358" t="s">
        <v>118</v>
      </c>
      <c r="G358" t="s">
        <v>112</v>
      </c>
      <c r="H358" t="s">
        <v>115</v>
      </c>
      <c r="I358">
        <v>32</v>
      </c>
      <c r="J358">
        <v>85.23</v>
      </c>
      <c r="K358">
        <v>184.44</v>
      </c>
      <c r="L358">
        <v>19</v>
      </c>
      <c r="M358">
        <v>9</v>
      </c>
    </row>
    <row r="359" spans="1:13" x14ac:dyDescent="0.45">
      <c r="A359" t="s">
        <v>170</v>
      </c>
      <c r="B359" t="s">
        <v>107</v>
      </c>
      <c r="C359" t="s">
        <v>147</v>
      </c>
      <c r="D359" t="s">
        <v>57</v>
      </c>
      <c r="E359" t="s">
        <v>114</v>
      </c>
      <c r="F359" t="s">
        <v>132</v>
      </c>
      <c r="G359" t="s">
        <v>98</v>
      </c>
      <c r="H359" t="s">
        <v>115</v>
      </c>
      <c r="I359">
        <v>34</v>
      </c>
      <c r="J359">
        <v>79.83</v>
      </c>
      <c r="K359">
        <v>195.29</v>
      </c>
      <c r="L359">
        <v>2</v>
      </c>
      <c r="M359">
        <v>6</v>
      </c>
    </row>
    <row r="360" spans="1:13" x14ac:dyDescent="0.45">
      <c r="A360" t="s">
        <v>170</v>
      </c>
      <c r="B360" t="s">
        <v>138</v>
      </c>
      <c r="C360" t="s">
        <v>113</v>
      </c>
      <c r="D360" t="s">
        <v>58</v>
      </c>
      <c r="E360" t="s">
        <v>114</v>
      </c>
      <c r="F360" t="s">
        <v>104</v>
      </c>
      <c r="G360" t="s">
        <v>112</v>
      </c>
      <c r="H360" t="s">
        <v>115</v>
      </c>
      <c r="I360">
        <v>21</v>
      </c>
      <c r="J360">
        <v>58.88</v>
      </c>
      <c r="K360">
        <v>153.25</v>
      </c>
      <c r="L360">
        <v>14</v>
      </c>
      <c r="M360">
        <v>4</v>
      </c>
    </row>
    <row r="361" spans="1:13" x14ac:dyDescent="0.45">
      <c r="A361" t="s">
        <v>170</v>
      </c>
      <c r="B361" t="s">
        <v>124</v>
      </c>
      <c r="C361" t="s">
        <v>121</v>
      </c>
      <c r="D361" t="s">
        <v>57</v>
      </c>
      <c r="E361" t="s">
        <v>111</v>
      </c>
      <c r="F361" t="s">
        <v>132</v>
      </c>
      <c r="G361" t="s">
        <v>112</v>
      </c>
      <c r="H361" t="s">
        <v>99</v>
      </c>
      <c r="I361">
        <v>37</v>
      </c>
      <c r="J361">
        <v>51.58</v>
      </c>
      <c r="K361">
        <v>164.39</v>
      </c>
      <c r="L361">
        <v>7</v>
      </c>
      <c r="M361">
        <v>6</v>
      </c>
    </row>
    <row r="362" spans="1:13" x14ac:dyDescent="0.45">
      <c r="A362" t="s">
        <v>170</v>
      </c>
      <c r="B362" t="s">
        <v>138</v>
      </c>
      <c r="C362" t="s">
        <v>102</v>
      </c>
      <c r="D362" t="s">
        <v>58</v>
      </c>
      <c r="E362" t="s">
        <v>111</v>
      </c>
      <c r="F362" t="s">
        <v>140</v>
      </c>
      <c r="G362" t="s">
        <v>112</v>
      </c>
      <c r="H362" t="s">
        <v>115</v>
      </c>
      <c r="I362">
        <v>19</v>
      </c>
      <c r="J362">
        <v>94.94</v>
      </c>
      <c r="K362">
        <v>167</v>
      </c>
      <c r="L362">
        <v>7</v>
      </c>
      <c r="M362">
        <v>3</v>
      </c>
    </row>
    <row r="363" spans="1:13" x14ac:dyDescent="0.45">
      <c r="A363" t="s">
        <v>170</v>
      </c>
      <c r="B363" t="s">
        <v>138</v>
      </c>
      <c r="C363" t="s">
        <v>102</v>
      </c>
      <c r="D363" t="s">
        <v>58</v>
      </c>
      <c r="E363" t="s">
        <v>96</v>
      </c>
      <c r="F363" t="s">
        <v>118</v>
      </c>
      <c r="G363" t="s">
        <v>112</v>
      </c>
      <c r="H363" t="s">
        <v>99</v>
      </c>
      <c r="I363">
        <v>32</v>
      </c>
      <c r="J363">
        <v>55.5</v>
      </c>
      <c r="K363">
        <v>188.67</v>
      </c>
      <c r="L363">
        <v>12</v>
      </c>
      <c r="M363">
        <v>5</v>
      </c>
    </row>
    <row r="364" spans="1:13" x14ac:dyDescent="0.45">
      <c r="A364" t="s">
        <v>193</v>
      </c>
      <c r="B364" t="s">
        <v>124</v>
      </c>
      <c r="C364" t="s">
        <v>147</v>
      </c>
      <c r="D364" t="s">
        <v>57</v>
      </c>
      <c r="E364" t="s">
        <v>111</v>
      </c>
      <c r="F364" t="s">
        <v>97</v>
      </c>
      <c r="G364" t="s">
        <v>105</v>
      </c>
      <c r="H364" t="s">
        <v>115</v>
      </c>
      <c r="I364">
        <v>35</v>
      </c>
      <c r="J364">
        <v>89.84</v>
      </c>
      <c r="K364">
        <v>165.41</v>
      </c>
      <c r="L364">
        <v>12</v>
      </c>
      <c r="M364">
        <v>0</v>
      </c>
    </row>
    <row r="365" spans="1:13" x14ac:dyDescent="0.45">
      <c r="A365" t="s">
        <v>193</v>
      </c>
      <c r="B365" t="s">
        <v>101</v>
      </c>
      <c r="C365" t="s">
        <v>129</v>
      </c>
      <c r="D365" t="s">
        <v>57</v>
      </c>
      <c r="E365" t="s">
        <v>114</v>
      </c>
      <c r="F365" t="s">
        <v>97</v>
      </c>
      <c r="G365" t="s">
        <v>98</v>
      </c>
      <c r="H365" t="s">
        <v>99</v>
      </c>
      <c r="I365">
        <v>29</v>
      </c>
      <c r="J365">
        <v>81.58</v>
      </c>
      <c r="K365">
        <v>193.63</v>
      </c>
      <c r="L365">
        <v>3</v>
      </c>
      <c r="M365">
        <v>6</v>
      </c>
    </row>
    <row r="366" spans="1:13" x14ac:dyDescent="0.45">
      <c r="A366" t="s">
        <v>193</v>
      </c>
      <c r="B366" t="s">
        <v>94</v>
      </c>
      <c r="C366" t="s">
        <v>113</v>
      </c>
      <c r="D366" t="s">
        <v>57</v>
      </c>
      <c r="E366" t="s">
        <v>103</v>
      </c>
      <c r="F366" t="s">
        <v>109</v>
      </c>
      <c r="G366" t="s">
        <v>112</v>
      </c>
      <c r="H366" t="s">
        <v>115</v>
      </c>
      <c r="I366">
        <v>39</v>
      </c>
      <c r="J366">
        <v>81.3</v>
      </c>
      <c r="K366">
        <v>157.19</v>
      </c>
      <c r="L366">
        <v>11</v>
      </c>
      <c r="M366">
        <v>9</v>
      </c>
    </row>
    <row r="367" spans="1:13" x14ac:dyDescent="0.45">
      <c r="A367" t="s">
        <v>193</v>
      </c>
      <c r="B367" t="s">
        <v>101</v>
      </c>
      <c r="C367" t="s">
        <v>145</v>
      </c>
      <c r="D367" t="s">
        <v>57</v>
      </c>
      <c r="E367" t="s">
        <v>114</v>
      </c>
      <c r="F367" t="s">
        <v>132</v>
      </c>
      <c r="G367" t="s">
        <v>112</v>
      </c>
      <c r="H367" t="s">
        <v>99</v>
      </c>
      <c r="I367">
        <v>25</v>
      </c>
      <c r="J367">
        <v>62.01</v>
      </c>
      <c r="K367">
        <v>166.84</v>
      </c>
      <c r="L367">
        <v>10</v>
      </c>
      <c r="M367">
        <v>0</v>
      </c>
    </row>
    <row r="368" spans="1:13" x14ac:dyDescent="0.45">
      <c r="A368" t="s">
        <v>193</v>
      </c>
      <c r="B368" t="s">
        <v>94</v>
      </c>
      <c r="C368" t="s">
        <v>142</v>
      </c>
      <c r="D368" t="s">
        <v>58</v>
      </c>
      <c r="E368" t="s">
        <v>96</v>
      </c>
      <c r="F368" t="s">
        <v>118</v>
      </c>
      <c r="G368" t="s">
        <v>112</v>
      </c>
      <c r="H368" t="s">
        <v>99</v>
      </c>
      <c r="I368">
        <v>30</v>
      </c>
      <c r="J368">
        <v>87.6</v>
      </c>
      <c r="K368">
        <v>176.13</v>
      </c>
      <c r="L368">
        <v>1</v>
      </c>
      <c r="M368">
        <v>4</v>
      </c>
    </row>
    <row r="369" spans="1:13" x14ac:dyDescent="0.45">
      <c r="A369" t="s">
        <v>196</v>
      </c>
      <c r="B369" t="s">
        <v>135</v>
      </c>
      <c r="C369" t="s">
        <v>108</v>
      </c>
      <c r="D369" t="s">
        <v>57</v>
      </c>
      <c r="E369" t="s">
        <v>96</v>
      </c>
      <c r="F369" t="s">
        <v>104</v>
      </c>
      <c r="G369" t="s">
        <v>112</v>
      </c>
      <c r="H369" t="s">
        <v>99</v>
      </c>
      <c r="I369">
        <v>29</v>
      </c>
      <c r="J369">
        <v>98.16</v>
      </c>
      <c r="K369">
        <v>178.33</v>
      </c>
      <c r="L369">
        <v>1</v>
      </c>
      <c r="M369">
        <v>6</v>
      </c>
    </row>
    <row r="370" spans="1:13" x14ac:dyDescent="0.45">
      <c r="A370" t="s">
        <v>196</v>
      </c>
      <c r="B370" t="s">
        <v>101</v>
      </c>
      <c r="C370" t="s">
        <v>147</v>
      </c>
      <c r="D370" t="s">
        <v>58</v>
      </c>
      <c r="E370" t="s">
        <v>96</v>
      </c>
      <c r="F370" t="s">
        <v>140</v>
      </c>
      <c r="G370" t="s">
        <v>112</v>
      </c>
      <c r="H370" t="s">
        <v>115</v>
      </c>
      <c r="I370">
        <v>23</v>
      </c>
      <c r="J370">
        <v>58.8</v>
      </c>
      <c r="K370">
        <v>152.58000000000001</v>
      </c>
      <c r="L370">
        <v>6</v>
      </c>
      <c r="M370">
        <v>0</v>
      </c>
    </row>
    <row r="371" spans="1:13" x14ac:dyDescent="0.45">
      <c r="A371" t="s">
        <v>196</v>
      </c>
      <c r="B371" t="s">
        <v>101</v>
      </c>
      <c r="C371" t="s">
        <v>129</v>
      </c>
      <c r="D371" t="s">
        <v>57</v>
      </c>
      <c r="E371" t="s">
        <v>96</v>
      </c>
      <c r="F371" t="s">
        <v>97</v>
      </c>
      <c r="G371" t="s">
        <v>112</v>
      </c>
      <c r="H371" t="s">
        <v>99</v>
      </c>
      <c r="I371">
        <v>25</v>
      </c>
      <c r="J371">
        <v>96.74</v>
      </c>
      <c r="K371">
        <v>190.8</v>
      </c>
      <c r="L371">
        <v>6</v>
      </c>
      <c r="M371">
        <v>2</v>
      </c>
    </row>
    <row r="372" spans="1:13" x14ac:dyDescent="0.45">
      <c r="A372" t="s">
        <v>196</v>
      </c>
      <c r="B372" t="s">
        <v>117</v>
      </c>
      <c r="C372" t="s">
        <v>147</v>
      </c>
      <c r="D372" t="s">
        <v>58</v>
      </c>
      <c r="E372" t="s">
        <v>96</v>
      </c>
      <c r="F372" t="s">
        <v>132</v>
      </c>
      <c r="G372" t="s">
        <v>112</v>
      </c>
      <c r="H372" t="s">
        <v>99</v>
      </c>
      <c r="I372">
        <v>32</v>
      </c>
      <c r="J372">
        <v>72.25</v>
      </c>
      <c r="K372">
        <v>177.78</v>
      </c>
      <c r="L372">
        <v>20</v>
      </c>
      <c r="M372">
        <v>2</v>
      </c>
    </row>
    <row r="373" spans="1:13" x14ac:dyDescent="0.45">
      <c r="A373" t="s">
        <v>196</v>
      </c>
      <c r="B373" t="s">
        <v>94</v>
      </c>
      <c r="C373" t="s">
        <v>113</v>
      </c>
      <c r="D373" t="s">
        <v>58</v>
      </c>
      <c r="E373" t="s">
        <v>103</v>
      </c>
      <c r="F373" t="s">
        <v>109</v>
      </c>
      <c r="G373" t="s">
        <v>105</v>
      </c>
      <c r="H373" t="s">
        <v>99</v>
      </c>
      <c r="I373">
        <v>26</v>
      </c>
      <c r="J373">
        <v>63.61</v>
      </c>
      <c r="K373">
        <v>158.41999999999999</v>
      </c>
      <c r="L373">
        <v>8</v>
      </c>
      <c r="M373">
        <v>7</v>
      </c>
    </row>
    <row r="374" spans="1:13" x14ac:dyDescent="0.45">
      <c r="A374" t="s">
        <v>196</v>
      </c>
      <c r="B374" t="s">
        <v>94</v>
      </c>
      <c r="C374" t="s">
        <v>121</v>
      </c>
      <c r="D374" t="s">
        <v>58</v>
      </c>
      <c r="E374" t="s">
        <v>96</v>
      </c>
      <c r="F374" t="s">
        <v>140</v>
      </c>
      <c r="G374" t="s">
        <v>112</v>
      </c>
      <c r="H374" t="s">
        <v>99</v>
      </c>
      <c r="I374">
        <v>34</v>
      </c>
      <c r="J374">
        <v>81.59</v>
      </c>
      <c r="K374">
        <v>156.54</v>
      </c>
      <c r="L374">
        <v>5</v>
      </c>
      <c r="M374">
        <v>3</v>
      </c>
    </row>
    <row r="375" spans="1:13" x14ac:dyDescent="0.45">
      <c r="A375" t="s">
        <v>196</v>
      </c>
      <c r="B375" t="s">
        <v>107</v>
      </c>
      <c r="C375" t="s">
        <v>131</v>
      </c>
      <c r="D375" t="s">
        <v>58</v>
      </c>
      <c r="E375" t="s">
        <v>103</v>
      </c>
      <c r="F375" t="s">
        <v>140</v>
      </c>
      <c r="G375" t="s">
        <v>112</v>
      </c>
      <c r="H375" t="s">
        <v>99</v>
      </c>
      <c r="I375">
        <v>39</v>
      </c>
      <c r="J375">
        <v>52.48</v>
      </c>
      <c r="K375">
        <v>160.57</v>
      </c>
      <c r="L375">
        <v>11</v>
      </c>
      <c r="M375">
        <v>9</v>
      </c>
    </row>
    <row r="376" spans="1:13" x14ac:dyDescent="0.45">
      <c r="A376" t="s">
        <v>217</v>
      </c>
      <c r="B376" t="s">
        <v>101</v>
      </c>
      <c r="C376" t="s">
        <v>131</v>
      </c>
      <c r="D376" t="s">
        <v>57</v>
      </c>
      <c r="E376" t="s">
        <v>103</v>
      </c>
      <c r="F376" t="s">
        <v>118</v>
      </c>
      <c r="G376" t="s">
        <v>98</v>
      </c>
      <c r="H376" t="s">
        <v>99</v>
      </c>
      <c r="I376">
        <v>34</v>
      </c>
      <c r="J376">
        <v>76.900000000000006</v>
      </c>
      <c r="K376">
        <v>151.97999999999999</v>
      </c>
      <c r="L376">
        <v>9</v>
      </c>
      <c r="M376">
        <v>6</v>
      </c>
    </row>
    <row r="377" spans="1:13" x14ac:dyDescent="0.45">
      <c r="A377" t="s">
        <v>217</v>
      </c>
      <c r="B377" t="s">
        <v>101</v>
      </c>
      <c r="C377" t="s">
        <v>108</v>
      </c>
      <c r="D377" t="s">
        <v>58</v>
      </c>
      <c r="E377" t="s">
        <v>114</v>
      </c>
      <c r="F377" t="s">
        <v>132</v>
      </c>
      <c r="G377" t="s">
        <v>98</v>
      </c>
      <c r="H377" t="s">
        <v>115</v>
      </c>
      <c r="I377">
        <v>31</v>
      </c>
      <c r="J377">
        <v>90.23</v>
      </c>
      <c r="K377">
        <v>151.05000000000001</v>
      </c>
      <c r="L377">
        <v>10</v>
      </c>
      <c r="M377">
        <v>10</v>
      </c>
    </row>
    <row r="378" spans="1:13" x14ac:dyDescent="0.45">
      <c r="A378" t="s">
        <v>217</v>
      </c>
      <c r="B378" t="s">
        <v>101</v>
      </c>
      <c r="C378" t="s">
        <v>142</v>
      </c>
      <c r="D378" t="s">
        <v>58</v>
      </c>
      <c r="E378" t="s">
        <v>103</v>
      </c>
      <c r="F378" t="s">
        <v>104</v>
      </c>
      <c r="G378" t="s">
        <v>98</v>
      </c>
      <c r="H378" t="s">
        <v>115</v>
      </c>
      <c r="I378">
        <v>28</v>
      </c>
      <c r="J378">
        <v>70.59</v>
      </c>
      <c r="K378">
        <v>160.78</v>
      </c>
      <c r="L378">
        <v>11</v>
      </c>
      <c r="M378">
        <v>3</v>
      </c>
    </row>
    <row r="379" spans="1:13" x14ac:dyDescent="0.45">
      <c r="A379" t="s">
        <v>217</v>
      </c>
      <c r="B379" t="s">
        <v>138</v>
      </c>
      <c r="C379" t="s">
        <v>147</v>
      </c>
      <c r="D379" t="s">
        <v>57</v>
      </c>
      <c r="E379" t="s">
        <v>96</v>
      </c>
      <c r="F379" t="s">
        <v>140</v>
      </c>
      <c r="G379" t="s">
        <v>98</v>
      </c>
      <c r="H379" t="s">
        <v>115</v>
      </c>
      <c r="I379">
        <v>39</v>
      </c>
      <c r="J379">
        <v>69.37</v>
      </c>
      <c r="K379">
        <v>184.3</v>
      </c>
      <c r="L379">
        <v>13</v>
      </c>
      <c r="M379">
        <v>6</v>
      </c>
    </row>
    <row r="380" spans="1:13" x14ac:dyDescent="0.45">
      <c r="A380" t="s">
        <v>217</v>
      </c>
      <c r="B380" t="s">
        <v>94</v>
      </c>
      <c r="C380" t="s">
        <v>108</v>
      </c>
      <c r="D380" t="s">
        <v>57</v>
      </c>
      <c r="E380" t="s">
        <v>111</v>
      </c>
      <c r="F380" t="s">
        <v>122</v>
      </c>
      <c r="G380" t="s">
        <v>105</v>
      </c>
      <c r="H380" t="s">
        <v>115</v>
      </c>
      <c r="I380">
        <v>30</v>
      </c>
      <c r="J380">
        <v>78.27</v>
      </c>
      <c r="K380">
        <v>191.7</v>
      </c>
      <c r="L380">
        <v>15</v>
      </c>
      <c r="M380">
        <v>3</v>
      </c>
    </row>
    <row r="381" spans="1:13" x14ac:dyDescent="0.45">
      <c r="A381" t="s">
        <v>217</v>
      </c>
      <c r="B381" t="s">
        <v>138</v>
      </c>
      <c r="C381" t="s">
        <v>95</v>
      </c>
      <c r="D381" t="s">
        <v>57</v>
      </c>
      <c r="E381" t="s">
        <v>111</v>
      </c>
      <c r="F381" t="s">
        <v>132</v>
      </c>
      <c r="G381" t="s">
        <v>112</v>
      </c>
      <c r="H381" t="s">
        <v>115</v>
      </c>
      <c r="I381">
        <v>27</v>
      </c>
      <c r="J381">
        <v>81.91</v>
      </c>
      <c r="K381">
        <v>170.74</v>
      </c>
      <c r="L381">
        <v>6</v>
      </c>
      <c r="M381">
        <v>1</v>
      </c>
    </row>
    <row r="382" spans="1:13" x14ac:dyDescent="0.45">
      <c r="A382" t="s">
        <v>217</v>
      </c>
      <c r="B382" t="s">
        <v>135</v>
      </c>
      <c r="C382" t="s">
        <v>129</v>
      </c>
      <c r="D382" t="s">
        <v>58</v>
      </c>
      <c r="E382" t="s">
        <v>114</v>
      </c>
      <c r="F382" t="s">
        <v>122</v>
      </c>
      <c r="G382" t="s">
        <v>105</v>
      </c>
      <c r="H382" t="s">
        <v>115</v>
      </c>
      <c r="I382">
        <v>20</v>
      </c>
      <c r="J382">
        <v>77.89</v>
      </c>
      <c r="K382">
        <v>174.36</v>
      </c>
      <c r="L382">
        <v>13</v>
      </c>
      <c r="M382">
        <v>6</v>
      </c>
    </row>
    <row r="383" spans="1:13" x14ac:dyDescent="0.45">
      <c r="A383" t="s">
        <v>217</v>
      </c>
      <c r="B383" t="s">
        <v>107</v>
      </c>
      <c r="C383" t="s">
        <v>108</v>
      </c>
      <c r="D383" t="s">
        <v>58</v>
      </c>
      <c r="E383" t="s">
        <v>96</v>
      </c>
      <c r="F383" t="s">
        <v>140</v>
      </c>
      <c r="G383" t="s">
        <v>112</v>
      </c>
      <c r="H383" t="s">
        <v>115</v>
      </c>
      <c r="I383">
        <v>40</v>
      </c>
      <c r="J383">
        <v>61.49</v>
      </c>
      <c r="K383">
        <v>153.44999999999999</v>
      </c>
      <c r="L383">
        <v>15</v>
      </c>
      <c r="M383">
        <v>9</v>
      </c>
    </row>
    <row r="384" spans="1:13" x14ac:dyDescent="0.45">
      <c r="A384" t="s">
        <v>220</v>
      </c>
      <c r="B384" t="s">
        <v>107</v>
      </c>
      <c r="C384" t="s">
        <v>121</v>
      </c>
      <c r="D384" t="s">
        <v>57</v>
      </c>
      <c r="E384" t="s">
        <v>114</v>
      </c>
      <c r="F384" t="s">
        <v>132</v>
      </c>
      <c r="G384" t="s">
        <v>105</v>
      </c>
      <c r="H384" t="s">
        <v>99</v>
      </c>
      <c r="I384">
        <v>20</v>
      </c>
      <c r="J384">
        <v>92.55</v>
      </c>
      <c r="K384">
        <v>178.57</v>
      </c>
      <c r="L384">
        <v>6</v>
      </c>
      <c r="M384">
        <v>1</v>
      </c>
    </row>
    <row r="385" spans="1:13" x14ac:dyDescent="0.45">
      <c r="A385" t="s">
        <v>220</v>
      </c>
      <c r="B385" t="s">
        <v>135</v>
      </c>
      <c r="C385" t="s">
        <v>129</v>
      </c>
      <c r="D385" t="s">
        <v>58</v>
      </c>
      <c r="E385" t="s">
        <v>103</v>
      </c>
      <c r="F385" t="s">
        <v>132</v>
      </c>
      <c r="G385" t="s">
        <v>105</v>
      </c>
      <c r="H385" t="s">
        <v>99</v>
      </c>
      <c r="I385">
        <v>27</v>
      </c>
      <c r="J385">
        <v>98.57</v>
      </c>
      <c r="K385">
        <v>150.07</v>
      </c>
      <c r="L385">
        <v>4</v>
      </c>
      <c r="M385">
        <v>5</v>
      </c>
    </row>
    <row r="386" spans="1:13" x14ac:dyDescent="0.45">
      <c r="A386" t="s">
        <v>197</v>
      </c>
      <c r="B386" t="s">
        <v>138</v>
      </c>
      <c r="C386" t="s">
        <v>102</v>
      </c>
      <c r="D386" t="s">
        <v>57</v>
      </c>
      <c r="E386" t="s">
        <v>111</v>
      </c>
      <c r="F386" t="s">
        <v>140</v>
      </c>
      <c r="G386" t="s">
        <v>112</v>
      </c>
      <c r="H386" t="s">
        <v>115</v>
      </c>
      <c r="I386">
        <v>21</v>
      </c>
      <c r="J386">
        <v>77.03</v>
      </c>
      <c r="K386">
        <v>178.11</v>
      </c>
      <c r="L386">
        <v>7</v>
      </c>
      <c r="M386">
        <v>10</v>
      </c>
    </row>
    <row r="387" spans="1:13" x14ac:dyDescent="0.45">
      <c r="A387" t="s">
        <v>197</v>
      </c>
      <c r="B387" t="s">
        <v>135</v>
      </c>
      <c r="C387" t="s">
        <v>142</v>
      </c>
      <c r="D387" t="s">
        <v>57</v>
      </c>
      <c r="E387" t="s">
        <v>114</v>
      </c>
      <c r="F387" t="s">
        <v>122</v>
      </c>
      <c r="G387" t="s">
        <v>112</v>
      </c>
      <c r="H387" t="s">
        <v>115</v>
      </c>
      <c r="I387">
        <v>25</v>
      </c>
      <c r="J387">
        <v>73.41</v>
      </c>
      <c r="K387">
        <v>163.22</v>
      </c>
      <c r="L387">
        <v>15</v>
      </c>
      <c r="M387">
        <v>0</v>
      </c>
    </row>
    <row r="388" spans="1:13" x14ac:dyDescent="0.45">
      <c r="A388" t="s">
        <v>197</v>
      </c>
      <c r="B388" t="s">
        <v>124</v>
      </c>
      <c r="C388" t="s">
        <v>147</v>
      </c>
      <c r="D388" t="s">
        <v>58</v>
      </c>
      <c r="E388" t="s">
        <v>96</v>
      </c>
      <c r="F388" t="s">
        <v>118</v>
      </c>
      <c r="G388" t="s">
        <v>105</v>
      </c>
      <c r="H388" t="s">
        <v>99</v>
      </c>
      <c r="I388">
        <v>37</v>
      </c>
      <c r="J388">
        <v>73.86</v>
      </c>
      <c r="K388">
        <v>150.5</v>
      </c>
      <c r="L388">
        <v>15</v>
      </c>
      <c r="M388">
        <v>7</v>
      </c>
    </row>
    <row r="389" spans="1:13" x14ac:dyDescent="0.45">
      <c r="A389" t="s">
        <v>197</v>
      </c>
      <c r="B389" t="s">
        <v>138</v>
      </c>
      <c r="C389" t="s">
        <v>102</v>
      </c>
      <c r="D389" t="s">
        <v>57</v>
      </c>
      <c r="E389" t="s">
        <v>114</v>
      </c>
      <c r="F389" t="s">
        <v>104</v>
      </c>
      <c r="G389" t="s">
        <v>98</v>
      </c>
      <c r="H389" t="s">
        <v>115</v>
      </c>
      <c r="I389">
        <v>34</v>
      </c>
      <c r="J389">
        <v>66.44</v>
      </c>
      <c r="K389">
        <v>162.16999999999999</v>
      </c>
      <c r="L389">
        <v>18</v>
      </c>
      <c r="M389">
        <v>3</v>
      </c>
    </row>
    <row r="390" spans="1:13" x14ac:dyDescent="0.45">
      <c r="A390" t="s">
        <v>197</v>
      </c>
      <c r="B390" t="s">
        <v>117</v>
      </c>
      <c r="C390" t="s">
        <v>147</v>
      </c>
      <c r="D390" t="s">
        <v>58</v>
      </c>
      <c r="E390" t="s">
        <v>111</v>
      </c>
      <c r="F390" t="s">
        <v>122</v>
      </c>
      <c r="G390" t="s">
        <v>112</v>
      </c>
      <c r="H390" t="s">
        <v>99</v>
      </c>
      <c r="I390">
        <v>40</v>
      </c>
      <c r="J390">
        <v>57.14</v>
      </c>
      <c r="K390">
        <v>197.63</v>
      </c>
      <c r="L390">
        <v>12</v>
      </c>
      <c r="M390">
        <v>0</v>
      </c>
    </row>
    <row r="391" spans="1:13" x14ac:dyDescent="0.45">
      <c r="A391" t="s">
        <v>197</v>
      </c>
      <c r="B391" t="s">
        <v>107</v>
      </c>
      <c r="C391" t="s">
        <v>131</v>
      </c>
      <c r="D391" t="s">
        <v>57</v>
      </c>
      <c r="E391" t="s">
        <v>114</v>
      </c>
      <c r="F391" t="s">
        <v>132</v>
      </c>
      <c r="G391" t="s">
        <v>98</v>
      </c>
      <c r="H391" t="s">
        <v>115</v>
      </c>
      <c r="I391">
        <v>19</v>
      </c>
      <c r="J391">
        <v>77.819999999999993</v>
      </c>
      <c r="K391">
        <v>187.79</v>
      </c>
      <c r="L391">
        <v>13</v>
      </c>
      <c r="M391">
        <v>1</v>
      </c>
    </row>
    <row r="392" spans="1:13" x14ac:dyDescent="0.45">
      <c r="A392" t="s">
        <v>191</v>
      </c>
      <c r="B392" t="s">
        <v>138</v>
      </c>
      <c r="C392" t="s">
        <v>95</v>
      </c>
      <c r="D392" t="s">
        <v>58</v>
      </c>
      <c r="E392" t="s">
        <v>111</v>
      </c>
      <c r="F392" t="s">
        <v>136</v>
      </c>
      <c r="G392" t="s">
        <v>112</v>
      </c>
      <c r="H392" t="s">
        <v>99</v>
      </c>
      <c r="I392">
        <v>31</v>
      </c>
      <c r="J392">
        <v>92.39</v>
      </c>
      <c r="K392">
        <v>151.32</v>
      </c>
      <c r="L392">
        <v>20</v>
      </c>
      <c r="M392">
        <v>9</v>
      </c>
    </row>
    <row r="393" spans="1:13" x14ac:dyDescent="0.45">
      <c r="A393" t="s">
        <v>191</v>
      </c>
      <c r="B393" t="s">
        <v>124</v>
      </c>
      <c r="C393" t="s">
        <v>113</v>
      </c>
      <c r="D393" t="s">
        <v>58</v>
      </c>
      <c r="E393" t="s">
        <v>111</v>
      </c>
      <c r="F393" t="s">
        <v>109</v>
      </c>
      <c r="G393" t="s">
        <v>98</v>
      </c>
      <c r="H393" t="s">
        <v>99</v>
      </c>
      <c r="I393">
        <v>19</v>
      </c>
      <c r="J393">
        <v>81.28</v>
      </c>
      <c r="K393">
        <v>186.89</v>
      </c>
      <c r="L393">
        <v>11</v>
      </c>
      <c r="M393">
        <v>6</v>
      </c>
    </row>
    <row r="394" spans="1:13" x14ac:dyDescent="0.45">
      <c r="A394" t="s">
        <v>191</v>
      </c>
      <c r="B394" t="s">
        <v>101</v>
      </c>
      <c r="C394" t="s">
        <v>131</v>
      </c>
      <c r="D394" t="s">
        <v>58</v>
      </c>
      <c r="E394" t="s">
        <v>103</v>
      </c>
      <c r="F394" t="s">
        <v>122</v>
      </c>
      <c r="G394" t="s">
        <v>98</v>
      </c>
      <c r="H394" t="s">
        <v>115</v>
      </c>
      <c r="I394">
        <v>39</v>
      </c>
      <c r="J394">
        <v>89.92</v>
      </c>
      <c r="K394">
        <v>150.72</v>
      </c>
      <c r="L394">
        <v>13</v>
      </c>
      <c r="M394">
        <v>6</v>
      </c>
    </row>
    <row r="395" spans="1:13" x14ac:dyDescent="0.45">
      <c r="A395" t="s">
        <v>191</v>
      </c>
      <c r="B395" t="s">
        <v>107</v>
      </c>
      <c r="C395" t="s">
        <v>145</v>
      </c>
      <c r="D395" t="s">
        <v>57</v>
      </c>
      <c r="E395" t="s">
        <v>103</v>
      </c>
      <c r="F395" t="s">
        <v>132</v>
      </c>
      <c r="G395" t="s">
        <v>98</v>
      </c>
      <c r="H395" t="s">
        <v>115</v>
      </c>
      <c r="I395">
        <v>23</v>
      </c>
      <c r="J395">
        <v>79.06</v>
      </c>
      <c r="K395">
        <v>150</v>
      </c>
      <c r="L395">
        <v>9</v>
      </c>
      <c r="M395">
        <v>6</v>
      </c>
    </row>
    <row r="396" spans="1:13" x14ac:dyDescent="0.45">
      <c r="A396" t="s">
        <v>191</v>
      </c>
      <c r="B396" t="s">
        <v>124</v>
      </c>
      <c r="C396" t="s">
        <v>131</v>
      </c>
      <c r="D396" t="s">
        <v>57</v>
      </c>
      <c r="E396" t="s">
        <v>103</v>
      </c>
      <c r="F396" t="s">
        <v>97</v>
      </c>
      <c r="G396" t="s">
        <v>105</v>
      </c>
      <c r="H396" t="s">
        <v>99</v>
      </c>
      <c r="I396">
        <v>18</v>
      </c>
      <c r="J396">
        <v>61.49</v>
      </c>
      <c r="K396">
        <v>182.33</v>
      </c>
      <c r="L396">
        <v>3</v>
      </c>
      <c r="M396">
        <v>9</v>
      </c>
    </row>
    <row r="397" spans="1:13" x14ac:dyDescent="0.45">
      <c r="A397" t="s">
        <v>191</v>
      </c>
      <c r="B397" t="s">
        <v>101</v>
      </c>
      <c r="C397" t="s">
        <v>95</v>
      </c>
      <c r="D397" t="s">
        <v>57</v>
      </c>
      <c r="E397" t="s">
        <v>111</v>
      </c>
      <c r="F397" t="s">
        <v>136</v>
      </c>
      <c r="G397" t="s">
        <v>98</v>
      </c>
      <c r="H397" t="s">
        <v>99</v>
      </c>
      <c r="I397">
        <v>32</v>
      </c>
      <c r="J397">
        <v>85.97</v>
      </c>
      <c r="K397">
        <v>185.42</v>
      </c>
      <c r="L397">
        <v>6</v>
      </c>
      <c r="M397">
        <v>0</v>
      </c>
    </row>
    <row r="398" spans="1:13" x14ac:dyDescent="0.45">
      <c r="A398" t="s">
        <v>191</v>
      </c>
      <c r="B398" t="s">
        <v>124</v>
      </c>
      <c r="C398" t="s">
        <v>147</v>
      </c>
      <c r="D398" t="s">
        <v>57</v>
      </c>
      <c r="E398" t="s">
        <v>111</v>
      </c>
      <c r="F398" t="s">
        <v>136</v>
      </c>
      <c r="G398" t="s">
        <v>105</v>
      </c>
      <c r="H398" t="s">
        <v>115</v>
      </c>
      <c r="I398">
        <v>35</v>
      </c>
      <c r="J398">
        <v>91.85</v>
      </c>
      <c r="K398">
        <v>152.51</v>
      </c>
      <c r="L398">
        <v>11</v>
      </c>
      <c r="M398">
        <v>10</v>
      </c>
    </row>
    <row r="399" spans="1:13" x14ac:dyDescent="0.45">
      <c r="A399" t="s">
        <v>191</v>
      </c>
      <c r="B399" t="s">
        <v>107</v>
      </c>
      <c r="C399" t="s">
        <v>121</v>
      </c>
      <c r="D399" t="s">
        <v>57</v>
      </c>
      <c r="E399" t="s">
        <v>111</v>
      </c>
      <c r="F399" t="s">
        <v>140</v>
      </c>
      <c r="G399" t="s">
        <v>105</v>
      </c>
      <c r="H399" t="s">
        <v>99</v>
      </c>
      <c r="I399">
        <v>32</v>
      </c>
      <c r="J399">
        <v>77.44</v>
      </c>
      <c r="K399">
        <v>183.62</v>
      </c>
      <c r="L399">
        <v>15</v>
      </c>
      <c r="M399">
        <v>10</v>
      </c>
    </row>
    <row r="400" spans="1:13" x14ac:dyDescent="0.45">
      <c r="A400" t="s">
        <v>133</v>
      </c>
      <c r="B400" t="s">
        <v>101</v>
      </c>
      <c r="C400" t="s">
        <v>121</v>
      </c>
      <c r="D400" t="s">
        <v>57</v>
      </c>
      <c r="E400" t="s">
        <v>114</v>
      </c>
      <c r="F400" t="s">
        <v>104</v>
      </c>
      <c r="G400" t="s">
        <v>112</v>
      </c>
      <c r="H400" t="s">
        <v>115</v>
      </c>
      <c r="I400">
        <v>37</v>
      </c>
      <c r="J400">
        <v>94.61</v>
      </c>
      <c r="K400">
        <v>150.78</v>
      </c>
      <c r="L400">
        <v>13</v>
      </c>
      <c r="M400">
        <v>5</v>
      </c>
    </row>
    <row r="401" spans="1:13" x14ac:dyDescent="0.45">
      <c r="A401" t="s">
        <v>133</v>
      </c>
      <c r="B401" t="s">
        <v>117</v>
      </c>
      <c r="C401" t="s">
        <v>147</v>
      </c>
      <c r="D401" t="s">
        <v>57</v>
      </c>
      <c r="E401" t="s">
        <v>114</v>
      </c>
      <c r="F401" t="s">
        <v>122</v>
      </c>
      <c r="G401" t="s">
        <v>105</v>
      </c>
      <c r="H401" t="s">
        <v>115</v>
      </c>
      <c r="I401">
        <v>37</v>
      </c>
      <c r="J401">
        <v>63.62</v>
      </c>
      <c r="K401">
        <v>151.33000000000001</v>
      </c>
      <c r="L401">
        <v>12</v>
      </c>
      <c r="M401">
        <v>4</v>
      </c>
    </row>
    <row r="402" spans="1:13" x14ac:dyDescent="0.45">
      <c r="A402" t="s">
        <v>133</v>
      </c>
      <c r="B402" t="s">
        <v>101</v>
      </c>
      <c r="C402" t="s">
        <v>129</v>
      </c>
      <c r="D402" t="s">
        <v>57</v>
      </c>
      <c r="E402" t="s">
        <v>111</v>
      </c>
      <c r="F402" t="s">
        <v>140</v>
      </c>
      <c r="G402" t="s">
        <v>112</v>
      </c>
      <c r="H402" t="s">
        <v>99</v>
      </c>
      <c r="I402">
        <v>38</v>
      </c>
      <c r="J402">
        <v>59.52</v>
      </c>
      <c r="K402">
        <v>176.86</v>
      </c>
      <c r="L402">
        <v>15</v>
      </c>
      <c r="M402">
        <v>10</v>
      </c>
    </row>
    <row r="403" spans="1:13" x14ac:dyDescent="0.45">
      <c r="A403" t="s">
        <v>133</v>
      </c>
      <c r="B403" t="s">
        <v>124</v>
      </c>
      <c r="C403" t="s">
        <v>142</v>
      </c>
      <c r="D403" t="s">
        <v>57</v>
      </c>
      <c r="E403" t="s">
        <v>114</v>
      </c>
      <c r="F403" t="s">
        <v>104</v>
      </c>
      <c r="G403" t="s">
        <v>98</v>
      </c>
      <c r="H403" t="s">
        <v>99</v>
      </c>
      <c r="I403">
        <v>26</v>
      </c>
      <c r="J403">
        <v>58.49</v>
      </c>
      <c r="K403">
        <v>178.66</v>
      </c>
      <c r="L403">
        <v>15</v>
      </c>
      <c r="M403">
        <v>8</v>
      </c>
    </row>
    <row r="404" spans="1:13" x14ac:dyDescent="0.45">
      <c r="A404" t="s">
        <v>133</v>
      </c>
      <c r="B404" t="s">
        <v>117</v>
      </c>
      <c r="C404" t="s">
        <v>147</v>
      </c>
      <c r="D404" t="s">
        <v>57</v>
      </c>
      <c r="E404" t="s">
        <v>96</v>
      </c>
      <c r="F404" t="s">
        <v>136</v>
      </c>
      <c r="G404" t="s">
        <v>98</v>
      </c>
      <c r="H404" t="s">
        <v>115</v>
      </c>
      <c r="I404">
        <v>37</v>
      </c>
      <c r="J404">
        <v>86.47</v>
      </c>
      <c r="K404">
        <v>156.54</v>
      </c>
      <c r="L404">
        <v>10</v>
      </c>
      <c r="M404">
        <v>1</v>
      </c>
    </row>
    <row r="405" spans="1:13" x14ac:dyDescent="0.45">
      <c r="A405" t="s">
        <v>133</v>
      </c>
      <c r="B405" t="s">
        <v>135</v>
      </c>
      <c r="C405" t="s">
        <v>131</v>
      </c>
      <c r="D405" t="s">
        <v>58</v>
      </c>
      <c r="E405" t="s">
        <v>114</v>
      </c>
      <c r="F405" t="s">
        <v>136</v>
      </c>
      <c r="G405" t="s">
        <v>98</v>
      </c>
      <c r="H405" t="s">
        <v>115</v>
      </c>
      <c r="I405">
        <v>20</v>
      </c>
      <c r="J405">
        <v>79.81</v>
      </c>
      <c r="K405">
        <v>191.43</v>
      </c>
      <c r="L405">
        <v>4</v>
      </c>
      <c r="M405">
        <v>9</v>
      </c>
    </row>
    <row r="406" spans="1:13" x14ac:dyDescent="0.45">
      <c r="A406" t="s">
        <v>133</v>
      </c>
      <c r="B406" t="s">
        <v>107</v>
      </c>
      <c r="C406" t="s">
        <v>147</v>
      </c>
      <c r="D406" t="s">
        <v>58</v>
      </c>
      <c r="E406" t="s">
        <v>111</v>
      </c>
      <c r="F406" t="s">
        <v>132</v>
      </c>
      <c r="G406" t="s">
        <v>112</v>
      </c>
      <c r="H406" t="s">
        <v>115</v>
      </c>
      <c r="I406">
        <v>21</v>
      </c>
      <c r="J406">
        <v>70.97</v>
      </c>
      <c r="K406">
        <v>175.93</v>
      </c>
      <c r="L406">
        <v>2</v>
      </c>
      <c r="M406">
        <v>1</v>
      </c>
    </row>
    <row r="407" spans="1:13" x14ac:dyDescent="0.45">
      <c r="A407" t="s">
        <v>141</v>
      </c>
      <c r="B407" t="s">
        <v>101</v>
      </c>
      <c r="C407" t="s">
        <v>142</v>
      </c>
      <c r="D407" t="s">
        <v>58</v>
      </c>
      <c r="E407" t="s">
        <v>114</v>
      </c>
      <c r="F407" t="s">
        <v>104</v>
      </c>
      <c r="G407" t="s">
        <v>98</v>
      </c>
      <c r="H407" t="s">
        <v>115</v>
      </c>
      <c r="I407">
        <v>37</v>
      </c>
      <c r="J407">
        <v>69.38</v>
      </c>
      <c r="K407">
        <v>162.22</v>
      </c>
      <c r="L407">
        <v>18</v>
      </c>
      <c r="M407">
        <v>5</v>
      </c>
    </row>
    <row r="408" spans="1:13" x14ac:dyDescent="0.45">
      <c r="A408" t="s">
        <v>141</v>
      </c>
      <c r="B408" t="s">
        <v>117</v>
      </c>
      <c r="C408" t="s">
        <v>102</v>
      </c>
      <c r="D408" t="s">
        <v>58</v>
      </c>
      <c r="E408" t="s">
        <v>111</v>
      </c>
      <c r="F408" t="s">
        <v>109</v>
      </c>
      <c r="G408" t="s">
        <v>98</v>
      </c>
      <c r="H408" t="s">
        <v>99</v>
      </c>
      <c r="I408">
        <v>35</v>
      </c>
      <c r="J408">
        <v>81.319999999999993</v>
      </c>
      <c r="K408">
        <v>183.71</v>
      </c>
      <c r="L408">
        <v>17</v>
      </c>
      <c r="M408">
        <v>2</v>
      </c>
    </row>
    <row r="409" spans="1:13" x14ac:dyDescent="0.45">
      <c r="A409" t="s">
        <v>141</v>
      </c>
      <c r="B409" t="s">
        <v>107</v>
      </c>
      <c r="C409" t="s">
        <v>145</v>
      </c>
      <c r="D409" t="s">
        <v>58</v>
      </c>
      <c r="E409" t="s">
        <v>114</v>
      </c>
      <c r="F409" t="s">
        <v>97</v>
      </c>
      <c r="G409" t="s">
        <v>105</v>
      </c>
      <c r="H409" t="s">
        <v>99</v>
      </c>
      <c r="I409">
        <v>26</v>
      </c>
      <c r="J409">
        <v>90.77</v>
      </c>
      <c r="K409">
        <v>167.66</v>
      </c>
      <c r="L409">
        <v>2</v>
      </c>
      <c r="M409">
        <v>0</v>
      </c>
    </row>
    <row r="410" spans="1:13" x14ac:dyDescent="0.45">
      <c r="A410" t="s">
        <v>141</v>
      </c>
      <c r="B410" t="s">
        <v>117</v>
      </c>
      <c r="C410" t="s">
        <v>108</v>
      </c>
      <c r="D410" t="s">
        <v>57</v>
      </c>
      <c r="E410" t="s">
        <v>96</v>
      </c>
      <c r="F410" t="s">
        <v>97</v>
      </c>
      <c r="G410" t="s">
        <v>105</v>
      </c>
      <c r="H410" t="s">
        <v>99</v>
      </c>
      <c r="I410">
        <v>30</v>
      </c>
      <c r="J410">
        <v>60.09</v>
      </c>
      <c r="K410">
        <v>171.18</v>
      </c>
      <c r="L410">
        <v>7</v>
      </c>
      <c r="M410">
        <v>3</v>
      </c>
    </row>
    <row r="411" spans="1:13" x14ac:dyDescent="0.45">
      <c r="A411" t="s">
        <v>159</v>
      </c>
      <c r="B411" t="s">
        <v>107</v>
      </c>
      <c r="C411" t="s">
        <v>145</v>
      </c>
      <c r="D411" t="s">
        <v>57</v>
      </c>
      <c r="E411" t="s">
        <v>103</v>
      </c>
      <c r="F411" t="s">
        <v>104</v>
      </c>
      <c r="G411" t="s">
        <v>112</v>
      </c>
      <c r="H411" t="s">
        <v>99</v>
      </c>
      <c r="I411">
        <v>28</v>
      </c>
      <c r="J411">
        <v>89.74</v>
      </c>
      <c r="K411">
        <v>176.2</v>
      </c>
      <c r="L411">
        <v>14</v>
      </c>
      <c r="M411">
        <v>1</v>
      </c>
    </row>
    <row r="412" spans="1:13" x14ac:dyDescent="0.45">
      <c r="A412" t="s">
        <v>159</v>
      </c>
      <c r="B412" t="s">
        <v>135</v>
      </c>
      <c r="C412" t="s">
        <v>95</v>
      </c>
      <c r="D412" t="s">
        <v>58</v>
      </c>
      <c r="E412" t="s">
        <v>103</v>
      </c>
      <c r="F412" t="s">
        <v>140</v>
      </c>
      <c r="G412" t="s">
        <v>105</v>
      </c>
      <c r="H412" t="s">
        <v>99</v>
      </c>
      <c r="I412">
        <v>40</v>
      </c>
      <c r="J412">
        <v>93.39</v>
      </c>
      <c r="K412">
        <v>164.2</v>
      </c>
      <c r="L412">
        <v>20</v>
      </c>
      <c r="M412">
        <v>2</v>
      </c>
    </row>
    <row r="413" spans="1:13" x14ac:dyDescent="0.45">
      <c r="A413" t="s">
        <v>159</v>
      </c>
      <c r="B413" t="s">
        <v>117</v>
      </c>
      <c r="C413" t="s">
        <v>121</v>
      </c>
      <c r="D413" t="s">
        <v>57</v>
      </c>
      <c r="E413" t="s">
        <v>111</v>
      </c>
      <c r="F413" t="s">
        <v>109</v>
      </c>
      <c r="G413" t="s">
        <v>112</v>
      </c>
      <c r="H413" t="s">
        <v>115</v>
      </c>
      <c r="I413">
        <v>28</v>
      </c>
      <c r="J413">
        <v>89.11</v>
      </c>
      <c r="K413">
        <v>181.71</v>
      </c>
      <c r="L413">
        <v>1</v>
      </c>
      <c r="M413">
        <v>0</v>
      </c>
    </row>
    <row r="414" spans="1:13" x14ac:dyDescent="0.45">
      <c r="A414" t="s">
        <v>159</v>
      </c>
      <c r="B414" t="s">
        <v>138</v>
      </c>
      <c r="C414" t="s">
        <v>131</v>
      </c>
      <c r="D414" t="s">
        <v>57</v>
      </c>
      <c r="E414" t="s">
        <v>114</v>
      </c>
      <c r="F414" t="s">
        <v>97</v>
      </c>
      <c r="G414" t="s">
        <v>112</v>
      </c>
      <c r="H414" t="s">
        <v>99</v>
      </c>
      <c r="I414">
        <v>39</v>
      </c>
      <c r="J414">
        <v>62.59</v>
      </c>
      <c r="K414">
        <v>177.5</v>
      </c>
      <c r="L414">
        <v>5</v>
      </c>
      <c r="M414">
        <v>3</v>
      </c>
    </row>
    <row r="415" spans="1:13" x14ac:dyDescent="0.45">
      <c r="A415" t="s">
        <v>159</v>
      </c>
      <c r="B415" t="s">
        <v>101</v>
      </c>
      <c r="C415" t="s">
        <v>95</v>
      </c>
      <c r="D415" t="s">
        <v>58</v>
      </c>
      <c r="E415" t="s">
        <v>103</v>
      </c>
      <c r="F415" t="s">
        <v>109</v>
      </c>
      <c r="G415" t="s">
        <v>105</v>
      </c>
      <c r="H415" t="s">
        <v>115</v>
      </c>
      <c r="I415">
        <v>29</v>
      </c>
      <c r="J415">
        <v>53.84</v>
      </c>
      <c r="K415">
        <v>189.79</v>
      </c>
      <c r="L415">
        <v>12</v>
      </c>
      <c r="M415">
        <v>9</v>
      </c>
    </row>
    <row r="416" spans="1:13" x14ac:dyDescent="0.45">
      <c r="A416" t="s">
        <v>182</v>
      </c>
      <c r="B416" t="s">
        <v>138</v>
      </c>
      <c r="C416" t="s">
        <v>142</v>
      </c>
      <c r="D416" t="s">
        <v>58</v>
      </c>
      <c r="E416" t="s">
        <v>111</v>
      </c>
      <c r="F416" t="s">
        <v>109</v>
      </c>
      <c r="G416" t="s">
        <v>98</v>
      </c>
      <c r="H416" t="s">
        <v>115</v>
      </c>
      <c r="I416">
        <v>23</v>
      </c>
      <c r="J416">
        <v>54.07</v>
      </c>
      <c r="K416">
        <v>182.52</v>
      </c>
      <c r="L416">
        <v>17</v>
      </c>
      <c r="M416">
        <v>6</v>
      </c>
    </row>
    <row r="417" spans="1:13" x14ac:dyDescent="0.45">
      <c r="A417" t="s">
        <v>182</v>
      </c>
      <c r="B417" t="s">
        <v>94</v>
      </c>
      <c r="C417" t="s">
        <v>108</v>
      </c>
      <c r="D417" t="s">
        <v>57</v>
      </c>
      <c r="E417" t="s">
        <v>96</v>
      </c>
      <c r="F417" t="s">
        <v>132</v>
      </c>
      <c r="G417" t="s">
        <v>112</v>
      </c>
      <c r="H417" t="s">
        <v>115</v>
      </c>
      <c r="I417">
        <v>23</v>
      </c>
      <c r="J417">
        <v>66.08</v>
      </c>
      <c r="K417">
        <v>173.23</v>
      </c>
      <c r="L417">
        <v>2</v>
      </c>
      <c r="M417">
        <v>2</v>
      </c>
    </row>
    <row r="418" spans="1:13" x14ac:dyDescent="0.45">
      <c r="A418" t="s">
        <v>221</v>
      </c>
      <c r="B418" t="s">
        <v>124</v>
      </c>
      <c r="C418" t="s">
        <v>142</v>
      </c>
      <c r="D418" t="s">
        <v>58</v>
      </c>
      <c r="E418" t="s">
        <v>111</v>
      </c>
      <c r="F418" t="s">
        <v>104</v>
      </c>
      <c r="G418" t="s">
        <v>98</v>
      </c>
      <c r="H418" t="s">
        <v>115</v>
      </c>
      <c r="I418">
        <v>22</v>
      </c>
      <c r="J418">
        <v>85.25</v>
      </c>
      <c r="K418">
        <v>170.49</v>
      </c>
      <c r="L418">
        <v>18</v>
      </c>
      <c r="M418">
        <v>7</v>
      </c>
    </row>
    <row r="419" spans="1:13" x14ac:dyDescent="0.45">
      <c r="A419" t="s">
        <v>221</v>
      </c>
      <c r="B419" t="s">
        <v>135</v>
      </c>
      <c r="C419" t="s">
        <v>108</v>
      </c>
      <c r="D419" t="s">
        <v>58</v>
      </c>
      <c r="E419" t="s">
        <v>111</v>
      </c>
      <c r="F419" t="s">
        <v>104</v>
      </c>
      <c r="G419" t="s">
        <v>98</v>
      </c>
      <c r="H419" t="s">
        <v>99</v>
      </c>
      <c r="I419">
        <v>18</v>
      </c>
      <c r="J419">
        <v>96.21</v>
      </c>
      <c r="K419">
        <v>160.46</v>
      </c>
      <c r="L419">
        <v>18</v>
      </c>
      <c r="M419">
        <v>9</v>
      </c>
    </row>
    <row r="420" spans="1:13" x14ac:dyDescent="0.45">
      <c r="A420" t="s">
        <v>173</v>
      </c>
      <c r="B420" t="s">
        <v>94</v>
      </c>
      <c r="C420" t="s">
        <v>142</v>
      </c>
      <c r="D420" t="s">
        <v>57</v>
      </c>
      <c r="E420" t="s">
        <v>96</v>
      </c>
      <c r="F420" t="s">
        <v>118</v>
      </c>
      <c r="G420" t="s">
        <v>105</v>
      </c>
      <c r="H420" t="s">
        <v>99</v>
      </c>
      <c r="I420">
        <v>25</v>
      </c>
      <c r="J420">
        <v>60.75</v>
      </c>
      <c r="K420">
        <v>174.77</v>
      </c>
      <c r="L420">
        <v>13</v>
      </c>
      <c r="M420">
        <v>9</v>
      </c>
    </row>
    <row r="421" spans="1:13" x14ac:dyDescent="0.45">
      <c r="A421" t="s">
        <v>173</v>
      </c>
      <c r="B421" t="s">
        <v>101</v>
      </c>
      <c r="C421" t="s">
        <v>145</v>
      </c>
      <c r="D421" t="s">
        <v>58</v>
      </c>
      <c r="E421" t="s">
        <v>103</v>
      </c>
      <c r="F421" t="s">
        <v>136</v>
      </c>
      <c r="G421" t="s">
        <v>98</v>
      </c>
      <c r="H421" t="s">
        <v>99</v>
      </c>
      <c r="I421">
        <v>18</v>
      </c>
      <c r="J421">
        <v>55.65</v>
      </c>
      <c r="K421">
        <v>180.88</v>
      </c>
      <c r="L421">
        <v>18</v>
      </c>
      <c r="M421">
        <v>5</v>
      </c>
    </row>
    <row r="422" spans="1:13" x14ac:dyDescent="0.45">
      <c r="A422" t="s">
        <v>173</v>
      </c>
      <c r="B422" t="s">
        <v>135</v>
      </c>
      <c r="C422" t="s">
        <v>121</v>
      </c>
      <c r="D422" t="s">
        <v>57</v>
      </c>
      <c r="E422" t="s">
        <v>111</v>
      </c>
      <c r="F422" t="s">
        <v>122</v>
      </c>
      <c r="G422" t="s">
        <v>112</v>
      </c>
      <c r="H422" t="s">
        <v>115</v>
      </c>
      <c r="I422">
        <v>35</v>
      </c>
      <c r="J422">
        <v>83.29</v>
      </c>
      <c r="K422">
        <v>167.96</v>
      </c>
      <c r="L422">
        <v>17</v>
      </c>
      <c r="M422">
        <v>1</v>
      </c>
    </row>
    <row r="423" spans="1:13" x14ac:dyDescent="0.45">
      <c r="A423" t="s">
        <v>173</v>
      </c>
      <c r="B423" t="s">
        <v>135</v>
      </c>
      <c r="C423" t="s">
        <v>108</v>
      </c>
      <c r="D423" t="s">
        <v>57</v>
      </c>
      <c r="E423" t="s">
        <v>96</v>
      </c>
      <c r="F423" t="s">
        <v>118</v>
      </c>
      <c r="G423" t="s">
        <v>98</v>
      </c>
      <c r="H423" t="s">
        <v>99</v>
      </c>
      <c r="I423">
        <v>38</v>
      </c>
      <c r="J423">
        <v>62.57</v>
      </c>
      <c r="K423">
        <v>179.86</v>
      </c>
      <c r="L423">
        <v>18</v>
      </c>
      <c r="M423">
        <v>4</v>
      </c>
    </row>
    <row r="424" spans="1:13" x14ac:dyDescent="0.45">
      <c r="A424" t="s">
        <v>224</v>
      </c>
      <c r="B424" t="s">
        <v>117</v>
      </c>
      <c r="C424" t="s">
        <v>121</v>
      </c>
      <c r="D424" t="s">
        <v>57</v>
      </c>
      <c r="E424" t="s">
        <v>114</v>
      </c>
      <c r="F424" t="s">
        <v>136</v>
      </c>
      <c r="G424" t="s">
        <v>105</v>
      </c>
      <c r="H424" t="s">
        <v>99</v>
      </c>
      <c r="I424">
        <v>36</v>
      </c>
      <c r="J424">
        <v>79.349999999999994</v>
      </c>
      <c r="K424">
        <v>172.18</v>
      </c>
      <c r="L424">
        <v>12</v>
      </c>
      <c r="M424">
        <v>7</v>
      </c>
    </row>
    <row r="425" spans="1:13" x14ac:dyDescent="0.45">
      <c r="A425" t="s">
        <v>224</v>
      </c>
      <c r="B425" t="s">
        <v>101</v>
      </c>
      <c r="C425" t="s">
        <v>131</v>
      </c>
      <c r="D425" t="s">
        <v>57</v>
      </c>
      <c r="E425" t="s">
        <v>96</v>
      </c>
      <c r="F425" t="s">
        <v>118</v>
      </c>
      <c r="G425" t="s">
        <v>105</v>
      </c>
      <c r="H425" t="s">
        <v>115</v>
      </c>
      <c r="I425">
        <v>29</v>
      </c>
      <c r="J425">
        <v>62.73</v>
      </c>
      <c r="K425">
        <v>185.69</v>
      </c>
      <c r="L425">
        <v>3</v>
      </c>
      <c r="M425">
        <v>6</v>
      </c>
    </row>
    <row r="426" spans="1:13" x14ac:dyDescent="0.45">
      <c r="A426" t="s">
        <v>226</v>
      </c>
      <c r="B426" t="s">
        <v>135</v>
      </c>
      <c r="C426" t="s">
        <v>113</v>
      </c>
      <c r="D426" t="s">
        <v>57</v>
      </c>
      <c r="E426" t="s">
        <v>103</v>
      </c>
      <c r="F426" t="s">
        <v>132</v>
      </c>
      <c r="G426" t="s">
        <v>105</v>
      </c>
      <c r="H426" t="s">
        <v>99</v>
      </c>
      <c r="I426">
        <v>27</v>
      </c>
      <c r="J426">
        <v>53.57</v>
      </c>
      <c r="K426">
        <v>162.31</v>
      </c>
      <c r="L426">
        <v>8</v>
      </c>
      <c r="M426">
        <v>3</v>
      </c>
    </row>
    <row r="427" spans="1:13" x14ac:dyDescent="0.45">
      <c r="A427" t="s">
        <v>226</v>
      </c>
      <c r="B427" t="s">
        <v>107</v>
      </c>
      <c r="C427" t="s">
        <v>113</v>
      </c>
      <c r="D427" t="s">
        <v>57</v>
      </c>
      <c r="E427" t="s">
        <v>114</v>
      </c>
      <c r="F427" t="s">
        <v>140</v>
      </c>
      <c r="G427" t="s">
        <v>98</v>
      </c>
      <c r="H427" t="s">
        <v>115</v>
      </c>
      <c r="I427">
        <v>24</v>
      </c>
      <c r="J427">
        <v>91.62</v>
      </c>
      <c r="K427">
        <v>179.72</v>
      </c>
      <c r="L427">
        <v>12</v>
      </c>
      <c r="M427">
        <v>8</v>
      </c>
    </row>
    <row r="428" spans="1:13" x14ac:dyDescent="0.45">
      <c r="A428" t="s">
        <v>160</v>
      </c>
      <c r="B428" t="s">
        <v>107</v>
      </c>
      <c r="C428" t="s">
        <v>121</v>
      </c>
      <c r="D428" t="s">
        <v>58</v>
      </c>
      <c r="E428" t="s">
        <v>103</v>
      </c>
      <c r="F428" t="s">
        <v>140</v>
      </c>
      <c r="G428" t="s">
        <v>112</v>
      </c>
      <c r="H428" t="s">
        <v>115</v>
      </c>
      <c r="I428">
        <v>34</v>
      </c>
      <c r="J428">
        <v>79.36</v>
      </c>
      <c r="K428">
        <v>192</v>
      </c>
      <c r="L428">
        <v>18</v>
      </c>
      <c r="M428">
        <v>2</v>
      </c>
    </row>
    <row r="429" spans="1:13" x14ac:dyDescent="0.45">
      <c r="A429" t="s">
        <v>160</v>
      </c>
      <c r="B429" t="s">
        <v>101</v>
      </c>
      <c r="C429" t="s">
        <v>95</v>
      </c>
      <c r="D429" t="s">
        <v>57</v>
      </c>
      <c r="E429" t="s">
        <v>103</v>
      </c>
      <c r="F429" t="s">
        <v>132</v>
      </c>
      <c r="G429" t="s">
        <v>112</v>
      </c>
      <c r="H429" t="s">
        <v>115</v>
      </c>
      <c r="I429">
        <v>31</v>
      </c>
      <c r="J429">
        <v>77.400000000000006</v>
      </c>
      <c r="K429">
        <v>155.54</v>
      </c>
      <c r="L429">
        <v>4</v>
      </c>
      <c r="M429">
        <v>7</v>
      </c>
    </row>
    <row r="430" spans="1:13" x14ac:dyDescent="0.45">
      <c r="A430" t="s">
        <v>160</v>
      </c>
      <c r="B430" t="s">
        <v>117</v>
      </c>
      <c r="C430" t="s">
        <v>142</v>
      </c>
      <c r="D430" t="s">
        <v>57</v>
      </c>
      <c r="E430" t="s">
        <v>96</v>
      </c>
      <c r="F430" t="s">
        <v>122</v>
      </c>
      <c r="G430" t="s">
        <v>105</v>
      </c>
      <c r="H430" t="s">
        <v>99</v>
      </c>
      <c r="I430">
        <v>32</v>
      </c>
      <c r="J430">
        <v>69.12</v>
      </c>
      <c r="K430">
        <v>195.14</v>
      </c>
      <c r="L430">
        <v>14</v>
      </c>
      <c r="M430">
        <v>0</v>
      </c>
    </row>
    <row r="431" spans="1:13" x14ac:dyDescent="0.45">
      <c r="A431" t="s">
        <v>160</v>
      </c>
      <c r="B431" t="s">
        <v>124</v>
      </c>
      <c r="C431" t="s">
        <v>108</v>
      </c>
      <c r="D431" t="s">
        <v>57</v>
      </c>
      <c r="E431" t="s">
        <v>96</v>
      </c>
      <c r="F431" t="s">
        <v>118</v>
      </c>
      <c r="G431" t="s">
        <v>98</v>
      </c>
      <c r="H431" t="s">
        <v>99</v>
      </c>
      <c r="I431">
        <v>37</v>
      </c>
      <c r="J431">
        <v>73.38</v>
      </c>
      <c r="K431">
        <v>150.44999999999999</v>
      </c>
      <c r="L431">
        <v>16</v>
      </c>
      <c r="M431">
        <v>7</v>
      </c>
    </row>
    <row r="432" spans="1:13" x14ac:dyDescent="0.45">
      <c r="A432" t="s">
        <v>160</v>
      </c>
      <c r="B432" t="s">
        <v>101</v>
      </c>
      <c r="C432" t="s">
        <v>108</v>
      </c>
      <c r="D432" t="s">
        <v>57</v>
      </c>
      <c r="E432" t="s">
        <v>114</v>
      </c>
      <c r="F432" t="s">
        <v>118</v>
      </c>
      <c r="G432" t="s">
        <v>112</v>
      </c>
      <c r="H432" t="s">
        <v>115</v>
      </c>
      <c r="I432">
        <v>25</v>
      </c>
      <c r="J432">
        <v>94.89</v>
      </c>
      <c r="K432">
        <v>167.67</v>
      </c>
      <c r="L432">
        <v>1</v>
      </c>
      <c r="M432">
        <v>6</v>
      </c>
    </row>
    <row r="433" spans="1:13" x14ac:dyDescent="0.45">
      <c r="A433" t="s">
        <v>93</v>
      </c>
      <c r="B433" t="s">
        <v>94</v>
      </c>
      <c r="C433" t="s">
        <v>95</v>
      </c>
      <c r="D433" t="s">
        <v>58</v>
      </c>
      <c r="E433" t="s">
        <v>96</v>
      </c>
      <c r="F433" t="s">
        <v>97</v>
      </c>
      <c r="G433" t="s">
        <v>98</v>
      </c>
      <c r="H433" t="s">
        <v>99</v>
      </c>
      <c r="I433">
        <v>31</v>
      </c>
      <c r="J433">
        <v>67.680000000000007</v>
      </c>
      <c r="K433">
        <v>174.49</v>
      </c>
      <c r="L433">
        <v>13</v>
      </c>
      <c r="M433">
        <v>3</v>
      </c>
    </row>
    <row r="434" spans="1:13" x14ac:dyDescent="0.45">
      <c r="A434" t="s">
        <v>93</v>
      </c>
      <c r="B434" t="s">
        <v>135</v>
      </c>
      <c r="C434" t="s">
        <v>147</v>
      </c>
      <c r="D434" t="s">
        <v>57</v>
      </c>
      <c r="E434" t="s">
        <v>114</v>
      </c>
      <c r="F434" t="s">
        <v>140</v>
      </c>
      <c r="G434" t="s">
        <v>105</v>
      </c>
      <c r="H434" t="s">
        <v>115</v>
      </c>
      <c r="I434">
        <v>21</v>
      </c>
      <c r="J434">
        <v>79.73</v>
      </c>
      <c r="K434">
        <v>189.89</v>
      </c>
      <c r="L434">
        <v>15</v>
      </c>
      <c r="M434">
        <v>6</v>
      </c>
    </row>
    <row r="435" spans="1:13" x14ac:dyDescent="0.45">
      <c r="A435" t="s">
        <v>120</v>
      </c>
      <c r="B435" t="s">
        <v>94</v>
      </c>
      <c r="C435" t="s">
        <v>121</v>
      </c>
      <c r="D435" t="s">
        <v>58</v>
      </c>
      <c r="E435" t="s">
        <v>114</v>
      </c>
      <c r="F435" t="s">
        <v>122</v>
      </c>
      <c r="G435" t="s">
        <v>98</v>
      </c>
      <c r="H435" t="s">
        <v>99</v>
      </c>
      <c r="I435">
        <v>38</v>
      </c>
      <c r="J435">
        <v>77.09</v>
      </c>
      <c r="K435">
        <v>154.69</v>
      </c>
      <c r="L435">
        <v>8</v>
      </c>
      <c r="M435">
        <v>8</v>
      </c>
    </row>
    <row r="436" spans="1:13" x14ac:dyDescent="0.45">
      <c r="A436" t="s">
        <v>120</v>
      </c>
      <c r="B436" t="s">
        <v>117</v>
      </c>
      <c r="C436" t="s">
        <v>129</v>
      </c>
      <c r="D436" t="s">
        <v>57</v>
      </c>
      <c r="E436" t="s">
        <v>96</v>
      </c>
      <c r="F436" t="s">
        <v>97</v>
      </c>
      <c r="G436" t="s">
        <v>105</v>
      </c>
      <c r="H436" t="s">
        <v>99</v>
      </c>
      <c r="I436">
        <v>26</v>
      </c>
      <c r="J436">
        <v>70.599999999999994</v>
      </c>
      <c r="K436">
        <v>150.61000000000001</v>
      </c>
      <c r="L436">
        <v>12</v>
      </c>
      <c r="M436">
        <v>5</v>
      </c>
    </row>
    <row r="437" spans="1:13" x14ac:dyDescent="0.45">
      <c r="A437" t="s">
        <v>120</v>
      </c>
      <c r="B437" t="s">
        <v>138</v>
      </c>
      <c r="C437" t="s">
        <v>102</v>
      </c>
      <c r="D437" t="s">
        <v>57</v>
      </c>
      <c r="E437" t="s">
        <v>111</v>
      </c>
      <c r="F437" t="s">
        <v>97</v>
      </c>
      <c r="G437" t="s">
        <v>98</v>
      </c>
      <c r="H437" t="s">
        <v>115</v>
      </c>
      <c r="I437">
        <v>32</v>
      </c>
      <c r="J437">
        <v>77.78</v>
      </c>
      <c r="K437">
        <v>162.80000000000001</v>
      </c>
      <c r="L437">
        <v>7</v>
      </c>
      <c r="M437">
        <v>8</v>
      </c>
    </row>
    <row r="438" spans="1:13" x14ac:dyDescent="0.45">
      <c r="A438" t="s">
        <v>120</v>
      </c>
      <c r="B438" t="s">
        <v>101</v>
      </c>
      <c r="C438" t="s">
        <v>129</v>
      </c>
      <c r="D438" t="s">
        <v>58</v>
      </c>
      <c r="E438" t="s">
        <v>111</v>
      </c>
      <c r="F438" t="s">
        <v>140</v>
      </c>
      <c r="G438" t="s">
        <v>112</v>
      </c>
      <c r="H438" t="s">
        <v>99</v>
      </c>
      <c r="I438">
        <v>24</v>
      </c>
      <c r="J438">
        <v>59.15</v>
      </c>
      <c r="K438">
        <v>197.86</v>
      </c>
      <c r="L438">
        <v>9</v>
      </c>
      <c r="M438">
        <v>5</v>
      </c>
    </row>
    <row r="439" spans="1:13" x14ac:dyDescent="0.45">
      <c r="A439" t="s">
        <v>120</v>
      </c>
      <c r="B439" t="s">
        <v>135</v>
      </c>
      <c r="C439" t="s">
        <v>142</v>
      </c>
      <c r="D439" t="s">
        <v>58</v>
      </c>
      <c r="E439" t="s">
        <v>114</v>
      </c>
      <c r="F439" t="s">
        <v>109</v>
      </c>
      <c r="G439" t="s">
        <v>105</v>
      </c>
      <c r="H439" t="s">
        <v>115</v>
      </c>
      <c r="I439">
        <v>19</v>
      </c>
      <c r="J439">
        <v>54.79</v>
      </c>
      <c r="K439">
        <v>196.86</v>
      </c>
      <c r="L439">
        <v>10</v>
      </c>
      <c r="M439">
        <v>3</v>
      </c>
    </row>
    <row r="440" spans="1:13" x14ac:dyDescent="0.45">
      <c r="A440" t="s">
        <v>120</v>
      </c>
      <c r="B440" t="s">
        <v>94</v>
      </c>
      <c r="C440" t="s">
        <v>145</v>
      </c>
      <c r="D440" t="s">
        <v>57</v>
      </c>
      <c r="E440" t="s">
        <v>96</v>
      </c>
      <c r="F440" t="s">
        <v>140</v>
      </c>
      <c r="G440" t="s">
        <v>105</v>
      </c>
      <c r="H440" t="s">
        <v>115</v>
      </c>
      <c r="I440">
        <v>39</v>
      </c>
      <c r="J440">
        <v>83.03</v>
      </c>
      <c r="K440">
        <v>158.19</v>
      </c>
      <c r="L440">
        <v>3</v>
      </c>
      <c r="M440">
        <v>1</v>
      </c>
    </row>
    <row r="441" spans="1:13" x14ac:dyDescent="0.45">
      <c r="A441" t="s">
        <v>120</v>
      </c>
      <c r="B441" t="s">
        <v>94</v>
      </c>
      <c r="C441" t="s">
        <v>113</v>
      </c>
      <c r="D441" t="s">
        <v>58</v>
      </c>
      <c r="E441" t="s">
        <v>103</v>
      </c>
      <c r="F441" t="s">
        <v>97</v>
      </c>
      <c r="G441" t="s">
        <v>105</v>
      </c>
      <c r="H441" t="s">
        <v>99</v>
      </c>
      <c r="I441">
        <v>20</v>
      </c>
      <c r="J441">
        <v>78.790000000000006</v>
      </c>
      <c r="K441">
        <v>161.38</v>
      </c>
      <c r="L441">
        <v>14</v>
      </c>
      <c r="M441">
        <v>7</v>
      </c>
    </row>
    <row r="442" spans="1:13" x14ac:dyDescent="0.45">
      <c r="A442" t="s">
        <v>148</v>
      </c>
      <c r="B442" t="s">
        <v>135</v>
      </c>
      <c r="C442" t="s">
        <v>102</v>
      </c>
      <c r="D442" t="s">
        <v>57</v>
      </c>
      <c r="E442" t="s">
        <v>114</v>
      </c>
      <c r="F442" t="s">
        <v>136</v>
      </c>
      <c r="G442" t="s">
        <v>112</v>
      </c>
      <c r="H442" t="s">
        <v>115</v>
      </c>
      <c r="I442">
        <v>30</v>
      </c>
      <c r="J442">
        <v>93.48</v>
      </c>
      <c r="K442">
        <v>190.07</v>
      </c>
      <c r="L442">
        <v>2</v>
      </c>
      <c r="M442">
        <v>6</v>
      </c>
    </row>
    <row r="443" spans="1:13" x14ac:dyDescent="0.45">
      <c r="A443" t="s">
        <v>148</v>
      </c>
      <c r="B443" t="s">
        <v>135</v>
      </c>
      <c r="C443" t="s">
        <v>113</v>
      </c>
      <c r="D443" t="s">
        <v>57</v>
      </c>
      <c r="E443" t="s">
        <v>96</v>
      </c>
      <c r="F443" t="s">
        <v>122</v>
      </c>
      <c r="G443" t="s">
        <v>98</v>
      </c>
      <c r="H443" t="s">
        <v>115</v>
      </c>
      <c r="I443">
        <v>33</v>
      </c>
      <c r="J443">
        <v>98.07</v>
      </c>
      <c r="K443">
        <v>168.77</v>
      </c>
      <c r="L443">
        <v>15</v>
      </c>
      <c r="M443">
        <v>9</v>
      </c>
    </row>
    <row r="444" spans="1:13" x14ac:dyDescent="0.45">
      <c r="A444" t="s">
        <v>148</v>
      </c>
      <c r="B444" t="s">
        <v>135</v>
      </c>
      <c r="C444" t="s">
        <v>142</v>
      </c>
      <c r="D444" t="s">
        <v>57</v>
      </c>
      <c r="E444" t="s">
        <v>111</v>
      </c>
      <c r="F444" t="s">
        <v>118</v>
      </c>
      <c r="G444" t="s">
        <v>105</v>
      </c>
      <c r="H444" t="s">
        <v>99</v>
      </c>
      <c r="I444">
        <v>37</v>
      </c>
      <c r="J444">
        <v>88.33</v>
      </c>
      <c r="K444">
        <v>154.82</v>
      </c>
      <c r="L444">
        <v>8</v>
      </c>
      <c r="M444">
        <v>4</v>
      </c>
    </row>
    <row r="445" spans="1:13" x14ac:dyDescent="0.45">
      <c r="A445" t="s">
        <v>148</v>
      </c>
      <c r="B445" t="s">
        <v>101</v>
      </c>
      <c r="C445" t="s">
        <v>102</v>
      </c>
      <c r="D445" t="s">
        <v>57</v>
      </c>
      <c r="E445" t="s">
        <v>111</v>
      </c>
      <c r="F445" t="s">
        <v>109</v>
      </c>
      <c r="G445" t="s">
        <v>98</v>
      </c>
      <c r="H445" t="s">
        <v>115</v>
      </c>
      <c r="I445">
        <v>20</v>
      </c>
      <c r="J445">
        <v>87.66</v>
      </c>
      <c r="K445">
        <v>171.24</v>
      </c>
      <c r="L445">
        <v>3</v>
      </c>
      <c r="M445">
        <v>6</v>
      </c>
    </row>
    <row r="446" spans="1:13" x14ac:dyDescent="0.45">
      <c r="A446" t="s">
        <v>148</v>
      </c>
      <c r="B446" t="s">
        <v>135</v>
      </c>
      <c r="C446" t="s">
        <v>95</v>
      </c>
      <c r="D446" t="s">
        <v>58</v>
      </c>
      <c r="E446" t="s">
        <v>111</v>
      </c>
      <c r="F446" t="s">
        <v>104</v>
      </c>
      <c r="G446" t="s">
        <v>105</v>
      </c>
      <c r="H446" t="s">
        <v>99</v>
      </c>
      <c r="I446">
        <v>35</v>
      </c>
      <c r="J446">
        <v>80.900000000000006</v>
      </c>
      <c r="K446">
        <v>183.77</v>
      </c>
      <c r="L446">
        <v>7</v>
      </c>
      <c r="M446">
        <v>2</v>
      </c>
    </row>
    <row r="447" spans="1:13" x14ac:dyDescent="0.45">
      <c r="A447" t="s">
        <v>215</v>
      </c>
      <c r="B447" t="s">
        <v>107</v>
      </c>
      <c r="C447" t="s">
        <v>102</v>
      </c>
      <c r="D447" t="s">
        <v>58</v>
      </c>
      <c r="E447" t="s">
        <v>103</v>
      </c>
      <c r="F447" t="s">
        <v>136</v>
      </c>
      <c r="G447" t="s">
        <v>98</v>
      </c>
      <c r="H447" t="s">
        <v>99</v>
      </c>
      <c r="I447">
        <v>34</v>
      </c>
      <c r="J447">
        <v>96.5</v>
      </c>
      <c r="K447">
        <v>177.54</v>
      </c>
      <c r="L447">
        <v>14</v>
      </c>
      <c r="M447">
        <v>1</v>
      </c>
    </row>
    <row r="448" spans="1:13" x14ac:dyDescent="0.45">
      <c r="A448" t="s">
        <v>215</v>
      </c>
      <c r="B448" t="s">
        <v>135</v>
      </c>
      <c r="C448" t="s">
        <v>142</v>
      </c>
      <c r="D448" t="s">
        <v>57</v>
      </c>
      <c r="E448" t="s">
        <v>114</v>
      </c>
      <c r="F448" t="s">
        <v>109</v>
      </c>
      <c r="G448" t="s">
        <v>98</v>
      </c>
      <c r="H448" t="s">
        <v>99</v>
      </c>
      <c r="I448">
        <v>21</v>
      </c>
      <c r="J448">
        <v>93</v>
      </c>
      <c r="K448">
        <v>150.87</v>
      </c>
      <c r="L448">
        <v>15</v>
      </c>
      <c r="M448">
        <v>3</v>
      </c>
    </row>
    <row r="449" spans="1:13" x14ac:dyDescent="0.45">
      <c r="A449" t="s">
        <v>203</v>
      </c>
      <c r="B449" t="s">
        <v>94</v>
      </c>
      <c r="C449" t="s">
        <v>108</v>
      </c>
      <c r="D449" t="s">
        <v>58</v>
      </c>
      <c r="E449" t="s">
        <v>111</v>
      </c>
      <c r="F449" t="s">
        <v>97</v>
      </c>
      <c r="G449" t="s">
        <v>98</v>
      </c>
      <c r="H449" t="s">
        <v>115</v>
      </c>
      <c r="I449">
        <v>32</v>
      </c>
      <c r="J449">
        <v>59.26</v>
      </c>
      <c r="K449">
        <v>157.66</v>
      </c>
      <c r="L449">
        <v>18</v>
      </c>
      <c r="M449">
        <v>10</v>
      </c>
    </row>
    <row r="450" spans="1:13" x14ac:dyDescent="0.45">
      <c r="A450" t="s">
        <v>203</v>
      </c>
      <c r="B450" t="s">
        <v>107</v>
      </c>
      <c r="C450" t="s">
        <v>131</v>
      </c>
      <c r="D450" t="s">
        <v>57</v>
      </c>
      <c r="E450" t="s">
        <v>96</v>
      </c>
      <c r="F450" t="s">
        <v>132</v>
      </c>
      <c r="G450" t="s">
        <v>112</v>
      </c>
      <c r="H450" t="s">
        <v>115</v>
      </c>
      <c r="I450">
        <v>35</v>
      </c>
      <c r="J450">
        <v>79.41</v>
      </c>
      <c r="K450">
        <v>151.33000000000001</v>
      </c>
      <c r="L450">
        <v>17</v>
      </c>
      <c r="M450">
        <v>0</v>
      </c>
    </row>
    <row r="451" spans="1:13" x14ac:dyDescent="0.45">
      <c r="A451" t="s">
        <v>225</v>
      </c>
      <c r="B451" t="s">
        <v>101</v>
      </c>
      <c r="C451" t="s">
        <v>102</v>
      </c>
      <c r="D451" t="s">
        <v>57</v>
      </c>
      <c r="E451" t="s">
        <v>103</v>
      </c>
      <c r="F451" t="s">
        <v>97</v>
      </c>
      <c r="G451" t="s">
        <v>105</v>
      </c>
      <c r="H451" t="s">
        <v>99</v>
      </c>
      <c r="I451">
        <v>22</v>
      </c>
      <c r="J451">
        <v>85.65</v>
      </c>
      <c r="K451">
        <v>159.15</v>
      </c>
      <c r="L451">
        <v>5</v>
      </c>
      <c r="M451">
        <v>7</v>
      </c>
    </row>
    <row r="452" spans="1:13" x14ac:dyDescent="0.45">
      <c r="A452" t="s">
        <v>157</v>
      </c>
      <c r="B452" t="s">
        <v>117</v>
      </c>
      <c r="C452" t="s">
        <v>121</v>
      </c>
      <c r="D452" t="s">
        <v>57</v>
      </c>
      <c r="E452" t="s">
        <v>111</v>
      </c>
      <c r="F452" t="s">
        <v>104</v>
      </c>
      <c r="G452" t="s">
        <v>112</v>
      </c>
      <c r="H452" t="s">
        <v>99</v>
      </c>
      <c r="I452">
        <v>31</v>
      </c>
      <c r="J452">
        <v>87.99</v>
      </c>
      <c r="K452">
        <v>153.49</v>
      </c>
      <c r="L452">
        <v>1</v>
      </c>
      <c r="M452">
        <v>6</v>
      </c>
    </row>
    <row r="453" spans="1:13" x14ac:dyDescent="0.45">
      <c r="A453" t="s">
        <v>157</v>
      </c>
      <c r="B453" t="s">
        <v>117</v>
      </c>
      <c r="C453" t="s">
        <v>129</v>
      </c>
      <c r="D453" t="s">
        <v>57</v>
      </c>
      <c r="E453" t="s">
        <v>96</v>
      </c>
      <c r="F453" t="s">
        <v>136</v>
      </c>
      <c r="G453" t="s">
        <v>98</v>
      </c>
      <c r="H453" t="s">
        <v>99</v>
      </c>
      <c r="I453">
        <v>35</v>
      </c>
      <c r="J453">
        <v>98.34</v>
      </c>
      <c r="K453">
        <v>169.13</v>
      </c>
      <c r="L453">
        <v>11</v>
      </c>
      <c r="M453">
        <v>9</v>
      </c>
    </row>
    <row r="454" spans="1:13" x14ac:dyDescent="0.45">
      <c r="A454" t="s">
        <v>157</v>
      </c>
      <c r="B454" t="s">
        <v>135</v>
      </c>
      <c r="C454" t="s">
        <v>102</v>
      </c>
      <c r="D454" t="s">
        <v>57</v>
      </c>
      <c r="E454" t="s">
        <v>103</v>
      </c>
      <c r="F454" t="s">
        <v>104</v>
      </c>
      <c r="G454" t="s">
        <v>105</v>
      </c>
      <c r="H454" t="s">
        <v>99</v>
      </c>
      <c r="I454">
        <v>29</v>
      </c>
      <c r="J454">
        <v>96.77</v>
      </c>
      <c r="K454">
        <v>168.26</v>
      </c>
      <c r="L454">
        <v>16</v>
      </c>
      <c r="M454">
        <v>1</v>
      </c>
    </row>
    <row r="455" spans="1:13" x14ac:dyDescent="0.45">
      <c r="A455" t="s">
        <v>157</v>
      </c>
      <c r="B455" t="s">
        <v>107</v>
      </c>
      <c r="C455" t="s">
        <v>131</v>
      </c>
      <c r="D455" t="s">
        <v>57</v>
      </c>
      <c r="E455" t="s">
        <v>111</v>
      </c>
      <c r="F455" t="s">
        <v>104</v>
      </c>
      <c r="G455" t="s">
        <v>98</v>
      </c>
      <c r="H455" t="s">
        <v>99</v>
      </c>
      <c r="I455">
        <v>29</v>
      </c>
      <c r="J455">
        <v>96.06</v>
      </c>
      <c r="K455">
        <v>186.81</v>
      </c>
      <c r="L455">
        <v>3</v>
      </c>
      <c r="M455">
        <v>9</v>
      </c>
    </row>
    <row r="456" spans="1:13" x14ac:dyDescent="0.45">
      <c r="A456" t="s">
        <v>157</v>
      </c>
      <c r="B456" t="s">
        <v>117</v>
      </c>
      <c r="C456" t="s">
        <v>102</v>
      </c>
      <c r="D456" t="s">
        <v>58</v>
      </c>
      <c r="E456" t="s">
        <v>103</v>
      </c>
      <c r="F456" t="s">
        <v>109</v>
      </c>
      <c r="G456" t="s">
        <v>105</v>
      </c>
      <c r="H456" t="s">
        <v>115</v>
      </c>
      <c r="I456">
        <v>39</v>
      </c>
      <c r="J456">
        <v>91.59</v>
      </c>
      <c r="K456">
        <v>193.77</v>
      </c>
      <c r="L456">
        <v>15</v>
      </c>
      <c r="M456">
        <v>9</v>
      </c>
    </row>
    <row r="457" spans="1:13" x14ac:dyDescent="0.45">
      <c r="A457" t="s">
        <v>157</v>
      </c>
      <c r="B457" t="s">
        <v>138</v>
      </c>
      <c r="C457" t="s">
        <v>145</v>
      </c>
      <c r="D457" t="s">
        <v>58</v>
      </c>
      <c r="E457" t="s">
        <v>114</v>
      </c>
      <c r="F457" t="s">
        <v>118</v>
      </c>
      <c r="G457" t="s">
        <v>98</v>
      </c>
      <c r="H457" t="s">
        <v>115</v>
      </c>
      <c r="I457">
        <v>22</v>
      </c>
      <c r="J457">
        <v>85.93</v>
      </c>
      <c r="K457">
        <v>189.01</v>
      </c>
      <c r="L457">
        <v>1</v>
      </c>
      <c r="M457">
        <v>5</v>
      </c>
    </row>
    <row r="458" spans="1:13" x14ac:dyDescent="0.45">
      <c r="A458" t="s">
        <v>157</v>
      </c>
      <c r="B458" t="s">
        <v>117</v>
      </c>
      <c r="C458" t="s">
        <v>142</v>
      </c>
      <c r="D458" t="s">
        <v>58</v>
      </c>
      <c r="E458" t="s">
        <v>111</v>
      </c>
      <c r="F458" t="s">
        <v>109</v>
      </c>
      <c r="G458" t="s">
        <v>105</v>
      </c>
      <c r="H458" t="s">
        <v>115</v>
      </c>
      <c r="I458">
        <v>33</v>
      </c>
      <c r="J458">
        <v>82.77</v>
      </c>
      <c r="K458">
        <v>183.32</v>
      </c>
      <c r="L458">
        <v>9</v>
      </c>
      <c r="M458">
        <v>0</v>
      </c>
    </row>
    <row r="459" spans="1:13" x14ac:dyDescent="0.45">
      <c r="A459" t="s">
        <v>157</v>
      </c>
      <c r="B459" t="s">
        <v>124</v>
      </c>
      <c r="C459" t="s">
        <v>102</v>
      </c>
      <c r="D459" t="s">
        <v>58</v>
      </c>
      <c r="E459" t="s">
        <v>111</v>
      </c>
      <c r="F459" t="s">
        <v>118</v>
      </c>
      <c r="G459" t="s">
        <v>98</v>
      </c>
      <c r="H459" t="s">
        <v>99</v>
      </c>
      <c r="I459">
        <v>30</v>
      </c>
      <c r="J459">
        <v>84.48</v>
      </c>
      <c r="K459">
        <v>166.95</v>
      </c>
      <c r="L459">
        <v>20</v>
      </c>
      <c r="M459">
        <v>5</v>
      </c>
    </row>
    <row r="460" spans="1:13" x14ac:dyDescent="0.45">
      <c r="A460" t="s">
        <v>137</v>
      </c>
      <c r="B460" t="s">
        <v>138</v>
      </c>
      <c r="C460" t="s">
        <v>131</v>
      </c>
      <c r="D460" t="s">
        <v>57</v>
      </c>
      <c r="E460" t="s">
        <v>111</v>
      </c>
      <c r="F460" t="s">
        <v>104</v>
      </c>
      <c r="G460" t="s">
        <v>112</v>
      </c>
      <c r="H460" t="s">
        <v>99</v>
      </c>
      <c r="I460">
        <v>38</v>
      </c>
      <c r="J460">
        <v>81.709999999999994</v>
      </c>
      <c r="K460">
        <v>165.01</v>
      </c>
      <c r="L460">
        <v>7</v>
      </c>
      <c r="M460">
        <v>2</v>
      </c>
    </row>
    <row r="461" spans="1:13" x14ac:dyDescent="0.45">
      <c r="A461" t="s">
        <v>137</v>
      </c>
      <c r="B461" t="s">
        <v>94</v>
      </c>
      <c r="C461" t="s">
        <v>121</v>
      </c>
      <c r="D461" t="s">
        <v>57</v>
      </c>
      <c r="E461" t="s">
        <v>114</v>
      </c>
      <c r="F461" t="s">
        <v>132</v>
      </c>
      <c r="G461" t="s">
        <v>98</v>
      </c>
      <c r="H461" t="s">
        <v>99</v>
      </c>
      <c r="I461">
        <v>27</v>
      </c>
      <c r="J461">
        <v>72.989999999999995</v>
      </c>
      <c r="K461">
        <v>178.03</v>
      </c>
      <c r="L461">
        <v>9</v>
      </c>
      <c r="M461">
        <v>8</v>
      </c>
    </row>
    <row r="462" spans="1:13" x14ac:dyDescent="0.45">
      <c r="A462" t="s">
        <v>137</v>
      </c>
      <c r="B462" t="s">
        <v>107</v>
      </c>
      <c r="C462" t="s">
        <v>145</v>
      </c>
      <c r="D462" t="s">
        <v>57</v>
      </c>
      <c r="E462" t="s">
        <v>111</v>
      </c>
      <c r="F462" t="s">
        <v>132</v>
      </c>
      <c r="G462" t="s">
        <v>112</v>
      </c>
      <c r="H462" t="s">
        <v>115</v>
      </c>
      <c r="I462">
        <v>32</v>
      </c>
      <c r="J462">
        <v>77.900000000000006</v>
      </c>
      <c r="K462">
        <v>195.54</v>
      </c>
      <c r="L462">
        <v>5</v>
      </c>
      <c r="M462">
        <v>1</v>
      </c>
    </row>
    <row r="463" spans="1:13" x14ac:dyDescent="0.45">
      <c r="A463" t="s">
        <v>137</v>
      </c>
      <c r="B463" t="s">
        <v>101</v>
      </c>
      <c r="C463" t="s">
        <v>113</v>
      </c>
      <c r="D463" t="s">
        <v>58</v>
      </c>
      <c r="E463" t="s">
        <v>96</v>
      </c>
      <c r="F463" t="s">
        <v>104</v>
      </c>
      <c r="G463" t="s">
        <v>98</v>
      </c>
      <c r="H463" t="s">
        <v>99</v>
      </c>
      <c r="I463">
        <v>29</v>
      </c>
      <c r="J463">
        <v>64.78</v>
      </c>
      <c r="K463">
        <v>190.47</v>
      </c>
      <c r="L463">
        <v>6</v>
      </c>
      <c r="M463">
        <v>8</v>
      </c>
    </row>
    <row r="464" spans="1:13" x14ac:dyDescent="0.45">
      <c r="A464" t="s">
        <v>137</v>
      </c>
      <c r="B464" t="s">
        <v>94</v>
      </c>
      <c r="C464" t="s">
        <v>142</v>
      </c>
      <c r="D464" t="s">
        <v>57</v>
      </c>
      <c r="E464" t="s">
        <v>114</v>
      </c>
      <c r="F464" t="s">
        <v>136</v>
      </c>
      <c r="G464" t="s">
        <v>105</v>
      </c>
      <c r="H464" t="s">
        <v>115</v>
      </c>
      <c r="I464">
        <v>27</v>
      </c>
      <c r="J464">
        <v>83.9</v>
      </c>
      <c r="K464">
        <v>184.57</v>
      </c>
      <c r="L464">
        <v>7</v>
      </c>
      <c r="M464">
        <v>3</v>
      </c>
    </row>
    <row r="465" spans="1:13" x14ac:dyDescent="0.45">
      <c r="A465" t="s">
        <v>137</v>
      </c>
      <c r="B465" t="s">
        <v>94</v>
      </c>
      <c r="C465" t="s">
        <v>102</v>
      </c>
      <c r="D465" t="s">
        <v>58</v>
      </c>
      <c r="E465" t="s">
        <v>114</v>
      </c>
      <c r="F465" t="s">
        <v>136</v>
      </c>
      <c r="G465" t="s">
        <v>105</v>
      </c>
      <c r="H465" t="s">
        <v>115</v>
      </c>
      <c r="I465">
        <v>28</v>
      </c>
      <c r="J465">
        <v>61.15</v>
      </c>
      <c r="K465">
        <v>181.53</v>
      </c>
      <c r="L465">
        <v>17</v>
      </c>
      <c r="M465">
        <v>9</v>
      </c>
    </row>
    <row r="466" spans="1:13" x14ac:dyDescent="0.45">
      <c r="A466" t="s">
        <v>137</v>
      </c>
      <c r="B466" t="s">
        <v>135</v>
      </c>
      <c r="C466" t="s">
        <v>102</v>
      </c>
      <c r="D466" t="s">
        <v>57</v>
      </c>
      <c r="E466" t="s">
        <v>103</v>
      </c>
      <c r="F466" t="s">
        <v>109</v>
      </c>
      <c r="G466" t="s">
        <v>112</v>
      </c>
      <c r="H466" t="s">
        <v>115</v>
      </c>
      <c r="I466">
        <v>27</v>
      </c>
      <c r="J466">
        <v>72.81</v>
      </c>
      <c r="K466">
        <v>183.7</v>
      </c>
      <c r="L466">
        <v>8</v>
      </c>
      <c r="M466">
        <v>6</v>
      </c>
    </row>
    <row r="467" spans="1:13" x14ac:dyDescent="0.45">
      <c r="A467" t="s">
        <v>153</v>
      </c>
      <c r="B467" t="s">
        <v>124</v>
      </c>
      <c r="C467" t="s">
        <v>108</v>
      </c>
      <c r="D467" t="s">
        <v>58</v>
      </c>
      <c r="E467" t="s">
        <v>103</v>
      </c>
      <c r="F467" t="s">
        <v>104</v>
      </c>
      <c r="G467" t="s">
        <v>98</v>
      </c>
      <c r="H467" t="s">
        <v>115</v>
      </c>
      <c r="I467">
        <v>22</v>
      </c>
      <c r="J467">
        <v>51.66</v>
      </c>
      <c r="K467">
        <v>176.49</v>
      </c>
      <c r="L467">
        <v>4</v>
      </c>
      <c r="M467">
        <v>2</v>
      </c>
    </row>
    <row r="468" spans="1:13" x14ac:dyDescent="0.45">
      <c r="A468" t="s">
        <v>153</v>
      </c>
      <c r="B468" t="s">
        <v>124</v>
      </c>
      <c r="C468" t="s">
        <v>142</v>
      </c>
      <c r="D468" t="s">
        <v>58</v>
      </c>
      <c r="E468" t="s">
        <v>103</v>
      </c>
      <c r="F468" t="s">
        <v>97</v>
      </c>
      <c r="G468" t="s">
        <v>98</v>
      </c>
      <c r="H468" t="s">
        <v>99</v>
      </c>
      <c r="I468">
        <v>23</v>
      </c>
      <c r="J468">
        <v>67.239999999999995</v>
      </c>
      <c r="K468">
        <v>159.01</v>
      </c>
      <c r="L468">
        <v>2</v>
      </c>
      <c r="M468">
        <v>8</v>
      </c>
    </row>
    <row r="469" spans="1:13" x14ac:dyDescent="0.45">
      <c r="A469" t="s">
        <v>153</v>
      </c>
      <c r="B469" t="s">
        <v>135</v>
      </c>
      <c r="C469" t="s">
        <v>102</v>
      </c>
      <c r="D469" t="s">
        <v>57</v>
      </c>
      <c r="E469" t="s">
        <v>96</v>
      </c>
      <c r="F469" t="s">
        <v>109</v>
      </c>
      <c r="G469" t="s">
        <v>112</v>
      </c>
      <c r="H469" t="s">
        <v>99</v>
      </c>
      <c r="I469">
        <v>35</v>
      </c>
      <c r="J469">
        <v>71.73</v>
      </c>
      <c r="K469">
        <v>188.85</v>
      </c>
      <c r="L469">
        <v>5</v>
      </c>
      <c r="M469">
        <v>2</v>
      </c>
    </row>
    <row r="470" spans="1:13" x14ac:dyDescent="0.45">
      <c r="A470" t="s">
        <v>153</v>
      </c>
      <c r="B470" t="s">
        <v>107</v>
      </c>
      <c r="C470" t="s">
        <v>121</v>
      </c>
      <c r="D470" t="s">
        <v>58</v>
      </c>
      <c r="E470" t="s">
        <v>111</v>
      </c>
      <c r="F470" t="s">
        <v>104</v>
      </c>
      <c r="G470" t="s">
        <v>112</v>
      </c>
      <c r="H470" t="s">
        <v>115</v>
      </c>
      <c r="I470">
        <v>30</v>
      </c>
      <c r="J470">
        <v>94.71</v>
      </c>
      <c r="K470">
        <v>196.91</v>
      </c>
      <c r="L470">
        <v>3</v>
      </c>
      <c r="M470">
        <v>3</v>
      </c>
    </row>
    <row r="471" spans="1:13" x14ac:dyDescent="0.45">
      <c r="A471" t="s">
        <v>153</v>
      </c>
      <c r="B471" t="s">
        <v>107</v>
      </c>
      <c r="C471" t="s">
        <v>121</v>
      </c>
      <c r="D471" t="s">
        <v>58</v>
      </c>
      <c r="E471" t="s">
        <v>114</v>
      </c>
      <c r="F471" t="s">
        <v>122</v>
      </c>
      <c r="G471" t="s">
        <v>105</v>
      </c>
      <c r="H471" t="s">
        <v>99</v>
      </c>
      <c r="I471">
        <v>32</v>
      </c>
      <c r="J471">
        <v>92.58</v>
      </c>
      <c r="K471">
        <v>193.16</v>
      </c>
      <c r="L471">
        <v>19</v>
      </c>
      <c r="M471">
        <v>2</v>
      </c>
    </row>
    <row r="472" spans="1:13" x14ac:dyDescent="0.45">
      <c r="A472" t="s">
        <v>153</v>
      </c>
      <c r="B472" t="s">
        <v>135</v>
      </c>
      <c r="C472" t="s">
        <v>145</v>
      </c>
      <c r="D472" t="s">
        <v>57</v>
      </c>
      <c r="E472" t="s">
        <v>96</v>
      </c>
      <c r="F472" t="s">
        <v>122</v>
      </c>
      <c r="G472" t="s">
        <v>98</v>
      </c>
      <c r="H472" t="s">
        <v>99</v>
      </c>
      <c r="I472">
        <v>30</v>
      </c>
      <c r="J472">
        <v>99.86</v>
      </c>
      <c r="K472">
        <v>160.35</v>
      </c>
      <c r="L472">
        <v>17</v>
      </c>
      <c r="M472">
        <v>1</v>
      </c>
    </row>
    <row r="473" spans="1:13" x14ac:dyDescent="0.45">
      <c r="A473" t="s">
        <v>153</v>
      </c>
      <c r="B473" t="s">
        <v>135</v>
      </c>
      <c r="C473" t="s">
        <v>113</v>
      </c>
      <c r="D473" t="s">
        <v>58</v>
      </c>
      <c r="E473" t="s">
        <v>111</v>
      </c>
      <c r="F473" t="s">
        <v>140</v>
      </c>
      <c r="G473" t="s">
        <v>98</v>
      </c>
      <c r="H473" t="s">
        <v>99</v>
      </c>
      <c r="I473">
        <v>22</v>
      </c>
      <c r="J473">
        <v>97.15</v>
      </c>
      <c r="K473">
        <v>188.65</v>
      </c>
      <c r="L473">
        <v>20</v>
      </c>
      <c r="M473">
        <v>1</v>
      </c>
    </row>
    <row r="474" spans="1:13" x14ac:dyDescent="0.45">
      <c r="A474" t="s">
        <v>189</v>
      </c>
      <c r="B474" t="s">
        <v>107</v>
      </c>
      <c r="C474" t="s">
        <v>131</v>
      </c>
      <c r="D474" t="s">
        <v>57</v>
      </c>
      <c r="E474" t="s">
        <v>114</v>
      </c>
      <c r="F474" t="s">
        <v>122</v>
      </c>
      <c r="G474" t="s">
        <v>105</v>
      </c>
      <c r="H474" t="s">
        <v>115</v>
      </c>
      <c r="I474">
        <v>31</v>
      </c>
      <c r="J474">
        <v>62.14</v>
      </c>
      <c r="K474">
        <v>153.41999999999999</v>
      </c>
      <c r="L474">
        <v>4</v>
      </c>
      <c r="M474">
        <v>3</v>
      </c>
    </row>
    <row r="475" spans="1:13" x14ac:dyDescent="0.45">
      <c r="A475" t="s">
        <v>189</v>
      </c>
      <c r="B475" t="s">
        <v>124</v>
      </c>
      <c r="C475" t="s">
        <v>95</v>
      </c>
      <c r="D475" t="s">
        <v>57</v>
      </c>
      <c r="E475" t="s">
        <v>96</v>
      </c>
      <c r="F475" t="s">
        <v>118</v>
      </c>
      <c r="G475" t="s">
        <v>105</v>
      </c>
      <c r="H475" t="s">
        <v>115</v>
      </c>
      <c r="I475">
        <v>38</v>
      </c>
      <c r="J475">
        <v>84.61</v>
      </c>
      <c r="K475">
        <v>165.68</v>
      </c>
      <c r="L475">
        <v>14</v>
      </c>
      <c r="M475">
        <v>1</v>
      </c>
    </row>
    <row r="476" spans="1:13" x14ac:dyDescent="0.45">
      <c r="A476" t="s">
        <v>189</v>
      </c>
      <c r="B476" t="s">
        <v>124</v>
      </c>
      <c r="C476" t="s">
        <v>102</v>
      </c>
      <c r="D476" t="s">
        <v>58</v>
      </c>
      <c r="E476" t="s">
        <v>103</v>
      </c>
      <c r="F476" t="s">
        <v>109</v>
      </c>
      <c r="G476" t="s">
        <v>98</v>
      </c>
      <c r="H476" t="s">
        <v>99</v>
      </c>
      <c r="I476">
        <v>31</v>
      </c>
      <c r="J476">
        <v>73.2</v>
      </c>
      <c r="K476">
        <v>189.64</v>
      </c>
      <c r="L476">
        <v>12</v>
      </c>
      <c r="M476">
        <v>10</v>
      </c>
    </row>
    <row r="477" spans="1:13" x14ac:dyDescent="0.45">
      <c r="A477" t="s">
        <v>189</v>
      </c>
      <c r="B477" t="s">
        <v>117</v>
      </c>
      <c r="C477" t="s">
        <v>129</v>
      </c>
      <c r="D477" t="s">
        <v>58</v>
      </c>
      <c r="E477" t="s">
        <v>96</v>
      </c>
      <c r="F477" t="s">
        <v>136</v>
      </c>
      <c r="G477" t="s">
        <v>112</v>
      </c>
      <c r="H477" t="s">
        <v>115</v>
      </c>
      <c r="I477">
        <v>38</v>
      </c>
      <c r="J477">
        <v>91.61</v>
      </c>
      <c r="K477">
        <v>182.65</v>
      </c>
      <c r="L477">
        <v>8</v>
      </c>
      <c r="M477">
        <v>1</v>
      </c>
    </row>
    <row r="478" spans="1:13" x14ac:dyDescent="0.45">
      <c r="A478" t="s">
        <v>189</v>
      </c>
      <c r="B478" t="s">
        <v>107</v>
      </c>
      <c r="C478" t="s">
        <v>147</v>
      </c>
      <c r="D478" t="s">
        <v>58</v>
      </c>
      <c r="E478" t="s">
        <v>111</v>
      </c>
      <c r="F478" t="s">
        <v>97</v>
      </c>
      <c r="G478" t="s">
        <v>105</v>
      </c>
      <c r="H478" t="s">
        <v>115</v>
      </c>
      <c r="I478">
        <v>18</v>
      </c>
      <c r="J478">
        <v>82.45</v>
      </c>
      <c r="K478">
        <v>152.75</v>
      </c>
      <c r="L478">
        <v>16</v>
      </c>
      <c r="M478">
        <v>0</v>
      </c>
    </row>
    <row r="479" spans="1:13" x14ac:dyDescent="0.45">
      <c r="A479" t="s">
        <v>189</v>
      </c>
      <c r="B479" t="s">
        <v>135</v>
      </c>
      <c r="C479" t="s">
        <v>95</v>
      </c>
      <c r="D479" t="s">
        <v>58</v>
      </c>
      <c r="E479" t="s">
        <v>96</v>
      </c>
      <c r="F479" t="s">
        <v>97</v>
      </c>
      <c r="G479" t="s">
        <v>98</v>
      </c>
      <c r="H479" t="s">
        <v>115</v>
      </c>
      <c r="I479">
        <v>33</v>
      </c>
      <c r="J479">
        <v>94.89</v>
      </c>
      <c r="K479">
        <v>178.29</v>
      </c>
      <c r="L479">
        <v>2</v>
      </c>
      <c r="M479">
        <v>0</v>
      </c>
    </row>
    <row r="480" spans="1:13" x14ac:dyDescent="0.45">
      <c r="A480" t="s">
        <v>189</v>
      </c>
      <c r="B480" t="s">
        <v>117</v>
      </c>
      <c r="C480" t="s">
        <v>142</v>
      </c>
      <c r="D480" t="s">
        <v>57</v>
      </c>
      <c r="E480" t="s">
        <v>114</v>
      </c>
      <c r="F480" t="s">
        <v>122</v>
      </c>
      <c r="G480" t="s">
        <v>112</v>
      </c>
      <c r="H480" t="s">
        <v>115</v>
      </c>
      <c r="I480">
        <v>28</v>
      </c>
      <c r="J480">
        <v>61.79</v>
      </c>
      <c r="K480">
        <v>164.9</v>
      </c>
      <c r="L480">
        <v>11</v>
      </c>
      <c r="M480">
        <v>7</v>
      </c>
    </row>
    <row r="481" spans="1:13" x14ac:dyDescent="0.45">
      <c r="A481" t="s">
        <v>139</v>
      </c>
      <c r="B481" t="s">
        <v>117</v>
      </c>
      <c r="C481" t="s">
        <v>131</v>
      </c>
      <c r="D481" t="s">
        <v>57</v>
      </c>
      <c r="E481" t="s">
        <v>111</v>
      </c>
      <c r="F481" t="s">
        <v>140</v>
      </c>
      <c r="G481" t="s">
        <v>98</v>
      </c>
      <c r="H481" t="s">
        <v>115</v>
      </c>
      <c r="I481">
        <v>34</v>
      </c>
      <c r="J481">
        <v>68.62</v>
      </c>
      <c r="K481">
        <v>184.01</v>
      </c>
      <c r="L481">
        <v>3</v>
      </c>
      <c r="M481">
        <v>0</v>
      </c>
    </row>
    <row r="482" spans="1:13" x14ac:dyDescent="0.45">
      <c r="A482" t="s">
        <v>139</v>
      </c>
      <c r="B482" t="s">
        <v>94</v>
      </c>
      <c r="C482" t="s">
        <v>147</v>
      </c>
      <c r="D482" t="s">
        <v>58</v>
      </c>
      <c r="E482" t="s">
        <v>114</v>
      </c>
      <c r="F482" t="s">
        <v>140</v>
      </c>
      <c r="G482" t="s">
        <v>112</v>
      </c>
      <c r="H482" t="s">
        <v>99</v>
      </c>
      <c r="I482">
        <v>32</v>
      </c>
      <c r="J482">
        <v>87.01</v>
      </c>
      <c r="K482">
        <v>170.65</v>
      </c>
      <c r="L482">
        <v>11</v>
      </c>
      <c r="M482">
        <v>5</v>
      </c>
    </row>
    <row r="483" spans="1:13" x14ac:dyDescent="0.45">
      <c r="A483" t="s">
        <v>139</v>
      </c>
      <c r="B483" t="s">
        <v>107</v>
      </c>
      <c r="C483" t="s">
        <v>129</v>
      </c>
      <c r="D483" t="s">
        <v>58</v>
      </c>
      <c r="E483" t="s">
        <v>111</v>
      </c>
      <c r="F483" t="s">
        <v>122</v>
      </c>
      <c r="G483" t="s">
        <v>112</v>
      </c>
      <c r="H483" t="s">
        <v>99</v>
      </c>
      <c r="I483">
        <v>30</v>
      </c>
      <c r="J483">
        <v>59.1</v>
      </c>
      <c r="K483">
        <v>195.68</v>
      </c>
      <c r="L483">
        <v>5</v>
      </c>
      <c r="M483">
        <v>10</v>
      </c>
    </row>
    <row r="484" spans="1:13" x14ac:dyDescent="0.45">
      <c r="A484" t="s">
        <v>139</v>
      </c>
      <c r="B484" t="s">
        <v>101</v>
      </c>
      <c r="C484" t="s">
        <v>131</v>
      </c>
      <c r="D484" t="s">
        <v>58</v>
      </c>
      <c r="E484" t="s">
        <v>114</v>
      </c>
      <c r="F484" t="s">
        <v>132</v>
      </c>
      <c r="G484" t="s">
        <v>105</v>
      </c>
      <c r="H484" t="s">
        <v>115</v>
      </c>
      <c r="I484">
        <v>18</v>
      </c>
      <c r="J484">
        <v>94.36</v>
      </c>
      <c r="K484">
        <v>155.1</v>
      </c>
      <c r="L484">
        <v>7</v>
      </c>
      <c r="M484">
        <v>7</v>
      </c>
    </row>
    <row r="485" spans="1:13" x14ac:dyDescent="0.45">
      <c r="A485" t="s">
        <v>139</v>
      </c>
      <c r="B485" t="s">
        <v>135</v>
      </c>
      <c r="C485" t="s">
        <v>113</v>
      </c>
      <c r="D485" t="s">
        <v>58</v>
      </c>
      <c r="E485" t="s">
        <v>111</v>
      </c>
      <c r="F485" t="s">
        <v>97</v>
      </c>
      <c r="G485" t="s">
        <v>105</v>
      </c>
      <c r="H485" t="s">
        <v>115</v>
      </c>
      <c r="I485">
        <v>19</v>
      </c>
      <c r="J485">
        <v>70.099999999999994</v>
      </c>
      <c r="K485">
        <v>196.37</v>
      </c>
      <c r="L485">
        <v>9</v>
      </c>
      <c r="M485">
        <v>8</v>
      </c>
    </row>
    <row r="486" spans="1:13" x14ac:dyDescent="0.45">
      <c r="A486" t="s">
        <v>139</v>
      </c>
      <c r="B486" t="s">
        <v>117</v>
      </c>
      <c r="C486" t="s">
        <v>131</v>
      </c>
      <c r="D486" t="s">
        <v>58</v>
      </c>
      <c r="E486" t="s">
        <v>103</v>
      </c>
      <c r="F486" t="s">
        <v>136</v>
      </c>
      <c r="G486" t="s">
        <v>105</v>
      </c>
      <c r="H486" t="s">
        <v>99</v>
      </c>
      <c r="I486">
        <v>23</v>
      </c>
      <c r="J486">
        <v>83.89</v>
      </c>
      <c r="K486">
        <v>150.27000000000001</v>
      </c>
      <c r="L486">
        <v>20</v>
      </c>
      <c r="M486">
        <v>8</v>
      </c>
    </row>
    <row r="487" spans="1:13" x14ac:dyDescent="0.45">
      <c r="A487" t="s">
        <v>139</v>
      </c>
      <c r="B487" t="s">
        <v>135</v>
      </c>
      <c r="C487" t="s">
        <v>142</v>
      </c>
      <c r="D487" t="s">
        <v>58</v>
      </c>
      <c r="E487" t="s">
        <v>103</v>
      </c>
      <c r="F487" t="s">
        <v>132</v>
      </c>
      <c r="G487" t="s">
        <v>112</v>
      </c>
      <c r="H487" t="s">
        <v>115</v>
      </c>
      <c r="I487">
        <v>30</v>
      </c>
      <c r="J487">
        <v>62.99</v>
      </c>
      <c r="K487">
        <v>159.91</v>
      </c>
      <c r="L487">
        <v>7</v>
      </c>
      <c r="M487">
        <v>7</v>
      </c>
    </row>
    <row r="488" spans="1:13" x14ac:dyDescent="0.45">
      <c r="A488" t="s">
        <v>126</v>
      </c>
      <c r="B488" t="s">
        <v>124</v>
      </c>
      <c r="C488" t="s">
        <v>95</v>
      </c>
      <c r="D488" t="s">
        <v>58</v>
      </c>
      <c r="E488" t="s">
        <v>111</v>
      </c>
      <c r="F488" t="s">
        <v>122</v>
      </c>
      <c r="G488" t="s">
        <v>112</v>
      </c>
      <c r="H488" t="s">
        <v>115</v>
      </c>
      <c r="I488">
        <v>27</v>
      </c>
      <c r="J488">
        <v>78.319999999999993</v>
      </c>
      <c r="K488">
        <v>181.28</v>
      </c>
      <c r="L488">
        <v>2</v>
      </c>
      <c r="M488">
        <v>10</v>
      </c>
    </row>
    <row r="489" spans="1:13" x14ac:dyDescent="0.45">
      <c r="A489" t="s">
        <v>126</v>
      </c>
      <c r="B489" t="s">
        <v>124</v>
      </c>
      <c r="C489" t="s">
        <v>95</v>
      </c>
      <c r="D489" t="s">
        <v>57</v>
      </c>
      <c r="E489" t="s">
        <v>114</v>
      </c>
      <c r="F489" t="s">
        <v>109</v>
      </c>
      <c r="G489" t="s">
        <v>112</v>
      </c>
      <c r="H489" t="s">
        <v>115</v>
      </c>
      <c r="I489">
        <v>35</v>
      </c>
      <c r="J489">
        <v>52.61</v>
      </c>
      <c r="K489">
        <v>187.11</v>
      </c>
      <c r="L489">
        <v>9</v>
      </c>
      <c r="M489">
        <v>3</v>
      </c>
    </row>
    <row r="490" spans="1:13" x14ac:dyDescent="0.45">
      <c r="A490" t="s">
        <v>126</v>
      </c>
      <c r="B490" t="s">
        <v>138</v>
      </c>
      <c r="C490" t="s">
        <v>95</v>
      </c>
      <c r="D490" t="s">
        <v>58</v>
      </c>
      <c r="E490" t="s">
        <v>114</v>
      </c>
      <c r="F490" t="s">
        <v>140</v>
      </c>
      <c r="G490" t="s">
        <v>105</v>
      </c>
      <c r="H490" t="s">
        <v>99</v>
      </c>
      <c r="I490">
        <v>19</v>
      </c>
      <c r="J490">
        <v>83.76</v>
      </c>
      <c r="K490">
        <v>158.81</v>
      </c>
      <c r="L490">
        <v>5</v>
      </c>
      <c r="M490">
        <v>5</v>
      </c>
    </row>
    <row r="491" spans="1:13" x14ac:dyDescent="0.45">
      <c r="A491" t="s">
        <v>126</v>
      </c>
      <c r="B491" t="s">
        <v>124</v>
      </c>
      <c r="C491" t="s">
        <v>102</v>
      </c>
      <c r="D491" t="s">
        <v>57</v>
      </c>
      <c r="E491" t="s">
        <v>96</v>
      </c>
      <c r="F491" t="s">
        <v>140</v>
      </c>
      <c r="G491" t="s">
        <v>112</v>
      </c>
      <c r="H491" t="s">
        <v>99</v>
      </c>
      <c r="I491">
        <v>20</v>
      </c>
      <c r="J491">
        <v>94.55</v>
      </c>
      <c r="K491">
        <v>180.93</v>
      </c>
      <c r="L491">
        <v>3</v>
      </c>
      <c r="M491">
        <v>10</v>
      </c>
    </row>
    <row r="492" spans="1:13" x14ac:dyDescent="0.45">
      <c r="A492" t="s">
        <v>126</v>
      </c>
      <c r="B492" t="s">
        <v>107</v>
      </c>
      <c r="C492" t="s">
        <v>147</v>
      </c>
      <c r="D492" t="s">
        <v>57</v>
      </c>
      <c r="E492" t="s">
        <v>114</v>
      </c>
      <c r="F492" t="s">
        <v>109</v>
      </c>
      <c r="G492" t="s">
        <v>98</v>
      </c>
      <c r="H492" t="s">
        <v>115</v>
      </c>
      <c r="I492">
        <v>36</v>
      </c>
      <c r="J492">
        <v>82.77</v>
      </c>
      <c r="K492">
        <v>197.47</v>
      </c>
      <c r="L492">
        <v>5</v>
      </c>
      <c r="M492">
        <v>8</v>
      </c>
    </row>
    <row r="493" spans="1:13" x14ac:dyDescent="0.45">
      <c r="A493" t="s">
        <v>207</v>
      </c>
      <c r="B493" t="s">
        <v>124</v>
      </c>
      <c r="C493" t="s">
        <v>95</v>
      </c>
      <c r="D493" t="s">
        <v>57</v>
      </c>
      <c r="E493" t="s">
        <v>103</v>
      </c>
      <c r="F493" t="s">
        <v>132</v>
      </c>
      <c r="G493" t="s">
        <v>112</v>
      </c>
      <c r="H493" t="s">
        <v>115</v>
      </c>
      <c r="I493">
        <v>22</v>
      </c>
      <c r="J493">
        <v>79.91</v>
      </c>
      <c r="K493">
        <v>188.32</v>
      </c>
      <c r="L493">
        <v>18</v>
      </c>
      <c r="M493">
        <v>0</v>
      </c>
    </row>
    <row r="494" spans="1:13" x14ac:dyDescent="0.45">
      <c r="A494" t="s">
        <v>207</v>
      </c>
      <c r="B494" t="s">
        <v>94</v>
      </c>
      <c r="C494" t="s">
        <v>142</v>
      </c>
      <c r="D494" t="s">
        <v>57</v>
      </c>
      <c r="E494" t="s">
        <v>114</v>
      </c>
      <c r="F494" t="s">
        <v>104</v>
      </c>
      <c r="G494" t="s">
        <v>98</v>
      </c>
      <c r="H494" t="s">
        <v>99</v>
      </c>
      <c r="I494">
        <v>39</v>
      </c>
      <c r="J494">
        <v>62.47</v>
      </c>
      <c r="K494">
        <v>184.54</v>
      </c>
      <c r="L494">
        <v>15</v>
      </c>
      <c r="M494">
        <v>3</v>
      </c>
    </row>
    <row r="495" spans="1:13" x14ac:dyDescent="0.45">
      <c r="A495" t="s">
        <v>207</v>
      </c>
      <c r="B495" t="s">
        <v>135</v>
      </c>
      <c r="C495" t="s">
        <v>131</v>
      </c>
      <c r="D495" t="s">
        <v>57</v>
      </c>
      <c r="E495" t="s">
        <v>103</v>
      </c>
      <c r="F495" t="s">
        <v>136</v>
      </c>
      <c r="G495" t="s">
        <v>105</v>
      </c>
      <c r="H495" t="s">
        <v>115</v>
      </c>
      <c r="I495">
        <v>26</v>
      </c>
      <c r="J495">
        <v>50.19</v>
      </c>
      <c r="K495">
        <v>197.3</v>
      </c>
      <c r="L495">
        <v>8</v>
      </c>
      <c r="M495">
        <v>5</v>
      </c>
    </row>
    <row r="496" spans="1:13" x14ac:dyDescent="0.45">
      <c r="A496" t="s">
        <v>207</v>
      </c>
      <c r="B496" t="s">
        <v>117</v>
      </c>
      <c r="C496" t="s">
        <v>113</v>
      </c>
      <c r="D496" t="s">
        <v>58</v>
      </c>
      <c r="E496" t="s">
        <v>96</v>
      </c>
      <c r="F496" t="s">
        <v>132</v>
      </c>
      <c r="G496" t="s">
        <v>98</v>
      </c>
      <c r="H496" t="s">
        <v>99</v>
      </c>
      <c r="I496">
        <v>21</v>
      </c>
      <c r="J496">
        <v>56.06</v>
      </c>
      <c r="K496">
        <v>190.16</v>
      </c>
      <c r="L496">
        <v>6</v>
      </c>
      <c r="M496">
        <v>10</v>
      </c>
    </row>
    <row r="497" spans="1:13" x14ac:dyDescent="0.45">
      <c r="A497" t="s">
        <v>207</v>
      </c>
      <c r="B497" t="s">
        <v>101</v>
      </c>
      <c r="C497" t="s">
        <v>142</v>
      </c>
      <c r="D497" t="s">
        <v>57</v>
      </c>
      <c r="E497" t="s">
        <v>114</v>
      </c>
      <c r="F497" t="s">
        <v>136</v>
      </c>
      <c r="G497" t="s">
        <v>105</v>
      </c>
      <c r="H497" t="s">
        <v>115</v>
      </c>
      <c r="I497">
        <v>21</v>
      </c>
      <c r="J497">
        <v>90.33</v>
      </c>
      <c r="K497">
        <v>169.81</v>
      </c>
      <c r="L497">
        <v>17</v>
      </c>
      <c r="M497">
        <v>5</v>
      </c>
    </row>
    <row r="498" spans="1:13" x14ac:dyDescent="0.45">
      <c r="A498" t="s">
        <v>207</v>
      </c>
      <c r="B498" t="s">
        <v>101</v>
      </c>
      <c r="C498" t="s">
        <v>131</v>
      </c>
      <c r="D498" t="s">
        <v>58</v>
      </c>
      <c r="E498" t="s">
        <v>103</v>
      </c>
      <c r="F498" t="s">
        <v>97</v>
      </c>
      <c r="G498" t="s">
        <v>105</v>
      </c>
      <c r="H498" t="s">
        <v>115</v>
      </c>
      <c r="I498">
        <v>23</v>
      </c>
      <c r="J498">
        <v>56.02</v>
      </c>
      <c r="K498">
        <v>176.81</v>
      </c>
      <c r="L498">
        <v>1</v>
      </c>
      <c r="M498">
        <v>8</v>
      </c>
    </row>
    <row r="499" spans="1:13" x14ac:dyDescent="0.45">
      <c r="A499" t="s">
        <v>207</v>
      </c>
      <c r="B499" t="s">
        <v>138</v>
      </c>
      <c r="C499" t="s">
        <v>121</v>
      </c>
      <c r="D499" t="s">
        <v>57</v>
      </c>
      <c r="E499" t="s">
        <v>103</v>
      </c>
      <c r="F499" t="s">
        <v>97</v>
      </c>
      <c r="G499" t="s">
        <v>112</v>
      </c>
      <c r="H499" t="s">
        <v>99</v>
      </c>
      <c r="I499">
        <v>27</v>
      </c>
      <c r="J499">
        <v>83.66</v>
      </c>
      <c r="K499">
        <v>181.59</v>
      </c>
      <c r="L499">
        <v>16</v>
      </c>
      <c r="M499">
        <v>0</v>
      </c>
    </row>
    <row r="500" spans="1:13" x14ac:dyDescent="0.45">
      <c r="A500" t="s">
        <v>207</v>
      </c>
      <c r="B500" t="s">
        <v>135</v>
      </c>
      <c r="C500" t="s">
        <v>147</v>
      </c>
      <c r="D500" t="s">
        <v>58</v>
      </c>
      <c r="E500" t="s">
        <v>103</v>
      </c>
      <c r="F500" t="s">
        <v>140</v>
      </c>
      <c r="G500" t="s">
        <v>112</v>
      </c>
      <c r="H500" t="s">
        <v>99</v>
      </c>
      <c r="I500">
        <v>19</v>
      </c>
      <c r="J500">
        <v>73.88</v>
      </c>
      <c r="K500">
        <v>185.15</v>
      </c>
      <c r="L500">
        <v>19</v>
      </c>
      <c r="M500">
        <v>4</v>
      </c>
    </row>
    <row r="501" spans="1:13" x14ac:dyDescent="0.45">
      <c r="A501" t="s">
        <v>207</v>
      </c>
      <c r="B501" t="s">
        <v>107</v>
      </c>
      <c r="C501" t="s">
        <v>147</v>
      </c>
      <c r="D501" t="s">
        <v>57</v>
      </c>
      <c r="E501" t="s">
        <v>114</v>
      </c>
      <c r="F501" t="s">
        <v>109</v>
      </c>
      <c r="G501" t="s">
        <v>98</v>
      </c>
      <c r="H501" t="s">
        <v>99</v>
      </c>
      <c r="I501">
        <v>24</v>
      </c>
      <c r="J501">
        <v>56.76</v>
      </c>
      <c r="K501">
        <v>188.45</v>
      </c>
      <c r="L501">
        <v>8</v>
      </c>
      <c r="M501">
        <v>4</v>
      </c>
    </row>
  </sheetData>
  <autoFilter ref="A1:M501" xr:uid="{207F6F3A-28DF-4558-998C-F2C26151F8E8}"/>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13882A-02F5-4A5C-99B0-8AB5CC3B011B}">
  <dimension ref="A1:SG13"/>
  <sheetViews>
    <sheetView topLeftCell="RW1" zoomScale="175" zoomScaleNormal="175" workbookViewId="0">
      <selection activeCell="A11" sqref="A11:J13"/>
    </sheetView>
  </sheetViews>
  <sheetFormatPr defaultRowHeight="14.25" x14ac:dyDescent="0.45"/>
  <cols>
    <col min="1" max="1" width="16.46484375" bestFit="1" customWidth="1"/>
    <col min="2" max="2" width="13.53125" bestFit="1" customWidth="1"/>
    <col min="3" max="3" width="14.33203125" bestFit="1" customWidth="1"/>
    <col min="4" max="4" width="11.9296875" bestFit="1" customWidth="1"/>
    <col min="5" max="6" width="11.1328125" bestFit="1" customWidth="1"/>
    <col min="7" max="7" width="10.86328125" bestFit="1" customWidth="1"/>
    <col min="8" max="8" width="12.73046875" bestFit="1" customWidth="1"/>
    <col min="9" max="9" width="10.33203125" bestFit="1" customWidth="1"/>
    <col min="10" max="10" width="12.59765625" bestFit="1" customWidth="1"/>
    <col min="11" max="11" width="11.6640625" bestFit="1" customWidth="1"/>
    <col min="12" max="12" width="11.3984375" bestFit="1" customWidth="1"/>
    <col min="13" max="13" width="11.9296875" bestFit="1" customWidth="1"/>
    <col min="14" max="14" width="11.6640625" bestFit="1" customWidth="1"/>
    <col min="15" max="15" width="10.33203125" bestFit="1" customWidth="1"/>
    <col min="16" max="16" width="10.06640625" bestFit="1" customWidth="1"/>
    <col min="17" max="17" width="10.59765625" bestFit="1" customWidth="1"/>
    <col min="18" max="18" width="11.1328125" bestFit="1" customWidth="1"/>
    <col min="19" max="19" width="14.59765625" bestFit="1" customWidth="1"/>
    <col min="20" max="20" width="12.33203125" bestFit="1" customWidth="1"/>
    <col min="21" max="21" width="10.33203125" bestFit="1" customWidth="1"/>
    <col min="22" max="22" width="10.06640625" bestFit="1" customWidth="1"/>
    <col min="23" max="23" width="12.59765625" bestFit="1" customWidth="1"/>
    <col min="24" max="24" width="9.3984375" bestFit="1" customWidth="1"/>
    <col min="25" max="25" width="11.3984375" bestFit="1" customWidth="1"/>
    <col min="26" max="26" width="12.59765625" bestFit="1" customWidth="1"/>
    <col min="27" max="27" width="10.86328125" bestFit="1" customWidth="1"/>
    <col min="28" max="28" width="10.19921875" bestFit="1" customWidth="1"/>
    <col min="29" max="29" width="10.33203125" bestFit="1" customWidth="1"/>
    <col min="30" max="30" width="10.59765625" bestFit="1" customWidth="1"/>
    <col min="31" max="31" width="12.73046875" bestFit="1" customWidth="1"/>
    <col min="32" max="32" width="9.265625" bestFit="1" customWidth="1"/>
    <col min="33" max="33" width="12.73046875" bestFit="1" customWidth="1"/>
    <col min="34" max="34" width="13.6640625" bestFit="1" customWidth="1"/>
    <col min="35" max="35" width="11.53125" bestFit="1" customWidth="1"/>
    <col min="36" max="36" width="13.1328125" bestFit="1" customWidth="1"/>
    <col min="37" max="37" width="9.265625" bestFit="1" customWidth="1"/>
    <col min="38" max="38" width="13.265625" bestFit="1" customWidth="1"/>
    <col min="39" max="39" width="12.59765625" bestFit="1" customWidth="1"/>
    <col min="40" max="40" width="10.59765625" bestFit="1" customWidth="1"/>
    <col min="41" max="41" width="10.06640625" bestFit="1" customWidth="1"/>
    <col min="42" max="42" width="8.46484375" bestFit="1" customWidth="1"/>
    <col min="43" max="43" width="10.33203125" bestFit="1" customWidth="1"/>
    <col min="44" max="44" width="9.53125" bestFit="1" customWidth="1"/>
    <col min="45" max="45" width="9" bestFit="1" customWidth="1"/>
    <col min="46" max="46" width="9.3984375" bestFit="1" customWidth="1"/>
    <col min="47" max="47" width="9.796875" bestFit="1" customWidth="1"/>
    <col min="48" max="48" width="11.6640625" bestFit="1" customWidth="1"/>
    <col min="49" max="49" width="13" bestFit="1" customWidth="1"/>
    <col min="50" max="50" width="14.33203125" bestFit="1" customWidth="1"/>
    <col min="51" max="51" width="11.53125" bestFit="1" customWidth="1"/>
    <col min="52" max="52" width="13.1328125" bestFit="1" customWidth="1"/>
    <col min="53" max="54" width="10.86328125" bestFit="1" customWidth="1"/>
    <col min="55" max="55" width="11.53125" bestFit="1" customWidth="1"/>
    <col min="56" max="57" width="14.06640625" bestFit="1" customWidth="1"/>
    <col min="58" max="58" width="12.19921875" bestFit="1" customWidth="1"/>
    <col min="59" max="59" width="11.3984375" bestFit="1" customWidth="1"/>
    <col min="60" max="60" width="11.6640625" bestFit="1" customWidth="1"/>
    <col min="61" max="61" width="14.59765625" bestFit="1" customWidth="1"/>
    <col min="62" max="62" width="12.73046875" bestFit="1" customWidth="1"/>
    <col min="63" max="63" width="10.33203125" bestFit="1" customWidth="1"/>
    <col min="64" max="64" width="13.265625" bestFit="1" customWidth="1"/>
    <col min="65" max="65" width="13.1328125" bestFit="1" customWidth="1"/>
    <col min="66" max="66" width="11.6640625" bestFit="1" customWidth="1"/>
    <col min="67" max="67" width="14.33203125" bestFit="1" customWidth="1"/>
    <col min="68" max="68" width="10.33203125" bestFit="1" customWidth="1"/>
    <col min="69" max="69" width="9" bestFit="1" customWidth="1"/>
    <col min="70" max="70" width="13.1328125" bestFit="1" customWidth="1"/>
    <col min="71" max="71" width="9.796875" bestFit="1" customWidth="1"/>
    <col min="72" max="72" width="10.06640625" bestFit="1" customWidth="1"/>
    <col min="73" max="73" width="11.9296875" bestFit="1" customWidth="1"/>
    <col min="74" max="74" width="12.59765625" bestFit="1" customWidth="1"/>
    <col min="75" max="75" width="9.265625" bestFit="1" customWidth="1"/>
    <col min="76" max="76" width="11.53125" bestFit="1" customWidth="1"/>
    <col min="77" max="77" width="10.59765625" bestFit="1" customWidth="1"/>
    <col min="78" max="78" width="10.33203125" bestFit="1" customWidth="1"/>
    <col min="79" max="79" width="10.06640625" bestFit="1" customWidth="1"/>
    <col min="80" max="80" width="11.6640625" bestFit="1" customWidth="1"/>
    <col min="81" max="81" width="11.53125" bestFit="1" customWidth="1"/>
    <col min="82" max="82" width="11.1328125" bestFit="1" customWidth="1"/>
    <col min="83" max="83" width="13" bestFit="1" customWidth="1"/>
    <col min="84" max="84" width="10.86328125" bestFit="1" customWidth="1"/>
    <col min="85" max="85" width="11.9296875" bestFit="1" customWidth="1"/>
    <col min="86" max="86" width="10.06640625" bestFit="1" customWidth="1"/>
    <col min="87" max="87" width="14.06640625" bestFit="1" customWidth="1"/>
    <col min="88" max="88" width="10.73046875" bestFit="1" customWidth="1"/>
    <col min="89" max="89" width="14.59765625" bestFit="1" customWidth="1"/>
    <col min="90" max="90" width="9.9296875" bestFit="1" customWidth="1"/>
    <col min="91" max="91" width="11.9296875" bestFit="1" customWidth="1"/>
    <col min="92" max="92" width="12.59765625" bestFit="1" customWidth="1"/>
    <col min="93" max="93" width="12.73046875" bestFit="1" customWidth="1"/>
    <col min="94" max="94" width="11" bestFit="1" customWidth="1"/>
    <col min="95" max="95" width="13.1328125" bestFit="1" customWidth="1"/>
    <col min="96" max="96" width="10.19921875" bestFit="1" customWidth="1"/>
    <col min="97" max="97" width="11.1328125" bestFit="1" customWidth="1"/>
    <col min="98" max="98" width="10.33203125" bestFit="1" customWidth="1"/>
    <col min="99" max="99" width="11.53125" bestFit="1" customWidth="1"/>
    <col min="100" max="100" width="10.86328125" bestFit="1" customWidth="1"/>
    <col min="101" max="101" width="10.73046875" bestFit="1" customWidth="1"/>
    <col min="102" max="102" width="10.86328125" bestFit="1" customWidth="1"/>
    <col min="103" max="103" width="13.6640625" bestFit="1" customWidth="1"/>
    <col min="104" max="104" width="9.265625" bestFit="1" customWidth="1"/>
    <col min="105" max="105" width="13.265625" bestFit="1" customWidth="1"/>
    <col min="106" max="106" width="10.86328125" bestFit="1" customWidth="1"/>
    <col min="107" max="107" width="9" bestFit="1" customWidth="1"/>
    <col min="108" max="108" width="15.265625" bestFit="1" customWidth="1"/>
    <col min="109" max="109" width="10.73046875" bestFit="1" customWidth="1"/>
    <col min="110" max="110" width="10.86328125" bestFit="1" customWidth="1"/>
    <col min="111" max="111" width="13.265625" bestFit="1" customWidth="1"/>
    <col min="112" max="112" width="12.73046875" bestFit="1" customWidth="1"/>
    <col min="113" max="113" width="10.86328125" bestFit="1" customWidth="1"/>
    <col min="114" max="114" width="9.265625" bestFit="1" customWidth="1"/>
    <col min="115" max="115" width="9.3984375" bestFit="1" customWidth="1"/>
    <col min="116" max="116" width="11.9296875" bestFit="1" customWidth="1"/>
    <col min="117" max="117" width="11.1328125" bestFit="1" customWidth="1"/>
    <col min="118" max="119" width="13.1328125" bestFit="1" customWidth="1"/>
    <col min="120" max="120" width="13.6640625" bestFit="1" customWidth="1"/>
    <col min="121" max="121" width="13.1328125" bestFit="1" customWidth="1"/>
    <col min="122" max="122" width="11.53125" bestFit="1" customWidth="1"/>
    <col min="123" max="123" width="9.9296875" bestFit="1" customWidth="1"/>
    <col min="124" max="124" width="12.06640625" bestFit="1" customWidth="1"/>
    <col min="125" max="125" width="13.265625" bestFit="1" customWidth="1"/>
    <col min="126" max="126" width="11.9296875" bestFit="1" customWidth="1"/>
    <col min="127" max="127" width="12.33203125" bestFit="1" customWidth="1"/>
    <col min="128" max="128" width="11.1328125" bestFit="1" customWidth="1"/>
    <col min="129" max="129" width="10.86328125" bestFit="1" customWidth="1"/>
    <col min="130" max="130" width="14.06640625" bestFit="1" customWidth="1"/>
    <col min="131" max="132" width="13.6640625" bestFit="1" customWidth="1"/>
    <col min="133" max="133" width="10.86328125" bestFit="1" customWidth="1"/>
    <col min="134" max="134" width="12.19921875" bestFit="1" customWidth="1"/>
    <col min="135" max="135" width="11.53125" bestFit="1" customWidth="1"/>
    <col min="136" max="136" width="11.1328125" bestFit="1" customWidth="1"/>
    <col min="137" max="137" width="14.06640625" bestFit="1" customWidth="1"/>
    <col min="138" max="138" width="10.59765625" bestFit="1" customWidth="1"/>
    <col min="139" max="139" width="10.06640625" bestFit="1" customWidth="1"/>
    <col min="140" max="140" width="11" bestFit="1" customWidth="1"/>
    <col min="141" max="141" width="10.86328125" bestFit="1" customWidth="1"/>
    <col min="142" max="142" width="9.265625" bestFit="1" customWidth="1"/>
    <col min="143" max="143" width="10.19921875" bestFit="1" customWidth="1"/>
    <col min="144" max="144" width="13.265625" bestFit="1" customWidth="1"/>
    <col min="145" max="145" width="13.6640625" bestFit="1" customWidth="1"/>
    <col min="146" max="146" width="11.3984375" bestFit="1" customWidth="1"/>
    <col min="147" max="147" width="14.33203125" bestFit="1" customWidth="1"/>
    <col min="148" max="148" width="10.59765625" bestFit="1" customWidth="1"/>
    <col min="149" max="149" width="11.1328125" bestFit="1" customWidth="1"/>
    <col min="150" max="150" width="10.86328125" bestFit="1" customWidth="1"/>
    <col min="151" max="151" width="11.6640625" bestFit="1" customWidth="1"/>
    <col min="152" max="152" width="10.59765625" bestFit="1" customWidth="1"/>
    <col min="153" max="153" width="9.265625" bestFit="1" customWidth="1"/>
    <col min="154" max="154" width="14.33203125" bestFit="1" customWidth="1"/>
    <col min="155" max="155" width="10.86328125" bestFit="1" customWidth="1"/>
    <col min="156" max="156" width="11.265625" bestFit="1" customWidth="1"/>
    <col min="157" max="157" width="10.46484375" bestFit="1" customWidth="1"/>
    <col min="158" max="158" width="10.33203125" bestFit="1" customWidth="1"/>
    <col min="159" max="159" width="13.6640625" bestFit="1" customWidth="1"/>
    <col min="160" max="160" width="10.59765625" bestFit="1" customWidth="1"/>
    <col min="161" max="161" width="13.1328125" bestFit="1" customWidth="1"/>
    <col min="162" max="162" width="10.86328125" bestFit="1" customWidth="1"/>
    <col min="163" max="163" width="10.73046875" bestFit="1" customWidth="1"/>
    <col min="164" max="164" width="10.46484375" bestFit="1" customWidth="1"/>
    <col min="165" max="165" width="10.86328125" bestFit="1" customWidth="1"/>
    <col min="166" max="166" width="10.73046875" bestFit="1" customWidth="1"/>
    <col min="167" max="167" width="10.86328125" bestFit="1" customWidth="1"/>
    <col min="168" max="168" width="12.73046875" bestFit="1" customWidth="1"/>
    <col min="169" max="169" width="12.19921875" bestFit="1" customWidth="1"/>
    <col min="170" max="170" width="10.86328125" bestFit="1" customWidth="1"/>
    <col min="171" max="171" width="12.06640625" bestFit="1" customWidth="1"/>
    <col min="172" max="172" width="10.86328125" bestFit="1" customWidth="1"/>
    <col min="173" max="173" width="11.9296875" bestFit="1" customWidth="1"/>
    <col min="174" max="174" width="10.33203125" bestFit="1" customWidth="1"/>
    <col min="175" max="176" width="13.1328125" bestFit="1" customWidth="1"/>
    <col min="177" max="177" width="11.1328125" bestFit="1" customWidth="1"/>
    <col min="178" max="178" width="10.33203125" bestFit="1" customWidth="1"/>
    <col min="179" max="179" width="10.19921875" bestFit="1" customWidth="1"/>
    <col min="180" max="180" width="9.9296875" bestFit="1" customWidth="1"/>
    <col min="181" max="181" width="10.19921875" bestFit="1" customWidth="1"/>
    <col min="182" max="182" width="10.86328125" bestFit="1" customWidth="1"/>
    <col min="183" max="183" width="10.33203125" bestFit="1" customWidth="1"/>
    <col min="184" max="184" width="10.06640625" bestFit="1" customWidth="1"/>
    <col min="185" max="185" width="11.9296875" bestFit="1" customWidth="1"/>
    <col min="186" max="186" width="12.46484375" bestFit="1" customWidth="1"/>
    <col min="187" max="187" width="13.6640625" bestFit="1" customWidth="1"/>
    <col min="188" max="188" width="11.53125" bestFit="1" customWidth="1"/>
    <col min="189" max="189" width="12.59765625" bestFit="1" customWidth="1"/>
    <col min="190" max="190" width="12.33203125" bestFit="1" customWidth="1"/>
    <col min="191" max="191" width="11.9296875" bestFit="1" customWidth="1"/>
    <col min="192" max="192" width="10.46484375" bestFit="1" customWidth="1"/>
    <col min="193" max="193" width="14.33203125" bestFit="1" customWidth="1"/>
    <col min="194" max="195" width="10.33203125" bestFit="1" customWidth="1"/>
    <col min="196" max="196" width="11.1328125" bestFit="1" customWidth="1"/>
    <col min="197" max="197" width="12.59765625" bestFit="1" customWidth="1"/>
    <col min="198" max="198" width="11.6640625" bestFit="1" customWidth="1"/>
    <col min="199" max="199" width="11.1328125" bestFit="1" customWidth="1"/>
    <col min="200" max="200" width="10.06640625" bestFit="1" customWidth="1"/>
    <col min="201" max="202" width="13.6640625" bestFit="1" customWidth="1"/>
    <col min="203" max="203" width="10.33203125" bestFit="1" customWidth="1"/>
    <col min="204" max="204" width="13.265625" bestFit="1" customWidth="1"/>
    <col min="205" max="205" width="10.59765625" bestFit="1" customWidth="1"/>
    <col min="206" max="206" width="11.53125" bestFit="1" customWidth="1"/>
    <col min="207" max="207" width="13.1328125" bestFit="1" customWidth="1"/>
    <col min="208" max="208" width="8.86328125" bestFit="1" customWidth="1"/>
    <col min="209" max="209" width="13.265625" bestFit="1" customWidth="1"/>
    <col min="210" max="210" width="8.46484375" bestFit="1" customWidth="1"/>
    <col min="211" max="211" width="11.6640625" bestFit="1" customWidth="1"/>
    <col min="212" max="212" width="11" bestFit="1" customWidth="1"/>
    <col min="213" max="213" width="10.33203125" bestFit="1" customWidth="1"/>
    <col min="214" max="214" width="10.06640625" bestFit="1" customWidth="1"/>
    <col min="215" max="215" width="10.46484375" bestFit="1" customWidth="1"/>
    <col min="216" max="216" width="13.6640625" bestFit="1" customWidth="1"/>
    <col min="217" max="217" width="10.59765625" bestFit="1" customWidth="1"/>
    <col min="218" max="218" width="10.33203125" bestFit="1" customWidth="1"/>
    <col min="219" max="219" width="8.46484375" bestFit="1" customWidth="1"/>
    <col min="220" max="220" width="10.33203125" bestFit="1" customWidth="1"/>
    <col min="221" max="221" width="10.86328125" bestFit="1" customWidth="1"/>
    <col min="222" max="222" width="11.6640625" bestFit="1" customWidth="1"/>
    <col min="223" max="223" width="14.06640625" bestFit="1" customWidth="1"/>
    <col min="224" max="224" width="12.33203125" bestFit="1" customWidth="1"/>
    <col min="225" max="225" width="11.6640625" bestFit="1" customWidth="1"/>
    <col min="226" max="226" width="11.9296875" bestFit="1" customWidth="1"/>
    <col min="227" max="227" width="10.33203125" bestFit="1" customWidth="1"/>
    <col min="228" max="228" width="11.9296875" bestFit="1" customWidth="1"/>
    <col min="229" max="229" width="8.59765625" bestFit="1" customWidth="1"/>
    <col min="230" max="230" width="10.46484375" bestFit="1" customWidth="1"/>
    <col min="231" max="231" width="11.53125" bestFit="1" customWidth="1"/>
    <col min="232" max="232" width="10.86328125" bestFit="1" customWidth="1"/>
    <col min="233" max="233" width="12.19921875" bestFit="1" customWidth="1"/>
    <col min="234" max="234" width="9.9296875" bestFit="1" customWidth="1"/>
    <col min="235" max="235" width="11.1328125" bestFit="1" customWidth="1"/>
    <col min="236" max="236" width="11" bestFit="1" customWidth="1"/>
    <col min="237" max="237" width="11.53125" bestFit="1" customWidth="1"/>
    <col min="238" max="238" width="11.9296875" bestFit="1" customWidth="1"/>
    <col min="239" max="239" width="9.53125" bestFit="1" customWidth="1"/>
    <col min="240" max="240" width="10.33203125" bestFit="1" customWidth="1"/>
    <col min="241" max="241" width="11.1328125" bestFit="1" customWidth="1"/>
    <col min="242" max="242" width="12.73046875" bestFit="1" customWidth="1"/>
    <col min="243" max="243" width="10.59765625" bestFit="1" customWidth="1"/>
    <col min="244" max="244" width="12.59765625" bestFit="1" customWidth="1"/>
    <col min="245" max="245" width="10.19921875" bestFit="1" customWidth="1"/>
    <col min="246" max="246" width="11.1328125" bestFit="1" customWidth="1"/>
    <col min="247" max="247" width="11.6640625" bestFit="1" customWidth="1"/>
    <col min="248" max="248" width="11" bestFit="1" customWidth="1"/>
    <col min="249" max="249" width="14.06640625" bestFit="1" customWidth="1"/>
    <col min="250" max="250" width="10.86328125" bestFit="1" customWidth="1"/>
    <col min="251" max="251" width="10.46484375" bestFit="1" customWidth="1"/>
    <col min="252" max="252" width="8.86328125" bestFit="1" customWidth="1"/>
    <col min="253" max="254" width="11.6640625" bestFit="1" customWidth="1"/>
    <col min="255" max="255" width="9.9296875" bestFit="1" customWidth="1"/>
    <col min="256" max="256" width="13.265625" bestFit="1" customWidth="1"/>
    <col min="257" max="257" width="9.796875" bestFit="1" customWidth="1"/>
    <col min="258" max="258" width="13.1328125" bestFit="1" customWidth="1"/>
    <col min="259" max="259" width="13" bestFit="1" customWidth="1"/>
    <col min="260" max="260" width="10.19921875" bestFit="1" customWidth="1"/>
    <col min="261" max="261" width="11.9296875" bestFit="1" customWidth="1"/>
    <col min="262" max="262" width="10.06640625" bestFit="1" customWidth="1"/>
    <col min="263" max="264" width="10.86328125" bestFit="1" customWidth="1"/>
    <col min="265" max="265" width="8.73046875" bestFit="1" customWidth="1"/>
    <col min="266" max="266" width="14.59765625" bestFit="1" customWidth="1"/>
    <col min="267" max="267" width="10.73046875" bestFit="1" customWidth="1"/>
    <col min="268" max="268" width="13.6640625" bestFit="1" customWidth="1"/>
    <col min="269" max="269" width="12.59765625" bestFit="1" customWidth="1"/>
    <col min="270" max="270" width="8.73046875" bestFit="1" customWidth="1"/>
    <col min="271" max="271" width="11.3984375" bestFit="1" customWidth="1"/>
    <col min="272" max="273" width="11.9296875" bestFit="1" customWidth="1"/>
    <col min="274" max="274" width="14.06640625" bestFit="1" customWidth="1"/>
    <col min="275" max="275" width="9.796875" bestFit="1" customWidth="1"/>
    <col min="276" max="276" width="10.59765625" bestFit="1" customWidth="1"/>
    <col min="277" max="278" width="10.86328125" bestFit="1" customWidth="1"/>
    <col min="279" max="279" width="12.59765625" bestFit="1" customWidth="1"/>
    <col min="280" max="280" width="9.53125" bestFit="1" customWidth="1"/>
    <col min="281" max="281" width="12.59765625" bestFit="1" customWidth="1"/>
    <col min="282" max="282" width="11.9296875" bestFit="1" customWidth="1"/>
    <col min="283" max="283" width="13.6640625" bestFit="1" customWidth="1"/>
    <col min="284" max="284" width="12.73046875" bestFit="1" customWidth="1"/>
    <col min="285" max="285" width="9.3984375" bestFit="1" customWidth="1"/>
    <col min="286" max="286" width="10.59765625" bestFit="1" customWidth="1"/>
    <col min="287" max="287" width="9.53125" bestFit="1" customWidth="1"/>
    <col min="288" max="288" width="11.53125" bestFit="1" customWidth="1"/>
    <col min="289" max="289" width="9.796875" bestFit="1" customWidth="1"/>
    <col min="290" max="290" width="12.19921875" bestFit="1" customWidth="1"/>
    <col min="291" max="291" width="12.59765625" bestFit="1" customWidth="1"/>
    <col min="292" max="292" width="10.59765625" bestFit="1" customWidth="1"/>
    <col min="293" max="293" width="13.6640625" bestFit="1" customWidth="1"/>
    <col min="294" max="294" width="14.59765625" bestFit="1" customWidth="1"/>
    <col min="295" max="295" width="9.796875" bestFit="1" customWidth="1"/>
    <col min="296" max="296" width="11.1328125" bestFit="1" customWidth="1"/>
    <col min="297" max="297" width="10.73046875" bestFit="1" customWidth="1"/>
    <col min="298" max="298" width="10.86328125" bestFit="1" customWidth="1"/>
    <col min="299" max="299" width="12.33203125" bestFit="1" customWidth="1"/>
    <col min="300" max="300" width="10.33203125" bestFit="1" customWidth="1"/>
    <col min="301" max="301" width="13" bestFit="1" customWidth="1"/>
    <col min="302" max="302" width="10.19921875" bestFit="1" customWidth="1"/>
    <col min="303" max="303" width="10.33203125" bestFit="1" customWidth="1"/>
    <col min="304" max="304" width="10.06640625" bestFit="1" customWidth="1"/>
    <col min="305" max="305" width="11.1328125" bestFit="1" customWidth="1"/>
    <col min="306" max="306" width="10.33203125" bestFit="1" customWidth="1"/>
    <col min="307" max="307" width="10.59765625" bestFit="1" customWidth="1"/>
    <col min="308" max="308" width="14.33203125" bestFit="1" customWidth="1"/>
    <col min="309" max="309" width="13.6640625" bestFit="1" customWidth="1"/>
    <col min="310" max="310" width="9.796875" bestFit="1" customWidth="1"/>
    <col min="311" max="311" width="10.59765625" bestFit="1" customWidth="1"/>
    <col min="312" max="312" width="14.06640625" bestFit="1" customWidth="1"/>
    <col min="313" max="313" width="10.59765625" bestFit="1" customWidth="1"/>
    <col min="314" max="314" width="14.06640625" bestFit="1" customWidth="1"/>
    <col min="315" max="315" width="12.59765625" bestFit="1" customWidth="1"/>
    <col min="316" max="316" width="9.265625" bestFit="1" customWidth="1"/>
    <col min="317" max="317" width="10.59765625" bestFit="1" customWidth="1"/>
    <col min="318" max="318" width="11.265625" bestFit="1" customWidth="1"/>
    <col min="319" max="319" width="11.9296875" bestFit="1" customWidth="1"/>
    <col min="320" max="320" width="13.265625" bestFit="1" customWidth="1"/>
    <col min="321" max="321" width="10.73046875" bestFit="1" customWidth="1"/>
    <col min="322" max="322" width="12.59765625" bestFit="1" customWidth="1"/>
    <col min="323" max="323" width="11.9296875" bestFit="1" customWidth="1"/>
    <col min="324" max="324" width="10.86328125" bestFit="1" customWidth="1"/>
    <col min="325" max="325" width="14.06640625" bestFit="1" customWidth="1"/>
    <col min="326" max="326" width="10.59765625" bestFit="1" customWidth="1"/>
    <col min="327" max="327" width="15.265625" bestFit="1" customWidth="1"/>
    <col min="328" max="328" width="10.86328125" bestFit="1" customWidth="1"/>
    <col min="329" max="329" width="11.6640625" bestFit="1" customWidth="1"/>
    <col min="330" max="330" width="10.33203125" bestFit="1" customWidth="1"/>
    <col min="331" max="331" width="10.19921875" bestFit="1" customWidth="1"/>
    <col min="332" max="332" width="11.1328125" bestFit="1" customWidth="1"/>
    <col min="333" max="333" width="9.796875" bestFit="1" customWidth="1"/>
    <col min="334" max="334" width="11" bestFit="1" customWidth="1"/>
    <col min="335" max="335" width="10.86328125" bestFit="1" customWidth="1"/>
    <col min="336" max="336" width="11" bestFit="1" customWidth="1"/>
    <col min="337" max="337" width="10.73046875" bestFit="1" customWidth="1"/>
    <col min="338" max="338" width="11.1328125" bestFit="1" customWidth="1"/>
    <col min="339" max="339" width="9.9296875" bestFit="1" customWidth="1"/>
    <col min="340" max="340" width="12.59765625" bestFit="1" customWidth="1"/>
    <col min="341" max="341" width="11.9296875" bestFit="1" customWidth="1"/>
    <col min="342" max="342" width="9" bestFit="1" customWidth="1"/>
    <col min="343" max="343" width="11.6640625" bestFit="1" customWidth="1"/>
    <col min="344" max="344" width="14.33203125" bestFit="1" customWidth="1"/>
    <col min="345" max="346" width="10.86328125" bestFit="1" customWidth="1"/>
    <col min="347" max="347" width="8.73046875" bestFit="1" customWidth="1"/>
    <col min="348" max="348" width="11" bestFit="1" customWidth="1"/>
    <col min="349" max="349" width="9.265625" bestFit="1" customWidth="1"/>
    <col min="350" max="350" width="10.86328125" bestFit="1" customWidth="1"/>
    <col min="351" max="351" width="9.53125" bestFit="1" customWidth="1"/>
    <col min="352" max="352" width="11.9296875" bestFit="1" customWidth="1"/>
    <col min="353" max="353" width="10.86328125" bestFit="1" customWidth="1"/>
    <col min="354" max="354" width="12.06640625" bestFit="1" customWidth="1"/>
    <col min="355" max="355" width="11.9296875" bestFit="1" customWidth="1"/>
    <col min="356" max="356" width="13.265625" bestFit="1" customWidth="1"/>
    <col min="357" max="357" width="11.9296875" bestFit="1" customWidth="1"/>
    <col min="358" max="358" width="10.86328125" bestFit="1" customWidth="1"/>
    <col min="359" max="359" width="11.53125" bestFit="1" customWidth="1"/>
    <col min="360" max="360" width="10.73046875" bestFit="1" customWidth="1"/>
    <col min="361" max="361" width="11.9296875" bestFit="1" customWidth="1"/>
    <col min="362" max="362" width="10.73046875" bestFit="1" customWidth="1"/>
    <col min="363" max="363" width="9.3984375" bestFit="1" customWidth="1"/>
    <col min="364" max="364" width="10.33203125" bestFit="1" customWidth="1"/>
    <col min="365" max="365" width="9.9296875" bestFit="1" customWidth="1"/>
    <col min="366" max="366" width="9.3984375" bestFit="1" customWidth="1"/>
    <col min="367" max="367" width="11.9296875" bestFit="1" customWidth="1"/>
    <col min="368" max="369" width="10.86328125" bestFit="1" customWidth="1"/>
    <col min="370" max="370" width="9.9296875" bestFit="1" customWidth="1"/>
    <col min="371" max="371" width="13.1328125" bestFit="1" customWidth="1"/>
    <col min="372" max="372" width="14.33203125" bestFit="1" customWidth="1"/>
    <col min="373" max="373" width="12.73046875" bestFit="1" customWidth="1"/>
    <col min="374" max="374" width="9.265625" bestFit="1" customWidth="1"/>
    <col min="375" max="375" width="11.1328125" bestFit="1" customWidth="1"/>
    <col min="376" max="376" width="13.265625" bestFit="1" customWidth="1"/>
    <col min="377" max="377" width="10.86328125" bestFit="1" customWidth="1"/>
    <col min="378" max="378" width="13.53125" bestFit="1" customWidth="1"/>
    <col min="379" max="379" width="14.33203125" bestFit="1" customWidth="1"/>
    <col min="380" max="380" width="9.796875" bestFit="1" customWidth="1"/>
    <col min="381" max="381" width="11.9296875" bestFit="1" customWidth="1"/>
    <col min="382" max="382" width="13.265625" bestFit="1" customWidth="1"/>
    <col min="383" max="383" width="12.59765625" bestFit="1" customWidth="1"/>
    <col min="384" max="384" width="11.9296875" bestFit="1" customWidth="1"/>
    <col min="385" max="385" width="9.9296875" bestFit="1" customWidth="1"/>
    <col min="386" max="386" width="12.73046875" bestFit="1" customWidth="1"/>
    <col min="387" max="387" width="10.33203125" bestFit="1" customWidth="1"/>
    <col min="388" max="388" width="11.9296875" bestFit="1" customWidth="1"/>
    <col min="389" max="389" width="9" bestFit="1" customWidth="1"/>
    <col min="390" max="390" width="13.6640625" bestFit="1" customWidth="1"/>
    <col min="391" max="391" width="10.73046875" bestFit="1" customWidth="1"/>
    <col min="392" max="392" width="11.1328125" bestFit="1" customWidth="1"/>
    <col min="393" max="393" width="10.73046875" bestFit="1" customWidth="1"/>
    <col min="394" max="394" width="13.265625" bestFit="1" customWidth="1"/>
    <col min="395" max="395" width="10.33203125" bestFit="1" customWidth="1"/>
    <col min="396" max="396" width="11.265625" bestFit="1" customWidth="1"/>
    <col min="397" max="397" width="11.6640625" bestFit="1" customWidth="1"/>
    <col min="398" max="398" width="12.59765625" bestFit="1" customWidth="1"/>
    <col min="399" max="399" width="13.1328125" bestFit="1" customWidth="1"/>
    <col min="400" max="400" width="11.1328125" bestFit="1" customWidth="1"/>
    <col min="401" max="401" width="14.06640625" bestFit="1" customWidth="1"/>
    <col min="402" max="403" width="10.86328125" bestFit="1" customWidth="1"/>
    <col min="404" max="404" width="11.9296875" bestFit="1" customWidth="1"/>
    <col min="405" max="405" width="10.06640625" bestFit="1" customWidth="1"/>
    <col min="406" max="406" width="10.86328125" bestFit="1" customWidth="1"/>
    <col min="407" max="407" width="10.33203125" bestFit="1" customWidth="1"/>
    <col min="408" max="408" width="13.265625" bestFit="1" customWidth="1"/>
    <col min="409" max="409" width="12.06640625" bestFit="1" customWidth="1"/>
    <col min="410" max="410" width="10.59765625" bestFit="1" customWidth="1"/>
    <col min="411" max="412" width="12.59765625" bestFit="1" customWidth="1"/>
    <col min="413" max="413" width="13.1328125" bestFit="1" customWidth="1"/>
    <col min="414" max="414" width="12.59765625" bestFit="1" customWidth="1"/>
    <col min="415" max="415" width="14.33203125" bestFit="1" customWidth="1"/>
    <col min="416" max="416" width="11.9296875" bestFit="1" customWidth="1"/>
    <col min="417" max="417" width="11" bestFit="1" customWidth="1"/>
    <col min="418" max="418" width="11.1328125" bestFit="1" customWidth="1"/>
    <col min="419" max="419" width="9.53125" bestFit="1" customWidth="1"/>
    <col min="420" max="420" width="11.53125" bestFit="1" customWidth="1"/>
    <col min="421" max="422" width="10.73046875" bestFit="1" customWidth="1"/>
    <col min="423" max="423" width="13" bestFit="1" customWidth="1"/>
    <col min="424" max="424" width="12.59765625" bestFit="1" customWidth="1"/>
    <col min="425" max="426" width="14.06640625" bestFit="1" customWidth="1"/>
    <col min="427" max="427" width="11" bestFit="1" customWidth="1"/>
    <col min="428" max="428" width="10.86328125" bestFit="1" customWidth="1"/>
    <col min="429" max="429" width="11.6640625" bestFit="1" customWidth="1"/>
    <col min="430" max="431" width="10.06640625" bestFit="1" customWidth="1"/>
    <col min="432" max="432" width="11.9296875" bestFit="1" customWidth="1"/>
    <col min="433" max="433" width="10.86328125" bestFit="1" customWidth="1"/>
    <col min="434" max="434" width="9.9296875" bestFit="1" customWidth="1"/>
    <col min="435" max="436" width="11.9296875" bestFit="1" customWidth="1"/>
    <col min="437" max="437" width="9.53125" bestFit="1" customWidth="1"/>
    <col min="438" max="438" width="13.6640625" bestFit="1" customWidth="1"/>
    <col min="439" max="439" width="14.06640625" bestFit="1" customWidth="1"/>
    <col min="440" max="441" width="10.86328125" bestFit="1" customWidth="1"/>
    <col min="442" max="442" width="9.265625" bestFit="1" customWidth="1"/>
    <col min="443" max="443" width="10.33203125" bestFit="1" customWidth="1"/>
    <col min="444" max="444" width="13.6640625" bestFit="1" customWidth="1"/>
    <col min="445" max="445" width="10.73046875" bestFit="1" customWidth="1"/>
    <col min="446" max="446" width="12.59765625" bestFit="1" customWidth="1"/>
    <col min="447" max="447" width="11.53125" bestFit="1" customWidth="1"/>
    <col min="448" max="448" width="12.73046875" bestFit="1" customWidth="1"/>
    <col min="449" max="449" width="9.9296875" bestFit="1" customWidth="1"/>
    <col min="450" max="450" width="12.73046875" bestFit="1" customWidth="1"/>
    <col min="451" max="451" width="14.06640625" bestFit="1" customWidth="1"/>
    <col min="452" max="452" width="10.19921875" bestFit="1" customWidth="1"/>
    <col min="453" max="453" width="12.59765625" bestFit="1" customWidth="1"/>
    <col min="454" max="454" width="11.9296875" bestFit="1" customWidth="1"/>
    <col min="455" max="455" width="11.6640625" bestFit="1" customWidth="1"/>
    <col min="456" max="456" width="10.86328125" bestFit="1" customWidth="1"/>
    <col min="457" max="457" width="9.9296875" bestFit="1" customWidth="1"/>
    <col min="458" max="458" width="11.265625" bestFit="1" customWidth="1"/>
    <col min="459" max="459" width="10.86328125" bestFit="1" customWidth="1"/>
    <col min="460" max="460" width="11" bestFit="1" customWidth="1"/>
    <col min="461" max="461" width="13" bestFit="1" customWidth="1"/>
    <col min="462" max="462" width="11.1328125" bestFit="1" customWidth="1"/>
    <col min="463" max="463" width="14.33203125" bestFit="1" customWidth="1"/>
    <col min="464" max="464" width="9.3984375" bestFit="1" customWidth="1"/>
    <col min="465" max="465" width="13.6640625" bestFit="1" customWidth="1"/>
    <col min="466" max="466" width="10.59765625" bestFit="1" customWidth="1"/>
    <col min="467" max="467" width="14.06640625" bestFit="1" customWidth="1"/>
    <col min="468" max="468" width="9" bestFit="1" customWidth="1"/>
    <col min="469" max="469" width="13.265625" bestFit="1" customWidth="1"/>
    <col min="470" max="470" width="10.19921875" bestFit="1" customWidth="1"/>
    <col min="471" max="471" width="10.86328125" bestFit="1" customWidth="1"/>
    <col min="472" max="472" width="10.33203125" bestFit="1" customWidth="1"/>
    <col min="473" max="473" width="12.73046875" bestFit="1" customWidth="1"/>
    <col min="474" max="474" width="8.46484375" bestFit="1" customWidth="1"/>
    <col min="475" max="475" width="10.33203125" bestFit="1" customWidth="1"/>
    <col min="476" max="476" width="10.06640625" bestFit="1" customWidth="1"/>
    <col min="477" max="477" width="9.9296875" bestFit="1" customWidth="1"/>
    <col min="478" max="478" width="11.53125" bestFit="1" customWidth="1"/>
    <col min="479" max="479" width="9" bestFit="1" customWidth="1"/>
    <col min="480" max="480" width="11" bestFit="1" customWidth="1"/>
    <col min="481" max="481" width="10.33203125" bestFit="1" customWidth="1"/>
    <col min="482" max="482" width="11" bestFit="1" customWidth="1"/>
    <col min="483" max="483" width="12.59765625" bestFit="1" customWidth="1"/>
    <col min="484" max="484" width="9.9296875" bestFit="1" customWidth="1"/>
    <col min="485" max="485" width="11.1328125" bestFit="1" customWidth="1"/>
    <col min="486" max="486" width="9.9296875" bestFit="1" customWidth="1"/>
    <col min="487" max="487" width="13.6640625" bestFit="1" customWidth="1"/>
    <col min="488" max="488" width="10.73046875" bestFit="1" customWidth="1"/>
    <col min="489" max="489" width="9.9296875" bestFit="1" customWidth="1"/>
    <col min="490" max="490" width="10.06640625" bestFit="1" customWidth="1"/>
    <col min="491" max="491" width="14.59765625" bestFit="1" customWidth="1"/>
    <col min="492" max="492" width="10.19921875" bestFit="1" customWidth="1"/>
    <col min="493" max="493" width="14.06640625" bestFit="1" customWidth="1"/>
    <col min="494" max="494" width="13.6640625" bestFit="1" customWidth="1"/>
    <col min="495" max="495" width="12.33203125" bestFit="1" customWidth="1"/>
    <col min="496" max="496" width="11.1328125" bestFit="1" customWidth="1"/>
    <col min="497" max="497" width="12.59765625" bestFit="1" customWidth="1"/>
    <col min="498" max="498" width="10.59765625" bestFit="1" customWidth="1"/>
    <col min="499" max="499" width="13.1328125" bestFit="1" customWidth="1"/>
    <col min="500" max="500" width="9" bestFit="1" customWidth="1"/>
    <col min="501" max="501" width="14.59765625" bestFit="1" customWidth="1"/>
  </cols>
  <sheetData>
    <row r="1" spans="1:501" x14ac:dyDescent="0.45">
      <c r="A1" t="s">
        <v>83</v>
      </c>
      <c r="B1" t="s">
        <v>93</v>
      </c>
      <c r="C1" t="s">
        <v>100</v>
      </c>
      <c r="D1" t="s">
        <v>106</v>
      </c>
      <c r="E1" t="s">
        <v>110</v>
      </c>
      <c r="F1" t="s">
        <v>110</v>
      </c>
      <c r="G1" t="s">
        <v>116</v>
      </c>
      <c r="H1" t="s">
        <v>119</v>
      </c>
      <c r="I1" t="s">
        <v>120</v>
      </c>
      <c r="J1" t="s">
        <v>123</v>
      </c>
      <c r="K1" t="s">
        <v>125</v>
      </c>
      <c r="L1" t="s">
        <v>126</v>
      </c>
      <c r="M1" t="s">
        <v>127</v>
      </c>
      <c r="N1" t="s">
        <v>128</v>
      </c>
      <c r="O1" t="s">
        <v>130</v>
      </c>
      <c r="P1" t="s">
        <v>133</v>
      </c>
      <c r="Q1" t="s">
        <v>134</v>
      </c>
      <c r="R1" t="s">
        <v>137</v>
      </c>
      <c r="S1" t="s">
        <v>139</v>
      </c>
      <c r="T1" t="s">
        <v>141</v>
      </c>
      <c r="U1" t="s">
        <v>143</v>
      </c>
      <c r="V1" t="s">
        <v>144</v>
      </c>
      <c r="W1" t="s">
        <v>123</v>
      </c>
      <c r="X1" t="s">
        <v>146</v>
      </c>
      <c r="Y1" t="s">
        <v>126</v>
      </c>
      <c r="Z1" t="s">
        <v>148</v>
      </c>
      <c r="AA1" t="s">
        <v>149</v>
      </c>
      <c r="AB1" t="s">
        <v>150</v>
      </c>
      <c r="AC1" t="s">
        <v>143</v>
      </c>
      <c r="AD1" t="s">
        <v>151</v>
      </c>
      <c r="AE1" t="s">
        <v>119</v>
      </c>
      <c r="AF1" t="s">
        <v>152</v>
      </c>
      <c r="AG1" t="s">
        <v>119</v>
      </c>
      <c r="AH1" t="s">
        <v>153</v>
      </c>
      <c r="AI1" t="s">
        <v>154</v>
      </c>
      <c r="AJ1" t="s">
        <v>155</v>
      </c>
      <c r="AK1" t="s">
        <v>156</v>
      </c>
      <c r="AL1" t="s">
        <v>157</v>
      </c>
      <c r="AM1" t="s">
        <v>158</v>
      </c>
      <c r="AN1" t="s">
        <v>159</v>
      </c>
      <c r="AO1" t="s">
        <v>160</v>
      </c>
      <c r="AP1" t="s">
        <v>161</v>
      </c>
      <c r="AQ1" t="s">
        <v>162</v>
      </c>
      <c r="AR1" t="s">
        <v>163</v>
      </c>
      <c r="AS1" t="s">
        <v>164</v>
      </c>
      <c r="AT1" t="s">
        <v>165</v>
      </c>
      <c r="AU1" t="s">
        <v>166</v>
      </c>
      <c r="AV1" t="s">
        <v>125</v>
      </c>
      <c r="AW1" t="s">
        <v>167</v>
      </c>
      <c r="AX1" t="s">
        <v>100</v>
      </c>
      <c r="AY1" t="s">
        <v>168</v>
      </c>
      <c r="AZ1" t="s">
        <v>169</v>
      </c>
      <c r="BA1" t="s">
        <v>170</v>
      </c>
      <c r="BB1" t="s">
        <v>120</v>
      </c>
      <c r="BC1" t="s">
        <v>168</v>
      </c>
      <c r="BD1" t="s">
        <v>171</v>
      </c>
      <c r="BE1" t="s">
        <v>172</v>
      </c>
      <c r="BF1" t="s">
        <v>173</v>
      </c>
      <c r="BG1" t="s">
        <v>126</v>
      </c>
      <c r="BH1" t="s">
        <v>125</v>
      </c>
      <c r="BI1" t="s">
        <v>139</v>
      </c>
      <c r="BJ1" t="s">
        <v>174</v>
      </c>
      <c r="BK1" t="s">
        <v>175</v>
      </c>
      <c r="BL1" t="s">
        <v>157</v>
      </c>
      <c r="BM1" t="s">
        <v>176</v>
      </c>
      <c r="BN1" t="s">
        <v>125</v>
      </c>
      <c r="BO1" t="s">
        <v>177</v>
      </c>
      <c r="BP1" t="s">
        <v>143</v>
      </c>
      <c r="BQ1" t="s">
        <v>178</v>
      </c>
      <c r="BR1" t="s">
        <v>176</v>
      </c>
      <c r="BS1" t="s">
        <v>175</v>
      </c>
      <c r="BT1" t="s">
        <v>160</v>
      </c>
      <c r="BU1" t="s">
        <v>179</v>
      </c>
      <c r="BV1" t="s">
        <v>158</v>
      </c>
      <c r="BW1" t="s">
        <v>180</v>
      </c>
      <c r="BX1" t="s">
        <v>181</v>
      </c>
      <c r="BY1" t="s">
        <v>159</v>
      </c>
      <c r="BZ1" t="s">
        <v>130</v>
      </c>
      <c r="CA1" t="s">
        <v>182</v>
      </c>
      <c r="CB1" t="s">
        <v>125</v>
      </c>
      <c r="CC1" t="s">
        <v>181</v>
      </c>
      <c r="CD1" t="s">
        <v>110</v>
      </c>
      <c r="CE1" t="s">
        <v>167</v>
      </c>
      <c r="CF1" t="s">
        <v>143</v>
      </c>
      <c r="CG1" t="s">
        <v>183</v>
      </c>
      <c r="CH1" t="s">
        <v>144</v>
      </c>
      <c r="CI1" t="s">
        <v>172</v>
      </c>
      <c r="CJ1" t="s">
        <v>184</v>
      </c>
      <c r="CK1" t="s">
        <v>139</v>
      </c>
      <c r="CL1" t="s">
        <v>170</v>
      </c>
      <c r="CM1" t="s">
        <v>127</v>
      </c>
      <c r="CN1" t="s">
        <v>185</v>
      </c>
      <c r="CO1" t="s">
        <v>174</v>
      </c>
      <c r="CP1" t="s">
        <v>186</v>
      </c>
      <c r="CQ1" t="s">
        <v>187</v>
      </c>
      <c r="CR1" t="s">
        <v>188</v>
      </c>
      <c r="CS1" t="s">
        <v>189</v>
      </c>
      <c r="CT1" t="s">
        <v>188</v>
      </c>
      <c r="CU1" t="s">
        <v>154</v>
      </c>
      <c r="CV1" t="s">
        <v>190</v>
      </c>
      <c r="CW1" t="s">
        <v>149</v>
      </c>
      <c r="CX1" t="s">
        <v>184</v>
      </c>
      <c r="CY1" t="s">
        <v>153</v>
      </c>
      <c r="CZ1" t="s">
        <v>152</v>
      </c>
      <c r="DA1" t="s">
        <v>191</v>
      </c>
      <c r="DB1" t="s">
        <v>150</v>
      </c>
      <c r="DC1" t="s">
        <v>178</v>
      </c>
      <c r="DD1" t="s">
        <v>192</v>
      </c>
      <c r="DE1" t="s">
        <v>193</v>
      </c>
      <c r="DF1" t="s">
        <v>194</v>
      </c>
      <c r="DG1" t="s">
        <v>191</v>
      </c>
      <c r="DH1" t="s">
        <v>174</v>
      </c>
      <c r="DI1" t="s">
        <v>195</v>
      </c>
      <c r="DJ1" t="s">
        <v>156</v>
      </c>
      <c r="DK1" t="s">
        <v>165</v>
      </c>
      <c r="DL1" t="s">
        <v>196</v>
      </c>
      <c r="DM1" t="s">
        <v>110</v>
      </c>
      <c r="DN1" t="s">
        <v>176</v>
      </c>
      <c r="DO1" t="s">
        <v>169</v>
      </c>
      <c r="DP1" t="s">
        <v>153</v>
      </c>
      <c r="DQ1" t="s">
        <v>155</v>
      </c>
      <c r="DR1" t="s">
        <v>154</v>
      </c>
      <c r="DS1" t="s">
        <v>197</v>
      </c>
      <c r="DT1" t="s">
        <v>198</v>
      </c>
      <c r="DU1" t="s">
        <v>157</v>
      </c>
      <c r="DV1" t="s">
        <v>199</v>
      </c>
      <c r="DW1" t="s">
        <v>141</v>
      </c>
      <c r="DX1" t="s">
        <v>189</v>
      </c>
      <c r="DY1" t="s">
        <v>195</v>
      </c>
      <c r="DZ1" t="s">
        <v>200</v>
      </c>
      <c r="EA1" t="s">
        <v>201</v>
      </c>
      <c r="EB1" t="s">
        <v>201</v>
      </c>
      <c r="EC1" t="s">
        <v>162</v>
      </c>
      <c r="ED1" t="s">
        <v>173</v>
      </c>
      <c r="EE1" t="s">
        <v>168</v>
      </c>
      <c r="EF1" t="s">
        <v>110</v>
      </c>
      <c r="EG1" t="s">
        <v>200</v>
      </c>
      <c r="EH1" t="s">
        <v>134</v>
      </c>
      <c r="EI1" t="s">
        <v>182</v>
      </c>
      <c r="EJ1" t="s">
        <v>202</v>
      </c>
      <c r="EK1" t="s">
        <v>133</v>
      </c>
      <c r="EL1" t="s">
        <v>152</v>
      </c>
      <c r="EM1" t="s">
        <v>188</v>
      </c>
      <c r="EN1" t="s">
        <v>191</v>
      </c>
      <c r="EO1" t="s">
        <v>201</v>
      </c>
      <c r="EP1" t="s">
        <v>126</v>
      </c>
      <c r="EQ1" t="s">
        <v>177</v>
      </c>
      <c r="ER1" t="s">
        <v>151</v>
      </c>
      <c r="ES1" t="s">
        <v>203</v>
      </c>
      <c r="ET1" t="s">
        <v>134</v>
      </c>
      <c r="EU1" t="s">
        <v>128</v>
      </c>
      <c r="EV1" t="s">
        <v>204</v>
      </c>
      <c r="EW1" t="s">
        <v>180</v>
      </c>
      <c r="EX1" t="s">
        <v>100</v>
      </c>
      <c r="EY1" t="s">
        <v>178</v>
      </c>
      <c r="EZ1" t="s">
        <v>205</v>
      </c>
      <c r="FA1" t="s">
        <v>206</v>
      </c>
      <c r="FB1" t="s">
        <v>143</v>
      </c>
      <c r="FC1" t="s">
        <v>207</v>
      </c>
      <c r="FD1" t="s">
        <v>204</v>
      </c>
      <c r="FE1" t="s">
        <v>155</v>
      </c>
      <c r="FF1" t="s">
        <v>190</v>
      </c>
      <c r="FG1" t="s">
        <v>208</v>
      </c>
      <c r="FH1" t="s">
        <v>206</v>
      </c>
      <c r="FI1" t="s">
        <v>144</v>
      </c>
      <c r="FJ1" t="s">
        <v>193</v>
      </c>
      <c r="FK1" t="s">
        <v>152</v>
      </c>
      <c r="FL1" t="s">
        <v>174</v>
      </c>
      <c r="FM1" t="s">
        <v>209</v>
      </c>
      <c r="FN1" t="s">
        <v>195</v>
      </c>
      <c r="FO1" t="s">
        <v>198</v>
      </c>
      <c r="FP1" t="s">
        <v>208</v>
      </c>
      <c r="FQ1" t="s">
        <v>127</v>
      </c>
      <c r="FR1" t="s">
        <v>165</v>
      </c>
      <c r="FS1" t="s">
        <v>187</v>
      </c>
      <c r="FT1" t="s">
        <v>176</v>
      </c>
      <c r="FU1" t="s">
        <v>189</v>
      </c>
      <c r="FV1" t="s">
        <v>130</v>
      </c>
      <c r="FW1" t="s">
        <v>150</v>
      </c>
      <c r="FX1" t="s">
        <v>170</v>
      </c>
      <c r="FY1" t="s">
        <v>188</v>
      </c>
      <c r="FZ1" t="s">
        <v>159</v>
      </c>
      <c r="GA1" t="s">
        <v>120</v>
      </c>
      <c r="GB1" t="s">
        <v>133</v>
      </c>
      <c r="GC1" t="s">
        <v>179</v>
      </c>
      <c r="GD1" t="s">
        <v>210</v>
      </c>
      <c r="GE1" t="s">
        <v>207</v>
      </c>
      <c r="GF1" t="s">
        <v>154</v>
      </c>
      <c r="GG1" t="s">
        <v>148</v>
      </c>
      <c r="GH1" t="s">
        <v>141</v>
      </c>
      <c r="GI1" t="s">
        <v>211</v>
      </c>
      <c r="GJ1" t="s">
        <v>212</v>
      </c>
      <c r="GK1" t="s">
        <v>177</v>
      </c>
      <c r="GL1" t="s">
        <v>120</v>
      </c>
      <c r="GM1" t="s">
        <v>120</v>
      </c>
      <c r="GN1" t="s">
        <v>110</v>
      </c>
      <c r="GO1" t="s">
        <v>123</v>
      </c>
      <c r="GP1" t="s">
        <v>128</v>
      </c>
      <c r="GQ1" t="s">
        <v>189</v>
      </c>
      <c r="GR1" t="s">
        <v>133</v>
      </c>
      <c r="GS1" t="s">
        <v>153</v>
      </c>
      <c r="GT1" t="s">
        <v>207</v>
      </c>
      <c r="GU1" t="s">
        <v>130</v>
      </c>
      <c r="GV1" t="s">
        <v>157</v>
      </c>
      <c r="GW1" t="s">
        <v>159</v>
      </c>
      <c r="GX1" t="s">
        <v>168</v>
      </c>
      <c r="GY1" t="s">
        <v>176</v>
      </c>
      <c r="GZ1" t="s">
        <v>213</v>
      </c>
      <c r="HA1" t="s">
        <v>191</v>
      </c>
      <c r="HB1" t="s">
        <v>164</v>
      </c>
      <c r="HC1" t="s">
        <v>128</v>
      </c>
      <c r="HD1" t="s">
        <v>186</v>
      </c>
      <c r="HE1" t="s">
        <v>197</v>
      </c>
      <c r="HF1" t="s">
        <v>144</v>
      </c>
      <c r="HG1" t="s">
        <v>206</v>
      </c>
      <c r="HH1" t="s">
        <v>201</v>
      </c>
      <c r="HI1" t="s">
        <v>159</v>
      </c>
      <c r="HJ1" t="s">
        <v>120</v>
      </c>
      <c r="HK1" t="s">
        <v>164</v>
      </c>
      <c r="HL1" t="s">
        <v>143</v>
      </c>
      <c r="HM1" t="s">
        <v>214</v>
      </c>
      <c r="HN1" t="s">
        <v>215</v>
      </c>
      <c r="HO1" t="s">
        <v>172</v>
      </c>
      <c r="HP1" t="s">
        <v>141</v>
      </c>
      <c r="HQ1" t="s">
        <v>128</v>
      </c>
      <c r="HR1" t="s">
        <v>179</v>
      </c>
      <c r="HS1" t="s">
        <v>150</v>
      </c>
      <c r="HT1" t="s">
        <v>106</v>
      </c>
      <c r="HU1" t="s">
        <v>216</v>
      </c>
      <c r="HV1" t="s">
        <v>212</v>
      </c>
      <c r="HW1" t="s">
        <v>154</v>
      </c>
      <c r="HX1" t="s">
        <v>116</v>
      </c>
      <c r="HY1" t="s">
        <v>173</v>
      </c>
      <c r="HZ1" t="s">
        <v>217</v>
      </c>
      <c r="IA1" t="s">
        <v>137</v>
      </c>
      <c r="IB1" t="s">
        <v>202</v>
      </c>
      <c r="IC1" t="s">
        <v>181</v>
      </c>
      <c r="ID1" t="s">
        <v>106</v>
      </c>
      <c r="IE1" t="s">
        <v>162</v>
      </c>
      <c r="IF1" t="s">
        <v>165</v>
      </c>
      <c r="IG1" t="s">
        <v>137</v>
      </c>
      <c r="IH1" t="s">
        <v>218</v>
      </c>
      <c r="II1" t="s">
        <v>134</v>
      </c>
      <c r="IJ1" t="s">
        <v>123</v>
      </c>
      <c r="IK1" t="s">
        <v>188</v>
      </c>
      <c r="IL1" t="s">
        <v>189</v>
      </c>
      <c r="IM1" t="s">
        <v>125</v>
      </c>
      <c r="IN1" t="s">
        <v>186</v>
      </c>
      <c r="IO1" t="s">
        <v>200</v>
      </c>
      <c r="IP1" t="s">
        <v>184</v>
      </c>
      <c r="IQ1" t="s">
        <v>212</v>
      </c>
      <c r="IR1" t="s">
        <v>164</v>
      </c>
      <c r="IS1" t="s">
        <v>128</v>
      </c>
      <c r="IT1" t="s">
        <v>125</v>
      </c>
      <c r="IU1" t="s">
        <v>170</v>
      </c>
      <c r="IV1" t="s">
        <v>191</v>
      </c>
      <c r="IW1" t="s">
        <v>175</v>
      </c>
      <c r="IX1" t="s">
        <v>176</v>
      </c>
      <c r="IY1" t="s">
        <v>167</v>
      </c>
      <c r="IZ1" t="s">
        <v>150</v>
      </c>
      <c r="JA1" t="s">
        <v>127</v>
      </c>
      <c r="JB1" t="s">
        <v>144</v>
      </c>
      <c r="JC1" t="s">
        <v>164</v>
      </c>
      <c r="JD1" t="s">
        <v>208</v>
      </c>
      <c r="JE1" t="s">
        <v>213</v>
      </c>
      <c r="JF1" t="s">
        <v>139</v>
      </c>
      <c r="JG1" t="s">
        <v>208</v>
      </c>
      <c r="JH1" t="s">
        <v>153</v>
      </c>
      <c r="JI1" t="s">
        <v>185</v>
      </c>
      <c r="JJ1" t="s">
        <v>213</v>
      </c>
      <c r="JK1" t="s">
        <v>126</v>
      </c>
      <c r="JL1" t="s">
        <v>196</v>
      </c>
      <c r="JM1" t="s">
        <v>196</v>
      </c>
      <c r="JN1" t="s">
        <v>172</v>
      </c>
      <c r="JO1" t="s">
        <v>166</v>
      </c>
      <c r="JP1" t="s">
        <v>214</v>
      </c>
      <c r="JQ1" t="s">
        <v>184</v>
      </c>
      <c r="JR1" t="s">
        <v>190</v>
      </c>
      <c r="JS1" t="s">
        <v>148</v>
      </c>
      <c r="JT1" t="s">
        <v>163</v>
      </c>
      <c r="JU1" t="s">
        <v>158</v>
      </c>
      <c r="JV1" t="s">
        <v>106</v>
      </c>
      <c r="JW1" t="s">
        <v>153</v>
      </c>
      <c r="JX1" t="s">
        <v>174</v>
      </c>
      <c r="JY1" t="s">
        <v>165</v>
      </c>
      <c r="JZ1" t="s">
        <v>204</v>
      </c>
      <c r="KA1" t="s">
        <v>163</v>
      </c>
      <c r="KB1" t="s">
        <v>168</v>
      </c>
      <c r="KC1" t="s">
        <v>166</v>
      </c>
      <c r="KD1" t="s">
        <v>173</v>
      </c>
      <c r="KE1" t="s">
        <v>185</v>
      </c>
      <c r="KF1" t="s">
        <v>219</v>
      </c>
      <c r="KG1" t="s">
        <v>201</v>
      </c>
      <c r="KH1" t="s">
        <v>139</v>
      </c>
      <c r="KI1" t="s">
        <v>175</v>
      </c>
      <c r="KJ1" t="s">
        <v>189</v>
      </c>
      <c r="KK1" t="s">
        <v>208</v>
      </c>
      <c r="KL1" t="s">
        <v>160</v>
      </c>
      <c r="KM1" t="s">
        <v>220</v>
      </c>
      <c r="KN1" t="s">
        <v>116</v>
      </c>
      <c r="KO1" t="s">
        <v>167</v>
      </c>
      <c r="KP1" t="s">
        <v>150</v>
      </c>
      <c r="KQ1" t="s">
        <v>143</v>
      </c>
      <c r="KR1" t="s">
        <v>194</v>
      </c>
      <c r="KS1" t="s">
        <v>137</v>
      </c>
      <c r="KT1" t="s">
        <v>188</v>
      </c>
      <c r="KU1" t="s">
        <v>134</v>
      </c>
      <c r="KV1" t="s">
        <v>100</v>
      </c>
      <c r="KW1" t="s">
        <v>207</v>
      </c>
      <c r="KX1" t="s">
        <v>175</v>
      </c>
      <c r="KY1" t="s">
        <v>219</v>
      </c>
      <c r="KZ1" t="s">
        <v>200</v>
      </c>
      <c r="LA1" t="s">
        <v>134</v>
      </c>
      <c r="LB1" t="s">
        <v>200</v>
      </c>
      <c r="LC1" t="s">
        <v>148</v>
      </c>
      <c r="LD1" t="s">
        <v>180</v>
      </c>
      <c r="LE1" t="s">
        <v>134</v>
      </c>
      <c r="LF1" t="s">
        <v>205</v>
      </c>
      <c r="LG1" t="s">
        <v>106</v>
      </c>
      <c r="LH1" t="s">
        <v>157</v>
      </c>
      <c r="LI1" t="s">
        <v>193</v>
      </c>
      <c r="LJ1" t="s">
        <v>185</v>
      </c>
      <c r="LK1" t="s">
        <v>199</v>
      </c>
      <c r="LL1" t="s">
        <v>164</v>
      </c>
      <c r="LM1" t="s">
        <v>172</v>
      </c>
      <c r="LN1" t="s">
        <v>214</v>
      </c>
      <c r="LO1" t="s">
        <v>192</v>
      </c>
      <c r="LP1" t="s">
        <v>175</v>
      </c>
      <c r="LQ1" t="s">
        <v>128</v>
      </c>
      <c r="LR1" t="s">
        <v>120</v>
      </c>
      <c r="LS1" t="s">
        <v>150</v>
      </c>
      <c r="LT1" t="s">
        <v>110</v>
      </c>
      <c r="LU1" t="s">
        <v>175</v>
      </c>
      <c r="LV1" t="s">
        <v>221</v>
      </c>
      <c r="LW1" t="s">
        <v>214</v>
      </c>
      <c r="LX1" t="s">
        <v>186</v>
      </c>
      <c r="LY1" t="s">
        <v>149</v>
      </c>
      <c r="LZ1" t="s">
        <v>222</v>
      </c>
      <c r="MA1" t="s">
        <v>197</v>
      </c>
      <c r="MB1" t="s">
        <v>158</v>
      </c>
      <c r="MC1" t="s">
        <v>199</v>
      </c>
      <c r="MD1" t="s">
        <v>161</v>
      </c>
      <c r="ME1" t="s">
        <v>128</v>
      </c>
      <c r="MF1" t="s">
        <v>177</v>
      </c>
      <c r="MG1" t="s">
        <v>165</v>
      </c>
      <c r="MH1" t="s">
        <v>162</v>
      </c>
      <c r="MI1" t="s">
        <v>213</v>
      </c>
      <c r="MJ1" t="s">
        <v>223</v>
      </c>
      <c r="MK1" t="s">
        <v>156</v>
      </c>
      <c r="ML1" t="s">
        <v>219</v>
      </c>
      <c r="MM1" t="s">
        <v>163</v>
      </c>
      <c r="MN1" t="s">
        <v>106</v>
      </c>
      <c r="MO1" t="s">
        <v>224</v>
      </c>
      <c r="MP1" t="s">
        <v>198</v>
      </c>
      <c r="MQ1" t="s">
        <v>127</v>
      </c>
      <c r="MR1" t="s">
        <v>191</v>
      </c>
      <c r="MS1" t="s">
        <v>179</v>
      </c>
      <c r="MT1" t="s">
        <v>165</v>
      </c>
      <c r="MU1" t="s">
        <v>154</v>
      </c>
      <c r="MV1" t="s">
        <v>149</v>
      </c>
      <c r="MW1" t="s">
        <v>196</v>
      </c>
      <c r="MX1" t="s">
        <v>208</v>
      </c>
      <c r="MY1" t="s">
        <v>146</v>
      </c>
      <c r="MZ1" t="s">
        <v>188</v>
      </c>
      <c r="NA1" t="s">
        <v>217</v>
      </c>
      <c r="NB1" t="s">
        <v>146</v>
      </c>
      <c r="NC1" t="s">
        <v>179</v>
      </c>
      <c r="ND1" t="s">
        <v>165</v>
      </c>
      <c r="NE1" t="s">
        <v>144</v>
      </c>
      <c r="NF1" t="s">
        <v>217</v>
      </c>
      <c r="NG1" t="s">
        <v>169</v>
      </c>
      <c r="NH1" t="s">
        <v>177</v>
      </c>
      <c r="NI1" t="s">
        <v>174</v>
      </c>
      <c r="NJ1" t="s">
        <v>156</v>
      </c>
      <c r="NK1" t="s">
        <v>110</v>
      </c>
      <c r="NL1" t="s">
        <v>191</v>
      </c>
      <c r="NM1" t="s">
        <v>133</v>
      </c>
      <c r="NN1" t="s">
        <v>93</v>
      </c>
      <c r="NO1" t="s">
        <v>100</v>
      </c>
      <c r="NP1" t="s">
        <v>175</v>
      </c>
      <c r="NQ1" t="s">
        <v>106</v>
      </c>
      <c r="NR1" t="s">
        <v>157</v>
      </c>
      <c r="NS1" t="s">
        <v>123</v>
      </c>
      <c r="NT1" t="s">
        <v>196</v>
      </c>
      <c r="NU1" t="s">
        <v>197</v>
      </c>
      <c r="NV1" t="s">
        <v>174</v>
      </c>
      <c r="NW1" t="s">
        <v>143</v>
      </c>
      <c r="NX1" t="s">
        <v>199</v>
      </c>
      <c r="NY1" t="s">
        <v>213</v>
      </c>
      <c r="NZ1" t="s">
        <v>207</v>
      </c>
      <c r="OA1" t="s">
        <v>149</v>
      </c>
      <c r="OB1" t="s">
        <v>203</v>
      </c>
      <c r="OC1" t="s">
        <v>184</v>
      </c>
      <c r="OD1" t="s">
        <v>157</v>
      </c>
      <c r="OE1" t="s">
        <v>144</v>
      </c>
      <c r="OF1" t="s">
        <v>205</v>
      </c>
      <c r="OG1" t="s">
        <v>128</v>
      </c>
      <c r="OH1" t="s">
        <v>123</v>
      </c>
      <c r="OI1" t="s">
        <v>155</v>
      </c>
      <c r="OJ1" t="s">
        <v>110</v>
      </c>
      <c r="OK1" t="s">
        <v>200</v>
      </c>
      <c r="OL1" t="s">
        <v>197</v>
      </c>
      <c r="OM1" t="s">
        <v>213</v>
      </c>
      <c r="ON1" t="s">
        <v>225</v>
      </c>
      <c r="OO1" t="s">
        <v>160</v>
      </c>
      <c r="OP1" t="s">
        <v>190</v>
      </c>
      <c r="OQ1" t="s">
        <v>213</v>
      </c>
      <c r="OR1" t="s">
        <v>191</v>
      </c>
      <c r="OS1" t="s">
        <v>198</v>
      </c>
      <c r="OT1" t="s">
        <v>134</v>
      </c>
      <c r="OU1" t="s">
        <v>185</v>
      </c>
      <c r="OV1" t="s">
        <v>226</v>
      </c>
      <c r="OW1" t="s">
        <v>169</v>
      </c>
      <c r="OX1" t="s">
        <v>185</v>
      </c>
      <c r="OY1" t="s">
        <v>177</v>
      </c>
      <c r="OZ1" t="s">
        <v>199</v>
      </c>
      <c r="PA1" t="s">
        <v>186</v>
      </c>
      <c r="PB1" t="s">
        <v>137</v>
      </c>
      <c r="PC1" t="s">
        <v>162</v>
      </c>
      <c r="PD1" t="s">
        <v>168</v>
      </c>
      <c r="PE1" t="s">
        <v>184</v>
      </c>
      <c r="PF1" t="s">
        <v>149</v>
      </c>
      <c r="PG1" t="s">
        <v>167</v>
      </c>
      <c r="PH1" t="s">
        <v>148</v>
      </c>
      <c r="PI1" t="s">
        <v>172</v>
      </c>
      <c r="PJ1" t="s">
        <v>200</v>
      </c>
      <c r="PK1" t="s">
        <v>221</v>
      </c>
      <c r="PL1" t="s">
        <v>184</v>
      </c>
      <c r="PM1" t="s">
        <v>215</v>
      </c>
      <c r="PN1" t="s">
        <v>160</v>
      </c>
      <c r="PO1" t="s">
        <v>194</v>
      </c>
      <c r="PP1" t="s">
        <v>196</v>
      </c>
      <c r="PQ1" t="s">
        <v>149</v>
      </c>
      <c r="PR1" t="s">
        <v>217</v>
      </c>
      <c r="PS1" t="s">
        <v>179</v>
      </c>
      <c r="PT1" t="s">
        <v>196</v>
      </c>
      <c r="PU1" t="s">
        <v>116</v>
      </c>
      <c r="PV1" t="s">
        <v>153</v>
      </c>
      <c r="PW1" t="s">
        <v>171</v>
      </c>
      <c r="PX1" t="s">
        <v>214</v>
      </c>
      <c r="PY1" t="s">
        <v>149</v>
      </c>
      <c r="PZ1" t="s">
        <v>152</v>
      </c>
      <c r="QA1" t="s">
        <v>130</v>
      </c>
      <c r="QB1" t="s">
        <v>207</v>
      </c>
      <c r="QC1" t="s">
        <v>193</v>
      </c>
      <c r="QD1" t="s">
        <v>226</v>
      </c>
      <c r="QE1" t="s">
        <v>154</v>
      </c>
      <c r="QF1" t="s">
        <v>119</v>
      </c>
      <c r="QG1" t="s">
        <v>217</v>
      </c>
      <c r="QH1" t="s">
        <v>119</v>
      </c>
      <c r="QI1" t="s">
        <v>171</v>
      </c>
      <c r="QJ1" t="s">
        <v>224</v>
      </c>
      <c r="QK1" t="s">
        <v>185</v>
      </c>
      <c r="QL1" t="s">
        <v>211</v>
      </c>
      <c r="QM1" t="s">
        <v>125</v>
      </c>
      <c r="QN1" t="s">
        <v>188</v>
      </c>
      <c r="QO1" t="s">
        <v>217</v>
      </c>
      <c r="QP1" t="s">
        <v>205</v>
      </c>
      <c r="QQ1" t="s">
        <v>175</v>
      </c>
      <c r="QR1" t="s">
        <v>223</v>
      </c>
      <c r="QS1" t="s">
        <v>167</v>
      </c>
      <c r="QT1" t="s">
        <v>137</v>
      </c>
      <c r="QU1" t="s">
        <v>100</v>
      </c>
      <c r="QV1" t="s">
        <v>146</v>
      </c>
      <c r="QW1" t="s">
        <v>207</v>
      </c>
      <c r="QX1" t="s">
        <v>151</v>
      </c>
      <c r="QY1" t="s">
        <v>200</v>
      </c>
      <c r="QZ1" t="s">
        <v>178</v>
      </c>
      <c r="RA1" t="s">
        <v>157</v>
      </c>
      <c r="RB1" t="s">
        <v>150</v>
      </c>
      <c r="RC1" t="s">
        <v>175</v>
      </c>
      <c r="RD1" t="s">
        <v>150</v>
      </c>
      <c r="RE1" t="s">
        <v>218</v>
      </c>
      <c r="RF1" t="s">
        <v>161</v>
      </c>
      <c r="RG1" t="s">
        <v>217</v>
      </c>
      <c r="RH1" t="s">
        <v>144</v>
      </c>
      <c r="RI1" t="s">
        <v>170</v>
      </c>
      <c r="RJ1" t="s">
        <v>154</v>
      </c>
      <c r="RK1" t="s">
        <v>213</v>
      </c>
      <c r="RL1" t="s">
        <v>202</v>
      </c>
      <c r="RM1" t="s">
        <v>133</v>
      </c>
      <c r="RN1" t="s">
        <v>202</v>
      </c>
      <c r="RO1" t="s">
        <v>185</v>
      </c>
      <c r="RP1" t="s">
        <v>217</v>
      </c>
      <c r="RQ1" t="s">
        <v>137</v>
      </c>
      <c r="RR1" t="s">
        <v>170</v>
      </c>
      <c r="RS1" t="s">
        <v>207</v>
      </c>
      <c r="RT1" t="s">
        <v>193</v>
      </c>
      <c r="RU1" t="s">
        <v>197</v>
      </c>
      <c r="RV1" t="s">
        <v>133</v>
      </c>
      <c r="RW1" t="s">
        <v>139</v>
      </c>
      <c r="RX1" t="s">
        <v>188</v>
      </c>
      <c r="RY1" t="s">
        <v>172</v>
      </c>
      <c r="RZ1" t="s">
        <v>207</v>
      </c>
      <c r="SA1" t="s">
        <v>220</v>
      </c>
      <c r="SB1" t="s">
        <v>189</v>
      </c>
      <c r="SC1" t="s">
        <v>123</v>
      </c>
      <c r="SD1" t="s">
        <v>134</v>
      </c>
      <c r="SE1" t="s">
        <v>187</v>
      </c>
      <c r="SF1" t="s">
        <v>213</v>
      </c>
      <c r="SG1" t="s">
        <v>139</v>
      </c>
    </row>
    <row r="2" spans="1:501" x14ac:dyDescent="0.45">
      <c r="A2" t="s">
        <v>84</v>
      </c>
      <c r="B2" t="s">
        <v>94</v>
      </c>
      <c r="C2" t="s">
        <v>101</v>
      </c>
      <c r="D2" t="s">
        <v>107</v>
      </c>
      <c r="E2" t="s">
        <v>101</v>
      </c>
      <c r="F2" t="s">
        <v>101</v>
      </c>
      <c r="G2" t="s">
        <v>117</v>
      </c>
      <c r="H2" t="s">
        <v>101</v>
      </c>
      <c r="I2" t="s">
        <v>94</v>
      </c>
      <c r="J2" t="s">
        <v>124</v>
      </c>
      <c r="K2" t="s">
        <v>107</v>
      </c>
      <c r="L2" t="s">
        <v>124</v>
      </c>
      <c r="M2" t="s">
        <v>94</v>
      </c>
      <c r="N2" t="s">
        <v>94</v>
      </c>
      <c r="O2" t="s">
        <v>101</v>
      </c>
      <c r="P2" t="s">
        <v>101</v>
      </c>
      <c r="Q2" t="s">
        <v>135</v>
      </c>
      <c r="R2" t="s">
        <v>138</v>
      </c>
      <c r="S2" t="s">
        <v>117</v>
      </c>
      <c r="T2" t="s">
        <v>101</v>
      </c>
      <c r="U2" t="s">
        <v>94</v>
      </c>
      <c r="V2" t="s">
        <v>124</v>
      </c>
      <c r="W2" t="s">
        <v>135</v>
      </c>
      <c r="X2" t="s">
        <v>94</v>
      </c>
      <c r="Y2" t="s">
        <v>124</v>
      </c>
      <c r="Z2" t="s">
        <v>135</v>
      </c>
      <c r="AA2" t="s">
        <v>117</v>
      </c>
      <c r="AB2" t="s">
        <v>94</v>
      </c>
      <c r="AC2" t="s">
        <v>94</v>
      </c>
      <c r="AD2" t="s">
        <v>101</v>
      </c>
      <c r="AE2" t="s">
        <v>135</v>
      </c>
      <c r="AF2" t="s">
        <v>94</v>
      </c>
      <c r="AG2" t="s">
        <v>101</v>
      </c>
      <c r="AH2" t="s">
        <v>124</v>
      </c>
      <c r="AI2" t="s">
        <v>117</v>
      </c>
      <c r="AJ2" t="s">
        <v>94</v>
      </c>
      <c r="AK2" t="s">
        <v>138</v>
      </c>
      <c r="AL2" t="s">
        <v>117</v>
      </c>
      <c r="AM2" t="s">
        <v>138</v>
      </c>
      <c r="AN2" t="s">
        <v>107</v>
      </c>
      <c r="AO2" t="s">
        <v>107</v>
      </c>
      <c r="AP2" t="s">
        <v>101</v>
      </c>
      <c r="AQ2" t="s">
        <v>135</v>
      </c>
      <c r="AR2" t="s">
        <v>138</v>
      </c>
      <c r="AS2" t="s">
        <v>138</v>
      </c>
      <c r="AT2" t="s">
        <v>107</v>
      </c>
      <c r="AU2" t="s">
        <v>101</v>
      </c>
      <c r="AV2" t="s">
        <v>117</v>
      </c>
      <c r="AW2" t="s">
        <v>117</v>
      </c>
      <c r="AX2" t="s">
        <v>101</v>
      </c>
      <c r="AY2" t="s">
        <v>135</v>
      </c>
      <c r="AZ2" t="s">
        <v>94</v>
      </c>
      <c r="BA2" t="s">
        <v>117</v>
      </c>
      <c r="BB2" t="s">
        <v>117</v>
      </c>
      <c r="BC2" t="s">
        <v>124</v>
      </c>
      <c r="BD2" t="s">
        <v>107</v>
      </c>
      <c r="BE2" t="s">
        <v>101</v>
      </c>
      <c r="BF2" t="s">
        <v>94</v>
      </c>
      <c r="BG2" t="s">
        <v>138</v>
      </c>
      <c r="BH2" t="s">
        <v>101</v>
      </c>
      <c r="BI2" t="s">
        <v>94</v>
      </c>
      <c r="BJ2" t="s">
        <v>117</v>
      </c>
      <c r="BK2" t="s">
        <v>135</v>
      </c>
      <c r="BL2" t="s">
        <v>117</v>
      </c>
      <c r="BM2" t="s">
        <v>101</v>
      </c>
      <c r="BN2" t="s">
        <v>124</v>
      </c>
      <c r="BO2" t="s">
        <v>94</v>
      </c>
      <c r="BP2" t="s">
        <v>135</v>
      </c>
      <c r="BQ2" t="s">
        <v>138</v>
      </c>
      <c r="BR2" t="s">
        <v>135</v>
      </c>
      <c r="BS2" t="s">
        <v>138</v>
      </c>
      <c r="BT2" t="s">
        <v>101</v>
      </c>
      <c r="BU2" t="s">
        <v>117</v>
      </c>
      <c r="BV2" t="s">
        <v>94</v>
      </c>
      <c r="BW2" t="s">
        <v>107</v>
      </c>
      <c r="BX2" t="s">
        <v>101</v>
      </c>
      <c r="BY2" t="s">
        <v>135</v>
      </c>
      <c r="BZ2" t="s">
        <v>107</v>
      </c>
      <c r="CA2" t="s">
        <v>138</v>
      </c>
      <c r="CB2" t="s">
        <v>94</v>
      </c>
      <c r="CC2" t="s">
        <v>107</v>
      </c>
      <c r="CD2" t="s">
        <v>94</v>
      </c>
      <c r="CE2" t="s">
        <v>138</v>
      </c>
      <c r="CF2" t="s">
        <v>117</v>
      </c>
      <c r="CG2" t="s">
        <v>101</v>
      </c>
      <c r="CH2" t="s">
        <v>138</v>
      </c>
      <c r="CI2" t="s">
        <v>94</v>
      </c>
      <c r="CJ2" t="s">
        <v>101</v>
      </c>
      <c r="CK2" t="s">
        <v>107</v>
      </c>
      <c r="CL2" t="s">
        <v>107</v>
      </c>
      <c r="CM2" t="s">
        <v>94</v>
      </c>
      <c r="CN2" t="s">
        <v>101</v>
      </c>
      <c r="CO2" t="s">
        <v>107</v>
      </c>
      <c r="CP2" t="s">
        <v>107</v>
      </c>
      <c r="CQ2" t="s">
        <v>107</v>
      </c>
      <c r="CR2" t="s">
        <v>107</v>
      </c>
      <c r="CS2" t="s">
        <v>107</v>
      </c>
      <c r="CT2" t="s">
        <v>135</v>
      </c>
      <c r="CU2" t="s">
        <v>107</v>
      </c>
      <c r="CV2" t="s">
        <v>94</v>
      </c>
      <c r="CW2" t="s">
        <v>107</v>
      </c>
      <c r="CX2" t="s">
        <v>117</v>
      </c>
      <c r="CY2" t="s">
        <v>124</v>
      </c>
      <c r="CZ2" t="s">
        <v>101</v>
      </c>
      <c r="DA2" t="s">
        <v>138</v>
      </c>
      <c r="DB2" t="s">
        <v>117</v>
      </c>
      <c r="DC2" t="s">
        <v>138</v>
      </c>
      <c r="DD2" t="s">
        <v>138</v>
      </c>
      <c r="DE2" t="s">
        <v>124</v>
      </c>
      <c r="DF2" t="s">
        <v>117</v>
      </c>
      <c r="DG2" t="s">
        <v>124</v>
      </c>
      <c r="DH2" t="s">
        <v>138</v>
      </c>
      <c r="DI2" t="s">
        <v>135</v>
      </c>
      <c r="DJ2" t="s">
        <v>101</v>
      </c>
      <c r="DK2" t="s">
        <v>101</v>
      </c>
      <c r="DL2" t="s">
        <v>135</v>
      </c>
      <c r="DM2" t="s">
        <v>135</v>
      </c>
      <c r="DN2" t="s">
        <v>94</v>
      </c>
      <c r="DO2" t="s">
        <v>94</v>
      </c>
      <c r="DP2" t="s">
        <v>135</v>
      </c>
      <c r="DQ2" t="s">
        <v>94</v>
      </c>
      <c r="DR2" t="s">
        <v>138</v>
      </c>
      <c r="DS2" t="s">
        <v>138</v>
      </c>
      <c r="DT2" t="s">
        <v>135</v>
      </c>
      <c r="DU2" t="s">
        <v>135</v>
      </c>
      <c r="DV2" t="s">
        <v>135</v>
      </c>
      <c r="DW2" t="s">
        <v>117</v>
      </c>
      <c r="DX2" t="s">
        <v>124</v>
      </c>
      <c r="DY2" t="s">
        <v>107</v>
      </c>
      <c r="DZ2" t="s">
        <v>138</v>
      </c>
      <c r="EA2" t="s">
        <v>124</v>
      </c>
      <c r="EB2" t="s">
        <v>124</v>
      </c>
      <c r="EC2" t="s">
        <v>117</v>
      </c>
      <c r="ED2" t="s">
        <v>101</v>
      </c>
      <c r="EE2" t="s">
        <v>117</v>
      </c>
      <c r="EF2" t="s">
        <v>135</v>
      </c>
      <c r="EG2" t="s">
        <v>124</v>
      </c>
      <c r="EH2" t="s">
        <v>124</v>
      </c>
      <c r="EI2" t="s">
        <v>94</v>
      </c>
      <c r="EJ2" t="s">
        <v>135</v>
      </c>
      <c r="EK2" t="s">
        <v>117</v>
      </c>
      <c r="EL2" t="s">
        <v>138</v>
      </c>
      <c r="EM2" t="s">
        <v>124</v>
      </c>
      <c r="EN2" t="s">
        <v>101</v>
      </c>
      <c r="EO2" t="s">
        <v>117</v>
      </c>
      <c r="EP2" t="s">
        <v>124</v>
      </c>
      <c r="EQ2" t="s">
        <v>135</v>
      </c>
      <c r="ER2" t="s">
        <v>101</v>
      </c>
      <c r="ES2" t="s">
        <v>94</v>
      </c>
      <c r="ET2" t="s">
        <v>117</v>
      </c>
      <c r="EU2" t="s">
        <v>124</v>
      </c>
      <c r="EV2" t="s">
        <v>135</v>
      </c>
      <c r="EW2" t="s">
        <v>138</v>
      </c>
      <c r="EX2" t="s">
        <v>117</v>
      </c>
      <c r="EY2" t="s">
        <v>117</v>
      </c>
      <c r="EZ2" t="s">
        <v>117</v>
      </c>
      <c r="FA2" t="s">
        <v>94</v>
      </c>
      <c r="FB2" t="s">
        <v>101</v>
      </c>
      <c r="FC2" t="s">
        <v>124</v>
      </c>
      <c r="FD2" t="s">
        <v>135</v>
      </c>
      <c r="FE2" t="s">
        <v>101</v>
      </c>
      <c r="FF2" t="s">
        <v>135</v>
      </c>
      <c r="FG2" t="s">
        <v>135</v>
      </c>
      <c r="FH2" t="s">
        <v>94</v>
      </c>
      <c r="FI2" t="s">
        <v>117</v>
      </c>
      <c r="FJ2" t="s">
        <v>101</v>
      </c>
      <c r="FK2" t="s">
        <v>117</v>
      </c>
      <c r="FL2" t="s">
        <v>138</v>
      </c>
      <c r="FM2" t="s">
        <v>94</v>
      </c>
      <c r="FN2" t="s">
        <v>101</v>
      </c>
      <c r="FO2" t="s">
        <v>107</v>
      </c>
      <c r="FP2" t="s">
        <v>117</v>
      </c>
      <c r="FQ2" t="s">
        <v>107</v>
      </c>
      <c r="FR2" t="s">
        <v>135</v>
      </c>
      <c r="FS2" t="s">
        <v>101</v>
      </c>
      <c r="FT2" t="s">
        <v>107</v>
      </c>
      <c r="FU2" t="s">
        <v>124</v>
      </c>
      <c r="FV2" t="s">
        <v>101</v>
      </c>
      <c r="FW2" t="s">
        <v>94</v>
      </c>
      <c r="FX2" t="s">
        <v>138</v>
      </c>
      <c r="FY2" t="s">
        <v>124</v>
      </c>
      <c r="FZ2" t="s">
        <v>117</v>
      </c>
      <c r="GA2" t="s">
        <v>138</v>
      </c>
      <c r="GB2" t="s">
        <v>101</v>
      </c>
      <c r="GC2" t="s">
        <v>94</v>
      </c>
      <c r="GD2" t="s">
        <v>101</v>
      </c>
      <c r="GE2" t="s">
        <v>94</v>
      </c>
      <c r="GF2" t="s">
        <v>135</v>
      </c>
      <c r="GG2" t="s">
        <v>135</v>
      </c>
      <c r="GH2" t="s">
        <v>107</v>
      </c>
      <c r="GI2" t="s">
        <v>107</v>
      </c>
      <c r="GJ2" t="s">
        <v>138</v>
      </c>
      <c r="GK2" t="s">
        <v>135</v>
      </c>
      <c r="GL2" t="s">
        <v>101</v>
      </c>
      <c r="GM2" t="s">
        <v>135</v>
      </c>
      <c r="GN2" t="s">
        <v>94</v>
      </c>
      <c r="GO2" t="s">
        <v>107</v>
      </c>
      <c r="GP2" t="s">
        <v>107</v>
      </c>
      <c r="GQ2" t="s">
        <v>117</v>
      </c>
      <c r="GR2" t="s">
        <v>124</v>
      </c>
      <c r="GS2" t="s">
        <v>107</v>
      </c>
      <c r="GT2" t="s">
        <v>135</v>
      </c>
      <c r="GU2" t="s">
        <v>124</v>
      </c>
      <c r="GV2" t="s">
        <v>107</v>
      </c>
      <c r="GW2" t="s">
        <v>138</v>
      </c>
      <c r="GX2" t="s">
        <v>101</v>
      </c>
      <c r="GY2" t="s">
        <v>138</v>
      </c>
      <c r="GZ2" t="s">
        <v>101</v>
      </c>
      <c r="HA2" t="s">
        <v>107</v>
      </c>
      <c r="HB2" t="s">
        <v>138</v>
      </c>
      <c r="HC2" t="s">
        <v>94</v>
      </c>
      <c r="HD2" t="s">
        <v>107</v>
      </c>
      <c r="HE2" t="s">
        <v>135</v>
      </c>
      <c r="HF2" t="s">
        <v>124</v>
      </c>
      <c r="HG2" t="s">
        <v>94</v>
      </c>
      <c r="HH2" t="s">
        <v>94</v>
      </c>
      <c r="HI2" t="s">
        <v>101</v>
      </c>
      <c r="HJ2" t="s">
        <v>94</v>
      </c>
      <c r="HK2" t="s">
        <v>101</v>
      </c>
      <c r="HL2" t="s">
        <v>94</v>
      </c>
      <c r="HM2" t="s">
        <v>117</v>
      </c>
      <c r="HN2" t="s">
        <v>107</v>
      </c>
      <c r="HO2" t="s">
        <v>117</v>
      </c>
      <c r="HP2" t="s">
        <v>117</v>
      </c>
      <c r="HQ2" t="s">
        <v>138</v>
      </c>
      <c r="HR2" t="s">
        <v>124</v>
      </c>
      <c r="HS2" t="s">
        <v>135</v>
      </c>
      <c r="HT2" t="s">
        <v>117</v>
      </c>
      <c r="HU2" t="s">
        <v>124</v>
      </c>
      <c r="HV2" t="s">
        <v>124</v>
      </c>
      <c r="HW2" t="s">
        <v>101</v>
      </c>
      <c r="HX2" t="s">
        <v>117</v>
      </c>
      <c r="HY2" t="s">
        <v>135</v>
      </c>
      <c r="HZ2" t="s">
        <v>101</v>
      </c>
      <c r="IA2" t="s">
        <v>94</v>
      </c>
      <c r="IB2" t="s">
        <v>94</v>
      </c>
      <c r="IC2" t="s">
        <v>138</v>
      </c>
      <c r="ID2" t="s">
        <v>138</v>
      </c>
      <c r="IE2" t="s">
        <v>107</v>
      </c>
      <c r="IF2" t="s">
        <v>135</v>
      </c>
      <c r="IG2" t="s">
        <v>107</v>
      </c>
      <c r="IH2" t="s">
        <v>94</v>
      </c>
      <c r="II2" t="s">
        <v>101</v>
      </c>
      <c r="IJ2" t="s">
        <v>94</v>
      </c>
      <c r="IK2" t="s">
        <v>107</v>
      </c>
      <c r="IL2" t="s">
        <v>107</v>
      </c>
      <c r="IM2" t="s">
        <v>117</v>
      </c>
      <c r="IN2" t="s">
        <v>138</v>
      </c>
      <c r="IO2" t="s">
        <v>107</v>
      </c>
      <c r="IP2" t="s">
        <v>117</v>
      </c>
      <c r="IQ2" t="s">
        <v>124</v>
      </c>
      <c r="IR2" t="s">
        <v>124</v>
      </c>
      <c r="IS2" t="s">
        <v>124</v>
      </c>
      <c r="IT2" t="s">
        <v>124</v>
      </c>
      <c r="IU2" t="s">
        <v>124</v>
      </c>
      <c r="IV2" t="s">
        <v>124</v>
      </c>
      <c r="IW2" t="s">
        <v>124</v>
      </c>
      <c r="IX2" t="s">
        <v>101</v>
      </c>
      <c r="IY2" t="s">
        <v>101</v>
      </c>
      <c r="IZ2" t="s">
        <v>124</v>
      </c>
      <c r="JA2" t="s">
        <v>107</v>
      </c>
      <c r="JB2" t="s">
        <v>101</v>
      </c>
      <c r="JC2" t="s">
        <v>117</v>
      </c>
      <c r="JD2" t="s">
        <v>117</v>
      </c>
      <c r="JE2" t="s">
        <v>107</v>
      </c>
      <c r="JF2" t="s">
        <v>101</v>
      </c>
      <c r="JG2" t="s">
        <v>138</v>
      </c>
      <c r="JH2" t="s">
        <v>107</v>
      </c>
      <c r="JI2" t="s">
        <v>138</v>
      </c>
      <c r="JJ2" t="s">
        <v>138</v>
      </c>
      <c r="JK2" t="s">
        <v>107</v>
      </c>
      <c r="JL2" t="s">
        <v>101</v>
      </c>
      <c r="JM2" t="s">
        <v>101</v>
      </c>
      <c r="JN2" t="s">
        <v>107</v>
      </c>
      <c r="JO2" t="s">
        <v>101</v>
      </c>
      <c r="JP2" t="s">
        <v>135</v>
      </c>
      <c r="JQ2" t="s">
        <v>117</v>
      </c>
      <c r="JR2" t="s">
        <v>94</v>
      </c>
      <c r="JS2" t="s">
        <v>135</v>
      </c>
      <c r="JT2" t="s">
        <v>94</v>
      </c>
      <c r="JU2" t="s">
        <v>107</v>
      </c>
      <c r="JV2" t="s">
        <v>101</v>
      </c>
      <c r="JW2" t="s">
        <v>135</v>
      </c>
      <c r="JX2" t="s">
        <v>135</v>
      </c>
      <c r="JY2" t="s">
        <v>138</v>
      </c>
      <c r="JZ2" t="s">
        <v>107</v>
      </c>
      <c r="KA2" t="s">
        <v>94</v>
      </c>
      <c r="KB2" t="s">
        <v>124</v>
      </c>
      <c r="KC2" t="s">
        <v>101</v>
      </c>
      <c r="KD2" t="s">
        <v>135</v>
      </c>
      <c r="KE2" t="s">
        <v>94</v>
      </c>
      <c r="KF2" t="s">
        <v>135</v>
      </c>
      <c r="KG2" t="s">
        <v>117</v>
      </c>
      <c r="KH2" t="s">
        <v>135</v>
      </c>
      <c r="KI2" t="s">
        <v>138</v>
      </c>
      <c r="KJ2" t="s">
        <v>135</v>
      </c>
      <c r="KK2" t="s">
        <v>135</v>
      </c>
      <c r="KL2" t="s">
        <v>117</v>
      </c>
      <c r="KM2" t="s">
        <v>107</v>
      </c>
      <c r="KN2" t="s">
        <v>135</v>
      </c>
      <c r="KO2" t="s">
        <v>107</v>
      </c>
      <c r="KP2" t="s">
        <v>101</v>
      </c>
      <c r="KQ2" t="s">
        <v>124</v>
      </c>
      <c r="KR2" t="s">
        <v>124</v>
      </c>
      <c r="KS2" t="s">
        <v>101</v>
      </c>
      <c r="KT2" t="s">
        <v>135</v>
      </c>
      <c r="KU2" t="s">
        <v>94</v>
      </c>
      <c r="KV2" t="s">
        <v>124</v>
      </c>
      <c r="KW2" t="s">
        <v>117</v>
      </c>
      <c r="KX2" t="s">
        <v>94</v>
      </c>
      <c r="KY2" t="s">
        <v>138</v>
      </c>
      <c r="KZ2" t="s">
        <v>124</v>
      </c>
      <c r="LA2" t="s">
        <v>94</v>
      </c>
      <c r="LB2" t="s">
        <v>135</v>
      </c>
      <c r="LC2" t="s">
        <v>101</v>
      </c>
      <c r="LD2" t="s">
        <v>124</v>
      </c>
      <c r="LE2" t="s">
        <v>135</v>
      </c>
      <c r="LF2" t="s">
        <v>135</v>
      </c>
      <c r="LG2" t="s">
        <v>101</v>
      </c>
      <c r="LH2" t="s">
        <v>117</v>
      </c>
      <c r="LI2" t="s">
        <v>94</v>
      </c>
      <c r="LJ2" t="s">
        <v>107</v>
      </c>
      <c r="LK2" t="s">
        <v>124</v>
      </c>
      <c r="LL2" t="s">
        <v>117</v>
      </c>
      <c r="LM2" t="s">
        <v>138</v>
      </c>
      <c r="LN2" t="s">
        <v>101</v>
      </c>
      <c r="LO2" t="s">
        <v>94</v>
      </c>
      <c r="LP2" t="s">
        <v>117</v>
      </c>
      <c r="LQ2" t="s">
        <v>94</v>
      </c>
      <c r="LR2" t="s">
        <v>94</v>
      </c>
      <c r="LS2" t="s">
        <v>101</v>
      </c>
      <c r="LT2" t="s">
        <v>101</v>
      </c>
      <c r="LU2" t="s">
        <v>138</v>
      </c>
      <c r="LV2" t="s">
        <v>124</v>
      </c>
      <c r="LW2" t="s">
        <v>117</v>
      </c>
      <c r="LX2" t="s">
        <v>124</v>
      </c>
      <c r="LY2" t="s">
        <v>135</v>
      </c>
      <c r="LZ2" t="s">
        <v>94</v>
      </c>
      <c r="MA2" t="s">
        <v>124</v>
      </c>
      <c r="MB2" t="s">
        <v>94</v>
      </c>
      <c r="MC2" t="s">
        <v>124</v>
      </c>
      <c r="MD2" t="s">
        <v>94</v>
      </c>
      <c r="ME2" t="s">
        <v>94</v>
      </c>
      <c r="MF2" t="s">
        <v>107</v>
      </c>
      <c r="MG2" t="s">
        <v>117</v>
      </c>
      <c r="MH2" t="s">
        <v>117</v>
      </c>
      <c r="MI2" t="s">
        <v>138</v>
      </c>
      <c r="MJ2" t="s">
        <v>94</v>
      </c>
      <c r="MK2" t="s">
        <v>94</v>
      </c>
      <c r="ML2" t="s">
        <v>117</v>
      </c>
      <c r="MM2" t="s">
        <v>107</v>
      </c>
      <c r="MN2" t="s">
        <v>138</v>
      </c>
      <c r="MO2" t="s">
        <v>117</v>
      </c>
      <c r="MP2" t="s">
        <v>117</v>
      </c>
      <c r="MQ2" t="s">
        <v>94</v>
      </c>
      <c r="MR2" t="s">
        <v>101</v>
      </c>
      <c r="MS2" t="s">
        <v>101</v>
      </c>
      <c r="MT2" t="s">
        <v>117</v>
      </c>
      <c r="MU2" t="s">
        <v>117</v>
      </c>
      <c r="MV2" t="s">
        <v>107</v>
      </c>
      <c r="MW2" t="s">
        <v>117</v>
      </c>
      <c r="MX2" t="s">
        <v>101</v>
      </c>
      <c r="MY2" t="s">
        <v>101</v>
      </c>
      <c r="MZ2" t="s">
        <v>135</v>
      </c>
      <c r="NA2" t="s">
        <v>101</v>
      </c>
      <c r="NB2" t="s">
        <v>107</v>
      </c>
      <c r="NC2" t="s">
        <v>107</v>
      </c>
      <c r="ND2" t="s">
        <v>117</v>
      </c>
      <c r="NE2" t="s">
        <v>117</v>
      </c>
      <c r="NF2" t="s">
        <v>101</v>
      </c>
      <c r="NG2" t="s">
        <v>101</v>
      </c>
      <c r="NH2" t="s">
        <v>107</v>
      </c>
      <c r="NI2" t="s">
        <v>135</v>
      </c>
      <c r="NJ2" t="s">
        <v>94</v>
      </c>
      <c r="NK2" t="s">
        <v>101</v>
      </c>
      <c r="NL2" t="s">
        <v>124</v>
      </c>
      <c r="NM2" t="s">
        <v>117</v>
      </c>
      <c r="NN2" t="s">
        <v>135</v>
      </c>
      <c r="NO2" t="s">
        <v>117</v>
      </c>
      <c r="NP2" t="s">
        <v>107</v>
      </c>
      <c r="NQ2" t="s">
        <v>138</v>
      </c>
      <c r="NR2" t="s">
        <v>138</v>
      </c>
      <c r="NS2" t="s">
        <v>138</v>
      </c>
      <c r="NT2" t="s">
        <v>94</v>
      </c>
      <c r="NU2" t="s">
        <v>138</v>
      </c>
      <c r="NV2" t="s">
        <v>138</v>
      </c>
      <c r="NW2" t="s">
        <v>107</v>
      </c>
      <c r="NX2" t="s">
        <v>124</v>
      </c>
      <c r="NY2" t="s">
        <v>94</v>
      </c>
      <c r="NZ2" t="s">
        <v>101</v>
      </c>
      <c r="OA2" t="s">
        <v>135</v>
      </c>
      <c r="OB2" t="s">
        <v>107</v>
      </c>
      <c r="OC2" t="s">
        <v>94</v>
      </c>
      <c r="OD2" t="s">
        <v>117</v>
      </c>
      <c r="OE2" t="s">
        <v>135</v>
      </c>
      <c r="OF2" t="s">
        <v>138</v>
      </c>
      <c r="OG2" t="s">
        <v>107</v>
      </c>
      <c r="OH2" t="s">
        <v>94</v>
      </c>
      <c r="OI2" t="s">
        <v>117</v>
      </c>
      <c r="OJ2" t="s">
        <v>94</v>
      </c>
      <c r="OK2" t="s">
        <v>135</v>
      </c>
      <c r="OL2" t="s">
        <v>117</v>
      </c>
      <c r="OM2" t="s">
        <v>117</v>
      </c>
      <c r="ON2" t="s">
        <v>101</v>
      </c>
      <c r="OO2" t="s">
        <v>124</v>
      </c>
      <c r="OP2" t="s">
        <v>135</v>
      </c>
      <c r="OQ2" t="s">
        <v>135</v>
      </c>
      <c r="OR2" t="s">
        <v>107</v>
      </c>
      <c r="OS2" t="s">
        <v>124</v>
      </c>
      <c r="OT2" t="s">
        <v>138</v>
      </c>
      <c r="OU2" t="s">
        <v>107</v>
      </c>
      <c r="OV2" t="s">
        <v>135</v>
      </c>
      <c r="OW2" t="s">
        <v>135</v>
      </c>
      <c r="OX2" t="s">
        <v>135</v>
      </c>
      <c r="OY2" t="s">
        <v>124</v>
      </c>
      <c r="OZ2" t="s">
        <v>117</v>
      </c>
      <c r="PA2" t="s">
        <v>101</v>
      </c>
      <c r="PB2" t="s">
        <v>94</v>
      </c>
      <c r="PC2" t="s">
        <v>101</v>
      </c>
      <c r="PD2" t="s">
        <v>101</v>
      </c>
      <c r="PE2" t="s">
        <v>107</v>
      </c>
      <c r="PF2" t="s">
        <v>94</v>
      </c>
      <c r="PG2" t="s">
        <v>101</v>
      </c>
      <c r="PH2" t="s">
        <v>135</v>
      </c>
      <c r="PI2" t="s">
        <v>138</v>
      </c>
      <c r="PJ2" t="s">
        <v>138</v>
      </c>
      <c r="PK2" t="s">
        <v>135</v>
      </c>
      <c r="PL2" t="s">
        <v>117</v>
      </c>
      <c r="PM2" t="s">
        <v>135</v>
      </c>
      <c r="PN2" t="s">
        <v>101</v>
      </c>
      <c r="PO2" t="s">
        <v>94</v>
      </c>
      <c r="PP2" t="s">
        <v>94</v>
      </c>
      <c r="PQ2" t="s">
        <v>117</v>
      </c>
      <c r="PR2" t="s">
        <v>138</v>
      </c>
      <c r="PS2" t="s">
        <v>101</v>
      </c>
      <c r="PT2" t="s">
        <v>107</v>
      </c>
      <c r="PU2" t="s">
        <v>94</v>
      </c>
      <c r="PV2" t="s">
        <v>135</v>
      </c>
      <c r="PW2" t="s">
        <v>124</v>
      </c>
      <c r="PX2" t="s">
        <v>117</v>
      </c>
      <c r="PY2" t="s">
        <v>117</v>
      </c>
      <c r="PZ2" t="s">
        <v>101</v>
      </c>
      <c r="QA2" t="s">
        <v>107</v>
      </c>
      <c r="QB2" t="s">
        <v>101</v>
      </c>
      <c r="QC2" t="s">
        <v>101</v>
      </c>
      <c r="QD2" t="s">
        <v>107</v>
      </c>
      <c r="QE2" t="s">
        <v>138</v>
      </c>
      <c r="QF2" t="s">
        <v>138</v>
      </c>
      <c r="QG2" t="s">
        <v>94</v>
      </c>
      <c r="QH2" t="s">
        <v>135</v>
      </c>
      <c r="QI2" t="s">
        <v>124</v>
      </c>
      <c r="QJ2" t="s">
        <v>101</v>
      </c>
      <c r="QK2" t="s">
        <v>138</v>
      </c>
      <c r="QL2" t="s">
        <v>117</v>
      </c>
      <c r="QM2" t="s">
        <v>94</v>
      </c>
      <c r="QN2" t="s">
        <v>117</v>
      </c>
      <c r="QO2" t="s">
        <v>138</v>
      </c>
      <c r="QP2" t="s">
        <v>138</v>
      </c>
      <c r="QQ2" t="s">
        <v>117</v>
      </c>
      <c r="QR2" t="s">
        <v>94</v>
      </c>
      <c r="QS2" t="s">
        <v>135</v>
      </c>
      <c r="QT2" t="s">
        <v>94</v>
      </c>
      <c r="QU2" t="s">
        <v>94</v>
      </c>
      <c r="QV2" t="s">
        <v>138</v>
      </c>
      <c r="QW2" t="s">
        <v>138</v>
      </c>
      <c r="QX2" t="s">
        <v>138</v>
      </c>
      <c r="QY2" t="s">
        <v>94</v>
      </c>
      <c r="QZ2" t="s">
        <v>107</v>
      </c>
      <c r="RA2" t="s">
        <v>124</v>
      </c>
      <c r="RB2" t="s">
        <v>138</v>
      </c>
      <c r="RC2" t="s">
        <v>117</v>
      </c>
      <c r="RD2" t="s">
        <v>135</v>
      </c>
      <c r="RE2" t="s">
        <v>135</v>
      </c>
      <c r="RF2" t="s">
        <v>138</v>
      </c>
      <c r="RG2" t="s">
        <v>135</v>
      </c>
      <c r="RH2" t="s">
        <v>124</v>
      </c>
      <c r="RI2" t="s">
        <v>138</v>
      </c>
      <c r="RJ2" t="s">
        <v>101</v>
      </c>
      <c r="RK2" t="s">
        <v>94</v>
      </c>
      <c r="RL2" t="s">
        <v>138</v>
      </c>
      <c r="RM2" t="s">
        <v>135</v>
      </c>
      <c r="RN2" t="s">
        <v>124</v>
      </c>
      <c r="RO2" t="s">
        <v>107</v>
      </c>
      <c r="RP2" t="s">
        <v>107</v>
      </c>
      <c r="RQ2" t="s">
        <v>135</v>
      </c>
      <c r="RR2" t="s">
        <v>138</v>
      </c>
      <c r="RS2" t="s">
        <v>135</v>
      </c>
      <c r="RT2" t="s">
        <v>94</v>
      </c>
      <c r="RU2" t="s">
        <v>107</v>
      </c>
      <c r="RV2" t="s">
        <v>107</v>
      </c>
      <c r="RW2" t="s">
        <v>117</v>
      </c>
      <c r="RX2" t="s">
        <v>124</v>
      </c>
      <c r="RY2" t="s">
        <v>101</v>
      </c>
      <c r="RZ2" t="s">
        <v>107</v>
      </c>
      <c r="SA2" t="s">
        <v>135</v>
      </c>
      <c r="SB2" t="s">
        <v>117</v>
      </c>
      <c r="SC2" t="s">
        <v>117</v>
      </c>
      <c r="SD2" t="s">
        <v>101</v>
      </c>
      <c r="SE2" t="s">
        <v>124</v>
      </c>
      <c r="SF2" t="s">
        <v>94</v>
      </c>
      <c r="SG2" t="s">
        <v>135</v>
      </c>
    </row>
    <row r="3" spans="1:501" x14ac:dyDescent="0.45">
      <c r="A3" t="s">
        <v>85</v>
      </c>
      <c r="B3" t="s">
        <v>95</v>
      </c>
      <c r="C3" t="s">
        <v>102</v>
      </c>
      <c r="D3" t="s">
        <v>108</v>
      </c>
      <c r="E3" t="s">
        <v>95</v>
      </c>
      <c r="F3" t="s">
        <v>113</v>
      </c>
      <c r="G3" t="s">
        <v>95</v>
      </c>
      <c r="H3" t="s">
        <v>113</v>
      </c>
      <c r="I3" t="s">
        <v>121</v>
      </c>
      <c r="J3" t="s">
        <v>113</v>
      </c>
      <c r="K3" t="s">
        <v>108</v>
      </c>
      <c r="L3" t="s">
        <v>95</v>
      </c>
      <c r="M3" t="s">
        <v>121</v>
      </c>
      <c r="N3" t="s">
        <v>129</v>
      </c>
      <c r="O3" t="s">
        <v>131</v>
      </c>
      <c r="P3" t="s">
        <v>121</v>
      </c>
      <c r="Q3" t="s">
        <v>121</v>
      </c>
      <c r="R3" t="s">
        <v>131</v>
      </c>
      <c r="S3" t="s">
        <v>131</v>
      </c>
      <c r="T3" t="s">
        <v>142</v>
      </c>
      <c r="U3" t="s">
        <v>142</v>
      </c>
      <c r="V3" t="s">
        <v>145</v>
      </c>
      <c r="W3" t="s">
        <v>102</v>
      </c>
      <c r="X3" t="s">
        <v>147</v>
      </c>
      <c r="Y3" t="s">
        <v>95</v>
      </c>
      <c r="Z3" t="s">
        <v>102</v>
      </c>
      <c r="AA3" t="s">
        <v>121</v>
      </c>
      <c r="AB3" t="s">
        <v>142</v>
      </c>
      <c r="AC3" t="s">
        <v>108</v>
      </c>
      <c r="AD3" t="s">
        <v>147</v>
      </c>
      <c r="AE3" t="s">
        <v>121</v>
      </c>
      <c r="AF3" t="s">
        <v>129</v>
      </c>
      <c r="AG3" t="s">
        <v>129</v>
      </c>
      <c r="AH3" t="s">
        <v>108</v>
      </c>
      <c r="AI3" t="s">
        <v>131</v>
      </c>
      <c r="AJ3" t="s">
        <v>121</v>
      </c>
      <c r="AK3" t="s">
        <v>102</v>
      </c>
      <c r="AL3" t="s">
        <v>121</v>
      </c>
      <c r="AM3" t="s">
        <v>108</v>
      </c>
      <c r="AN3" t="s">
        <v>145</v>
      </c>
      <c r="AO3" t="s">
        <v>121</v>
      </c>
      <c r="AP3" t="s">
        <v>108</v>
      </c>
      <c r="AQ3" t="s">
        <v>147</v>
      </c>
      <c r="AR3" t="s">
        <v>147</v>
      </c>
      <c r="AS3" t="s">
        <v>129</v>
      </c>
      <c r="AT3" t="s">
        <v>95</v>
      </c>
      <c r="AU3" t="s">
        <v>129</v>
      </c>
      <c r="AV3" t="s">
        <v>113</v>
      </c>
      <c r="AW3" t="s">
        <v>147</v>
      </c>
      <c r="AX3" t="s">
        <v>108</v>
      </c>
      <c r="AY3" t="s">
        <v>147</v>
      </c>
      <c r="AZ3" t="s">
        <v>102</v>
      </c>
      <c r="BA3" t="s">
        <v>95</v>
      </c>
      <c r="BB3" t="s">
        <v>129</v>
      </c>
      <c r="BC3" t="s">
        <v>129</v>
      </c>
      <c r="BD3" t="s">
        <v>142</v>
      </c>
      <c r="BE3" t="s">
        <v>145</v>
      </c>
      <c r="BF3" t="s">
        <v>142</v>
      </c>
      <c r="BG3" t="s">
        <v>95</v>
      </c>
      <c r="BH3" t="s">
        <v>108</v>
      </c>
      <c r="BI3" t="s">
        <v>147</v>
      </c>
      <c r="BJ3" t="s">
        <v>121</v>
      </c>
      <c r="BK3" t="s">
        <v>102</v>
      </c>
      <c r="BL3" t="s">
        <v>129</v>
      </c>
      <c r="BM3" t="s">
        <v>145</v>
      </c>
      <c r="BN3" t="s">
        <v>131</v>
      </c>
      <c r="BO3" t="s">
        <v>145</v>
      </c>
      <c r="BP3" t="s">
        <v>113</v>
      </c>
      <c r="BQ3" t="s">
        <v>95</v>
      </c>
      <c r="BR3" t="s">
        <v>129</v>
      </c>
      <c r="BS3" t="s">
        <v>147</v>
      </c>
      <c r="BT3" t="s">
        <v>95</v>
      </c>
      <c r="BU3" t="s">
        <v>102</v>
      </c>
      <c r="BV3" t="s">
        <v>147</v>
      </c>
      <c r="BW3" t="s">
        <v>145</v>
      </c>
      <c r="BX3" t="s">
        <v>129</v>
      </c>
      <c r="BY3" t="s">
        <v>95</v>
      </c>
      <c r="BZ3" t="s">
        <v>147</v>
      </c>
      <c r="CA3" t="s">
        <v>142</v>
      </c>
      <c r="CB3" t="s">
        <v>145</v>
      </c>
      <c r="CC3" t="s">
        <v>108</v>
      </c>
      <c r="CD3" t="s">
        <v>131</v>
      </c>
      <c r="CE3" t="s">
        <v>147</v>
      </c>
      <c r="CF3" t="s">
        <v>113</v>
      </c>
      <c r="CG3" t="s">
        <v>113</v>
      </c>
      <c r="CH3" t="s">
        <v>129</v>
      </c>
      <c r="CI3" t="s">
        <v>129</v>
      </c>
      <c r="CJ3" t="s">
        <v>131</v>
      </c>
      <c r="CK3" t="s">
        <v>129</v>
      </c>
      <c r="CL3" t="s">
        <v>147</v>
      </c>
      <c r="CM3" t="s">
        <v>145</v>
      </c>
      <c r="CN3" t="s">
        <v>102</v>
      </c>
      <c r="CO3" t="s">
        <v>108</v>
      </c>
      <c r="CP3" t="s">
        <v>95</v>
      </c>
      <c r="CQ3" t="s">
        <v>121</v>
      </c>
      <c r="CR3" t="s">
        <v>102</v>
      </c>
      <c r="CS3" t="s">
        <v>131</v>
      </c>
      <c r="CT3" t="s">
        <v>113</v>
      </c>
      <c r="CU3" t="s">
        <v>131</v>
      </c>
      <c r="CV3" t="s">
        <v>147</v>
      </c>
      <c r="CW3" t="s">
        <v>147</v>
      </c>
      <c r="CX3" t="s">
        <v>113</v>
      </c>
      <c r="CY3" t="s">
        <v>142</v>
      </c>
      <c r="CZ3" t="s">
        <v>131</v>
      </c>
      <c r="DA3" t="s">
        <v>95</v>
      </c>
      <c r="DB3" t="s">
        <v>131</v>
      </c>
      <c r="DC3" t="s">
        <v>102</v>
      </c>
      <c r="DD3" t="s">
        <v>113</v>
      </c>
      <c r="DE3" t="s">
        <v>147</v>
      </c>
      <c r="DF3" t="s">
        <v>147</v>
      </c>
      <c r="DG3" t="s">
        <v>113</v>
      </c>
      <c r="DH3" t="s">
        <v>131</v>
      </c>
      <c r="DI3" t="s">
        <v>121</v>
      </c>
      <c r="DJ3" t="s">
        <v>95</v>
      </c>
      <c r="DK3" t="s">
        <v>131</v>
      </c>
      <c r="DL3" t="s">
        <v>108</v>
      </c>
      <c r="DM3" t="s">
        <v>129</v>
      </c>
      <c r="DN3" t="s">
        <v>131</v>
      </c>
      <c r="DO3" t="s">
        <v>121</v>
      </c>
      <c r="DP3" t="s">
        <v>102</v>
      </c>
      <c r="DQ3" t="s">
        <v>129</v>
      </c>
      <c r="DR3" t="s">
        <v>147</v>
      </c>
      <c r="DS3" t="s">
        <v>102</v>
      </c>
      <c r="DT3" t="s">
        <v>108</v>
      </c>
      <c r="DU3" t="s">
        <v>102</v>
      </c>
      <c r="DV3" t="s">
        <v>95</v>
      </c>
      <c r="DW3" t="s">
        <v>102</v>
      </c>
      <c r="DX3" t="s">
        <v>95</v>
      </c>
      <c r="DY3" t="s">
        <v>113</v>
      </c>
      <c r="DZ3" t="s">
        <v>121</v>
      </c>
      <c r="EA3" t="s">
        <v>102</v>
      </c>
      <c r="EB3" t="s">
        <v>131</v>
      </c>
      <c r="EC3" t="s">
        <v>142</v>
      </c>
      <c r="ED3" t="s">
        <v>145</v>
      </c>
      <c r="EE3" t="s">
        <v>121</v>
      </c>
      <c r="EF3" t="s">
        <v>145</v>
      </c>
      <c r="EG3" t="s">
        <v>142</v>
      </c>
      <c r="EH3" t="s">
        <v>121</v>
      </c>
      <c r="EI3" t="s">
        <v>108</v>
      </c>
      <c r="EJ3" t="s">
        <v>129</v>
      </c>
      <c r="EK3" t="s">
        <v>147</v>
      </c>
      <c r="EL3" t="s">
        <v>147</v>
      </c>
      <c r="EM3" t="s">
        <v>121</v>
      </c>
      <c r="EN3" t="s">
        <v>131</v>
      </c>
      <c r="EO3" t="s">
        <v>131</v>
      </c>
      <c r="EP3" t="s">
        <v>102</v>
      </c>
      <c r="EQ3" t="s">
        <v>131</v>
      </c>
      <c r="ER3" t="s">
        <v>142</v>
      </c>
      <c r="ES3" t="s">
        <v>108</v>
      </c>
      <c r="ET3" t="s">
        <v>147</v>
      </c>
      <c r="EU3" t="s">
        <v>95</v>
      </c>
      <c r="EV3" t="s">
        <v>142</v>
      </c>
      <c r="EW3" t="s">
        <v>131</v>
      </c>
      <c r="EX3" t="s">
        <v>121</v>
      </c>
      <c r="EY3" t="s">
        <v>95</v>
      </c>
      <c r="EZ3" t="s">
        <v>131</v>
      </c>
      <c r="FA3" t="s">
        <v>131</v>
      </c>
      <c r="FB3" t="s">
        <v>145</v>
      </c>
      <c r="FC3" t="s">
        <v>95</v>
      </c>
      <c r="FD3" t="s">
        <v>113</v>
      </c>
      <c r="FE3" t="s">
        <v>129</v>
      </c>
      <c r="FF3" t="s">
        <v>102</v>
      </c>
      <c r="FG3" t="s">
        <v>102</v>
      </c>
      <c r="FH3" t="s">
        <v>95</v>
      </c>
      <c r="FI3" t="s">
        <v>113</v>
      </c>
      <c r="FJ3" t="s">
        <v>129</v>
      </c>
      <c r="FK3" t="s">
        <v>147</v>
      </c>
      <c r="FL3" t="s">
        <v>121</v>
      </c>
      <c r="FM3" t="s">
        <v>131</v>
      </c>
      <c r="FN3" t="s">
        <v>142</v>
      </c>
      <c r="FO3" t="s">
        <v>95</v>
      </c>
      <c r="FP3" t="s">
        <v>129</v>
      </c>
      <c r="FQ3" t="s">
        <v>108</v>
      </c>
      <c r="FR3" t="s">
        <v>121</v>
      </c>
      <c r="FS3" t="s">
        <v>145</v>
      </c>
      <c r="FT3" t="s">
        <v>145</v>
      </c>
      <c r="FU3" t="s">
        <v>102</v>
      </c>
      <c r="FV3" t="s">
        <v>121</v>
      </c>
      <c r="FW3" t="s">
        <v>147</v>
      </c>
      <c r="FX3" t="s">
        <v>113</v>
      </c>
      <c r="FY3" t="s">
        <v>121</v>
      </c>
      <c r="FZ3" t="s">
        <v>121</v>
      </c>
      <c r="GA3" t="s">
        <v>102</v>
      </c>
      <c r="GB3" t="s">
        <v>129</v>
      </c>
      <c r="GC3" t="s">
        <v>142</v>
      </c>
      <c r="GD3" t="s">
        <v>145</v>
      </c>
      <c r="GE3" t="s">
        <v>142</v>
      </c>
      <c r="GF3" t="s">
        <v>121</v>
      </c>
      <c r="GG3" t="s">
        <v>113</v>
      </c>
      <c r="GH3" t="s">
        <v>145</v>
      </c>
      <c r="GI3" t="s">
        <v>147</v>
      </c>
      <c r="GJ3" t="s">
        <v>142</v>
      </c>
      <c r="GK3" t="s">
        <v>147</v>
      </c>
      <c r="GL3" t="s">
        <v>129</v>
      </c>
      <c r="GM3" t="s">
        <v>142</v>
      </c>
      <c r="GN3" t="s">
        <v>113</v>
      </c>
      <c r="GO3" t="s">
        <v>95</v>
      </c>
      <c r="GP3" t="s">
        <v>145</v>
      </c>
      <c r="GQ3" t="s">
        <v>129</v>
      </c>
      <c r="GR3" t="s">
        <v>142</v>
      </c>
      <c r="GS3" t="s">
        <v>121</v>
      </c>
      <c r="GT3" t="s">
        <v>131</v>
      </c>
      <c r="GU3" t="s">
        <v>147</v>
      </c>
      <c r="GV3" t="s">
        <v>131</v>
      </c>
      <c r="GW3" t="s">
        <v>131</v>
      </c>
      <c r="GX3" t="s">
        <v>145</v>
      </c>
      <c r="GY3" t="s">
        <v>145</v>
      </c>
      <c r="GZ3" t="s">
        <v>113</v>
      </c>
      <c r="HA3" t="s">
        <v>145</v>
      </c>
      <c r="HB3" t="s">
        <v>147</v>
      </c>
      <c r="HC3" t="s">
        <v>113</v>
      </c>
      <c r="HD3" t="s">
        <v>102</v>
      </c>
      <c r="HE3" t="s">
        <v>142</v>
      </c>
      <c r="HF3" t="s">
        <v>131</v>
      </c>
      <c r="HG3" t="s">
        <v>108</v>
      </c>
      <c r="HH3" t="s">
        <v>145</v>
      </c>
      <c r="HI3" t="s">
        <v>95</v>
      </c>
      <c r="HJ3" t="s">
        <v>145</v>
      </c>
      <c r="HK3" t="s">
        <v>108</v>
      </c>
      <c r="HL3" t="s">
        <v>142</v>
      </c>
      <c r="HM3" t="s">
        <v>108</v>
      </c>
      <c r="HN3" t="s">
        <v>102</v>
      </c>
      <c r="HO3" t="s">
        <v>108</v>
      </c>
      <c r="HP3" t="s">
        <v>108</v>
      </c>
      <c r="HQ3" t="s">
        <v>147</v>
      </c>
      <c r="HR3" t="s">
        <v>142</v>
      </c>
      <c r="HS3" t="s">
        <v>131</v>
      </c>
      <c r="HT3" t="s">
        <v>108</v>
      </c>
      <c r="HU3" t="s">
        <v>95</v>
      </c>
      <c r="HV3" t="s">
        <v>121</v>
      </c>
      <c r="HW3" t="s">
        <v>95</v>
      </c>
      <c r="HX3" t="s">
        <v>145</v>
      </c>
      <c r="HY3" t="s">
        <v>121</v>
      </c>
      <c r="HZ3" t="s">
        <v>131</v>
      </c>
      <c r="IA3" t="s">
        <v>121</v>
      </c>
      <c r="IB3" t="s">
        <v>131</v>
      </c>
      <c r="IC3" t="s">
        <v>131</v>
      </c>
      <c r="ID3" t="s">
        <v>102</v>
      </c>
      <c r="IE3" t="s">
        <v>131</v>
      </c>
      <c r="IF3" t="s">
        <v>102</v>
      </c>
      <c r="IG3" t="s">
        <v>145</v>
      </c>
      <c r="IH3" t="s">
        <v>142</v>
      </c>
      <c r="II3" t="s">
        <v>113</v>
      </c>
      <c r="IJ3" t="s">
        <v>95</v>
      </c>
      <c r="IK3" t="s">
        <v>113</v>
      </c>
      <c r="IL3" t="s">
        <v>147</v>
      </c>
      <c r="IM3" t="s">
        <v>121</v>
      </c>
      <c r="IN3" t="s">
        <v>147</v>
      </c>
      <c r="IO3" t="s">
        <v>113</v>
      </c>
      <c r="IP3" t="s">
        <v>121</v>
      </c>
      <c r="IQ3" t="s">
        <v>95</v>
      </c>
      <c r="IR3" t="s">
        <v>121</v>
      </c>
      <c r="IS3" t="s">
        <v>145</v>
      </c>
      <c r="IT3" t="s">
        <v>129</v>
      </c>
      <c r="IU3" t="s">
        <v>121</v>
      </c>
      <c r="IV3" t="s">
        <v>131</v>
      </c>
      <c r="IW3" t="s">
        <v>129</v>
      </c>
      <c r="IX3" t="s">
        <v>113</v>
      </c>
      <c r="IY3" t="s">
        <v>95</v>
      </c>
      <c r="IZ3" t="s">
        <v>142</v>
      </c>
      <c r="JA3" t="s">
        <v>129</v>
      </c>
      <c r="JB3" t="s">
        <v>95</v>
      </c>
      <c r="JC3" t="s">
        <v>121</v>
      </c>
      <c r="JD3" t="s">
        <v>102</v>
      </c>
      <c r="JE3" t="s">
        <v>142</v>
      </c>
      <c r="JF3" t="s">
        <v>131</v>
      </c>
      <c r="JG3" t="s">
        <v>131</v>
      </c>
      <c r="JH3" t="s">
        <v>121</v>
      </c>
      <c r="JI3" t="s">
        <v>145</v>
      </c>
      <c r="JJ3" t="s">
        <v>102</v>
      </c>
      <c r="JK3" t="s">
        <v>147</v>
      </c>
      <c r="JL3" t="s">
        <v>147</v>
      </c>
      <c r="JM3" t="s">
        <v>129</v>
      </c>
      <c r="JN3" t="s">
        <v>145</v>
      </c>
      <c r="JO3" t="s">
        <v>113</v>
      </c>
      <c r="JP3" t="s">
        <v>145</v>
      </c>
      <c r="JQ3" t="s">
        <v>95</v>
      </c>
      <c r="JR3" t="s">
        <v>142</v>
      </c>
      <c r="JS3" t="s">
        <v>142</v>
      </c>
      <c r="JT3" t="s">
        <v>95</v>
      </c>
      <c r="JU3" t="s">
        <v>129</v>
      </c>
      <c r="JV3" t="s">
        <v>142</v>
      </c>
      <c r="JW3" t="s">
        <v>145</v>
      </c>
      <c r="JX3" t="s">
        <v>102</v>
      </c>
      <c r="JY3" t="s">
        <v>121</v>
      </c>
      <c r="JZ3" t="s">
        <v>142</v>
      </c>
      <c r="KA3" t="s">
        <v>147</v>
      </c>
      <c r="KB3" t="s">
        <v>113</v>
      </c>
      <c r="KC3" t="s">
        <v>131</v>
      </c>
      <c r="KD3" t="s">
        <v>108</v>
      </c>
      <c r="KE3" t="s">
        <v>129</v>
      </c>
      <c r="KF3" t="s">
        <v>129</v>
      </c>
      <c r="KG3" t="s">
        <v>142</v>
      </c>
      <c r="KH3" t="s">
        <v>113</v>
      </c>
      <c r="KI3" t="s">
        <v>121</v>
      </c>
      <c r="KJ3" t="s">
        <v>95</v>
      </c>
      <c r="KK3" t="s">
        <v>145</v>
      </c>
      <c r="KL3" t="s">
        <v>142</v>
      </c>
      <c r="KM3" t="s">
        <v>121</v>
      </c>
      <c r="KN3" t="s">
        <v>108</v>
      </c>
      <c r="KO3" t="s">
        <v>121</v>
      </c>
      <c r="KP3" t="s">
        <v>108</v>
      </c>
      <c r="KQ3" t="s">
        <v>142</v>
      </c>
      <c r="KR3" t="s">
        <v>108</v>
      </c>
      <c r="KS3" t="s">
        <v>113</v>
      </c>
      <c r="KT3" t="s">
        <v>102</v>
      </c>
      <c r="KU3" t="s">
        <v>131</v>
      </c>
      <c r="KV3" t="s">
        <v>142</v>
      </c>
      <c r="KW3" t="s">
        <v>113</v>
      </c>
      <c r="KX3" t="s">
        <v>129</v>
      </c>
      <c r="KY3" t="s">
        <v>108</v>
      </c>
      <c r="KZ3" t="s">
        <v>145</v>
      </c>
      <c r="LA3" t="s">
        <v>142</v>
      </c>
      <c r="LB3" t="s">
        <v>147</v>
      </c>
      <c r="LC3" t="s">
        <v>102</v>
      </c>
      <c r="LD3" t="s">
        <v>142</v>
      </c>
      <c r="LE3" t="s">
        <v>142</v>
      </c>
      <c r="LF3" t="s">
        <v>131</v>
      </c>
      <c r="LG3" t="s">
        <v>129</v>
      </c>
      <c r="LH3" t="s">
        <v>102</v>
      </c>
      <c r="LI3" t="s">
        <v>113</v>
      </c>
      <c r="LJ3" t="s">
        <v>129</v>
      </c>
      <c r="LK3" t="s">
        <v>129</v>
      </c>
      <c r="LL3" t="s">
        <v>145</v>
      </c>
      <c r="LM3" t="s">
        <v>95</v>
      </c>
      <c r="LN3" t="s">
        <v>147</v>
      </c>
      <c r="LO3" t="s">
        <v>108</v>
      </c>
      <c r="LP3" t="s">
        <v>102</v>
      </c>
      <c r="LQ3" t="s">
        <v>147</v>
      </c>
      <c r="LR3" t="s">
        <v>113</v>
      </c>
      <c r="LS3" t="s">
        <v>95</v>
      </c>
      <c r="LT3" t="s">
        <v>145</v>
      </c>
      <c r="LU3" t="s">
        <v>108</v>
      </c>
      <c r="LV3" t="s">
        <v>142</v>
      </c>
      <c r="LW3" t="s">
        <v>95</v>
      </c>
      <c r="LX3" t="s">
        <v>108</v>
      </c>
      <c r="LY3" t="s">
        <v>131</v>
      </c>
      <c r="LZ3" t="s">
        <v>121</v>
      </c>
      <c r="MA3" t="s">
        <v>147</v>
      </c>
      <c r="MB3" t="s">
        <v>131</v>
      </c>
      <c r="MC3" t="s">
        <v>95</v>
      </c>
      <c r="MD3" t="s">
        <v>121</v>
      </c>
      <c r="ME3" t="s">
        <v>131</v>
      </c>
      <c r="MF3" t="s">
        <v>113</v>
      </c>
      <c r="MG3" t="s">
        <v>142</v>
      </c>
      <c r="MH3" t="s">
        <v>142</v>
      </c>
      <c r="MI3" t="s">
        <v>113</v>
      </c>
      <c r="MJ3" t="s">
        <v>142</v>
      </c>
      <c r="MK3" t="s">
        <v>102</v>
      </c>
      <c r="ML3" t="s">
        <v>131</v>
      </c>
      <c r="MM3" t="s">
        <v>129</v>
      </c>
      <c r="MN3" t="s">
        <v>145</v>
      </c>
      <c r="MO3" t="s">
        <v>121</v>
      </c>
      <c r="MP3" t="s">
        <v>147</v>
      </c>
      <c r="MQ3" t="s">
        <v>147</v>
      </c>
      <c r="MR3" t="s">
        <v>95</v>
      </c>
      <c r="MS3" t="s">
        <v>113</v>
      </c>
      <c r="MT3" t="s">
        <v>108</v>
      </c>
      <c r="MU3" t="s">
        <v>121</v>
      </c>
      <c r="MV3" t="s">
        <v>95</v>
      </c>
      <c r="MW3" t="s">
        <v>147</v>
      </c>
      <c r="MX3" t="s">
        <v>131</v>
      </c>
      <c r="MY3" t="s">
        <v>102</v>
      </c>
      <c r="MZ3" t="s">
        <v>129</v>
      </c>
      <c r="NA3" t="s">
        <v>108</v>
      </c>
      <c r="NB3" t="s">
        <v>102</v>
      </c>
      <c r="NC3" t="s">
        <v>121</v>
      </c>
      <c r="ND3" t="s">
        <v>142</v>
      </c>
      <c r="NE3" t="s">
        <v>102</v>
      </c>
      <c r="NF3" t="s">
        <v>142</v>
      </c>
      <c r="NG3" t="s">
        <v>142</v>
      </c>
      <c r="NH3" t="s">
        <v>102</v>
      </c>
      <c r="NI3" t="s">
        <v>121</v>
      </c>
      <c r="NJ3" t="s">
        <v>145</v>
      </c>
      <c r="NK3" t="s">
        <v>102</v>
      </c>
      <c r="NL3" t="s">
        <v>147</v>
      </c>
      <c r="NM3" t="s">
        <v>147</v>
      </c>
      <c r="NN3" t="s">
        <v>147</v>
      </c>
      <c r="NO3" t="s">
        <v>147</v>
      </c>
      <c r="NP3" t="s">
        <v>131</v>
      </c>
      <c r="NQ3" t="s">
        <v>108</v>
      </c>
      <c r="NR3" t="s">
        <v>145</v>
      </c>
      <c r="NS3" t="s">
        <v>129</v>
      </c>
      <c r="NT3" t="s">
        <v>113</v>
      </c>
      <c r="NU3" t="s">
        <v>102</v>
      </c>
      <c r="NV3" t="s">
        <v>147</v>
      </c>
      <c r="NW3" t="s">
        <v>147</v>
      </c>
      <c r="NX3" t="s">
        <v>113</v>
      </c>
      <c r="NY3" t="s">
        <v>147</v>
      </c>
      <c r="NZ3" t="s">
        <v>142</v>
      </c>
      <c r="OA3" t="s">
        <v>131</v>
      </c>
      <c r="OB3" t="s">
        <v>131</v>
      </c>
      <c r="OC3" t="s">
        <v>142</v>
      </c>
      <c r="OD3" t="s">
        <v>142</v>
      </c>
      <c r="OE3" t="s">
        <v>121</v>
      </c>
      <c r="OF3" t="s">
        <v>129</v>
      </c>
      <c r="OG3" t="s">
        <v>121</v>
      </c>
      <c r="OH3" t="s">
        <v>113</v>
      </c>
      <c r="OI3" t="s">
        <v>108</v>
      </c>
      <c r="OJ3" t="s">
        <v>95</v>
      </c>
      <c r="OK3" t="s">
        <v>145</v>
      </c>
      <c r="OL3" t="s">
        <v>147</v>
      </c>
      <c r="OM3" t="s">
        <v>142</v>
      </c>
      <c r="ON3" t="s">
        <v>102</v>
      </c>
      <c r="OO3" t="s">
        <v>108</v>
      </c>
      <c r="OP3" t="s">
        <v>102</v>
      </c>
      <c r="OQ3" t="s">
        <v>108</v>
      </c>
      <c r="OR3" t="s">
        <v>121</v>
      </c>
      <c r="OS3" t="s">
        <v>131</v>
      </c>
      <c r="OT3" t="s">
        <v>121</v>
      </c>
      <c r="OU3" t="s">
        <v>145</v>
      </c>
      <c r="OV3" t="s">
        <v>113</v>
      </c>
      <c r="OW3" t="s">
        <v>145</v>
      </c>
      <c r="OX3" t="s">
        <v>121</v>
      </c>
      <c r="OY3" t="s">
        <v>131</v>
      </c>
      <c r="OZ3" t="s">
        <v>129</v>
      </c>
      <c r="PA3" t="s">
        <v>131</v>
      </c>
      <c r="PB3" t="s">
        <v>142</v>
      </c>
      <c r="PC3" t="s">
        <v>121</v>
      </c>
      <c r="PD3" t="s">
        <v>147</v>
      </c>
      <c r="PE3" t="s">
        <v>102</v>
      </c>
      <c r="PF3" t="s">
        <v>129</v>
      </c>
      <c r="PG3" t="s">
        <v>145</v>
      </c>
      <c r="PH3" t="s">
        <v>95</v>
      </c>
      <c r="PI3" t="s">
        <v>147</v>
      </c>
      <c r="PJ3" t="s">
        <v>121</v>
      </c>
      <c r="PK3" t="s">
        <v>108</v>
      </c>
      <c r="PL3" t="s">
        <v>95</v>
      </c>
      <c r="PM3" t="s">
        <v>142</v>
      </c>
      <c r="PN3" t="s">
        <v>108</v>
      </c>
      <c r="PO3" t="s">
        <v>147</v>
      </c>
      <c r="PP3" t="s">
        <v>121</v>
      </c>
      <c r="PQ3" t="s">
        <v>129</v>
      </c>
      <c r="PR3" t="s">
        <v>147</v>
      </c>
      <c r="PS3" t="s">
        <v>129</v>
      </c>
      <c r="PT3" t="s">
        <v>131</v>
      </c>
      <c r="PU3" t="s">
        <v>108</v>
      </c>
      <c r="PV3" t="s">
        <v>113</v>
      </c>
      <c r="PW3" t="s">
        <v>131</v>
      </c>
      <c r="PX3" t="s">
        <v>131</v>
      </c>
      <c r="PY3" t="s">
        <v>95</v>
      </c>
      <c r="PZ3" t="s">
        <v>145</v>
      </c>
      <c r="QA3" t="s">
        <v>145</v>
      </c>
      <c r="QB3" t="s">
        <v>131</v>
      </c>
      <c r="QC3" t="s">
        <v>145</v>
      </c>
      <c r="QD3" t="s">
        <v>113</v>
      </c>
      <c r="QE3" t="s">
        <v>95</v>
      </c>
      <c r="QF3" t="s">
        <v>95</v>
      </c>
      <c r="QG3" t="s">
        <v>108</v>
      </c>
      <c r="QH3" t="s">
        <v>147</v>
      </c>
      <c r="QI3" t="s">
        <v>142</v>
      </c>
      <c r="QJ3" t="s">
        <v>131</v>
      </c>
      <c r="QK3" t="s">
        <v>108</v>
      </c>
      <c r="QL3" t="s">
        <v>121</v>
      </c>
      <c r="QM3" t="s">
        <v>113</v>
      </c>
      <c r="QN3" t="s">
        <v>95</v>
      </c>
      <c r="QO3" t="s">
        <v>95</v>
      </c>
      <c r="QP3" t="s">
        <v>145</v>
      </c>
      <c r="QQ3" t="s">
        <v>145</v>
      </c>
      <c r="QR3" t="s">
        <v>142</v>
      </c>
      <c r="QS3" t="s">
        <v>108</v>
      </c>
      <c r="QT3" t="s">
        <v>102</v>
      </c>
      <c r="QU3" t="s">
        <v>95</v>
      </c>
      <c r="QV3" t="s">
        <v>142</v>
      </c>
      <c r="QW3" t="s">
        <v>121</v>
      </c>
      <c r="QX3" t="s">
        <v>145</v>
      </c>
      <c r="QY3" t="s">
        <v>108</v>
      </c>
      <c r="QZ3" t="s">
        <v>131</v>
      </c>
      <c r="RA3" t="s">
        <v>102</v>
      </c>
      <c r="RB3" t="s">
        <v>95</v>
      </c>
      <c r="RC3" t="s">
        <v>95</v>
      </c>
      <c r="RD3" t="s">
        <v>147</v>
      </c>
      <c r="RE3" t="s">
        <v>142</v>
      </c>
      <c r="RF3" t="s">
        <v>102</v>
      </c>
      <c r="RG3" t="s">
        <v>129</v>
      </c>
      <c r="RH3" t="s">
        <v>147</v>
      </c>
      <c r="RI3" t="s">
        <v>102</v>
      </c>
      <c r="RJ3" t="s">
        <v>108</v>
      </c>
      <c r="RK3" t="s">
        <v>95</v>
      </c>
      <c r="RL3" t="s">
        <v>131</v>
      </c>
      <c r="RM3" t="s">
        <v>131</v>
      </c>
      <c r="RN3" t="s">
        <v>145</v>
      </c>
      <c r="RO3" t="s">
        <v>145</v>
      </c>
      <c r="RP3" t="s">
        <v>108</v>
      </c>
      <c r="RQ3" t="s">
        <v>102</v>
      </c>
      <c r="RR3" t="s">
        <v>102</v>
      </c>
      <c r="RS3" t="s">
        <v>147</v>
      </c>
      <c r="RT3" t="s">
        <v>142</v>
      </c>
      <c r="RU3" t="s">
        <v>131</v>
      </c>
      <c r="RV3" t="s">
        <v>147</v>
      </c>
      <c r="RW3" t="s">
        <v>131</v>
      </c>
      <c r="RX3" t="s">
        <v>131</v>
      </c>
      <c r="RY3" t="s">
        <v>113</v>
      </c>
      <c r="RZ3" t="s">
        <v>147</v>
      </c>
      <c r="SA3" t="s">
        <v>129</v>
      </c>
      <c r="SB3" t="s">
        <v>142</v>
      </c>
      <c r="SC3" t="s">
        <v>129</v>
      </c>
      <c r="SD3" t="s">
        <v>108</v>
      </c>
      <c r="SE3" t="s">
        <v>147</v>
      </c>
      <c r="SF3" t="s">
        <v>131</v>
      </c>
      <c r="SG3" t="s">
        <v>142</v>
      </c>
    </row>
    <row r="4" spans="1:501" x14ac:dyDescent="0.45">
      <c r="A4" t="s">
        <v>54</v>
      </c>
      <c r="B4" t="s">
        <v>58</v>
      </c>
      <c r="C4" t="s">
        <v>57</v>
      </c>
      <c r="D4" t="s">
        <v>58</v>
      </c>
      <c r="E4" t="s">
        <v>57</v>
      </c>
      <c r="F4" t="s">
        <v>57</v>
      </c>
      <c r="G4" t="s">
        <v>57</v>
      </c>
      <c r="H4" t="s">
        <v>58</v>
      </c>
      <c r="I4" t="s">
        <v>58</v>
      </c>
      <c r="J4" t="s">
        <v>57</v>
      </c>
      <c r="K4" t="s">
        <v>57</v>
      </c>
      <c r="L4" t="s">
        <v>58</v>
      </c>
      <c r="M4" t="s">
        <v>58</v>
      </c>
      <c r="N4" t="s">
        <v>58</v>
      </c>
      <c r="O4" t="s">
        <v>57</v>
      </c>
      <c r="P4" t="s">
        <v>57</v>
      </c>
      <c r="Q4" t="s">
        <v>58</v>
      </c>
      <c r="R4" t="s">
        <v>57</v>
      </c>
      <c r="S4" t="s">
        <v>57</v>
      </c>
      <c r="T4" t="s">
        <v>58</v>
      </c>
      <c r="U4" t="s">
        <v>57</v>
      </c>
      <c r="V4" t="s">
        <v>58</v>
      </c>
      <c r="W4" t="s">
        <v>57</v>
      </c>
      <c r="X4" t="s">
        <v>58</v>
      </c>
      <c r="Y4" t="s">
        <v>57</v>
      </c>
      <c r="Z4" t="s">
        <v>57</v>
      </c>
      <c r="AA4" t="s">
        <v>58</v>
      </c>
      <c r="AB4" t="s">
        <v>57</v>
      </c>
      <c r="AC4" t="s">
        <v>58</v>
      </c>
      <c r="AD4" t="s">
        <v>57</v>
      </c>
      <c r="AE4" t="s">
        <v>58</v>
      </c>
      <c r="AF4" t="s">
        <v>57</v>
      </c>
      <c r="AG4" t="s">
        <v>57</v>
      </c>
      <c r="AH4" t="s">
        <v>58</v>
      </c>
      <c r="AI4" t="s">
        <v>57</v>
      </c>
      <c r="AJ4" t="s">
        <v>57</v>
      </c>
      <c r="AK4" t="s">
        <v>57</v>
      </c>
      <c r="AL4" t="s">
        <v>57</v>
      </c>
      <c r="AM4" t="s">
        <v>57</v>
      </c>
      <c r="AN4" t="s">
        <v>57</v>
      </c>
      <c r="AO4" t="s">
        <v>58</v>
      </c>
      <c r="AP4" t="s">
        <v>57</v>
      </c>
      <c r="AQ4" t="s">
        <v>58</v>
      </c>
      <c r="AR4" t="s">
        <v>57</v>
      </c>
      <c r="AS4" t="s">
        <v>57</v>
      </c>
      <c r="AT4" t="s">
        <v>57</v>
      </c>
      <c r="AU4" t="s">
        <v>57</v>
      </c>
      <c r="AV4" t="s">
        <v>57</v>
      </c>
      <c r="AW4" t="s">
        <v>58</v>
      </c>
      <c r="AX4" t="s">
        <v>57</v>
      </c>
      <c r="AY4" t="s">
        <v>57</v>
      </c>
      <c r="AZ4" t="s">
        <v>57</v>
      </c>
      <c r="BA4" t="s">
        <v>58</v>
      </c>
      <c r="BB4" t="s">
        <v>57</v>
      </c>
      <c r="BC4" t="s">
        <v>58</v>
      </c>
      <c r="BD4" t="s">
        <v>57</v>
      </c>
      <c r="BE4" t="s">
        <v>57</v>
      </c>
      <c r="BF4" t="s">
        <v>57</v>
      </c>
      <c r="BG4" t="s">
        <v>58</v>
      </c>
      <c r="BH4" t="s">
        <v>58</v>
      </c>
      <c r="BI4" t="s">
        <v>58</v>
      </c>
      <c r="BJ4" t="s">
        <v>58</v>
      </c>
      <c r="BK4" t="s">
        <v>57</v>
      </c>
      <c r="BL4" t="s">
        <v>57</v>
      </c>
      <c r="BM4" t="s">
        <v>57</v>
      </c>
      <c r="BN4" t="s">
        <v>58</v>
      </c>
      <c r="BO4" t="s">
        <v>57</v>
      </c>
      <c r="BP4" t="s">
        <v>58</v>
      </c>
      <c r="BQ4" t="s">
        <v>57</v>
      </c>
      <c r="BR4" t="s">
        <v>57</v>
      </c>
      <c r="BS4" t="s">
        <v>58</v>
      </c>
      <c r="BT4" t="s">
        <v>57</v>
      </c>
      <c r="BU4" t="s">
        <v>57</v>
      </c>
      <c r="BV4" t="s">
        <v>57</v>
      </c>
      <c r="BW4" t="s">
        <v>57</v>
      </c>
      <c r="BX4" t="s">
        <v>58</v>
      </c>
      <c r="BY4" t="s">
        <v>58</v>
      </c>
      <c r="BZ4" t="s">
        <v>57</v>
      </c>
      <c r="CA4" t="s">
        <v>58</v>
      </c>
      <c r="CB4" t="s">
        <v>58</v>
      </c>
      <c r="CC4" t="s">
        <v>58</v>
      </c>
      <c r="CD4" t="s">
        <v>57</v>
      </c>
      <c r="CE4" t="s">
        <v>57</v>
      </c>
      <c r="CF4" t="s">
        <v>58</v>
      </c>
      <c r="CG4" t="s">
        <v>57</v>
      </c>
      <c r="CH4" t="s">
        <v>57</v>
      </c>
      <c r="CI4" t="s">
        <v>57</v>
      </c>
      <c r="CJ4" t="s">
        <v>58</v>
      </c>
      <c r="CK4" t="s">
        <v>58</v>
      </c>
      <c r="CL4" t="s">
        <v>57</v>
      </c>
      <c r="CM4" t="s">
        <v>58</v>
      </c>
      <c r="CN4" t="s">
        <v>58</v>
      </c>
      <c r="CO4" t="s">
        <v>58</v>
      </c>
      <c r="CP4" t="s">
        <v>57</v>
      </c>
      <c r="CQ4" t="s">
        <v>57</v>
      </c>
      <c r="CR4" t="s">
        <v>57</v>
      </c>
      <c r="CS4" t="s">
        <v>57</v>
      </c>
      <c r="CT4" t="s">
        <v>58</v>
      </c>
      <c r="CU4" t="s">
        <v>58</v>
      </c>
      <c r="CV4" t="s">
        <v>58</v>
      </c>
      <c r="CW4" t="s">
        <v>57</v>
      </c>
      <c r="CX4" t="s">
        <v>58</v>
      </c>
      <c r="CY4" t="s">
        <v>58</v>
      </c>
      <c r="CZ4" t="s">
        <v>58</v>
      </c>
      <c r="DA4" t="s">
        <v>58</v>
      </c>
      <c r="DB4" t="s">
        <v>58</v>
      </c>
      <c r="DC4" t="s">
        <v>58</v>
      </c>
      <c r="DD4" t="s">
        <v>57</v>
      </c>
      <c r="DE4" t="s">
        <v>57</v>
      </c>
      <c r="DF4" t="s">
        <v>57</v>
      </c>
      <c r="DG4" t="s">
        <v>58</v>
      </c>
      <c r="DH4" t="s">
        <v>58</v>
      </c>
      <c r="DI4" t="s">
        <v>57</v>
      </c>
      <c r="DJ4" t="s">
        <v>58</v>
      </c>
      <c r="DK4" t="s">
        <v>58</v>
      </c>
      <c r="DL4" t="s">
        <v>57</v>
      </c>
      <c r="DM4" t="s">
        <v>57</v>
      </c>
      <c r="DN4" t="s">
        <v>57</v>
      </c>
      <c r="DO4" t="s">
        <v>58</v>
      </c>
      <c r="DP4" t="s">
        <v>57</v>
      </c>
      <c r="DQ4" t="s">
        <v>58</v>
      </c>
      <c r="DR4" t="s">
        <v>57</v>
      </c>
      <c r="DS4" t="s">
        <v>57</v>
      </c>
      <c r="DT4" t="s">
        <v>58</v>
      </c>
      <c r="DU4" t="s">
        <v>57</v>
      </c>
      <c r="DV4" t="s">
        <v>58</v>
      </c>
      <c r="DW4" t="s">
        <v>58</v>
      </c>
      <c r="DX4" t="s">
        <v>57</v>
      </c>
      <c r="DY4" t="s">
        <v>58</v>
      </c>
      <c r="DZ4" t="s">
        <v>57</v>
      </c>
      <c r="EA4" t="s">
        <v>58</v>
      </c>
      <c r="EB4" t="s">
        <v>57</v>
      </c>
      <c r="EC4" t="s">
        <v>57</v>
      </c>
      <c r="ED4" t="s">
        <v>58</v>
      </c>
      <c r="EE4" t="s">
        <v>58</v>
      </c>
      <c r="EF4" t="s">
        <v>58</v>
      </c>
      <c r="EG4" t="s">
        <v>57</v>
      </c>
      <c r="EH4" t="s">
        <v>57</v>
      </c>
      <c r="EI4" t="s">
        <v>57</v>
      </c>
      <c r="EJ4" t="s">
        <v>57</v>
      </c>
      <c r="EK4" t="s">
        <v>57</v>
      </c>
      <c r="EL4" t="s">
        <v>57</v>
      </c>
      <c r="EM4" t="s">
        <v>58</v>
      </c>
      <c r="EN4" t="s">
        <v>58</v>
      </c>
      <c r="EO4" t="s">
        <v>58</v>
      </c>
      <c r="EP4" t="s">
        <v>57</v>
      </c>
      <c r="EQ4" t="s">
        <v>57</v>
      </c>
      <c r="ER4" t="s">
        <v>58</v>
      </c>
      <c r="ES4" t="s">
        <v>58</v>
      </c>
      <c r="ET4" t="s">
        <v>58</v>
      </c>
      <c r="EU4" t="s">
        <v>57</v>
      </c>
      <c r="EV4" t="s">
        <v>58</v>
      </c>
      <c r="EW4" t="s">
        <v>57</v>
      </c>
      <c r="EX4" t="s">
        <v>58</v>
      </c>
      <c r="EY4" t="s">
        <v>58</v>
      </c>
      <c r="EZ4" t="s">
        <v>58</v>
      </c>
      <c r="FA4" t="s">
        <v>58</v>
      </c>
      <c r="FB4" t="s">
        <v>57</v>
      </c>
      <c r="FC4" t="s">
        <v>57</v>
      </c>
      <c r="FD4" t="s">
        <v>57</v>
      </c>
      <c r="FE4" t="s">
        <v>58</v>
      </c>
      <c r="FF4" t="s">
        <v>58</v>
      </c>
      <c r="FG4" t="s">
        <v>57</v>
      </c>
      <c r="FH4" t="s">
        <v>58</v>
      </c>
      <c r="FI4" t="s">
        <v>58</v>
      </c>
      <c r="FJ4" t="s">
        <v>57</v>
      </c>
      <c r="FK4" t="s">
        <v>57</v>
      </c>
      <c r="FL4" t="s">
        <v>58</v>
      </c>
      <c r="FM4" t="s">
        <v>57</v>
      </c>
      <c r="FN4" t="s">
        <v>57</v>
      </c>
      <c r="FO4" t="s">
        <v>58</v>
      </c>
      <c r="FP4" t="s">
        <v>57</v>
      </c>
      <c r="FQ4" t="s">
        <v>58</v>
      </c>
      <c r="FR4" t="s">
        <v>57</v>
      </c>
      <c r="FS4" t="s">
        <v>57</v>
      </c>
      <c r="FT4" t="s">
        <v>58</v>
      </c>
      <c r="FU4" t="s">
        <v>58</v>
      </c>
      <c r="FV4" t="s">
        <v>57</v>
      </c>
      <c r="FW4" t="s">
        <v>57</v>
      </c>
      <c r="FX4" t="s">
        <v>58</v>
      </c>
      <c r="FY4" t="s">
        <v>57</v>
      </c>
      <c r="FZ4" t="s">
        <v>57</v>
      </c>
      <c r="GA4" t="s">
        <v>57</v>
      </c>
      <c r="GB4" t="s">
        <v>57</v>
      </c>
      <c r="GC4" t="s">
        <v>57</v>
      </c>
      <c r="GD4" t="s">
        <v>58</v>
      </c>
      <c r="GE4" t="s">
        <v>57</v>
      </c>
      <c r="GF4" t="s">
        <v>58</v>
      </c>
      <c r="GG4" t="s">
        <v>57</v>
      </c>
      <c r="GH4" t="s">
        <v>58</v>
      </c>
      <c r="GI4" t="s">
        <v>57</v>
      </c>
      <c r="GJ4" t="s">
        <v>57</v>
      </c>
      <c r="GK4" t="s">
        <v>57</v>
      </c>
      <c r="GL4" t="s">
        <v>58</v>
      </c>
      <c r="GM4" t="s">
        <v>58</v>
      </c>
      <c r="GN4" t="s">
        <v>57</v>
      </c>
      <c r="GO4" t="s">
        <v>57</v>
      </c>
      <c r="GP4" t="s">
        <v>57</v>
      </c>
      <c r="GQ4" t="s">
        <v>58</v>
      </c>
      <c r="GR4" t="s">
        <v>57</v>
      </c>
      <c r="GS4" t="s">
        <v>58</v>
      </c>
      <c r="GT4" t="s">
        <v>57</v>
      </c>
      <c r="GU4" t="s">
        <v>58</v>
      </c>
      <c r="GV4" t="s">
        <v>57</v>
      </c>
      <c r="GW4" t="s">
        <v>57</v>
      </c>
      <c r="GX4" t="s">
        <v>57</v>
      </c>
      <c r="GY4" t="s">
        <v>57</v>
      </c>
      <c r="GZ4" t="s">
        <v>57</v>
      </c>
      <c r="HA4" t="s">
        <v>57</v>
      </c>
      <c r="HB4" t="s">
        <v>57</v>
      </c>
      <c r="HC4" t="s">
        <v>57</v>
      </c>
      <c r="HD4" t="s">
        <v>58</v>
      </c>
      <c r="HE4" t="s">
        <v>57</v>
      </c>
      <c r="HF4" t="s">
        <v>57</v>
      </c>
      <c r="HG4" t="s">
        <v>58</v>
      </c>
      <c r="HH4" t="s">
        <v>58</v>
      </c>
      <c r="HI4" t="s">
        <v>58</v>
      </c>
      <c r="HJ4" t="s">
        <v>57</v>
      </c>
      <c r="HK4" t="s">
        <v>58</v>
      </c>
      <c r="HL4" t="s">
        <v>58</v>
      </c>
      <c r="HM4" t="s">
        <v>57</v>
      </c>
      <c r="HN4" t="s">
        <v>58</v>
      </c>
      <c r="HO4" t="s">
        <v>58</v>
      </c>
      <c r="HP4" t="s">
        <v>57</v>
      </c>
      <c r="HQ4" t="s">
        <v>58</v>
      </c>
      <c r="HR4" t="s">
        <v>57</v>
      </c>
      <c r="HS4" t="s">
        <v>57</v>
      </c>
      <c r="HT4" t="s">
        <v>57</v>
      </c>
      <c r="HU4" t="s">
        <v>57</v>
      </c>
      <c r="HV4" t="s">
        <v>58</v>
      </c>
      <c r="HW4" t="s">
        <v>57</v>
      </c>
      <c r="HX4" t="s">
        <v>58</v>
      </c>
      <c r="HY4" t="s">
        <v>57</v>
      </c>
      <c r="HZ4" t="s">
        <v>57</v>
      </c>
      <c r="IA4" t="s">
        <v>57</v>
      </c>
      <c r="IB4" t="s">
        <v>57</v>
      </c>
      <c r="IC4" t="s">
        <v>57</v>
      </c>
      <c r="ID4" t="s">
        <v>57</v>
      </c>
      <c r="IE4" t="s">
        <v>57</v>
      </c>
      <c r="IF4" t="s">
        <v>58</v>
      </c>
      <c r="IG4" t="s">
        <v>57</v>
      </c>
      <c r="IH4" t="s">
        <v>58</v>
      </c>
      <c r="II4" t="s">
        <v>57</v>
      </c>
      <c r="IJ4" t="s">
        <v>58</v>
      </c>
      <c r="IK4" t="s">
        <v>58</v>
      </c>
      <c r="IL4" t="s">
        <v>58</v>
      </c>
      <c r="IM4" t="s">
        <v>58</v>
      </c>
      <c r="IN4" t="s">
        <v>58</v>
      </c>
      <c r="IO4" t="s">
        <v>58</v>
      </c>
      <c r="IP4" t="s">
        <v>57</v>
      </c>
      <c r="IQ4" t="s">
        <v>58</v>
      </c>
      <c r="IR4" t="s">
        <v>58</v>
      </c>
      <c r="IS4" t="s">
        <v>58</v>
      </c>
      <c r="IT4" t="s">
        <v>57</v>
      </c>
      <c r="IU4" t="s">
        <v>57</v>
      </c>
      <c r="IV4" t="s">
        <v>57</v>
      </c>
      <c r="IW4" t="s">
        <v>57</v>
      </c>
      <c r="IX4" t="s">
        <v>58</v>
      </c>
      <c r="IY4" t="s">
        <v>58</v>
      </c>
      <c r="IZ4" t="s">
        <v>58</v>
      </c>
      <c r="JA4" t="s">
        <v>58</v>
      </c>
      <c r="JB4" t="s">
        <v>58</v>
      </c>
      <c r="JC4" t="s">
        <v>58</v>
      </c>
      <c r="JD4" t="s">
        <v>58</v>
      </c>
      <c r="JE4" t="s">
        <v>58</v>
      </c>
      <c r="JF4" t="s">
        <v>58</v>
      </c>
      <c r="JG4" t="s">
        <v>58</v>
      </c>
      <c r="JH4" t="s">
        <v>58</v>
      </c>
      <c r="JI4" t="s">
        <v>57</v>
      </c>
      <c r="JJ4" t="s">
        <v>58</v>
      </c>
      <c r="JK4" t="s">
        <v>57</v>
      </c>
      <c r="JL4" t="s">
        <v>58</v>
      </c>
      <c r="JM4" t="s">
        <v>57</v>
      </c>
      <c r="JN4" t="s">
        <v>57</v>
      </c>
      <c r="JO4" t="s">
        <v>58</v>
      </c>
      <c r="JP4" t="s">
        <v>57</v>
      </c>
      <c r="JQ4" t="s">
        <v>57</v>
      </c>
      <c r="JR4" t="s">
        <v>58</v>
      </c>
      <c r="JS4" t="s">
        <v>57</v>
      </c>
      <c r="JT4" t="s">
        <v>58</v>
      </c>
      <c r="JU4" t="s">
        <v>58</v>
      </c>
      <c r="JV4" t="s">
        <v>58</v>
      </c>
      <c r="JW4" t="s">
        <v>57</v>
      </c>
      <c r="JX4" t="s">
        <v>57</v>
      </c>
      <c r="JY4" t="s">
        <v>58</v>
      </c>
      <c r="JZ4" t="s">
        <v>57</v>
      </c>
      <c r="KA4" t="s">
        <v>58</v>
      </c>
      <c r="KB4" t="s">
        <v>58</v>
      </c>
      <c r="KC4" t="s">
        <v>58</v>
      </c>
      <c r="KD4" t="s">
        <v>57</v>
      </c>
      <c r="KE4" t="s">
        <v>57</v>
      </c>
      <c r="KF4" t="s">
        <v>58</v>
      </c>
      <c r="KG4" t="s">
        <v>57</v>
      </c>
      <c r="KH4" t="s">
        <v>58</v>
      </c>
      <c r="KI4" t="s">
        <v>58</v>
      </c>
      <c r="KJ4" t="s">
        <v>58</v>
      </c>
      <c r="KK4" t="s">
        <v>58</v>
      </c>
      <c r="KL4" t="s">
        <v>57</v>
      </c>
      <c r="KM4" t="s">
        <v>57</v>
      </c>
      <c r="KN4" t="s">
        <v>57</v>
      </c>
      <c r="KO4" t="s">
        <v>58</v>
      </c>
      <c r="KP4" t="s">
        <v>58</v>
      </c>
      <c r="KQ4" t="s">
        <v>58</v>
      </c>
      <c r="KR4" t="s">
        <v>57</v>
      </c>
      <c r="KS4" t="s">
        <v>58</v>
      </c>
      <c r="KT4" t="s">
        <v>58</v>
      </c>
      <c r="KU4" t="s">
        <v>57</v>
      </c>
      <c r="KV4" t="s">
        <v>57</v>
      </c>
      <c r="KW4" t="s">
        <v>58</v>
      </c>
      <c r="KX4" t="s">
        <v>57</v>
      </c>
      <c r="KY4" t="s">
        <v>58</v>
      </c>
      <c r="KZ4" t="s">
        <v>58</v>
      </c>
      <c r="LA4" t="s">
        <v>57</v>
      </c>
      <c r="LB4" t="s">
        <v>58</v>
      </c>
      <c r="LC4" t="s">
        <v>57</v>
      </c>
      <c r="LD4" t="s">
        <v>57</v>
      </c>
      <c r="LE4" t="s">
        <v>57</v>
      </c>
      <c r="LF4" t="s">
        <v>58</v>
      </c>
      <c r="LG4" t="s">
        <v>57</v>
      </c>
      <c r="LH4" t="s">
        <v>58</v>
      </c>
      <c r="LI4" t="s">
        <v>57</v>
      </c>
      <c r="LJ4" t="s">
        <v>58</v>
      </c>
      <c r="LK4" t="s">
        <v>57</v>
      </c>
      <c r="LL4" t="s">
        <v>58</v>
      </c>
      <c r="LM4" t="s">
        <v>58</v>
      </c>
      <c r="LN4" t="s">
        <v>57</v>
      </c>
      <c r="LO4" t="s">
        <v>57</v>
      </c>
      <c r="LP4" t="s">
        <v>57</v>
      </c>
      <c r="LQ4" t="s">
        <v>57</v>
      </c>
      <c r="LR4" t="s">
        <v>58</v>
      </c>
      <c r="LS4" t="s">
        <v>58</v>
      </c>
      <c r="LT4" t="s">
        <v>58</v>
      </c>
      <c r="LU4" t="s">
        <v>57</v>
      </c>
      <c r="LV4" t="s">
        <v>58</v>
      </c>
      <c r="LW4" t="s">
        <v>57</v>
      </c>
      <c r="LX4" t="s">
        <v>57</v>
      </c>
      <c r="LY4" t="s">
        <v>58</v>
      </c>
      <c r="LZ4" t="s">
        <v>57</v>
      </c>
      <c r="MA4" t="s">
        <v>58</v>
      </c>
      <c r="MB4" t="s">
        <v>57</v>
      </c>
      <c r="MC4" t="s">
        <v>58</v>
      </c>
      <c r="MD4" t="s">
        <v>57</v>
      </c>
      <c r="ME4" t="s">
        <v>58</v>
      </c>
      <c r="MF4" t="s">
        <v>58</v>
      </c>
      <c r="MG4" t="s">
        <v>58</v>
      </c>
      <c r="MH4" t="s">
        <v>58</v>
      </c>
      <c r="MI4" t="s">
        <v>58</v>
      </c>
      <c r="MJ4" t="s">
        <v>58</v>
      </c>
      <c r="MK4" t="s">
        <v>58</v>
      </c>
      <c r="ML4" t="s">
        <v>57</v>
      </c>
      <c r="MM4" t="s">
        <v>58</v>
      </c>
      <c r="MN4" t="s">
        <v>58</v>
      </c>
      <c r="MO4" t="s">
        <v>57</v>
      </c>
      <c r="MP4" t="s">
        <v>57</v>
      </c>
      <c r="MQ4" t="s">
        <v>57</v>
      </c>
      <c r="MR4" t="s">
        <v>57</v>
      </c>
      <c r="MS4" t="s">
        <v>58</v>
      </c>
      <c r="MT4" t="s">
        <v>57</v>
      </c>
      <c r="MU4" t="s">
        <v>57</v>
      </c>
      <c r="MV4" t="s">
        <v>57</v>
      </c>
      <c r="MW4" t="s">
        <v>58</v>
      </c>
      <c r="MX4" t="s">
        <v>58</v>
      </c>
      <c r="MY4" t="s">
        <v>58</v>
      </c>
      <c r="MZ4" t="s">
        <v>58</v>
      </c>
      <c r="NA4" t="s">
        <v>58</v>
      </c>
      <c r="NB4" t="s">
        <v>58</v>
      </c>
      <c r="NC4" t="s">
        <v>57</v>
      </c>
      <c r="ND4" t="s">
        <v>58</v>
      </c>
      <c r="NE4" t="s">
        <v>57</v>
      </c>
      <c r="NF4" t="s">
        <v>58</v>
      </c>
      <c r="NG4" t="s">
        <v>57</v>
      </c>
      <c r="NH4" t="s">
        <v>58</v>
      </c>
      <c r="NI4" t="s">
        <v>58</v>
      </c>
      <c r="NJ4" t="s">
        <v>57</v>
      </c>
      <c r="NK4" t="s">
        <v>57</v>
      </c>
      <c r="NL4" t="s">
        <v>57</v>
      </c>
      <c r="NM4" t="s">
        <v>57</v>
      </c>
      <c r="NN4" t="s">
        <v>57</v>
      </c>
      <c r="NO4" t="s">
        <v>57</v>
      </c>
      <c r="NP4" t="s">
        <v>57</v>
      </c>
      <c r="NQ4" t="s">
        <v>58</v>
      </c>
      <c r="NR4" t="s">
        <v>58</v>
      </c>
      <c r="NS4" t="s">
        <v>57</v>
      </c>
      <c r="NT4" t="s">
        <v>58</v>
      </c>
      <c r="NU4" t="s">
        <v>57</v>
      </c>
      <c r="NV4" t="s">
        <v>57</v>
      </c>
      <c r="NW4" t="s">
        <v>57</v>
      </c>
      <c r="NX4" t="s">
        <v>58</v>
      </c>
      <c r="NY4" t="s">
        <v>58</v>
      </c>
      <c r="NZ4" t="s">
        <v>57</v>
      </c>
      <c r="OA4" t="s">
        <v>58</v>
      </c>
      <c r="OB4" t="s">
        <v>57</v>
      </c>
      <c r="OC4" t="s">
        <v>57</v>
      </c>
      <c r="OD4" t="s">
        <v>58</v>
      </c>
      <c r="OE4" t="s">
        <v>57</v>
      </c>
      <c r="OF4" t="s">
        <v>58</v>
      </c>
      <c r="OG4" t="s">
        <v>58</v>
      </c>
      <c r="OH4" t="s">
        <v>57</v>
      </c>
      <c r="OI4" t="s">
        <v>57</v>
      </c>
      <c r="OJ4" t="s">
        <v>57</v>
      </c>
      <c r="OK4" t="s">
        <v>58</v>
      </c>
      <c r="OL4" t="s">
        <v>58</v>
      </c>
      <c r="OM4" t="s">
        <v>58</v>
      </c>
      <c r="ON4" t="s">
        <v>57</v>
      </c>
      <c r="OO4" t="s">
        <v>57</v>
      </c>
      <c r="OP4" t="s">
        <v>58</v>
      </c>
      <c r="OQ4" t="s">
        <v>58</v>
      </c>
      <c r="OR4" t="s">
        <v>57</v>
      </c>
      <c r="OS4" t="s">
        <v>58</v>
      </c>
      <c r="OT4" t="s">
        <v>57</v>
      </c>
      <c r="OU4" t="s">
        <v>58</v>
      </c>
      <c r="OV4" t="s">
        <v>57</v>
      </c>
      <c r="OW4" t="s">
        <v>57</v>
      </c>
      <c r="OX4" t="s">
        <v>58</v>
      </c>
      <c r="OY4" t="s">
        <v>57</v>
      </c>
      <c r="OZ4" t="s">
        <v>58</v>
      </c>
      <c r="PA4" t="s">
        <v>57</v>
      </c>
      <c r="PB4" t="s">
        <v>57</v>
      </c>
      <c r="PC4" t="s">
        <v>58</v>
      </c>
      <c r="PD4" t="s">
        <v>58</v>
      </c>
      <c r="PE4" t="s">
        <v>58</v>
      </c>
      <c r="PF4" t="s">
        <v>58</v>
      </c>
      <c r="PG4" t="s">
        <v>58</v>
      </c>
      <c r="PH4" t="s">
        <v>58</v>
      </c>
      <c r="PI4" t="s">
        <v>57</v>
      </c>
      <c r="PJ4" t="s">
        <v>57</v>
      </c>
      <c r="PK4" t="s">
        <v>58</v>
      </c>
      <c r="PL4" t="s">
        <v>57</v>
      </c>
      <c r="PM4" t="s">
        <v>57</v>
      </c>
      <c r="PN4" t="s">
        <v>57</v>
      </c>
      <c r="PO4" t="s">
        <v>57</v>
      </c>
      <c r="PP4" t="s">
        <v>58</v>
      </c>
      <c r="PQ4" t="s">
        <v>58</v>
      </c>
      <c r="PR4" t="s">
        <v>57</v>
      </c>
      <c r="PS4" t="s">
        <v>57</v>
      </c>
      <c r="PT4" t="s">
        <v>58</v>
      </c>
      <c r="PU4" t="s">
        <v>57</v>
      </c>
      <c r="PV4" t="s">
        <v>58</v>
      </c>
      <c r="PW4" t="s">
        <v>57</v>
      </c>
      <c r="PX4" t="s">
        <v>58</v>
      </c>
      <c r="PY4" t="s">
        <v>57</v>
      </c>
      <c r="PZ4" t="s">
        <v>57</v>
      </c>
      <c r="QA4" t="s">
        <v>58</v>
      </c>
      <c r="QB4" t="s">
        <v>58</v>
      </c>
      <c r="QC4" t="s">
        <v>57</v>
      </c>
      <c r="QD4" t="s">
        <v>57</v>
      </c>
      <c r="QE4" t="s">
        <v>58</v>
      </c>
      <c r="QF4" t="s">
        <v>58</v>
      </c>
      <c r="QG4" t="s">
        <v>57</v>
      </c>
      <c r="QH4" t="s">
        <v>58</v>
      </c>
      <c r="QI4" t="s">
        <v>58</v>
      </c>
      <c r="QJ4" t="s">
        <v>57</v>
      </c>
      <c r="QK4" t="s">
        <v>58</v>
      </c>
      <c r="QL4" t="s">
        <v>57</v>
      </c>
      <c r="QM4" t="s">
        <v>57</v>
      </c>
      <c r="QN4" t="s">
        <v>57</v>
      </c>
      <c r="QO4" t="s">
        <v>57</v>
      </c>
      <c r="QP4" t="s">
        <v>58</v>
      </c>
      <c r="QQ4" t="s">
        <v>58</v>
      </c>
      <c r="QR4" t="s">
        <v>57</v>
      </c>
      <c r="QS4" t="s">
        <v>58</v>
      </c>
      <c r="QT4" t="s">
        <v>58</v>
      </c>
      <c r="QU4" t="s">
        <v>58</v>
      </c>
      <c r="QV4" t="s">
        <v>58</v>
      </c>
      <c r="QW4" t="s">
        <v>57</v>
      </c>
      <c r="QX4" t="s">
        <v>58</v>
      </c>
      <c r="QY4" t="s">
        <v>57</v>
      </c>
      <c r="QZ4" t="s">
        <v>57</v>
      </c>
      <c r="RA4" t="s">
        <v>58</v>
      </c>
      <c r="RB4" t="s">
        <v>58</v>
      </c>
      <c r="RC4" t="s">
        <v>58</v>
      </c>
      <c r="RD4" t="s">
        <v>57</v>
      </c>
      <c r="RE4" t="s">
        <v>57</v>
      </c>
      <c r="RF4" t="s">
        <v>58</v>
      </c>
      <c r="RG4" t="s">
        <v>58</v>
      </c>
      <c r="RH4" t="s">
        <v>57</v>
      </c>
      <c r="RI4" t="s">
        <v>58</v>
      </c>
      <c r="RJ4" t="s">
        <v>58</v>
      </c>
      <c r="RK4" t="s">
        <v>58</v>
      </c>
      <c r="RL4" t="s">
        <v>58</v>
      </c>
      <c r="RM4" t="s">
        <v>58</v>
      </c>
      <c r="RN4" t="s">
        <v>57</v>
      </c>
      <c r="RO4" t="s">
        <v>58</v>
      </c>
      <c r="RP4" t="s">
        <v>58</v>
      </c>
      <c r="RQ4" t="s">
        <v>57</v>
      </c>
      <c r="RR4" t="s">
        <v>58</v>
      </c>
      <c r="RS4" t="s">
        <v>58</v>
      </c>
      <c r="RT4" t="s">
        <v>58</v>
      </c>
      <c r="RU4" t="s">
        <v>57</v>
      </c>
      <c r="RV4" t="s">
        <v>58</v>
      </c>
      <c r="RW4" t="s">
        <v>58</v>
      </c>
      <c r="RX4" t="s">
        <v>57</v>
      </c>
      <c r="RY4" t="s">
        <v>58</v>
      </c>
      <c r="RZ4" t="s">
        <v>57</v>
      </c>
      <c r="SA4" t="s">
        <v>58</v>
      </c>
      <c r="SB4" t="s">
        <v>57</v>
      </c>
      <c r="SC4" t="s">
        <v>57</v>
      </c>
      <c r="SD4" t="s">
        <v>57</v>
      </c>
      <c r="SE4" t="s">
        <v>57</v>
      </c>
      <c r="SF4" t="s">
        <v>58</v>
      </c>
      <c r="SG4" t="s">
        <v>58</v>
      </c>
    </row>
    <row r="5" spans="1:501" x14ac:dyDescent="0.45">
      <c r="A5" t="s">
        <v>86</v>
      </c>
      <c r="B5" t="s">
        <v>96</v>
      </c>
      <c r="C5" t="s">
        <v>103</v>
      </c>
      <c r="D5" t="s">
        <v>96</v>
      </c>
      <c r="E5" t="s">
        <v>111</v>
      </c>
      <c r="F5" t="s">
        <v>114</v>
      </c>
      <c r="G5" t="s">
        <v>114</v>
      </c>
      <c r="H5" t="s">
        <v>114</v>
      </c>
      <c r="I5" t="s">
        <v>114</v>
      </c>
      <c r="J5" t="s">
        <v>96</v>
      </c>
      <c r="K5" t="s">
        <v>103</v>
      </c>
      <c r="L5" t="s">
        <v>111</v>
      </c>
      <c r="M5" t="s">
        <v>114</v>
      </c>
      <c r="N5" t="s">
        <v>103</v>
      </c>
      <c r="O5" t="s">
        <v>96</v>
      </c>
      <c r="P5" t="s">
        <v>114</v>
      </c>
      <c r="Q5" t="s">
        <v>103</v>
      </c>
      <c r="R5" t="s">
        <v>111</v>
      </c>
      <c r="S5" t="s">
        <v>111</v>
      </c>
      <c r="T5" t="s">
        <v>114</v>
      </c>
      <c r="U5" t="s">
        <v>96</v>
      </c>
      <c r="V5" t="s">
        <v>111</v>
      </c>
      <c r="W5" t="s">
        <v>114</v>
      </c>
      <c r="X5" t="s">
        <v>114</v>
      </c>
      <c r="Y5" t="s">
        <v>114</v>
      </c>
      <c r="Z5" t="s">
        <v>114</v>
      </c>
      <c r="AA5" t="s">
        <v>96</v>
      </c>
      <c r="AB5" t="s">
        <v>114</v>
      </c>
      <c r="AC5" t="s">
        <v>103</v>
      </c>
      <c r="AD5" t="s">
        <v>103</v>
      </c>
      <c r="AE5" t="s">
        <v>114</v>
      </c>
      <c r="AF5" t="s">
        <v>111</v>
      </c>
      <c r="AG5" t="s">
        <v>114</v>
      </c>
      <c r="AH5" t="s">
        <v>103</v>
      </c>
      <c r="AI5" t="s">
        <v>96</v>
      </c>
      <c r="AJ5" t="s">
        <v>103</v>
      </c>
      <c r="AK5" t="s">
        <v>111</v>
      </c>
      <c r="AL5" t="s">
        <v>111</v>
      </c>
      <c r="AM5" t="s">
        <v>103</v>
      </c>
      <c r="AN5" t="s">
        <v>103</v>
      </c>
      <c r="AO5" t="s">
        <v>103</v>
      </c>
      <c r="AP5" t="s">
        <v>96</v>
      </c>
      <c r="AQ5" t="s">
        <v>96</v>
      </c>
      <c r="AR5" t="s">
        <v>114</v>
      </c>
      <c r="AS5" t="s">
        <v>111</v>
      </c>
      <c r="AT5" t="s">
        <v>96</v>
      </c>
      <c r="AU5" t="s">
        <v>96</v>
      </c>
      <c r="AV5" t="s">
        <v>96</v>
      </c>
      <c r="AW5" t="s">
        <v>114</v>
      </c>
      <c r="AX5" t="s">
        <v>96</v>
      </c>
      <c r="AY5" t="s">
        <v>103</v>
      </c>
      <c r="AZ5" t="s">
        <v>96</v>
      </c>
      <c r="BA5" t="s">
        <v>103</v>
      </c>
      <c r="BB5" t="s">
        <v>96</v>
      </c>
      <c r="BC5" t="s">
        <v>114</v>
      </c>
      <c r="BD5" t="s">
        <v>103</v>
      </c>
      <c r="BE5" t="s">
        <v>103</v>
      </c>
      <c r="BF5" t="s">
        <v>96</v>
      </c>
      <c r="BG5" t="s">
        <v>114</v>
      </c>
      <c r="BH5" t="s">
        <v>103</v>
      </c>
      <c r="BI5" t="s">
        <v>114</v>
      </c>
      <c r="BJ5" t="s">
        <v>114</v>
      </c>
      <c r="BK5" t="s">
        <v>111</v>
      </c>
      <c r="BL5" t="s">
        <v>96</v>
      </c>
      <c r="BM5" t="s">
        <v>96</v>
      </c>
      <c r="BN5" t="s">
        <v>103</v>
      </c>
      <c r="BO5" t="s">
        <v>111</v>
      </c>
      <c r="BP5" t="s">
        <v>114</v>
      </c>
      <c r="BQ5" t="s">
        <v>103</v>
      </c>
      <c r="BR5" t="s">
        <v>96</v>
      </c>
      <c r="BS5" t="s">
        <v>96</v>
      </c>
      <c r="BT5" t="s">
        <v>103</v>
      </c>
      <c r="BU5" t="s">
        <v>96</v>
      </c>
      <c r="BV5" t="s">
        <v>111</v>
      </c>
      <c r="BW5" t="s">
        <v>111</v>
      </c>
      <c r="BX5" t="s">
        <v>114</v>
      </c>
      <c r="BY5" t="s">
        <v>103</v>
      </c>
      <c r="BZ5" t="s">
        <v>103</v>
      </c>
      <c r="CA5" t="s">
        <v>111</v>
      </c>
      <c r="CB5" t="s">
        <v>96</v>
      </c>
      <c r="CC5" t="s">
        <v>114</v>
      </c>
      <c r="CD5" t="s">
        <v>103</v>
      </c>
      <c r="CE5" t="s">
        <v>114</v>
      </c>
      <c r="CF5" t="s">
        <v>103</v>
      </c>
      <c r="CG5" t="s">
        <v>111</v>
      </c>
      <c r="CH5" t="s">
        <v>111</v>
      </c>
      <c r="CI5" t="s">
        <v>96</v>
      </c>
      <c r="CJ5" t="s">
        <v>114</v>
      </c>
      <c r="CK5" t="s">
        <v>111</v>
      </c>
      <c r="CL5" t="s">
        <v>114</v>
      </c>
      <c r="CM5" t="s">
        <v>114</v>
      </c>
      <c r="CN5" t="s">
        <v>96</v>
      </c>
      <c r="CO5" t="s">
        <v>114</v>
      </c>
      <c r="CP5" t="s">
        <v>114</v>
      </c>
      <c r="CQ5" t="s">
        <v>96</v>
      </c>
      <c r="CR5" t="s">
        <v>114</v>
      </c>
      <c r="CS5" t="s">
        <v>114</v>
      </c>
      <c r="CT5" t="s">
        <v>96</v>
      </c>
      <c r="CU5" t="s">
        <v>111</v>
      </c>
      <c r="CV5" t="s">
        <v>114</v>
      </c>
      <c r="CW5" t="s">
        <v>103</v>
      </c>
      <c r="CX5" t="s">
        <v>111</v>
      </c>
      <c r="CY5" t="s">
        <v>103</v>
      </c>
      <c r="CZ5" t="s">
        <v>111</v>
      </c>
      <c r="DA5" t="s">
        <v>111</v>
      </c>
      <c r="DB5" t="s">
        <v>96</v>
      </c>
      <c r="DC5" t="s">
        <v>111</v>
      </c>
      <c r="DD5" t="s">
        <v>103</v>
      </c>
      <c r="DE5" t="s">
        <v>111</v>
      </c>
      <c r="DF5" t="s">
        <v>111</v>
      </c>
      <c r="DG5" t="s">
        <v>111</v>
      </c>
      <c r="DH5" t="s">
        <v>96</v>
      </c>
      <c r="DI5" t="s">
        <v>103</v>
      </c>
      <c r="DJ5" t="s">
        <v>111</v>
      </c>
      <c r="DK5" t="s">
        <v>96</v>
      </c>
      <c r="DL5" t="s">
        <v>96</v>
      </c>
      <c r="DM5" t="s">
        <v>111</v>
      </c>
      <c r="DN5" t="s">
        <v>96</v>
      </c>
      <c r="DO5" t="s">
        <v>103</v>
      </c>
      <c r="DP5" t="s">
        <v>96</v>
      </c>
      <c r="DQ5" t="s">
        <v>103</v>
      </c>
      <c r="DR5" t="s">
        <v>96</v>
      </c>
      <c r="DS5" t="s">
        <v>111</v>
      </c>
      <c r="DT5" t="s">
        <v>111</v>
      </c>
      <c r="DU5" t="s">
        <v>103</v>
      </c>
      <c r="DV5" t="s">
        <v>114</v>
      </c>
      <c r="DW5" t="s">
        <v>111</v>
      </c>
      <c r="DX5" t="s">
        <v>96</v>
      </c>
      <c r="DY5" t="s">
        <v>111</v>
      </c>
      <c r="DZ5" t="s">
        <v>103</v>
      </c>
      <c r="EA5" t="s">
        <v>114</v>
      </c>
      <c r="EB5" t="s">
        <v>96</v>
      </c>
      <c r="EC5" t="s">
        <v>103</v>
      </c>
      <c r="ED5" t="s">
        <v>103</v>
      </c>
      <c r="EE5" t="s">
        <v>111</v>
      </c>
      <c r="EF5" t="s">
        <v>96</v>
      </c>
      <c r="EG5" t="s">
        <v>114</v>
      </c>
      <c r="EH5" t="s">
        <v>114</v>
      </c>
      <c r="EI5" t="s">
        <v>96</v>
      </c>
      <c r="EJ5" t="s">
        <v>103</v>
      </c>
      <c r="EK5" t="s">
        <v>114</v>
      </c>
      <c r="EL5" t="s">
        <v>114</v>
      </c>
      <c r="EM5" t="s">
        <v>114</v>
      </c>
      <c r="EN5" t="s">
        <v>103</v>
      </c>
      <c r="EO5" t="s">
        <v>111</v>
      </c>
      <c r="EP5" t="s">
        <v>96</v>
      </c>
      <c r="EQ5" t="s">
        <v>103</v>
      </c>
      <c r="ER5" t="s">
        <v>114</v>
      </c>
      <c r="ES5" t="s">
        <v>111</v>
      </c>
      <c r="ET5" t="s">
        <v>103</v>
      </c>
      <c r="EU5" t="s">
        <v>103</v>
      </c>
      <c r="EV5" t="s">
        <v>114</v>
      </c>
      <c r="EW5" t="s">
        <v>111</v>
      </c>
      <c r="EX5" t="s">
        <v>111</v>
      </c>
      <c r="EY5" t="s">
        <v>114</v>
      </c>
      <c r="EZ5" t="s">
        <v>114</v>
      </c>
      <c r="FA5" t="s">
        <v>111</v>
      </c>
      <c r="FB5" t="s">
        <v>103</v>
      </c>
      <c r="FC5" t="s">
        <v>103</v>
      </c>
      <c r="FD5" t="s">
        <v>111</v>
      </c>
      <c r="FE5" t="s">
        <v>103</v>
      </c>
      <c r="FF5" t="s">
        <v>103</v>
      </c>
      <c r="FG5" t="s">
        <v>114</v>
      </c>
      <c r="FH5" t="s">
        <v>103</v>
      </c>
      <c r="FI5" t="s">
        <v>103</v>
      </c>
      <c r="FJ5" t="s">
        <v>114</v>
      </c>
      <c r="FK5" t="s">
        <v>96</v>
      </c>
      <c r="FL5" t="s">
        <v>96</v>
      </c>
      <c r="FM5" t="s">
        <v>111</v>
      </c>
      <c r="FN5" t="s">
        <v>111</v>
      </c>
      <c r="FO5" t="s">
        <v>103</v>
      </c>
      <c r="FP5" t="s">
        <v>114</v>
      </c>
      <c r="FQ5" t="s">
        <v>103</v>
      </c>
      <c r="FR5" t="s">
        <v>111</v>
      </c>
      <c r="FS5" t="s">
        <v>103</v>
      </c>
      <c r="FT5" t="s">
        <v>103</v>
      </c>
      <c r="FU5" t="s">
        <v>103</v>
      </c>
      <c r="FV5" t="s">
        <v>103</v>
      </c>
      <c r="FW5" t="s">
        <v>111</v>
      </c>
      <c r="FX5" t="s">
        <v>114</v>
      </c>
      <c r="FY5" t="s">
        <v>114</v>
      </c>
      <c r="FZ5" t="s">
        <v>111</v>
      </c>
      <c r="GA5" t="s">
        <v>111</v>
      </c>
      <c r="GB5" t="s">
        <v>111</v>
      </c>
      <c r="GC5" t="s">
        <v>114</v>
      </c>
      <c r="GD5" t="s">
        <v>114</v>
      </c>
      <c r="GE5" t="s">
        <v>114</v>
      </c>
      <c r="GF5" t="s">
        <v>111</v>
      </c>
      <c r="GG5" t="s">
        <v>96</v>
      </c>
      <c r="GH5" t="s">
        <v>114</v>
      </c>
      <c r="GI5" t="s">
        <v>96</v>
      </c>
      <c r="GJ5" t="s">
        <v>96</v>
      </c>
      <c r="GK5" t="s">
        <v>103</v>
      </c>
      <c r="GL5" t="s">
        <v>111</v>
      </c>
      <c r="GM5" t="s">
        <v>114</v>
      </c>
      <c r="GN5" t="s">
        <v>111</v>
      </c>
      <c r="GO5" t="s">
        <v>96</v>
      </c>
      <c r="GP5" t="s">
        <v>114</v>
      </c>
      <c r="GQ5" t="s">
        <v>96</v>
      </c>
      <c r="GR5" t="s">
        <v>114</v>
      </c>
      <c r="GS5" t="s">
        <v>111</v>
      </c>
      <c r="GT5" t="s">
        <v>103</v>
      </c>
      <c r="GU5" t="s">
        <v>96</v>
      </c>
      <c r="GV5" t="s">
        <v>111</v>
      </c>
      <c r="GW5" t="s">
        <v>114</v>
      </c>
      <c r="GX5" t="s">
        <v>114</v>
      </c>
      <c r="GY5" t="s">
        <v>111</v>
      </c>
      <c r="GZ5" t="s">
        <v>111</v>
      </c>
      <c r="HA5" t="s">
        <v>103</v>
      </c>
      <c r="HB5" t="s">
        <v>103</v>
      </c>
      <c r="HC5" t="s">
        <v>96</v>
      </c>
      <c r="HD5" t="s">
        <v>96</v>
      </c>
      <c r="HE5" t="s">
        <v>114</v>
      </c>
      <c r="HF5" t="s">
        <v>103</v>
      </c>
      <c r="HG5" t="s">
        <v>96</v>
      </c>
      <c r="HH5" t="s">
        <v>111</v>
      </c>
      <c r="HI5" t="s">
        <v>103</v>
      </c>
      <c r="HJ5" t="s">
        <v>96</v>
      </c>
      <c r="HK5" t="s">
        <v>103</v>
      </c>
      <c r="HL5" t="s">
        <v>96</v>
      </c>
      <c r="HM5" t="s">
        <v>114</v>
      </c>
      <c r="HN5" t="s">
        <v>103</v>
      </c>
      <c r="HO5" t="s">
        <v>96</v>
      </c>
      <c r="HP5" t="s">
        <v>96</v>
      </c>
      <c r="HQ5" t="s">
        <v>114</v>
      </c>
      <c r="HR5" t="s">
        <v>96</v>
      </c>
      <c r="HS5" t="s">
        <v>103</v>
      </c>
      <c r="HT5" t="s">
        <v>103</v>
      </c>
      <c r="HU5" t="s">
        <v>96</v>
      </c>
      <c r="HV5" t="s">
        <v>103</v>
      </c>
      <c r="HW5" t="s">
        <v>103</v>
      </c>
      <c r="HX5" t="s">
        <v>96</v>
      </c>
      <c r="HY5" t="s">
        <v>111</v>
      </c>
      <c r="HZ5" t="s">
        <v>103</v>
      </c>
      <c r="IA5" t="s">
        <v>114</v>
      </c>
      <c r="IB5" t="s">
        <v>111</v>
      </c>
      <c r="IC5" t="s">
        <v>103</v>
      </c>
      <c r="ID5" t="s">
        <v>103</v>
      </c>
      <c r="IE5" t="s">
        <v>103</v>
      </c>
      <c r="IF5" t="s">
        <v>96</v>
      </c>
      <c r="IG5" t="s">
        <v>111</v>
      </c>
      <c r="IH5" t="s">
        <v>103</v>
      </c>
      <c r="II5" t="s">
        <v>96</v>
      </c>
      <c r="IJ5" t="s">
        <v>96</v>
      </c>
      <c r="IK5" t="s">
        <v>111</v>
      </c>
      <c r="IL5" t="s">
        <v>111</v>
      </c>
      <c r="IM5" t="s">
        <v>114</v>
      </c>
      <c r="IN5" t="s">
        <v>114</v>
      </c>
      <c r="IO5" t="s">
        <v>103</v>
      </c>
      <c r="IP5" t="s">
        <v>114</v>
      </c>
      <c r="IQ5" t="s">
        <v>111</v>
      </c>
      <c r="IR5" t="s">
        <v>96</v>
      </c>
      <c r="IS5" t="s">
        <v>96</v>
      </c>
      <c r="IT5" t="s">
        <v>111</v>
      </c>
      <c r="IU5" t="s">
        <v>111</v>
      </c>
      <c r="IV5" t="s">
        <v>103</v>
      </c>
      <c r="IW5" t="s">
        <v>96</v>
      </c>
      <c r="IX5" t="s">
        <v>96</v>
      </c>
      <c r="IY5" t="s">
        <v>111</v>
      </c>
      <c r="IZ5" t="s">
        <v>111</v>
      </c>
      <c r="JA5" t="s">
        <v>114</v>
      </c>
      <c r="JB5" t="s">
        <v>103</v>
      </c>
      <c r="JC5" t="s">
        <v>103</v>
      </c>
      <c r="JD5" t="s">
        <v>96</v>
      </c>
      <c r="JE5" t="s">
        <v>103</v>
      </c>
      <c r="JF5" t="s">
        <v>114</v>
      </c>
      <c r="JG5" t="s">
        <v>103</v>
      </c>
      <c r="JH5" t="s">
        <v>114</v>
      </c>
      <c r="JI5" t="s">
        <v>96</v>
      </c>
      <c r="JJ5" t="s">
        <v>103</v>
      </c>
      <c r="JK5" t="s">
        <v>114</v>
      </c>
      <c r="JL5" t="s">
        <v>96</v>
      </c>
      <c r="JM5" t="s">
        <v>96</v>
      </c>
      <c r="JN5" t="s">
        <v>111</v>
      </c>
      <c r="JO5" t="s">
        <v>103</v>
      </c>
      <c r="JP5" t="s">
        <v>103</v>
      </c>
      <c r="JQ5" t="s">
        <v>103</v>
      </c>
      <c r="JR5" t="s">
        <v>103</v>
      </c>
      <c r="JS5" t="s">
        <v>111</v>
      </c>
      <c r="JT5" t="s">
        <v>96</v>
      </c>
      <c r="JU5" t="s">
        <v>96</v>
      </c>
      <c r="JV5" t="s">
        <v>114</v>
      </c>
      <c r="JW5" t="s">
        <v>96</v>
      </c>
      <c r="JX5" t="s">
        <v>96</v>
      </c>
      <c r="JY5" t="s">
        <v>111</v>
      </c>
      <c r="JZ5" t="s">
        <v>111</v>
      </c>
      <c r="KA5" t="s">
        <v>114</v>
      </c>
      <c r="KB5" t="s">
        <v>96</v>
      </c>
      <c r="KC5" t="s">
        <v>103</v>
      </c>
      <c r="KD5" t="s">
        <v>96</v>
      </c>
      <c r="KE5" t="s">
        <v>103</v>
      </c>
      <c r="KF5" t="s">
        <v>103</v>
      </c>
      <c r="KG5" t="s">
        <v>114</v>
      </c>
      <c r="KH5" t="s">
        <v>111</v>
      </c>
      <c r="KI5" t="s">
        <v>96</v>
      </c>
      <c r="KJ5" t="s">
        <v>96</v>
      </c>
      <c r="KK5" t="s">
        <v>96</v>
      </c>
      <c r="KL5" t="s">
        <v>96</v>
      </c>
      <c r="KM5" t="s">
        <v>114</v>
      </c>
      <c r="KN5" t="s">
        <v>96</v>
      </c>
      <c r="KO5" t="s">
        <v>103</v>
      </c>
      <c r="KP5" t="s">
        <v>111</v>
      </c>
      <c r="KQ5" t="s">
        <v>114</v>
      </c>
      <c r="KR5" t="s">
        <v>111</v>
      </c>
      <c r="KS5" t="s">
        <v>96</v>
      </c>
      <c r="KT5" t="s">
        <v>111</v>
      </c>
      <c r="KU5" t="s">
        <v>111</v>
      </c>
      <c r="KV5" t="s">
        <v>111</v>
      </c>
      <c r="KW5" t="s">
        <v>96</v>
      </c>
      <c r="KX5" t="s">
        <v>103</v>
      </c>
      <c r="KY5" t="s">
        <v>96</v>
      </c>
      <c r="KZ5" t="s">
        <v>114</v>
      </c>
      <c r="LA5" t="s">
        <v>114</v>
      </c>
      <c r="LB5" t="s">
        <v>96</v>
      </c>
      <c r="LC5" t="s">
        <v>111</v>
      </c>
      <c r="LD5" t="s">
        <v>96</v>
      </c>
      <c r="LE5" t="s">
        <v>111</v>
      </c>
      <c r="LF5" t="s">
        <v>103</v>
      </c>
      <c r="LG5" t="s">
        <v>103</v>
      </c>
      <c r="LH5" t="s">
        <v>103</v>
      </c>
      <c r="LI5" t="s">
        <v>103</v>
      </c>
      <c r="LJ5" t="s">
        <v>103</v>
      </c>
      <c r="LK5" t="s">
        <v>96</v>
      </c>
      <c r="LL5" t="s">
        <v>111</v>
      </c>
      <c r="LM5" t="s">
        <v>96</v>
      </c>
      <c r="LN5" t="s">
        <v>111</v>
      </c>
      <c r="LO5" t="s">
        <v>111</v>
      </c>
      <c r="LP5" t="s">
        <v>103</v>
      </c>
      <c r="LQ5" t="s">
        <v>96</v>
      </c>
      <c r="LR5" t="s">
        <v>103</v>
      </c>
      <c r="LS5" t="s">
        <v>103</v>
      </c>
      <c r="LT5" t="s">
        <v>96</v>
      </c>
      <c r="LU5" t="s">
        <v>96</v>
      </c>
      <c r="LV5" t="s">
        <v>111</v>
      </c>
      <c r="LW5" t="s">
        <v>114</v>
      </c>
      <c r="LX5" t="s">
        <v>111</v>
      </c>
      <c r="LY5" t="s">
        <v>111</v>
      </c>
      <c r="LZ5" t="s">
        <v>114</v>
      </c>
      <c r="MA5" t="s">
        <v>96</v>
      </c>
      <c r="MB5" t="s">
        <v>96</v>
      </c>
      <c r="MC5" t="s">
        <v>111</v>
      </c>
      <c r="MD5" t="s">
        <v>111</v>
      </c>
      <c r="ME5" t="s">
        <v>103</v>
      </c>
      <c r="MF5" t="s">
        <v>96</v>
      </c>
      <c r="MG5" t="s">
        <v>111</v>
      </c>
      <c r="MH5" t="s">
        <v>111</v>
      </c>
      <c r="MI5" t="s">
        <v>96</v>
      </c>
      <c r="MJ5" t="s">
        <v>114</v>
      </c>
      <c r="MK5" t="s">
        <v>111</v>
      </c>
      <c r="ML5" t="s">
        <v>111</v>
      </c>
      <c r="MM5" t="s">
        <v>111</v>
      </c>
      <c r="MN5" t="s">
        <v>114</v>
      </c>
      <c r="MO5" t="s">
        <v>114</v>
      </c>
      <c r="MP5" t="s">
        <v>96</v>
      </c>
      <c r="MQ5" t="s">
        <v>111</v>
      </c>
      <c r="MR5" t="s">
        <v>111</v>
      </c>
      <c r="MS5" t="s">
        <v>111</v>
      </c>
      <c r="MT5" t="s">
        <v>96</v>
      </c>
      <c r="MU5" t="s">
        <v>96</v>
      </c>
      <c r="MV5" t="s">
        <v>114</v>
      </c>
      <c r="MW5" t="s">
        <v>96</v>
      </c>
      <c r="MX5" t="s">
        <v>96</v>
      </c>
      <c r="MY5" t="s">
        <v>103</v>
      </c>
      <c r="MZ5" t="s">
        <v>111</v>
      </c>
      <c r="NA5" t="s">
        <v>114</v>
      </c>
      <c r="NB5" t="s">
        <v>111</v>
      </c>
      <c r="NC5" t="s">
        <v>103</v>
      </c>
      <c r="ND5" t="s">
        <v>103</v>
      </c>
      <c r="NE5" t="s">
        <v>111</v>
      </c>
      <c r="NF5" t="s">
        <v>103</v>
      </c>
      <c r="NG5" t="s">
        <v>103</v>
      </c>
      <c r="NH5" t="s">
        <v>103</v>
      </c>
      <c r="NI5" t="s">
        <v>103</v>
      </c>
      <c r="NJ5" t="s">
        <v>114</v>
      </c>
      <c r="NK5" t="s">
        <v>103</v>
      </c>
      <c r="NL5" t="s">
        <v>111</v>
      </c>
      <c r="NM5" t="s">
        <v>96</v>
      </c>
      <c r="NN5" t="s">
        <v>114</v>
      </c>
      <c r="NO5" t="s">
        <v>103</v>
      </c>
      <c r="NP5" t="s">
        <v>103</v>
      </c>
      <c r="NQ5" t="s">
        <v>96</v>
      </c>
      <c r="NR5" t="s">
        <v>114</v>
      </c>
      <c r="NS5" t="s">
        <v>111</v>
      </c>
      <c r="NT5" t="s">
        <v>103</v>
      </c>
      <c r="NU5" t="s">
        <v>114</v>
      </c>
      <c r="NV5" t="s">
        <v>96</v>
      </c>
      <c r="NW5" t="s">
        <v>111</v>
      </c>
      <c r="NX5" t="s">
        <v>114</v>
      </c>
      <c r="NY5" t="s">
        <v>103</v>
      </c>
      <c r="NZ5" t="s">
        <v>114</v>
      </c>
      <c r="OA5" t="s">
        <v>103</v>
      </c>
      <c r="OB5" t="s">
        <v>96</v>
      </c>
      <c r="OC5" t="s">
        <v>111</v>
      </c>
      <c r="OD5" t="s">
        <v>111</v>
      </c>
      <c r="OE5" t="s">
        <v>96</v>
      </c>
      <c r="OF5" t="s">
        <v>96</v>
      </c>
      <c r="OG5" t="s">
        <v>103</v>
      </c>
      <c r="OH5" t="s">
        <v>114</v>
      </c>
      <c r="OI5" t="s">
        <v>103</v>
      </c>
      <c r="OJ5" t="s">
        <v>103</v>
      </c>
      <c r="OK5" t="s">
        <v>96</v>
      </c>
      <c r="OL5" t="s">
        <v>111</v>
      </c>
      <c r="OM5" t="s">
        <v>114</v>
      </c>
      <c r="ON5" t="s">
        <v>103</v>
      </c>
      <c r="OO5" t="s">
        <v>96</v>
      </c>
      <c r="OP5" t="s">
        <v>114</v>
      </c>
      <c r="OQ5" t="s">
        <v>103</v>
      </c>
      <c r="OR5" t="s">
        <v>111</v>
      </c>
      <c r="OS5" t="s">
        <v>114</v>
      </c>
      <c r="OT5" t="s">
        <v>103</v>
      </c>
      <c r="OU5" t="s">
        <v>111</v>
      </c>
      <c r="OV5" t="s">
        <v>103</v>
      </c>
      <c r="OW5" t="s">
        <v>96</v>
      </c>
      <c r="OX5" t="s">
        <v>103</v>
      </c>
      <c r="OY5" t="s">
        <v>111</v>
      </c>
      <c r="OZ5" t="s">
        <v>96</v>
      </c>
      <c r="PA5" t="s">
        <v>96</v>
      </c>
      <c r="PB5" t="s">
        <v>114</v>
      </c>
      <c r="PC5" t="s">
        <v>103</v>
      </c>
      <c r="PD5" t="s">
        <v>103</v>
      </c>
      <c r="PE5" t="s">
        <v>96</v>
      </c>
      <c r="PF5" t="s">
        <v>114</v>
      </c>
      <c r="PG5" t="s">
        <v>111</v>
      </c>
      <c r="PH5" t="s">
        <v>111</v>
      </c>
      <c r="PI5" t="s">
        <v>103</v>
      </c>
      <c r="PJ5" t="s">
        <v>114</v>
      </c>
      <c r="PK5" t="s">
        <v>111</v>
      </c>
      <c r="PL5" t="s">
        <v>96</v>
      </c>
      <c r="PM5" t="s">
        <v>114</v>
      </c>
      <c r="PN5" t="s">
        <v>114</v>
      </c>
      <c r="PO5" t="s">
        <v>103</v>
      </c>
      <c r="PP5" t="s">
        <v>96</v>
      </c>
      <c r="PQ5" t="s">
        <v>111</v>
      </c>
      <c r="PR5" t="s">
        <v>96</v>
      </c>
      <c r="PS5" t="s">
        <v>103</v>
      </c>
      <c r="PT5" t="s">
        <v>103</v>
      </c>
      <c r="PU5" t="s">
        <v>114</v>
      </c>
      <c r="PV5" t="s">
        <v>111</v>
      </c>
      <c r="PW5" t="s">
        <v>96</v>
      </c>
      <c r="PX5" t="s">
        <v>111</v>
      </c>
      <c r="PY5" t="s">
        <v>103</v>
      </c>
      <c r="PZ5" t="s">
        <v>96</v>
      </c>
      <c r="QA5" t="s">
        <v>111</v>
      </c>
      <c r="QB5" t="s">
        <v>103</v>
      </c>
      <c r="QC5" t="s">
        <v>114</v>
      </c>
      <c r="QD5" t="s">
        <v>114</v>
      </c>
      <c r="QE5" t="s">
        <v>103</v>
      </c>
      <c r="QF5" t="s">
        <v>103</v>
      </c>
      <c r="QG5" t="s">
        <v>111</v>
      </c>
      <c r="QH5" t="s">
        <v>111</v>
      </c>
      <c r="QI5" t="s">
        <v>114</v>
      </c>
      <c r="QJ5" t="s">
        <v>96</v>
      </c>
      <c r="QK5" t="s">
        <v>111</v>
      </c>
      <c r="QL5" t="s">
        <v>96</v>
      </c>
      <c r="QM5" t="s">
        <v>111</v>
      </c>
      <c r="QN5" t="s">
        <v>114</v>
      </c>
      <c r="QO5" t="s">
        <v>111</v>
      </c>
      <c r="QP5" t="s">
        <v>114</v>
      </c>
      <c r="QQ5" t="s">
        <v>103</v>
      </c>
      <c r="QR5" t="s">
        <v>96</v>
      </c>
      <c r="QS5" t="s">
        <v>103</v>
      </c>
      <c r="QT5" t="s">
        <v>114</v>
      </c>
      <c r="QU5" t="s">
        <v>111</v>
      </c>
      <c r="QV5" t="s">
        <v>114</v>
      </c>
      <c r="QW5" t="s">
        <v>103</v>
      </c>
      <c r="QX5" t="s">
        <v>111</v>
      </c>
      <c r="QY5" t="s">
        <v>96</v>
      </c>
      <c r="QZ5" t="s">
        <v>114</v>
      </c>
      <c r="RA5" t="s">
        <v>111</v>
      </c>
      <c r="RB5" t="s">
        <v>96</v>
      </c>
      <c r="RC5" t="s">
        <v>103</v>
      </c>
      <c r="RD5" t="s">
        <v>114</v>
      </c>
      <c r="RE5" t="s">
        <v>114</v>
      </c>
      <c r="RF5" t="s">
        <v>114</v>
      </c>
      <c r="RG5" t="s">
        <v>114</v>
      </c>
      <c r="RH5" t="s">
        <v>96</v>
      </c>
      <c r="RI5" t="s">
        <v>111</v>
      </c>
      <c r="RJ5" t="s">
        <v>96</v>
      </c>
      <c r="RK5" t="s">
        <v>114</v>
      </c>
      <c r="RL5" t="s">
        <v>114</v>
      </c>
      <c r="RM5" t="s">
        <v>114</v>
      </c>
      <c r="RN5" t="s">
        <v>103</v>
      </c>
      <c r="RO5" t="s">
        <v>96</v>
      </c>
      <c r="RP5" t="s">
        <v>96</v>
      </c>
      <c r="RQ5" t="s">
        <v>103</v>
      </c>
      <c r="RR5" t="s">
        <v>96</v>
      </c>
      <c r="RS5" t="s">
        <v>103</v>
      </c>
      <c r="RT5" t="s">
        <v>96</v>
      </c>
      <c r="RU5" t="s">
        <v>114</v>
      </c>
      <c r="RV5" t="s">
        <v>111</v>
      </c>
      <c r="RW5" t="s">
        <v>103</v>
      </c>
      <c r="RX5" t="s">
        <v>111</v>
      </c>
      <c r="RY5" t="s">
        <v>96</v>
      </c>
      <c r="RZ5" t="s">
        <v>114</v>
      </c>
      <c r="SA5" t="s">
        <v>103</v>
      </c>
      <c r="SB5" t="s">
        <v>114</v>
      </c>
      <c r="SC5" t="s">
        <v>103</v>
      </c>
      <c r="SD5" t="s">
        <v>114</v>
      </c>
      <c r="SE5" t="s">
        <v>96</v>
      </c>
      <c r="SF5" t="s">
        <v>111</v>
      </c>
      <c r="SG5" t="s">
        <v>103</v>
      </c>
    </row>
    <row r="6" spans="1:501" x14ac:dyDescent="0.45">
      <c r="A6" t="s">
        <v>87</v>
      </c>
      <c r="B6" t="s">
        <v>97</v>
      </c>
      <c r="C6" t="s">
        <v>104</v>
      </c>
      <c r="D6" t="s">
        <v>109</v>
      </c>
      <c r="E6" t="s">
        <v>97</v>
      </c>
      <c r="F6" t="s">
        <v>97</v>
      </c>
      <c r="G6" t="s">
        <v>118</v>
      </c>
      <c r="H6" t="s">
        <v>104</v>
      </c>
      <c r="I6" t="s">
        <v>122</v>
      </c>
      <c r="J6" t="s">
        <v>104</v>
      </c>
      <c r="K6" t="s">
        <v>104</v>
      </c>
      <c r="L6" t="s">
        <v>122</v>
      </c>
      <c r="M6" t="s">
        <v>97</v>
      </c>
      <c r="N6" t="s">
        <v>104</v>
      </c>
      <c r="O6" t="s">
        <v>132</v>
      </c>
      <c r="P6" t="s">
        <v>104</v>
      </c>
      <c r="Q6" t="s">
        <v>136</v>
      </c>
      <c r="R6" t="s">
        <v>104</v>
      </c>
      <c r="S6" t="s">
        <v>140</v>
      </c>
      <c r="T6" t="s">
        <v>104</v>
      </c>
      <c r="U6" t="s">
        <v>122</v>
      </c>
      <c r="V6" t="s">
        <v>118</v>
      </c>
      <c r="W6" t="s">
        <v>97</v>
      </c>
      <c r="X6" t="s">
        <v>118</v>
      </c>
      <c r="Y6" t="s">
        <v>109</v>
      </c>
      <c r="Z6" t="s">
        <v>136</v>
      </c>
      <c r="AA6" t="s">
        <v>122</v>
      </c>
      <c r="AB6" t="s">
        <v>104</v>
      </c>
      <c r="AC6" t="s">
        <v>104</v>
      </c>
      <c r="AD6" t="s">
        <v>109</v>
      </c>
      <c r="AE6" t="s">
        <v>132</v>
      </c>
      <c r="AF6" t="s">
        <v>140</v>
      </c>
      <c r="AG6" t="s">
        <v>122</v>
      </c>
      <c r="AH6" t="s">
        <v>104</v>
      </c>
      <c r="AI6" t="s">
        <v>140</v>
      </c>
      <c r="AJ6" t="s">
        <v>140</v>
      </c>
      <c r="AK6" t="s">
        <v>118</v>
      </c>
      <c r="AL6" t="s">
        <v>104</v>
      </c>
      <c r="AM6" t="s">
        <v>109</v>
      </c>
      <c r="AN6" t="s">
        <v>104</v>
      </c>
      <c r="AO6" t="s">
        <v>140</v>
      </c>
      <c r="AP6" t="s">
        <v>109</v>
      </c>
      <c r="AQ6" t="s">
        <v>118</v>
      </c>
      <c r="AR6" t="s">
        <v>132</v>
      </c>
      <c r="AS6" t="s">
        <v>122</v>
      </c>
      <c r="AT6" t="s">
        <v>132</v>
      </c>
      <c r="AU6" t="s">
        <v>136</v>
      </c>
      <c r="AV6" t="s">
        <v>109</v>
      </c>
      <c r="AW6" t="s">
        <v>104</v>
      </c>
      <c r="AX6" t="s">
        <v>136</v>
      </c>
      <c r="AY6" t="s">
        <v>109</v>
      </c>
      <c r="AZ6" t="s">
        <v>118</v>
      </c>
      <c r="BA6" t="s">
        <v>118</v>
      </c>
      <c r="BB6" t="s">
        <v>97</v>
      </c>
      <c r="BC6" t="s">
        <v>97</v>
      </c>
      <c r="BD6" t="s">
        <v>136</v>
      </c>
      <c r="BE6" t="s">
        <v>118</v>
      </c>
      <c r="BF6" t="s">
        <v>118</v>
      </c>
      <c r="BG6" t="s">
        <v>140</v>
      </c>
      <c r="BH6" t="s">
        <v>97</v>
      </c>
      <c r="BI6" t="s">
        <v>140</v>
      </c>
      <c r="BJ6" t="s">
        <v>136</v>
      </c>
      <c r="BK6" t="s">
        <v>97</v>
      </c>
      <c r="BL6" t="s">
        <v>136</v>
      </c>
      <c r="BM6" t="s">
        <v>104</v>
      </c>
      <c r="BN6" t="s">
        <v>104</v>
      </c>
      <c r="BO6" t="s">
        <v>136</v>
      </c>
      <c r="BP6" t="s">
        <v>122</v>
      </c>
      <c r="BQ6" t="s">
        <v>136</v>
      </c>
      <c r="BR6" t="s">
        <v>109</v>
      </c>
      <c r="BS6" t="s">
        <v>122</v>
      </c>
      <c r="BT6" t="s">
        <v>132</v>
      </c>
      <c r="BU6" t="s">
        <v>136</v>
      </c>
      <c r="BV6" t="s">
        <v>136</v>
      </c>
      <c r="BW6" t="s">
        <v>136</v>
      </c>
      <c r="BX6" t="s">
        <v>122</v>
      </c>
      <c r="BY6" t="s">
        <v>140</v>
      </c>
      <c r="BZ6" t="s">
        <v>136</v>
      </c>
      <c r="CA6" t="s">
        <v>109</v>
      </c>
      <c r="CB6" t="s">
        <v>122</v>
      </c>
      <c r="CC6" t="s">
        <v>122</v>
      </c>
      <c r="CD6" t="s">
        <v>136</v>
      </c>
      <c r="CE6" t="s">
        <v>118</v>
      </c>
      <c r="CF6" t="s">
        <v>140</v>
      </c>
      <c r="CG6" t="s">
        <v>97</v>
      </c>
      <c r="CH6" t="s">
        <v>122</v>
      </c>
      <c r="CI6" t="s">
        <v>122</v>
      </c>
      <c r="CJ6" t="s">
        <v>122</v>
      </c>
      <c r="CK6" t="s">
        <v>122</v>
      </c>
      <c r="CL6" t="s">
        <v>132</v>
      </c>
      <c r="CM6" t="s">
        <v>118</v>
      </c>
      <c r="CN6" t="s">
        <v>136</v>
      </c>
      <c r="CO6" t="s">
        <v>140</v>
      </c>
      <c r="CP6" t="s">
        <v>122</v>
      </c>
      <c r="CQ6" t="s">
        <v>104</v>
      </c>
      <c r="CR6" t="s">
        <v>104</v>
      </c>
      <c r="CS6" t="s">
        <v>122</v>
      </c>
      <c r="CT6" t="s">
        <v>122</v>
      </c>
      <c r="CU6" t="s">
        <v>122</v>
      </c>
      <c r="CV6" t="s">
        <v>118</v>
      </c>
      <c r="CW6" t="s">
        <v>109</v>
      </c>
      <c r="CX6" t="s">
        <v>122</v>
      </c>
      <c r="CY6" t="s">
        <v>97</v>
      </c>
      <c r="CZ6" t="s">
        <v>104</v>
      </c>
      <c r="DA6" t="s">
        <v>136</v>
      </c>
      <c r="DB6" t="s">
        <v>140</v>
      </c>
      <c r="DC6" t="s">
        <v>104</v>
      </c>
      <c r="DD6" t="s">
        <v>104</v>
      </c>
      <c r="DE6" t="s">
        <v>97</v>
      </c>
      <c r="DF6" t="s">
        <v>122</v>
      </c>
      <c r="DG6" t="s">
        <v>109</v>
      </c>
      <c r="DH6" t="s">
        <v>109</v>
      </c>
      <c r="DI6" t="s">
        <v>118</v>
      </c>
      <c r="DJ6" t="s">
        <v>140</v>
      </c>
      <c r="DK6" t="s">
        <v>118</v>
      </c>
      <c r="DL6" t="s">
        <v>104</v>
      </c>
      <c r="DM6" t="s">
        <v>132</v>
      </c>
      <c r="DN6" t="s">
        <v>104</v>
      </c>
      <c r="DO6" t="s">
        <v>109</v>
      </c>
      <c r="DP6" t="s">
        <v>109</v>
      </c>
      <c r="DQ6" t="s">
        <v>140</v>
      </c>
      <c r="DR6" t="s">
        <v>122</v>
      </c>
      <c r="DS6" t="s">
        <v>140</v>
      </c>
      <c r="DT6" t="s">
        <v>97</v>
      </c>
      <c r="DU6" t="s">
        <v>104</v>
      </c>
      <c r="DV6" t="s">
        <v>132</v>
      </c>
      <c r="DW6" t="s">
        <v>109</v>
      </c>
      <c r="DX6" t="s">
        <v>118</v>
      </c>
      <c r="DY6" t="s">
        <v>122</v>
      </c>
      <c r="DZ6" t="s">
        <v>109</v>
      </c>
      <c r="EA6" t="s">
        <v>140</v>
      </c>
      <c r="EB6" t="s">
        <v>118</v>
      </c>
      <c r="EC6" t="s">
        <v>104</v>
      </c>
      <c r="ED6" t="s">
        <v>136</v>
      </c>
      <c r="EE6" t="s">
        <v>136</v>
      </c>
      <c r="EF6" t="s">
        <v>132</v>
      </c>
      <c r="EG6" t="s">
        <v>132</v>
      </c>
      <c r="EH6" t="s">
        <v>118</v>
      </c>
      <c r="EI6" t="s">
        <v>132</v>
      </c>
      <c r="EJ6" t="s">
        <v>118</v>
      </c>
      <c r="EK6" t="s">
        <v>122</v>
      </c>
      <c r="EL6" t="s">
        <v>136</v>
      </c>
      <c r="EM6" t="s">
        <v>132</v>
      </c>
      <c r="EN6" t="s">
        <v>122</v>
      </c>
      <c r="EO6" t="s">
        <v>109</v>
      </c>
      <c r="EP6" t="s">
        <v>140</v>
      </c>
      <c r="EQ6" t="s">
        <v>97</v>
      </c>
      <c r="ER6" t="s">
        <v>136</v>
      </c>
      <c r="ES6" t="s">
        <v>97</v>
      </c>
      <c r="ET6" t="s">
        <v>122</v>
      </c>
      <c r="EU6" t="s">
        <v>122</v>
      </c>
      <c r="EV6" t="s">
        <v>132</v>
      </c>
      <c r="EW6" t="s">
        <v>109</v>
      </c>
      <c r="EX6" t="s">
        <v>118</v>
      </c>
      <c r="EY6" t="s">
        <v>136</v>
      </c>
      <c r="EZ6" t="s">
        <v>132</v>
      </c>
      <c r="FA6" t="s">
        <v>104</v>
      </c>
      <c r="FB6" t="s">
        <v>118</v>
      </c>
      <c r="FC6" t="s">
        <v>132</v>
      </c>
      <c r="FD6" t="s">
        <v>132</v>
      </c>
      <c r="FE6" t="s">
        <v>132</v>
      </c>
      <c r="FF6" t="s">
        <v>122</v>
      </c>
      <c r="FG6" t="s">
        <v>136</v>
      </c>
      <c r="FH6" t="s">
        <v>122</v>
      </c>
      <c r="FI6" t="s">
        <v>136</v>
      </c>
      <c r="FJ6" t="s">
        <v>97</v>
      </c>
      <c r="FK6" t="s">
        <v>104</v>
      </c>
      <c r="FL6" t="s">
        <v>122</v>
      </c>
      <c r="FM6" t="s">
        <v>118</v>
      </c>
      <c r="FN6" t="s">
        <v>118</v>
      </c>
      <c r="FO6" t="s">
        <v>97</v>
      </c>
      <c r="FP6" t="s">
        <v>132</v>
      </c>
      <c r="FQ6" t="s">
        <v>118</v>
      </c>
      <c r="FR6" t="s">
        <v>122</v>
      </c>
      <c r="FS6" t="s">
        <v>136</v>
      </c>
      <c r="FT6" t="s">
        <v>118</v>
      </c>
      <c r="FU6" t="s">
        <v>109</v>
      </c>
      <c r="FV6" t="s">
        <v>122</v>
      </c>
      <c r="FW6" t="s">
        <v>132</v>
      </c>
      <c r="FX6" t="s">
        <v>104</v>
      </c>
      <c r="FY6" t="s">
        <v>104</v>
      </c>
      <c r="FZ6" t="s">
        <v>109</v>
      </c>
      <c r="GA6" t="s">
        <v>97</v>
      </c>
      <c r="GB6" t="s">
        <v>140</v>
      </c>
      <c r="GC6" t="s">
        <v>104</v>
      </c>
      <c r="GD6" t="s">
        <v>109</v>
      </c>
      <c r="GE6" t="s">
        <v>104</v>
      </c>
      <c r="GF6" t="s">
        <v>136</v>
      </c>
      <c r="GG6" t="s">
        <v>122</v>
      </c>
      <c r="GH6" t="s">
        <v>97</v>
      </c>
      <c r="GI6" t="s">
        <v>118</v>
      </c>
      <c r="GJ6" t="s">
        <v>140</v>
      </c>
      <c r="GK6" t="s">
        <v>118</v>
      </c>
      <c r="GL6" t="s">
        <v>140</v>
      </c>
      <c r="GM6" t="s">
        <v>109</v>
      </c>
      <c r="GN6" t="s">
        <v>97</v>
      </c>
      <c r="GO6" t="s">
        <v>122</v>
      </c>
      <c r="GP6" t="s">
        <v>132</v>
      </c>
      <c r="GQ6" t="s">
        <v>136</v>
      </c>
      <c r="GR6" t="s">
        <v>104</v>
      </c>
      <c r="GS6" t="s">
        <v>104</v>
      </c>
      <c r="GT6" t="s">
        <v>136</v>
      </c>
      <c r="GU6" t="s">
        <v>140</v>
      </c>
      <c r="GV6" t="s">
        <v>104</v>
      </c>
      <c r="GW6" t="s">
        <v>97</v>
      </c>
      <c r="GX6" t="s">
        <v>140</v>
      </c>
      <c r="GY6" t="s">
        <v>140</v>
      </c>
      <c r="GZ6" t="s">
        <v>136</v>
      </c>
      <c r="HA6" t="s">
        <v>132</v>
      </c>
      <c r="HB6" t="s">
        <v>104</v>
      </c>
      <c r="HC6" t="s">
        <v>140</v>
      </c>
      <c r="HD6" t="s">
        <v>109</v>
      </c>
      <c r="HE6" t="s">
        <v>122</v>
      </c>
      <c r="HF6" t="s">
        <v>132</v>
      </c>
      <c r="HG6" t="s">
        <v>118</v>
      </c>
      <c r="HH6" t="s">
        <v>104</v>
      </c>
      <c r="HI6" t="s">
        <v>109</v>
      </c>
      <c r="HJ6" t="s">
        <v>140</v>
      </c>
      <c r="HK6" t="s">
        <v>97</v>
      </c>
      <c r="HL6" t="s">
        <v>118</v>
      </c>
      <c r="HM6" t="s">
        <v>140</v>
      </c>
      <c r="HN6" t="s">
        <v>136</v>
      </c>
      <c r="HO6" t="s">
        <v>118</v>
      </c>
      <c r="HP6" t="s">
        <v>97</v>
      </c>
      <c r="HQ6" t="s">
        <v>109</v>
      </c>
      <c r="HR6" t="s">
        <v>140</v>
      </c>
      <c r="HS6" t="s">
        <v>97</v>
      </c>
      <c r="HT6" t="s">
        <v>118</v>
      </c>
      <c r="HU6" t="s">
        <v>118</v>
      </c>
      <c r="HV6" t="s">
        <v>109</v>
      </c>
      <c r="HW6" t="s">
        <v>132</v>
      </c>
      <c r="HX6" t="s">
        <v>104</v>
      </c>
      <c r="HY6" t="s">
        <v>122</v>
      </c>
      <c r="HZ6" t="s">
        <v>118</v>
      </c>
      <c r="IA6" t="s">
        <v>132</v>
      </c>
      <c r="IB6" t="s">
        <v>122</v>
      </c>
      <c r="IC6" t="s">
        <v>97</v>
      </c>
      <c r="ID6" t="s">
        <v>109</v>
      </c>
      <c r="IE6" t="s">
        <v>136</v>
      </c>
      <c r="IF6" t="s">
        <v>118</v>
      </c>
      <c r="IG6" t="s">
        <v>132</v>
      </c>
      <c r="IH6" t="s">
        <v>109</v>
      </c>
      <c r="II6" t="s">
        <v>136</v>
      </c>
      <c r="IJ6" t="s">
        <v>140</v>
      </c>
      <c r="IK6" t="s">
        <v>97</v>
      </c>
      <c r="IL6" t="s">
        <v>97</v>
      </c>
      <c r="IM6" t="s">
        <v>104</v>
      </c>
      <c r="IN6" t="s">
        <v>118</v>
      </c>
      <c r="IO6" t="s">
        <v>104</v>
      </c>
      <c r="IP6" t="s">
        <v>97</v>
      </c>
      <c r="IQ6" t="s">
        <v>118</v>
      </c>
      <c r="IR6" t="s">
        <v>136</v>
      </c>
      <c r="IS6" t="s">
        <v>118</v>
      </c>
      <c r="IT6" t="s">
        <v>136</v>
      </c>
      <c r="IU6" t="s">
        <v>132</v>
      </c>
      <c r="IV6" t="s">
        <v>97</v>
      </c>
      <c r="IW6" t="s">
        <v>122</v>
      </c>
      <c r="IX6" t="s">
        <v>140</v>
      </c>
      <c r="IY6" t="s">
        <v>97</v>
      </c>
      <c r="IZ6" t="s">
        <v>122</v>
      </c>
      <c r="JA6" t="s">
        <v>122</v>
      </c>
      <c r="JB6" t="s">
        <v>97</v>
      </c>
      <c r="JC6" t="s">
        <v>118</v>
      </c>
      <c r="JD6" t="s">
        <v>118</v>
      </c>
      <c r="JE6" t="s">
        <v>104</v>
      </c>
      <c r="JF6" t="s">
        <v>132</v>
      </c>
      <c r="JG6" t="s">
        <v>97</v>
      </c>
      <c r="JH6" t="s">
        <v>122</v>
      </c>
      <c r="JI6" t="s">
        <v>97</v>
      </c>
      <c r="JJ6" t="s">
        <v>104</v>
      </c>
      <c r="JK6" t="s">
        <v>109</v>
      </c>
      <c r="JL6" t="s">
        <v>140</v>
      </c>
      <c r="JM6" t="s">
        <v>97</v>
      </c>
      <c r="JN6" t="s">
        <v>140</v>
      </c>
      <c r="JO6" t="s">
        <v>118</v>
      </c>
      <c r="JP6" t="s">
        <v>132</v>
      </c>
      <c r="JQ6" t="s">
        <v>140</v>
      </c>
      <c r="JR6" t="s">
        <v>140</v>
      </c>
      <c r="JS6" t="s">
        <v>118</v>
      </c>
      <c r="JT6" t="s">
        <v>132</v>
      </c>
      <c r="JU6" t="s">
        <v>140</v>
      </c>
      <c r="JV6" t="s">
        <v>122</v>
      </c>
      <c r="JW6" t="s">
        <v>122</v>
      </c>
      <c r="JX6" t="s">
        <v>104</v>
      </c>
      <c r="JY6" t="s">
        <v>104</v>
      </c>
      <c r="JZ6" t="s">
        <v>109</v>
      </c>
      <c r="KA6" t="s">
        <v>118</v>
      </c>
      <c r="KB6" t="s">
        <v>118</v>
      </c>
      <c r="KC6" t="s">
        <v>122</v>
      </c>
      <c r="KD6" t="s">
        <v>118</v>
      </c>
      <c r="KE6" t="s">
        <v>136</v>
      </c>
      <c r="KF6" t="s">
        <v>104</v>
      </c>
      <c r="KG6" t="s">
        <v>136</v>
      </c>
      <c r="KH6" t="s">
        <v>97</v>
      </c>
      <c r="KI6" t="s">
        <v>118</v>
      </c>
      <c r="KJ6" t="s">
        <v>97</v>
      </c>
      <c r="KK6" t="s">
        <v>109</v>
      </c>
      <c r="KL6" t="s">
        <v>122</v>
      </c>
      <c r="KM6" t="s">
        <v>132</v>
      </c>
      <c r="KN6" t="s">
        <v>132</v>
      </c>
      <c r="KO6" t="s">
        <v>132</v>
      </c>
      <c r="KP6" t="s">
        <v>122</v>
      </c>
      <c r="KQ6" t="s">
        <v>136</v>
      </c>
      <c r="KR6" t="s">
        <v>104</v>
      </c>
      <c r="KS6" t="s">
        <v>104</v>
      </c>
      <c r="KT6" t="s">
        <v>109</v>
      </c>
      <c r="KU6" t="s">
        <v>109</v>
      </c>
      <c r="KV6" t="s">
        <v>140</v>
      </c>
      <c r="KW6" t="s">
        <v>132</v>
      </c>
      <c r="KX6" t="s">
        <v>118</v>
      </c>
      <c r="KY6" t="s">
        <v>136</v>
      </c>
      <c r="KZ6" t="s">
        <v>122</v>
      </c>
      <c r="LA6" t="s">
        <v>109</v>
      </c>
      <c r="LB6" t="s">
        <v>122</v>
      </c>
      <c r="LC6" t="s">
        <v>109</v>
      </c>
      <c r="LD6" t="s">
        <v>97</v>
      </c>
      <c r="LE6" t="s">
        <v>140</v>
      </c>
      <c r="LF6" t="s">
        <v>104</v>
      </c>
      <c r="LG6" t="s">
        <v>136</v>
      </c>
      <c r="LH6" t="s">
        <v>109</v>
      </c>
      <c r="LI6" t="s">
        <v>109</v>
      </c>
      <c r="LJ6" t="s">
        <v>109</v>
      </c>
      <c r="LK6" t="s">
        <v>109</v>
      </c>
      <c r="LL6" t="s">
        <v>109</v>
      </c>
      <c r="LM6" t="s">
        <v>132</v>
      </c>
      <c r="LN6" t="s">
        <v>97</v>
      </c>
      <c r="LO6" t="s">
        <v>140</v>
      </c>
      <c r="LP6" t="s">
        <v>97</v>
      </c>
      <c r="LQ6" t="s">
        <v>140</v>
      </c>
      <c r="LR6" t="s">
        <v>97</v>
      </c>
      <c r="LS6" t="s">
        <v>118</v>
      </c>
      <c r="LT6" t="s">
        <v>118</v>
      </c>
      <c r="LU6" t="s">
        <v>118</v>
      </c>
      <c r="LV6" t="s">
        <v>104</v>
      </c>
      <c r="LW6" t="s">
        <v>140</v>
      </c>
      <c r="LX6" t="s">
        <v>132</v>
      </c>
      <c r="LY6" t="s">
        <v>118</v>
      </c>
      <c r="LZ6" t="s">
        <v>136</v>
      </c>
      <c r="MA6" t="s">
        <v>118</v>
      </c>
      <c r="MB6" t="s">
        <v>109</v>
      </c>
      <c r="MC6" t="s">
        <v>109</v>
      </c>
      <c r="MD6" t="s">
        <v>109</v>
      </c>
      <c r="ME6" t="s">
        <v>132</v>
      </c>
      <c r="MF6" t="s">
        <v>122</v>
      </c>
      <c r="MG6" t="s">
        <v>136</v>
      </c>
      <c r="MH6" t="s">
        <v>132</v>
      </c>
      <c r="MI6" t="s">
        <v>118</v>
      </c>
      <c r="MJ6" t="s">
        <v>97</v>
      </c>
      <c r="MK6" t="s">
        <v>122</v>
      </c>
      <c r="ML6" t="s">
        <v>140</v>
      </c>
      <c r="MM6" t="s">
        <v>132</v>
      </c>
      <c r="MN6" t="s">
        <v>132</v>
      </c>
      <c r="MO6" t="s">
        <v>136</v>
      </c>
      <c r="MP6" t="s">
        <v>122</v>
      </c>
      <c r="MQ6" t="s">
        <v>122</v>
      </c>
      <c r="MR6" t="s">
        <v>136</v>
      </c>
      <c r="MS6" t="s">
        <v>97</v>
      </c>
      <c r="MT6" t="s">
        <v>136</v>
      </c>
      <c r="MU6" t="s">
        <v>132</v>
      </c>
      <c r="MV6" t="s">
        <v>140</v>
      </c>
      <c r="MW6" t="s">
        <v>132</v>
      </c>
      <c r="MX6" t="s">
        <v>132</v>
      </c>
      <c r="MY6" t="s">
        <v>104</v>
      </c>
      <c r="MZ6" t="s">
        <v>140</v>
      </c>
      <c r="NA6" t="s">
        <v>132</v>
      </c>
      <c r="NB6" t="s">
        <v>132</v>
      </c>
      <c r="NC6" t="s">
        <v>122</v>
      </c>
      <c r="ND6" t="s">
        <v>109</v>
      </c>
      <c r="NE6" t="s">
        <v>136</v>
      </c>
      <c r="NF6" t="s">
        <v>104</v>
      </c>
      <c r="NG6" t="s">
        <v>118</v>
      </c>
      <c r="NH6" t="s">
        <v>97</v>
      </c>
      <c r="NI6" t="s">
        <v>97</v>
      </c>
      <c r="NJ6" t="s">
        <v>132</v>
      </c>
      <c r="NK6" t="s">
        <v>132</v>
      </c>
      <c r="NL6" t="s">
        <v>136</v>
      </c>
      <c r="NM6" t="s">
        <v>136</v>
      </c>
      <c r="NN6" t="s">
        <v>140</v>
      </c>
      <c r="NO6" t="s">
        <v>122</v>
      </c>
      <c r="NP6" t="s">
        <v>109</v>
      </c>
      <c r="NQ6" t="s">
        <v>118</v>
      </c>
      <c r="NR6" t="s">
        <v>118</v>
      </c>
      <c r="NS6" t="s">
        <v>104</v>
      </c>
      <c r="NT6" t="s">
        <v>109</v>
      </c>
      <c r="NU6" t="s">
        <v>104</v>
      </c>
      <c r="NV6" t="s">
        <v>140</v>
      </c>
      <c r="NW6" t="s">
        <v>97</v>
      </c>
      <c r="NX6" t="s">
        <v>109</v>
      </c>
      <c r="NY6" t="s">
        <v>104</v>
      </c>
      <c r="NZ6" t="s">
        <v>136</v>
      </c>
      <c r="OA6" t="s">
        <v>140</v>
      </c>
      <c r="OB6" t="s">
        <v>132</v>
      </c>
      <c r="OC6" t="s">
        <v>97</v>
      </c>
      <c r="OD6" t="s">
        <v>109</v>
      </c>
      <c r="OE6" t="s">
        <v>140</v>
      </c>
      <c r="OF6" t="s">
        <v>122</v>
      </c>
      <c r="OG6" t="s">
        <v>140</v>
      </c>
      <c r="OH6" t="s">
        <v>122</v>
      </c>
      <c r="OI6" t="s">
        <v>118</v>
      </c>
      <c r="OJ6" t="s">
        <v>118</v>
      </c>
      <c r="OK6" t="s">
        <v>118</v>
      </c>
      <c r="OL6" t="s">
        <v>122</v>
      </c>
      <c r="OM6" t="s">
        <v>104</v>
      </c>
      <c r="ON6" t="s">
        <v>97</v>
      </c>
      <c r="OO6" t="s">
        <v>118</v>
      </c>
      <c r="OP6" t="s">
        <v>140</v>
      </c>
      <c r="OQ6" t="s">
        <v>136</v>
      </c>
      <c r="OR6" t="s">
        <v>140</v>
      </c>
      <c r="OS6" t="s">
        <v>104</v>
      </c>
      <c r="OT6" t="s">
        <v>136</v>
      </c>
      <c r="OU6" t="s">
        <v>118</v>
      </c>
      <c r="OV6" t="s">
        <v>132</v>
      </c>
      <c r="OW6" t="s">
        <v>140</v>
      </c>
      <c r="OX6" t="s">
        <v>97</v>
      </c>
      <c r="OY6" t="s">
        <v>104</v>
      </c>
      <c r="OZ6" t="s">
        <v>118</v>
      </c>
      <c r="PA6" t="s">
        <v>97</v>
      </c>
      <c r="PB6" t="s">
        <v>136</v>
      </c>
      <c r="PC6" t="s">
        <v>97</v>
      </c>
      <c r="PD6" t="s">
        <v>132</v>
      </c>
      <c r="PE6" t="s">
        <v>104</v>
      </c>
      <c r="PF6" t="s">
        <v>140</v>
      </c>
      <c r="PG6" t="s">
        <v>132</v>
      </c>
      <c r="PH6" t="s">
        <v>104</v>
      </c>
      <c r="PI6" t="s">
        <v>97</v>
      </c>
      <c r="PJ6" t="s">
        <v>132</v>
      </c>
      <c r="PK6" t="s">
        <v>104</v>
      </c>
      <c r="PL6" t="s">
        <v>132</v>
      </c>
      <c r="PM6" t="s">
        <v>109</v>
      </c>
      <c r="PN6" t="s">
        <v>118</v>
      </c>
      <c r="PO6" t="s">
        <v>132</v>
      </c>
      <c r="PP6" t="s">
        <v>140</v>
      </c>
      <c r="PQ6" t="s">
        <v>109</v>
      </c>
      <c r="PR6" t="s">
        <v>140</v>
      </c>
      <c r="PS6" t="s">
        <v>122</v>
      </c>
      <c r="PT6" t="s">
        <v>140</v>
      </c>
      <c r="PU6" t="s">
        <v>132</v>
      </c>
      <c r="PV6" t="s">
        <v>140</v>
      </c>
      <c r="PW6" t="s">
        <v>104</v>
      </c>
      <c r="PX6" t="s">
        <v>136</v>
      </c>
      <c r="PY6" t="s">
        <v>122</v>
      </c>
      <c r="PZ6" t="s">
        <v>132</v>
      </c>
      <c r="QA6" t="s">
        <v>97</v>
      </c>
      <c r="QB6" t="s">
        <v>97</v>
      </c>
      <c r="QC6" t="s">
        <v>132</v>
      </c>
      <c r="QD6" t="s">
        <v>140</v>
      </c>
      <c r="QE6" t="s">
        <v>118</v>
      </c>
      <c r="QF6" t="s">
        <v>140</v>
      </c>
      <c r="QG6" t="s">
        <v>122</v>
      </c>
      <c r="QH6" t="s">
        <v>132</v>
      </c>
      <c r="QI6" t="s">
        <v>140</v>
      </c>
      <c r="QJ6" t="s">
        <v>118</v>
      </c>
      <c r="QK6" t="s">
        <v>118</v>
      </c>
      <c r="QL6" t="s">
        <v>118</v>
      </c>
      <c r="QM6" t="s">
        <v>140</v>
      </c>
      <c r="QN6" t="s">
        <v>136</v>
      </c>
      <c r="QO6" t="s">
        <v>132</v>
      </c>
      <c r="QP6" t="s">
        <v>140</v>
      </c>
      <c r="QQ6" t="s">
        <v>122</v>
      </c>
      <c r="QR6" t="s">
        <v>140</v>
      </c>
      <c r="QS6" t="s">
        <v>104</v>
      </c>
      <c r="QT6" t="s">
        <v>136</v>
      </c>
      <c r="QU6" t="s">
        <v>104</v>
      </c>
      <c r="QV6" t="s">
        <v>104</v>
      </c>
      <c r="QW6" t="s">
        <v>97</v>
      </c>
      <c r="QX6" t="s">
        <v>122</v>
      </c>
      <c r="QY6" t="s">
        <v>132</v>
      </c>
      <c r="QZ6" t="s">
        <v>118</v>
      </c>
      <c r="RA6" t="s">
        <v>118</v>
      </c>
      <c r="RB6" t="s">
        <v>104</v>
      </c>
      <c r="RC6" t="s">
        <v>140</v>
      </c>
      <c r="RD6" t="s">
        <v>109</v>
      </c>
      <c r="RE6" t="s">
        <v>104</v>
      </c>
      <c r="RF6" t="s">
        <v>118</v>
      </c>
      <c r="RG6" t="s">
        <v>122</v>
      </c>
      <c r="RH6" t="s">
        <v>140</v>
      </c>
      <c r="RI6" t="s">
        <v>140</v>
      </c>
      <c r="RJ6" t="s">
        <v>136</v>
      </c>
      <c r="RK6" t="s">
        <v>109</v>
      </c>
      <c r="RL6" t="s">
        <v>109</v>
      </c>
      <c r="RM6" t="s">
        <v>136</v>
      </c>
      <c r="RN6" t="s">
        <v>97</v>
      </c>
      <c r="RO6" t="s">
        <v>136</v>
      </c>
      <c r="RP6" t="s">
        <v>140</v>
      </c>
      <c r="RQ6" t="s">
        <v>109</v>
      </c>
      <c r="RR6" t="s">
        <v>118</v>
      </c>
      <c r="RS6" t="s">
        <v>140</v>
      </c>
      <c r="RT6" t="s">
        <v>118</v>
      </c>
      <c r="RU6" t="s">
        <v>132</v>
      </c>
      <c r="RV6" t="s">
        <v>132</v>
      </c>
      <c r="RW6" t="s">
        <v>136</v>
      </c>
      <c r="RX6" t="s">
        <v>136</v>
      </c>
      <c r="RY6" t="s">
        <v>104</v>
      </c>
      <c r="RZ6" t="s">
        <v>109</v>
      </c>
      <c r="SA6" t="s">
        <v>132</v>
      </c>
      <c r="SB6" t="s">
        <v>122</v>
      </c>
      <c r="SC6" t="s">
        <v>136</v>
      </c>
      <c r="SD6" t="s">
        <v>140</v>
      </c>
      <c r="SE6" t="s">
        <v>109</v>
      </c>
      <c r="SF6" t="s">
        <v>136</v>
      </c>
      <c r="SG6" t="s">
        <v>132</v>
      </c>
    </row>
    <row r="7" spans="1:501" x14ac:dyDescent="0.45">
      <c r="A7" t="s">
        <v>88</v>
      </c>
      <c r="B7" t="s">
        <v>98</v>
      </c>
      <c r="C7" t="s">
        <v>105</v>
      </c>
      <c r="D7" t="s">
        <v>105</v>
      </c>
      <c r="E7" t="s">
        <v>112</v>
      </c>
      <c r="F7" t="s">
        <v>112</v>
      </c>
      <c r="G7" t="s">
        <v>105</v>
      </c>
      <c r="H7" t="s">
        <v>98</v>
      </c>
      <c r="I7" t="s">
        <v>98</v>
      </c>
      <c r="J7" t="s">
        <v>98</v>
      </c>
      <c r="K7" t="s">
        <v>112</v>
      </c>
      <c r="L7" t="s">
        <v>112</v>
      </c>
      <c r="M7" t="s">
        <v>105</v>
      </c>
      <c r="N7" t="s">
        <v>105</v>
      </c>
      <c r="O7" t="s">
        <v>105</v>
      </c>
      <c r="P7" t="s">
        <v>112</v>
      </c>
      <c r="Q7" t="s">
        <v>105</v>
      </c>
      <c r="R7" t="s">
        <v>112</v>
      </c>
      <c r="S7" t="s">
        <v>98</v>
      </c>
      <c r="T7" t="s">
        <v>98</v>
      </c>
      <c r="U7" t="s">
        <v>98</v>
      </c>
      <c r="V7" t="s">
        <v>105</v>
      </c>
      <c r="W7" t="s">
        <v>112</v>
      </c>
      <c r="X7" t="s">
        <v>112</v>
      </c>
      <c r="Y7" t="s">
        <v>112</v>
      </c>
      <c r="Z7" t="s">
        <v>112</v>
      </c>
      <c r="AA7" t="s">
        <v>105</v>
      </c>
      <c r="AB7" t="s">
        <v>105</v>
      </c>
      <c r="AC7" t="s">
        <v>98</v>
      </c>
      <c r="AD7" t="s">
        <v>98</v>
      </c>
      <c r="AE7" t="s">
        <v>112</v>
      </c>
      <c r="AF7" t="s">
        <v>112</v>
      </c>
      <c r="AG7" t="s">
        <v>105</v>
      </c>
      <c r="AH7" t="s">
        <v>98</v>
      </c>
      <c r="AI7" t="s">
        <v>112</v>
      </c>
      <c r="AJ7" t="s">
        <v>98</v>
      </c>
      <c r="AK7" t="s">
        <v>98</v>
      </c>
      <c r="AL7" t="s">
        <v>112</v>
      </c>
      <c r="AM7" t="s">
        <v>98</v>
      </c>
      <c r="AN7" t="s">
        <v>112</v>
      </c>
      <c r="AO7" t="s">
        <v>112</v>
      </c>
      <c r="AP7" t="s">
        <v>98</v>
      </c>
      <c r="AQ7" t="s">
        <v>112</v>
      </c>
      <c r="AR7" t="s">
        <v>112</v>
      </c>
      <c r="AS7" t="s">
        <v>112</v>
      </c>
      <c r="AT7" t="s">
        <v>98</v>
      </c>
      <c r="AU7" t="s">
        <v>98</v>
      </c>
      <c r="AV7" t="s">
        <v>98</v>
      </c>
      <c r="AW7" t="s">
        <v>112</v>
      </c>
      <c r="AX7" t="s">
        <v>105</v>
      </c>
      <c r="AY7" t="s">
        <v>112</v>
      </c>
      <c r="AZ7" t="s">
        <v>112</v>
      </c>
      <c r="BA7" t="s">
        <v>112</v>
      </c>
      <c r="BB7" t="s">
        <v>105</v>
      </c>
      <c r="BC7" t="s">
        <v>98</v>
      </c>
      <c r="BD7" t="s">
        <v>112</v>
      </c>
      <c r="BE7" t="s">
        <v>98</v>
      </c>
      <c r="BF7" t="s">
        <v>105</v>
      </c>
      <c r="BG7" t="s">
        <v>105</v>
      </c>
      <c r="BH7" t="s">
        <v>105</v>
      </c>
      <c r="BI7" t="s">
        <v>112</v>
      </c>
      <c r="BJ7" t="s">
        <v>98</v>
      </c>
      <c r="BK7" t="s">
        <v>112</v>
      </c>
      <c r="BL7" t="s">
        <v>98</v>
      </c>
      <c r="BM7" t="s">
        <v>98</v>
      </c>
      <c r="BN7" t="s">
        <v>98</v>
      </c>
      <c r="BO7" t="s">
        <v>105</v>
      </c>
      <c r="BP7" t="s">
        <v>98</v>
      </c>
      <c r="BQ7" t="s">
        <v>105</v>
      </c>
      <c r="BR7" t="s">
        <v>105</v>
      </c>
      <c r="BS7" t="s">
        <v>98</v>
      </c>
      <c r="BT7" t="s">
        <v>112</v>
      </c>
      <c r="BU7" t="s">
        <v>105</v>
      </c>
      <c r="BV7" t="s">
        <v>112</v>
      </c>
      <c r="BW7" t="s">
        <v>98</v>
      </c>
      <c r="BX7" t="s">
        <v>98</v>
      </c>
      <c r="BY7" t="s">
        <v>105</v>
      </c>
      <c r="BZ7" t="s">
        <v>98</v>
      </c>
      <c r="CA7" t="s">
        <v>98</v>
      </c>
      <c r="CB7" t="s">
        <v>105</v>
      </c>
      <c r="CC7" t="s">
        <v>98</v>
      </c>
      <c r="CD7" t="s">
        <v>105</v>
      </c>
      <c r="CE7" t="s">
        <v>98</v>
      </c>
      <c r="CF7" t="s">
        <v>105</v>
      </c>
      <c r="CG7" t="s">
        <v>98</v>
      </c>
      <c r="CH7" t="s">
        <v>98</v>
      </c>
      <c r="CI7" t="s">
        <v>105</v>
      </c>
      <c r="CJ7" t="s">
        <v>105</v>
      </c>
      <c r="CK7" t="s">
        <v>112</v>
      </c>
      <c r="CL7" t="s">
        <v>98</v>
      </c>
      <c r="CM7" t="s">
        <v>105</v>
      </c>
      <c r="CN7" t="s">
        <v>105</v>
      </c>
      <c r="CO7" t="s">
        <v>112</v>
      </c>
      <c r="CP7" t="s">
        <v>105</v>
      </c>
      <c r="CQ7" t="s">
        <v>105</v>
      </c>
      <c r="CR7" t="s">
        <v>98</v>
      </c>
      <c r="CS7" t="s">
        <v>105</v>
      </c>
      <c r="CT7" t="s">
        <v>98</v>
      </c>
      <c r="CU7" t="s">
        <v>98</v>
      </c>
      <c r="CV7" t="s">
        <v>105</v>
      </c>
      <c r="CW7" t="s">
        <v>112</v>
      </c>
      <c r="CX7" t="s">
        <v>105</v>
      </c>
      <c r="CY7" t="s">
        <v>98</v>
      </c>
      <c r="CZ7" t="s">
        <v>112</v>
      </c>
      <c r="DA7" t="s">
        <v>112</v>
      </c>
      <c r="DB7" t="s">
        <v>105</v>
      </c>
      <c r="DC7" t="s">
        <v>98</v>
      </c>
      <c r="DD7" t="s">
        <v>105</v>
      </c>
      <c r="DE7" t="s">
        <v>105</v>
      </c>
      <c r="DF7" t="s">
        <v>112</v>
      </c>
      <c r="DG7" t="s">
        <v>98</v>
      </c>
      <c r="DH7" t="s">
        <v>112</v>
      </c>
      <c r="DI7" t="s">
        <v>98</v>
      </c>
      <c r="DJ7" t="s">
        <v>112</v>
      </c>
      <c r="DK7" t="s">
        <v>98</v>
      </c>
      <c r="DL7" t="s">
        <v>112</v>
      </c>
      <c r="DM7" t="s">
        <v>105</v>
      </c>
      <c r="DN7" t="s">
        <v>105</v>
      </c>
      <c r="DO7" t="s">
        <v>112</v>
      </c>
      <c r="DP7" t="s">
        <v>112</v>
      </c>
      <c r="DQ7" t="s">
        <v>105</v>
      </c>
      <c r="DR7" t="s">
        <v>98</v>
      </c>
      <c r="DS7" t="s">
        <v>112</v>
      </c>
      <c r="DT7" t="s">
        <v>112</v>
      </c>
      <c r="DU7" t="s">
        <v>105</v>
      </c>
      <c r="DV7" t="s">
        <v>105</v>
      </c>
      <c r="DW7" t="s">
        <v>98</v>
      </c>
      <c r="DX7" t="s">
        <v>105</v>
      </c>
      <c r="DY7" t="s">
        <v>112</v>
      </c>
      <c r="DZ7" t="s">
        <v>105</v>
      </c>
      <c r="EA7" t="s">
        <v>105</v>
      </c>
      <c r="EB7" t="s">
        <v>98</v>
      </c>
      <c r="EC7" t="s">
        <v>98</v>
      </c>
      <c r="ED7" t="s">
        <v>98</v>
      </c>
      <c r="EE7" t="s">
        <v>105</v>
      </c>
      <c r="EF7" t="s">
        <v>98</v>
      </c>
      <c r="EG7" t="s">
        <v>98</v>
      </c>
      <c r="EH7" t="s">
        <v>105</v>
      </c>
      <c r="EI7" t="s">
        <v>112</v>
      </c>
      <c r="EJ7" t="s">
        <v>105</v>
      </c>
      <c r="EK7" t="s">
        <v>105</v>
      </c>
      <c r="EL7" t="s">
        <v>105</v>
      </c>
      <c r="EM7" t="s">
        <v>98</v>
      </c>
      <c r="EN7" t="s">
        <v>98</v>
      </c>
      <c r="EO7" t="s">
        <v>105</v>
      </c>
      <c r="EP7" t="s">
        <v>112</v>
      </c>
      <c r="EQ7" t="s">
        <v>112</v>
      </c>
      <c r="ER7" t="s">
        <v>98</v>
      </c>
      <c r="ES7" t="s">
        <v>98</v>
      </c>
      <c r="ET7" t="s">
        <v>112</v>
      </c>
      <c r="EU7" t="s">
        <v>98</v>
      </c>
      <c r="EV7" t="s">
        <v>98</v>
      </c>
      <c r="EW7" t="s">
        <v>105</v>
      </c>
      <c r="EX7" t="s">
        <v>105</v>
      </c>
      <c r="EY7" t="s">
        <v>105</v>
      </c>
      <c r="EZ7" t="s">
        <v>105</v>
      </c>
      <c r="FA7" t="s">
        <v>112</v>
      </c>
      <c r="FB7" t="s">
        <v>98</v>
      </c>
      <c r="FC7" t="s">
        <v>112</v>
      </c>
      <c r="FD7" t="s">
        <v>105</v>
      </c>
      <c r="FE7" t="s">
        <v>112</v>
      </c>
      <c r="FF7" t="s">
        <v>112</v>
      </c>
      <c r="FG7" t="s">
        <v>112</v>
      </c>
      <c r="FH7" t="s">
        <v>105</v>
      </c>
      <c r="FI7" t="s">
        <v>105</v>
      </c>
      <c r="FJ7" t="s">
        <v>98</v>
      </c>
      <c r="FK7" t="s">
        <v>112</v>
      </c>
      <c r="FL7" t="s">
        <v>112</v>
      </c>
      <c r="FM7" t="s">
        <v>98</v>
      </c>
      <c r="FN7" t="s">
        <v>105</v>
      </c>
      <c r="FO7" t="s">
        <v>98</v>
      </c>
      <c r="FP7" t="s">
        <v>112</v>
      </c>
      <c r="FQ7" t="s">
        <v>105</v>
      </c>
      <c r="FR7" t="s">
        <v>112</v>
      </c>
      <c r="FS7" t="s">
        <v>98</v>
      </c>
      <c r="FT7" t="s">
        <v>105</v>
      </c>
      <c r="FU7" t="s">
        <v>98</v>
      </c>
      <c r="FV7" t="s">
        <v>98</v>
      </c>
      <c r="FW7" t="s">
        <v>105</v>
      </c>
      <c r="FX7" t="s">
        <v>112</v>
      </c>
      <c r="FY7" t="s">
        <v>105</v>
      </c>
      <c r="FZ7" t="s">
        <v>112</v>
      </c>
      <c r="GA7" t="s">
        <v>98</v>
      </c>
      <c r="GB7" t="s">
        <v>112</v>
      </c>
      <c r="GC7" t="s">
        <v>112</v>
      </c>
      <c r="GD7" t="s">
        <v>112</v>
      </c>
      <c r="GE7" t="s">
        <v>98</v>
      </c>
      <c r="GF7" t="s">
        <v>112</v>
      </c>
      <c r="GG7" t="s">
        <v>98</v>
      </c>
      <c r="GH7" t="s">
        <v>105</v>
      </c>
      <c r="GI7" t="s">
        <v>98</v>
      </c>
      <c r="GJ7" t="s">
        <v>112</v>
      </c>
      <c r="GK7" t="s">
        <v>112</v>
      </c>
      <c r="GL7" t="s">
        <v>112</v>
      </c>
      <c r="GM7" t="s">
        <v>105</v>
      </c>
      <c r="GN7" t="s">
        <v>105</v>
      </c>
      <c r="GO7" t="s">
        <v>98</v>
      </c>
      <c r="GP7" t="s">
        <v>112</v>
      </c>
      <c r="GQ7" t="s">
        <v>112</v>
      </c>
      <c r="GR7" t="s">
        <v>98</v>
      </c>
      <c r="GS7" t="s">
        <v>112</v>
      </c>
      <c r="GT7" t="s">
        <v>105</v>
      </c>
      <c r="GU7" t="s">
        <v>112</v>
      </c>
      <c r="GV7" t="s">
        <v>98</v>
      </c>
      <c r="GW7" t="s">
        <v>112</v>
      </c>
      <c r="GX7" t="s">
        <v>98</v>
      </c>
      <c r="GY7" t="s">
        <v>112</v>
      </c>
      <c r="GZ7" t="s">
        <v>105</v>
      </c>
      <c r="HA7" t="s">
        <v>98</v>
      </c>
      <c r="HB7" t="s">
        <v>112</v>
      </c>
      <c r="HC7" t="s">
        <v>105</v>
      </c>
      <c r="HD7" t="s">
        <v>105</v>
      </c>
      <c r="HE7" t="s">
        <v>112</v>
      </c>
      <c r="HF7" t="s">
        <v>105</v>
      </c>
      <c r="HG7" t="s">
        <v>112</v>
      </c>
      <c r="HH7" t="s">
        <v>105</v>
      </c>
      <c r="HI7" t="s">
        <v>105</v>
      </c>
      <c r="HJ7" t="s">
        <v>105</v>
      </c>
      <c r="HK7" t="s">
        <v>98</v>
      </c>
      <c r="HL7" t="s">
        <v>98</v>
      </c>
      <c r="HM7" t="s">
        <v>98</v>
      </c>
      <c r="HN7" t="s">
        <v>98</v>
      </c>
      <c r="HO7" t="s">
        <v>105</v>
      </c>
      <c r="HP7" t="s">
        <v>105</v>
      </c>
      <c r="HQ7" t="s">
        <v>105</v>
      </c>
      <c r="HR7" t="s">
        <v>112</v>
      </c>
      <c r="HS7" t="s">
        <v>112</v>
      </c>
      <c r="HT7" t="s">
        <v>105</v>
      </c>
      <c r="HU7" t="s">
        <v>105</v>
      </c>
      <c r="HV7" t="s">
        <v>98</v>
      </c>
      <c r="HW7" t="s">
        <v>105</v>
      </c>
      <c r="HX7" t="s">
        <v>112</v>
      </c>
      <c r="HY7" t="s">
        <v>112</v>
      </c>
      <c r="HZ7" t="s">
        <v>98</v>
      </c>
      <c r="IA7" t="s">
        <v>98</v>
      </c>
      <c r="IB7" t="s">
        <v>105</v>
      </c>
      <c r="IC7" t="s">
        <v>98</v>
      </c>
      <c r="ID7" t="s">
        <v>98</v>
      </c>
      <c r="IE7" t="s">
        <v>98</v>
      </c>
      <c r="IF7" t="s">
        <v>105</v>
      </c>
      <c r="IG7" t="s">
        <v>112</v>
      </c>
      <c r="IH7" t="s">
        <v>98</v>
      </c>
      <c r="II7" t="s">
        <v>112</v>
      </c>
      <c r="IJ7" t="s">
        <v>98</v>
      </c>
      <c r="IK7" t="s">
        <v>112</v>
      </c>
      <c r="IL7" t="s">
        <v>105</v>
      </c>
      <c r="IM7" t="s">
        <v>105</v>
      </c>
      <c r="IN7" t="s">
        <v>98</v>
      </c>
      <c r="IO7" t="s">
        <v>98</v>
      </c>
      <c r="IP7" t="s">
        <v>105</v>
      </c>
      <c r="IQ7" t="s">
        <v>112</v>
      </c>
      <c r="IR7" t="s">
        <v>105</v>
      </c>
      <c r="IS7" t="s">
        <v>105</v>
      </c>
      <c r="IT7" t="s">
        <v>112</v>
      </c>
      <c r="IU7" t="s">
        <v>112</v>
      </c>
      <c r="IV7" t="s">
        <v>105</v>
      </c>
      <c r="IW7" t="s">
        <v>98</v>
      </c>
      <c r="IX7" t="s">
        <v>112</v>
      </c>
      <c r="IY7" t="s">
        <v>98</v>
      </c>
      <c r="IZ7" t="s">
        <v>98</v>
      </c>
      <c r="JA7" t="s">
        <v>98</v>
      </c>
      <c r="JB7" t="s">
        <v>112</v>
      </c>
      <c r="JC7" t="s">
        <v>105</v>
      </c>
      <c r="JD7" t="s">
        <v>105</v>
      </c>
      <c r="JE7" t="s">
        <v>112</v>
      </c>
      <c r="JF7" t="s">
        <v>105</v>
      </c>
      <c r="JG7" t="s">
        <v>98</v>
      </c>
      <c r="JH7" t="s">
        <v>105</v>
      </c>
      <c r="JI7" t="s">
        <v>105</v>
      </c>
      <c r="JJ7" t="s">
        <v>105</v>
      </c>
      <c r="JK7" t="s">
        <v>98</v>
      </c>
      <c r="JL7" t="s">
        <v>112</v>
      </c>
      <c r="JM7" t="s">
        <v>112</v>
      </c>
      <c r="JN7" t="s">
        <v>112</v>
      </c>
      <c r="JO7" t="s">
        <v>98</v>
      </c>
      <c r="JP7" t="s">
        <v>112</v>
      </c>
      <c r="JQ7" t="s">
        <v>98</v>
      </c>
      <c r="JR7" t="s">
        <v>112</v>
      </c>
      <c r="JS7" t="s">
        <v>105</v>
      </c>
      <c r="JT7" t="s">
        <v>98</v>
      </c>
      <c r="JU7" t="s">
        <v>98</v>
      </c>
      <c r="JV7" t="s">
        <v>98</v>
      </c>
      <c r="JW7" t="s">
        <v>98</v>
      </c>
      <c r="JX7" t="s">
        <v>105</v>
      </c>
      <c r="JY7" t="s">
        <v>98</v>
      </c>
      <c r="JZ7" t="s">
        <v>105</v>
      </c>
      <c r="KA7" t="s">
        <v>112</v>
      </c>
      <c r="KB7" t="s">
        <v>98</v>
      </c>
      <c r="KC7" t="s">
        <v>98</v>
      </c>
      <c r="KD7" t="s">
        <v>98</v>
      </c>
      <c r="KE7" t="s">
        <v>105</v>
      </c>
      <c r="KF7" t="s">
        <v>105</v>
      </c>
      <c r="KG7" t="s">
        <v>105</v>
      </c>
      <c r="KH7" t="s">
        <v>105</v>
      </c>
      <c r="KI7" t="s">
        <v>98</v>
      </c>
      <c r="KJ7" t="s">
        <v>98</v>
      </c>
      <c r="KK7" t="s">
        <v>105</v>
      </c>
      <c r="KL7" t="s">
        <v>105</v>
      </c>
      <c r="KM7" t="s">
        <v>105</v>
      </c>
      <c r="KN7" t="s">
        <v>112</v>
      </c>
      <c r="KO7" t="s">
        <v>98</v>
      </c>
      <c r="KP7" t="s">
        <v>105</v>
      </c>
      <c r="KQ7" t="s">
        <v>105</v>
      </c>
      <c r="KR7" t="s">
        <v>112</v>
      </c>
      <c r="KS7" t="s">
        <v>98</v>
      </c>
      <c r="KT7" t="s">
        <v>112</v>
      </c>
      <c r="KU7" t="s">
        <v>98</v>
      </c>
      <c r="KV7" t="s">
        <v>105</v>
      </c>
      <c r="KW7" t="s">
        <v>98</v>
      </c>
      <c r="KX7" t="s">
        <v>98</v>
      </c>
      <c r="KY7" t="s">
        <v>112</v>
      </c>
      <c r="KZ7" t="s">
        <v>105</v>
      </c>
      <c r="LA7" t="s">
        <v>98</v>
      </c>
      <c r="LB7" t="s">
        <v>98</v>
      </c>
      <c r="LC7" t="s">
        <v>98</v>
      </c>
      <c r="LD7" t="s">
        <v>112</v>
      </c>
      <c r="LE7" t="s">
        <v>112</v>
      </c>
      <c r="LF7" t="s">
        <v>105</v>
      </c>
      <c r="LG7" t="s">
        <v>112</v>
      </c>
      <c r="LH7" t="s">
        <v>105</v>
      </c>
      <c r="LI7" t="s">
        <v>112</v>
      </c>
      <c r="LJ7" t="s">
        <v>105</v>
      </c>
      <c r="LK7" t="s">
        <v>105</v>
      </c>
      <c r="LL7" t="s">
        <v>105</v>
      </c>
      <c r="LM7" t="s">
        <v>112</v>
      </c>
      <c r="LN7" t="s">
        <v>105</v>
      </c>
      <c r="LO7" t="s">
        <v>112</v>
      </c>
      <c r="LP7" t="s">
        <v>112</v>
      </c>
      <c r="LQ7" t="s">
        <v>98</v>
      </c>
      <c r="LR7" t="s">
        <v>105</v>
      </c>
      <c r="LS7" t="s">
        <v>98</v>
      </c>
      <c r="LT7" t="s">
        <v>112</v>
      </c>
      <c r="LU7" t="s">
        <v>105</v>
      </c>
      <c r="LV7" t="s">
        <v>98</v>
      </c>
      <c r="LW7" t="s">
        <v>105</v>
      </c>
      <c r="LX7" t="s">
        <v>105</v>
      </c>
      <c r="LY7" t="s">
        <v>112</v>
      </c>
      <c r="LZ7" t="s">
        <v>105</v>
      </c>
      <c r="MA7" t="s">
        <v>105</v>
      </c>
      <c r="MB7" t="s">
        <v>98</v>
      </c>
      <c r="MC7" t="s">
        <v>98</v>
      </c>
      <c r="MD7" t="s">
        <v>98</v>
      </c>
      <c r="ME7" t="s">
        <v>98</v>
      </c>
      <c r="MF7" t="s">
        <v>105</v>
      </c>
      <c r="MG7" t="s">
        <v>105</v>
      </c>
      <c r="MH7" t="s">
        <v>98</v>
      </c>
      <c r="MI7" t="s">
        <v>105</v>
      </c>
      <c r="MJ7" t="s">
        <v>98</v>
      </c>
      <c r="MK7" t="s">
        <v>98</v>
      </c>
      <c r="ML7" t="s">
        <v>105</v>
      </c>
      <c r="MM7" t="s">
        <v>112</v>
      </c>
      <c r="MN7" t="s">
        <v>105</v>
      </c>
      <c r="MO7" t="s">
        <v>105</v>
      </c>
      <c r="MP7" t="s">
        <v>98</v>
      </c>
      <c r="MQ7" t="s">
        <v>98</v>
      </c>
      <c r="MR7" t="s">
        <v>98</v>
      </c>
      <c r="MS7" t="s">
        <v>105</v>
      </c>
      <c r="MT7" t="s">
        <v>98</v>
      </c>
      <c r="MU7" t="s">
        <v>105</v>
      </c>
      <c r="MV7" t="s">
        <v>105</v>
      </c>
      <c r="MW7" t="s">
        <v>112</v>
      </c>
      <c r="MX7" t="s">
        <v>112</v>
      </c>
      <c r="MY7" t="s">
        <v>105</v>
      </c>
      <c r="MZ7" t="s">
        <v>112</v>
      </c>
      <c r="NA7" t="s">
        <v>98</v>
      </c>
      <c r="NB7" t="s">
        <v>112</v>
      </c>
      <c r="NC7" t="s">
        <v>112</v>
      </c>
      <c r="ND7" t="s">
        <v>98</v>
      </c>
      <c r="NE7" t="s">
        <v>112</v>
      </c>
      <c r="NF7" t="s">
        <v>98</v>
      </c>
      <c r="NG7" t="s">
        <v>112</v>
      </c>
      <c r="NH7" t="s">
        <v>112</v>
      </c>
      <c r="NI7" t="s">
        <v>112</v>
      </c>
      <c r="NJ7" t="s">
        <v>98</v>
      </c>
      <c r="NK7" t="s">
        <v>98</v>
      </c>
      <c r="NL7" t="s">
        <v>105</v>
      </c>
      <c r="NM7" t="s">
        <v>98</v>
      </c>
      <c r="NN7" t="s">
        <v>105</v>
      </c>
      <c r="NO7" t="s">
        <v>112</v>
      </c>
      <c r="NP7" t="s">
        <v>98</v>
      </c>
      <c r="NQ7" t="s">
        <v>112</v>
      </c>
      <c r="NR7" t="s">
        <v>98</v>
      </c>
      <c r="NS7" t="s">
        <v>112</v>
      </c>
      <c r="NT7" t="s">
        <v>105</v>
      </c>
      <c r="NU7" t="s">
        <v>98</v>
      </c>
      <c r="NV7" t="s">
        <v>112</v>
      </c>
      <c r="NW7" t="s">
        <v>112</v>
      </c>
      <c r="NX7" t="s">
        <v>105</v>
      </c>
      <c r="NY7" t="s">
        <v>105</v>
      </c>
      <c r="NZ7" t="s">
        <v>105</v>
      </c>
      <c r="OA7" t="s">
        <v>112</v>
      </c>
      <c r="OB7" t="s">
        <v>112</v>
      </c>
      <c r="OC7" t="s">
        <v>98</v>
      </c>
      <c r="OD7" t="s">
        <v>105</v>
      </c>
      <c r="OE7" t="s">
        <v>98</v>
      </c>
      <c r="OF7" t="s">
        <v>105</v>
      </c>
      <c r="OG7" t="s">
        <v>112</v>
      </c>
      <c r="OH7" t="s">
        <v>98</v>
      </c>
      <c r="OI7" t="s">
        <v>98</v>
      </c>
      <c r="OJ7" t="s">
        <v>98</v>
      </c>
      <c r="OK7" t="s">
        <v>105</v>
      </c>
      <c r="OL7" t="s">
        <v>112</v>
      </c>
      <c r="OM7" t="s">
        <v>112</v>
      </c>
      <c r="ON7" t="s">
        <v>105</v>
      </c>
      <c r="OO7" t="s">
        <v>98</v>
      </c>
      <c r="OP7" t="s">
        <v>105</v>
      </c>
      <c r="OQ7" t="s">
        <v>105</v>
      </c>
      <c r="OR7" t="s">
        <v>105</v>
      </c>
      <c r="OS7" t="s">
        <v>98</v>
      </c>
      <c r="OT7" t="s">
        <v>98</v>
      </c>
      <c r="OU7" t="s">
        <v>98</v>
      </c>
      <c r="OV7" t="s">
        <v>105</v>
      </c>
      <c r="OW7" t="s">
        <v>112</v>
      </c>
      <c r="OX7" t="s">
        <v>105</v>
      </c>
      <c r="OY7" t="s">
        <v>105</v>
      </c>
      <c r="OZ7" t="s">
        <v>98</v>
      </c>
      <c r="PA7" t="s">
        <v>98</v>
      </c>
      <c r="PB7" t="s">
        <v>105</v>
      </c>
      <c r="PC7" t="s">
        <v>112</v>
      </c>
      <c r="PD7" t="s">
        <v>98</v>
      </c>
      <c r="PE7" t="s">
        <v>105</v>
      </c>
      <c r="PF7" t="s">
        <v>105</v>
      </c>
      <c r="PG7" t="s">
        <v>112</v>
      </c>
      <c r="PH7" t="s">
        <v>105</v>
      </c>
      <c r="PI7" t="s">
        <v>112</v>
      </c>
      <c r="PJ7" t="s">
        <v>105</v>
      </c>
      <c r="PK7" t="s">
        <v>98</v>
      </c>
      <c r="PL7" t="s">
        <v>105</v>
      </c>
      <c r="PM7" t="s">
        <v>98</v>
      </c>
      <c r="PN7" t="s">
        <v>112</v>
      </c>
      <c r="PO7" t="s">
        <v>98</v>
      </c>
      <c r="PP7" t="s">
        <v>112</v>
      </c>
      <c r="PQ7" t="s">
        <v>98</v>
      </c>
      <c r="PR7" t="s">
        <v>98</v>
      </c>
      <c r="PS7" t="s">
        <v>105</v>
      </c>
      <c r="PT7" t="s">
        <v>112</v>
      </c>
      <c r="PU7" t="s">
        <v>98</v>
      </c>
      <c r="PV7" t="s">
        <v>98</v>
      </c>
      <c r="PW7" t="s">
        <v>98</v>
      </c>
      <c r="PX7" t="s">
        <v>105</v>
      </c>
      <c r="PY7" t="s">
        <v>112</v>
      </c>
      <c r="PZ7" t="s">
        <v>98</v>
      </c>
      <c r="QA7" t="s">
        <v>105</v>
      </c>
      <c r="QB7" t="s">
        <v>105</v>
      </c>
      <c r="QC7" t="s">
        <v>112</v>
      </c>
      <c r="QD7" t="s">
        <v>98</v>
      </c>
      <c r="QE7" t="s">
        <v>98</v>
      </c>
      <c r="QF7" t="s">
        <v>105</v>
      </c>
      <c r="QG7" t="s">
        <v>105</v>
      </c>
      <c r="QH7" t="s">
        <v>105</v>
      </c>
      <c r="QI7" t="s">
        <v>98</v>
      </c>
      <c r="QJ7" t="s">
        <v>105</v>
      </c>
      <c r="QK7" t="s">
        <v>112</v>
      </c>
      <c r="QL7" t="s">
        <v>112</v>
      </c>
      <c r="QM7" t="s">
        <v>98</v>
      </c>
      <c r="QN7" t="s">
        <v>98</v>
      </c>
      <c r="QO7" t="s">
        <v>112</v>
      </c>
      <c r="QP7" t="s">
        <v>112</v>
      </c>
      <c r="QQ7" t="s">
        <v>112</v>
      </c>
      <c r="QR7" t="s">
        <v>112</v>
      </c>
      <c r="QS7" t="s">
        <v>105</v>
      </c>
      <c r="QT7" t="s">
        <v>105</v>
      </c>
      <c r="QU7" t="s">
        <v>105</v>
      </c>
      <c r="QV7" t="s">
        <v>112</v>
      </c>
      <c r="QW7" t="s">
        <v>112</v>
      </c>
      <c r="QX7" t="s">
        <v>105</v>
      </c>
      <c r="QY7" t="s">
        <v>112</v>
      </c>
      <c r="QZ7" t="s">
        <v>98</v>
      </c>
      <c r="RA7" t="s">
        <v>98</v>
      </c>
      <c r="RB7" t="s">
        <v>112</v>
      </c>
      <c r="RC7" t="s">
        <v>105</v>
      </c>
      <c r="RD7" t="s">
        <v>112</v>
      </c>
      <c r="RE7" t="s">
        <v>105</v>
      </c>
      <c r="RF7" t="s">
        <v>98</v>
      </c>
      <c r="RG7" t="s">
        <v>105</v>
      </c>
      <c r="RH7" t="s">
        <v>98</v>
      </c>
      <c r="RI7" t="s">
        <v>112</v>
      </c>
      <c r="RJ7" t="s">
        <v>105</v>
      </c>
      <c r="RK7" t="s">
        <v>105</v>
      </c>
      <c r="RL7" t="s">
        <v>112</v>
      </c>
      <c r="RM7" t="s">
        <v>98</v>
      </c>
      <c r="RN7" t="s">
        <v>112</v>
      </c>
      <c r="RO7" t="s">
        <v>105</v>
      </c>
      <c r="RP7" t="s">
        <v>112</v>
      </c>
      <c r="RQ7" t="s">
        <v>112</v>
      </c>
      <c r="RR7" t="s">
        <v>112</v>
      </c>
      <c r="RS7" t="s">
        <v>112</v>
      </c>
      <c r="RT7" t="s">
        <v>112</v>
      </c>
      <c r="RU7" t="s">
        <v>98</v>
      </c>
      <c r="RV7" t="s">
        <v>112</v>
      </c>
      <c r="RW7" t="s">
        <v>105</v>
      </c>
      <c r="RX7" t="s">
        <v>98</v>
      </c>
      <c r="RY7" t="s">
        <v>98</v>
      </c>
      <c r="RZ7" t="s">
        <v>98</v>
      </c>
      <c r="SA7" t="s">
        <v>105</v>
      </c>
      <c r="SB7" t="s">
        <v>112</v>
      </c>
      <c r="SC7" t="s">
        <v>98</v>
      </c>
      <c r="SD7" t="s">
        <v>105</v>
      </c>
      <c r="SE7" t="s">
        <v>105</v>
      </c>
      <c r="SF7" t="s">
        <v>98</v>
      </c>
      <c r="SG7" t="s">
        <v>112</v>
      </c>
    </row>
    <row r="8" spans="1:501" x14ac:dyDescent="0.45">
      <c r="A8" t="s">
        <v>89</v>
      </c>
      <c r="B8" t="s">
        <v>99</v>
      </c>
      <c r="C8" t="s">
        <v>99</v>
      </c>
      <c r="D8" t="s">
        <v>99</v>
      </c>
      <c r="E8" t="s">
        <v>99</v>
      </c>
      <c r="F8" t="s">
        <v>115</v>
      </c>
      <c r="G8" t="s">
        <v>115</v>
      </c>
      <c r="H8" t="s">
        <v>115</v>
      </c>
      <c r="I8" t="s">
        <v>99</v>
      </c>
      <c r="J8" t="s">
        <v>99</v>
      </c>
      <c r="K8" t="s">
        <v>115</v>
      </c>
      <c r="L8" t="s">
        <v>115</v>
      </c>
      <c r="M8" t="s">
        <v>115</v>
      </c>
      <c r="N8" t="s">
        <v>115</v>
      </c>
      <c r="O8" t="s">
        <v>115</v>
      </c>
      <c r="P8" t="s">
        <v>115</v>
      </c>
      <c r="Q8" t="s">
        <v>99</v>
      </c>
      <c r="R8" t="s">
        <v>99</v>
      </c>
      <c r="S8" t="s">
        <v>115</v>
      </c>
      <c r="T8" t="s">
        <v>115</v>
      </c>
      <c r="U8" t="s">
        <v>115</v>
      </c>
      <c r="V8" t="s">
        <v>99</v>
      </c>
      <c r="W8" t="s">
        <v>99</v>
      </c>
      <c r="X8" t="s">
        <v>115</v>
      </c>
      <c r="Y8" t="s">
        <v>115</v>
      </c>
      <c r="Z8" t="s">
        <v>115</v>
      </c>
      <c r="AA8" t="s">
        <v>115</v>
      </c>
      <c r="AB8" t="s">
        <v>99</v>
      </c>
      <c r="AC8" t="s">
        <v>115</v>
      </c>
      <c r="AD8" t="s">
        <v>99</v>
      </c>
      <c r="AE8" t="s">
        <v>115</v>
      </c>
      <c r="AF8" t="s">
        <v>115</v>
      </c>
      <c r="AG8" t="s">
        <v>115</v>
      </c>
      <c r="AH8" t="s">
        <v>115</v>
      </c>
      <c r="AI8" t="s">
        <v>115</v>
      </c>
      <c r="AJ8" t="s">
        <v>115</v>
      </c>
      <c r="AK8" t="s">
        <v>99</v>
      </c>
      <c r="AL8" t="s">
        <v>99</v>
      </c>
      <c r="AM8" t="s">
        <v>115</v>
      </c>
      <c r="AN8" t="s">
        <v>99</v>
      </c>
      <c r="AO8" t="s">
        <v>115</v>
      </c>
      <c r="AP8" t="s">
        <v>115</v>
      </c>
      <c r="AQ8" t="s">
        <v>99</v>
      </c>
      <c r="AR8" t="s">
        <v>99</v>
      </c>
      <c r="AS8" t="s">
        <v>99</v>
      </c>
      <c r="AT8" t="s">
        <v>99</v>
      </c>
      <c r="AU8" t="s">
        <v>115</v>
      </c>
      <c r="AV8" t="s">
        <v>99</v>
      </c>
      <c r="AW8" t="s">
        <v>115</v>
      </c>
      <c r="AX8" t="s">
        <v>99</v>
      </c>
      <c r="AY8" t="s">
        <v>99</v>
      </c>
      <c r="AZ8" t="s">
        <v>115</v>
      </c>
      <c r="BA8" t="s">
        <v>115</v>
      </c>
      <c r="BB8" t="s">
        <v>99</v>
      </c>
      <c r="BC8" t="s">
        <v>115</v>
      </c>
      <c r="BD8" t="s">
        <v>99</v>
      </c>
      <c r="BE8" t="s">
        <v>115</v>
      </c>
      <c r="BF8" t="s">
        <v>99</v>
      </c>
      <c r="BG8" t="s">
        <v>99</v>
      </c>
      <c r="BH8" t="s">
        <v>99</v>
      </c>
      <c r="BI8" t="s">
        <v>99</v>
      </c>
      <c r="BJ8" t="s">
        <v>99</v>
      </c>
      <c r="BK8" t="s">
        <v>99</v>
      </c>
      <c r="BL8" t="s">
        <v>99</v>
      </c>
      <c r="BM8" t="s">
        <v>99</v>
      </c>
      <c r="BN8" t="s">
        <v>115</v>
      </c>
      <c r="BO8" t="s">
        <v>99</v>
      </c>
      <c r="BP8" t="s">
        <v>115</v>
      </c>
      <c r="BQ8" t="s">
        <v>115</v>
      </c>
      <c r="BR8" t="s">
        <v>115</v>
      </c>
      <c r="BS8" t="s">
        <v>99</v>
      </c>
      <c r="BT8" t="s">
        <v>115</v>
      </c>
      <c r="BU8" t="s">
        <v>99</v>
      </c>
      <c r="BV8" t="s">
        <v>99</v>
      </c>
      <c r="BW8" t="s">
        <v>99</v>
      </c>
      <c r="BX8" t="s">
        <v>99</v>
      </c>
      <c r="BY8" t="s">
        <v>99</v>
      </c>
      <c r="BZ8" t="s">
        <v>99</v>
      </c>
      <c r="CA8" t="s">
        <v>115</v>
      </c>
      <c r="CB8" t="s">
        <v>115</v>
      </c>
      <c r="CC8" t="s">
        <v>115</v>
      </c>
      <c r="CD8" t="s">
        <v>115</v>
      </c>
      <c r="CE8" t="s">
        <v>99</v>
      </c>
      <c r="CF8" t="s">
        <v>115</v>
      </c>
      <c r="CG8" t="s">
        <v>115</v>
      </c>
      <c r="CH8" t="s">
        <v>115</v>
      </c>
      <c r="CI8" t="s">
        <v>99</v>
      </c>
      <c r="CJ8" t="s">
        <v>99</v>
      </c>
      <c r="CK8" t="s">
        <v>99</v>
      </c>
      <c r="CL8" t="s">
        <v>115</v>
      </c>
      <c r="CM8" t="s">
        <v>99</v>
      </c>
      <c r="CN8" t="s">
        <v>99</v>
      </c>
      <c r="CO8" t="s">
        <v>99</v>
      </c>
      <c r="CP8" t="s">
        <v>99</v>
      </c>
      <c r="CQ8" t="s">
        <v>99</v>
      </c>
      <c r="CR8" t="s">
        <v>115</v>
      </c>
      <c r="CS8" t="s">
        <v>115</v>
      </c>
      <c r="CT8" t="s">
        <v>115</v>
      </c>
      <c r="CU8" t="s">
        <v>115</v>
      </c>
      <c r="CV8" t="s">
        <v>115</v>
      </c>
      <c r="CW8" t="s">
        <v>115</v>
      </c>
      <c r="CX8" t="s">
        <v>115</v>
      </c>
      <c r="CY8" t="s">
        <v>99</v>
      </c>
      <c r="CZ8" t="s">
        <v>99</v>
      </c>
      <c r="DA8" t="s">
        <v>99</v>
      </c>
      <c r="DB8" t="s">
        <v>99</v>
      </c>
      <c r="DC8" t="s">
        <v>99</v>
      </c>
      <c r="DD8" t="s">
        <v>115</v>
      </c>
      <c r="DE8" t="s">
        <v>115</v>
      </c>
      <c r="DF8" t="s">
        <v>115</v>
      </c>
      <c r="DG8" t="s">
        <v>99</v>
      </c>
      <c r="DH8" t="s">
        <v>99</v>
      </c>
      <c r="DI8" t="s">
        <v>115</v>
      </c>
      <c r="DJ8" t="s">
        <v>115</v>
      </c>
      <c r="DK8" t="s">
        <v>99</v>
      </c>
      <c r="DL8" t="s">
        <v>99</v>
      </c>
      <c r="DM8" t="s">
        <v>115</v>
      </c>
      <c r="DN8" t="s">
        <v>99</v>
      </c>
      <c r="DO8" t="s">
        <v>99</v>
      </c>
      <c r="DP8" t="s">
        <v>99</v>
      </c>
      <c r="DQ8" t="s">
        <v>99</v>
      </c>
      <c r="DR8" t="s">
        <v>99</v>
      </c>
      <c r="DS8" t="s">
        <v>115</v>
      </c>
      <c r="DT8" t="s">
        <v>115</v>
      </c>
      <c r="DU8" t="s">
        <v>99</v>
      </c>
      <c r="DV8" t="s">
        <v>99</v>
      </c>
      <c r="DW8" t="s">
        <v>99</v>
      </c>
      <c r="DX8" t="s">
        <v>115</v>
      </c>
      <c r="DY8" t="s">
        <v>99</v>
      </c>
      <c r="DZ8" t="s">
        <v>99</v>
      </c>
      <c r="EA8" t="s">
        <v>99</v>
      </c>
      <c r="EB8" t="s">
        <v>115</v>
      </c>
      <c r="EC8" t="s">
        <v>115</v>
      </c>
      <c r="ED8" t="s">
        <v>99</v>
      </c>
      <c r="EE8" t="s">
        <v>99</v>
      </c>
      <c r="EF8" t="s">
        <v>99</v>
      </c>
      <c r="EG8" t="s">
        <v>115</v>
      </c>
      <c r="EH8" t="s">
        <v>115</v>
      </c>
      <c r="EI8" t="s">
        <v>115</v>
      </c>
      <c r="EJ8" t="s">
        <v>99</v>
      </c>
      <c r="EK8" t="s">
        <v>115</v>
      </c>
      <c r="EL8" t="s">
        <v>99</v>
      </c>
      <c r="EM8" t="s">
        <v>99</v>
      </c>
      <c r="EN8" t="s">
        <v>115</v>
      </c>
      <c r="EO8" t="s">
        <v>99</v>
      </c>
      <c r="EP8" t="s">
        <v>99</v>
      </c>
      <c r="EQ8" t="s">
        <v>99</v>
      </c>
      <c r="ER8" t="s">
        <v>115</v>
      </c>
      <c r="ES8" t="s">
        <v>115</v>
      </c>
      <c r="ET8" t="s">
        <v>99</v>
      </c>
      <c r="EU8" t="s">
        <v>99</v>
      </c>
      <c r="EV8" t="s">
        <v>115</v>
      </c>
      <c r="EW8" t="s">
        <v>99</v>
      </c>
      <c r="EX8" t="s">
        <v>115</v>
      </c>
      <c r="EY8" t="s">
        <v>115</v>
      </c>
      <c r="EZ8" t="s">
        <v>115</v>
      </c>
      <c r="FA8" t="s">
        <v>99</v>
      </c>
      <c r="FB8" t="s">
        <v>115</v>
      </c>
      <c r="FC8" t="s">
        <v>115</v>
      </c>
      <c r="FD8" t="s">
        <v>115</v>
      </c>
      <c r="FE8" t="s">
        <v>99</v>
      </c>
      <c r="FF8" t="s">
        <v>99</v>
      </c>
      <c r="FG8" t="s">
        <v>99</v>
      </c>
      <c r="FH8" t="s">
        <v>99</v>
      </c>
      <c r="FI8" t="s">
        <v>99</v>
      </c>
      <c r="FJ8" t="s">
        <v>99</v>
      </c>
      <c r="FK8" t="s">
        <v>115</v>
      </c>
      <c r="FL8" t="s">
        <v>115</v>
      </c>
      <c r="FM8" t="s">
        <v>99</v>
      </c>
      <c r="FN8" t="s">
        <v>99</v>
      </c>
      <c r="FO8" t="s">
        <v>99</v>
      </c>
      <c r="FP8" t="s">
        <v>99</v>
      </c>
      <c r="FQ8" t="s">
        <v>99</v>
      </c>
      <c r="FR8" t="s">
        <v>99</v>
      </c>
      <c r="FS8" t="s">
        <v>99</v>
      </c>
      <c r="FT8" t="s">
        <v>99</v>
      </c>
      <c r="FU8" t="s">
        <v>99</v>
      </c>
      <c r="FV8" t="s">
        <v>99</v>
      </c>
      <c r="FW8" t="s">
        <v>115</v>
      </c>
      <c r="FX8" t="s">
        <v>115</v>
      </c>
      <c r="FY8" t="s">
        <v>115</v>
      </c>
      <c r="FZ8" t="s">
        <v>115</v>
      </c>
      <c r="GA8" t="s">
        <v>115</v>
      </c>
      <c r="GB8" t="s">
        <v>99</v>
      </c>
      <c r="GC8" t="s">
        <v>115</v>
      </c>
      <c r="GD8" t="s">
        <v>115</v>
      </c>
      <c r="GE8" t="s">
        <v>99</v>
      </c>
      <c r="GF8" t="s">
        <v>99</v>
      </c>
      <c r="GG8" t="s">
        <v>115</v>
      </c>
      <c r="GH8" t="s">
        <v>99</v>
      </c>
      <c r="GI8" t="s">
        <v>99</v>
      </c>
      <c r="GJ8" t="s">
        <v>99</v>
      </c>
      <c r="GK8" t="s">
        <v>115</v>
      </c>
      <c r="GL8" t="s">
        <v>99</v>
      </c>
      <c r="GM8" t="s">
        <v>115</v>
      </c>
      <c r="GN8" t="s">
        <v>115</v>
      </c>
      <c r="GO8" t="s">
        <v>115</v>
      </c>
      <c r="GP8" t="s">
        <v>115</v>
      </c>
      <c r="GQ8" t="s">
        <v>115</v>
      </c>
      <c r="GR8" t="s">
        <v>99</v>
      </c>
      <c r="GS8" t="s">
        <v>115</v>
      </c>
      <c r="GT8" t="s">
        <v>115</v>
      </c>
      <c r="GU8" t="s">
        <v>115</v>
      </c>
      <c r="GV8" t="s">
        <v>99</v>
      </c>
      <c r="GW8" t="s">
        <v>99</v>
      </c>
      <c r="GX8" t="s">
        <v>99</v>
      </c>
      <c r="GY8" t="s">
        <v>99</v>
      </c>
      <c r="GZ8" t="s">
        <v>115</v>
      </c>
      <c r="HA8" t="s">
        <v>115</v>
      </c>
      <c r="HB8" t="s">
        <v>99</v>
      </c>
      <c r="HC8" t="s">
        <v>99</v>
      </c>
      <c r="HD8" t="s">
        <v>99</v>
      </c>
      <c r="HE8" t="s">
        <v>115</v>
      </c>
      <c r="HF8" t="s">
        <v>115</v>
      </c>
      <c r="HG8" t="s">
        <v>115</v>
      </c>
      <c r="HH8" t="s">
        <v>115</v>
      </c>
      <c r="HI8" t="s">
        <v>115</v>
      </c>
      <c r="HJ8" t="s">
        <v>115</v>
      </c>
      <c r="HK8" t="s">
        <v>115</v>
      </c>
      <c r="HL8" t="s">
        <v>115</v>
      </c>
      <c r="HM8" t="s">
        <v>115</v>
      </c>
      <c r="HN8" t="s">
        <v>99</v>
      </c>
      <c r="HO8" t="s">
        <v>115</v>
      </c>
      <c r="HP8" t="s">
        <v>99</v>
      </c>
      <c r="HQ8" t="s">
        <v>99</v>
      </c>
      <c r="HR8" t="s">
        <v>115</v>
      </c>
      <c r="HS8" t="s">
        <v>99</v>
      </c>
      <c r="HT8" t="s">
        <v>115</v>
      </c>
      <c r="HU8" t="s">
        <v>115</v>
      </c>
      <c r="HV8" t="s">
        <v>115</v>
      </c>
      <c r="HW8" t="s">
        <v>99</v>
      </c>
      <c r="HX8" t="s">
        <v>115</v>
      </c>
      <c r="HY8" t="s">
        <v>115</v>
      </c>
      <c r="HZ8" t="s">
        <v>99</v>
      </c>
      <c r="IA8" t="s">
        <v>99</v>
      </c>
      <c r="IB8" t="s">
        <v>99</v>
      </c>
      <c r="IC8" t="s">
        <v>115</v>
      </c>
      <c r="ID8" t="s">
        <v>115</v>
      </c>
      <c r="IE8" t="s">
        <v>99</v>
      </c>
      <c r="IF8" t="s">
        <v>115</v>
      </c>
      <c r="IG8" t="s">
        <v>115</v>
      </c>
      <c r="IH8" t="s">
        <v>99</v>
      </c>
      <c r="II8" t="s">
        <v>115</v>
      </c>
      <c r="IJ8" t="s">
        <v>99</v>
      </c>
      <c r="IK8" t="s">
        <v>115</v>
      </c>
      <c r="IL8" t="s">
        <v>115</v>
      </c>
      <c r="IM8" t="s">
        <v>115</v>
      </c>
      <c r="IN8" t="s">
        <v>115</v>
      </c>
      <c r="IO8" t="s">
        <v>115</v>
      </c>
      <c r="IP8" t="s">
        <v>99</v>
      </c>
      <c r="IQ8" t="s">
        <v>99</v>
      </c>
      <c r="IR8" t="s">
        <v>115</v>
      </c>
      <c r="IS8" t="s">
        <v>115</v>
      </c>
      <c r="IT8" t="s">
        <v>99</v>
      </c>
      <c r="IU8" t="s">
        <v>99</v>
      </c>
      <c r="IV8" t="s">
        <v>99</v>
      </c>
      <c r="IW8" t="s">
        <v>99</v>
      </c>
      <c r="IX8" t="s">
        <v>115</v>
      </c>
      <c r="IY8" t="s">
        <v>99</v>
      </c>
      <c r="IZ8" t="s">
        <v>99</v>
      </c>
      <c r="JA8" t="s">
        <v>115</v>
      </c>
      <c r="JB8" t="s">
        <v>115</v>
      </c>
      <c r="JC8" t="s">
        <v>99</v>
      </c>
      <c r="JD8" t="s">
        <v>99</v>
      </c>
      <c r="JE8" t="s">
        <v>99</v>
      </c>
      <c r="JF8" t="s">
        <v>115</v>
      </c>
      <c r="JG8" t="s">
        <v>115</v>
      </c>
      <c r="JH8" t="s">
        <v>99</v>
      </c>
      <c r="JI8" t="s">
        <v>99</v>
      </c>
      <c r="JJ8" t="s">
        <v>99</v>
      </c>
      <c r="JK8" t="s">
        <v>115</v>
      </c>
      <c r="JL8" t="s">
        <v>115</v>
      </c>
      <c r="JM8" t="s">
        <v>99</v>
      </c>
      <c r="JN8" t="s">
        <v>115</v>
      </c>
      <c r="JO8" t="s">
        <v>115</v>
      </c>
      <c r="JP8" t="s">
        <v>115</v>
      </c>
      <c r="JQ8" t="s">
        <v>99</v>
      </c>
      <c r="JR8" t="s">
        <v>115</v>
      </c>
      <c r="JS8" t="s">
        <v>99</v>
      </c>
      <c r="JT8" t="s">
        <v>99</v>
      </c>
      <c r="JU8" t="s">
        <v>115</v>
      </c>
      <c r="JV8" t="s">
        <v>99</v>
      </c>
      <c r="JW8" t="s">
        <v>99</v>
      </c>
      <c r="JX8" t="s">
        <v>99</v>
      </c>
      <c r="JY8" t="s">
        <v>115</v>
      </c>
      <c r="JZ8" t="s">
        <v>115</v>
      </c>
      <c r="KA8" t="s">
        <v>99</v>
      </c>
      <c r="KB8" t="s">
        <v>99</v>
      </c>
      <c r="KC8" t="s">
        <v>115</v>
      </c>
      <c r="KD8" t="s">
        <v>99</v>
      </c>
      <c r="KE8" t="s">
        <v>115</v>
      </c>
      <c r="KF8" t="s">
        <v>99</v>
      </c>
      <c r="KG8" t="s">
        <v>115</v>
      </c>
      <c r="KH8" t="s">
        <v>115</v>
      </c>
      <c r="KI8" t="s">
        <v>99</v>
      </c>
      <c r="KJ8" t="s">
        <v>115</v>
      </c>
      <c r="KK8" t="s">
        <v>99</v>
      </c>
      <c r="KL8" t="s">
        <v>99</v>
      </c>
      <c r="KM8" t="s">
        <v>99</v>
      </c>
      <c r="KN8" t="s">
        <v>99</v>
      </c>
      <c r="KO8" t="s">
        <v>99</v>
      </c>
      <c r="KP8" t="s">
        <v>115</v>
      </c>
      <c r="KQ8" t="s">
        <v>115</v>
      </c>
      <c r="KR8" t="s">
        <v>99</v>
      </c>
      <c r="KS8" t="s">
        <v>99</v>
      </c>
      <c r="KT8" t="s">
        <v>99</v>
      </c>
      <c r="KU8" t="s">
        <v>115</v>
      </c>
      <c r="KV8" t="s">
        <v>99</v>
      </c>
      <c r="KW8" t="s">
        <v>99</v>
      </c>
      <c r="KX8" t="s">
        <v>115</v>
      </c>
      <c r="KY8" t="s">
        <v>115</v>
      </c>
      <c r="KZ8" t="s">
        <v>99</v>
      </c>
      <c r="LA8" t="s">
        <v>115</v>
      </c>
      <c r="LB8" t="s">
        <v>115</v>
      </c>
      <c r="LC8" t="s">
        <v>115</v>
      </c>
      <c r="LD8" t="s">
        <v>115</v>
      </c>
      <c r="LE8" t="s">
        <v>99</v>
      </c>
      <c r="LF8" t="s">
        <v>115</v>
      </c>
      <c r="LG8" t="s">
        <v>115</v>
      </c>
      <c r="LH8" t="s">
        <v>115</v>
      </c>
      <c r="LI8" t="s">
        <v>115</v>
      </c>
      <c r="LJ8" t="s">
        <v>115</v>
      </c>
      <c r="LK8" t="s">
        <v>99</v>
      </c>
      <c r="LL8" t="s">
        <v>115</v>
      </c>
      <c r="LM8" t="s">
        <v>99</v>
      </c>
      <c r="LN8" t="s">
        <v>115</v>
      </c>
      <c r="LO8" t="s">
        <v>99</v>
      </c>
      <c r="LP8" t="s">
        <v>99</v>
      </c>
      <c r="LQ8" t="s">
        <v>115</v>
      </c>
      <c r="LR8" t="s">
        <v>99</v>
      </c>
      <c r="LS8" t="s">
        <v>115</v>
      </c>
      <c r="LT8" t="s">
        <v>99</v>
      </c>
      <c r="LU8" t="s">
        <v>115</v>
      </c>
      <c r="LV8" t="s">
        <v>115</v>
      </c>
      <c r="LW8" t="s">
        <v>99</v>
      </c>
      <c r="LX8" t="s">
        <v>115</v>
      </c>
      <c r="LY8" t="s">
        <v>115</v>
      </c>
      <c r="LZ8" t="s">
        <v>115</v>
      </c>
      <c r="MA8" t="s">
        <v>99</v>
      </c>
      <c r="MB8" t="s">
        <v>115</v>
      </c>
      <c r="MC8" t="s">
        <v>99</v>
      </c>
      <c r="MD8" t="s">
        <v>99</v>
      </c>
      <c r="ME8" t="s">
        <v>99</v>
      </c>
      <c r="MF8" t="s">
        <v>115</v>
      </c>
      <c r="MG8" t="s">
        <v>99</v>
      </c>
      <c r="MH8" t="s">
        <v>115</v>
      </c>
      <c r="MI8" t="s">
        <v>99</v>
      </c>
      <c r="MJ8" t="s">
        <v>115</v>
      </c>
      <c r="MK8" t="s">
        <v>99</v>
      </c>
      <c r="ML8" t="s">
        <v>115</v>
      </c>
      <c r="MM8" t="s">
        <v>115</v>
      </c>
      <c r="MN8" t="s">
        <v>115</v>
      </c>
      <c r="MO8" t="s">
        <v>99</v>
      </c>
      <c r="MP8" t="s">
        <v>99</v>
      </c>
      <c r="MQ8" t="s">
        <v>115</v>
      </c>
      <c r="MR8" t="s">
        <v>99</v>
      </c>
      <c r="MS8" t="s">
        <v>99</v>
      </c>
      <c r="MT8" t="s">
        <v>99</v>
      </c>
      <c r="MU8" t="s">
        <v>99</v>
      </c>
      <c r="MV8" t="s">
        <v>115</v>
      </c>
      <c r="MW8" t="s">
        <v>99</v>
      </c>
      <c r="MX8" t="s">
        <v>115</v>
      </c>
      <c r="MY8" t="s">
        <v>99</v>
      </c>
      <c r="MZ8" t="s">
        <v>115</v>
      </c>
      <c r="NA8" t="s">
        <v>115</v>
      </c>
      <c r="NB8" t="s">
        <v>99</v>
      </c>
      <c r="NC8" t="s">
        <v>99</v>
      </c>
      <c r="ND8" t="s">
        <v>99</v>
      </c>
      <c r="NE8" t="s">
        <v>99</v>
      </c>
      <c r="NF8" t="s">
        <v>115</v>
      </c>
      <c r="NG8" t="s">
        <v>99</v>
      </c>
      <c r="NH8" t="s">
        <v>115</v>
      </c>
      <c r="NI8" t="s">
        <v>99</v>
      </c>
      <c r="NJ8" t="s">
        <v>99</v>
      </c>
      <c r="NK8" t="s">
        <v>99</v>
      </c>
      <c r="NL8" t="s">
        <v>115</v>
      </c>
      <c r="NM8" t="s">
        <v>115</v>
      </c>
      <c r="NN8" t="s">
        <v>115</v>
      </c>
      <c r="NO8" t="s">
        <v>99</v>
      </c>
      <c r="NP8" t="s">
        <v>99</v>
      </c>
      <c r="NQ8" t="s">
        <v>115</v>
      </c>
      <c r="NR8" t="s">
        <v>115</v>
      </c>
      <c r="NS8" t="s">
        <v>99</v>
      </c>
      <c r="NT8" t="s">
        <v>99</v>
      </c>
      <c r="NU8" t="s">
        <v>115</v>
      </c>
      <c r="NV8" t="s">
        <v>99</v>
      </c>
      <c r="NW8" t="s">
        <v>115</v>
      </c>
      <c r="NX8" t="s">
        <v>99</v>
      </c>
      <c r="NY8" t="s">
        <v>99</v>
      </c>
      <c r="NZ8" t="s">
        <v>115</v>
      </c>
      <c r="OA8" t="s">
        <v>115</v>
      </c>
      <c r="OB8" t="s">
        <v>115</v>
      </c>
      <c r="OC8" t="s">
        <v>115</v>
      </c>
      <c r="OD8" t="s">
        <v>115</v>
      </c>
      <c r="OE8" t="s">
        <v>99</v>
      </c>
      <c r="OF8" t="s">
        <v>115</v>
      </c>
      <c r="OG8" t="s">
        <v>115</v>
      </c>
      <c r="OH8" t="s">
        <v>115</v>
      </c>
      <c r="OI8" t="s">
        <v>115</v>
      </c>
      <c r="OJ8" t="s">
        <v>115</v>
      </c>
      <c r="OK8" t="s">
        <v>115</v>
      </c>
      <c r="OL8" t="s">
        <v>99</v>
      </c>
      <c r="OM8" t="s">
        <v>115</v>
      </c>
      <c r="ON8" t="s">
        <v>99</v>
      </c>
      <c r="OO8" t="s">
        <v>99</v>
      </c>
      <c r="OP8" t="s">
        <v>99</v>
      </c>
      <c r="OQ8" t="s">
        <v>99</v>
      </c>
      <c r="OR8" t="s">
        <v>99</v>
      </c>
      <c r="OS8" t="s">
        <v>99</v>
      </c>
      <c r="OT8" t="s">
        <v>99</v>
      </c>
      <c r="OU8" t="s">
        <v>115</v>
      </c>
      <c r="OV8" t="s">
        <v>99</v>
      </c>
      <c r="OW8" t="s">
        <v>115</v>
      </c>
      <c r="OX8" t="s">
        <v>99</v>
      </c>
      <c r="OY8" t="s">
        <v>115</v>
      </c>
      <c r="OZ8" t="s">
        <v>99</v>
      </c>
      <c r="PA8" t="s">
        <v>115</v>
      </c>
      <c r="PB8" t="s">
        <v>115</v>
      </c>
      <c r="PC8" t="s">
        <v>115</v>
      </c>
      <c r="PD8" t="s">
        <v>99</v>
      </c>
      <c r="PE8" t="s">
        <v>99</v>
      </c>
      <c r="PF8" t="s">
        <v>99</v>
      </c>
      <c r="PG8" t="s">
        <v>115</v>
      </c>
      <c r="PH8" t="s">
        <v>99</v>
      </c>
      <c r="PI8" t="s">
        <v>99</v>
      </c>
      <c r="PJ8" t="s">
        <v>115</v>
      </c>
      <c r="PK8" t="s">
        <v>99</v>
      </c>
      <c r="PL8" t="s">
        <v>99</v>
      </c>
      <c r="PM8" t="s">
        <v>99</v>
      </c>
      <c r="PN8" t="s">
        <v>115</v>
      </c>
      <c r="PO8" t="s">
        <v>115</v>
      </c>
      <c r="PP8" t="s">
        <v>99</v>
      </c>
      <c r="PQ8" t="s">
        <v>99</v>
      </c>
      <c r="PR8" t="s">
        <v>115</v>
      </c>
      <c r="PS8" t="s">
        <v>99</v>
      </c>
      <c r="PT8" t="s">
        <v>99</v>
      </c>
      <c r="PU8" t="s">
        <v>115</v>
      </c>
      <c r="PV8" t="s">
        <v>99</v>
      </c>
      <c r="PW8" t="s">
        <v>115</v>
      </c>
      <c r="PX8" t="s">
        <v>99</v>
      </c>
      <c r="PY8" t="s">
        <v>115</v>
      </c>
      <c r="PZ8" t="s">
        <v>99</v>
      </c>
      <c r="QA8" t="s">
        <v>115</v>
      </c>
      <c r="QB8" t="s">
        <v>115</v>
      </c>
      <c r="QC8" t="s">
        <v>99</v>
      </c>
      <c r="QD8" t="s">
        <v>115</v>
      </c>
      <c r="QE8" t="s">
        <v>115</v>
      </c>
      <c r="QF8" t="s">
        <v>115</v>
      </c>
      <c r="QG8" t="s">
        <v>115</v>
      </c>
      <c r="QH8" t="s">
        <v>99</v>
      </c>
      <c r="QI8" t="s">
        <v>115</v>
      </c>
      <c r="QJ8" t="s">
        <v>115</v>
      </c>
      <c r="QK8" t="s">
        <v>99</v>
      </c>
      <c r="QL8" t="s">
        <v>99</v>
      </c>
      <c r="QM8" t="s">
        <v>115</v>
      </c>
      <c r="QN8" t="s">
        <v>115</v>
      </c>
      <c r="QO8" t="s">
        <v>115</v>
      </c>
      <c r="QP8" t="s">
        <v>115</v>
      </c>
      <c r="QQ8" t="s">
        <v>115</v>
      </c>
      <c r="QR8" t="s">
        <v>115</v>
      </c>
      <c r="QS8" t="s">
        <v>115</v>
      </c>
      <c r="QT8" t="s">
        <v>115</v>
      </c>
      <c r="QU8" t="s">
        <v>99</v>
      </c>
      <c r="QV8" t="s">
        <v>99</v>
      </c>
      <c r="QW8" t="s">
        <v>99</v>
      </c>
      <c r="QX8" t="s">
        <v>115</v>
      </c>
      <c r="QY8" t="s">
        <v>99</v>
      </c>
      <c r="QZ8" t="s">
        <v>115</v>
      </c>
      <c r="RA8" t="s">
        <v>99</v>
      </c>
      <c r="RB8" t="s">
        <v>115</v>
      </c>
      <c r="RC8" t="s">
        <v>115</v>
      </c>
      <c r="RD8" t="s">
        <v>99</v>
      </c>
      <c r="RE8" t="s">
        <v>115</v>
      </c>
      <c r="RF8" t="s">
        <v>115</v>
      </c>
      <c r="RG8" t="s">
        <v>115</v>
      </c>
      <c r="RH8" t="s">
        <v>99</v>
      </c>
      <c r="RI8" t="s">
        <v>115</v>
      </c>
      <c r="RJ8" t="s">
        <v>99</v>
      </c>
      <c r="RK8" t="s">
        <v>115</v>
      </c>
      <c r="RL8" t="s">
        <v>115</v>
      </c>
      <c r="RM8" t="s">
        <v>115</v>
      </c>
      <c r="RN8" t="s">
        <v>115</v>
      </c>
      <c r="RO8" t="s">
        <v>99</v>
      </c>
      <c r="RP8" t="s">
        <v>115</v>
      </c>
      <c r="RQ8" t="s">
        <v>115</v>
      </c>
      <c r="RR8" t="s">
        <v>99</v>
      </c>
      <c r="RS8" t="s">
        <v>99</v>
      </c>
      <c r="RT8" t="s">
        <v>99</v>
      </c>
      <c r="RU8" t="s">
        <v>115</v>
      </c>
      <c r="RV8" t="s">
        <v>115</v>
      </c>
      <c r="RW8" t="s">
        <v>99</v>
      </c>
      <c r="RX8" t="s">
        <v>99</v>
      </c>
      <c r="RY8" t="s">
        <v>99</v>
      </c>
      <c r="RZ8" t="s">
        <v>99</v>
      </c>
      <c r="SA8" t="s">
        <v>99</v>
      </c>
      <c r="SB8" t="s">
        <v>115</v>
      </c>
      <c r="SC8" t="s">
        <v>99</v>
      </c>
      <c r="SD8" t="s">
        <v>115</v>
      </c>
      <c r="SE8" t="s">
        <v>115</v>
      </c>
      <c r="SF8" t="s">
        <v>99</v>
      </c>
      <c r="SG8" t="s">
        <v>115</v>
      </c>
    </row>
    <row r="9" spans="1:501" x14ac:dyDescent="0.45">
      <c r="A9" t="s">
        <v>55</v>
      </c>
      <c r="B9">
        <v>31</v>
      </c>
      <c r="C9">
        <v>31</v>
      </c>
      <c r="D9">
        <v>36</v>
      </c>
      <c r="E9">
        <v>37</v>
      </c>
      <c r="F9">
        <v>35</v>
      </c>
      <c r="G9">
        <v>24</v>
      </c>
      <c r="H9">
        <v>24</v>
      </c>
      <c r="I9">
        <v>38</v>
      </c>
      <c r="J9">
        <v>30</v>
      </c>
      <c r="K9">
        <v>40</v>
      </c>
      <c r="L9">
        <v>27</v>
      </c>
      <c r="M9">
        <v>21</v>
      </c>
      <c r="N9">
        <v>22</v>
      </c>
      <c r="O9">
        <v>24</v>
      </c>
      <c r="P9">
        <v>37</v>
      </c>
      <c r="Q9">
        <v>22</v>
      </c>
      <c r="R9">
        <v>38</v>
      </c>
      <c r="S9">
        <v>34</v>
      </c>
      <c r="T9">
        <v>37</v>
      </c>
      <c r="U9">
        <v>27</v>
      </c>
      <c r="V9">
        <v>36</v>
      </c>
      <c r="W9">
        <v>37</v>
      </c>
      <c r="X9">
        <v>33</v>
      </c>
      <c r="Y9">
        <v>35</v>
      </c>
      <c r="Z9">
        <v>30</v>
      </c>
      <c r="AA9">
        <v>39</v>
      </c>
      <c r="AB9">
        <v>34</v>
      </c>
      <c r="AC9">
        <v>40</v>
      </c>
      <c r="AD9">
        <v>18</v>
      </c>
      <c r="AE9">
        <v>20</v>
      </c>
      <c r="AF9">
        <v>33</v>
      </c>
      <c r="AG9">
        <v>19</v>
      </c>
      <c r="AH9">
        <v>22</v>
      </c>
      <c r="AI9">
        <v>28</v>
      </c>
      <c r="AJ9">
        <v>24</v>
      </c>
      <c r="AK9">
        <v>23</v>
      </c>
      <c r="AL9">
        <v>31</v>
      </c>
      <c r="AM9">
        <v>33</v>
      </c>
      <c r="AN9">
        <v>28</v>
      </c>
      <c r="AO9">
        <v>34</v>
      </c>
      <c r="AP9">
        <v>34</v>
      </c>
      <c r="AQ9">
        <v>31</v>
      </c>
      <c r="AR9">
        <v>18</v>
      </c>
      <c r="AS9">
        <v>22</v>
      </c>
      <c r="AT9">
        <v>19</v>
      </c>
      <c r="AU9">
        <v>25</v>
      </c>
      <c r="AV9">
        <v>32</v>
      </c>
      <c r="AW9">
        <v>25</v>
      </c>
      <c r="AX9">
        <v>28</v>
      </c>
      <c r="AY9">
        <v>39</v>
      </c>
      <c r="AZ9">
        <v>34</v>
      </c>
      <c r="BA9">
        <v>32</v>
      </c>
      <c r="BB9">
        <v>26</v>
      </c>
      <c r="BC9">
        <v>23</v>
      </c>
      <c r="BD9">
        <v>39</v>
      </c>
      <c r="BE9">
        <v>22</v>
      </c>
      <c r="BF9">
        <v>25</v>
      </c>
      <c r="BG9">
        <v>19</v>
      </c>
      <c r="BH9">
        <v>31</v>
      </c>
      <c r="BI9">
        <v>32</v>
      </c>
      <c r="BJ9">
        <v>29</v>
      </c>
      <c r="BK9">
        <v>29</v>
      </c>
      <c r="BL9">
        <v>35</v>
      </c>
      <c r="BM9">
        <v>36</v>
      </c>
      <c r="BN9">
        <v>40</v>
      </c>
      <c r="BO9">
        <v>39</v>
      </c>
      <c r="BP9">
        <v>38</v>
      </c>
      <c r="BQ9">
        <v>21</v>
      </c>
      <c r="BR9">
        <v>40</v>
      </c>
      <c r="BS9">
        <v>34</v>
      </c>
      <c r="BT9">
        <v>31</v>
      </c>
      <c r="BU9">
        <v>23</v>
      </c>
      <c r="BV9">
        <v>35</v>
      </c>
      <c r="BW9">
        <v>18</v>
      </c>
      <c r="BX9">
        <v>37</v>
      </c>
      <c r="BY9">
        <v>40</v>
      </c>
      <c r="BZ9">
        <v>39</v>
      </c>
      <c r="CA9">
        <v>23</v>
      </c>
      <c r="CB9">
        <v>22</v>
      </c>
      <c r="CC9">
        <v>21</v>
      </c>
      <c r="CD9">
        <v>32</v>
      </c>
      <c r="CE9">
        <v>19</v>
      </c>
      <c r="CF9">
        <v>21</v>
      </c>
      <c r="CG9">
        <v>37</v>
      </c>
      <c r="CH9">
        <v>30</v>
      </c>
      <c r="CI9">
        <v>34</v>
      </c>
      <c r="CJ9">
        <v>39</v>
      </c>
      <c r="CK9">
        <v>30</v>
      </c>
      <c r="CL9">
        <v>34</v>
      </c>
      <c r="CM9">
        <v>24</v>
      </c>
      <c r="CN9">
        <v>34</v>
      </c>
      <c r="CO9">
        <v>39</v>
      </c>
      <c r="CP9">
        <v>39</v>
      </c>
      <c r="CQ9">
        <v>31</v>
      </c>
      <c r="CR9">
        <v>34</v>
      </c>
      <c r="CS9">
        <v>31</v>
      </c>
      <c r="CT9">
        <v>29</v>
      </c>
      <c r="CU9">
        <v>35</v>
      </c>
      <c r="CV9">
        <v>31</v>
      </c>
      <c r="CW9">
        <v>38</v>
      </c>
      <c r="CX9">
        <v>29</v>
      </c>
      <c r="CY9">
        <v>23</v>
      </c>
      <c r="CZ9">
        <v>25</v>
      </c>
      <c r="DA9">
        <v>31</v>
      </c>
      <c r="DB9">
        <v>34</v>
      </c>
      <c r="DC9">
        <v>32</v>
      </c>
      <c r="DD9">
        <v>22</v>
      </c>
      <c r="DE9">
        <v>35</v>
      </c>
      <c r="DF9">
        <v>25</v>
      </c>
      <c r="DG9">
        <v>19</v>
      </c>
      <c r="DH9">
        <v>18</v>
      </c>
      <c r="DI9">
        <v>34</v>
      </c>
      <c r="DJ9">
        <v>35</v>
      </c>
      <c r="DK9">
        <v>23</v>
      </c>
      <c r="DL9">
        <v>29</v>
      </c>
      <c r="DM9">
        <v>23</v>
      </c>
      <c r="DN9">
        <v>19</v>
      </c>
      <c r="DO9">
        <v>31</v>
      </c>
      <c r="DP9">
        <v>35</v>
      </c>
      <c r="DQ9">
        <v>33</v>
      </c>
      <c r="DR9">
        <v>33</v>
      </c>
      <c r="DS9">
        <v>21</v>
      </c>
      <c r="DT9">
        <v>22</v>
      </c>
      <c r="DU9">
        <v>29</v>
      </c>
      <c r="DV9">
        <v>29</v>
      </c>
      <c r="DW9">
        <v>35</v>
      </c>
      <c r="DX9">
        <v>38</v>
      </c>
      <c r="DY9">
        <v>28</v>
      </c>
      <c r="DZ9">
        <v>40</v>
      </c>
      <c r="EA9">
        <v>19</v>
      </c>
      <c r="EB9">
        <v>26</v>
      </c>
      <c r="EC9">
        <v>36</v>
      </c>
      <c r="ED9">
        <v>18</v>
      </c>
      <c r="EE9">
        <v>39</v>
      </c>
      <c r="EF9">
        <v>19</v>
      </c>
      <c r="EG9">
        <v>31</v>
      </c>
      <c r="EH9">
        <v>27</v>
      </c>
      <c r="EI9">
        <v>23</v>
      </c>
      <c r="EJ9">
        <v>28</v>
      </c>
      <c r="EK9">
        <v>37</v>
      </c>
      <c r="EL9">
        <v>24</v>
      </c>
      <c r="EM9">
        <v>39</v>
      </c>
      <c r="EN9">
        <v>39</v>
      </c>
      <c r="EO9">
        <v>34</v>
      </c>
      <c r="EP9">
        <v>20</v>
      </c>
      <c r="EQ9">
        <v>19</v>
      </c>
      <c r="ER9">
        <v>26</v>
      </c>
      <c r="ES9">
        <v>32</v>
      </c>
      <c r="ET9">
        <v>33</v>
      </c>
      <c r="EU9">
        <v>37</v>
      </c>
      <c r="EV9">
        <v>34</v>
      </c>
      <c r="EW9">
        <v>30</v>
      </c>
      <c r="EX9">
        <v>21</v>
      </c>
      <c r="EY9">
        <v>30</v>
      </c>
      <c r="EZ9">
        <v>37</v>
      </c>
      <c r="FA9">
        <v>30</v>
      </c>
      <c r="FB9">
        <v>23</v>
      </c>
      <c r="FC9">
        <v>22</v>
      </c>
      <c r="FD9">
        <v>30</v>
      </c>
      <c r="FE9">
        <v>36</v>
      </c>
      <c r="FF9">
        <v>27</v>
      </c>
      <c r="FG9">
        <v>21</v>
      </c>
      <c r="FH9">
        <v>37</v>
      </c>
      <c r="FI9">
        <v>18</v>
      </c>
      <c r="FJ9">
        <v>29</v>
      </c>
      <c r="FK9">
        <v>35</v>
      </c>
      <c r="FL9">
        <v>24</v>
      </c>
      <c r="FM9">
        <v>20</v>
      </c>
      <c r="FN9">
        <v>25</v>
      </c>
      <c r="FO9">
        <v>40</v>
      </c>
      <c r="FP9">
        <v>19</v>
      </c>
      <c r="FQ9">
        <v>19</v>
      </c>
      <c r="FR9">
        <v>35</v>
      </c>
      <c r="FS9">
        <v>36</v>
      </c>
      <c r="FT9">
        <v>34</v>
      </c>
      <c r="FU9">
        <v>31</v>
      </c>
      <c r="FV9">
        <v>34</v>
      </c>
      <c r="FW9">
        <v>30</v>
      </c>
      <c r="FX9">
        <v>21</v>
      </c>
      <c r="FY9">
        <v>23</v>
      </c>
      <c r="FZ9">
        <v>28</v>
      </c>
      <c r="GA9">
        <v>32</v>
      </c>
      <c r="GB9">
        <v>38</v>
      </c>
      <c r="GC9">
        <v>37</v>
      </c>
      <c r="GD9">
        <v>38</v>
      </c>
      <c r="GE9">
        <v>39</v>
      </c>
      <c r="GF9">
        <v>33</v>
      </c>
      <c r="GG9">
        <v>33</v>
      </c>
      <c r="GH9">
        <v>26</v>
      </c>
      <c r="GI9">
        <v>28</v>
      </c>
      <c r="GJ9">
        <v>21</v>
      </c>
      <c r="GK9">
        <v>24</v>
      </c>
      <c r="GL9">
        <v>24</v>
      </c>
      <c r="GM9">
        <v>19</v>
      </c>
      <c r="GN9">
        <v>29</v>
      </c>
      <c r="GO9">
        <v>30</v>
      </c>
      <c r="GP9">
        <v>28</v>
      </c>
      <c r="GQ9">
        <v>38</v>
      </c>
      <c r="GR9">
        <v>26</v>
      </c>
      <c r="GS9">
        <v>30</v>
      </c>
      <c r="GT9">
        <v>26</v>
      </c>
      <c r="GU9">
        <v>27</v>
      </c>
      <c r="GV9">
        <v>29</v>
      </c>
      <c r="GW9">
        <v>39</v>
      </c>
      <c r="GX9">
        <v>28</v>
      </c>
      <c r="GY9">
        <v>19</v>
      </c>
      <c r="GZ9">
        <v>18</v>
      </c>
      <c r="HA9">
        <v>23</v>
      </c>
      <c r="HB9">
        <v>27</v>
      </c>
      <c r="HC9">
        <v>38</v>
      </c>
      <c r="HD9">
        <v>29</v>
      </c>
      <c r="HE9">
        <v>25</v>
      </c>
      <c r="HF9">
        <v>30</v>
      </c>
      <c r="HG9">
        <v>34</v>
      </c>
      <c r="HH9">
        <v>18</v>
      </c>
      <c r="HI9">
        <v>29</v>
      </c>
      <c r="HJ9">
        <v>39</v>
      </c>
      <c r="HK9">
        <v>19</v>
      </c>
      <c r="HL9">
        <v>24</v>
      </c>
      <c r="HM9">
        <v>22</v>
      </c>
      <c r="HN9">
        <v>34</v>
      </c>
      <c r="HO9">
        <v>29</v>
      </c>
      <c r="HP9">
        <v>30</v>
      </c>
      <c r="HQ9">
        <v>40</v>
      </c>
      <c r="HR9">
        <v>32</v>
      </c>
      <c r="HS9">
        <v>25</v>
      </c>
      <c r="HT9">
        <v>37</v>
      </c>
      <c r="HU9">
        <v>25</v>
      </c>
      <c r="HV9">
        <v>35</v>
      </c>
      <c r="HW9">
        <v>20</v>
      </c>
      <c r="HX9">
        <v>31</v>
      </c>
      <c r="HY9">
        <v>35</v>
      </c>
      <c r="HZ9">
        <v>34</v>
      </c>
      <c r="IA9">
        <v>27</v>
      </c>
      <c r="IB9">
        <v>29</v>
      </c>
      <c r="IC9">
        <v>36</v>
      </c>
      <c r="ID9">
        <v>24</v>
      </c>
      <c r="IE9">
        <v>26</v>
      </c>
      <c r="IF9">
        <v>35</v>
      </c>
      <c r="IG9">
        <v>32</v>
      </c>
      <c r="IH9">
        <v>25</v>
      </c>
      <c r="II9">
        <v>37</v>
      </c>
      <c r="IJ9">
        <v>33</v>
      </c>
      <c r="IK9">
        <v>29</v>
      </c>
      <c r="IL9">
        <v>18</v>
      </c>
      <c r="IM9">
        <v>21</v>
      </c>
      <c r="IN9">
        <v>22</v>
      </c>
      <c r="IO9">
        <v>28</v>
      </c>
      <c r="IP9">
        <v>37</v>
      </c>
      <c r="IQ9">
        <v>25</v>
      </c>
      <c r="IR9">
        <v>19</v>
      </c>
      <c r="IS9">
        <v>19</v>
      </c>
      <c r="IT9">
        <v>26</v>
      </c>
      <c r="IU9">
        <v>37</v>
      </c>
      <c r="IV9">
        <v>18</v>
      </c>
      <c r="IW9">
        <v>20</v>
      </c>
      <c r="IX9">
        <v>28</v>
      </c>
      <c r="IY9">
        <v>33</v>
      </c>
      <c r="IZ9">
        <v>35</v>
      </c>
      <c r="JA9">
        <v>36</v>
      </c>
      <c r="JB9">
        <v>34</v>
      </c>
      <c r="JC9">
        <v>33</v>
      </c>
      <c r="JD9">
        <v>24</v>
      </c>
      <c r="JE9">
        <v>29</v>
      </c>
      <c r="JF9">
        <v>18</v>
      </c>
      <c r="JG9">
        <v>25</v>
      </c>
      <c r="JH9">
        <v>32</v>
      </c>
      <c r="JI9">
        <v>20</v>
      </c>
      <c r="JJ9">
        <v>35</v>
      </c>
      <c r="JK9">
        <v>36</v>
      </c>
      <c r="JL9">
        <v>23</v>
      </c>
      <c r="JM9">
        <v>25</v>
      </c>
      <c r="JN9">
        <v>28</v>
      </c>
      <c r="JO9">
        <v>27</v>
      </c>
      <c r="JP9">
        <v>24</v>
      </c>
      <c r="JQ9">
        <v>34</v>
      </c>
      <c r="JR9">
        <v>24</v>
      </c>
      <c r="JS9">
        <v>37</v>
      </c>
      <c r="JT9">
        <v>21</v>
      </c>
      <c r="JU9">
        <v>23</v>
      </c>
      <c r="JV9">
        <v>18</v>
      </c>
      <c r="JW9">
        <v>30</v>
      </c>
      <c r="JX9">
        <v>21</v>
      </c>
      <c r="JY9">
        <v>22</v>
      </c>
      <c r="JZ9">
        <v>22</v>
      </c>
      <c r="KA9">
        <v>36</v>
      </c>
      <c r="KB9">
        <v>22</v>
      </c>
      <c r="KC9">
        <v>39</v>
      </c>
      <c r="KD9">
        <v>38</v>
      </c>
      <c r="KE9">
        <v>18</v>
      </c>
      <c r="KF9">
        <v>18</v>
      </c>
      <c r="KG9">
        <v>20</v>
      </c>
      <c r="KH9">
        <v>19</v>
      </c>
      <c r="KI9">
        <v>37</v>
      </c>
      <c r="KJ9">
        <v>33</v>
      </c>
      <c r="KK9">
        <v>21</v>
      </c>
      <c r="KL9">
        <v>32</v>
      </c>
      <c r="KM9">
        <v>20</v>
      </c>
      <c r="KN9">
        <v>36</v>
      </c>
      <c r="KO9">
        <v>25</v>
      </c>
      <c r="KP9">
        <v>34</v>
      </c>
      <c r="KQ9">
        <v>33</v>
      </c>
      <c r="KR9">
        <v>30</v>
      </c>
      <c r="KS9">
        <v>29</v>
      </c>
      <c r="KT9">
        <v>26</v>
      </c>
      <c r="KU9">
        <v>21</v>
      </c>
      <c r="KV9">
        <v>27</v>
      </c>
      <c r="KW9">
        <v>21</v>
      </c>
      <c r="KX9">
        <v>38</v>
      </c>
      <c r="KY9">
        <v>37</v>
      </c>
      <c r="KZ9">
        <v>22</v>
      </c>
      <c r="LA9">
        <v>18</v>
      </c>
      <c r="LB9">
        <v>21</v>
      </c>
      <c r="LC9">
        <v>20</v>
      </c>
      <c r="LD9">
        <v>23</v>
      </c>
      <c r="LE9">
        <v>25</v>
      </c>
      <c r="LF9">
        <v>20</v>
      </c>
      <c r="LG9">
        <v>26</v>
      </c>
      <c r="LH9">
        <v>39</v>
      </c>
      <c r="LI9">
        <v>39</v>
      </c>
      <c r="LJ9">
        <v>38</v>
      </c>
      <c r="LK9">
        <v>32</v>
      </c>
      <c r="LL9">
        <v>34</v>
      </c>
      <c r="LM9">
        <v>31</v>
      </c>
      <c r="LN9">
        <v>18</v>
      </c>
      <c r="LO9">
        <v>37</v>
      </c>
      <c r="LP9">
        <v>34</v>
      </c>
      <c r="LQ9">
        <v>24</v>
      </c>
      <c r="LR9">
        <v>20</v>
      </c>
      <c r="LS9">
        <v>32</v>
      </c>
      <c r="LT9">
        <v>32</v>
      </c>
      <c r="LU9">
        <v>23</v>
      </c>
      <c r="LV9">
        <v>22</v>
      </c>
      <c r="LW9">
        <v>28</v>
      </c>
      <c r="LX9">
        <v>36</v>
      </c>
      <c r="LY9">
        <v>31</v>
      </c>
      <c r="LZ9">
        <v>25</v>
      </c>
      <c r="MA9">
        <v>37</v>
      </c>
      <c r="MB9">
        <v>39</v>
      </c>
      <c r="MC9">
        <v>36</v>
      </c>
      <c r="MD9">
        <v>37</v>
      </c>
      <c r="ME9">
        <v>22</v>
      </c>
      <c r="MF9">
        <v>21</v>
      </c>
      <c r="MG9">
        <v>21</v>
      </c>
      <c r="MH9">
        <v>39</v>
      </c>
      <c r="MI9">
        <v>40</v>
      </c>
      <c r="MJ9">
        <v>40</v>
      </c>
      <c r="MK9">
        <v>33</v>
      </c>
      <c r="ML9">
        <v>34</v>
      </c>
      <c r="MM9">
        <v>30</v>
      </c>
      <c r="MN9">
        <v>21</v>
      </c>
      <c r="MO9">
        <v>36</v>
      </c>
      <c r="MP9">
        <v>40</v>
      </c>
      <c r="MQ9">
        <v>27</v>
      </c>
      <c r="MR9">
        <v>32</v>
      </c>
      <c r="MS9">
        <v>22</v>
      </c>
      <c r="MT9">
        <v>30</v>
      </c>
      <c r="MU9">
        <v>23</v>
      </c>
      <c r="MV9">
        <v>39</v>
      </c>
      <c r="MW9">
        <v>32</v>
      </c>
      <c r="MX9">
        <v>40</v>
      </c>
      <c r="MY9">
        <v>31</v>
      </c>
      <c r="MZ9">
        <v>33</v>
      </c>
      <c r="NA9">
        <v>31</v>
      </c>
      <c r="NB9">
        <v>27</v>
      </c>
      <c r="NC9">
        <v>30</v>
      </c>
      <c r="ND9">
        <v>37</v>
      </c>
      <c r="NE9">
        <v>20</v>
      </c>
      <c r="NF9">
        <v>28</v>
      </c>
      <c r="NG9">
        <v>31</v>
      </c>
      <c r="NH9">
        <v>24</v>
      </c>
      <c r="NI9">
        <v>36</v>
      </c>
      <c r="NJ9">
        <v>18</v>
      </c>
      <c r="NK9">
        <v>38</v>
      </c>
      <c r="NL9">
        <v>35</v>
      </c>
      <c r="NM9">
        <v>37</v>
      </c>
      <c r="NN9">
        <v>21</v>
      </c>
      <c r="NO9">
        <v>28</v>
      </c>
      <c r="NP9">
        <v>29</v>
      </c>
      <c r="NQ9">
        <v>18</v>
      </c>
      <c r="NR9">
        <v>22</v>
      </c>
      <c r="NS9">
        <v>40</v>
      </c>
      <c r="NT9">
        <v>26</v>
      </c>
      <c r="NU9">
        <v>34</v>
      </c>
      <c r="NV9">
        <v>22</v>
      </c>
      <c r="NW9">
        <v>20</v>
      </c>
      <c r="NX9">
        <v>39</v>
      </c>
      <c r="NY9">
        <v>36</v>
      </c>
      <c r="NZ9">
        <v>21</v>
      </c>
      <c r="OA9">
        <v>21</v>
      </c>
      <c r="OB9">
        <v>35</v>
      </c>
      <c r="OC9">
        <v>22</v>
      </c>
      <c r="OD9">
        <v>33</v>
      </c>
      <c r="OE9">
        <v>37</v>
      </c>
      <c r="OF9">
        <v>31</v>
      </c>
      <c r="OG9">
        <v>25</v>
      </c>
      <c r="OH9">
        <v>18</v>
      </c>
      <c r="OI9">
        <v>38</v>
      </c>
      <c r="OJ9">
        <v>39</v>
      </c>
      <c r="OK9">
        <v>40</v>
      </c>
      <c r="OL9">
        <v>40</v>
      </c>
      <c r="OM9">
        <v>29</v>
      </c>
      <c r="ON9">
        <v>22</v>
      </c>
      <c r="OO9">
        <v>37</v>
      </c>
      <c r="OP9">
        <v>32</v>
      </c>
      <c r="OQ9">
        <v>26</v>
      </c>
      <c r="OR9">
        <v>32</v>
      </c>
      <c r="OS9">
        <v>32</v>
      </c>
      <c r="OT9">
        <v>24</v>
      </c>
      <c r="OU9">
        <v>19</v>
      </c>
      <c r="OV9">
        <v>27</v>
      </c>
      <c r="OW9">
        <v>31</v>
      </c>
      <c r="OX9">
        <v>32</v>
      </c>
      <c r="OY9">
        <v>23</v>
      </c>
      <c r="OZ9">
        <v>33</v>
      </c>
      <c r="PA9">
        <v>30</v>
      </c>
      <c r="PB9">
        <v>27</v>
      </c>
      <c r="PC9">
        <v>25</v>
      </c>
      <c r="PD9">
        <v>28</v>
      </c>
      <c r="PE9">
        <v>20</v>
      </c>
      <c r="PF9">
        <v>27</v>
      </c>
      <c r="PG9">
        <v>32</v>
      </c>
      <c r="PH9">
        <v>35</v>
      </c>
      <c r="PI9">
        <v>31</v>
      </c>
      <c r="PJ9">
        <v>38</v>
      </c>
      <c r="PK9">
        <v>18</v>
      </c>
      <c r="PL9">
        <v>18</v>
      </c>
      <c r="PM9">
        <v>21</v>
      </c>
      <c r="PN9">
        <v>25</v>
      </c>
      <c r="PO9">
        <v>36</v>
      </c>
      <c r="PP9">
        <v>34</v>
      </c>
      <c r="PQ9">
        <v>36</v>
      </c>
      <c r="PR9">
        <v>39</v>
      </c>
      <c r="PS9">
        <v>30</v>
      </c>
      <c r="PT9">
        <v>39</v>
      </c>
      <c r="PU9">
        <v>31</v>
      </c>
      <c r="PV9">
        <v>22</v>
      </c>
      <c r="PW9">
        <v>39</v>
      </c>
      <c r="PX9">
        <v>32</v>
      </c>
      <c r="PY9">
        <v>18</v>
      </c>
      <c r="PZ9">
        <v>21</v>
      </c>
      <c r="QA9">
        <v>36</v>
      </c>
      <c r="QB9">
        <v>23</v>
      </c>
      <c r="QC9">
        <v>25</v>
      </c>
      <c r="QD9">
        <v>24</v>
      </c>
      <c r="QE9">
        <v>37</v>
      </c>
      <c r="QF9">
        <v>35</v>
      </c>
      <c r="QG9">
        <v>30</v>
      </c>
      <c r="QH9">
        <v>24</v>
      </c>
      <c r="QI9">
        <v>20</v>
      </c>
      <c r="QJ9">
        <v>29</v>
      </c>
      <c r="QK9">
        <v>39</v>
      </c>
      <c r="QL9">
        <v>19</v>
      </c>
      <c r="QM9">
        <v>30</v>
      </c>
      <c r="QN9">
        <v>26</v>
      </c>
      <c r="QO9">
        <v>27</v>
      </c>
      <c r="QP9">
        <v>35</v>
      </c>
      <c r="QQ9">
        <v>28</v>
      </c>
      <c r="QR9">
        <v>28</v>
      </c>
      <c r="QS9">
        <v>27</v>
      </c>
      <c r="QT9">
        <v>28</v>
      </c>
      <c r="QU9">
        <v>24</v>
      </c>
      <c r="QV9">
        <v>25</v>
      </c>
      <c r="QW9">
        <v>27</v>
      </c>
      <c r="QX9">
        <v>23</v>
      </c>
      <c r="QY9">
        <v>35</v>
      </c>
      <c r="QZ9">
        <v>30</v>
      </c>
      <c r="RA9">
        <v>30</v>
      </c>
      <c r="RB9">
        <v>34</v>
      </c>
      <c r="RC9">
        <v>36</v>
      </c>
      <c r="RD9">
        <v>35</v>
      </c>
      <c r="RE9">
        <v>40</v>
      </c>
      <c r="RF9">
        <v>26</v>
      </c>
      <c r="RG9">
        <v>20</v>
      </c>
      <c r="RH9">
        <v>26</v>
      </c>
      <c r="RI9">
        <v>19</v>
      </c>
      <c r="RJ9">
        <v>27</v>
      </c>
      <c r="RK9">
        <v>22</v>
      </c>
      <c r="RL9">
        <v>37</v>
      </c>
      <c r="RM9">
        <v>20</v>
      </c>
      <c r="RN9">
        <v>25</v>
      </c>
      <c r="RO9">
        <v>26</v>
      </c>
      <c r="RP9">
        <v>40</v>
      </c>
      <c r="RQ9">
        <v>27</v>
      </c>
      <c r="RR9">
        <v>32</v>
      </c>
      <c r="RS9">
        <v>19</v>
      </c>
      <c r="RT9">
        <v>30</v>
      </c>
      <c r="RU9">
        <v>19</v>
      </c>
      <c r="RV9">
        <v>21</v>
      </c>
      <c r="RW9">
        <v>23</v>
      </c>
      <c r="RX9">
        <v>21</v>
      </c>
      <c r="RY9">
        <v>37</v>
      </c>
      <c r="RZ9">
        <v>24</v>
      </c>
      <c r="SA9">
        <v>27</v>
      </c>
      <c r="SB9">
        <v>28</v>
      </c>
      <c r="SC9">
        <v>25</v>
      </c>
      <c r="SD9">
        <v>33</v>
      </c>
      <c r="SE9">
        <v>22</v>
      </c>
      <c r="SF9">
        <v>28</v>
      </c>
      <c r="SG9">
        <v>30</v>
      </c>
    </row>
    <row r="10" spans="1:501" x14ac:dyDescent="0.45">
      <c r="A10" t="s">
        <v>90</v>
      </c>
      <c r="B10">
        <v>67.680000000000007</v>
      </c>
      <c r="C10">
        <v>86.48</v>
      </c>
      <c r="D10">
        <v>89.15</v>
      </c>
      <c r="E10">
        <v>97.92</v>
      </c>
      <c r="F10">
        <v>96.8</v>
      </c>
      <c r="G10">
        <v>84.7</v>
      </c>
      <c r="H10">
        <v>87.74</v>
      </c>
      <c r="I10">
        <v>77.09</v>
      </c>
      <c r="J10">
        <v>77.03</v>
      </c>
      <c r="K10">
        <v>55.87</v>
      </c>
      <c r="L10">
        <v>78.319999999999993</v>
      </c>
      <c r="M10">
        <v>92.48</v>
      </c>
      <c r="N10">
        <v>63.53</v>
      </c>
      <c r="O10">
        <v>52.37</v>
      </c>
      <c r="P10">
        <v>94.61</v>
      </c>
      <c r="Q10">
        <v>91.88</v>
      </c>
      <c r="R10">
        <v>81.709999999999994</v>
      </c>
      <c r="S10">
        <v>68.62</v>
      </c>
      <c r="T10">
        <v>69.38</v>
      </c>
      <c r="U10">
        <v>66.91</v>
      </c>
      <c r="V10">
        <v>90.33</v>
      </c>
      <c r="W10">
        <v>53.49</v>
      </c>
      <c r="X10">
        <v>96.72</v>
      </c>
      <c r="Y10">
        <v>52.61</v>
      </c>
      <c r="Z10">
        <v>93.48</v>
      </c>
      <c r="AA10">
        <v>84.09</v>
      </c>
      <c r="AB10">
        <v>57.03</v>
      </c>
      <c r="AC10">
        <v>76.12</v>
      </c>
      <c r="AD10">
        <v>85.01</v>
      </c>
      <c r="AE10">
        <v>94.19</v>
      </c>
      <c r="AF10">
        <v>89.28</v>
      </c>
      <c r="AG10">
        <v>72.569999999999993</v>
      </c>
      <c r="AH10">
        <v>51.66</v>
      </c>
      <c r="AI10">
        <v>95.34</v>
      </c>
      <c r="AJ10">
        <v>87.37</v>
      </c>
      <c r="AK10">
        <v>55.57</v>
      </c>
      <c r="AL10">
        <v>87.99</v>
      </c>
      <c r="AM10">
        <v>54.92</v>
      </c>
      <c r="AN10">
        <v>89.74</v>
      </c>
      <c r="AO10">
        <v>79.36</v>
      </c>
      <c r="AP10">
        <v>65.650000000000006</v>
      </c>
      <c r="AQ10">
        <v>74.599999999999994</v>
      </c>
      <c r="AR10">
        <v>67.09</v>
      </c>
      <c r="AS10">
        <v>89.4</v>
      </c>
      <c r="AT10">
        <v>54.7</v>
      </c>
      <c r="AU10">
        <v>54.05</v>
      </c>
      <c r="AV10">
        <v>66.83</v>
      </c>
      <c r="AW10">
        <v>53.68</v>
      </c>
      <c r="AX10">
        <v>89.95</v>
      </c>
      <c r="AY10">
        <v>89.96</v>
      </c>
      <c r="AZ10">
        <v>60.77</v>
      </c>
      <c r="BA10">
        <v>85.23</v>
      </c>
      <c r="BB10">
        <v>70.599999999999994</v>
      </c>
      <c r="BC10">
        <v>80.040000000000006</v>
      </c>
      <c r="BD10">
        <v>58.99</v>
      </c>
      <c r="BE10">
        <v>80.459999999999994</v>
      </c>
      <c r="BF10">
        <v>60.75</v>
      </c>
      <c r="BG10">
        <v>83.76</v>
      </c>
      <c r="BH10">
        <v>93.64</v>
      </c>
      <c r="BI10">
        <v>87.01</v>
      </c>
      <c r="BJ10">
        <v>75.239999999999995</v>
      </c>
      <c r="BK10">
        <v>57.67</v>
      </c>
      <c r="BL10">
        <v>98.34</v>
      </c>
      <c r="BM10">
        <v>66.02</v>
      </c>
      <c r="BN10">
        <v>95.33</v>
      </c>
      <c r="BO10">
        <v>78.069999999999993</v>
      </c>
      <c r="BP10">
        <v>53.01</v>
      </c>
      <c r="BQ10">
        <v>90.03</v>
      </c>
      <c r="BR10">
        <v>63.46</v>
      </c>
      <c r="BS10">
        <v>77.22</v>
      </c>
      <c r="BT10">
        <v>77.400000000000006</v>
      </c>
      <c r="BU10">
        <v>68</v>
      </c>
      <c r="BV10">
        <v>62.17</v>
      </c>
      <c r="BW10">
        <v>70.19</v>
      </c>
      <c r="BX10">
        <v>75.14</v>
      </c>
      <c r="BY10">
        <v>93.39</v>
      </c>
      <c r="BZ10">
        <v>74.27</v>
      </c>
      <c r="CA10">
        <v>54.07</v>
      </c>
      <c r="CB10">
        <v>52.83</v>
      </c>
      <c r="CC10">
        <v>82.61</v>
      </c>
      <c r="CD10">
        <v>89.21</v>
      </c>
      <c r="CE10">
        <v>55.85</v>
      </c>
      <c r="CF10">
        <v>94.03</v>
      </c>
      <c r="CG10">
        <v>83.92</v>
      </c>
      <c r="CH10">
        <v>91.74</v>
      </c>
      <c r="CI10">
        <v>92.17</v>
      </c>
      <c r="CJ10">
        <v>67.09</v>
      </c>
      <c r="CK10">
        <v>59.1</v>
      </c>
      <c r="CL10">
        <v>79.83</v>
      </c>
      <c r="CM10">
        <v>84.32</v>
      </c>
      <c r="CN10">
        <v>62.19</v>
      </c>
      <c r="CO10">
        <v>76.239999999999995</v>
      </c>
      <c r="CP10">
        <v>95.15</v>
      </c>
      <c r="CQ10">
        <v>87.75</v>
      </c>
      <c r="CR10">
        <v>69.97</v>
      </c>
      <c r="CS10">
        <v>62.14</v>
      </c>
      <c r="CT10">
        <v>87.45</v>
      </c>
      <c r="CU10">
        <v>70.39</v>
      </c>
      <c r="CV10">
        <v>79.37</v>
      </c>
      <c r="CW10">
        <v>94.34</v>
      </c>
      <c r="CX10">
        <v>97.77</v>
      </c>
      <c r="CY10">
        <v>67.239999999999995</v>
      </c>
      <c r="CZ10">
        <v>53.65</v>
      </c>
      <c r="DA10">
        <v>92.39</v>
      </c>
      <c r="DB10">
        <v>81.23</v>
      </c>
      <c r="DC10">
        <v>96.33</v>
      </c>
      <c r="DD10">
        <v>97.87</v>
      </c>
      <c r="DE10">
        <v>89.84</v>
      </c>
      <c r="DF10">
        <v>61.77</v>
      </c>
      <c r="DG10">
        <v>81.28</v>
      </c>
      <c r="DH10">
        <v>85.03</v>
      </c>
      <c r="DI10">
        <v>69.760000000000005</v>
      </c>
      <c r="DJ10">
        <v>64.680000000000007</v>
      </c>
      <c r="DK10">
        <v>89.9</v>
      </c>
      <c r="DL10">
        <v>98.16</v>
      </c>
      <c r="DM10">
        <v>52.38</v>
      </c>
      <c r="DN10">
        <v>89.39</v>
      </c>
      <c r="DO10">
        <v>91.05</v>
      </c>
      <c r="DP10">
        <v>71.73</v>
      </c>
      <c r="DQ10">
        <v>88.39</v>
      </c>
      <c r="DR10">
        <v>88.28</v>
      </c>
      <c r="DS10">
        <v>77.03</v>
      </c>
      <c r="DT10">
        <v>87.28</v>
      </c>
      <c r="DU10">
        <v>96.77</v>
      </c>
      <c r="DV10">
        <v>53.08</v>
      </c>
      <c r="DW10">
        <v>81.319999999999993</v>
      </c>
      <c r="DX10">
        <v>84.61</v>
      </c>
      <c r="DY10">
        <v>72.44</v>
      </c>
      <c r="DZ10">
        <v>70.760000000000005</v>
      </c>
      <c r="EA10">
        <v>85.28</v>
      </c>
      <c r="EB10">
        <v>91.03</v>
      </c>
      <c r="EC10">
        <v>78.989999999999995</v>
      </c>
      <c r="ED10">
        <v>55.65</v>
      </c>
      <c r="EE10">
        <v>55.18</v>
      </c>
      <c r="EF10">
        <v>85.48</v>
      </c>
      <c r="EG10">
        <v>66.86</v>
      </c>
      <c r="EH10">
        <v>51.1</v>
      </c>
      <c r="EI10">
        <v>66.08</v>
      </c>
      <c r="EJ10">
        <v>93.32</v>
      </c>
      <c r="EK10">
        <v>63.62</v>
      </c>
      <c r="EL10">
        <v>60.81</v>
      </c>
      <c r="EM10">
        <v>92.68</v>
      </c>
      <c r="EN10">
        <v>89.92</v>
      </c>
      <c r="EO10">
        <v>85.1</v>
      </c>
      <c r="EP10">
        <v>94.55</v>
      </c>
      <c r="EQ10">
        <v>90.21</v>
      </c>
      <c r="ER10">
        <v>77.489999999999995</v>
      </c>
      <c r="ES10">
        <v>59.26</v>
      </c>
      <c r="ET10">
        <v>76.06</v>
      </c>
      <c r="EU10">
        <v>55.11</v>
      </c>
      <c r="EV10">
        <v>58.04</v>
      </c>
      <c r="EW10">
        <v>83.2</v>
      </c>
      <c r="EX10">
        <v>58.32</v>
      </c>
      <c r="EY10">
        <v>83.54</v>
      </c>
      <c r="EZ10">
        <v>78.25</v>
      </c>
      <c r="FA10">
        <v>68.87</v>
      </c>
      <c r="FB10">
        <v>75.17</v>
      </c>
      <c r="FC10">
        <v>79.91</v>
      </c>
      <c r="FD10">
        <v>52.85</v>
      </c>
      <c r="FE10">
        <v>79.510000000000005</v>
      </c>
      <c r="FF10">
        <v>60.15</v>
      </c>
      <c r="FG10">
        <v>83.89</v>
      </c>
      <c r="FH10">
        <v>79.8</v>
      </c>
      <c r="FI10">
        <v>89.48</v>
      </c>
      <c r="FJ10">
        <v>81.58</v>
      </c>
      <c r="FK10">
        <v>85.26</v>
      </c>
      <c r="FL10">
        <v>62.38</v>
      </c>
      <c r="FM10">
        <v>72.209999999999994</v>
      </c>
      <c r="FN10">
        <v>96.98</v>
      </c>
      <c r="FO10">
        <v>73.28</v>
      </c>
      <c r="FP10">
        <v>60.17</v>
      </c>
      <c r="FQ10">
        <v>93.37</v>
      </c>
      <c r="FR10">
        <v>67.400000000000006</v>
      </c>
      <c r="FS10">
        <v>65.8</v>
      </c>
      <c r="FT10">
        <v>62.16</v>
      </c>
      <c r="FU10">
        <v>73.2</v>
      </c>
      <c r="FV10">
        <v>70.84</v>
      </c>
      <c r="FW10">
        <v>62.17</v>
      </c>
      <c r="FX10">
        <v>58.88</v>
      </c>
      <c r="FY10">
        <v>63.71</v>
      </c>
      <c r="FZ10">
        <v>89.11</v>
      </c>
      <c r="GA10">
        <v>77.78</v>
      </c>
      <c r="GB10">
        <v>59.52</v>
      </c>
      <c r="GC10">
        <v>77.540000000000006</v>
      </c>
      <c r="GD10">
        <v>90.6</v>
      </c>
      <c r="GE10">
        <v>62.47</v>
      </c>
      <c r="GF10">
        <v>51.17</v>
      </c>
      <c r="GG10">
        <v>98.07</v>
      </c>
      <c r="GH10">
        <v>90.77</v>
      </c>
      <c r="GI10">
        <v>68.38</v>
      </c>
      <c r="GJ10">
        <v>52.01</v>
      </c>
      <c r="GK10">
        <v>66.8</v>
      </c>
      <c r="GL10">
        <v>59.15</v>
      </c>
      <c r="GM10">
        <v>54.79</v>
      </c>
      <c r="GN10">
        <v>54.38</v>
      </c>
      <c r="GO10">
        <v>68.709999999999994</v>
      </c>
      <c r="GP10">
        <v>79.22</v>
      </c>
      <c r="GQ10">
        <v>91.61</v>
      </c>
      <c r="GR10">
        <v>58.49</v>
      </c>
      <c r="GS10">
        <v>94.71</v>
      </c>
      <c r="GT10">
        <v>50.19</v>
      </c>
      <c r="GU10">
        <v>92.58</v>
      </c>
      <c r="GV10">
        <v>96.06</v>
      </c>
      <c r="GW10">
        <v>62.59</v>
      </c>
      <c r="GX10">
        <v>51.08</v>
      </c>
      <c r="GY10">
        <v>84.83</v>
      </c>
      <c r="GZ10">
        <v>62.44</v>
      </c>
      <c r="HA10">
        <v>79.06</v>
      </c>
      <c r="HB10">
        <v>64.069999999999993</v>
      </c>
      <c r="HC10">
        <v>65.75</v>
      </c>
      <c r="HD10">
        <v>84.53</v>
      </c>
      <c r="HE10">
        <v>73.41</v>
      </c>
      <c r="HF10">
        <v>79.709999999999994</v>
      </c>
      <c r="HG10">
        <v>56.23</v>
      </c>
      <c r="HH10">
        <v>69.78</v>
      </c>
      <c r="HI10">
        <v>53.84</v>
      </c>
      <c r="HJ10">
        <v>83.03</v>
      </c>
      <c r="HK10">
        <v>68.98</v>
      </c>
      <c r="HL10">
        <v>70.28</v>
      </c>
      <c r="HM10">
        <v>79.260000000000005</v>
      </c>
      <c r="HN10">
        <v>96.5</v>
      </c>
      <c r="HO10">
        <v>93.1</v>
      </c>
      <c r="HP10">
        <v>60.09</v>
      </c>
      <c r="HQ10">
        <v>87.48</v>
      </c>
      <c r="HR10">
        <v>91.12</v>
      </c>
      <c r="HS10">
        <v>96.79</v>
      </c>
      <c r="HT10">
        <v>53.71</v>
      </c>
      <c r="HU10">
        <v>70.09</v>
      </c>
      <c r="HV10">
        <v>98.44</v>
      </c>
      <c r="HW10">
        <v>65.36</v>
      </c>
      <c r="HX10">
        <v>77.44</v>
      </c>
      <c r="HY10">
        <v>83.29</v>
      </c>
      <c r="HZ10">
        <v>76.900000000000006</v>
      </c>
      <c r="IA10">
        <v>72.989999999999995</v>
      </c>
      <c r="IB10">
        <v>63.14</v>
      </c>
      <c r="IC10">
        <v>51.98</v>
      </c>
      <c r="ID10">
        <v>96.13</v>
      </c>
      <c r="IE10">
        <v>97.81</v>
      </c>
      <c r="IF10">
        <v>62.2</v>
      </c>
      <c r="IG10">
        <v>77.900000000000006</v>
      </c>
      <c r="IH10">
        <v>81.22</v>
      </c>
      <c r="II10">
        <v>52.67</v>
      </c>
      <c r="IJ10">
        <v>78.64</v>
      </c>
      <c r="IK10">
        <v>73.25</v>
      </c>
      <c r="IL10">
        <v>82.45</v>
      </c>
      <c r="IM10">
        <v>65.72</v>
      </c>
      <c r="IN10">
        <v>58.95</v>
      </c>
      <c r="IO10">
        <v>94.19</v>
      </c>
      <c r="IP10">
        <v>62.1</v>
      </c>
      <c r="IQ10">
        <v>75.55</v>
      </c>
      <c r="IR10">
        <v>69.040000000000006</v>
      </c>
      <c r="IS10">
        <v>52.59</v>
      </c>
      <c r="IT10">
        <v>79.48</v>
      </c>
      <c r="IU10">
        <v>51.58</v>
      </c>
      <c r="IV10">
        <v>61.49</v>
      </c>
      <c r="IW10">
        <v>82.88</v>
      </c>
      <c r="IX10">
        <v>53.16</v>
      </c>
      <c r="IY10">
        <v>81.849999999999994</v>
      </c>
      <c r="IZ10">
        <v>64.19</v>
      </c>
      <c r="JA10">
        <v>59.83</v>
      </c>
      <c r="JB10">
        <v>86.39</v>
      </c>
      <c r="JC10">
        <v>82.44</v>
      </c>
      <c r="JD10">
        <v>66.239999999999995</v>
      </c>
      <c r="JE10">
        <v>80.09</v>
      </c>
      <c r="JF10">
        <v>94.36</v>
      </c>
      <c r="JG10">
        <v>89.62</v>
      </c>
      <c r="JH10">
        <v>92.58</v>
      </c>
      <c r="JI10">
        <v>67.760000000000005</v>
      </c>
      <c r="JJ10">
        <v>78.48</v>
      </c>
      <c r="JK10">
        <v>82.77</v>
      </c>
      <c r="JL10">
        <v>58.8</v>
      </c>
      <c r="JM10">
        <v>96.74</v>
      </c>
      <c r="JN10">
        <v>94.27</v>
      </c>
      <c r="JO10">
        <v>88.81</v>
      </c>
      <c r="JP10">
        <v>95.19</v>
      </c>
      <c r="JQ10">
        <v>56.55</v>
      </c>
      <c r="JR10">
        <v>69.150000000000006</v>
      </c>
      <c r="JS10">
        <v>88.33</v>
      </c>
      <c r="JT10">
        <v>50.95</v>
      </c>
      <c r="JU10">
        <v>58.31</v>
      </c>
      <c r="JV10">
        <v>72.349999999999994</v>
      </c>
      <c r="JW10">
        <v>99.86</v>
      </c>
      <c r="JX10">
        <v>97.96</v>
      </c>
      <c r="JY10">
        <v>58.79</v>
      </c>
      <c r="JZ10">
        <v>85.71</v>
      </c>
      <c r="KA10">
        <v>69.3</v>
      </c>
      <c r="KB10">
        <v>74.239999999999995</v>
      </c>
      <c r="KC10">
        <v>87.05</v>
      </c>
      <c r="KD10">
        <v>62.57</v>
      </c>
      <c r="KE10">
        <v>65</v>
      </c>
      <c r="KF10">
        <v>77.040000000000006</v>
      </c>
      <c r="KG10">
        <v>79.61</v>
      </c>
      <c r="KH10">
        <v>70.099999999999994</v>
      </c>
      <c r="KI10">
        <v>69.22</v>
      </c>
      <c r="KJ10">
        <v>94.89</v>
      </c>
      <c r="KK10">
        <v>85.43</v>
      </c>
      <c r="KL10">
        <v>69.12</v>
      </c>
      <c r="KM10">
        <v>92.55</v>
      </c>
      <c r="KN10">
        <v>51.59</v>
      </c>
      <c r="KO10">
        <v>90.49</v>
      </c>
      <c r="KP10">
        <v>91.52</v>
      </c>
      <c r="KQ10">
        <v>99.9</v>
      </c>
      <c r="KR10">
        <v>70.17</v>
      </c>
      <c r="KS10">
        <v>64.78</v>
      </c>
      <c r="KT10">
        <v>97.11</v>
      </c>
      <c r="KU10">
        <v>66.2</v>
      </c>
      <c r="KV10">
        <v>65.540000000000006</v>
      </c>
      <c r="KW10">
        <v>56.06</v>
      </c>
      <c r="KX10">
        <v>60.32</v>
      </c>
      <c r="KY10">
        <v>80.38</v>
      </c>
      <c r="KZ10">
        <v>78</v>
      </c>
      <c r="LA10">
        <v>89.65</v>
      </c>
      <c r="LB10">
        <v>54.71</v>
      </c>
      <c r="LC10">
        <v>87.66</v>
      </c>
      <c r="LD10">
        <v>79.760000000000005</v>
      </c>
      <c r="LE10">
        <v>86.33</v>
      </c>
      <c r="LF10">
        <v>61</v>
      </c>
      <c r="LG10">
        <v>85.01</v>
      </c>
      <c r="LH10">
        <v>91.59</v>
      </c>
      <c r="LI10">
        <v>81.3</v>
      </c>
      <c r="LJ10">
        <v>53.44</v>
      </c>
      <c r="LK10">
        <v>95.27</v>
      </c>
      <c r="LL10">
        <v>81.91</v>
      </c>
      <c r="LM10">
        <v>75.56</v>
      </c>
      <c r="LN10">
        <v>74.38</v>
      </c>
      <c r="LO10">
        <v>81.709999999999994</v>
      </c>
      <c r="LP10">
        <v>75.37</v>
      </c>
      <c r="LQ10">
        <v>92.46</v>
      </c>
      <c r="LR10">
        <v>78.790000000000006</v>
      </c>
      <c r="LS10">
        <v>64.11</v>
      </c>
      <c r="LT10">
        <v>67.069999999999993</v>
      </c>
      <c r="LU10">
        <v>72.12</v>
      </c>
      <c r="LV10">
        <v>85.25</v>
      </c>
      <c r="LW10">
        <v>75.06</v>
      </c>
      <c r="LX10">
        <v>79.55</v>
      </c>
      <c r="LY10">
        <v>81.22</v>
      </c>
      <c r="LZ10">
        <v>54.7</v>
      </c>
      <c r="MA10">
        <v>73.86</v>
      </c>
      <c r="MB10">
        <v>57.32</v>
      </c>
      <c r="MC10">
        <v>85.62</v>
      </c>
      <c r="MD10">
        <v>59.77</v>
      </c>
      <c r="ME10">
        <v>77.94</v>
      </c>
      <c r="MF10">
        <v>86.87</v>
      </c>
      <c r="MG10">
        <v>71.010000000000005</v>
      </c>
      <c r="MH10">
        <v>92.52</v>
      </c>
      <c r="MI10">
        <v>98.75</v>
      </c>
      <c r="MJ10">
        <v>81.31</v>
      </c>
      <c r="MK10">
        <v>71.59</v>
      </c>
      <c r="ML10">
        <v>51.78</v>
      </c>
      <c r="MM10">
        <v>73.52</v>
      </c>
      <c r="MN10">
        <v>93.7</v>
      </c>
      <c r="MO10">
        <v>79.349999999999994</v>
      </c>
      <c r="MP10">
        <v>66.430000000000007</v>
      </c>
      <c r="MQ10">
        <v>70.58</v>
      </c>
      <c r="MR10">
        <v>85.97</v>
      </c>
      <c r="MS10">
        <v>90.96</v>
      </c>
      <c r="MT10">
        <v>76.62</v>
      </c>
      <c r="MU10">
        <v>69.819999999999993</v>
      </c>
      <c r="MV10">
        <v>88.55</v>
      </c>
      <c r="MW10">
        <v>72.25</v>
      </c>
      <c r="MX10">
        <v>98.97</v>
      </c>
      <c r="MY10">
        <v>56.38</v>
      </c>
      <c r="MZ10">
        <v>83.85</v>
      </c>
      <c r="NA10">
        <v>90.23</v>
      </c>
      <c r="NB10">
        <v>96.33</v>
      </c>
      <c r="NC10">
        <v>76.25</v>
      </c>
      <c r="ND10">
        <v>89.54</v>
      </c>
      <c r="NE10">
        <v>70.38</v>
      </c>
      <c r="NF10">
        <v>70.59</v>
      </c>
      <c r="NG10">
        <v>56.65</v>
      </c>
      <c r="NH10">
        <v>63.65</v>
      </c>
      <c r="NI10">
        <v>61.6</v>
      </c>
      <c r="NJ10">
        <v>65.569999999999993</v>
      </c>
      <c r="NK10">
        <v>76.87</v>
      </c>
      <c r="NL10">
        <v>91.85</v>
      </c>
      <c r="NM10">
        <v>86.47</v>
      </c>
      <c r="NN10">
        <v>79.73</v>
      </c>
      <c r="NO10">
        <v>53.79</v>
      </c>
      <c r="NP10">
        <v>81.39</v>
      </c>
      <c r="NQ10">
        <v>64.45</v>
      </c>
      <c r="NR10">
        <v>85.93</v>
      </c>
      <c r="NS10">
        <v>86.68</v>
      </c>
      <c r="NT10">
        <v>63.61</v>
      </c>
      <c r="NU10">
        <v>66.44</v>
      </c>
      <c r="NV10">
        <v>78.09</v>
      </c>
      <c r="NW10">
        <v>95.38</v>
      </c>
      <c r="NX10">
        <v>66.91</v>
      </c>
      <c r="NY10">
        <v>88.71</v>
      </c>
      <c r="NZ10">
        <v>90.33</v>
      </c>
      <c r="OA10">
        <v>80.88</v>
      </c>
      <c r="OB10">
        <v>79.41</v>
      </c>
      <c r="OC10">
        <v>92.56</v>
      </c>
      <c r="OD10">
        <v>82.77</v>
      </c>
      <c r="OE10">
        <v>66.86</v>
      </c>
      <c r="OF10">
        <v>58.96</v>
      </c>
      <c r="OG10">
        <v>56.65</v>
      </c>
      <c r="OH10">
        <v>88.16</v>
      </c>
      <c r="OI10">
        <v>64.98</v>
      </c>
      <c r="OJ10">
        <v>80.84</v>
      </c>
      <c r="OK10">
        <v>87.96</v>
      </c>
      <c r="OL10">
        <v>57.14</v>
      </c>
      <c r="OM10">
        <v>89.17</v>
      </c>
      <c r="ON10">
        <v>85.65</v>
      </c>
      <c r="OO10">
        <v>73.38</v>
      </c>
      <c r="OP10">
        <v>83.18</v>
      </c>
      <c r="OQ10">
        <v>92.6</v>
      </c>
      <c r="OR10">
        <v>77.44</v>
      </c>
      <c r="OS10">
        <v>73.55</v>
      </c>
      <c r="OT10">
        <v>52.98</v>
      </c>
      <c r="OU10">
        <v>90.13</v>
      </c>
      <c r="OV10">
        <v>53.57</v>
      </c>
      <c r="OW10">
        <v>97.78</v>
      </c>
      <c r="OX10">
        <v>63.21</v>
      </c>
      <c r="OY10">
        <v>85.45</v>
      </c>
      <c r="OZ10">
        <v>98.83</v>
      </c>
      <c r="PA10">
        <v>92.7</v>
      </c>
      <c r="PB10">
        <v>83.9</v>
      </c>
      <c r="PC10">
        <v>83.27</v>
      </c>
      <c r="PD10">
        <v>62.08</v>
      </c>
      <c r="PE10">
        <v>76.06</v>
      </c>
      <c r="PF10">
        <v>54.23</v>
      </c>
      <c r="PG10">
        <v>78.209999999999994</v>
      </c>
      <c r="PH10">
        <v>80.900000000000006</v>
      </c>
      <c r="PI10">
        <v>98.42</v>
      </c>
      <c r="PJ10">
        <v>82.61</v>
      </c>
      <c r="PK10">
        <v>96.21</v>
      </c>
      <c r="PL10">
        <v>71.23</v>
      </c>
      <c r="PM10">
        <v>93</v>
      </c>
      <c r="PN10">
        <v>94.89</v>
      </c>
      <c r="PO10">
        <v>84.15</v>
      </c>
      <c r="PP10">
        <v>81.59</v>
      </c>
      <c r="PQ10">
        <v>83.95</v>
      </c>
      <c r="PR10">
        <v>69.37</v>
      </c>
      <c r="PS10">
        <v>71.680000000000007</v>
      </c>
      <c r="PT10">
        <v>52.48</v>
      </c>
      <c r="PU10">
        <v>71.62</v>
      </c>
      <c r="PV10">
        <v>97.15</v>
      </c>
      <c r="PW10">
        <v>96.62</v>
      </c>
      <c r="PX10">
        <v>57.32</v>
      </c>
      <c r="PY10">
        <v>50.71</v>
      </c>
      <c r="PZ10">
        <v>56.31</v>
      </c>
      <c r="QA10">
        <v>62.67</v>
      </c>
      <c r="QB10">
        <v>56.02</v>
      </c>
      <c r="QC10">
        <v>62.01</v>
      </c>
      <c r="QD10">
        <v>91.62</v>
      </c>
      <c r="QE10">
        <v>55.7</v>
      </c>
      <c r="QF10">
        <v>73.08</v>
      </c>
      <c r="QG10">
        <v>78.27</v>
      </c>
      <c r="QH10">
        <v>74.69</v>
      </c>
      <c r="QI10">
        <v>93.87</v>
      </c>
      <c r="QJ10">
        <v>62.73</v>
      </c>
      <c r="QK10">
        <v>77.959999999999994</v>
      </c>
      <c r="QL10">
        <v>76.48</v>
      </c>
      <c r="QM10">
        <v>51.61</v>
      </c>
      <c r="QN10">
        <v>82.7</v>
      </c>
      <c r="QO10">
        <v>81.91</v>
      </c>
      <c r="QP10">
        <v>61.02</v>
      </c>
      <c r="QQ10">
        <v>98.47</v>
      </c>
      <c r="QR10">
        <v>54.82</v>
      </c>
      <c r="QS10">
        <v>96.87</v>
      </c>
      <c r="QT10">
        <v>61.15</v>
      </c>
      <c r="QU10">
        <v>97.62</v>
      </c>
      <c r="QV10">
        <v>75.47</v>
      </c>
      <c r="QW10">
        <v>83.66</v>
      </c>
      <c r="QX10">
        <v>80.930000000000007</v>
      </c>
      <c r="QY10">
        <v>98.32</v>
      </c>
      <c r="QZ10">
        <v>77.83</v>
      </c>
      <c r="RA10">
        <v>84.48</v>
      </c>
      <c r="RB10">
        <v>95.26</v>
      </c>
      <c r="RC10">
        <v>74.010000000000005</v>
      </c>
      <c r="RD10">
        <v>93.78</v>
      </c>
      <c r="RE10">
        <v>60.55</v>
      </c>
      <c r="RF10">
        <v>64.62</v>
      </c>
      <c r="RG10">
        <v>77.89</v>
      </c>
      <c r="RH10">
        <v>63.42</v>
      </c>
      <c r="RI10">
        <v>94.94</v>
      </c>
      <c r="RJ10">
        <v>52.28</v>
      </c>
      <c r="RK10">
        <v>55.19</v>
      </c>
      <c r="RL10">
        <v>84.57</v>
      </c>
      <c r="RM10">
        <v>79.81</v>
      </c>
      <c r="RN10">
        <v>83.76</v>
      </c>
      <c r="RO10">
        <v>54.03</v>
      </c>
      <c r="RP10">
        <v>61.49</v>
      </c>
      <c r="RQ10">
        <v>72.81</v>
      </c>
      <c r="RR10">
        <v>55.5</v>
      </c>
      <c r="RS10">
        <v>73.88</v>
      </c>
      <c r="RT10">
        <v>87.6</v>
      </c>
      <c r="RU10">
        <v>77.819999999999993</v>
      </c>
      <c r="RV10">
        <v>70.97</v>
      </c>
      <c r="RW10">
        <v>83.89</v>
      </c>
      <c r="RX10">
        <v>57</v>
      </c>
      <c r="RY10">
        <v>56.52</v>
      </c>
      <c r="RZ10">
        <v>56.76</v>
      </c>
      <c r="SA10">
        <v>98.57</v>
      </c>
      <c r="SB10">
        <v>61.79</v>
      </c>
      <c r="SC10">
        <v>95.67</v>
      </c>
      <c r="SD10">
        <v>95.68</v>
      </c>
      <c r="SE10">
        <v>78.349999999999994</v>
      </c>
      <c r="SF10">
        <v>87.03</v>
      </c>
      <c r="SG10">
        <v>62.99</v>
      </c>
    </row>
    <row r="11" spans="1:501" x14ac:dyDescent="0.45">
      <c r="A11" t="s">
        <v>91</v>
      </c>
      <c r="B11">
        <v>174.49</v>
      </c>
      <c r="C11">
        <v>175.45</v>
      </c>
      <c r="D11">
        <v>178.53</v>
      </c>
      <c r="E11">
        <v>185.05</v>
      </c>
      <c r="F11">
        <v>194.15</v>
      </c>
      <c r="G11">
        <v>163.33000000000001</v>
      </c>
      <c r="H11">
        <v>175.34</v>
      </c>
      <c r="I11">
        <v>154.69</v>
      </c>
      <c r="J11">
        <v>188.25</v>
      </c>
      <c r="K11">
        <v>172.33</v>
      </c>
      <c r="L11">
        <v>181.28</v>
      </c>
      <c r="M11">
        <v>167.91</v>
      </c>
      <c r="N11">
        <v>152.01</v>
      </c>
      <c r="O11">
        <v>174.07</v>
      </c>
      <c r="P11">
        <v>150.78</v>
      </c>
      <c r="Q11">
        <v>175.52</v>
      </c>
      <c r="R11">
        <v>165.01</v>
      </c>
      <c r="S11">
        <v>184.01</v>
      </c>
      <c r="T11">
        <v>162.22</v>
      </c>
      <c r="U11">
        <v>182.71</v>
      </c>
      <c r="V11">
        <v>151.47999999999999</v>
      </c>
      <c r="W11">
        <v>187.97</v>
      </c>
      <c r="X11">
        <v>196.58</v>
      </c>
      <c r="Y11">
        <v>187.11</v>
      </c>
      <c r="Z11">
        <v>190.07</v>
      </c>
      <c r="AA11">
        <v>184.69</v>
      </c>
      <c r="AB11">
        <v>161.69</v>
      </c>
      <c r="AC11">
        <v>189.09</v>
      </c>
      <c r="AD11">
        <v>184.67</v>
      </c>
      <c r="AE11">
        <v>185.95</v>
      </c>
      <c r="AF11">
        <v>175.67</v>
      </c>
      <c r="AG11">
        <v>176.4</v>
      </c>
      <c r="AH11">
        <v>176.49</v>
      </c>
      <c r="AI11">
        <v>151</v>
      </c>
      <c r="AJ11">
        <v>159.81</v>
      </c>
      <c r="AK11">
        <v>198.9</v>
      </c>
      <c r="AL11">
        <v>153.49</v>
      </c>
      <c r="AM11">
        <v>190.1</v>
      </c>
      <c r="AN11">
        <v>176.2</v>
      </c>
      <c r="AO11">
        <v>192</v>
      </c>
      <c r="AP11">
        <v>198.15</v>
      </c>
      <c r="AQ11">
        <v>175.28</v>
      </c>
      <c r="AR11">
        <v>150.68</v>
      </c>
      <c r="AS11">
        <v>184.44</v>
      </c>
      <c r="AT11">
        <v>162.6</v>
      </c>
      <c r="AU11">
        <v>174.92</v>
      </c>
      <c r="AV11">
        <v>172.46</v>
      </c>
      <c r="AW11">
        <v>198.27</v>
      </c>
      <c r="AX11">
        <v>172.53</v>
      </c>
      <c r="AY11">
        <v>199.45</v>
      </c>
      <c r="AZ11">
        <v>156.47</v>
      </c>
      <c r="BA11">
        <v>184.44</v>
      </c>
      <c r="BB11">
        <v>150.61000000000001</v>
      </c>
      <c r="BC11">
        <v>184.66</v>
      </c>
      <c r="BD11">
        <v>182.76</v>
      </c>
      <c r="BE11">
        <v>160.85</v>
      </c>
      <c r="BF11">
        <v>174.77</v>
      </c>
      <c r="BG11">
        <v>158.81</v>
      </c>
      <c r="BH11">
        <v>150.83000000000001</v>
      </c>
      <c r="BI11">
        <v>170.65</v>
      </c>
      <c r="BJ11">
        <v>184.34</v>
      </c>
      <c r="BK11">
        <v>197.97</v>
      </c>
      <c r="BL11">
        <v>169.13</v>
      </c>
      <c r="BM11">
        <v>159.88</v>
      </c>
      <c r="BN11">
        <v>160.34</v>
      </c>
      <c r="BO11">
        <v>152.26</v>
      </c>
      <c r="BP11">
        <v>182.11</v>
      </c>
      <c r="BQ11">
        <v>164.05</v>
      </c>
      <c r="BR11">
        <v>174.09</v>
      </c>
      <c r="BS11">
        <v>152.16999999999999</v>
      </c>
      <c r="BT11">
        <v>155.54</v>
      </c>
      <c r="BU11">
        <v>199.82</v>
      </c>
      <c r="BV11">
        <v>155.30000000000001</v>
      </c>
      <c r="BW11">
        <v>188.25</v>
      </c>
      <c r="BX11">
        <v>194.41</v>
      </c>
      <c r="BY11">
        <v>164.2</v>
      </c>
      <c r="BZ11">
        <v>172.87</v>
      </c>
      <c r="CA11">
        <v>182.52</v>
      </c>
      <c r="CB11">
        <v>172.86</v>
      </c>
      <c r="CC11">
        <v>162.58000000000001</v>
      </c>
      <c r="CD11">
        <v>185.17</v>
      </c>
      <c r="CE11">
        <v>168.25</v>
      </c>
      <c r="CF11">
        <v>193.93</v>
      </c>
      <c r="CG11">
        <v>178.92</v>
      </c>
      <c r="CH11">
        <v>163.18</v>
      </c>
      <c r="CI11">
        <v>168.32</v>
      </c>
      <c r="CJ11">
        <v>184.71</v>
      </c>
      <c r="CK11">
        <v>195.68</v>
      </c>
      <c r="CL11">
        <v>195.29</v>
      </c>
      <c r="CM11">
        <v>156.51</v>
      </c>
      <c r="CN11">
        <v>196.35</v>
      </c>
      <c r="CO11">
        <v>172.06</v>
      </c>
      <c r="CP11">
        <v>190.02</v>
      </c>
      <c r="CQ11">
        <v>196.11</v>
      </c>
      <c r="CR11">
        <v>192.72</v>
      </c>
      <c r="CS11">
        <v>153.41999999999999</v>
      </c>
      <c r="CT11">
        <v>162.09</v>
      </c>
      <c r="CU11">
        <v>180.2</v>
      </c>
      <c r="CV11">
        <v>170.11</v>
      </c>
      <c r="CW11">
        <v>164.39</v>
      </c>
      <c r="CX11">
        <v>161.09</v>
      </c>
      <c r="CY11">
        <v>159.01</v>
      </c>
      <c r="CZ11">
        <v>191.6</v>
      </c>
      <c r="DA11">
        <v>151.32</v>
      </c>
      <c r="DB11">
        <v>188.75</v>
      </c>
      <c r="DC11">
        <v>168.98</v>
      </c>
      <c r="DD11">
        <v>162.08000000000001</v>
      </c>
      <c r="DE11">
        <v>165.41</v>
      </c>
      <c r="DF11">
        <v>190.16</v>
      </c>
      <c r="DG11">
        <v>186.89</v>
      </c>
      <c r="DH11">
        <v>198.24</v>
      </c>
      <c r="DI11">
        <v>162.22999999999999</v>
      </c>
      <c r="DJ11">
        <v>176.35</v>
      </c>
      <c r="DK11">
        <v>190.29</v>
      </c>
      <c r="DL11">
        <v>178.33</v>
      </c>
      <c r="DM11">
        <v>165.91</v>
      </c>
      <c r="DN11">
        <v>183.85</v>
      </c>
      <c r="DO11">
        <v>196.17</v>
      </c>
      <c r="DP11">
        <v>188.85</v>
      </c>
      <c r="DQ11">
        <v>184.38</v>
      </c>
      <c r="DR11">
        <v>195.24</v>
      </c>
      <c r="DS11">
        <v>178.11</v>
      </c>
      <c r="DT11">
        <v>193.6</v>
      </c>
      <c r="DU11">
        <v>168.26</v>
      </c>
      <c r="DV11">
        <v>168.73</v>
      </c>
      <c r="DW11">
        <v>183.71</v>
      </c>
      <c r="DX11">
        <v>165.68</v>
      </c>
      <c r="DY11">
        <v>171.06</v>
      </c>
      <c r="DZ11">
        <v>178.61</v>
      </c>
      <c r="EA11">
        <v>199.95</v>
      </c>
      <c r="EB11">
        <v>156.72</v>
      </c>
      <c r="EC11">
        <v>196.34</v>
      </c>
      <c r="ED11">
        <v>180.88</v>
      </c>
      <c r="EE11">
        <v>196.86</v>
      </c>
      <c r="EF11">
        <v>196.68</v>
      </c>
      <c r="EG11">
        <v>182.95</v>
      </c>
      <c r="EH11">
        <v>170.34</v>
      </c>
      <c r="EI11">
        <v>173.23</v>
      </c>
      <c r="EJ11">
        <v>177.06</v>
      </c>
      <c r="EK11">
        <v>151.33000000000001</v>
      </c>
      <c r="EL11">
        <v>164.39</v>
      </c>
      <c r="EM11">
        <v>157.22999999999999</v>
      </c>
      <c r="EN11">
        <v>150.72</v>
      </c>
      <c r="EO11">
        <v>172.47</v>
      </c>
      <c r="EP11">
        <v>180.93</v>
      </c>
      <c r="EQ11">
        <v>172.01</v>
      </c>
      <c r="ER11">
        <v>194.61</v>
      </c>
      <c r="ES11">
        <v>157.66</v>
      </c>
      <c r="ET11">
        <v>181.18</v>
      </c>
      <c r="EU11">
        <v>157.88999999999999</v>
      </c>
      <c r="EV11">
        <v>153.54</v>
      </c>
      <c r="EW11">
        <v>161.01</v>
      </c>
      <c r="EX11">
        <v>195.38</v>
      </c>
      <c r="EY11">
        <v>174.98</v>
      </c>
      <c r="EZ11">
        <v>194.09</v>
      </c>
      <c r="FA11">
        <v>193</v>
      </c>
      <c r="FB11">
        <v>178.34</v>
      </c>
      <c r="FC11">
        <v>188.32</v>
      </c>
      <c r="FD11">
        <v>194.33</v>
      </c>
      <c r="FE11">
        <v>153.24</v>
      </c>
      <c r="FF11">
        <v>178.25</v>
      </c>
      <c r="FG11">
        <v>184.92</v>
      </c>
      <c r="FH11">
        <v>185.4</v>
      </c>
      <c r="FI11">
        <v>195.11</v>
      </c>
      <c r="FJ11">
        <v>193.63</v>
      </c>
      <c r="FK11">
        <v>152.41999999999999</v>
      </c>
      <c r="FL11">
        <v>199.74</v>
      </c>
      <c r="FM11">
        <v>179.96</v>
      </c>
      <c r="FN11">
        <v>185.69</v>
      </c>
      <c r="FO11">
        <v>150.69</v>
      </c>
      <c r="FP11">
        <v>193.5</v>
      </c>
      <c r="FQ11">
        <v>158.38999999999999</v>
      </c>
      <c r="FR11">
        <v>156.11000000000001</v>
      </c>
      <c r="FS11">
        <v>195.8</v>
      </c>
      <c r="FT11">
        <v>176.91</v>
      </c>
      <c r="FU11">
        <v>189.64</v>
      </c>
      <c r="FV11">
        <v>176.9</v>
      </c>
      <c r="FW11">
        <v>162.85</v>
      </c>
      <c r="FX11">
        <v>153.25</v>
      </c>
      <c r="FY11">
        <v>176.08</v>
      </c>
      <c r="FZ11">
        <v>181.71</v>
      </c>
      <c r="GA11">
        <v>162.80000000000001</v>
      </c>
      <c r="GB11">
        <v>176.86</v>
      </c>
      <c r="GC11">
        <v>171.04</v>
      </c>
      <c r="GD11">
        <v>184.27</v>
      </c>
      <c r="GE11">
        <v>184.54</v>
      </c>
      <c r="GF11">
        <v>169.62</v>
      </c>
      <c r="GG11">
        <v>168.77</v>
      </c>
      <c r="GH11">
        <v>167.66</v>
      </c>
      <c r="GI11">
        <v>172.24</v>
      </c>
      <c r="GJ11">
        <v>176.44</v>
      </c>
      <c r="GK11">
        <v>161.91999999999999</v>
      </c>
      <c r="GL11">
        <v>197.86</v>
      </c>
      <c r="GM11">
        <v>196.86</v>
      </c>
      <c r="GN11">
        <v>192.18</v>
      </c>
      <c r="GO11">
        <v>171.19</v>
      </c>
      <c r="GP11">
        <v>164.01</v>
      </c>
      <c r="GQ11">
        <v>182.65</v>
      </c>
      <c r="GR11">
        <v>178.66</v>
      </c>
      <c r="GS11">
        <v>196.91</v>
      </c>
      <c r="GT11">
        <v>197.3</v>
      </c>
      <c r="GU11">
        <v>184.73</v>
      </c>
      <c r="GV11">
        <v>186.81</v>
      </c>
      <c r="GW11">
        <v>177.5</v>
      </c>
      <c r="GX11">
        <v>194.11</v>
      </c>
      <c r="GY11">
        <v>160.41</v>
      </c>
      <c r="GZ11">
        <v>154.69</v>
      </c>
      <c r="HA11">
        <v>150</v>
      </c>
      <c r="HB11">
        <v>180.37</v>
      </c>
      <c r="HC11">
        <v>188</v>
      </c>
      <c r="HD11">
        <v>163.32</v>
      </c>
      <c r="HE11">
        <v>163.22</v>
      </c>
      <c r="HF11">
        <v>198.37</v>
      </c>
      <c r="HG11">
        <v>199.43</v>
      </c>
      <c r="HH11">
        <v>167.6</v>
      </c>
      <c r="HI11">
        <v>189.79</v>
      </c>
      <c r="HJ11">
        <v>158.19</v>
      </c>
      <c r="HK11">
        <v>160.61000000000001</v>
      </c>
      <c r="HL11">
        <v>191.75</v>
      </c>
      <c r="HM11">
        <v>179.7</v>
      </c>
      <c r="HN11">
        <v>177.54</v>
      </c>
      <c r="HO11">
        <v>162.06</v>
      </c>
      <c r="HP11">
        <v>171.18</v>
      </c>
      <c r="HQ11">
        <v>156.75</v>
      </c>
      <c r="HR11">
        <v>173.35</v>
      </c>
      <c r="HS11">
        <v>182.88</v>
      </c>
      <c r="HT11">
        <v>154.04</v>
      </c>
      <c r="HU11">
        <v>173.27</v>
      </c>
      <c r="HV11">
        <v>169.53</v>
      </c>
      <c r="HW11">
        <v>172.21</v>
      </c>
      <c r="HX11">
        <v>175.17</v>
      </c>
      <c r="HY11">
        <v>167.96</v>
      </c>
      <c r="HZ11">
        <v>151.97999999999999</v>
      </c>
      <c r="IA11">
        <v>178.03</v>
      </c>
      <c r="IB11">
        <v>156.29</v>
      </c>
      <c r="IC11">
        <v>170.98</v>
      </c>
      <c r="ID11">
        <v>189.4</v>
      </c>
      <c r="IE11">
        <v>169.2</v>
      </c>
      <c r="IF11">
        <v>196.47</v>
      </c>
      <c r="IG11">
        <v>195.54</v>
      </c>
      <c r="IH11">
        <v>164.43</v>
      </c>
      <c r="II11">
        <v>166.52</v>
      </c>
      <c r="IJ11">
        <v>182.12</v>
      </c>
      <c r="IK11">
        <v>169.62</v>
      </c>
      <c r="IL11">
        <v>152.75</v>
      </c>
      <c r="IM11">
        <v>199.43</v>
      </c>
      <c r="IN11">
        <v>194.49</v>
      </c>
      <c r="IO11">
        <v>163.9</v>
      </c>
      <c r="IP11">
        <v>184.72</v>
      </c>
      <c r="IQ11">
        <v>159.65</v>
      </c>
      <c r="IR11">
        <v>158.28</v>
      </c>
      <c r="IS11">
        <v>181.1</v>
      </c>
      <c r="IT11">
        <v>160.29</v>
      </c>
      <c r="IU11">
        <v>164.39</v>
      </c>
      <c r="IV11">
        <v>182.33</v>
      </c>
      <c r="IW11">
        <v>191.85</v>
      </c>
      <c r="IX11">
        <v>170.97</v>
      </c>
      <c r="IY11">
        <v>170.43</v>
      </c>
      <c r="IZ11">
        <v>158.55000000000001</v>
      </c>
      <c r="JA11">
        <v>179.67</v>
      </c>
      <c r="JB11">
        <v>182.9</v>
      </c>
      <c r="JC11">
        <v>177.99</v>
      </c>
      <c r="JD11">
        <v>157.08000000000001</v>
      </c>
      <c r="JE11">
        <v>155.24</v>
      </c>
      <c r="JF11">
        <v>155.1</v>
      </c>
      <c r="JG11">
        <v>155.32</v>
      </c>
      <c r="JH11">
        <v>193.16</v>
      </c>
      <c r="JI11">
        <v>190.71</v>
      </c>
      <c r="JJ11">
        <v>179.01</v>
      </c>
      <c r="JK11">
        <v>197.47</v>
      </c>
      <c r="JL11">
        <v>152.58000000000001</v>
      </c>
      <c r="JM11">
        <v>190.8</v>
      </c>
      <c r="JN11">
        <v>168.71</v>
      </c>
      <c r="JO11">
        <v>186.74</v>
      </c>
      <c r="JP11">
        <v>174.35</v>
      </c>
      <c r="JQ11">
        <v>196.86</v>
      </c>
      <c r="JR11">
        <v>164.15</v>
      </c>
      <c r="JS11">
        <v>154.82</v>
      </c>
      <c r="JT11">
        <v>169.2</v>
      </c>
      <c r="JU11">
        <v>186.5</v>
      </c>
      <c r="JV11">
        <v>159.01</v>
      </c>
      <c r="JW11">
        <v>160.35</v>
      </c>
      <c r="JX11">
        <v>197.99</v>
      </c>
      <c r="JY11">
        <v>176.78</v>
      </c>
      <c r="JZ11">
        <v>187.69</v>
      </c>
      <c r="KA11">
        <v>168.39</v>
      </c>
      <c r="KB11">
        <v>182.5</v>
      </c>
      <c r="KC11">
        <v>163.63</v>
      </c>
      <c r="KD11">
        <v>179.86</v>
      </c>
      <c r="KE11">
        <v>194.52</v>
      </c>
      <c r="KF11">
        <v>198.06</v>
      </c>
      <c r="KG11">
        <v>151.94</v>
      </c>
      <c r="KH11">
        <v>196.37</v>
      </c>
      <c r="KI11">
        <v>175</v>
      </c>
      <c r="KJ11">
        <v>178.29</v>
      </c>
      <c r="KK11">
        <v>177.97</v>
      </c>
      <c r="KL11">
        <v>195.14</v>
      </c>
      <c r="KM11">
        <v>178.57</v>
      </c>
      <c r="KN11">
        <v>198.17</v>
      </c>
      <c r="KO11">
        <v>172.61</v>
      </c>
      <c r="KP11">
        <v>169.85</v>
      </c>
      <c r="KQ11">
        <v>166.18</v>
      </c>
      <c r="KR11">
        <v>169.39</v>
      </c>
      <c r="KS11">
        <v>190.47</v>
      </c>
      <c r="KT11">
        <v>166.93</v>
      </c>
      <c r="KU11">
        <v>162.02000000000001</v>
      </c>
      <c r="KV11">
        <v>167.72</v>
      </c>
      <c r="KW11">
        <v>190.16</v>
      </c>
      <c r="KX11">
        <v>178.74</v>
      </c>
      <c r="KY11">
        <v>151.77000000000001</v>
      </c>
      <c r="KZ11">
        <v>192.12</v>
      </c>
      <c r="LA11">
        <v>170.26</v>
      </c>
      <c r="LB11">
        <v>158.63</v>
      </c>
      <c r="LC11">
        <v>171.24</v>
      </c>
      <c r="LD11">
        <v>151.08000000000001</v>
      </c>
      <c r="LE11">
        <v>154.85</v>
      </c>
      <c r="LF11">
        <v>191.26</v>
      </c>
      <c r="LG11">
        <v>198.73</v>
      </c>
      <c r="LH11">
        <v>193.77</v>
      </c>
      <c r="LI11">
        <v>157.19</v>
      </c>
      <c r="LJ11">
        <v>156.08000000000001</v>
      </c>
      <c r="LK11">
        <v>196.79</v>
      </c>
      <c r="LL11">
        <v>177.1</v>
      </c>
      <c r="LM11">
        <v>197.11</v>
      </c>
      <c r="LN11">
        <v>182.11</v>
      </c>
      <c r="LO11">
        <v>178.02</v>
      </c>
      <c r="LP11">
        <v>162.88999999999999</v>
      </c>
      <c r="LQ11">
        <v>162.03</v>
      </c>
      <c r="LR11">
        <v>161.38</v>
      </c>
      <c r="LS11">
        <v>167.32</v>
      </c>
      <c r="LT11">
        <v>157.52000000000001</v>
      </c>
      <c r="LU11">
        <v>181.55</v>
      </c>
      <c r="LV11">
        <v>170.49</v>
      </c>
      <c r="LW11">
        <v>190.16</v>
      </c>
      <c r="LX11">
        <v>179.12</v>
      </c>
      <c r="LY11">
        <v>164.74</v>
      </c>
      <c r="LZ11">
        <v>156.53</v>
      </c>
      <c r="MA11">
        <v>150.5</v>
      </c>
      <c r="MB11">
        <v>188.89</v>
      </c>
      <c r="MC11">
        <v>187.94</v>
      </c>
      <c r="MD11">
        <v>158.63</v>
      </c>
      <c r="ME11">
        <v>183.74</v>
      </c>
      <c r="MF11">
        <v>156.22999999999999</v>
      </c>
      <c r="MG11">
        <v>193.24</v>
      </c>
      <c r="MH11">
        <v>180.25</v>
      </c>
      <c r="MI11">
        <v>184.62</v>
      </c>
      <c r="MJ11">
        <v>199.38</v>
      </c>
      <c r="MK11">
        <v>181.61</v>
      </c>
      <c r="ML11">
        <v>160.04</v>
      </c>
      <c r="MM11">
        <v>195.95</v>
      </c>
      <c r="MN11">
        <v>167.6</v>
      </c>
      <c r="MO11">
        <v>172.18</v>
      </c>
      <c r="MP11">
        <v>194.53</v>
      </c>
      <c r="MQ11">
        <v>165.23</v>
      </c>
      <c r="MR11">
        <v>185.42</v>
      </c>
      <c r="MS11">
        <v>193.72</v>
      </c>
      <c r="MT11">
        <v>185.02</v>
      </c>
      <c r="MU11">
        <v>170.63</v>
      </c>
      <c r="MV11">
        <v>188.25</v>
      </c>
      <c r="MW11">
        <v>177.78</v>
      </c>
      <c r="MX11">
        <v>191.09</v>
      </c>
      <c r="MY11">
        <v>180.28</v>
      </c>
      <c r="MZ11">
        <v>165.75</v>
      </c>
      <c r="NA11">
        <v>151.05000000000001</v>
      </c>
      <c r="NB11">
        <v>170.29</v>
      </c>
      <c r="NC11">
        <v>177.96</v>
      </c>
      <c r="ND11">
        <v>180.23</v>
      </c>
      <c r="NE11">
        <v>199.05</v>
      </c>
      <c r="NF11">
        <v>160.78</v>
      </c>
      <c r="NG11">
        <v>182.68</v>
      </c>
      <c r="NH11">
        <v>171.31</v>
      </c>
      <c r="NI11">
        <v>158.99</v>
      </c>
      <c r="NJ11">
        <v>182.07</v>
      </c>
      <c r="NK11">
        <v>188.72</v>
      </c>
      <c r="NL11">
        <v>152.51</v>
      </c>
      <c r="NM11">
        <v>156.54</v>
      </c>
      <c r="NN11">
        <v>189.89</v>
      </c>
      <c r="NO11">
        <v>173.71</v>
      </c>
      <c r="NP11">
        <v>190.97</v>
      </c>
      <c r="NQ11">
        <v>199.5</v>
      </c>
      <c r="NR11">
        <v>189.01</v>
      </c>
      <c r="NS11">
        <v>190.91</v>
      </c>
      <c r="NT11">
        <v>158.41999999999999</v>
      </c>
      <c r="NU11">
        <v>162.16999999999999</v>
      </c>
      <c r="NV11">
        <v>151.22</v>
      </c>
      <c r="NW11">
        <v>191.97</v>
      </c>
      <c r="NX11">
        <v>198.6</v>
      </c>
      <c r="NY11">
        <v>195.17</v>
      </c>
      <c r="NZ11">
        <v>169.81</v>
      </c>
      <c r="OA11">
        <v>197.81</v>
      </c>
      <c r="OB11">
        <v>151.33000000000001</v>
      </c>
      <c r="OC11">
        <v>170.92</v>
      </c>
      <c r="OD11">
        <v>183.32</v>
      </c>
      <c r="OE11">
        <v>191.47</v>
      </c>
      <c r="OF11">
        <v>159.01</v>
      </c>
      <c r="OG11">
        <v>160.93</v>
      </c>
      <c r="OH11">
        <v>171.93</v>
      </c>
      <c r="OI11">
        <v>170.71</v>
      </c>
      <c r="OJ11">
        <v>182.44</v>
      </c>
      <c r="OK11">
        <v>187.26</v>
      </c>
      <c r="OL11">
        <v>197.63</v>
      </c>
      <c r="OM11">
        <v>175.16</v>
      </c>
      <c r="ON11">
        <v>159.15</v>
      </c>
      <c r="OO11">
        <v>150.44999999999999</v>
      </c>
      <c r="OP11">
        <v>192.18</v>
      </c>
      <c r="OQ11">
        <v>187.07</v>
      </c>
      <c r="OR11">
        <v>183.62</v>
      </c>
      <c r="OS11">
        <v>189.84</v>
      </c>
      <c r="OT11">
        <v>192.61</v>
      </c>
      <c r="OU11">
        <v>181.63</v>
      </c>
      <c r="OV11">
        <v>162.31</v>
      </c>
      <c r="OW11">
        <v>160.85</v>
      </c>
      <c r="OX11">
        <v>153.04</v>
      </c>
      <c r="OY11">
        <v>196.62</v>
      </c>
      <c r="OZ11">
        <v>177.02</v>
      </c>
      <c r="PA11">
        <v>196.02</v>
      </c>
      <c r="PB11">
        <v>184.57</v>
      </c>
      <c r="PC11">
        <v>183.74</v>
      </c>
      <c r="PD11">
        <v>166.56</v>
      </c>
      <c r="PE11">
        <v>161.58000000000001</v>
      </c>
      <c r="PF11">
        <v>177.63</v>
      </c>
      <c r="PG11">
        <v>185.9</v>
      </c>
      <c r="PH11">
        <v>183.77</v>
      </c>
      <c r="PI11">
        <v>151.19999999999999</v>
      </c>
      <c r="PJ11">
        <v>152.05000000000001</v>
      </c>
      <c r="PK11">
        <v>160.46</v>
      </c>
      <c r="PL11">
        <v>165.21</v>
      </c>
      <c r="PM11">
        <v>150.87</v>
      </c>
      <c r="PN11">
        <v>167.67</v>
      </c>
      <c r="PO11">
        <v>172.77</v>
      </c>
      <c r="PP11">
        <v>156.54</v>
      </c>
      <c r="PQ11">
        <v>166.77</v>
      </c>
      <c r="PR11">
        <v>184.3</v>
      </c>
      <c r="PS11">
        <v>192.9</v>
      </c>
      <c r="PT11">
        <v>160.57</v>
      </c>
      <c r="PU11">
        <v>152.04</v>
      </c>
      <c r="PV11">
        <v>188.65</v>
      </c>
      <c r="PW11">
        <v>185.22</v>
      </c>
      <c r="PX11">
        <v>169.01</v>
      </c>
      <c r="PY11">
        <v>172.13</v>
      </c>
      <c r="PZ11">
        <v>160.33000000000001</v>
      </c>
      <c r="QA11">
        <v>177.4</v>
      </c>
      <c r="QB11">
        <v>176.81</v>
      </c>
      <c r="QC11">
        <v>166.84</v>
      </c>
      <c r="QD11">
        <v>179.72</v>
      </c>
      <c r="QE11">
        <v>163.81</v>
      </c>
      <c r="QF11">
        <v>189.48</v>
      </c>
      <c r="QG11">
        <v>191.7</v>
      </c>
      <c r="QH11">
        <v>181.89</v>
      </c>
      <c r="QI11">
        <v>167.89</v>
      </c>
      <c r="QJ11">
        <v>185.69</v>
      </c>
      <c r="QK11">
        <v>158.66</v>
      </c>
      <c r="QL11">
        <v>162.83000000000001</v>
      </c>
      <c r="QM11">
        <v>158.52000000000001</v>
      </c>
      <c r="QN11">
        <v>185.1</v>
      </c>
      <c r="QO11">
        <v>170.74</v>
      </c>
      <c r="QP11">
        <v>167.69</v>
      </c>
      <c r="QQ11">
        <v>168.55</v>
      </c>
      <c r="QR11">
        <v>190.81</v>
      </c>
      <c r="QS11">
        <v>176.44</v>
      </c>
      <c r="QT11">
        <v>181.53</v>
      </c>
      <c r="QU11">
        <v>181.56</v>
      </c>
      <c r="QV11">
        <v>184.73</v>
      </c>
      <c r="QW11">
        <v>181.59</v>
      </c>
      <c r="QX11">
        <v>160.13999999999999</v>
      </c>
      <c r="QY11">
        <v>185.05</v>
      </c>
      <c r="QZ11">
        <v>181.69</v>
      </c>
      <c r="RA11">
        <v>166.95</v>
      </c>
      <c r="RB11">
        <v>176.91</v>
      </c>
      <c r="RC11">
        <v>171.8</v>
      </c>
      <c r="RD11">
        <v>151.32</v>
      </c>
      <c r="RE11">
        <v>173.51</v>
      </c>
      <c r="RF11">
        <v>198.24</v>
      </c>
      <c r="RG11">
        <v>174.36</v>
      </c>
      <c r="RH11">
        <v>184.26</v>
      </c>
      <c r="RI11">
        <v>167</v>
      </c>
      <c r="RJ11">
        <v>151.82</v>
      </c>
      <c r="RK11">
        <v>163.6</v>
      </c>
      <c r="RL11">
        <v>156.13999999999999</v>
      </c>
      <c r="RM11">
        <v>191.43</v>
      </c>
      <c r="RN11">
        <v>180.72</v>
      </c>
      <c r="RO11">
        <v>163.63</v>
      </c>
      <c r="RP11">
        <v>153.44999999999999</v>
      </c>
      <c r="RQ11">
        <v>183.7</v>
      </c>
      <c r="RR11">
        <v>188.67</v>
      </c>
      <c r="RS11">
        <v>185.15</v>
      </c>
      <c r="RT11">
        <v>176.13</v>
      </c>
      <c r="RU11">
        <v>187.79</v>
      </c>
      <c r="RV11">
        <v>175.93</v>
      </c>
      <c r="RW11">
        <v>150.27000000000001</v>
      </c>
      <c r="RX11">
        <v>186.11</v>
      </c>
      <c r="RY11">
        <v>184.98</v>
      </c>
      <c r="RZ11">
        <v>188.45</v>
      </c>
      <c r="SA11">
        <v>150.07</v>
      </c>
      <c r="SB11">
        <v>164.9</v>
      </c>
      <c r="SC11">
        <v>197.17</v>
      </c>
      <c r="SD11">
        <v>171.53</v>
      </c>
      <c r="SE11">
        <v>164.94</v>
      </c>
      <c r="SF11">
        <v>152.43</v>
      </c>
      <c r="SG11">
        <v>159.91</v>
      </c>
    </row>
    <row r="12" spans="1:501" x14ac:dyDescent="0.45">
      <c r="A12" t="s">
        <v>56</v>
      </c>
      <c r="B12">
        <v>13</v>
      </c>
      <c r="C12">
        <v>4</v>
      </c>
      <c r="D12">
        <v>17</v>
      </c>
      <c r="E12">
        <v>5</v>
      </c>
      <c r="F12">
        <v>11</v>
      </c>
      <c r="G12">
        <v>18</v>
      </c>
      <c r="H12">
        <v>18</v>
      </c>
      <c r="I12">
        <v>8</v>
      </c>
      <c r="J12">
        <v>19</v>
      </c>
      <c r="K12">
        <v>15</v>
      </c>
      <c r="L12">
        <v>2</v>
      </c>
      <c r="M12">
        <v>9</v>
      </c>
      <c r="N12">
        <v>15</v>
      </c>
      <c r="O12">
        <v>4</v>
      </c>
      <c r="P12">
        <v>13</v>
      </c>
      <c r="Q12">
        <v>19</v>
      </c>
      <c r="R12">
        <v>7</v>
      </c>
      <c r="S12">
        <v>3</v>
      </c>
      <c r="T12">
        <v>18</v>
      </c>
      <c r="U12">
        <v>4</v>
      </c>
      <c r="V12">
        <v>3</v>
      </c>
      <c r="W12">
        <v>7</v>
      </c>
      <c r="X12">
        <v>13</v>
      </c>
      <c r="Y12">
        <v>9</v>
      </c>
      <c r="Z12">
        <v>2</v>
      </c>
      <c r="AA12">
        <v>12</v>
      </c>
      <c r="AB12">
        <v>9</v>
      </c>
      <c r="AC12">
        <v>4</v>
      </c>
      <c r="AD12">
        <v>12</v>
      </c>
      <c r="AE12">
        <v>9</v>
      </c>
      <c r="AF12">
        <v>12</v>
      </c>
      <c r="AG12">
        <v>19</v>
      </c>
      <c r="AH12">
        <v>4</v>
      </c>
      <c r="AI12">
        <v>1</v>
      </c>
      <c r="AJ12">
        <v>7</v>
      </c>
      <c r="AK12">
        <v>7</v>
      </c>
      <c r="AL12">
        <v>1</v>
      </c>
      <c r="AM12">
        <v>11</v>
      </c>
      <c r="AN12">
        <v>14</v>
      </c>
      <c r="AO12">
        <v>18</v>
      </c>
      <c r="AP12">
        <v>6</v>
      </c>
      <c r="AQ12">
        <v>4</v>
      </c>
      <c r="AR12">
        <v>10</v>
      </c>
      <c r="AS12">
        <v>17</v>
      </c>
      <c r="AT12">
        <v>8</v>
      </c>
      <c r="AU12">
        <v>4</v>
      </c>
      <c r="AV12">
        <v>2</v>
      </c>
      <c r="AW12">
        <v>13</v>
      </c>
      <c r="AX12">
        <v>9</v>
      </c>
      <c r="AY12">
        <v>7</v>
      </c>
      <c r="AZ12">
        <v>7</v>
      </c>
      <c r="BA12">
        <v>19</v>
      </c>
      <c r="BB12">
        <v>12</v>
      </c>
      <c r="BC12">
        <v>4</v>
      </c>
      <c r="BD12">
        <v>19</v>
      </c>
      <c r="BE12">
        <v>12</v>
      </c>
      <c r="BF12">
        <v>13</v>
      </c>
      <c r="BG12">
        <v>5</v>
      </c>
      <c r="BH12">
        <v>19</v>
      </c>
      <c r="BI12">
        <v>11</v>
      </c>
      <c r="BJ12">
        <v>7</v>
      </c>
      <c r="BK12">
        <v>3</v>
      </c>
      <c r="BL12">
        <v>11</v>
      </c>
      <c r="BM12">
        <v>6</v>
      </c>
      <c r="BN12">
        <v>5</v>
      </c>
      <c r="BO12">
        <v>8</v>
      </c>
      <c r="BP12">
        <v>15</v>
      </c>
      <c r="BQ12">
        <v>11</v>
      </c>
      <c r="BR12">
        <v>11</v>
      </c>
      <c r="BS12">
        <v>19</v>
      </c>
      <c r="BT12">
        <v>4</v>
      </c>
      <c r="BU12">
        <v>10</v>
      </c>
      <c r="BV12">
        <v>7</v>
      </c>
      <c r="BW12">
        <v>10</v>
      </c>
      <c r="BX12">
        <v>5</v>
      </c>
      <c r="BY12">
        <v>20</v>
      </c>
      <c r="BZ12">
        <v>20</v>
      </c>
      <c r="CA12">
        <v>17</v>
      </c>
      <c r="CB12">
        <v>13</v>
      </c>
      <c r="CC12">
        <v>2</v>
      </c>
      <c r="CD12">
        <v>7</v>
      </c>
      <c r="CE12">
        <v>6</v>
      </c>
      <c r="CF12">
        <v>5</v>
      </c>
      <c r="CG12">
        <v>15</v>
      </c>
      <c r="CH12">
        <v>12</v>
      </c>
      <c r="CI12">
        <v>18</v>
      </c>
      <c r="CJ12">
        <v>17</v>
      </c>
      <c r="CK12">
        <v>5</v>
      </c>
      <c r="CL12">
        <v>2</v>
      </c>
      <c r="CM12">
        <v>1</v>
      </c>
      <c r="CN12">
        <v>14</v>
      </c>
      <c r="CO12">
        <v>5</v>
      </c>
      <c r="CP12">
        <v>10</v>
      </c>
      <c r="CQ12">
        <v>8</v>
      </c>
      <c r="CR12">
        <v>3</v>
      </c>
      <c r="CS12">
        <v>4</v>
      </c>
      <c r="CT12">
        <v>5</v>
      </c>
      <c r="CU12">
        <v>10</v>
      </c>
      <c r="CV12">
        <v>12</v>
      </c>
      <c r="CW12">
        <v>3</v>
      </c>
      <c r="CX12">
        <v>20</v>
      </c>
      <c r="CY12">
        <v>2</v>
      </c>
      <c r="CZ12">
        <v>19</v>
      </c>
      <c r="DA12">
        <v>20</v>
      </c>
      <c r="DB12">
        <v>18</v>
      </c>
      <c r="DC12">
        <v>19</v>
      </c>
      <c r="DD12">
        <v>6</v>
      </c>
      <c r="DE12">
        <v>12</v>
      </c>
      <c r="DF12">
        <v>5</v>
      </c>
      <c r="DG12">
        <v>11</v>
      </c>
      <c r="DH12">
        <v>11</v>
      </c>
      <c r="DI12">
        <v>2</v>
      </c>
      <c r="DJ12">
        <v>18</v>
      </c>
      <c r="DK12">
        <v>16</v>
      </c>
      <c r="DL12">
        <v>1</v>
      </c>
      <c r="DM12">
        <v>18</v>
      </c>
      <c r="DN12">
        <v>8</v>
      </c>
      <c r="DO12">
        <v>3</v>
      </c>
      <c r="DP12">
        <v>5</v>
      </c>
      <c r="DQ12">
        <v>8</v>
      </c>
      <c r="DR12">
        <v>4</v>
      </c>
      <c r="DS12">
        <v>7</v>
      </c>
      <c r="DT12">
        <v>19</v>
      </c>
      <c r="DU12">
        <v>16</v>
      </c>
      <c r="DV12">
        <v>5</v>
      </c>
      <c r="DW12">
        <v>17</v>
      </c>
      <c r="DX12">
        <v>14</v>
      </c>
      <c r="DY12">
        <v>20</v>
      </c>
      <c r="DZ12">
        <v>7</v>
      </c>
      <c r="EA12">
        <v>5</v>
      </c>
      <c r="EB12">
        <v>20</v>
      </c>
      <c r="EC12">
        <v>14</v>
      </c>
      <c r="ED12">
        <v>18</v>
      </c>
      <c r="EE12">
        <v>1</v>
      </c>
      <c r="EF12">
        <v>11</v>
      </c>
      <c r="EG12">
        <v>9</v>
      </c>
      <c r="EH12">
        <v>13</v>
      </c>
      <c r="EI12">
        <v>2</v>
      </c>
      <c r="EJ12">
        <v>8</v>
      </c>
      <c r="EK12">
        <v>12</v>
      </c>
      <c r="EL12">
        <v>1</v>
      </c>
      <c r="EM12">
        <v>5</v>
      </c>
      <c r="EN12">
        <v>13</v>
      </c>
      <c r="EO12">
        <v>10</v>
      </c>
      <c r="EP12">
        <v>3</v>
      </c>
      <c r="EQ12">
        <v>3</v>
      </c>
      <c r="ER12">
        <v>12</v>
      </c>
      <c r="ES12">
        <v>18</v>
      </c>
      <c r="ET12">
        <v>17</v>
      </c>
      <c r="EU12">
        <v>4</v>
      </c>
      <c r="EV12">
        <v>8</v>
      </c>
      <c r="EW12">
        <v>2</v>
      </c>
      <c r="EX12">
        <v>9</v>
      </c>
      <c r="EY12">
        <v>6</v>
      </c>
      <c r="EZ12">
        <v>10</v>
      </c>
      <c r="FA12">
        <v>7</v>
      </c>
      <c r="FB12">
        <v>10</v>
      </c>
      <c r="FC12">
        <v>18</v>
      </c>
      <c r="FD12">
        <v>14</v>
      </c>
      <c r="FE12">
        <v>12</v>
      </c>
      <c r="FF12">
        <v>10</v>
      </c>
      <c r="FG12">
        <v>9</v>
      </c>
      <c r="FH12">
        <v>8</v>
      </c>
      <c r="FI12">
        <v>19</v>
      </c>
      <c r="FJ12">
        <v>3</v>
      </c>
      <c r="FK12">
        <v>8</v>
      </c>
      <c r="FL12">
        <v>13</v>
      </c>
      <c r="FM12">
        <v>14</v>
      </c>
      <c r="FN12">
        <v>12</v>
      </c>
      <c r="FO12">
        <v>13</v>
      </c>
      <c r="FP12">
        <v>15</v>
      </c>
      <c r="FQ12">
        <v>1</v>
      </c>
      <c r="FR12">
        <v>4</v>
      </c>
      <c r="FS12">
        <v>7</v>
      </c>
      <c r="FT12">
        <v>13</v>
      </c>
      <c r="FU12">
        <v>12</v>
      </c>
      <c r="FV12">
        <v>3</v>
      </c>
      <c r="FW12">
        <v>7</v>
      </c>
      <c r="FX12">
        <v>14</v>
      </c>
      <c r="FY12">
        <v>15</v>
      </c>
      <c r="FZ12">
        <v>1</v>
      </c>
      <c r="GA12">
        <v>7</v>
      </c>
      <c r="GB12">
        <v>15</v>
      </c>
      <c r="GC12">
        <v>9</v>
      </c>
      <c r="GD12">
        <v>12</v>
      </c>
      <c r="GE12">
        <v>15</v>
      </c>
      <c r="GF12">
        <v>17</v>
      </c>
      <c r="GG12">
        <v>15</v>
      </c>
      <c r="GH12">
        <v>2</v>
      </c>
      <c r="GI12">
        <v>4</v>
      </c>
      <c r="GJ12">
        <v>8</v>
      </c>
      <c r="GK12">
        <v>3</v>
      </c>
      <c r="GL12">
        <v>9</v>
      </c>
      <c r="GM12">
        <v>10</v>
      </c>
      <c r="GN12">
        <v>5</v>
      </c>
      <c r="GO12">
        <v>16</v>
      </c>
      <c r="GP12">
        <v>16</v>
      </c>
      <c r="GQ12">
        <v>8</v>
      </c>
      <c r="GR12">
        <v>15</v>
      </c>
      <c r="GS12">
        <v>3</v>
      </c>
      <c r="GT12">
        <v>8</v>
      </c>
      <c r="GU12">
        <v>16</v>
      </c>
      <c r="GV12">
        <v>3</v>
      </c>
      <c r="GW12">
        <v>5</v>
      </c>
      <c r="GX12">
        <v>1</v>
      </c>
      <c r="GY12">
        <v>5</v>
      </c>
      <c r="GZ12">
        <v>1</v>
      </c>
      <c r="HA12">
        <v>9</v>
      </c>
      <c r="HB12">
        <v>17</v>
      </c>
      <c r="HC12">
        <v>6</v>
      </c>
      <c r="HD12">
        <v>20</v>
      </c>
      <c r="HE12">
        <v>15</v>
      </c>
      <c r="HF12">
        <v>18</v>
      </c>
      <c r="HG12">
        <v>20</v>
      </c>
      <c r="HH12">
        <v>14</v>
      </c>
      <c r="HI12">
        <v>12</v>
      </c>
      <c r="HJ12">
        <v>3</v>
      </c>
      <c r="HK12">
        <v>5</v>
      </c>
      <c r="HL12">
        <v>17</v>
      </c>
      <c r="HM12">
        <v>10</v>
      </c>
      <c r="HN12">
        <v>14</v>
      </c>
      <c r="HO12">
        <v>7</v>
      </c>
      <c r="HP12">
        <v>7</v>
      </c>
      <c r="HQ12">
        <v>11</v>
      </c>
      <c r="HR12">
        <v>2</v>
      </c>
      <c r="HS12">
        <v>14</v>
      </c>
      <c r="HT12">
        <v>7</v>
      </c>
      <c r="HU12">
        <v>7</v>
      </c>
      <c r="HV12">
        <v>1</v>
      </c>
      <c r="HW12">
        <v>14</v>
      </c>
      <c r="HX12">
        <v>9</v>
      </c>
      <c r="HY12">
        <v>17</v>
      </c>
      <c r="HZ12">
        <v>9</v>
      </c>
      <c r="IA12">
        <v>9</v>
      </c>
      <c r="IB12">
        <v>17</v>
      </c>
      <c r="IC12">
        <v>12</v>
      </c>
      <c r="ID12">
        <v>8</v>
      </c>
      <c r="IE12">
        <v>9</v>
      </c>
      <c r="IF12">
        <v>16</v>
      </c>
      <c r="IG12">
        <v>5</v>
      </c>
      <c r="IH12">
        <v>19</v>
      </c>
      <c r="II12">
        <v>5</v>
      </c>
      <c r="IJ12">
        <v>4</v>
      </c>
      <c r="IK12">
        <v>3</v>
      </c>
      <c r="IL12">
        <v>16</v>
      </c>
      <c r="IM12">
        <v>2</v>
      </c>
      <c r="IN12">
        <v>17</v>
      </c>
      <c r="IO12">
        <v>10</v>
      </c>
      <c r="IP12">
        <v>2</v>
      </c>
      <c r="IQ12">
        <v>13</v>
      </c>
      <c r="IR12">
        <v>13</v>
      </c>
      <c r="IS12">
        <v>11</v>
      </c>
      <c r="IT12">
        <v>12</v>
      </c>
      <c r="IU12">
        <v>7</v>
      </c>
      <c r="IV12">
        <v>3</v>
      </c>
      <c r="IW12">
        <v>14</v>
      </c>
      <c r="IX12">
        <v>20</v>
      </c>
      <c r="IY12">
        <v>17</v>
      </c>
      <c r="IZ12">
        <v>3</v>
      </c>
      <c r="JA12">
        <v>8</v>
      </c>
      <c r="JB12">
        <v>10</v>
      </c>
      <c r="JC12">
        <v>19</v>
      </c>
      <c r="JD12">
        <v>17</v>
      </c>
      <c r="JE12">
        <v>20</v>
      </c>
      <c r="JF12">
        <v>7</v>
      </c>
      <c r="JG12">
        <v>4</v>
      </c>
      <c r="JH12">
        <v>19</v>
      </c>
      <c r="JI12">
        <v>20</v>
      </c>
      <c r="JJ12">
        <v>2</v>
      </c>
      <c r="JK12">
        <v>5</v>
      </c>
      <c r="JL12">
        <v>6</v>
      </c>
      <c r="JM12">
        <v>6</v>
      </c>
      <c r="JN12">
        <v>9</v>
      </c>
      <c r="JO12">
        <v>2</v>
      </c>
      <c r="JP12">
        <v>4</v>
      </c>
      <c r="JQ12">
        <v>2</v>
      </c>
      <c r="JR12">
        <v>19</v>
      </c>
      <c r="JS12">
        <v>8</v>
      </c>
      <c r="JT12">
        <v>18</v>
      </c>
      <c r="JU12">
        <v>19</v>
      </c>
      <c r="JV12">
        <v>9</v>
      </c>
      <c r="JW12">
        <v>17</v>
      </c>
      <c r="JX12">
        <v>9</v>
      </c>
      <c r="JY12">
        <v>20</v>
      </c>
      <c r="JZ12">
        <v>5</v>
      </c>
      <c r="KA12">
        <v>7</v>
      </c>
      <c r="KB12">
        <v>16</v>
      </c>
      <c r="KC12">
        <v>6</v>
      </c>
      <c r="KD12">
        <v>18</v>
      </c>
      <c r="KE12">
        <v>2</v>
      </c>
      <c r="KF12">
        <v>15</v>
      </c>
      <c r="KG12">
        <v>6</v>
      </c>
      <c r="KH12">
        <v>9</v>
      </c>
      <c r="KI12">
        <v>12</v>
      </c>
      <c r="KJ12">
        <v>2</v>
      </c>
      <c r="KK12">
        <v>1</v>
      </c>
      <c r="KL12">
        <v>14</v>
      </c>
      <c r="KM12">
        <v>6</v>
      </c>
      <c r="KN12">
        <v>10</v>
      </c>
      <c r="KO12">
        <v>13</v>
      </c>
      <c r="KP12">
        <v>7</v>
      </c>
      <c r="KQ12">
        <v>3</v>
      </c>
      <c r="KR12">
        <v>9</v>
      </c>
      <c r="KS12">
        <v>6</v>
      </c>
      <c r="KT12">
        <v>12</v>
      </c>
      <c r="KU12">
        <v>12</v>
      </c>
      <c r="KV12">
        <v>20</v>
      </c>
      <c r="KW12">
        <v>6</v>
      </c>
      <c r="KX12">
        <v>10</v>
      </c>
      <c r="KY12">
        <v>10</v>
      </c>
      <c r="KZ12">
        <v>9</v>
      </c>
      <c r="LA12">
        <v>9</v>
      </c>
      <c r="LB12">
        <v>2</v>
      </c>
      <c r="LC12">
        <v>3</v>
      </c>
      <c r="LD12">
        <v>5</v>
      </c>
      <c r="LE12">
        <v>5</v>
      </c>
      <c r="LF12">
        <v>17</v>
      </c>
      <c r="LG12">
        <v>20</v>
      </c>
      <c r="LH12">
        <v>15</v>
      </c>
      <c r="LI12">
        <v>11</v>
      </c>
      <c r="LJ12">
        <v>5</v>
      </c>
      <c r="LK12">
        <v>3</v>
      </c>
      <c r="LL12">
        <v>19</v>
      </c>
      <c r="LM12">
        <v>17</v>
      </c>
      <c r="LN12">
        <v>5</v>
      </c>
      <c r="LO12">
        <v>3</v>
      </c>
      <c r="LP12">
        <v>2</v>
      </c>
      <c r="LQ12">
        <v>8</v>
      </c>
      <c r="LR12">
        <v>14</v>
      </c>
      <c r="LS12">
        <v>11</v>
      </c>
      <c r="LT12">
        <v>18</v>
      </c>
      <c r="LU12">
        <v>2</v>
      </c>
      <c r="LV12">
        <v>18</v>
      </c>
      <c r="LW12">
        <v>8</v>
      </c>
      <c r="LX12">
        <v>4</v>
      </c>
      <c r="LY12">
        <v>15</v>
      </c>
      <c r="LZ12">
        <v>13</v>
      </c>
      <c r="MA12">
        <v>15</v>
      </c>
      <c r="MB12">
        <v>7</v>
      </c>
      <c r="MC12">
        <v>20</v>
      </c>
      <c r="MD12">
        <v>14</v>
      </c>
      <c r="ME12">
        <v>6</v>
      </c>
      <c r="MF12">
        <v>14</v>
      </c>
      <c r="MG12">
        <v>3</v>
      </c>
      <c r="MH12">
        <v>12</v>
      </c>
      <c r="MI12">
        <v>3</v>
      </c>
      <c r="MJ12">
        <v>9</v>
      </c>
      <c r="MK12">
        <v>11</v>
      </c>
      <c r="ML12">
        <v>17</v>
      </c>
      <c r="MM12">
        <v>11</v>
      </c>
      <c r="MN12">
        <v>7</v>
      </c>
      <c r="MO12">
        <v>12</v>
      </c>
      <c r="MP12">
        <v>13</v>
      </c>
      <c r="MQ12">
        <v>8</v>
      </c>
      <c r="MR12">
        <v>6</v>
      </c>
      <c r="MS12">
        <v>10</v>
      </c>
      <c r="MT12">
        <v>7</v>
      </c>
      <c r="MU12">
        <v>14</v>
      </c>
      <c r="MV12">
        <v>10</v>
      </c>
      <c r="MW12">
        <v>20</v>
      </c>
      <c r="MX12">
        <v>2</v>
      </c>
      <c r="MY12">
        <v>12</v>
      </c>
      <c r="MZ12">
        <v>1</v>
      </c>
      <c r="NA12">
        <v>10</v>
      </c>
      <c r="NB12">
        <v>11</v>
      </c>
      <c r="NC12">
        <v>2</v>
      </c>
      <c r="ND12">
        <v>17</v>
      </c>
      <c r="NE12">
        <v>10</v>
      </c>
      <c r="NF12">
        <v>11</v>
      </c>
      <c r="NG12">
        <v>15</v>
      </c>
      <c r="NH12">
        <v>9</v>
      </c>
      <c r="NI12">
        <v>1</v>
      </c>
      <c r="NJ12">
        <v>11</v>
      </c>
      <c r="NK12">
        <v>8</v>
      </c>
      <c r="NL12">
        <v>11</v>
      </c>
      <c r="NM12">
        <v>10</v>
      </c>
      <c r="NN12">
        <v>15</v>
      </c>
      <c r="NO12">
        <v>10</v>
      </c>
      <c r="NP12">
        <v>20</v>
      </c>
      <c r="NQ12">
        <v>5</v>
      </c>
      <c r="NR12">
        <v>1</v>
      </c>
      <c r="NS12">
        <v>7</v>
      </c>
      <c r="NT12">
        <v>8</v>
      </c>
      <c r="NU12">
        <v>18</v>
      </c>
      <c r="NV12">
        <v>5</v>
      </c>
      <c r="NW12">
        <v>12</v>
      </c>
      <c r="NX12">
        <v>4</v>
      </c>
      <c r="NY12">
        <v>17</v>
      </c>
      <c r="NZ12">
        <v>17</v>
      </c>
      <c r="OA12">
        <v>20</v>
      </c>
      <c r="OB12">
        <v>17</v>
      </c>
      <c r="OC12">
        <v>10</v>
      </c>
      <c r="OD12">
        <v>9</v>
      </c>
      <c r="OE12">
        <v>13</v>
      </c>
      <c r="OF12">
        <v>7</v>
      </c>
      <c r="OG12">
        <v>3</v>
      </c>
      <c r="OH12">
        <v>2</v>
      </c>
      <c r="OI12">
        <v>13</v>
      </c>
      <c r="OJ12">
        <v>4</v>
      </c>
      <c r="OK12">
        <v>19</v>
      </c>
      <c r="OL12">
        <v>12</v>
      </c>
      <c r="OM12">
        <v>16</v>
      </c>
      <c r="ON12">
        <v>5</v>
      </c>
      <c r="OO12">
        <v>16</v>
      </c>
      <c r="OP12">
        <v>17</v>
      </c>
      <c r="OQ12">
        <v>7</v>
      </c>
      <c r="OR12">
        <v>15</v>
      </c>
      <c r="OS12">
        <v>11</v>
      </c>
      <c r="OT12">
        <v>5</v>
      </c>
      <c r="OU12">
        <v>15</v>
      </c>
      <c r="OV12">
        <v>8</v>
      </c>
      <c r="OW12">
        <v>13</v>
      </c>
      <c r="OX12">
        <v>20</v>
      </c>
      <c r="OY12">
        <v>12</v>
      </c>
      <c r="OZ12">
        <v>18</v>
      </c>
      <c r="PA12">
        <v>8</v>
      </c>
      <c r="PB12">
        <v>7</v>
      </c>
      <c r="PC12">
        <v>8</v>
      </c>
      <c r="PD12">
        <v>3</v>
      </c>
      <c r="PE12">
        <v>3</v>
      </c>
      <c r="PF12">
        <v>8</v>
      </c>
      <c r="PG12">
        <v>12</v>
      </c>
      <c r="PH12">
        <v>7</v>
      </c>
      <c r="PI12">
        <v>3</v>
      </c>
      <c r="PJ12">
        <v>1</v>
      </c>
      <c r="PK12">
        <v>18</v>
      </c>
      <c r="PL12">
        <v>20</v>
      </c>
      <c r="PM12">
        <v>15</v>
      </c>
      <c r="PN12">
        <v>1</v>
      </c>
      <c r="PO12">
        <v>4</v>
      </c>
      <c r="PP12">
        <v>5</v>
      </c>
      <c r="PQ12">
        <v>5</v>
      </c>
      <c r="PR12">
        <v>13</v>
      </c>
      <c r="PS12">
        <v>7</v>
      </c>
      <c r="PT12">
        <v>11</v>
      </c>
      <c r="PU12">
        <v>14</v>
      </c>
      <c r="PV12">
        <v>20</v>
      </c>
      <c r="PW12">
        <v>16</v>
      </c>
      <c r="PX12">
        <v>19</v>
      </c>
      <c r="PY12">
        <v>8</v>
      </c>
      <c r="PZ12">
        <v>20</v>
      </c>
      <c r="QA12">
        <v>1</v>
      </c>
      <c r="QB12">
        <v>1</v>
      </c>
      <c r="QC12">
        <v>10</v>
      </c>
      <c r="QD12">
        <v>12</v>
      </c>
      <c r="QE12">
        <v>7</v>
      </c>
      <c r="QF12">
        <v>19</v>
      </c>
      <c r="QG12">
        <v>15</v>
      </c>
      <c r="QH12">
        <v>5</v>
      </c>
      <c r="QI12">
        <v>3</v>
      </c>
      <c r="QJ12">
        <v>3</v>
      </c>
      <c r="QK12">
        <v>5</v>
      </c>
      <c r="QL12">
        <v>19</v>
      </c>
      <c r="QM12">
        <v>16</v>
      </c>
      <c r="QN12">
        <v>13</v>
      </c>
      <c r="QO12">
        <v>6</v>
      </c>
      <c r="QP12">
        <v>14</v>
      </c>
      <c r="QQ12">
        <v>2</v>
      </c>
      <c r="QR12">
        <v>5</v>
      </c>
      <c r="QS12">
        <v>7</v>
      </c>
      <c r="QT12">
        <v>17</v>
      </c>
      <c r="QU12">
        <v>14</v>
      </c>
      <c r="QV12">
        <v>10</v>
      </c>
      <c r="QW12">
        <v>16</v>
      </c>
      <c r="QX12">
        <v>11</v>
      </c>
      <c r="QY12">
        <v>20</v>
      </c>
      <c r="QZ12">
        <v>1</v>
      </c>
      <c r="RA12">
        <v>20</v>
      </c>
      <c r="RB12">
        <v>6</v>
      </c>
      <c r="RC12">
        <v>2</v>
      </c>
      <c r="RD12">
        <v>19</v>
      </c>
      <c r="RE12">
        <v>2</v>
      </c>
      <c r="RF12">
        <v>10</v>
      </c>
      <c r="RG12">
        <v>13</v>
      </c>
      <c r="RH12">
        <v>19</v>
      </c>
      <c r="RI12">
        <v>7</v>
      </c>
      <c r="RJ12">
        <v>9</v>
      </c>
      <c r="RK12">
        <v>14</v>
      </c>
      <c r="RL12">
        <v>20</v>
      </c>
      <c r="RM12">
        <v>4</v>
      </c>
      <c r="RN12">
        <v>5</v>
      </c>
      <c r="RO12">
        <v>5</v>
      </c>
      <c r="RP12">
        <v>15</v>
      </c>
      <c r="RQ12">
        <v>8</v>
      </c>
      <c r="RR12">
        <v>12</v>
      </c>
      <c r="RS12">
        <v>19</v>
      </c>
      <c r="RT12">
        <v>1</v>
      </c>
      <c r="RU12">
        <v>13</v>
      </c>
      <c r="RV12">
        <v>2</v>
      </c>
      <c r="RW12">
        <v>20</v>
      </c>
      <c r="RX12">
        <v>4</v>
      </c>
      <c r="RY12">
        <v>12</v>
      </c>
      <c r="RZ12">
        <v>8</v>
      </c>
      <c r="SA12">
        <v>4</v>
      </c>
      <c r="SB12">
        <v>11</v>
      </c>
      <c r="SC12">
        <v>8</v>
      </c>
      <c r="SD12">
        <v>8</v>
      </c>
      <c r="SE12">
        <v>17</v>
      </c>
      <c r="SF12">
        <v>6</v>
      </c>
      <c r="SG12">
        <v>7</v>
      </c>
    </row>
    <row r="13" spans="1:501" x14ac:dyDescent="0.45">
      <c r="A13" t="s">
        <v>92</v>
      </c>
      <c r="B13">
        <v>3</v>
      </c>
      <c r="C13">
        <v>1</v>
      </c>
      <c r="D13">
        <v>5</v>
      </c>
      <c r="E13">
        <v>4</v>
      </c>
      <c r="F13">
        <v>4</v>
      </c>
      <c r="G13">
        <v>6</v>
      </c>
      <c r="H13">
        <v>5</v>
      </c>
      <c r="I13">
        <v>8</v>
      </c>
      <c r="J13">
        <v>0</v>
      </c>
      <c r="K13">
        <v>5</v>
      </c>
      <c r="L13">
        <v>10</v>
      </c>
      <c r="M13">
        <v>4</v>
      </c>
      <c r="N13">
        <v>8</v>
      </c>
      <c r="O13">
        <v>4</v>
      </c>
      <c r="P13">
        <v>5</v>
      </c>
      <c r="Q13">
        <v>3</v>
      </c>
      <c r="R13">
        <v>2</v>
      </c>
      <c r="S13">
        <v>0</v>
      </c>
      <c r="T13">
        <v>5</v>
      </c>
      <c r="U13">
        <v>4</v>
      </c>
      <c r="V13">
        <v>8</v>
      </c>
      <c r="W13">
        <v>1</v>
      </c>
      <c r="X13">
        <v>1</v>
      </c>
      <c r="Y13">
        <v>3</v>
      </c>
      <c r="Z13">
        <v>6</v>
      </c>
      <c r="AA13">
        <v>1</v>
      </c>
      <c r="AB13">
        <v>6</v>
      </c>
      <c r="AC13">
        <v>8</v>
      </c>
      <c r="AD13">
        <v>6</v>
      </c>
      <c r="AE13">
        <v>9</v>
      </c>
      <c r="AF13">
        <v>4</v>
      </c>
      <c r="AG13">
        <v>2</v>
      </c>
      <c r="AH13">
        <v>2</v>
      </c>
      <c r="AI13">
        <v>1</v>
      </c>
      <c r="AJ13">
        <v>0</v>
      </c>
      <c r="AK13">
        <v>10</v>
      </c>
      <c r="AL13">
        <v>6</v>
      </c>
      <c r="AM13">
        <v>8</v>
      </c>
      <c r="AN13">
        <v>1</v>
      </c>
      <c r="AO13">
        <v>2</v>
      </c>
      <c r="AP13">
        <v>10</v>
      </c>
      <c r="AQ13">
        <v>0</v>
      </c>
      <c r="AR13">
        <v>2</v>
      </c>
      <c r="AS13">
        <v>4</v>
      </c>
      <c r="AT13">
        <v>4</v>
      </c>
      <c r="AU13">
        <v>10</v>
      </c>
      <c r="AV13">
        <v>3</v>
      </c>
      <c r="AW13">
        <v>4</v>
      </c>
      <c r="AX13">
        <v>0</v>
      </c>
      <c r="AY13">
        <v>10</v>
      </c>
      <c r="AZ13">
        <v>6</v>
      </c>
      <c r="BA13">
        <v>9</v>
      </c>
      <c r="BB13">
        <v>5</v>
      </c>
      <c r="BC13">
        <v>1</v>
      </c>
      <c r="BD13">
        <v>9</v>
      </c>
      <c r="BE13">
        <v>2</v>
      </c>
      <c r="BF13">
        <v>9</v>
      </c>
      <c r="BG13">
        <v>5</v>
      </c>
      <c r="BH13">
        <v>2</v>
      </c>
      <c r="BI13">
        <v>5</v>
      </c>
      <c r="BJ13">
        <v>1</v>
      </c>
      <c r="BK13">
        <v>7</v>
      </c>
      <c r="BL13">
        <v>9</v>
      </c>
      <c r="BM13">
        <v>8</v>
      </c>
      <c r="BN13">
        <v>1</v>
      </c>
      <c r="BO13">
        <v>1</v>
      </c>
      <c r="BP13">
        <v>5</v>
      </c>
      <c r="BQ13">
        <v>10</v>
      </c>
      <c r="BR13">
        <v>10</v>
      </c>
      <c r="BS13">
        <v>5</v>
      </c>
      <c r="BT13">
        <v>7</v>
      </c>
      <c r="BU13">
        <v>3</v>
      </c>
      <c r="BV13">
        <v>2</v>
      </c>
      <c r="BW13">
        <v>8</v>
      </c>
      <c r="BX13">
        <v>3</v>
      </c>
      <c r="BY13">
        <v>2</v>
      </c>
      <c r="BZ13">
        <v>8</v>
      </c>
      <c r="CA13">
        <v>6</v>
      </c>
      <c r="CB13">
        <v>8</v>
      </c>
      <c r="CC13">
        <v>0</v>
      </c>
      <c r="CD13">
        <v>10</v>
      </c>
      <c r="CE13">
        <v>6</v>
      </c>
      <c r="CF13">
        <v>8</v>
      </c>
      <c r="CG13">
        <v>4</v>
      </c>
      <c r="CH13">
        <v>1</v>
      </c>
      <c r="CI13">
        <v>9</v>
      </c>
      <c r="CJ13">
        <v>5</v>
      </c>
      <c r="CK13">
        <v>10</v>
      </c>
      <c r="CL13">
        <v>6</v>
      </c>
      <c r="CM13">
        <v>5</v>
      </c>
      <c r="CN13">
        <v>6</v>
      </c>
      <c r="CO13">
        <v>9</v>
      </c>
      <c r="CP13">
        <v>2</v>
      </c>
      <c r="CQ13">
        <v>2</v>
      </c>
      <c r="CR13">
        <v>7</v>
      </c>
      <c r="CS13">
        <v>3</v>
      </c>
      <c r="CT13">
        <v>9</v>
      </c>
      <c r="CU13">
        <v>7</v>
      </c>
      <c r="CV13">
        <v>1</v>
      </c>
      <c r="CW13">
        <v>1</v>
      </c>
      <c r="CX13">
        <v>0</v>
      </c>
      <c r="CY13">
        <v>8</v>
      </c>
      <c r="CZ13">
        <v>1</v>
      </c>
      <c r="DA13">
        <v>9</v>
      </c>
      <c r="DB13">
        <v>0</v>
      </c>
      <c r="DC13">
        <v>5</v>
      </c>
      <c r="DD13">
        <v>10</v>
      </c>
      <c r="DE13">
        <v>0</v>
      </c>
      <c r="DF13">
        <v>7</v>
      </c>
      <c r="DG13">
        <v>6</v>
      </c>
      <c r="DH13">
        <v>6</v>
      </c>
      <c r="DI13">
        <v>6</v>
      </c>
      <c r="DJ13">
        <v>6</v>
      </c>
      <c r="DK13">
        <v>1</v>
      </c>
      <c r="DL13">
        <v>6</v>
      </c>
      <c r="DM13">
        <v>0</v>
      </c>
      <c r="DN13">
        <v>6</v>
      </c>
      <c r="DO13">
        <v>4</v>
      </c>
      <c r="DP13">
        <v>2</v>
      </c>
      <c r="DQ13">
        <v>6</v>
      </c>
      <c r="DR13">
        <v>6</v>
      </c>
      <c r="DS13">
        <v>10</v>
      </c>
      <c r="DT13">
        <v>3</v>
      </c>
      <c r="DU13">
        <v>1</v>
      </c>
      <c r="DV13">
        <v>6</v>
      </c>
      <c r="DW13">
        <v>2</v>
      </c>
      <c r="DX13">
        <v>1</v>
      </c>
      <c r="DY13">
        <v>7</v>
      </c>
      <c r="DZ13">
        <v>7</v>
      </c>
      <c r="EA13">
        <v>5</v>
      </c>
      <c r="EB13">
        <v>3</v>
      </c>
      <c r="EC13">
        <v>10</v>
      </c>
      <c r="ED13">
        <v>5</v>
      </c>
      <c r="EE13">
        <v>5</v>
      </c>
      <c r="EF13">
        <v>8</v>
      </c>
      <c r="EG13">
        <v>6</v>
      </c>
      <c r="EH13">
        <v>3</v>
      </c>
      <c r="EI13">
        <v>2</v>
      </c>
      <c r="EJ13">
        <v>10</v>
      </c>
      <c r="EK13">
        <v>4</v>
      </c>
      <c r="EL13">
        <v>8</v>
      </c>
      <c r="EM13">
        <v>5</v>
      </c>
      <c r="EN13">
        <v>6</v>
      </c>
      <c r="EO13">
        <v>1</v>
      </c>
      <c r="EP13">
        <v>10</v>
      </c>
      <c r="EQ13">
        <v>2</v>
      </c>
      <c r="ER13">
        <v>1</v>
      </c>
      <c r="ES13">
        <v>10</v>
      </c>
      <c r="ET13">
        <v>6</v>
      </c>
      <c r="EU13">
        <v>7</v>
      </c>
      <c r="EV13">
        <v>4</v>
      </c>
      <c r="EW13">
        <v>9</v>
      </c>
      <c r="EX13">
        <v>0</v>
      </c>
      <c r="EY13">
        <v>9</v>
      </c>
      <c r="EZ13">
        <v>7</v>
      </c>
      <c r="FA13">
        <v>1</v>
      </c>
      <c r="FB13">
        <v>0</v>
      </c>
      <c r="FC13">
        <v>0</v>
      </c>
      <c r="FD13">
        <v>6</v>
      </c>
      <c r="FE13">
        <v>4</v>
      </c>
      <c r="FF13">
        <v>10</v>
      </c>
      <c r="FG13">
        <v>3</v>
      </c>
      <c r="FH13">
        <v>4</v>
      </c>
      <c r="FI13">
        <v>6</v>
      </c>
      <c r="FJ13">
        <v>6</v>
      </c>
      <c r="FK13">
        <v>3</v>
      </c>
      <c r="FL13">
        <v>7</v>
      </c>
      <c r="FM13">
        <v>8</v>
      </c>
      <c r="FN13">
        <v>7</v>
      </c>
      <c r="FO13">
        <v>2</v>
      </c>
      <c r="FP13">
        <v>10</v>
      </c>
      <c r="FQ13">
        <v>7</v>
      </c>
      <c r="FR13">
        <v>9</v>
      </c>
      <c r="FS13">
        <v>9</v>
      </c>
      <c r="FT13">
        <v>7</v>
      </c>
      <c r="FU13">
        <v>10</v>
      </c>
      <c r="FV13">
        <v>7</v>
      </c>
      <c r="FW13">
        <v>9</v>
      </c>
      <c r="FX13">
        <v>4</v>
      </c>
      <c r="FY13">
        <v>8</v>
      </c>
      <c r="FZ13">
        <v>0</v>
      </c>
      <c r="GA13">
        <v>8</v>
      </c>
      <c r="GB13">
        <v>10</v>
      </c>
      <c r="GC13">
        <v>10</v>
      </c>
      <c r="GD13">
        <v>8</v>
      </c>
      <c r="GE13">
        <v>3</v>
      </c>
      <c r="GF13">
        <v>10</v>
      </c>
      <c r="GG13">
        <v>9</v>
      </c>
      <c r="GH13">
        <v>0</v>
      </c>
      <c r="GI13">
        <v>8</v>
      </c>
      <c r="GJ13">
        <v>4</v>
      </c>
      <c r="GK13">
        <v>9</v>
      </c>
      <c r="GL13">
        <v>5</v>
      </c>
      <c r="GM13">
        <v>3</v>
      </c>
      <c r="GN13">
        <v>6</v>
      </c>
      <c r="GO13">
        <v>9</v>
      </c>
      <c r="GP13">
        <v>4</v>
      </c>
      <c r="GQ13">
        <v>1</v>
      </c>
      <c r="GR13">
        <v>8</v>
      </c>
      <c r="GS13">
        <v>3</v>
      </c>
      <c r="GT13">
        <v>5</v>
      </c>
      <c r="GU13">
        <v>3</v>
      </c>
      <c r="GV13">
        <v>9</v>
      </c>
      <c r="GW13">
        <v>3</v>
      </c>
      <c r="GX13">
        <v>5</v>
      </c>
      <c r="GY13">
        <v>5</v>
      </c>
      <c r="GZ13">
        <v>10</v>
      </c>
      <c r="HA13">
        <v>6</v>
      </c>
      <c r="HB13">
        <v>9</v>
      </c>
      <c r="HC13">
        <v>10</v>
      </c>
      <c r="HD13">
        <v>0</v>
      </c>
      <c r="HE13">
        <v>0</v>
      </c>
      <c r="HF13">
        <v>9</v>
      </c>
      <c r="HG13">
        <v>5</v>
      </c>
      <c r="HH13">
        <v>0</v>
      </c>
      <c r="HI13">
        <v>9</v>
      </c>
      <c r="HJ13">
        <v>1</v>
      </c>
      <c r="HK13">
        <v>2</v>
      </c>
      <c r="HL13">
        <v>7</v>
      </c>
      <c r="HM13">
        <v>4</v>
      </c>
      <c r="HN13">
        <v>1</v>
      </c>
      <c r="HO13">
        <v>8</v>
      </c>
      <c r="HP13">
        <v>3</v>
      </c>
      <c r="HQ13">
        <v>2</v>
      </c>
      <c r="HR13">
        <v>6</v>
      </c>
      <c r="HS13">
        <v>6</v>
      </c>
      <c r="HT13">
        <v>6</v>
      </c>
      <c r="HU13">
        <v>8</v>
      </c>
      <c r="HV13">
        <v>1</v>
      </c>
      <c r="HW13">
        <v>9</v>
      </c>
      <c r="HX13">
        <v>8</v>
      </c>
      <c r="HY13">
        <v>1</v>
      </c>
      <c r="HZ13">
        <v>6</v>
      </c>
      <c r="IA13">
        <v>8</v>
      </c>
      <c r="IB13">
        <v>6</v>
      </c>
      <c r="IC13">
        <v>8</v>
      </c>
      <c r="ID13">
        <v>10</v>
      </c>
      <c r="IE13">
        <v>7</v>
      </c>
      <c r="IF13">
        <v>1</v>
      </c>
      <c r="IG13">
        <v>1</v>
      </c>
      <c r="IH13">
        <v>6</v>
      </c>
      <c r="II13">
        <v>3</v>
      </c>
      <c r="IJ13">
        <v>7</v>
      </c>
      <c r="IK13">
        <v>3</v>
      </c>
      <c r="IL13">
        <v>0</v>
      </c>
      <c r="IM13">
        <v>2</v>
      </c>
      <c r="IN13">
        <v>9</v>
      </c>
      <c r="IO13">
        <v>10</v>
      </c>
      <c r="IP13">
        <v>0</v>
      </c>
      <c r="IQ13">
        <v>10</v>
      </c>
      <c r="IR13">
        <v>10</v>
      </c>
      <c r="IS13">
        <v>5</v>
      </c>
      <c r="IT13">
        <v>8</v>
      </c>
      <c r="IU13">
        <v>6</v>
      </c>
      <c r="IV13">
        <v>9</v>
      </c>
      <c r="IW13">
        <v>2</v>
      </c>
      <c r="IX13">
        <v>10</v>
      </c>
      <c r="IY13">
        <v>0</v>
      </c>
      <c r="IZ13">
        <v>6</v>
      </c>
      <c r="JA13">
        <v>1</v>
      </c>
      <c r="JB13">
        <v>3</v>
      </c>
      <c r="JC13">
        <v>10</v>
      </c>
      <c r="JD13">
        <v>6</v>
      </c>
      <c r="JE13">
        <v>9</v>
      </c>
      <c r="JF13">
        <v>7</v>
      </c>
      <c r="JG13">
        <v>10</v>
      </c>
      <c r="JH13">
        <v>2</v>
      </c>
      <c r="JI13">
        <v>2</v>
      </c>
      <c r="JJ13">
        <v>9</v>
      </c>
      <c r="JK13">
        <v>8</v>
      </c>
      <c r="JL13">
        <v>0</v>
      </c>
      <c r="JM13">
        <v>2</v>
      </c>
      <c r="JN13">
        <v>3</v>
      </c>
      <c r="JO13">
        <v>5</v>
      </c>
      <c r="JP13">
        <v>0</v>
      </c>
      <c r="JQ13">
        <v>8</v>
      </c>
      <c r="JR13">
        <v>7</v>
      </c>
      <c r="JS13">
        <v>4</v>
      </c>
      <c r="JT13">
        <v>0</v>
      </c>
      <c r="JU13">
        <v>5</v>
      </c>
      <c r="JV13">
        <v>3</v>
      </c>
      <c r="JW13">
        <v>1</v>
      </c>
      <c r="JX13">
        <v>3</v>
      </c>
      <c r="JY13">
        <v>9</v>
      </c>
      <c r="JZ13">
        <v>1</v>
      </c>
      <c r="KA13">
        <v>9</v>
      </c>
      <c r="KB13">
        <v>3</v>
      </c>
      <c r="KC13">
        <v>4</v>
      </c>
      <c r="KD13">
        <v>4</v>
      </c>
      <c r="KE13">
        <v>0</v>
      </c>
      <c r="KF13">
        <v>6</v>
      </c>
      <c r="KG13">
        <v>3</v>
      </c>
      <c r="KH13">
        <v>8</v>
      </c>
      <c r="KI13">
        <v>8</v>
      </c>
      <c r="KJ13">
        <v>0</v>
      </c>
      <c r="KK13">
        <v>8</v>
      </c>
      <c r="KL13">
        <v>0</v>
      </c>
      <c r="KM13">
        <v>1</v>
      </c>
      <c r="KN13">
        <v>8</v>
      </c>
      <c r="KO13">
        <v>0</v>
      </c>
      <c r="KP13">
        <v>6</v>
      </c>
      <c r="KQ13">
        <v>1</v>
      </c>
      <c r="KR13">
        <v>4</v>
      </c>
      <c r="KS13">
        <v>8</v>
      </c>
      <c r="KT13">
        <v>1</v>
      </c>
      <c r="KU13">
        <v>0</v>
      </c>
      <c r="KV13">
        <v>8</v>
      </c>
      <c r="KW13">
        <v>10</v>
      </c>
      <c r="KX13">
        <v>3</v>
      </c>
      <c r="KY13">
        <v>6</v>
      </c>
      <c r="KZ13">
        <v>8</v>
      </c>
      <c r="LA13">
        <v>2</v>
      </c>
      <c r="LB13">
        <v>2</v>
      </c>
      <c r="LC13">
        <v>6</v>
      </c>
      <c r="LD13">
        <v>6</v>
      </c>
      <c r="LE13">
        <v>2</v>
      </c>
      <c r="LF13">
        <v>6</v>
      </c>
      <c r="LG13">
        <v>0</v>
      </c>
      <c r="LH13">
        <v>9</v>
      </c>
      <c r="LI13">
        <v>9</v>
      </c>
      <c r="LJ13">
        <v>2</v>
      </c>
      <c r="LK13">
        <v>2</v>
      </c>
      <c r="LL13">
        <v>6</v>
      </c>
      <c r="LM13">
        <v>5</v>
      </c>
      <c r="LN13">
        <v>8</v>
      </c>
      <c r="LO13">
        <v>3</v>
      </c>
      <c r="LP13">
        <v>8</v>
      </c>
      <c r="LQ13">
        <v>8</v>
      </c>
      <c r="LR13">
        <v>7</v>
      </c>
      <c r="LS13">
        <v>9</v>
      </c>
      <c r="LT13">
        <v>4</v>
      </c>
      <c r="LU13">
        <v>8</v>
      </c>
      <c r="LV13">
        <v>7</v>
      </c>
      <c r="LW13">
        <v>9</v>
      </c>
      <c r="LX13">
        <v>2</v>
      </c>
      <c r="LY13">
        <v>5</v>
      </c>
      <c r="LZ13">
        <v>6</v>
      </c>
      <c r="MA13">
        <v>7</v>
      </c>
      <c r="MB13">
        <v>2</v>
      </c>
      <c r="MC13">
        <v>2</v>
      </c>
      <c r="MD13">
        <v>3</v>
      </c>
      <c r="ME13">
        <v>2</v>
      </c>
      <c r="MF13">
        <v>0</v>
      </c>
      <c r="MG13">
        <v>6</v>
      </c>
      <c r="MH13">
        <v>1</v>
      </c>
      <c r="MI13">
        <v>9</v>
      </c>
      <c r="MJ13">
        <v>3</v>
      </c>
      <c r="MK13">
        <v>9</v>
      </c>
      <c r="ML13">
        <v>0</v>
      </c>
      <c r="MM13">
        <v>0</v>
      </c>
      <c r="MN13">
        <v>3</v>
      </c>
      <c r="MO13">
        <v>7</v>
      </c>
      <c r="MP13">
        <v>0</v>
      </c>
      <c r="MQ13">
        <v>7</v>
      </c>
      <c r="MR13">
        <v>0</v>
      </c>
      <c r="MS13">
        <v>0</v>
      </c>
      <c r="MT13">
        <v>7</v>
      </c>
      <c r="MU13">
        <v>8</v>
      </c>
      <c r="MV13">
        <v>1</v>
      </c>
      <c r="MW13">
        <v>2</v>
      </c>
      <c r="MX13">
        <v>10</v>
      </c>
      <c r="MY13">
        <v>2</v>
      </c>
      <c r="MZ13">
        <v>2</v>
      </c>
      <c r="NA13">
        <v>10</v>
      </c>
      <c r="NB13">
        <v>2</v>
      </c>
      <c r="NC13">
        <v>3</v>
      </c>
      <c r="ND13">
        <v>9</v>
      </c>
      <c r="NE13">
        <v>7</v>
      </c>
      <c r="NF13">
        <v>3</v>
      </c>
      <c r="NG13">
        <v>6</v>
      </c>
      <c r="NH13">
        <v>1</v>
      </c>
      <c r="NI13">
        <v>1</v>
      </c>
      <c r="NJ13">
        <v>7</v>
      </c>
      <c r="NK13">
        <v>9</v>
      </c>
      <c r="NL13">
        <v>10</v>
      </c>
      <c r="NM13">
        <v>1</v>
      </c>
      <c r="NN13">
        <v>6</v>
      </c>
      <c r="NO13">
        <v>4</v>
      </c>
      <c r="NP13">
        <v>3</v>
      </c>
      <c r="NQ13">
        <v>6</v>
      </c>
      <c r="NR13">
        <v>5</v>
      </c>
      <c r="NS13">
        <v>2</v>
      </c>
      <c r="NT13">
        <v>7</v>
      </c>
      <c r="NU13">
        <v>3</v>
      </c>
      <c r="NV13">
        <v>9</v>
      </c>
      <c r="NW13">
        <v>9</v>
      </c>
      <c r="NX13">
        <v>10</v>
      </c>
      <c r="NY13">
        <v>8</v>
      </c>
      <c r="NZ13">
        <v>5</v>
      </c>
      <c r="OA13">
        <v>3</v>
      </c>
      <c r="OB13">
        <v>0</v>
      </c>
      <c r="OC13">
        <v>8</v>
      </c>
      <c r="OD13">
        <v>0</v>
      </c>
      <c r="OE13">
        <v>7</v>
      </c>
      <c r="OF13">
        <v>3</v>
      </c>
      <c r="OG13">
        <v>1</v>
      </c>
      <c r="OH13">
        <v>6</v>
      </c>
      <c r="OI13">
        <v>1</v>
      </c>
      <c r="OJ13">
        <v>5</v>
      </c>
      <c r="OK13">
        <v>9</v>
      </c>
      <c r="OL13">
        <v>0</v>
      </c>
      <c r="OM13">
        <v>8</v>
      </c>
      <c r="ON13">
        <v>7</v>
      </c>
      <c r="OO13">
        <v>7</v>
      </c>
      <c r="OP13">
        <v>1</v>
      </c>
      <c r="OQ13">
        <v>3</v>
      </c>
      <c r="OR13">
        <v>10</v>
      </c>
      <c r="OS13">
        <v>0</v>
      </c>
      <c r="OT13">
        <v>3</v>
      </c>
      <c r="OU13">
        <v>6</v>
      </c>
      <c r="OV13">
        <v>3</v>
      </c>
      <c r="OW13">
        <v>9</v>
      </c>
      <c r="OX13">
        <v>7</v>
      </c>
      <c r="OY13">
        <v>8</v>
      </c>
      <c r="OZ13">
        <v>7</v>
      </c>
      <c r="PA13">
        <v>8</v>
      </c>
      <c r="PB13">
        <v>3</v>
      </c>
      <c r="PC13">
        <v>10</v>
      </c>
      <c r="PD13">
        <v>1</v>
      </c>
      <c r="PE13">
        <v>5</v>
      </c>
      <c r="PF13">
        <v>10</v>
      </c>
      <c r="PG13">
        <v>3</v>
      </c>
      <c r="PH13">
        <v>2</v>
      </c>
      <c r="PI13">
        <v>2</v>
      </c>
      <c r="PJ13">
        <v>7</v>
      </c>
      <c r="PK13">
        <v>9</v>
      </c>
      <c r="PL13">
        <v>9</v>
      </c>
      <c r="PM13">
        <v>3</v>
      </c>
      <c r="PN13">
        <v>6</v>
      </c>
      <c r="PO13">
        <v>7</v>
      </c>
      <c r="PP13">
        <v>3</v>
      </c>
      <c r="PQ13">
        <v>0</v>
      </c>
      <c r="PR13">
        <v>6</v>
      </c>
      <c r="PS13">
        <v>7</v>
      </c>
      <c r="PT13">
        <v>9</v>
      </c>
      <c r="PU13">
        <v>6</v>
      </c>
      <c r="PV13">
        <v>1</v>
      </c>
      <c r="PW13">
        <v>2</v>
      </c>
      <c r="PX13">
        <v>6</v>
      </c>
      <c r="PY13">
        <v>9</v>
      </c>
      <c r="PZ13">
        <v>3</v>
      </c>
      <c r="QA13">
        <v>1</v>
      </c>
      <c r="QB13">
        <v>8</v>
      </c>
      <c r="QC13">
        <v>0</v>
      </c>
      <c r="QD13">
        <v>8</v>
      </c>
      <c r="QE13">
        <v>9</v>
      </c>
      <c r="QF13">
        <v>5</v>
      </c>
      <c r="QG13">
        <v>3</v>
      </c>
      <c r="QH13">
        <v>2</v>
      </c>
      <c r="QI13">
        <v>0</v>
      </c>
      <c r="QJ13">
        <v>6</v>
      </c>
      <c r="QK13">
        <v>8</v>
      </c>
      <c r="QL13">
        <v>3</v>
      </c>
      <c r="QM13">
        <v>4</v>
      </c>
      <c r="QN13">
        <v>2</v>
      </c>
      <c r="QO13">
        <v>1</v>
      </c>
      <c r="QP13">
        <v>10</v>
      </c>
      <c r="QQ13">
        <v>7</v>
      </c>
      <c r="QR13">
        <v>9</v>
      </c>
      <c r="QS13">
        <v>2</v>
      </c>
      <c r="QT13">
        <v>9</v>
      </c>
      <c r="QU13">
        <v>8</v>
      </c>
      <c r="QV13">
        <v>10</v>
      </c>
      <c r="QW13">
        <v>0</v>
      </c>
      <c r="QX13">
        <v>5</v>
      </c>
      <c r="QY13">
        <v>0</v>
      </c>
      <c r="QZ13">
        <v>7</v>
      </c>
      <c r="RA13">
        <v>5</v>
      </c>
      <c r="RB13">
        <v>7</v>
      </c>
      <c r="RC13">
        <v>8</v>
      </c>
      <c r="RD13">
        <v>5</v>
      </c>
      <c r="RE13">
        <v>3</v>
      </c>
      <c r="RF13">
        <v>2</v>
      </c>
      <c r="RG13">
        <v>6</v>
      </c>
      <c r="RH13">
        <v>0</v>
      </c>
      <c r="RI13">
        <v>3</v>
      </c>
      <c r="RJ13">
        <v>0</v>
      </c>
      <c r="RK13">
        <v>1</v>
      </c>
      <c r="RL13">
        <v>7</v>
      </c>
      <c r="RM13">
        <v>9</v>
      </c>
      <c r="RN13">
        <v>7</v>
      </c>
      <c r="RO13">
        <v>10</v>
      </c>
      <c r="RP13">
        <v>9</v>
      </c>
      <c r="RQ13">
        <v>6</v>
      </c>
      <c r="RR13">
        <v>5</v>
      </c>
      <c r="RS13">
        <v>4</v>
      </c>
      <c r="RT13">
        <v>4</v>
      </c>
      <c r="RU13">
        <v>1</v>
      </c>
      <c r="RV13">
        <v>1</v>
      </c>
      <c r="RW13">
        <v>8</v>
      </c>
      <c r="RX13">
        <v>10</v>
      </c>
      <c r="RY13">
        <v>2</v>
      </c>
      <c r="RZ13">
        <v>4</v>
      </c>
      <c r="SA13">
        <v>5</v>
      </c>
      <c r="SB13">
        <v>7</v>
      </c>
      <c r="SC13">
        <v>7</v>
      </c>
      <c r="SD13">
        <v>10</v>
      </c>
      <c r="SE13">
        <v>3</v>
      </c>
      <c r="SF13">
        <v>3</v>
      </c>
      <c r="SG13">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6AFCF-53FA-4B47-8185-CB0DAC861C2F}">
  <sheetPr>
    <tabColor theme="7" tint="0.39997558519241921"/>
  </sheetPr>
  <dimension ref="A1:D64"/>
  <sheetViews>
    <sheetView topLeftCell="A43" zoomScale="130" zoomScaleNormal="130" workbookViewId="0">
      <selection activeCell="B41" sqref="B41"/>
    </sheetView>
  </sheetViews>
  <sheetFormatPr defaultRowHeight="14.25" x14ac:dyDescent="0.45"/>
  <sheetData>
    <row r="1" spans="1:4" s="1" customFormat="1" x14ac:dyDescent="0.45">
      <c r="A1" s="1" t="s">
        <v>12</v>
      </c>
    </row>
    <row r="2" spans="1:4" x14ac:dyDescent="0.45">
      <c r="B2" t="s">
        <v>0</v>
      </c>
    </row>
    <row r="3" spans="1:4" x14ac:dyDescent="0.45">
      <c r="C3" t="s">
        <v>1</v>
      </c>
    </row>
    <row r="4" spans="1:4" x14ac:dyDescent="0.45">
      <c r="D4" t="s">
        <v>2</v>
      </c>
    </row>
    <row r="5" spans="1:4" x14ac:dyDescent="0.45">
      <c r="D5" t="s">
        <v>3</v>
      </c>
    </row>
    <row r="6" spans="1:4" x14ac:dyDescent="0.45">
      <c r="D6" t="s">
        <v>4</v>
      </c>
    </row>
    <row r="7" spans="1:4" x14ac:dyDescent="0.45">
      <c r="D7" t="s">
        <v>5</v>
      </c>
    </row>
    <row r="8" spans="1:4" x14ac:dyDescent="0.45">
      <c r="D8" t="s">
        <v>6</v>
      </c>
    </row>
    <row r="10" spans="1:4" x14ac:dyDescent="0.45">
      <c r="D10" t="s">
        <v>7</v>
      </c>
    </row>
    <row r="11" spans="1:4" x14ac:dyDescent="0.45">
      <c r="D11" t="s">
        <v>8</v>
      </c>
    </row>
    <row r="12" spans="1:4" x14ac:dyDescent="0.45">
      <c r="D12" t="s">
        <v>9</v>
      </c>
    </row>
    <row r="14" spans="1:4" x14ac:dyDescent="0.45">
      <c r="D14" t="s">
        <v>10</v>
      </c>
    </row>
    <row r="15" spans="1:4" x14ac:dyDescent="0.45">
      <c r="D15" t="s">
        <v>11</v>
      </c>
    </row>
    <row r="17" spans="1:2" s="1" customFormat="1" x14ac:dyDescent="0.45">
      <c r="A17" s="1" t="s">
        <v>13</v>
      </c>
    </row>
    <row r="19" spans="1:2" x14ac:dyDescent="0.45">
      <c r="B19" t="s">
        <v>31</v>
      </c>
    </row>
    <row r="20" spans="1:2" x14ac:dyDescent="0.45">
      <c r="B20" t="s">
        <v>32</v>
      </c>
    </row>
    <row r="21" spans="1:2" x14ac:dyDescent="0.45">
      <c r="B21" t="s">
        <v>33</v>
      </c>
    </row>
    <row r="23" spans="1:2" s="1" customFormat="1" x14ac:dyDescent="0.45">
      <c r="A23" s="1" t="s">
        <v>30</v>
      </c>
    </row>
    <row r="25" spans="1:2" x14ac:dyDescent="0.45">
      <c r="B25" t="s">
        <v>14</v>
      </c>
    </row>
    <row r="26" spans="1:2" x14ac:dyDescent="0.45">
      <c r="B26" t="s">
        <v>15</v>
      </c>
    </row>
    <row r="27" spans="1:2" x14ac:dyDescent="0.45">
      <c r="B27" t="s">
        <v>16</v>
      </c>
    </row>
    <row r="28" spans="1:2" x14ac:dyDescent="0.45">
      <c r="B28" t="s">
        <v>17</v>
      </c>
    </row>
    <row r="29" spans="1:2" x14ac:dyDescent="0.45">
      <c r="B29" t="s">
        <v>18</v>
      </c>
    </row>
    <row r="30" spans="1:2" x14ac:dyDescent="0.45">
      <c r="B30" t="s">
        <v>19</v>
      </c>
    </row>
    <row r="31" spans="1:2" x14ac:dyDescent="0.45">
      <c r="B31" t="s">
        <v>20</v>
      </c>
    </row>
    <row r="32" spans="1:2" x14ac:dyDescent="0.45">
      <c r="B32" t="s">
        <v>21</v>
      </c>
    </row>
    <row r="33" spans="1:2" x14ac:dyDescent="0.45">
      <c r="B33" t="s">
        <v>22</v>
      </c>
    </row>
    <row r="34" spans="1:2" x14ac:dyDescent="0.45">
      <c r="B34" t="s">
        <v>23</v>
      </c>
    </row>
    <row r="35" spans="1:2" x14ac:dyDescent="0.45">
      <c r="B35" t="s">
        <v>24</v>
      </c>
    </row>
    <row r="36" spans="1:2" x14ac:dyDescent="0.45">
      <c r="B36" t="s">
        <v>25</v>
      </c>
    </row>
    <row r="37" spans="1:2" x14ac:dyDescent="0.45">
      <c r="B37" t="s">
        <v>26</v>
      </c>
    </row>
    <row r="38" spans="1:2" x14ac:dyDescent="0.45">
      <c r="B38" t="s">
        <v>27</v>
      </c>
    </row>
    <row r="39" spans="1:2" x14ac:dyDescent="0.45">
      <c r="B39" t="s">
        <v>28</v>
      </c>
    </row>
    <row r="41" spans="1:2" x14ac:dyDescent="0.45">
      <c r="B41" t="s">
        <v>29</v>
      </c>
    </row>
    <row r="43" spans="1:2" s="1" customFormat="1" x14ac:dyDescent="0.45">
      <c r="A43" s="1" t="s">
        <v>34</v>
      </c>
    </row>
    <row r="45" spans="1:2" x14ac:dyDescent="0.45">
      <c r="B45" t="s">
        <v>35</v>
      </c>
    </row>
    <row r="46" spans="1:2" x14ac:dyDescent="0.45">
      <c r="B46" t="s">
        <v>36</v>
      </c>
    </row>
    <row r="47" spans="1:2" x14ac:dyDescent="0.45">
      <c r="B47" t="s">
        <v>37</v>
      </c>
    </row>
    <row r="48" spans="1:2" x14ac:dyDescent="0.45">
      <c r="B48" t="s">
        <v>38</v>
      </c>
    </row>
    <row r="49" spans="2:2" x14ac:dyDescent="0.45">
      <c r="B49" t="s">
        <v>39</v>
      </c>
    </row>
    <row r="50" spans="2:2" x14ac:dyDescent="0.45">
      <c r="B50" t="s">
        <v>40</v>
      </c>
    </row>
    <row r="51" spans="2:2" x14ac:dyDescent="0.45">
      <c r="B51" t="s">
        <v>41</v>
      </c>
    </row>
    <row r="52" spans="2:2" x14ac:dyDescent="0.45">
      <c r="B52" t="s">
        <v>42</v>
      </c>
    </row>
    <row r="53" spans="2:2" x14ac:dyDescent="0.45">
      <c r="B53" t="s">
        <v>43</v>
      </c>
    </row>
    <row r="54" spans="2:2" x14ac:dyDescent="0.45">
      <c r="B54" t="s">
        <v>44</v>
      </c>
    </row>
    <row r="56" spans="2:2" x14ac:dyDescent="0.45">
      <c r="B56" t="s">
        <v>45</v>
      </c>
    </row>
    <row r="57" spans="2:2" x14ac:dyDescent="0.45">
      <c r="B57" t="s">
        <v>46</v>
      </c>
    </row>
    <row r="58" spans="2:2" x14ac:dyDescent="0.45">
      <c r="B58" t="s">
        <v>47</v>
      </c>
    </row>
    <row r="59" spans="2:2" x14ac:dyDescent="0.45">
      <c r="B59" t="s">
        <v>48</v>
      </c>
    </row>
    <row r="60" spans="2:2" x14ac:dyDescent="0.45">
      <c r="B60" t="s">
        <v>49</v>
      </c>
    </row>
    <row r="61" spans="2:2" x14ac:dyDescent="0.45">
      <c r="B61" t="s">
        <v>50</v>
      </c>
    </row>
    <row r="62" spans="2:2" x14ac:dyDescent="0.45">
      <c r="B62" t="s">
        <v>51</v>
      </c>
    </row>
    <row r="63" spans="2:2" x14ac:dyDescent="0.45">
      <c r="B63" t="s">
        <v>52</v>
      </c>
    </row>
    <row r="64" spans="2:2" x14ac:dyDescent="0.45">
      <c r="B64" t="s">
        <v>53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FB98E-B180-48FA-A102-206782E3C0F3}">
  <sheetPr>
    <tabColor theme="8" tint="0.39997558519241921"/>
  </sheetPr>
  <dimension ref="A1:B15"/>
  <sheetViews>
    <sheetView zoomScale="175" zoomScaleNormal="175" workbookViewId="0">
      <selection activeCell="B14" sqref="B14"/>
    </sheetView>
  </sheetViews>
  <sheetFormatPr defaultRowHeight="14.25" x14ac:dyDescent="0.45"/>
  <cols>
    <col min="1" max="1" width="5.265625" bestFit="1" customWidth="1"/>
    <col min="2" max="2" width="18.06640625" bestFit="1" customWidth="1"/>
    <col min="3" max="3" width="47.265625" bestFit="1" customWidth="1"/>
    <col min="4" max="4" width="11.53125" bestFit="1" customWidth="1"/>
    <col min="5" max="5" width="9.53125" bestFit="1" customWidth="1"/>
    <col min="6" max="6" width="8.59765625" bestFit="1" customWidth="1"/>
    <col min="7" max="7" width="11.9296875" bestFit="1" customWidth="1"/>
    <col min="8" max="8" width="3.33203125" customWidth="1"/>
  </cols>
  <sheetData>
    <row r="1" spans="1:2" s="2" customFormat="1" x14ac:dyDescent="0.45">
      <c r="A1" s="2" t="s">
        <v>59</v>
      </c>
    </row>
    <row r="3" spans="1:2" x14ac:dyDescent="0.45">
      <c r="B3" s="7" t="s">
        <v>71</v>
      </c>
    </row>
    <row r="4" spans="1:2" x14ac:dyDescent="0.45">
      <c r="B4" s="7" t="s">
        <v>72</v>
      </c>
    </row>
    <row r="5" spans="1:2" x14ac:dyDescent="0.45">
      <c r="B5" s="7" t="s">
        <v>70</v>
      </c>
    </row>
    <row r="6" spans="1:2" x14ac:dyDescent="0.45">
      <c r="B6" s="7" t="s">
        <v>73</v>
      </c>
    </row>
    <row r="7" spans="1:2" x14ac:dyDescent="0.45">
      <c r="B7" s="7" t="s">
        <v>74</v>
      </c>
    </row>
    <row r="8" spans="1:2" x14ac:dyDescent="0.45">
      <c r="B8" s="7" t="s">
        <v>227</v>
      </c>
    </row>
    <row r="9" spans="1:2" x14ac:dyDescent="0.45">
      <c r="B9" s="7" t="s">
        <v>75</v>
      </c>
    </row>
    <row r="10" spans="1:2" x14ac:dyDescent="0.45">
      <c r="B10" s="7" t="s">
        <v>76</v>
      </c>
    </row>
    <row r="11" spans="1:2" x14ac:dyDescent="0.45">
      <c r="B11" s="7" t="s">
        <v>77</v>
      </c>
    </row>
    <row r="12" spans="1:2" x14ac:dyDescent="0.45">
      <c r="B12" s="7" t="s">
        <v>78</v>
      </c>
    </row>
    <row r="13" spans="1:2" x14ac:dyDescent="0.45">
      <c r="B13" s="7" t="s">
        <v>79</v>
      </c>
    </row>
    <row r="14" spans="1:2" x14ac:dyDescent="0.45">
      <c r="B14" t="s">
        <v>80</v>
      </c>
    </row>
    <row r="15" spans="1:2" x14ac:dyDescent="0.45">
      <c r="B15" t="s">
        <v>505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F423C-4131-4500-AE43-217D44B98427}">
  <dimension ref="B2:B235"/>
  <sheetViews>
    <sheetView workbookViewId="0">
      <selection activeCell="B17" sqref="B17"/>
    </sheetView>
  </sheetViews>
  <sheetFormatPr defaultRowHeight="14.25" x14ac:dyDescent="0.45"/>
  <sheetData>
    <row r="2" spans="2:2" ht="17.649999999999999" x14ac:dyDescent="0.45">
      <c r="B2" s="3" t="s">
        <v>60</v>
      </c>
    </row>
    <row r="3" spans="2:2" x14ac:dyDescent="0.45">
      <c r="B3" s="4"/>
    </row>
    <row r="4" spans="2:2" x14ac:dyDescent="0.45">
      <c r="B4" s="5" t="s">
        <v>251</v>
      </c>
    </row>
    <row r="5" spans="2:2" x14ac:dyDescent="0.45">
      <c r="B5" s="5" t="s">
        <v>252</v>
      </c>
    </row>
    <row r="6" spans="2:2" x14ac:dyDescent="0.45">
      <c r="B6" s="5" t="s">
        <v>253</v>
      </c>
    </row>
    <row r="7" spans="2:2" x14ac:dyDescent="0.45">
      <c r="B7" s="5" t="s">
        <v>254</v>
      </c>
    </row>
    <row r="8" spans="2:2" x14ac:dyDescent="0.45">
      <c r="B8" s="5" t="s">
        <v>255</v>
      </c>
    </row>
    <row r="9" spans="2:2" x14ac:dyDescent="0.45">
      <c r="B9" s="5" t="s">
        <v>256</v>
      </c>
    </row>
    <row r="10" spans="2:2" x14ac:dyDescent="0.45">
      <c r="B10" s="5" t="s">
        <v>257</v>
      </c>
    </row>
    <row r="11" spans="2:2" x14ac:dyDescent="0.45">
      <c r="B11" s="5" t="s">
        <v>258</v>
      </c>
    </row>
    <row r="12" spans="2:2" x14ac:dyDescent="0.45">
      <c r="B12" s="5" t="s">
        <v>259</v>
      </c>
    </row>
    <row r="13" spans="2:2" x14ac:dyDescent="0.45">
      <c r="B13" s="5" t="s">
        <v>260</v>
      </c>
    </row>
    <row r="14" spans="2:2" x14ac:dyDescent="0.45">
      <c r="B14" s="5" t="s">
        <v>261</v>
      </c>
    </row>
    <row r="15" spans="2:2" x14ac:dyDescent="0.45">
      <c r="B15" s="5" t="s">
        <v>262</v>
      </c>
    </row>
    <row r="16" spans="2:2" x14ac:dyDescent="0.45">
      <c r="B16" s="5" t="s">
        <v>263</v>
      </c>
    </row>
    <row r="17" spans="2:2" x14ac:dyDescent="0.45">
      <c r="B17" s="5" t="s">
        <v>264</v>
      </c>
    </row>
    <row r="18" spans="2:2" x14ac:dyDescent="0.45">
      <c r="B18" s="5" t="s">
        <v>265</v>
      </c>
    </row>
    <row r="22" spans="2:2" ht="17.649999999999999" x14ac:dyDescent="0.45">
      <c r="B22" s="3" t="s">
        <v>61</v>
      </c>
    </row>
    <row r="23" spans="2:2" x14ac:dyDescent="0.45">
      <c r="B23" s="4"/>
    </row>
    <row r="24" spans="2:2" x14ac:dyDescent="0.45">
      <c r="B24" s="5" t="s">
        <v>266</v>
      </c>
    </row>
    <row r="25" spans="2:2" x14ac:dyDescent="0.45">
      <c r="B25" s="5" t="s">
        <v>267</v>
      </c>
    </row>
    <row r="26" spans="2:2" x14ac:dyDescent="0.45">
      <c r="B26" s="5" t="s">
        <v>268</v>
      </c>
    </row>
    <row r="27" spans="2:2" x14ac:dyDescent="0.45">
      <c r="B27" s="5" t="s">
        <v>269</v>
      </c>
    </row>
    <row r="28" spans="2:2" x14ac:dyDescent="0.45">
      <c r="B28" s="5" t="s">
        <v>270</v>
      </c>
    </row>
    <row r="29" spans="2:2" x14ac:dyDescent="0.45">
      <c r="B29" s="5" t="s">
        <v>271</v>
      </c>
    </row>
    <row r="30" spans="2:2" x14ac:dyDescent="0.45">
      <c r="B30" s="5" t="s">
        <v>272</v>
      </c>
    </row>
    <row r="31" spans="2:2" x14ac:dyDescent="0.45">
      <c r="B31" s="5" t="s">
        <v>273</v>
      </c>
    </row>
    <row r="32" spans="2:2" x14ac:dyDescent="0.45">
      <c r="B32" s="5" t="s">
        <v>274</v>
      </c>
    </row>
    <row r="33" spans="2:2" x14ac:dyDescent="0.45">
      <c r="B33" s="5" t="s">
        <v>275</v>
      </c>
    </row>
    <row r="34" spans="2:2" x14ac:dyDescent="0.45">
      <c r="B34" s="5" t="s">
        <v>276</v>
      </c>
    </row>
    <row r="35" spans="2:2" x14ac:dyDescent="0.45">
      <c r="B35" s="5" t="s">
        <v>277</v>
      </c>
    </row>
    <row r="36" spans="2:2" x14ac:dyDescent="0.45">
      <c r="B36" s="5" t="s">
        <v>278</v>
      </c>
    </row>
    <row r="37" spans="2:2" x14ac:dyDescent="0.45">
      <c r="B37" s="5" t="s">
        <v>279</v>
      </c>
    </row>
    <row r="38" spans="2:2" x14ac:dyDescent="0.45">
      <c r="B38" s="5" t="s">
        <v>280</v>
      </c>
    </row>
    <row r="42" spans="2:2" ht="17.649999999999999" x14ac:dyDescent="0.45">
      <c r="B42" s="3" t="s">
        <v>232</v>
      </c>
    </row>
    <row r="43" spans="2:2" x14ac:dyDescent="0.45">
      <c r="B43" s="4"/>
    </row>
    <row r="44" spans="2:2" x14ac:dyDescent="0.45">
      <c r="B44" s="5" t="s">
        <v>281</v>
      </c>
    </row>
    <row r="45" spans="2:2" x14ac:dyDescent="0.45">
      <c r="B45" s="5" t="s">
        <v>282</v>
      </c>
    </row>
    <row r="46" spans="2:2" x14ac:dyDescent="0.45">
      <c r="B46" s="5" t="s">
        <v>283</v>
      </c>
    </row>
    <row r="47" spans="2:2" x14ac:dyDescent="0.45">
      <c r="B47" s="5" t="s">
        <v>284</v>
      </c>
    </row>
    <row r="48" spans="2:2" x14ac:dyDescent="0.45">
      <c r="B48" s="5" t="s">
        <v>285</v>
      </c>
    </row>
    <row r="49" spans="2:2" x14ac:dyDescent="0.45">
      <c r="B49" s="5" t="s">
        <v>286</v>
      </c>
    </row>
    <row r="50" spans="2:2" x14ac:dyDescent="0.45">
      <c r="B50" s="5" t="s">
        <v>287</v>
      </c>
    </row>
    <row r="51" spans="2:2" x14ac:dyDescent="0.45">
      <c r="B51" s="5" t="s">
        <v>288</v>
      </c>
    </row>
    <row r="52" spans="2:2" x14ac:dyDescent="0.45">
      <c r="B52" s="5" t="s">
        <v>289</v>
      </c>
    </row>
    <row r="53" spans="2:2" x14ac:dyDescent="0.45">
      <c r="B53" s="5" t="s">
        <v>290</v>
      </c>
    </row>
    <row r="54" spans="2:2" x14ac:dyDescent="0.45">
      <c r="B54" s="5" t="s">
        <v>291</v>
      </c>
    </row>
    <row r="55" spans="2:2" x14ac:dyDescent="0.45">
      <c r="B55" s="5" t="s">
        <v>292</v>
      </c>
    </row>
    <row r="56" spans="2:2" x14ac:dyDescent="0.45">
      <c r="B56" s="5" t="s">
        <v>293</v>
      </c>
    </row>
    <row r="57" spans="2:2" x14ac:dyDescent="0.45">
      <c r="B57" s="5" t="s">
        <v>294</v>
      </c>
    </row>
    <row r="58" spans="2:2" x14ac:dyDescent="0.45">
      <c r="B58" s="5" t="s">
        <v>295</v>
      </c>
    </row>
    <row r="62" spans="2:2" ht="17.649999999999999" x14ac:dyDescent="0.45">
      <c r="B62" s="3" t="s">
        <v>62</v>
      </c>
    </row>
    <row r="63" spans="2:2" x14ac:dyDescent="0.45">
      <c r="B63" s="4"/>
    </row>
    <row r="64" spans="2:2" x14ac:dyDescent="0.45">
      <c r="B64" s="5" t="s">
        <v>296</v>
      </c>
    </row>
    <row r="65" spans="2:2" x14ac:dyDescent="0.45">
      <c r="B65" s="5" t="s">
        <v>297</v>
      </c>
    </row>
    <row r="66" spans="2:2" x14ac:dyDescent="0.45">
      <c r="B66" s="5" t="s">
        <v>298</v>
      </c>
    </row>
    <row r="67" spans="2:2" x14ac:dyDescent="0.45">
      <c r="B67" s="5" t="s">
        <v>299</v>
      </c>
    </row>
    <row r="68" spans="2:2" x14ac:dyDescent="0.45">
      <c r="B68" s="5" t="s">
        <v>300</v>
      </c>
    </row>
    <row r="69" spans="2:2" x14ac:dyDescent="0.45">
      <c r="B69" s="5" t="s">
        <v>301</v>
      </c>
    </row>
    <row r="70" spans="2:2" x14ac:dyDescent="0.45">
      <c r="B70" s="5" t="s">
        <v>302</v>
      </c>
    </row>
    <row r="71" spans="2:2" x14ac:dyDescent="0.45">
      <c r="B71" s="5" t="s">
        <v>303</v>
      </c>
    </row>
    <row r="72" spans="2:2" x14ac:dyDescent="0.45">
      <c r="B72" s="5" t="s">
        <v>304</v>
      </c>
    </row>
    <row r="73" spans="2:2" x14ac:dyDescent="0.45">
      <c r="B73" s="5" t="s">
        <v>305</v>
      </c>
    </row>
    <row r="74" spans="2:2" x14ac:dyDescent="0.45">
      <c r="B74" s="5" t="s">
        <v>306</v>
      </c>
    </row>
    <row r="75" spans="2:2" x14ac:dyDescent="0.45">
      <c r="B75" s="5" t="s">
        <v>307</v>
      </c>
    </row>
    <row r="76" spans="2:2" x14ac:dyDescent="0.45">
      <c r="B76" s="5" t="s">
        <v>308</v>
      </c>
    </row>
    <row r="77" spans="2:2" x14ac:dyDescent="0.45">
      <c r="B77" s="5" t="s">
        <v>309</v>
      </c>
    </row>
    <row r="78" spans="2:2" x14ac:dyDescent="0.45">
      <c r="B78" s="5" t="s">
        <v>310</v>
      </c>
    </row>
    <row r="82" spans="2:2" ht="17.649999999999999" x14ac:dyDescent="0.45">
      <c r="B82" s="3" t="s">
        <v>63</v>
      </c>
    </row>
    <row r="83" spans="2:2" x14ac:dyDescent="0.45">
      <c r="B83" s="4"/>
    </row>
    <row r="84" spans="2:2" x14ac:dyDescent="0.45">
      <c r="B84" s="5" t="s">
        <v>311</v>
      </c>
    </row>
    <row r="85" spans="2:2" x14ac:dyDescent="0.45">
      <c r="B85" s="5" t="s">
        <v>312</v>
      </c>
    </row>
    <row r="86" spans="2:2" x14ac:dyDescent="0.45">
      <c r="B86" s="5" t="s">
        <v>313</v>
      </c>
    </row>
    <row r="87" spans="2:2" x14ac:dyDescent="0.45">
      <c r="B87" s="5" t="s">
        <v>314</v>
      </c>
    </row>
    <row r="88" spans="2:2" x14ac:dyDescent="0.45">
      <c r="B88" s="5" t="s">
        <v>315</v>
      </c>
    </row>
    <row r="89" spans="2:2" x14ac:dyDescent="0.45">
      <c r="B89" s="5" t="s">
        <v>316</v>
      </c>
    </row>
    <row r="90" spans="2:2" x14ac:dyDescent="0.45">
      <c r="B90" s="5" t="s">
        <v>317</v>
      </c>
    </row>
    <row r="91" spans="2:2" x14ac:dyDescent="0.45">
      <c r="B91" s="5" t="s">
        <v>318</v>
      </c>
    </row>
    <row r="92" spans="2:2" x14ac:dyDescent="0.45">
      <c r="B92" s="5" t="s">
        <v>319</v>
      </c>
    </row>
    <row r="93" spans="2:2" x14ac:dyDescent="0.45">
      <c r="B93" s="5" t="s">
        <v>320</v>
      </c>
    </row>
    <row r="94" spans="2:2" x14ac:dyDescent="0.45">
      <c r="B94" s="5" t="s">
        <v>321</v>
      </c>
    </row>
    <row r="95" spans="2:2" x14ac:dyDescent="0.45">
      <c r="B95" s="5" t="s">
        <v>322</v>
      </c>
    </row>
    <row r="96" spans="2:2" x14ac:dyDescent="0.45">
      <c r="B96" s="5" t="s">
        <v>323</v>
      </c>
    </row>
    <row r="97" spans="2:2" x14ac:dyDescent="0.45">
      <c r="B97" s="5" t="s">
        <v>324</v>
      </c>
    </row>
    <row r="98" spans="2:2" x14ac:dyDescent="0.45">
      <c r="B98" s="5" t="s">
        <v>325</v>
      </c>
    </row>
    <row r="102" spans="2:2" ht="17.649999999999999" x14ac:dyDescent="0.45">
      <c r="B102" s="3" t="s">
        <v>64</v>
      </c>
    </row>
    <row r="103" spans="2:2" x14ac:dyDescent="0.45">
      <c r="B103" s="4"/>
    </row>
    <row r="104" spans="2:2" x14ac:dyDescent="0.45">
      <c r="B104" s="5" t="s">
        <v>326</v>
      </c>
    </row>
    <row r="105" spans="2:2" x14ac:dyDescent="0.45">
      <c r="B105" s="5" t="s">
        <v>327</v>
      </c>
    </row>
    <row r="106" spans="2:2" x14ac:dyDescent="0.45">
      <c r="B106" s="5" t="s">
        <v>328</v>
      </c>
    </row>
    <row r="107" spans="2:2" x14ac:dyDescent="0.45">
      <c r="B107" s="5" t="s">
        <v>329</v>
      </c>
    </row>
    <row r="108" spans="2:2" x14ac:dyDescent="0.45">
      <c r="B108" s="5" t="s">
        <v>330</v>
      </c>
    </row>
    <row r="109" spans="2:2" x14ac:dyDescent="0.45">
      <c r="B109" s="5" t="s">
        <v>331</v>
      </c>
    </row>
    <row r="110" spans="2:2" x14ac:dyDescent="0.45">
      <c r="B110" s="5" t="s">
        <v>332</v>
      </c>
    </row>
    <row r="111" spans="2:2" x14ac:dyDescent="0.45">
      <c r="B111" s="5" t="s">
        <v>333</v>
      </c>
    </row>
    <row r="112" spans="2:2" x14ac:dyDescent="0.45">
      <c r="B112" s="5" t="s">
        <v>334</v>
      </c>
    </row>
    <row r="113" spans="2:2" x14ac:dyDescent="0.45">
      <c r="B113" s="5" t="s">
        <v>335</v>
      </c>
    </row>
    <row r="114" spans="2:2" x14ac:dyDescent="0.45">
      <c r="B114" s="5" t="s">
        <v>336</v>
      </c>
    </row>
    <row r="115" spans="2:2" x14ac:dyDescent="0.45">
      <c r="B115" s="5" t="s">
        <v>337</v>
      </c>
    </row>
    <row r="116" spans="2:2" x14ac:dyDescent="0.45">
      <c r="B116" s="5" t="s">
        <v>338</v>
      </c>
    </row>
    <row r="117" spans="2:2" x14ac:dyDescent="0.45">
      <c r="B117" s="5" t="s">
        <v>339</v>
      </c>
    </row>
    <row r="118" spans="2:2" x14ac:dyDescent="0.45">
      <c r="B118" s="5" t="s">
        <v>340</v>
      </c>
    </row>
    <row r="122" spans="2:2" ht="17.649999999999999" x14ac:dyDescent="0.45">
      <c r="B122" s="3" t="s">
        <v>65</v>
      </c>
    </row>
    <row r="123" spans="2:2" x14ac:dyDescent="0.45">
      <c r="B123" s="4"/>
    </row>
    <row r="124" spans="2:2" x14ac:dyDescent="0.45">
      <c r="B124" s="5" t="s">
        <v>341</v>
      </c>
    </row>
    <row r="125" spans="2:2" x14ac:dyDescent="0.45">
      <c r="B125" s="5" t="s">
        <v>342</v>
      </c>
    </row>
    <row r="126" spans="2:2" x14ac:dyDescent="0.45">
      <c r="B126" s="5" t="s">
        <v>343</v>
      </c>
    </row>
    <row r="127" spans="2:2" x14ac:dyDescent="0.45">
      <c r="B127" s="5" t="s">
        <v>344</v>
      </c>
    </row>
    <row r="128" spans="2:2" x14ac:dyDescent="0.45">
      <c r="B128" s="5" t="s">
        <v>345</v>
      </c>
    </row>
    <row r="129" spans="2:2" x14ac:dyDescent="0.45">
      <c r="B129" s="5" t="s">
        <v>346</v>
      </c>
    </row>
    <row r="130" spans="2:2" x14ac:dyDescent="0.45">
      <c r="B130" s="5" t="s">
        <v>347</v>
      </c>
    </row>
    <row r="131" spans="2:2" x14ac:dyDescent="0.45">
      <c r="B131" s="5" t="s">
        <v>348</v>
      </c>
    </row>
    <row r="132" spans="2:2" x14ac:dyDescent="0.45">
      <c r="B132" s="5" t="s">
        <v>349</v>
      </c>
    </row>
    <row r="133" spans="2:2" x14ac:dyDescent="0.45">
      <c r="B133" s="5" t="s">
        <v>350</v>
      </c>
    </row>
    <row r="134" spans="2:2" x14ac:dyDescent="0.45">
      <c r="B134" s="5" t="s">
        <v>351</v>
      </c>
    </row>
    <row r="135" spans="2:2" x14ac:dyDescent="0.45">
      <c r="B135" s="5" t="s">
        <v>352</v>
      </c>
    </row>
    <row r="136" spans="2:2" x14ac:dyDescent="0.45">
      <c r="B136" s="5" t="s">
        <v>353</v>
      </c>
    </row>
    <row r="137" spans="2:2" x14ac:dyDescent="0.45">
      <c r="B137" s="5" t="s">
        <v>354</v>
      </c>
    </row>
    <row r="138" spans="2:2" x14ac:dyDescent="0.45">
      <c r="B138" s="5" t="s">
        <v>355</v>
      </c>
    </row>
    <row r="142" spans="2:2" ht="17.649999999999999" x14ac:dyDescent="0.45">
      <c r="B142" s="3" t="s">
        <v>66</v>
      </c>
    </row>
    <row r="143" spans="2:2" x14ac:dyDescent="0.45">
      <c r="B143" s="4"/>
    </row>
    <row r="144" spans="2:2" x14ac:dyDescent="0.45">
      <c r="B144" s="5" t="s">
        <v>356</v>
      </c>
    </row>
    <row r="145" spans="2:2" x14ac:dyDescent="0.45">
      <c r="B145" s="5" t="s">
        <v>357</v>
      </c>
    </row>
    <row r="146" spans="2:2" x14ac:dyDescent="0.45">
      <c r="B146" s="5" t="s">
        <v>358</v>
      </c>
    </row>
    <row r="147" spans="2:2" x14ac:dyDescent="0.45">
      <c r="B147" s="5" t="s">
        <v>359</v>
      </c>
    </row>
    <row r="148" spans="2:2" x14ac:dyDescent="0.45">
      <c r="B148" s="5" t="s">
        <v>360</v>
      </c>
    </row>
    <row r="149" spans="2:2" x14ac:dyDescent="0.45">
      <c r="B149" s="5" t="s">
        <v>361</v>
      </c>
    </row>
    <row r="150" spans="2:2" x14ac:dyDescent="0.45">
      <c r="B150" s="5" t="s">
        <v>362</v>
      </c>
    </row>
    <row r="151" spans="2:2" x14ac:dyDescent="0.45">
      <c r="B151" s="5" t="s">
        <v>363</v>
      </c>
    </row>
    <row r="152" spans="2:2" x14ac:dyDescent="0.45">
      <c r="B152" s="5" t="s">
        <v>364</v>
      </c>
    </row>
    <row r="153" spans="2:2" x14ac:dyDescent="0.45">
      <c r="B153" s="5" t="s">
        <v>365</v>
      </c>
    </row>
    <row r="154" spans="2:2" x14ac:dyDescent="0.45">
      <c r="B154" s="5" t="s">
        <v>366</v>
      </c>
    </row>
    <row r="155" spans="2:2" x14ac:dyDescent="0.45">
      <c r="B155" s="5" t="s">
        <v>367</v>
      </c>
    </row>
    <row r="156" spans="2:2" x14ac:dyDescent="0.45">
      <c r="B156" s="5" t="s">
        <v>368</v>
      </c>
    </row>
    <row r="157" spans="2:2" x14ac:dyDescent="0.45">
      <c r="B157" s="5" t="s">
        <v>369</v>
      </c>
    </row>
    <row r="158" spans="2:2" x14ac:dyDescent="0.45">
      <c r="B158" s="5" t="s">
        <v>370</v>
      </c>
    </row>
    <row r="162" spans="2:2" ht="17.649999999999999" x14ac:dyDescent="0.45">
      <c r="B162" s="3" t="s">
        <v>67</v>
      </c>
    </row>
    <row r="163" spans="2:2" x14ac:dyDescent="0.45">
      <c r="B163" s="4"/>
    </row>
    <row r="164" spans="2:2" x14ac:dyDescent="0.45">
      <c r="B164" s="5" t="s">
        <v>371</v>
      </c>
    </row>
    <row r="165" spans="2:2" x14ac:dyDescent="0.45">
      <c r="B165" s="5" t="s">
        <v>372</v>
      </c>
    </row>
    <row r="166" spans="2:2" x14ac:dyDescent="0.45">
      <c r="B166" s="5" t="s">
        <v>373</v>
      </c>
    </row>
    <row r="167" spans="2:2" x14ac:dyDescent="0.45">
      <c r="B167" s="5" t="s">
        <v>374</v>
      </c>
    </row>
    <row r="168" spans="2:2" x14ac:dyDescent="0.45">
      <c r="B168" s="5" t="s">
        <v>375</v>
      </c>
    </row>
    <row r="169" spans="2:2" x14ac:dyDescent="0.45">
      <c r="B169" s="5" t="s">
        <v>376</v>
      </c>
    </row>
    <row r="170" spans="2:2" x14ac:dyDescent="0.45">
      <c r="B170" s="5" t="s">
        <v>377</v>
      </c>
    </row>
    <row r="171" spans="2:2" x14ac:dyDescent="0.45">
      <c r="B171" s="5" t="s">
        <v>378</v>
      </c>
    </row>
    <row r="172" spans="2:2" x14ac:dyDescent="0.45">
      <c r="B172" s="5" t="s">
        <v>379</v>
      </c>
    </row>
    <row r="173" spans="2:2" x14ac:dyDescent="0.45">
      <c r="B173" s="5" t="s">
        <v>380</v>
      </c>
    </row>
    <row r="174" spans="2:2" x14ac:dyDescent="0.45">
      <c r="B174" s="5" t="s">
        <v>381</v>
      </c>
    </row>
    <row r="175" spans="2:2" x14ac:dyDescent="0.45">
      <c r="B175" s="5" t="s">
        <v>382</v>
      </c>
    </row>
    <row r="176" spans="2:2" x14ac:dyDescent="0.45">
      <c r="B176" s="5" t="s">
        <v>383</v>
      </c>
    </row>
    <row r="177" spans="2:2" x14ac:dyDescent="0.45">
      <c r="B177" s="5" t="s">
        <v>384</v>
      </c>
    </row>
    <row r="178" spans="2:2" x14ac:dyDescent="0.45">
      <c r="B178" s="5" t="s">
        <v>385</v>
      </c>
    </row>
    <row r="182" spans="2:2" ht="17.649999999999999" x14ac:dyDescent="0.45">
      <c r="B182" s="3" t="s">
        <v>68</v>
      </c>
    </row>
    <row r="183" spans="2:2" x14ac:dyDescent="0.45">
      <c r="B183" s="4"/>
    </row>
    <row r="184" spans="2:2" x14ac:dyDescent="0.45">
      <c r="B184" s="5" t="s">
        <v>386</v>
      </c>
    </row>
    <row r="185" spans="2:2" x14ac:dyDescent="0.45">
      <c r="B185" s="5" t="s">
        <v>387</v>
      </c>
    </row>
    <row r="186" spans="2:2" x14ac:dyDescent="0.45">
      <c r="B186" s="5" t="s">
        <v>388</v>
      </c>
    </row>
    <row r="187" spans="2:2" x14ac:dyDescent="0.45">
      <c r="B187" s="5" t="s">
        <v>389</v>
      </c>
    </row>
    <row r="188" spans="2:2" x14ac:dyDescent="0.45">
      <c r="B188" s="5" t="s">
        <v>390</v>
      </c>
    </row>
    <row r="189" spans="2:2" x14ac:dyDescent="0.45">
      <c r="B189" s="5" t="s">
        <v>391</v>
      </c>
    </row>
    <row r="190" spans="2:2" x14ac:dyDescent="0.45">
      <c r="B190" s="5" t="s">
        <v>392</v>
      </c>
    </row>
    <row r="191" spans="2:2" x14ac:dyDescent="0.45">
      <c r="B191" s="5" t="s">
        <v>393</v>
      </c>
    </row>
    <row r="192" spans="2:2" x14ac:dyDescent="0.45">
      <c r="B192" s="5" t="s">
        <v>394</v>
      </c>
    </row>
    <row r="193" spans="2:2" x14ac:dyDescent="0.45">
      <c r="B193" s="5" t="s">
        <v>395</v>
      </c>
    </row>
    <row r="194" spans="2:2" x14ac:dyDescent="0.45">
      <c r="B194" s="5" t="s">
        <v>396</v>
      </c>
    </row>
    <row r="195" spans="2:2" x14ac:dyDescent="0.45">
      <c r="B195" s="5" t="s">
        <v>397</v>
      </c>
    </row>
    <row r="196" spans="2:2" x14ac:dyDescent="0.45">
      <c r="B196" s="5" t="s">
        <v>398</v>
      </c>
    </row>
    <row r="197" spans="2:2" x14ac:dyDescent="0.45">
      <c r="B197" s="5" t="s">
        <v>399</v>
      </c>
    </row>
    <row r="199" spans="2:2" ht="17.649999999999999" x14ac:dyDescent="0.45">
      <c r="B199" s="3" t="s">
        <v>69</v>
      </c>
    </row>
    <row r="200" spans="2:2" x14ac:dyDescent="0.45">
      <c r="B200" s="4"/>
    </row>
    <row r="201" spans="2:2" x14ac:dyDescent="0.45">
      <c r="B201" s="5" t="s">
        <v>400</v>
      </c>
    </row>
    <row r="202" spans="2:2" x14ac:dyDescent="0.45">
      <c r="B202" s="5" t="s">
        <v>401</v>
      </c>
    </row>
    <row r="203" spans="2:2" x14ac:dyDescent="0.45">
      <c r="B203" s="5" t="s">
        <v>402</v>
      </c>
    </row>
    <row r="204" spans="2:2" x14ac:dyDescent="0.45">
      <c r="B204" s="5" t="s">
        <v>403</v>
      </c>
    </row>
    <row r="205" spans="2:2" x14ac:dyDescent="0.45">
      <c r="B205" s="5" t="s">
        <v>404</v>
      </c>
    </row>
    <row r="206" spans="2:2" x14ac:dyDescent="0.45">
      <c r="B206" s="5" t="s">
        <v>405</v>
      </c>
    </row>
    <row r="207" spans="2:2" x14ac:dyDescent="0.45">
      <c r="B207" s="5" t="s">
        <v>406</v>
      </c>
    </row>
    <row r="208" spans="2:2" x14ac:dyDescent="0.45">
      <c r="B208" s="5" t="s">
        <v>407</v>
      </c>
    </row>
    <row r="209" spans="2:2" x14ac:dyDescent="0.45">
      <c r="B209" s="5" t="s">
        <v>408</v>
      </c>
    </row>
    <row r="210" spans="2:2" x14ac:dyDescent="0.45">
      <c r="B210" s="5" t="s">
        <v>409</v>
      </c>
    </row>
    <row r="211" spans="2:2" x14ac:dyDescent="0.45">
      <c r="B211" s="5" t="s">
        <v>410</v>
      </c>
    </row>
    <row r="212" spans="2:2" x14ac:dyDescent="0.45">
      <c r="B212" s="5" t="s">
        <v>411</v>
      </c>
    </row>
    <row r="213" spans="2:2" x14ac:dyDescent="0.45">
      <c r="B213" s="5" t="s">
        <v>412</v>
      </c>
    </row>
    <row r="214" spans="2:2" x14ac:dyDescent="0.45">
      <c r="B214" s="5" t="s">
        <v>413</v>
      </c>
    </row>
    <row r="215" spans="2:2" x14ac:dyDescent="0.45">
      <c r="B215" s="5" t="s">
        <v>414</v>
      </c>
    </row>
    <row r="219" spans="2:2" ht="17.649999999999999" x14ac:dyDescent="0.45">
      <c r="B219" s="3" t="s">
        <v>415</v>
      </c>
    </row>
    <row r="220" spans="2:2" x14ac:dyDescent="0.45">
      <c r="B220" s="4"/>
    </row>
    <row r="221" spans="2:2" x14ac:dyDescent="0.45">
      <c r="B221" s="5" t="s">
        <v>416</v>
      </c>
    </row>
    <row r="222" spans="2:2" x14ac:dyDescent="0.45">
      <c r="B222" s="5" t="s">
        <v>417</v>
      </c>
    </row>
    <row r="223" spans="2:2" x14ac:dyDescent="0.45">
      <c r="B223" s="5" t="s">
        <v>418</v>
      </c>
    </row>
    <row r="224" spans="2:2" x14ac:dyDescent="0.45">
      <c r="B224" s="5" t="s">
        <v>419</v>
      </c>
    </row>
    <row r="225" spans="2:2" x14ac:dyDescent="0.45">
      <c r="B225" s="5" t="s">
        <v>420</v>
      </c>
    </row>
    <row r="226" spans="2:2" x14ac:dyDescent="0.45">
      <c r="B226" s="5" t="s">
        <v>421</v>
      </c>
    </row>
    <row r="227" spans="2:2" x14ac:dyDescent="0.45">
      <c r="B227" s="5" t="s">
        <v>422</v>
      </c>
    </row>
    <row r="228" spans="2:2" x14ac:dyDescent="0.45">
      <c r="B228" s="5" t="s">
        <v>423</v>
      </c>
    </row>
    <row r="229" spans="2:2" x14ac:dyDescent="0.45">
      <c r="B229" s="5" t="s">
        <v>424</v>
      </c>
    </row>
    <row r="230" spans="2:2" x14ac:dyDescent="0.45">
      <c r="B230" s="5" t="s">
        <v>425</v>
      </c>
    </row>
    <row r="231" spans="2:2" x14ac:dyDescent="0.45">
      <c r="B231" s="5" t="s">
        <v>426</v>
      </c>
    </row>
    <row r="232" spans="2:2" x14ac:dyDescent="0.45">
      <c r="B232" s="5" t="s">
        <v>427</v>
      </c>
    </row>
    <row r="233" spans="2:2" x14ac:dyDescent="0.45">
      <c r="B233" s="5" t="s">
        <v>428</v>
      </c>
    </row>
    <row r="234" spans="2:2" x14ac:dyDescent="0.45">
      <c r="B234" s="5" t="s">
        <v>429</v>
      </c>
    </row>
    <row r="235" spans="2:2" x14ac:dyDescent="0.45">
      <c r="B235" s="5" t="s">
        <v>430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5FB51-CCA8-4030-868B-A00812BE0327}">
  <dimension ref="B2:B62"/>
  <sheetViews>
    <sheetView zoomScaleNormal="100" workbookViewId="0">
      <selection activeCell="B4" sqref="B4"/>
    </sheetView>
  </sheetViews>
  <sheetFormatPr defaultRowHeight="14.25" x14ac:dyDescent="0.45"/>
  <cols>
    <col min="1" max="1" width="3.86328125" customWidth="1"/>
  </cols>
  <sheetData>
    <row r="2" spans="2:2" ht="17.649999999999999" x14ac:dyDescent="0.45">
      <c r="B2" s="3" t="s">
        <v>60</v>
      </c>
    </row>
    <row r="3" spans="2:2" x14ac:dyDescent="0.45">
      <c r="B3" s="4"/>
    </row>
    <row r="4" spans="2:2" x14ac:dyDescent="0.45">
      <c r="B4" s="5" t="s">
        <v>228</v>
      </c>
    </row>
    <row r="5" spans="2:2" x14ac:dyDescent="0.45">
      <c r="B5" s="5" t="s">
        <v>229</v>
      </c>
    </row>
    <row r="7" spans="2:2" ht="17.649999999999999" x14ac:dyDescent="0.45">
      <c r="B7" s="3" t="s">
        <v>61</v>
      </c>
    </row>
    <row r="8" spans="2:2" x14ac:dyDescent="0.45">
      <c r="B8" s="4"/>
    </row>
    <row r="9" spans="2:2" x14ac:dyDescent="0.45">
      <c r="B9" s="5" t="s">
        <v>230</v>
      </c>
    </row>
    <row r="10" spans="2:2" x14ac:dyDescent="0.45">
      <c r="B10" s="5" t="s">
        <v>231</v>
      </c>
    </row>
    <row r="12" spans="2:2" ht="17.649999999999999" x14ac:dyDescent="0.45">
      <c r="B12" s="3" t="s">
        <v>232</v>
      </c>
    </row>
    <row r="13" spans="2:2" x14ac:dyDescent="0.45">
      <c r="B13" s="4"/>
    </row>
    <row r="14" spans="2:2" x14ac:dyDescent="0.45">
      <c r="B14" s="5" t="s">
        <v>233</v>
      </c>
    </row>
    <row r="15" spans="2:2" x14ac:dyDescent="0.45">
      <c r="B15" s="4"/>
    </row>
    <row r="16" spans="2:2" x14ac:dyDescent="0.45">
      <c r="B16" s="5" t="s">
        <v>234</v>
      </c>
    </row>
    <row r="18" spans="2:2" ht="17.649999999999999" x14ac:dyDescent="0.45">
      <c r="B18" s="3" t="s">
        <v>62</v>
      </c>
    </row>
    <row r="19" spans="2:2" x14ac:dyDescent="0.45">
      <c r="B19" s="4"/>
    </row>
    <row r="20" spans="2:2" x14ac:dyDescent="0.45">
      <c r="B20" s="5" t="s">
        <v>235</v>
      </c>
    </row>
    <row r="21" spans="2:2" x14ac:dyDescent="0.45">
      <c r="B21" s="5" t="s">
        <v>236</v>
      </c>
    </row>
    <row r="23" spans="2:2" ht="17.649999999999999" x14ac:dyDescent="0.45">
      <c r="B23" s="3" t="s">
        <v>63</v>
      </c>
    </row>
    <row r="24" spans="2:2" x14ac:dyDescent="0.45">
      <c r="B24" s="4"/>
    </row>
    <row r="25" spans="2:2" x14ac:dyDescent="0.45">
      <c r="B25" s="5" t="s">
        <v>237</v>
      </c>
    </row>
    <row r="26" spans="2:2" x14ac:dyDescent="0.45">
      <c r="B26" s="5" t="s">
        <v>238</v>
      </c>
    </row>
    <row r="28" spans="2:2" ht="17.649999999999999" x14ac:dyDescent="0.45">
      <c r="B28" s="3" t="s">
        <v>64</v>
      </c>
    </row>
    <row r="29" spans="2:2" x14ac:dyDescent="0.45">
      <c r="B29" s="4"/>
    </row>
    <row r="30" spans="2:2" x14ac:dyDescent="0.45">
      <c r="B30" s="5" t="s">
        <v>239</v>
      </c>
    </row>
    <row r="31" spans="2:2" x14ac:dyDescent="0.45">
      <c r="B31" s="4"/>
    </row>
    <row r="32" spans="2:2" x14ac:dyDescent="0.45">
      <c r="B32" s="5" t="s">
        <v>240</v>
      </c>
    </row>
    <row r="34" spans="2:2" ht="17.649999999999999" x14ac:dyDescent="0.45">
      <c r="B34" s="3" t="s">
        <v>65</v>
      </c>
    </row>
    <row r="35" spans="2:2" x14ac:dyDescent="0.45">
      <c r="B35" s="4"/>
    </row>
    <row r="36" spans="2:2" x14ac:dyDescent="0.45">
      <c r="B36" s="5" t="s">
        <v>241</v>
      </c>
    </row>
    <row r="37" spans="2:2" x14ac:dyDescent="0.45">
      <c r="B37" s="4"/>
    </row>
    <row r="38" spans="2:2" x14ac:dyDescent="0.45">
      <c r="B38" s="5" t="s">
        <v>242</v>
      </c>
    </row>
    <row r="40" spans="2:2" ht="17.649999999999999" x14ac:dyDescent="0.45">
      <c r="B40" s="3" t="s">
        <v>66</v>
      </c>
    </row>
    <row r="41" spans="2:2" x14ac:dyDescent="0.45">
      <c r="B41" s="4"/>
    </row>
    <row r="42" spans="2:2" x14ac:dyDescent="0.45">
      <c r="B42" s="5" t="s">
        <v>243</v>
      </c>
    </row>
    <row r="43" spans="2:2" x14ac:dyDescent="0.45">
      <c r="B43" s="4"/>
    </row>
    <row r="44" spans="2:2" x14ac:dyDescent="0.45">
      <c r="B44" s="5" t="s">
        <v>244</v>
      </c>
    </row>
    <row r="46" spans="2:2" ht="17.649999999999999" x14ac:dyDescent="0.45">
      <c r="B46" s="3" t="s">
        <v>67</v>
      </c>
    </row>
    <row r="47" spans="2:2" x14ac:dyDescent="0.45">
      <c r="B47" s="4"/>
    </row>
    <row r="48" spans="2:2" x14ac:dyDescent="0.45">
      <c r="B48" s="5" t="s">
        <v>245</v>
      </c>
    </row>
    <row r="49" spans="2:2" x14ac:dyDescent="0.45">
      <c r="B49" s="4"/>
    </row>
    <row r="50" spans="2:2" x14ac:dyDescent="0.45">
      <c r="B50" s="5" t="s">
        <v>246</v>
      </c>
    </row>
    <row r="52" spans="2:2" ht="17.649999999999999" x14ac:dyDescent="0.45">
      <c r="B52" s="3" t="s">
        <v>68</v>
      </c>
    </row>
    <row r="53" spans="2:2" x14ac:dyDescent="0.45">
      <c r="B53" s="4"/>
    </row>
    <row r="54" spans="2:2" x14ac:dyDescent="0.45">
      <c r="B54" s="5" t="s">
        <v>247</v>
      </c>
    </row>
    <row r="55" spans="2:2" x14ac:dyDescent="0.45">
      <c r="B55" s="4"/>
    </row>
    <row r="56" spans="2:2" x14ac:dyDescent="0.45">
      <c r="B56" s="5" t="s">
        <v>248</v>
      </c>
    </row>
    <row r="58" spans="2:2" ht="17.649999999999999" x14ac:dyDescent="0.45">
      <c r="B58" s="3" t="s">
        <v>69</v>
      </c>
    </row>
    <row r="59" spans="2:2" x14ac:dyDescent="0.45">
      <c r="B59" s="4"/>
    </row>
    <row r="60" spans="2:2" x14ac:dyDescent="0.45">
      <c r="B60" s="5" t="s">
        <v>249</v>
      </c>
    </row>
    <row r="61" spans="2:2" x14ac:dyDescent="0.45">
      <c r="B61" s="4"/>
    </row>
    <row r="62" spans="2:2" x14ac:dyDescent="0.45">
      <c r="B62" s="5" t="s">
        <v>250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9360E2-BE1A-4708-9D0B-DE3DD93843E5}">
  <dimension ref="B1:P23"/>
  <sheetViews>
    <sheetView zoomScale="130" zoomScaleNormal="130" workbookViewId="0">
      <selection activeCell="B1" sqref="B1:P15"/>
    </sheetView>
  </sheetViews>
  <sheetFormatPr defaultRowHeight="14.25" x14ac:dyDescent="0.45"/>
  <cols>
    <col min="2" max="2" width="9.06640625" customWidth="1"/>
    <col min="4" max="4" width="11.9296875" customWidth="1"/>
    <col min="5" max="5" width="5.9296875" bestFit="1" customWidth="1"/>
    <col min="6" max="6" width="8.86328125" bestFit="1" customWidth="1"/>
    <col min="7" max="7" width="7.6640625" bestFit="1" customWidth="1"/>
    <col min="8" max="8" width="6.73046875" bestFit="1" customWidth="1"/>
    <col min="9" max="9" width="9.3984375" bestFit="1" customWidth="1"/>
    <col min="10" max="10" width="12.19921875" bestFit="1" customWidth="1"/>
    <col min="11" max="11" width="6.19921875" bestFit="1" customWidth="1"/>
    <col min="12" max="12" width="5.6640625" bestFit="1" customWidth="1"/>
    <col min="13" max="13" width="4.86328125" bestFit="1" customWidth="1"/>
    <col min="14" max="14" width="7.3984375" bestFit="1" customWidth="1"/>
    <col min="15" max="15" width="16.46484375" bestFit="1" customWidth="1"/>
    <col min="16" max="16" width="17.59765625" bestFit="1" customWidth="1"/>
  </cols>
  <sheetData>
    <row r="1" spans="2:16" x14ac:dyDescent="0.45">
      <c r="D1" s="27" t="s">
        <v>466</v>
      </c>
      <c r="E1" s="27"/>
      <c r="F1" s="27"/>
      <c r="G1" s="27"/>
      <c r="H1" s="27"/>
      <c r="I1" s="27"/>
      <c r="J1" s="27"/>
      <c r="K1" s="27"/>
      <c r="L1" s="27"/>
      <c r="M1" s="27"/>
      <c r="N1" s="27"/>
      <c r="O1" s="27"/>
      <c r="P1" s="27"/>
    </row>
    <row r="2" spans="2:16" x14ac:dyDescent="0.45">
      <c r="D2" s="7">
        <v>1</v>
      </c>
      <c r="E2" s="7">
        <v>2</v>
      </c>
      <c r="F2" s="7">
        <v>3</v>
      </c>
      <c r="G2" s="7">
        <v>4</v>
      </c>
      <c r="H2" s="7">
        <v>5</v>
      </c>
      <c r="I2" s="7">
        <v>6</v>
      </c>
      <c r="J2" s="7">
        <v>7</v>
      </c>
      <c r="K2" s="7">
        <v>8</v>
      </c>
      <c r="L2" s="7">
        <v>9</v>
      </c>
      <c r="M2" s="7">
        <v>10</v>
      </c>
      <c r="N2" s="7">
        <v>11</v>
      </c>
      <c r="O2" s="7">
        <v>12</v>
      </c>
      <c r="P2" s="7">
        <v>13</v>
      </c>
    </row>
    <row r="3" spans="2:16" x14ac:dyDescent="0.45">
      <c r="B3" s="28" t="s">
        <v>467</v>
      </c>
      <c r="C3" s="7">
        <v>1</v>
      </c>
      <c r="D3" s="6" t="s">
        <v>440</v>
      </c>
      <c r="E3" s="6" t="s">
        <v>441</v>
      </c>
      <c r="F3" s="6" t="s">
        <v>442</v>
      </c>
      <c r="G3" s="6" t="s">
        <v>443</v>
      </c>
      <c r="H3" s="6" t="s">
        <v>444</v>
      </c>
      <c r="I3" s="6" t="s">
        <v>431</v>
      </c>
      <c r="J3" s="6" t="s">
        <v>445</v>
      </c>
      <c r="K3" s="6" t="s">
        <v>446</v>
      </c>
      <c r="L3" s="6" t="s">
        <v>449</v>
      </c>
      <c r="M3" s="6" t="s">
        <v>434</v>
      </c>
      <c r="N3" s="6" t="s">
        <v>433</v>
      </c>
      <c r="O3" s="6" t="s">
        <v>432</v>
      </c>
      <c r="P3" s="6" t="s">
        <v>458</v>
      </c>
    </row>
    <row r="4" spans="2:16" x14ac:dyDescent="0.45">
      <c r="B4" s="28"/>
      <c r="C4" s="7">
        <v>2</v>
      </c>
      <c r="D4" s="6" t="s">
        <v>439</v>
      </c>
      <c r="E4" s="6">
        <v>144</v>
      </c>
      <c r="F4" s="6">
        <v>179</v>
      </c>
      <c r="G4" s="6">
        <v>482</v>
      </c>
      <c r="H4" s="6">
        <v>262</v>
      </c>
      <c r="I4" s="6">
        <v>418</v>
      </c>
      <c r="J4" s="6">
        <v>383</v>
      </c>
      <c r="K4" s="6">
        <v>154</v>
      </c>
      <c r="L4" s="6">
        <v>273</v>
      </c>
      <c r="M4" s="6">
        <v>189</v>
      </c>
      <c r="N4" s="6">
        <v>240</v>
      </c>
      <c r="O4" s="6">
        <v>256</v>
      </c>
      <c r="P4" s="6">
        <v>489</v>
      </c>
    </row>
    <row r="5" spans="2:16" x14ac:dyDescent="0.45">
      <c r="B5" s="28"/>
      <c r="C5" s="7">
        <v>3</v>
      </c>
      <c r="D5" s="6" t="s">
        <v>447</v>
      </c>
      <c r="E5" s="6">
        <v>244</v>
      </c>
      <c r="F5" s="6">
        <v>158</v>
      </c>
      <c r="G5" s="6">
        <v>457</v>
      </c>
      <c r="H5" s="6">
        <v>138</v>
      </c>
      <c r="I5" s="6">
        <v>473</v>
      </c>
      <c r="J5" s="6">
        <v>396</v>
      </c>
      <c r="K5" s="6">
        <v>394</v>
      </c>
      <c r="L5" s="6">
        <v>253</v>
      </c>
      <c r="M5" s="6">
        <v>166</v>
      </c>
      <c r="N5" s="6">
        <v>388</v>
      </c>
      <c r="O5" s="6">
        <v>396</v>
      </c>
      <c r="P5" s="6">
        <v>201</v>
      </c>
    </row>
    <row r="6" spans="2:16" x14ac:dyDescent="0.45">
      <c r="B6" s="28"/>
      <c r="C6" s="7">
        <v>4</v>
      </c>
      <c r="D6" s="6" t="s">
        <v>448</v>
      </c>
      <c r="E6" s="6">
        <v>337</v>
      </c>
      <c r="F6" s="6">
        <v>326</v>
      </c>
      <c r="G6" s="6">
        <v>223</v>
      </c>
      <c r="H6" s="6">
        <v>464</v>
      </c>
      <c r="I6" s="6">
        <v>108</v>
      </c>
      <c r="J6" s="6">
        <v>296</v>
      </c>
      <c r="K6" s="6">
        <v>183</v>
      </c>
      <c r="L6" s="6">
        <v>132</v>
      </c>
      <c r="M6" s="6">
        <v>478</v>
      </c>
      <c r="N6" s="6">
        <v>464</v>
      </c>
      <c r="O6" s="6">
        <v>210</v>
      </c>
      <c r="P6" s="6">
        <v>178</v>
      </c>
    </row>
    <row r="7" spans="2:16" x14ac:dyDescent="0.45">
      <c r="B7" s="28"/>
      <c r="C7" s="7">
        <v>5</v>
      </c>
      <c r="D7" s="6" t="s">
        <v>450</v>
      </c>
      <c r="E7" s="6">
        <v>347</v>
      </c>
      <c r="F7" s="6">
        <v>117</v>
      </c>
      <c r="G7" s="6">
        <v>397</v>
      </c>
      <c r="H7" s="6">
        <v>394</v>
      </c>
      <c r="I7" s="6">
        <v>369</v>
      </c>
      <c r="J7" s="6">
        <v>447</v>
      </c>
      <c r="K7" s="6">
        <v>275</v>
      </c>
      <c r="L7" s="6">
        <v>114</v>
      </c>
      <c r="M7" s="6">
        <v>453</v>
      </c>
      <c r="N7" s="6">
        <v>425</v>
      </c>
      <c r="O7" s="6">
        <v>283</v>
      </c>
      <c r="P7" s="6">
        <v>358</v>
      </c>
    </row>
    <row r="8" spans="2:16" x14ac:dyDescent="0.45">
      <c r="B8" s="28"/>
      <c r="C8" s="7">
        <v>6</v>
      </c>
      <c r="D8" s="6" t="s">
        <v>451</v>
      </c>
      <c r="E8" s="6">
        <v>335</v>
      </c>
      <c r="F8" s="6">
        <v>132</v>
      </c>
      <c r="G8" s="6">
        <v>404</v>
      </c>
      <c r="H8" s="6">
        <v>492</v>
      </c>
      <c r="I8" s="6">
        <v>304</v>
      </c>
      <c r="J8" s="6">
        <v>282</v>
      </c>
      <c r="K8" s="6">
        <v>191</v>
      </c>
      <c r="L8" s="6">
        <v>493</v>
      </c>
      <c r="M8" s="6">
        <v>265</v>
      </c>
      <c r="N8" s="6">
        <v>385</v>
      </c>
      <c r="O8" s="6">
        <v>429</v>
      </c>
      <c r="P8" s="6">
        <v>185</v>
      </c>
    </row>
    <row r="9" spans="2:16" x14ac:dyDescent="0.45">
      <c r="B9" s="28"/>
      <c r="C9" s="7">
        <v>7</v>
      </c>
      <c r="D9" s="6" t="s">
        <v>452</v>
      </c>
      <c r="E9" s="6">
        <v>293</v>
      </c>
      <c r="F9" s="6">
        <v>177</v>
      </c>
      <c r="G9" s="6">
        <v>401</v>
      </c>
      <c r="H9" s="6">
        <v>383</v>
      </c>
      <c r="I9" s="6">
        <v>320</v>
      </c>
      <c r="J9" s="6">
        <v>110</v>
      </c>
      <c r="K9" s="6">
        <v>472</v>
      </c>
      <c r="L9" s="6">
        <v>440</v>
      </c>
      <c r="M9" s="6">
        <v>158</v>
      </c>
      <c r="N9" s="6">
        <v>341</v>
      </c>
      <c r="O9" s="6">
        <v>320</v>
      </c>
      <c r="P9" s="6">
        <v>193</v>
      </c>
    </row>
    <row r="10" spans="2:16" x14ac:dyDescent="0.45">
      <c r="B10" s="28"/>
      <c r="C10" s="7">
        <v>8</v>
      </c>
      <c r="D10" s="6" t="s">
        <v>453</v>
      </c>
      <c r="E10" s="6">
        <v>481</v>
      </c>
      <c r="F10" s="6">
        <v>280</v>
      </c>
      <c r="G10" s="6">
        <v>201</v>
      </c>
      <c r="H10" s="6">
        <v>154</v>
      </c>
      <c r="I10" s="6">
        <v>243</v>
      </c>
      <c r="J10" s="6">
        <v>376</v>
      </c>
      <c r="K10" s="6">
        <v>200</v>
      </c>
      <c r="L10" s="6">
        <v>197</v>
      </c>
      <c r="M10" s="6">
        <v>269</v>
      </c>
      <c r="N10" s="6">
        <v>464</v>
      </c>
      <c r="O10" s="6">
        <v>237</v>
      </c>
      <c r="P10" s="6">
        <v>118</v>
      </c>
    </row>
    <row r="11" spans="2:16" x14ac:dyDescent="0.45">
      <c r="B11" s="28"/>
      <c r="C11" s="7">
        <v>9</v>
      </c>
      <c r="D11" s="6" t="s">
        <v>454</v>
      </c>
      <c r="E11" s="6">
        <v>448</v>
      </c>
      <c r="F11" s="6">
        <v>203</v>
      </c>
      <c r="G11" s="6">
        <v>468</v>
      </c>
      <c r="H11" s="6">
        <v>405</v>
      </c>
      <c r="I11" s="6">
        <v>429</v>
      </c>
      <c r="J11" s="6">
        <v>147</v>
      </c>
      <c r="K11" s="6">
        <v>225</v>
      </c>
      <c r="L11" s="6">
        <v>250</v>
      </c>
      <c r="M11" s="6">
        <v>492</v>
      </c>
      <c r="N11" s="6">
        <v>111</v>
      </c>
      <c r="O11" s="6">
        <v>209</v>
      </c>
      <c r="P11" s="6">
        <v>453</v>
      </c>
    </row>
    <row r="12" spans="2:16" x14ac:dyDescent="0.45">
      <c r="B12" s="28"/>
      <c r="C12" s="7">
        <v>10</v>
      </c>
      <c r="D12" s="6" t="s">
        <v>455</v>
      </c>
      <c r="E12" s="6">
        <v>183</v>
      </c>
      <c r="F12" s="6">
        <v>118</v>
      </c>
      <c r="G12" s="6">
        <v>272</v>
      </c>
      <c r="H12" s="6">
        <v>154</v>
      </c>
      <c r="I12" s="6">
        <v>492</v>
      </c>
      <c r="J12" s="6">
        <v>115</v>
      </c>
      <c r="K12" s="6">
        <v>225</v>
      </c>
      <c r="L12" s="6">
        <v>219</v>
      </c>
      <c r="M12" s="6">
        <v>251</v>
      </c>
      <c r="N12" s="6">
        <v>476</v>
      </c>
      <c r="O12" s="6">
        <v>158</v>
      </c>
      <c r="P12" s="6">
        <v>154</v>
      </c>
    </row>
    <row r="13" spans="2:16" x14ac:dyDescent="0.45">
      <c r="B13" s="28"/>
      <c r="C13" s="7">
        <v>11</v>
      </c>
      <c r="D13" s="6" t="s">
        <v>456</v>
      </c>
      <c r="E13" s="6">
        <v>477</v>
      </c>
      <c r="F13" s="6">
        <v>330</v>
      </c>
      <c r="G13" s="6">
        <v>117</v>
      </c>
      <c r="H13" s="6">
        <v>314</v>
      </c>
      <c r="I13" s="6">
        <v>288</v>
      </c>
      <c r="J13" s="6">
        <v>171</v>
      </c>
      <c r="K13" s="6">
        <v>106</v>
      </c>
      <c r="L13" s="6">
        <v>284</v>
      </c>
      <c r="M13" s="6">
        <v>426</v>
      </c>
      <c r="N13" s="6">
        <v>352</v>
      </c>
      <c r="O13" s="6">
        <v>363</v>
      </c>
      <c r="P13" s="6">
        <v>295</v>
      </c>
    </row>
    <row r="14" spans="2:16" x14ac:dyDescent="0.45">
      <c r="B14" s="28"/>
      <c r="C14" s="7">
        <v>12</v>
      </c>
      <c r="D14" s="6" t="s">
        <v>457</v>
      </c>
      <c r="E14" s="6">
        <v>325</v>
      </c>
      <c r="F14" s="6">
        <v>334</v>
      </c>
      <c r="G14" s="6">
        <v>335</v>
      </c>
      <c r="H14" s="6">
        <v>443</v>
      </c>
      <c r="I14" s="6">
        <v>318</v>
      </c>
      <c r="J14" s="6">
        <v>176</v>
      </c>
      <c r="K14" s="6">
        <v>256</v>
      </c>
      <c r="L14" s="6">
        <v>274</v>
      </c>
      <c r="M14" s="6">
        <v>410</v>
      </c>
      <c r="N14" s="6">
        <v>390</v>
      </c>
      <c r="O14" s="6">
        <v>338</v>
      </c>
      <c r="P14" s="6">
        <v>243</v>
      </c>
    </row>
    <row r="15" spans="2:16" x14ac:dyDescent="0.45">
      <c r="B15" s="28"/>
      <c r="C15" s="7">
        <v>13</v>
      </c>
      <c r="D15" s="6" t="s">
        <v>459</v>
      </c>
      <c r="E15" s="6">
        <v>409</v>
      </c>
      <c r="F15" s="6">
        <v>410</v>
      </c>
      <c r="G15" s="6">
        <v>434</v>
      </c>
      <c r="H15" s="6">
        <v>214</v>
      </c>
      <c r="I15" s="6">
        <v>473</v>
      </c>
      <c r="J15" s="6">
        <v>198</v>
      </c>
      <c r="K15" s="6">
        <v>464</v>
      </c>
      <c r="L15" s="6">
        <v>428</v>
      </c>
      <c r="M15" s="6">
        <v>101</v>
      </c>
      <c r="N15" s="6">
        <v>103</v>
      </c>
      <c r="O15" s="6">
        <v>197</v>
      </c>
      <c r="P15" s="6">
        <v>221</v>
      </c>
    </row>
    <row r="18" spans="4:16" x14ac:dyDescent="0.45">
      <c r="D18" s="26" t="s">
        <v>460</v>
      </c>
      <c r="E18" s="26"/>
      <c r="F18" s="26"/>
      <c r="G18" s="26"/>
      <c r="J18" t="s">
        <v>461</v>
      </c>
      <c r="L18" t="s">
        <v>463</v>
      </c>
      <c r="O18" t="s">
        <v>464</v>
      </c>
      <c r="P18" s="6">
        <v>2</v>
      </c>
    </row>
    <row r="19" spans="4:16" x14ac:dyDescent="0.45">
      <c r="D19">
        <v>418</v>
      </c>
      <c r="F19" t="s">
        <v>468</v>
      </c>
      <c r="J19" t="s">
        <v>462</v>
      </c>
      <c r="O19" t="s">
        <v>465</v>
      </c>
      <c r="P19" s="6">
        <v>6</v>
      </c>
    </row>
    <row r="20" spans="4:16" x14ac:dyDescent="0.45">
      <c r="O20" t="s">
        <v>81</v>
      </c>
      <c r="P20" s="6" t="s">
        <v>439</v>
      </c>
    </row>
    <row r="21" spans="4:16" x14ac:dyDescent="0.45">
      <c r="O21" t="s">
        <v>437</v>
      </c>
      <c r="P21" s="6" t="s">
        <v>440</v>
      </c>
    </row>
    <row r="22" spans="4:16" x14ac:dyDescent="0.45">
      <c r="O22" t="s">
        <v>470</v>
      </c>
      <c r="P22" s="6" t="s">
        <v>469</v>
      </c>
    </row>
    <row r="23" spans="4:16" x14ac:dyDescent="0.45">
      <c r="O23" t="s">
        <v>82</v>
      </c>
      <c r="P23" s="6" t="s">
        <v>435</v>
      </c>
    </row>
  </sheetData>
  <mergeCells count="3">
    <mergeCell ref="D18:G18"/>
    <mergeCell ref="D1:P1"/>
    <mergeCell ref="B3:B15"/>
  </mergeCell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AAB21-5AEB-4D53-AFC1-751D47F23D2E}">
  <dimension ref="B2:R33"/>
  <sheetViews>
    <sheetView topLeftCell="A10" zoomScale="145" zoomScaleNormal="145" workbookViewId="0">
      <selection activeCell="G27" sqref="G27"/>
    </sheetView>
  </sheetViews>
  <sheetFormatPr defaultRowHeight="14.25" x14ac:dyDescent="0.45"/>
  <cols>
    <col min="1" max="1" width="1.59765625" customWidth="1"/>
    <col min="2" max="2" width="7" bestFit="1" customWidth="1"/>
    <col min="3" max="3" width="2.265625" customWidth="1"/>
    <col min="6" max="6" width="16.06640625" bestFit="1" customWidth="1"/>
    <col min="7" max="7" width="4.9296875" bestFit="1" customWidth="1"/>
  </cols>
  <sheetData>
    <row r="2" spans="2:18" x14ac:dyDescent="0.45">
      <c r="B2" t="s">
        <v>76</v>
      </c>
      <c r="D2">
        <f>ROW()</f>
        <v>2</v>
      </c>
      <c r="F2" t="s">
        <v>77</v>
      </c>
      <c r="H2">
        <f>ROWS(I2:J2)</f>
        <v>1</v>
      </c>
      <c r="I2" s="7"/>
      <c r="J2" s="7"/>
    </row>
    <row r="3" spans="2:18" x14ac:dyDescent="0.45">
      <c r="D3">
        <f>ROW(D1048576)</f>
        <v>1048576</v>
      </c>
      <c r="H3">
        <f>ROWS(J3:K7)</f>
        <v>5</v>
      </c>
    </row>
    <row r="5" spans="2:18" x14ac:dyDescent="0.45">
      <c r="B5" t="s">
        <v>78</v>
      </c>
      <c r="D5">
        <f>COLUMN()</f>
        <v>4</v>
      </c>
      <c r="F5" t="s">
        <v>79</v>
      </c>
      <c r="H5">
        <f>COLUMNS(J5:J8)</f>
        <v>1</v>
      </c>
    </row>
    <row r="6" spans="2:18" x14ac:dyDescent="0.45">
      <c r="D6">
        <f>COLUMN(XFD1)</f>
        <v>16384</v>
      </c>
      <c r="H6">
        <f>COLUMNS(J5:L9)</f>
        <v>3</v>
      </c>
    </row>
    <row r="10" spans="2:18" x14ac:dyDescent="0.45">
      <c r="E10" s="7" t="s">
        <v>471</v>
      </c>
      <c r="F10" s="7" t="s">
        <v>83</v>
      </c>
      <c r="G10" s="7" t="s">
        <v>84</v>
      </c>
      <c r="H10" s="7" t="s">
        <v>85</v>
      </c>
      <c r="I10" s="7" t="s">
        <v>54</v>
      </c>
      <c r="J10" s="7" t="s">
        <v>86</v>
      </c>
      <c r="K10" s="7" t="s">
        <v>87</v>
      </c>
      <c r="L10" s="7" t="s">
        <v>88</v>
      </c>
      <c r="M10" s="7" t="s">
        <v>89</v>
      </c>
      <c r="N10" s="7" t="s">
        <v>55</v>
      </c>
      <c r="O10" s="7" t="s">
        <v>90</v>
      </c>
      <c r="P10" s="7" t="s">
        <v>91</v>
      </c>
      <c r="Q10" s="7" t="s">
        <v>56</v>
      </c>
      <c r="R10" s="7" t="s">
        <v>92</v>
      </c>
    </row>
    <row r="11" spans="2:18" x14ac:dyDescent="0.45">
      <c r="E11" s="29" t="s">
        <v>472</v>
      </c>
      <c r="F11" s="7"/>
      <c r="G11" s="7"/>
      <c r="H11" s="7"/>
      <c r="I11" s="7"/>
      <c r="J11" s="7"/>
      <c r="K11" s="7"/>
      <c r="L11" s="7"/>
      <c r="M11" s="7"/>
      <c r="N11" s="7"/>
      <c r="O11" s="7"/>
      <c r="P11" s="7"/>
      <c r="Q11" s="7"/>
      <c r="R11" s="7"/>
    </row>
    <row r="12" spans="2:18" x14ac:dyDescent="0.45">
      <c r="E12" s="29"/>
      <c r="F12" s="7"/>
      <c r="G12" s="7"/>
      <c r="H12" s="7"/>
      <c r="I12" s="7"/>
      <c r="J12" s="7"/>
      <c r="K12" s="7"/>
      <c r="L12" s="7"/>
      <c r="M12" s="7"/>
      <c r="N12" s="7"/>
      <c r="O12" s="7"/>
      <c r="P12" s="7"/>
      <c r="Q12" s="7"/>
      <c r="R12" s="7"/>
    </row>
    <row r="13" spans="2:18" x14ac:dyDescent="0.45">
      <c r="E13" s="29"/>
      <c r="F13" s="7"/>
      <c r="G13" s="7"/>
      <c r="H13" s="7"/>
      <c r="I13" s="7"/>
      <c r="J13" s="7"/>
      <c r="K13" s="7"/>
      <c r="L13" s="7"/>
      <c r="M13" s="7"/>
      <c r="N13" s="7"/>
      <c r="O13" s="7"/>
      <c r="P13" s="7"/>
      <c r="Q13" s="7"/>
      <c r="R13" s="7"/>
    </row>
    <row r="14" spans="2:18" x14ac:dyDescent="0.45">
      <c r="E14" s="29"/>
      <c r="F14" s="7"/>
      <c r="G14" s="7"/>
      <c r="H14" s="7"/>
      <c r="I14" s="7"/>
      <c r="J14" s="7"/>
      <c r="K14" s="7"/>
      <c r="L14" s="7"/>
      <c r="M14" s="7"/>
      <c r="N14" s="7"/>
      <c r="O14" s="7"/>
      <c r="P14" s="7"/>
      <c r="Q14" s="7"/>
      <c r="R14" s="7"/>
    </row>
    <row r="15" spans="2:18" x14ac:dyDescent="0.45">
      <c r="E15" s="29"/>
      <c r="F15" s="7"/>
      <c r="G15" s="7"/>
      <c r="H15" s="7"/>
      <c r="I15" s="7"/>
      <c r="J15" s="7"/>
      <c r="K15" s="7"/>
      <c r="L15" s="7"/>
      <c r="M15" s="7"/>
      <c r="N15" s="7"/>
      <c r="O15" s="7"/>
      <c r="P15" s="7"/>
      <c r="Q15" s="7"/>
      <c r="R15" s="7"/>
    </row>
    <row r="16" spans="2:18" x14ac:dyDescent="0.45">
      <c r="E16" s="29"/>
      <c r="F16" s="7"/>
      <c r="G16" s="7"/>
      <c r="H16" s="7"/>
      <c r="I16" s="7"/>
      <c r="J16" s="7"/>
      <c r="K16" s="7"/>
      <c r="L16" s="7"/>
      <c r="M16" s="7"/>
      <c r="N16" s="7"/>
      <c r="O16" s="7"/>
      <c r="P16" s="7"/>
      <c r="Q16" s="7"/>
      <c r="R16" s="7"/>
    </row>
    <row r="17" spans="5:18" x14ac:dyDescent="0.45">
      <c r="E17" s="29"/>
      <c r="F17" s="7"/>
      <c r="G17" s="7"/>
      <c r="H17" s="7"/>
      <c r="I17" s="7"/>
      <c r="J17" s="7"/>
      <c r="K17" s="7"/>
      <c r="L17" s="7"/>
      <c r="M17" s="7"/>
      <c r="N17" s="7"/>
      <c r="O17" s="7"/>
      <c r="P17" s="7"/>
      <c r="Q17" s="7"/>
      <c r="R17" s="7"/>
    </row>
    <row r="18" spans="5:18" x14ac:dyDescent="0.45">
      <c r="E18" s="29"/>
      <c r="F18" s="7"/>
      <c r="G18" s="7"/>
      <c r="H18" s="7"/>
      <c r="I18" s="7"/>
      <c r="J18" s="7"/>
      <c r="K18" s="7"/>
      <c r="L18" s="7"/>
      <c r="M18" s="7"/>
      <c r="N18" s="7"/>
      <c r="O18" s="7"/>
      <c r="P18" s="7"/>
      <c r="Q18" s="7"/>
      <c r="R18" s="7"/>
    </row>
    <row r="19" spans="5:18" x14ac:dyDescent="0.45">
      <c r="E19" s="29"/>
      <c r="F19" s="7"/>
      <c r="G19" s="7"/>
      <c r="H19" s="7"/>
      <c r="I19" s="7"/>
      <c r="J19" s="7"/>
      <c r="K19" s="7"/>
      <c r="L19" s="7"/>
      <c r="M19" s="7"/>
      <c r="N19" s="7"/>
      <c r="O19" s="7"/>
      <c r="P19" s="7"/>
      <c r="Q19" s="7"/>
      <c r="R19" s="7"/>
    </row>
    <row r="20" spans="5:18" ht="14.25" customHeight="1" x14ac:dyDescent="0.45">
      <c r="E20" s="8" t="s">
        <v>471</v>
      </c>
      <c r="F20" s="9" t="s">
        <v>473</v>
      </c>
      <c r="G20" s="9"/>
      <c r="H20" s="9"/>
      <c r="I20" s="9"/>
      <c r="J20" s="9"/>
      <c r="K20" s="9"/>
      <c r="L20" s="8"/>
      <c r="M20" s="8"/>
      <c r="N20" s="8"/>
      <c r="O20" s="8"/>
      <c r="P20" s="8"/>
      <c r="Q20" s="8"/>
      <c r="R20" s="8"/>
    </row>
    <row r="21" spans="5:18" x14ac:dyDescent="0.45">
      <c r="E21" s="8" t="s">
        <v>83</v>
      </c>
      <c r="F21" s="8"/>
      <c r="G21" s="8"/>
      <c r="H21" s="8"/>
      <c r="I21" s="8"/>
      <c r="J21" s="8"/>
      <c r="K21" s="8"/>
      <c r="L21" s="8"/>
      <c r="M21" s="8"/>
      <c r="N21" s="8"/>
      <c r="O21" s="8"/>
      <c r="P21" s="8"/>
      <c r="Q21" s="8"/>
      <c r="R21" s="8"/>
    </row>
    <row r="22" spans="5:18" x14ac:dyDescent="0.45">
      <c r="E22" s="8" t="s">
        <v>84</v>
      </c>
      <c r="F22" s="8"/>
      <c r="G22" s="8"/>
      <c r="H22" s="8"/>
      <c r="I22" s="8"/>
      <c r="J22" s="8"/>
      <c r="K22" s="8"/>
      <c r="L22" s="8"/>
      <c r="M22" s="8"/>
      <c r="N22" s="8"/>
      <c r="O22" s="8"/>
      <c r="P22" s="8"/>
      <c r="Q22" s="8"/>
      <c r="R22" s="8"/>
    </row>
    <row r="23" spans="5:18" x14ac:dyDescent="0.45">
      <c r="E23" s="8" t="s">
        <v>85</v>
      </c>
      <c r="F23" s="8"/>
      <c r="G23" s="8"/>
      <c r="H23" s="8"/>
      <c r="I23" s="8"/>
      <c r="J23" s="8"/>
      <c r="K23" s="8"/>
      <c r="L23" s="8"/>
      <c r="M23" s="8"/>
      <c r="N23" s="8"/>
      <c r="O23" s="8"/>
      <c r="P23" s="8"/>
      <c r="Q23" s="8"/>
      <c r="R23" s="8"/>
    </row>
    <row r="24" spans="5:18" x14ac:dyDescent="0.45">
      <c r="E24" s="8" t="s">
        <v>54</v>
      </c>
      <c r="F24" s="8"/>
      <c r="G24" s="8"/>
      <c r="H24" s="8"/>
      <c r="I24" s="8"/>
      <c r="J24" s="8"/>
      <c r="K24" s="8"/>
      <c r="L24" s="8"/>
      <c r="M24" s="8"/>
      <c r="N24" s="8"/>
      <c r="O24" s="8"/>
      <c r="P24" s="8"/>
      <c r="Q24" s="8"/>
      <c r="R24" s="8"/>
    </row>
    <row r="25" spans="5:18" x14ac:dyDescent="0.45">
      <c r="E25" s="8" t="s">
        <v>86</v>
      </c>
      <c r="F25" s="8"/>
      <c r="G25" s="8"/>
      <c r="H25" s="8"/>
      <c r="I25" s="8"/>
      <c r="J25" s="8"/>
      <c r="K25" s="8"/>
      <c r="L25" s="8"/>
      <c r="M25" s="8"/>
      <c r="N25" s="8"/>
      <c r="O25" s="8"/>
      <c r="P25" s="8"/>
      <c r="Q25" s="8"/>
      <c r="R25" s="8"/>
    </row>
    <row r="26" spans="5:18" x14ac:dyDescent="0.45">
      <c r="E26" s="8" t="s">
        <v>87</v>
      </c>
      <c r="F26" s="8"/>
      <c r="G26" s="8"/>
      <c r="H26" s="8"/>
      <c r="I26" s="8"/>
      <c r="J26" s="8"/>
      <c r="K26" s="8"/>
      <c r="L26" s="8"/>
      <c r="M26" s="8"/>
      <c r="N26" s="8"/>
      <c r="O26" s="8"/>
      <c r="P26" s="8"/>
      <c r="Q26" s="8"/>
      <c r="R26" s="8"/>
    </row>
    <row r="27" spans="5:18" x14ac:dyDescent="0.45">
      <c r="E27" s="8" t="s">
        <v>88</v>
      </c>
      <c r="F27" s="8"/>
      <c r="G27" s="8"/>
      <c r="H27" s="8"/>
      <c r="I27" s="8"/>
      <c r="J27" s="8"/>
      <c r="K27" s="8"/>
      <c r="L27" s="8"/>
      <c r="M27" s="8"/>
      <c r="N27" s="8"/>
      <c r="O27" s="8"/>
      <c r="P27" s="8"/>
      <c r="Q27" s="8"/>
      <c r="R27" s="8"/>
    </row>
    <row r="28" spans="5:18" x14ac:dyDescent="0.45">
      <c r="E28" s="8" t="s">
        <v>89</v>
      </c>
      <c r="F28" s="8"/>
      <c r="G28" s="8"/>
      <c r="H28" s="8"/>
      <c r="I28" s="8"/>
      <c r="J28" s="8"/>
      <c r="K28" s="8"/>
      <c r="L28" s="8"/>
      <c r="M28" s="8"/>
      <c r="N28" s="8"/>
      <c r="O28" s="8"/>
      <c r="P28" s="8"/>
      <c r="Q28" s="8"/>
      <c r="R28" s="8"/>
    </row>
    <row r="29" spans="5:18" x14ac:dyDescent="0.45">
      <c r="E29" s="8" t="s">
        <v>55</v>
      </c>
      <c r="F29" s="8"/>
      <c r="G29" s="8"/>
      <c r="H29" s="8"/>
      <c r="I29" s="8"/>
      <c r="J29" s="8"/>
      <c r="K29" s="8"/>
      <c r="L29" s="8"/>
      <c r="M29" s="8"/>
      <c r="N29" s="8"/>
      <c r="O29" s="8"/>
      <c r="P29" s="8"/>
      <c r="Q29" s="8"/>
      <c r="R29" s="8"/>
    </row>
    <row r="30" spans="5:18" x14ac:dyDescent="0.45">
      <c r="E30" s="8" t="s">
        <v>90</v>
      </c>
      <c r="F30" s="8"/>
      <c r="G30" s="8"/>
      <c r="H30" s="8"/>
      <c r="I30" s="8"/>
      <c r="J30" s="8"/>
      <c r="K30" s="8"/>
      <c r="L30" s="8"/>
      <c r="M30" s="8"/>
      <c r="N30" s="8"/>
      <c r="O30" s="8"/>
      <c r="P30" s="8"/>
      <c r="Q30" s="8"/>
      <c r="R30" s="8"/>
    </row>
    <row r="31" spans="5:18" x14ac:dyDescent="0.45">
      <c r="E31" s="8" t="s">
        <v>91</v>
      </c>
      <c r="F31" s="8"/>
      <c r="G31" s="8"/>
      <c r="H31" s="8"/>
      <c r="I31" s="8"/>
      <c r="J31" s="8"/>
      <c r="K31" s="8"/>
      <c r="L31" s="8"/>
      <c r="M31" s="8"/>
      <c r="N31" s="8"/>
      <c r="O31" s="8"/>
      <c r="P31" s="8"/>
      <c r="Q31" s="8"/>
      <c r="R31" s="8"/>
    </row>
    <row r="32" spans="5:18" x14ac:dyDescent="0.45">
      <c r="E32" s="8" t="s">
        <v>56</v>
      </c>
      <c r="F32" s="8"/>
      <c r="G32" s="8"/>
      <c r="H32" s="8"/>
      <c r="I32" s="8"/>
      <c r="J32" s="8"/>
      <c r="K32" s="8"/>
      <c r="L32" s="8"/>
      <c r="M32" s="8"/>
      <c r="N32" s="8"/>
      <c r="O32" s="8"/>
      <c r="P32" s="8"/>
      <c r="Q32" s="8"/>
      <c r="R32" s="8"/>
    </row>
    <row r="33" spans="5:18" x14ac:dyDescent="0.45">
      <c r="E33" s="8" t="s">
        <v>92</v>
      </c>
      <c r="F33" s="8"/>
      <c r="G33" s="8"/>
      <c r="H33" s="8"/>
      <c r="I33" s="8"/>
      <c r="J33" s="8"/>
      <c r="K33" s="8"/>
      <c r="L33" s="8"/>
      <c r="M33" s="8"/>
      <c r="N33" s="8"/>
      <c r="O33" s="8"/>
      <c r="P33" s="8"/>
      <c r="Q33" s="8"/>
      <c r="R33" s="8"/>
    </row>
  </sheetData>
  <mergeCells count="1">
    <mergeCell ref="E11:E19"/>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DD2169-8E3E-45E7-A450-404D7D96EF69}">
  <dimension ref="B2:L108"/>
  <sheetViews>
    <sheetView topLeftCell="B44" zoomScale="130" zoomScaleNormal="130" workbookViewId="0">
      <selection activeCell="I73" sqref="I73"/>
    </sheetView>
  </sheetViews>
  <sheetFormatPr defaultRowHeight="14.25" x14ac:dyDescent="0.45"/>
  <cols>
    <col min="1" max="1" width="4.53125" customWidth="1"/>
    <col min="2" max="2" width="11.59765625" bestFit="1" customWidth="1"/>
    <col min="4" max="4" width="11.59765625" bestFit="1" customWidth="1"/>
    <col min="5" max="5" width="12.1328125" bestFit="1" customWidth="1"/>
    <col min="6" max="6" width="49.53125" customWidth="1"/>
    <col min="8" max="8" width="6.33203125" bestFit="1" customWidth="1"/>
    <col min="9" max="9" width="9.1328125" bestFit="1" customWidth="1"/>
    <col min="10" max="10" width="4.19921875" bestFit="1" customWidth="1"/>
  </cols>
  <sheetData>
    <row r="2" spans="2:10" x14ac:dyDescent="0.45">
      <c r="B2" t="s">
        <v>474</v>
      </c>
    </row>
    <row r="4" spans="2:10" x14ac:dyDescent="0.45">
      <c r="B4" t="s">
        <v>71</v>
      </c>
    </row>
    <row r="5" spans="2:10" x14ac:dyDescent="0.45">
      <c r="B5" t="s">
        <v>72</v>
      </c>
    </row>
    <row r="7" spans="2:10" x14ac:dyDescent="0.45">
      <c r="B7" t="s">
        <v>475</v>
      </c>
    </row>
    <row r="9" spans="2:10" x14ac:dyDescent="0.45">
      <c r="B9" t="s">
        <v>70</v>
      </c>
    </row>
    <row r="11" spans="2:10" s="8" customFormat="1" x14ac:dyDescent="0.45">
      <c r="B11" s="8" t="s">
        <v>71</v>
      </c>
    </row>
    <row r="13" spans="2:10" x14ac:dyDescent="0.45">
      <c r="B13" t="s">
        <v>81</v>
      </c>
      <c r="D13" s="31" t="s">
        <v>477</v>
      </c>
      <c r="E13" s="32"/>
      <c r="F13" s="33"/>
    </row>
    <row r="14" spans="2:10" x14ac:dyDescent="0.45">
      <c r="B14" t="s">
        <v>82</v>
      </c>
      <c r="D14" s="12" t="s">
        <v>478</v>
      </c>
      <c r="E14" s="13" t="s">
        <v>489</v>
      </c>
      <c r="F14" s="12" t="s">
        <v>479</v>
      </c>
      <c r="H14" s="13" t="s">
        <v>489</v>
      </c>
      <c r="I14" s="12" t="s">
        <v>478</v>
      </c>
      <c r="J14" s="12" t="s">
        <v>479</v>
      </c>
    </row>
    <row r="15" spans="2:10" x14ac:dyDescent="0.45">
      <c r="B15" t="s">
        <v>465</v>
      </c>
      <c r="D15" s="14" t="s">
        <v>480</v>
      </c>
      <c r="E15" s="15" t="s">
        <v>481</v>
      </c>
      <c r="F15" s="14">
        <v>1000</v>
      </c>
      <c r="H15" s="15" t="s">
        <v>481</v>
      </c>
      <c r="I15" s="14" t="s">
        <v>480</v>
      </c>
      <c r="J15" s="14">
        <v>1000</v>
      </c>
    </row>
    <row r="16" spans="2:10" x14ac:dyDescent="0.45">
      <c r="B16" t="s">
        <v>476</v>
      </c>
      <c r="D16" s="14" t="s">
        <v>482</v>
      </c>
      <c r="E16" s="15" t="s">
        <v>483</v>
      </c>
      <c r="F16" s="14">
        <v>2000</v>
      </c>
      <c r="H16" s="15" t="s">
        <v>483</v>
      </c>
      <c r="I16" s="14" t="s">
        <v>482</v>
      </c>
      <c r="J16" s="14">
        <v>2000</v>
      </c>
    </row>
    <row r="17" spans="4:10" x14ac:dyDescent="0.45">
      <c r="D17" s="14" t="s">
        <v>484</v>
      </c>
      <c r="E17" s="15" t="s">
        <v>485</v>
      </c>
      <c r="F17" s="14">
        <v>3000</v>
      </c>
      <c r="H17" s="15" t="s">
        <v>485</v>
      </c>
      <c r="I17" s="14" t="s">
        <v>484</v>
      </c>
      <c r="J17" s="14">
        <v>3000</v>
      </c>
    </row>
    <row r="18" spans="4:10" x14ac:dyDescent="0.45">
      <c r="D18" s="16"/>
      <c r="E18" s="16"/>
      <c r="F18" s="17"/>
    </row>
    <row r="19" spans="4:10" x14ac:dyDescent="0.45">
      <c r="D19" s="18"/>
      <c r="E19" s="19"/>
      <c r="F19" s="20" t="s">
        <v>487</v>
      </c>
      <c r="G19" s="10"/>
      <c r="H19" s="11"/>
    </row>
    <row r="20" spans="4:10" x14ac:dyDescent="0.45">
      <c r="D20" s="18"/>
      <c r="E20" s="19"/>
      <c r="F20" s="20" t="s">
        <v>488</v>
      </c>
      <c r="G20" s="10"/>
      <c r="H20" s="11"/>
    </row>
    <row r="22" spans="4:10" x14ac:dyDescent="0.45">
      <c r="D22" s="34" t="s">
        <v>486</v>
      </c>
      <c r="E22" s="34"/>
      <c r="F22" s="34"/>
    </row>
    <row r="23" spans="4:10" x14ac:dyDescent="0.45">
      <c r="D23" s="34"/>
      <c r="E23" s="34"/>
      <c r="F23" s="34"/>
    </row>
    <row r="25" spans="4:10" x14ac:dyDescent="0.45">
      <c r="D25" s="8" t="s">
        <v>81</v>
      </c>
      <c r="E25" s="8" t="s">
        <v>484</v>
      </c>
      <c r="F25" t="str">
        <f>VLOOKUP(E25,D14:F17,2,0)</f>
        <v>Q4 2013</v>
      </c>
    </row>
    <row r="26" spans="4:10" x14ac:dyDescent="0.45">
      <c r="D26" s="8" t="s">
        <v>82</v>
      </c>
      <c r="E26" s="8" t="s">
        <v>435</v>
      </c>
    </row>
    <row r="27" spans="4:10" x14ac:dyDescent="0.45">
      <c r="D27" s="8" t="s">
        <v>465</v>
      </c>
      <c r="E27" s="8">
        <v>2</v>
      </c>
    </row>
    <row r="28" spans="4:10" x14ac:dyDescent="0.45">
      <c r="D28" s="8" t="s">
        <v>476</v>
      </c>
      <c r="E28" s="8"/>
    </row>
    <row r="31" spans="4:10" x14ac:dyDescent="0.45">
      <c r="D31" s="35" t="s">
        <v>251</v>
      </c>
      <c r="E31" s="35"/>
      <c r="F31" s="35"/>
    </row>
    <row r="32" spans="4:10" x14ac:dyDescent="0.45">
      <c r="D32" s="35"/>
      <c r="E32" s="35"/>
      <c r="F32" s="35"/>
    </row>
    <row r="34" spans="4:12" x14ac:dyDescent="0.45">
      <c r="D34" t="s">
        <v>81</v>
      </c>
      <c r="E34" t="s">
        <v>165</v>
      </c>
      <c r="F34">
        <f>VLOOKUP(E34,Dataset!A1:M501,9,0)</f>
        <v>19</v>
      </c>
    </row>
    <row r="35" spans="4:12" x14ac:dyDescent="0.45">
      <c r="D35" t="s">
        <v>82</v>
      </c>
      <c r="F35">
        <f>VLOOKUP(E34,Dataset!A1:M501,COLUMN(Dataset!I1),0)</f>
        <v>19</v>
      </c>
    </row>
    <row r="36" spans="4:12" x14ac:dyDescent="0.45">
      <c r="D36" t="s">
        <v>465</v>
      </c>
      <c r="E36">
        <v>9</v>
      </c>
    </row>
    <row r="37" spans="4:12" x14ac:dyDescent="0.45">
      <c r="D37" t="s">
        <v>476</v>
      </c>
      <c r="E37">
        <v>0</v>
      </c>
    </row>
    <row r="38" spans="4:12" x14ac:dyDescent="0.45">
      <c r="F38">
        <f>VLOOKUP(E34,Dataset!A1:M501,COLUMNS(Dataset!A1:I1),0)</f>
        <v>19</v>
      </c>
    </row>
    <row r="41" spans="4:12" x14ac:dyDescent="0.45">
      <c r="D41" s="35" t="s">
        <v>490</v>
      </c>
      <c r="E41" s="35"/>
      <c r="F41" s="35"/>
    </row>
    <row r="42" spans="4:12" x14ac:dyDescent="0.45">
      <c r="D42" s="35"/>
      <c r="E42" s="35"/>
      <c r="F42" s="35"/>
    </row>
    <row r="44" spans="4:12" x14ac:dyDescent="0.45">
      <c r="D44" s="12" t="s">
        <v>479</v>
      </c>
      <c r="F44">
        <f>VLOOKUP(1500,D44:D47,1,1)</f>
        <v>1000</v>
      </c>
      <c r="I44">
        <v>100</v>
      </c>
      <c r="K44">
        <v>350</v>
      </c>
      <c r="L44">
        <f>VLOOKUP(350,I44:I48,1,1)</f>
        <v>200</v>
      </c>
    </row>
    <row r="45" spans="4:12" x14ac:dyDescent="0.45">
      <c r="D45" s="14">
        <v>1000</v>
      </c>
      <c r="I45">
        <v>300</v>
      </c>
    </row>
    <row r="46" spans="4:12" x14ac:dyDescent="0.45">
      <c r="D46" s="14">
        <v>2000</v>
      </c>
      <c r="I46">
        <v>200</v>
      </c>
    </row>
    <row r="47" spans="4:12" x14ac:dyDescent="0.45">
      <c r="D47" s="14">
        <v>3000</v>
      </c>
      <c r="I47">
        <v>400</v>
      </c>
    </row>
    <row r="48" spans="4:12" x14ac:dyDescent="0.45">
      <c r="I48">
        <v>500</v>
      </c>
    </row>
    <row r="50" spans="4:11" x14ac:dyDescent="0.45">
      <c r="I50" cm="1">
        <f t="array" ref="I50:I54">_xlfn._xlws.SORT(I44:I48)</f>
        <v>100</v>
      </c>
      <c r="K50">
        <f>VLOOKUP(350,_xlfn.ANCHORARRAY(I50),1,1)</f>
        <v>300</v>
      </c>
    </row>
    <row r="51" spans="4:11" x14ac:dyDescent="0.45">
      <c r="I51">
        <v>200</v>
      </c>
    </row>
    <row r="52" spans="4:11" x14ac:dyDescent="0.45">
      <c r="I52">
        <v>300</v>
      </c>
    </row>
    <row r="53" spans="4:11" x14ac:dyDescent="0.45">
      <c r="I53">
        <v>400</v>
      </c>
    </row>
    <row r="54" spans="4:11" x14ac:dyDescent="0.45">
      <c r="D54" t="s">
        <v>491</v>
      </c>
      <c r="E54" t="e">
        <f>VLOOKUP(D54,D14:F17,3,0)</f>
        <v>#N/A</v>
      </c>
      <c r="G54" t="str">
        <f>IFERROR(E54,"No Records")</f>
        <v>No Records</v>
      </c>
      <c r="I54">
        <v>500</v>
      </c>
    </row>
    <row r="55" spans="4:11" x14ac:dyDescent="0.45">
      <c r="D55" t="s">
        <v>491</v>
      </c>
      <c r="E55">
        <f>VLOOKUP(D54,D14:F17,3,1)</f>
        <v>2000</v>
      </c>
    </row>
    <row r="57" spans="4:11" x14ac:dyDescent="0.45">
      <c r="D57" s="12" t="s">
        <v>478</v>
      </c>
      <c r="E57" s="13" t="s">
        <v>489</v>
      </c>
      <c r="F57" s="12" t="s">
        <v>479</v>
      </c>
    </row>
    <row r="58" spans="4:11" x14ac:dyDescent="0.45">
      <c r="D58" s="14" t="s">
        <v>480</v>
      </c>
      <c r="E58" s="15" t="s">
        <v>481</v>
      </c>
      <c r="F58" s="14">
        <v>1000</v>
      </c>
    </row>
    <row r="59" spans="4:11" x14ac:dyDescent="0.45">
      <c r="D59" s="14" t="s">
        <v>498</v>
      </c>
      <c r="E59" s="15" t="s">
        <v>483</v>
      </c>
      <c r="F59" s="14">
        <v>2000</v>
      </c>
    </row>
    <row r="60" spans="4:11" x14ac:dyDescent="0.45">
      <c r="D60" s="14" t="s">
        <v>484</v>
      </c>
      <c r="E60" s="15" t="s">
        <v>485</v>
      </c>
      <c r="F60" s="14">
        <v>3000</v>
      </c>
    </row>
    <row r="70" spans="4:7" x14ac:dyDescent="0.45">
      <c r="D70">
        <f>VLOOKUP("j*",D57:F60,3,1)</f>
        <v>1000</v>
      </c>
    </row>
    <row r="78" spans="4:7" x14ac:dyDescent="0.45">
      <c r="D78" t="s">
        <v>492</v>
      </c>
      <c r="E78" t="str">
        <f>VLOOKUP("*a*",D57:F60,1,0)</f>
        <v>Sales Person</v>
      </c>
    </row>
    <row r="80" spans="4:7" x14ac:dyDescent="0.45">
      <c r="D80" s="35" t="s">
        <v>436</v>
      </c>
      <c r="E80" s="35"/>
      <c r="F80" s="35"/>
      <c r="G80" s="35"/>
    </row>
    <row r="81" spans="4:8" x14ac:dyDescent="0.45">
      <c r="D81" s="35"/>
      <c r="E81" s="35"/>
      <c r="F81" s="35"/>
      <c r="G81" s="35"/>
    </row>
    <row r="82" spans="4:8" x14ac:dyDescent="0.45">
      <c r="D82" s="35"/>
      <c r="E82" s="35"/>
      <c r="F82" s="35"/>
      <c r="G82" s="35"/>
    </row>
    <row r="84" spans="4:8" x14ac:dyDescent="0.45">
      <c r="D84" t="str">
        <f>VLOOKUP("John Smith",Dataset!A1:M501,2,0)</f>
        <v>Weightlifting</v>
      </c>
    </row>
    <row r="87" spans="4:8" x14ac:dyDescent="0.45">
      <c r="D87" t="str" cm="1">
        <f t="array" ref="D87:H87">VLOOKUP("John Smith",Dataset!A1:M501,{2,4,5,10,11},0)</f>
        <v>Weightlifting</v>
      </c>
      <c r="E87" t="str">
        <v>Female</v>
      </c>
      <c r="F87" t="str">
        <v>Bronze</v>
      </c>
      <c r="G87">
        <v>54.7</v>
      </c>
      <c r="H87">
        <v>162.6</v>
      </c>
    </row>
    <row r="92" spans="4:8" x14ac:dyDescent="0.45">
      <c r="D92" s="12" t="s">
        <v>478</v>
      </c>
      <c r="E92" s="13" t="s">
        <v>489</v>
      </c>
      <c r="F92" s="12" t="s">
        <v>479</v>
      </c>
    </row>
    <row r="93" spans="4:8" x14ac:dyDescent="0.45">
      <c r="D93" s="14" t="s">
        <v>480</v>
      </c>
      <c r="E93" s="15" t="s">
        <v>481</v>
      </c>
      <c r="F93" s="14">
        <v>1000</v>
      </c>
    </row>
    <row r="94" spans="4:8" x14ac:dyDescent="0.45">
      <c r="D94" s="14" t="s">
        <v>482</v>
      </c>
      <c r="E94" s="15" t="s">
        <v>483</v>
      </c>
      <c r="F94" s="14">
        <v>2000</v>
      </c>
    </row>
    <row r="95" spans="4:8" x14ac:dyDescent="0.45">
      <c r="D95" s="14" t="s">
        <v>484</v>
      </c>
      <c r="E95" s="15" t="s">
        <v>485</v>
      </c>
      <c r="F95" s="14">
        <v>3000</v>
      </c>
    </row>
    <row r="98" spans="4:6" x14ac:dyDescent="0.45">
      <c r="D98" s="30" t="s">
        <v>493</v>
      </c>
      <c r="E98" s="30"/>
      <c r="F98" s="30"/>
    </row>
    <row r="100" spans="4:6" x14ac:dyDescent="0.45">
      <c r="D100" t="s">
        <v>494</v>
      </c>
    </row>
    <row r="101" spans="4:6" x14ac:dyDescent="0.45">
      <c r="D101" t="s">
        <v>495</v>
      </c>
    </row>
    <row r="102" spans="4:6" x14ac:dyDescent="0.45">
      <c r="D102" t="s">
        <v>496</v>
      </c>
    </row>
    <row r="106" spans="4:6" x14ac:dyDescent="0.45">
      <c r="F106" t="s">
        <v>499</v>
      </c>
    </row>
    <row r="108" spans="4:6" x14ac:dyDescent="0.45">
      <c r="F108" t="s">
        <v>500</v>
      </c>
    </row>
  </sheetData>
  <mergeCells count="6">
    <mergeCell ref="D98:F98"/>
    <mergeCell ref="D13:F13"/>
    <mergeCell ref="D22:F23"/>
    <mergeCell ref="D31:F32"/>
    <mergeCell ref="D41:F42"/>
    <mergeCell ref="D80:G82"/>
  </mergeCells>
  <phoneticPr fontId="9" type="noConversion"/>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5E3B2-CC65-4E16-8043-6D50125F71D0}">
  <dimension ref="B2:H14"/>
  <sheetViews>
    <sheetView topLeftCell="A4" zoomScale="250" zoomScaleNormal="250" workbookViewId="0">
      <selection activeCell="E16" sqref="E16"/>
    </sheetView>
  </sheetViews>
  <sheetFormatPr defaultRowHeight="14.25" x14ac:dyDescent="0.45"/>
  <cols>
    <col min="1" max="1" width="3.06640625" customWidth="1"/>
  </cols>
  <sheetData>
    <row r="2" spans="2:8" x14ac:dyDescent="0.45">
      <c r="B2" s="35" t="s">
        <v>497</v>
      </c>
      <c r="C2" s="35"/>
      <c r="D2" s="35"/>
      <c r="E2" s="35"/>
      <c r="F2" s="35"/>
      <c r="G2" s="35"/>
      <c r="H2" s="35"/>
    </row>
    <row r="3" spans="2:8" x14ac:dyDescent="0.45">
      <c r="B3" s="35"/>
      <c r="C3" s="35"/>
      <c r="D3" s="35"/>
      <c r="E3" s="35"/>
      <c r="F3" s="35"/>
      <c r="G3" s="35"/>
      <c r="H3" s="35"/>
    </row>
    <row r="4" spans="2:8" x14ac:dyDescent="0.45">
      <c r="B4" s="35"/>
      <c r="C4" s="35"/>
      <c r="D4" s="35"/>
      <c r="E4" s="35"/>
      <c r="F4" s="35"/>
      <c r="G4" s="35"/>
      <c r="H4" s="35"/>
    </row>
    <row r="5" spans="2:8" x14ac:dyDescent="0.45">
      <c r="B5" s="35"/>
      <c r="C5" s="35"/>
      <c r="D5" s="35"/>
      <c r="E5" s="35"/>
      <c r="F5" s="35"/>
      <c r="G5" s="35"/>
      <c r="H5" s="35"/>
    </row>
    <row r="7" spans="2:8" x14ac:dyDescent="0.45">
      <c r="B7" t="str">
        <f>HLOOKUP("James Davis",Horiztonal_Dataset!A1:SG13,3,0)</f>
        <v>Japan</v>
      </c>
    </row>
    <row r="9" spans="2:8" x14ac:dyDescent="0.45">
      <c r="B9" s="35" t="s">
        <v>501</v>
      </c>
      <c r="C9" s="35"/>
      <c r="D9" s="35"/>
      <c r="E9" s="35"/>
      <c r="F9" s="35"/>
      <c r="G9" s="35"/>
      <c r="H9" s="35"/>
    </row>
    <row r="10" spans="2:8" x14ac:dyDescent="0.45">
      <c r="B10" s="35"/>
      <c r="C10" s="35"/>
      <c r="D10" s="35"/>
      <c r="E10" s="35"/>
      <c r="F10" s="35"/>
      <c r="G10" s="35"/>
      <c r="H10" s="35"/>
    </row>
    <row r="11" spans="2:8" x14ac:dyDescent="0.45">
      <c r="B11" s="35"/>
      <c r="C11" s="35"/>
      <c r="D11" s="35"/>
      <c r="E11" s="35"/>
      <c r="F11" s="35"/>
      <c r="G11" s="35"/>
      <c r="H11" s="35"/>
    </row>
    <row r="12" spans="2:8" x14ac:dyDescent="0.45">
      <c r="B12" s="35"/>
      <c r="C12" s="35"/>
      <c r="D12" s="35"/>
      <c r="E12" s="35"/>
      <c r="F12" s="35"/>
      <c r="G12" s="35"/>
      <c r="H12" s="35"/>
    </row>
    <row r="14" spans="2:8" x14ac:dyDescent="0.45">
      <c r="B14" t="str">
        <f>HLOOKUP("Emma Brown",Horiztonal_Dataset!A1:SG13,4,0)</f>
        <v>Female</v>
      </c>
    </row>
  </sheetData>
  <mergeCells count="2">
    <mergeCell ref="B2:H5"/>
    <mergeCell ref="B9:H12"/>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F039E-566F-4A55-8E46-6CBDE4D9F71D}">
  <dimension ref="B2:P46"/>
  <sheetViews>
    <sheetView topLeftCell="A28" zoomScale="145" zoomScaleNormal="145" workbookViewId="0">
      <selection activeCell="D30" sqref="D30:N33"/>
    </sheetView>
  </sheetViews>
  <sheetFormatPr defaultRowHeight="14.25" x14ac:dyDescent="0.45"/>
  <cols>
    <col min="1" max="1" width="3.86328125" customWidth="1"/>
    <col min="2" max="2" width="19.06640625" bestFit="1" customWidth="1"/>
    <col min="3" max="3" width="2.73046875" bestFit="1" customWidth="1"/>
    <col min="4" max="4" width="11.796875" bestFit="1" customWidth="1"/>
    <col min="5" max="5" width="12.796875" customWidth="1"/>
    <col min="6" max="6" width="8.53125" bestFit="1" customWidth="1"/>
    <col min="7" max="7" width="10.33203125" bestFit="1" customWidth="1"/>
    <col min="8" max="8" width="6.53125" bestFit="1" customWidth="1"/>
    <col min="9" max="9" width="9.19921875" bestFit="1" customWidth="1"/>
    <col min="10" max="10" width="11.9296875" bestFit="1" customWidth="1"/>
    <col min="11" max="11" width="6.1328125" bestFit="1" customWidth="1"/>
    <col min="12" max="12" width="5.59765625" bestFit="1" customWidth="1"/>
    <col min="13" max="13" width="4.796875" bestFit="1" customWidth="1"/>
    <col min="14" max="14" width="7.19921875" bestFit="1" customWidth="1"/>
    <col min="15" max="15" width="7.06640625" bestFit="1" customWidth="1"/>
    <col min="16" max="16" width="7.1328125" bestFit="1" customWidth="1"/>
  </cols>
  <sheetData>
    <row r="2" spans="2:16" x14ac:dyDescent="0.45">
      <c r="D2" s="27" t="s">
        <v>466</v>
      </c>
      <c r="E2" s="27"/>
      <c r="F2" s="27"/>
      <c r="G2" s="27"/>
      <c r="H2" s="27"/>
      <c r="I2" s="27"/>
      <c r="J2" s="27"/>
      <c r="K2" s="27"/>
      <c r="L2" s="27"/>
      <c r="M2" s="27"/>
      <c r="N2" s="27"/>
      <c r="O2" s="27"/>
      <c r="P2" s="27"/>
    </row>
    <row r="3" spans="2:16" x14ac:dyDescent="0.45">
      <c r="D3" s="7">
        <v>1</v>
      </c>
      <c r="E3" s="7">
        <v>2</v>
      </c>
      <c r="F3" s="7">
        <v>3</v>
      </c>
      <c r="G3" s="7">
        <v>4</v>
      </c>
      <c r="H3" s="7">
        <v>5</v>
      </c>
      <c r="I3" s="7">
        <v>6</v>
      </c>
      <c r="J3" s="7">
        <v>7</v>
      </c>
      <c r="K3" s="7">
        <v>8</v>
      </c>
      <c r="L3" s="7">
        <v>9</v>
      </c>
      <c r="M3" s="7">
        <v>10</v>
      </c>
      <c r="N3" s="7">
        <v>11</v>
      </c>
      <c r="O3" s="7">
        <v>12</v>
      </c>
      <c r="P3" s="7">
        <v>13</v>
      </c>
    </row>
    <row r="4" spans="2:16" x14ac:dyDescent="0.45">
      <c r="B4" s="28" t="s">
        <v>467</v>
      </c>
      <c r="C4" s="7">
        <v>1</v>
      </c>
      <c r="D4" s="6" t="s">
        <v>440</v>
      </c>
      <c r="E4" s="6" t="s">
        <v>441</v>
      </c>
      <c r="F4" s="6" t="s">
        <v>442</v>
      </c>
      <c r="G4" s="6" t="s">
        <v>443</v>
      </c>
      <c r="H4" s="6" t="s">
        <v>444</v>
      </c>
      <c r="I4" s="6" t="s">
        <v>431</v>
      </c>
      <c r="J4" s="6" t="s">
        <v>445</v>
      </c>
      <c r="K4" s="6" t="s">
        <v>446</v>
      </c>
      <c r="L4" s="6" t="s">
        <v>449</v>
      </c>
      <c r="M4" s="6" t="s">
        <v>434</v>
      </c>
      <c r="N4" s="6" t="s">
        <v>433</v>
      </c>
      <c r="O4" s="6" t="s">
        <v>432</v>
      </c>
      <c r="P4" s="6" t="s">
        <v>458</v>
      </c>
    </row>
    <row r="5" spans="2:16" x14ac:dyDescent="0.45">
      <c r="B5" s="28"/>
      <c r="C5" s="7">
        <v>2</v>
      </c>
      <c r="D5" s="6" t="s">
        <v>439</v>
      </c>
      <c r="E5" s="6">
        <v>144</v>
      </c>
      <c r="F5" s="6">
        <v>179</v>
      </c>
      <c r="G5" s="6">
        <v>482</v>
      </c>
      <c r="H5" s="6">
        <v>262</v>
      </c>
      <c r="I5" s="6">
        <v>418</v>
      </c>
      <c r="J5" s="6">
        <v>383</v>
      </c>
      <c r="K5" s="6">
        <v>154</v>
      </c>
      <c r="L5" s="6">
        <v>273</v>
      </c>
      <c r="M5" s="6">
        <v>189</v>
      </c>
      <c r="N5" s="6">
        <v>240</v>
      </c>
      <c r="O5" s="6">
        <v>256</v>
      </c>
      <c r="P5" s="6">
        <v>489</v>
      </c>
    </row>
    <row r="6" spans="2:16" x14ac:dyDescent="0.45">
      <c r="B6" s="28"/>
      <c r="C6" s="7">
        <v>3</v>
      </c>
      <c r="D6" s="6" t="s">
        <v>447</v>
      </c>
      <c r="E6" s="6">
        <v>244</v>
      </c>
      <c r="F6" s="6">
        <v>158</v>
      </c>
      <c r="G6" s="6">
        <v>457</v>
      </c>
      <c r="H6" s="6">
        <v>138</v>
      </c>
      <c r="I6" s="6">
        <v>473</v>
      </c>
      <c r="J6" s="6">
        <v>396</v>
      </c>
      <c r="K6" s="6">
        <v>394</v>
      </c>
      <c r="L6" s="6">
        <v>253</v>
      </c>
      <c r="M6" s="6">
        <v>166</v>
      </c>
      <c r="N6" s="6">
        <v>388</v>
      </c>
      <c r="O6" s="6">
        <v>396</v>
      </c>
      <c r="P6" s="6">
        <v>201</v>
      </c>
    </row>
    <row r="7" spans="2:16" x14ac:dyDescent="0.45">
      <c r="B7" s="28"/>
      <c r="C7" s="7">
        <v>4</v>
      </c>
      <c r="D7" s="6" t="s">
        <v>448</v>
      </c>
      <c r="E7" s="6">
        <v>337</v>
      </c>
      <c r="F7" s="6">
        <v>326</v>
      </c>
      <c r="G7" s="6">
        <v>223</v>
      </c>
      <c r="H7" s="6">
        <v>464</v>
      </c>
      <c r="I7" s="6">
        <v>108</v>
      </c>
      <c r="J7" s="6">
        <v>296</v>
      </c>
      <c r="K7" s="6">
        <v>183</v>
      </c>
      <c r="L7" s="6">
        <v>132</v>
      </c>
      <c r="M7" s="6">
        <v>478</v>
      </c>
      <c r="N7" s="6">
        <v>464</v>
      </c>
      <c r="O7" s="6">
        <v>210</v>
      </c>
      <c r="P7" s="6">
        <v>178</v>
      </c>
    </row>
    <row r="8" spans="2:16" x14ac:dyDescent="0.45">
      <c r="B8" s="28"/>
      <c r="C8" s="7">
        <v>5</v>
      </c>
      <c r="D8" s="6" t="s">
        <v>450</v>
      </c>
      <c r="E8" s="6">
        <v>347</v>
      </c>
      <c r="F8" s="6">
        <v>117</v>
      </c>
      <c r="G8" s="6">
        <v>397</v>
      </c>
      <c r="H8" s="6">
        <v>394</v>
      </c>
      <c r="I8" s="6">
        <v>369</v>
      </c>
      <c r="J8" s="6">
        <v>447</v>
      </c>
      <c r="K8" s="6">
        <v>275</v>
      </c>
      <c r="L8" s="6">
        <v>114</v>
      </c>
      <c r="M8" s="6">
        <v>453</v>
      </c>
      <c r="N8" s="6">
        <v>425</v>
      </c>
      <c r="O8" s="6">
        <v>283</v>
      </c>
      <c r="P8" s="6">
        <v>358</v>
      </c>
    </row>
    <row r="9" spans="2:16" x14ac:dyDescent="0.45">
      <c r="B9" s="28"/>
      <c r="C9" s="7">
        <v>6</v>
      </c>
      <c r="D9" s="6" t="s">
        <v>451</v>
      </c>
      <c r="E9" s="6">
        <v>335</v>
      </c>
      <c r="F9" s="6">
        <v>132</v>
      </c>
      <c r="G9" s="6">
        <v>404</v>
      </c>
      <c r="H9" s="6">
        <v>492</v>
      </c>
      <c r="I9" s="6">
        <v>304</v>
      </c>
      <c r="J9" s="6">
        <v>282</v>
      </c>
      <c r="K9" s="6">
        <v>191</v>
      </c>
      <c r="L9" s="6">
        <v>493</v>
      </c>
      <c r="M9" s="6">
        <v>265</v>
      </c>
      <c r="N9" s="6">
        <v>385</v>
      </c>
      <c r="O9" s="6">
        <v>429</v>
      </c>
      <c r="P9" s="6">
        <v>185</v>
      </c>
    </row>
    <row r="10" spans="2:16" x14ac:dyDescent="0.45">
      <c r="B10" s="28"/>
      <c r="C10" s="7">
        <v>7</v>
      </c>
      <c r="D10" s="6" t="s">
        <v>452</v>
      </c>
      <c r="E10" s="6">
        <v>293</v>
      </c>
      <c r="F10" s="6">
        <v>177</v>
      </c>
      <c r="G10" s="6">
        <v>401</v>
      </c>
      <c r="H10" s="6">
        <v>383</v>
      </c>
      <c r="I10" s="6">
        <v>320</v>
      </c>
      <c r="J10" s="6">
        <v>110</v>
      </c>
      <c r="K10" s="6">
        <v>472</v>
      </c>
      <c r="L10" s="6">
        <v>440</v>
      </c>
      <c r="M10" s="6">
        <v>158</v>
      </c>
      <c r="N10" s="6">
        <v>341</v>
      </c>
      <c r="O10" s="6">
        <v>320</v>
      </c>
      <c r="P10" s="6">
        <v>193</v>
      </c>
    </row>
    <row r="11" spans="2:16" x14ac:dyDescent="0.45">
      <c r="B11" s="28"/>
      <c r="C11" s="7">
        <v>8</v>
      </c>
      <c r="D11" s="6" t="s">
        <v>453</v>
      </c>
      <c r="E11" s="6">
        <v>481</v>
      </c>
      <c r="F11" s="6">
        <v>280</v>
      </c>
      <c r="G11" s="6">
        <v>201</v>
      </c>
      <c r="H11" s="6">
        <v>154</v>
      </c>
      <c r="I11" s="6">
        <v>243</v>
      </c>
      <c r="J11" s="6">
        <v>376</v>
      </c>
      <c r="K11" s="6">
        <v>200</v>
      </c>
      <c r="L11" s="6">
        <v>197</v>
      </c>
      <c r="M11" s="6">
        <v>269</v>
      </c>
      <c r="N11" s="6">
        <v>464</v>
      </c>
      <c r="O11" s="6">
        <v>237</v>
      </c>
      <c r="P11" s="6">
        <v>118</v>
      </c>
    </row>
    <row r="12" spans="2:16" x14ac:dyDescent="0.45">
      <c r="B12" s="28"/>
      <c r="C12" s="7">
        <v>9</v>
      </c>
      <c r="D12" s="6" t="s">
        <v>454</v>
      </c>
      <c r="E12" s="6">
        <v>448</v>
      </c>
      <c r="F12" s="6">
        <v>203</v>
      </c>
      <c r="G12" s="6">
        <v>468</v>
      </c>
      <c r="H12" s="6">
        <v>405</v>
      </c>
      <c r="I12" s="6">
        <v>429</v>
      </c>
      <c r="J12" s="6">
        <v>147</v>
      </c>
      <c r="K12" s="6">
        <v>225</v>
      </c>
      <c r="L12" s="6">
        <v>250</v>
      </c>
      <c r="M12" s="6">
        <v>492</v>
      </c>
      <c r="N12" s="6">
        <v>111</v>
      </c>
      <c r="O12" s="6">
        <v>209</v>
      </c>
      <c r="P12" s="6">
        <v>453</v>
      </c>
    </row>
    <row r="13" spans="2:16" x14ac:dyDescent="0.45">
      <c r="B13" s="28"/>
      <c r="C13" s="7">
        <v>10</v>
      </c>
      <c r="D13" s="6" t="s">
        <v>455</v>
      </c>
      <c r="E13" s="6">
        <v>183</v>
      </c>
      <c r="F13" s="6">
        <v>118</v>
      </c>
      <c r="G13" s="6">
        <v>272</v>
      </c>
      <c r="H13" s="6">
        <v>154</v>
      </c>
      <c r="I13" s="6">
        <v>492</v>
      </c>
      <c r="J13" s="6">
        <v>115</v>
      </c>
      <c r="K13" s="6">
        <v>225</v>
      </c>
      <c r="L13" s="6">
        <v>219</v>
      </c>
      <c r="M13" s="6">
        <v>251</v>
      </c>
      <c r="N13" s="6">
        <v>476</v>
      </c>
      <c r="O13" s="6">
        <v>158</v>
      </c>
      <c r="P13" s="6">
        <v>154</v>
      </c>
    </row>
    <row r="14" spans="2:16" x14ac:dyDescent="0.45">
      <c r="B14" s="28"/>
      <c r="C14" s="7">
        <v>11</v>
      </c>
      <c r="D14" s="6" t="s">
        <v>456</v>
      </c>
      <c r="E14" s="6">
        <v>477</v>
      </c>
      <c r="F14" s="6">
        <v>330</v>
      </c>
      <c r="G14" s="6">
        <v>117</v>
      </c>
      <c r="H14" s="6">
        <v>314</v>
      </c>
      <c r="I14" s="6">
        <v>288</v>
      </c>
      <c r="J14" s="6">
        <v>171</v>
      </c>
      <c r="K14" s="6">
        <v>106</v>
      </c>
      <c r="L14" s="6">
        <v>284</v>
      </c>
      <c r="M14" s="6">
        <v>426</v>
      </c>
      <c r="N14" s="6">
        <v>352</v>
      </c>
      <c r="O14" s="6">
        <v>363</v>
      </c>
      <c r="P14" s="6">
        <v>295</v>
      </c>
    </row>
    <row r="15" spans="2:16" x14ac:dyDescent="0.45">
      <c r="B15" s="28"/>
      <c r="C15" s="7">
        <v>12</v>
      </c>
      <c r="D15" s="6" t="s">
        <v>457</v>
      </c>
      <c r="E15" s="6">
        <v>325</v>
      </c>
      <c r="F15" s="6">
        <v>334</v>
      </c>
      <c r="G15" s="6">
        <v>335</v>
      </c>
      <c r="H15" s="6">
        <v>443</v>
      </c>
      <c r="I15" s="6">
        <v>318</v>
      </c>
      <c r="J15" s="6">
        <v>176</v>
      </c>
      <c r="K15" s="6">
        <v>256</v>
      </c>
      <c r="L15" s="6">
        <v>274</v>
      </c>
      <c r="M15" s="6">
        <v>410</v>
      </c>
      <c r="N15" s="6">
        <v>390</v>
      </c>
      <c r="O15" s="6">
        <v>338</v>
      </c>
      <c r="P15" s="6">
        <v>243</v>
      </c>
    </row>
    <row r="16" spans="2:16" x14ac:dyDescent="0.45">
      <c r="B16" s="28"/>
      <c r="C16" s="7">
        <v>13</v>
      </c>
      <c r="D16" s="6" t="s">
        <v>459</v>
      </c>
      <c r="E16" s="6">
        <v>409</v>
      </c>
      <c r="F16" s="6">
        <v>410</v>
      </c>
      <c r="G16" s="6">
        <v>434</v>
      </c>
      <c r="H16" s="6">
        <v>214</v>
      </c>
      <c r="I16" s="6">
        <v>473</v>
      </c>
      <c r="J16" s="6">
        <v>198</v>
      </c>
      <c r="K16" s="6">
        <v>464</v>
      </c>
      <c r="L16" s="6">
        <v>428</v>
      </c>
      <c r="M16" s="6">
        <v>101</v>
      </c>
      <c r="N16" s="6">
        <v>103</v>
      </c>
      <c r="O16" s="6">
        <v>197</v>
      </c>
      <c r="P16" s="6">
        <v>221</v>
      </c>
    </row>
    <row r="17" spans="4:14" x14ac:dyDescent="0.45">
      <c r="E17" t="s">
        <v>503</v>
      </c>
      <c r="F17" t="s">
        <v>504</v>
      </c>
    </row>
    <row r="18" spans="4:14" x14ac:dyDescent="0.45">
      <c r="D18" s="6" t="s">
        <v>502</v>
      </c>
      <c r="E18" t="s">
        <v>455</v>
      </c>
      <c r="F18" t="s">
        <v>446</v>
      </c>
      <c r="G18" s="6">
        <v>251</v>
      </c>
      <c r="I18">
        <f>INDEX(D4:P16,MATCH(E18,D4:D16,0),5)</f>
        <v>154</v>
      </c>
    </row>
    <row r="19" spans="4:14" x14ac:dyDescent="0.45">
      <c r="E19">
        <f>MATCH(E18,D4:D16,0)</f>
        <v>10</v>
      </c>
      <c r="F19">
        <f>MATCH(F18,D4:P4,0)</f>
        <v>8</v>
      </c>
      <c r="G19">
        <f>INDEX(D4:P16,10,10)</f>
        <v>251</v>
      </c>
    </row>
    <row r="20" spans="4:14" x14ac:dyDescent="0.45">
      <c r="I20" s="8">
        <f>INDEX(D4:P16,MATCH(E18,D4:D16,0),MATCH(F18,D4:P4,0))</f>
        <v>225</v>
      </c>
    </row>
    <row r="24" spans="4:14" x14ac:dyDescent="0.45">
      <c r="E24">
        <v>52.67</v>
      </c>
      <c r="G24" t="str">
        <f>INDEX(Dataset!A1:M501,MATCH(52.67,Dataset!J1:J501,0),1)</f>
        <v>Emma Davis</v>
      </c>
    </row>
    <row r="30" spans="4:14" x14ac:dyDescent="0.45">
      <c r="D30" s="35" t="s">
        <v>436</v>
      </c>
      <c r="E30" s="35"/>
      <c r="F30" s="35"/>
      <c r="G30" s="35"/>
      <c r="H30" s="35"/>
      <c r="I30" s="35"/>
      <c r="J30" s="35"/>
      <c r="K30" s="35"/>
      <c r="L30" s="35"/>
      <c r="M30" s="35"/>
      <c r="N30" s="35"/>
    </row>
    <row r="31" spans="4:14" x14ac:dyDescent="0.45">
      <c r="D31" s="35"/>
      <c r="E31" s="35"/>
      <c r="F31" s="35"/>
      <c r="G31" s="35"/>
      <c r="H31" s="35"/>
      <c r="I31" s="35"/>
      <c r="J31" s="35"/>
      <c r="K31" s="35"/>
      <c r="L31" s="35"/>
      <c r="M31" s="35"/>
      <c r="N31" s="35"/>
    </row>
    <row r="32" spans="4:14" x14ac:dyDescent="0.45">
      <c r="D32" s="35"/>
      <c r="E32" s="35"/>
      <c r="F32" s="35"/>
      <c r="G32" s="35"/>
      <c r="H32" s="35"/>
      <c r="I32" s="35"/>
      <c r="J32" s="35"/>
      <c r="K32" s="35"/>
      <c r="L32" s="35"/>
      <c r="M32" s="35"/>
      <c r="N32" s="35"/>
    </row>
    <row r="33" spans="2:14" x14ac:dyDescent="0.45">
      <c r="D33" s="35"/>
      <c r="E33" s="35"/>
      <c r="F33" s="35"/>
      <c r="G33" s="35"/>
      <c r="H33" s="35"/>
      <c r="I33" s="35"/>
      <c r="J33" s="35"/>
      <c r="K33" s="35"/>
      <c r="L33" s="35"/>
      <c r="M33" s="35"/>
      <c r="N33" s="35"/>
    </row>
    <row r="36" spans="2:14" x14ac:dyDescent="0.45">
      <c r="D36" t="str" cm="1">
        <f t="array" ref="D36:G36">INDEX(Dataset!A1:M501,MATCH("John Smith",Dataset!A1:A501,0),{2,11,9,10})</f>
        <v>Weightlifting</v>
      </c>
      <c r="E36">
        <v>162.6</v>
      </c>
      <c r="F36">
        <v>19</v>
      </c>
      <c r="G36">
        <v>54.7</v>
      </c>
    </row>
    <row r="39" spans="2:14" x14ac:dyDescent="0.45">
      <c r="D39" s="35" t="s">
        <v>506</v>
      </c>
      <c r="E39" s="35"/>
      <c r="F39" s="35"/>
      <c r="G39" s="35"/>
      <c r="H39" s="35"/>
      <c r="I39" s="35"/>
      <c r="J39" s="35"/>
      <c r="K39" s="35"/>
      <c r="L39" s="35"/>
      <c r="M39" s="35"/>
      <c r="N39" s="35"/>
    </row>
    <row r="40" spans="2:14" x14ac:dyDescent="0.45">
      <c r="D40" s="35"/>
      <c r="E40" s="35"/>
      <c r="F40" s="35"/>
      <c r="G40" s="35"/>
      <c r="H40" s="35"/>
      <c r="I40" s="35"/>
      <c r="J40" s="35"/>
      <c r="K40" s="35"/>
      <c r="L40" s="35"/>
      <c r="M40" s="35"/>
      <c r="N40" s="35"/>
    </row>
    <row r="41" spans="2:14" x14ac:dyDescent="0.45">
      <c r="D41" s="35"/>
      <c r="E41" s="35"/>
      <c r="F41" s="35"/>
      <c r="G41" s="35"/>
      <c r="H41" s="35"/>
      <c r="I41" s="35"/>
      <c r="J41" s="35"/>
      <c r="K41" s="35"/>
      <c r="L41" s="35"/>
      <c r="M41" s="35"/>
      <c r="N41" s="35"/>
    </row>
    <row r="42" spans="2:14" x14ac:dyDescent="0.45">
      <c r="D42" s="35"/>
      <c r="E42" s="35"/>
      <c r="F42" s="35"/>
      <c r="G42" s="35"/>
      <c r="H42" s="35"/>
      <c r="I42" s="35"/>
      <c r="J42" s="35"/>
      <c r="K42" s="35"/>
      <c r="L42" s="35"/>
      <c r="M42" s="35"/>
      <c r="N42" s="35"/>
    </row>
    <row r="44" spans="2:14" x14ac:dyDescent="0.45">
      <c r="D44" t="s">
        <v>176</v>
      </c>
    </row>
    <row r="45" spans="2:14" x14ac:dyDescent="0.45">
      <c r="B45" t="s">
        <v>507</v>
      </c>
      <c r="D45" t="str">
        <f>INDEX(Dataset!A1:M501,MATCH("Emma Martinez",Dataset!A1:A501,0),6)</f>
        <v>400m</v>
      </c>
    </row>
    <row r="46" spans="2:14" x14ac:dyDescent="0.45">
      <c r="B46" t="s">
        <v>508</v>
      </c>
      <c r="D46" t="str">
        <f>INDEX(Horiztonal_Dataset!A1:SG13,6,MATCH('Index - Match'!D44,Horiztonal_Dataset!A1:SG1,0))</f>
        <v>400m</v>
      </c>
    </row>
  </sheetData>
  <mergeCells count="4">
    <mergeCell ref="D2:P2"/>
    <mergeCell ref="B4:B16"/>
    <mergeCell ref="D30:N33"/>
    <mergeCell ref="D39:N42"/>
  </mergeCells>
  <dataValidations count="2">
    <dataValidation type="list" allowBlank="1" showInputMessage="1" showErrorMessage="1" sqref="E18" xr:uid="{FF8FFD0A-77C5-4837-BB80-C2E614D46B65}">
      <formula1>$D$5:$D$16</formula1>
    </dataValidation>
    <dataValidation type="list" allowBlank="1" showInputMessage="1" showErrorMessage="1" sqref="F18" xr:uid="{F294087D-235E-487F-9159-B028F6BD4E0C}">
      <formula1>$D$4:$P$4</formula1>
    </dataValidation>
  </dataValidations>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4B0D4-8EA6-4439-AFBD-299671320F52}">
  <dimension ref="E2:R21"/>
  <sheetViews>
    <sheetView topLeftCell="A4" zoomScale="175" zoomScaleNormal="175" workbookViewId="0">
      <selection activeCell="N21" sqref="N21"/>
    </sheetView>
  </sheetViews>
  <sheetFormatPr defaultRowHeight="14.25" x14ac:dyDescent="0.45"/>
  <cols>
    <col min="5" max="5" width="11.53125" bestFit="1" customWidth="1"/>
    <col min="6" max="6" width="6.19921875" customWidth="1"/>
    <col min="7" max="7" width="6.73046875" bestFit="1" customWidth="1"/>
    <col min="9" max="9" width="9.1328125" bestFit="1" customWidth="1"/>
  </cols>
  <sheetData>
    <row r="2" spans="5:18" x14ac:dyDescent="0.45">
      <c r="E2" s="35" t="s">
        <v>509</v>
      </c>
      <c r="F2" s="35"/>
      <c r="G2" s="35"/>
      <c r="H2" s="35"/>
      <c r="I2" s="35"/>
      <c r="J2" s="35"/>
      <c r="K2" s="35"/>
      <c r="L2" s="35"/>
      <c r="M2" s="35"/>
      <c r="N2" s="35"/>
      <c r="O2" s="35"/>
    </row>
    <row r="3" spans="5:18" x14ac:dyDescent="0.45">
      <c r="E3" s="35"/>
      <c r="F3" s="35"/>
      <c r="G3" s="35"/>
      <c r="H3" s="35"/>
      <c r="I3" s="35"/>
      <c r="J3" s="35"/>
      <c r="K3" s="35"/>
      <c r="L3" s="35"/>
      <c r="M3" s="35"/>
      <c r="N3" s="35"/>
      <c r="O3" s="35"/>
    </row>
    <row r="4" spans="5:18" x14ac:dyDescent="0.45">
      <c r="E4" s="35"/>
      <c r="F4" s="35"/>
      <c r="G4" s="35"/>
      <c r="H4" s="35"/>
      <c r="I4" s="35"/>
      <c r="J4" s="35"/>
      <c r="K4" s="35"/>
      <c r="L4" s="35"/>
      <c r="M4" s="35"/>
      <c r="N4" s="35"/>
      <c r="O4" s="35"/>
    </row>
    <row r="5" spans="5:18" x14ac:dyDescent="0.45">
      <c r="E5" s="35"/>
      <c r="F5" s="35"/>
      <c r="G5" s="35"/>
      <c r="H5" s="35"/>
      <c r="I5" s="35"/>
      <c r="J5" s="35"/>
      <c r="K5" s="35"/>
      <c r="L5" s="35"/>
      <c r="M5" s="35"/>
      <c r="N5" s="35"/>
      <c r="O5" s="35"/>
    </row>
    <row r="7" spans="5:18" x14ac:dyDescent="0.45">
      <c r="E7" t="str">
        <f>_xlfn.XLOOKUP("John Smith",Dataset!A1:A501,Dataset!F1:F501)</f>
        <v>100m</v>
      </c>
    </row>
    <row r="8" spans="5:18" x14ac:dyDescent="0.45">
      <c r="P8">
        <v>100</v>
      </c>
      <c r="R8">
        <v>300</v>
      </c>
    </row>
    <row r="9" spans="5:18" x14ac:dyDescent="0.45">
      <c r="E9" t="str">
        <f>_xlfn.XLOOKUP("Amar",Dataset!A1:A501,Dataset!F1:F501,"No Records")</f>
        <v>No Records</v>
      </c>
      <c r="P9">
        <v>200</v>
      </c>
      <c r="R9">
        <v>100</v>
      </c>
    </row>
    <row r="10" spans="5:18" x14ac:dyDescent="0.45">
      <c r="P10">
        <v>300</v>
      </c>
      <c r="R10">
        <v>400</v>
      </c>
    </row>
    <row r="11" spans="5:18" x14ac:dyDescent="0.45">
      <c r="P11">
        <v>400</v>
      </c>
      <c r="R11">
        <v>500</v>
      </c>
    </row>
    <row r="12" spans="5:18" x14ac:dyDescent="0.45">
      <c r="E12">
        <v>350</v>
      </c>
      <c r="G12">
        <f>_xlfn.XLOOKUP(E12,P8:P13,P8:P13,,-1)</f>
        <v>300</v>
      </c>
      <c r="I12">
        <f>_xlfn.XLOOKUP(E12,R8:R13,R8:R13,,-1)</f>
        <v>300</v>
      </c>
      <c r="P12">
        <v>500</v>
      </c>
      <c r="R12">
        <v>200</v>
      </c>
    </row>
    <row r="13" spans="5:18" x14ac:dyDescent="0.45">
      <c r="G13">
        <f>_xlfn.XLOOKUP(E12,P8:P13,P8:P13,,1)</f>
        <v>400</v>
      </c>
      <c r="I13">
        <f>_xlfn.XLOOKUP(E12,R8:R13,R8:R13,,1)</f>
        <v>400</v>
      </c>
      <c r="P13">
        <v>600</v>
      </c>
      <c r="R13">
        <v>600</v>
      </c>
    </row>
    <row r="16" spans="5:18" x14ac:dyDescent="0.45">
      <c r="E16" t="s">
        <v>154</v>
      </c>
      <c r="G16" t="s">
        <v>84</v>
      </c>
      <c r="H16" t="s">
        <v>86</v>
      </c>
      <c r="I16" t="s">
        <v>54</v>
      </c>
      <c r="J16" t="s">
        <v>87</v>
      </c>
    </row>
    <row r="17" spans="5:10" x14ac:dyDescent="0.45">
      <c r="G17">
        <v>2</v>
      </c>
      <c r="H17">
        <v>5</v>
      </c>
      <c r="I17">
        <v>4</v>
      </c>
      <c r="J17">
        <v>6</v>
      </c>
    </row>
    <row r="19" spans="5:10" x14ac:dyDescent="0.45">
      <c r="E19" t="str" cm="1">
        <f t="array" ref="E19:H19">VLOOKUP(E16,Dataset!A1:M501,{2,5,4,6},0)</f>
        <v>Weightlifting</v>
      </c>
      <c r="F19" t="str">
        <v>Bronze</v>
      </c>
      <c r="G19" t="str">
        <v>Female</v>
      </c>
      <c r="H19" t="str">
        <v>Long Jump</v>
      </c>
    </row>
    <row r="21" spans="5:10" x14ac:dyDescent="0.45">
      <c r="E21" t="str" cm="1">
        <f t="array" ref="E21:I21">_xlfn.XLOOKUP(E16,Dataset!A1:A501,Dataset!B1:F501)</f>
        <v>Weightlifting</v>
      </c>
      <c r="F21" t="str">
        <v>Brazil</v>
      </c>
      <c r="G21" t="str">
        <v>Female</v>
      </c>
      <c r="H21" t="str">
        <v>Bronze</v>
      </c>
      <c r="I21" t="str">
        <v>Long Jump</v>
      </c>
    </row>
  </sheetData>
  <mergeCells count="1">
    <mergeCell ref="E2:O5"/>
  </mergeCells>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24386-AA92-4592-96E5-4FB7E1B51C28}">
  <dimension ref="B2:R61"/>
  <sheetViews>
    <sheetView topLeftCell="A37" zoomScale="145" zoomScaleNormal="145" workbookViewId="0">
      <selection activeCell="K47" sqref="K47"/>
    </sheetView>
  </sheetViews>
  <sheetFormatPr defaultRowHeight="14.25" x14ac:dyDescent="0.45"/>
  <sheetData>
    <row r="2" spans="2:13" x14ac:dyDescent="0.45">
      <c r="B2" s="21">
        <v>0</v>
      </c>
      <c r="C2" s="7"/>
      <c r="D2" s="7"/>
      <c r="K2" t="s">
        <v>510</v>
      </c>
      <c r="L2">
        <v>9</v>
      </c>
    </row>
    <row r="3" spans="2:13" x14ac:dyDescent="0.45">
      <c r="D3" s="7"/>
    </row>
    <row r="4" spans="2:13" x14ac:dyDescent="0.45">
      <c r="D4" s="7"/>
    </row>
    <row r="5" spans="2:13" x14ac:dyDescent="0.45">
      <c r="D5" s="7"/>
    </row>
    <row r="6" spans="2:13" x14ac:dyDescent="0.45">
      <c r="D6" s="7"/>
      <c r="E6" s="7"/>
      <c r="F6" s="7"/>
      <c r="G6" s="7"/>
    </row>
    <row r="7" spans="2:13" x14ac:dyDescent="0.45">
      <c r="G7" s="7"/>
    </row>
    <row r="8" spans="2:13" x14ac:dyDescent="0.45">
      <c r="G8" s="7"/>
    </row>
    <row r="9" spans="2:13" x14ac:dyDescent="0.45">
      <c r="G9" s="7"/>
    </row>
    <row r="10" spans="2:13" x14ac:dyDescent="0.45">
      <c r="G10" s="7"/>
    </row>
    <row r="11" spans="2:13" x14ac:dyDescent="0.45">
      <c r="G11" s="7"/>
      <c r="H11" s="7"/>
      <c r="I11" s="7"/>
      <c r="J11" s="7"/>
      <c r="K11" s="22"/>
      <c r="L11" t="s">
        <v>510</v>
      </c>
      <c r="M11">
        <v>9</v>
      </c>
    </row>
    <row r="14" spans="2:13" x14ac:dyDescent="0.45">
      <c r="B14">
        <v>24</v>
      </c>
      <c r="C14">
        <v>40</v>
      </c>
      <c r="D14">
        <v>36</v>
      </c>
      <c r="E14">
        <v>40</v>
      </c>
      <c r="F14">
        <v>33</v>
      </c>
      <c r="G14">
        <v>46</v>
      </c>
      <c r="H14">
        <v>26</v>
      </c>
      <c r="I14">
        <v>28</v>
      </c>
      <c r="J14">
        <v>36</v>
      </c>
      <c r="K14">
        <v>46</v>
      </c>
      <c r="L14">
        <v>10</v>
      </c>
    </row>
    <row r="15" spans="2:13" x14ac:dyDescent="0.45">
      <c r="B15">
        <v>46</v>
      </c>
      <c r="C15">
        <v>25</v>
      </c>
      <c r="D15">
        <v>18</v>
      </c>
      <c r="E15">
        <v>33</v>
      </c>
      <c r="F15">
        <v>44</v>
      </c>
      <c r="G15">
        <v>15</v>
      </c>
      <c r="H15">
        <v>19</v>
      </c>
      <c r="I15">
        <v>45</v>
      </c>
      <c r="J15">
        <v>23</v>
      </c>
      <c r="K15">
        <v>11</v>
      </c>
      <c r="L15">
        <v>26</v>
      </c>
    </row>
    <row r="16" spans="2:13" x14ac:dyDescent="0.45">
      <c r="B16">
        <v>45</v>
      </c>
      <c r="C16">
        <v>13</v>
      </c>
      <c r="D16">
        <v>18</v>
      </c>
      <c r="E16">
        <v>27</v>
      </c>
      <c r="F16">
        <v>21</v>
      </c>
      <c r="G16">
        <v>38</v>
      </c>
      <c r="H16">
        <v>47</v>
      </c>
      <c r="I16">
        <v>27</v>
      </c>
      <c r="J16">
        <v>41</v>
      </c>
      <c r="K16">
        <v>38</v>
      </c>
      <c r="L16">
        <v>44</v>
      </c>
    </row>
    <row r="17" spans="2:18" x14ac:dyDescent="0.45">
      <c r="B17">
        <v>20</v>
      </c>
      <c r="C17">
        <v>31</v>
      </c>
      <c r="D17">
        <v>37</v>
      </c>
      <c r="E17" s="22">
        <v>45</v>
      </c>
      <c r="F17">
        <v>36</v>
      </c>
      <c r="G17">
        <v>50</v>
      </c>
      <c r="H17">
        <v>15</v>
      </c>
      <c r="I17">
        <v>30</v>
      </c>
      <c r="J17">
        <v>33</v>
      </c>
      <c r="K17">
        <v>24</v>
      </c>
      <c r="L17">
        <v>20</v>
      </c>
    </row>
    <row r="18" spans="2:18" x14ac:dyDescent="0.45">
      <c r="B18">
        <v>11</v>
      </c>
      <c r="C18">
        <v>28</v>
      </c>
      <c r="D18">
        <v>24</v>
      </c>
      <c r="E18" s="23">
        <v>27</v>
      </c>
      <c r="F18">
        <v>19</v>
      </c>
      <c r="G18">
        <v>37</v>
      </c>
      <c r="H18">
        <v>40</v>
      </c>
      <c r="I18">
        <v>16</v>
      </c>
      <c r="J18">
        <v>48</v>
      </c>
      <c r="K18">
        <v>20</v>
      </c>
      <c r="L18">
        <v>42</v>
      </c>
    </row>
    <row r="19" spans="2:18" x14ac:dyDescent="0.45">
      <c r="B19">
        <v>44</v>
      </c>
      <c r="C19">
        <v>34</v>
      </c>
      <c r="D19">
        <v>19</v>
      </c>
      <c r="E19" s="23">
        <v>25</v>
      </c>
      <c r="F19">
        <v>30</v>
      </c>
      <c r="G19">
        <v>32</v>
      </c>
      <c r="H19">
        <v>45</v>
      </c>
      <c r="I19">
        <v>30</v>
      </c>
      <c r="J19">
        <v>43</v>
      </c>
      <c r="K19">
        <v>13</v>
      </c>
      <c r="L19">
        <v>36</v>
      </c>
    </row>
    <row r="20" spans="2:18" x14ac:dyDescent="0.45">
      <c r="B20">
        <v>19</v>
      </c>
      <c r="C20">
        <v>18</v>
      </c>
      <c r="D20">
        <v>42</v>
      </c>
      <c r="E20" s="23">
        <v>17</v>
      </c>
      <c r="F20">
        <v>35</v>
      </c>
      <c r="G20">
        <v>41</v>
      </c>
      <c r="H20">
        <v>27</v>
      </c>
      <c r="I20">
        <v>41</v>
      </c>
      <c r="J20">
        <v>31</v>
      </c>
      <c r="K20">
        <v>15</v>
      </c>
      <c r="L20">
        <v>22</v>
      </c>
    </row>
    <row r="21" spans="2:18" x14ac:dyDescent="0.45">
      <c r="B21">
        <v>37</v>
      </c>
      <c r="C21">
        <v>17</v>
      </c>
      <c r="D21">
        <v>16</v>
      </c>
      <c r="E21" s="23">
        <v>38</v>
      </c>
      <c r="F21">
        <v>20</v>
      </c>
      <c r="G21">
        <v>23</v>
      </c>
      <c r="H21">
        <v>21</v>
      </c>
      <c r="I21">
        <v>28</v>
      </c>
      <c r="J21">
        <v>41</v>
      </c>
      <c r="K21">
        <v>27</v>
      </c>
      <c r="L21">
        <v>13</v>
      </c>
    </row>
    <row r="22" spans="2:18" x14ac:dyDescent="0.45">
      <c r="B22">
        <v>34</v>
      </c>
      <c r="C22">
        <v>13</v>
      </c>
      <c r="D22">
        <v>37</v>
      </c>
      <c r="E22" s="23">
        <v>28</v>
      </c>
      <c r="F22" s="23">
        <v>41</v>
      </c>
      <c r="G22" s="23">
        <v>50</v>
      </c>
      <c r="H22" s="23">
        <v>11</v>
      </c>
      <c r="I22">
        <v>35</v>
      </c>
      <c r="J22">
        <v>11</v>
      </c>
      <c r="K22">
        <v>25</v>
      </c>
      <c r="L22">
        <v>22</v>
      </c>
    </row>
    <row r="23" spans="2:18" x14ac:dyDescent="0.45">
      <c r="B23">
        <v>21</v>
      </c>
      <c r="C23">
        <v>12</v>
      </c>
      <c r="D23">
        <v>42</v>
      </c>
      <c r="E23">
        <v>45</v>
      </c>
      <c r="F23">
        <v>31</v>
      </c>
      <c r="G23">
        <v>23</v>
      </c>
      <c r="H23">
        <v>40</v>
      </c>
      <c r="I23">
        <v>15</v>
      </c>
      <c r="J23">
        <v>26</v>
      </c>
      <c r="K23">
        <v>10</v>
      </c>
      <c r="L23">
        <v>30</v>
      </c>
    </row>
    <row r="25" spans="2:18" x14ac:dyDescent="0.45">
      <c r="E25" t="s">
        <v>512</v>
      </c>
      <c r="F25" t="s">
        <v>77</v>
      </c>
      <c r="G25" t="s">
        <v>79</v>
      </c>
      <c r="H25" t="s">
        <v>513</v>
      </c>
    </row>
    <row r="26" spans="2:18" x14ac:dyDescent="0.45">
      <c r="E26" t="s">
        <v>511</v>
      </c>
      <c r="F26">
        <v>5</v>
      </c>
      <c r="G26">
        <v>3</v>
      </c>
      <c r="H26" t="s">
        <v>514</v>
      </c>
    </row>
    <row r="27" spans="2:18" x14ac:dyDescent="0.45">
      <c r="E27">
        <v>45</v>
      </c>
      <c r="H27">
        <v>11</v>
      </c>
      <c r="J27">
        <f ca="1">OFFSET(E17,5,3)</f>
        <v>11</v>
      </c>
    </row>
    <row r="29" spans="2:18" x14ac:dyDescent="0.45">
      <c r="B29">
        <v>24</v>
      </c>
      <c r="C29">
        <v>40</v>
      </c>
      <c r="D29">
        <v>36</v>
      </c>
      <c r="E29">
        <v>40</v>
      </c>
      <c r="F29">
        <v>33</v>
      </c>
      <c r="G29">
        <v>46</v>
      </c>
      <c r="H29">
        <v>26</v>
      </c>
      <c r="I29">
        <v>28</v>
      </c>
      <c r="J29">
        <v>36</v>
      </c>
      <c r="K29">
        <v>46</v>
      </c>
      <c r="L29">
        <v>10</v>
      </c>
      <c r="N29" t="s">
        <v>512</v>
      </c>
      <c r="O29" t="s">
        <v>77</v>
      </c>
      <c r="P29" t="s">
        <v>79</v>
      </c>
      <c r="Q29" t="s">
        <v>516</v>
      </c>
      <c r="R29" t="s">
        <v>91</v>
      </c>
    </row>
    <row r="30" spans="2:18" x14ac:dyDescent="0.45">
      <c r="B30">
        <v>46</v>
      </c>
      <c r="C30">
        <v>25</v>
      </c>
      <c r="D30" s="24">
        <v>18</v>
      </c>
      <c r="E30" s="24">
        <v>33</v>
      </c>
      <c r="F30" s="24">
        <v>44</v>
      </c>
      <c r="G30" s="24">
        <v>15</v>
      </c>
      <c r="H30" s="24">
        <v>19</v>
      </c>
      <c r="I30" s="24">
        <v>45</v>
      </c>
      <c r="J30" s="24">
        <v>23</v>
      </c>
      <c r="K30">
        <v>11</v>
      </c>
      <c r="L30">
        <v>26</v>
      </c>
      <c r="N30" t="s">
        <v>515</v>
      </c>
      <c r="O30">
        <v>-3</v>
      </c>
      <c r="P30">
        <v>6</v>
      </c>
      <c r="Q30">
        <v>1</v>
      </c>
      <c r="R30">
        <v>2</v>
      </c>
    </row>
    <row r="31" spans="2:18" x14ac:dyDescent="0.45">
      <c r="B31">
        <v>45</v>
      </c>
      <c r="C31">
        <v>13</v>
      </c>
      <c r="D31" s="24">
        <v>18</v>
      </c>
      <c r="E31">
        <v>27</v>
      </c>
      <c r="F31">
        <v>21</v>
      </c>
      <c r="G31">
        <v>38</v>
      </c>
      <c r="H31">
        <v>47</v>
      </c>
      <c r="I31">
        <v>27</v>
      </c>
      <c r="J31" s="25">
        <v>41</v>
      </c>
      <c r="K31">
        <v>38</v>
      </c>
      <c r="L31">
        <v>44</v>
      </c>
    </row>
    <row r="32" spans="2:18" x14ac:dyDescent="0.45">
      <c r="B32">
        <v>20</v>
      </c>
      <c r="C32">
        <v>31</v>
      </c>
      <c r="D32" s="24">
        <v>37</v>
      </c>
      <c r="E32">
        <v>45</v>
      </c>
      <c r="F32">
        <v>36</v>
      </c>
      <c r="G32">
        <v>50</v>
      </c>
      <c r="H32">
        <v>15</v>
      </c>
      <c r="I32">
        <v>30</v>
      </c>
      <c r="J32">
        <v>33</v>
      </c>
      <c r="K32">
        <v>24</v>
      </c>
      <c r="L32">
        <v>20</v>
      </c>
      <c r="N32">
        <f ca="1">OFFSET(D33,-3,6)</f>
        <v>23</v>
      </c>
    </row>
    <row r="33" spans="2:16" x14ac:dyDescent="0.45">
      <c r="B33">
        <v>11</v>
      </c>
      <c r="C33">
        <v>28</v>
      </c>
      <c r="D33" s="23">
        <v>24</v>
      </c>
      <c r="E33">
        <v>27</v>
      </c>
      <c r="F33">
        <v>19</v>
      </c>
      <c r="G33">
        <v>37</v>
      </c>
      <c r="H33">
        <v>40</v>
      </c>
      <c r="I33">
        <v>16</v>
      </c>
      <c r="J33">
        <v>48</v>
      </c>
      <c r="K33">
        <v>20</v>
      </c>
      <c r="L33">
        <v>42</v>
      </c>
      <c r="N33" cm="1">
        <f t="array" aca="1" ref="N33:N34" ca="1">OFFSET(D33,-3,6,2,1)</f>
        <v>23</v>
      </c>
    </row>
    <row r="34" spans="2:16" x14ac:dyDescent="0.45">
      <c r="B34">
        <v>44</v>
      </c>
      <c r="C34">
        <v>34</v>
      </c>
      <c r="D34">
        <v>19</v>
      </c>
      <c r="E34">
        <v>25</v>
      </c>
      <c r="F34">
        <v>30</v>
      </c>
      <c r="G34">
        <v>32</v>
      </c>
      <c r="H34">
        <v>45</v>
      </c>
      <c r="I34">
        <v>30</v>
      </c>
      <c r="J34">
        <v>43</v>
      </c>
      <c r="K34">
        <v>13</v>
      </c>
      <c r="L34">
        <v>36</v>
      </c>
      <c r="N34">
        <f ca="1"/>
        <v>41</v>
      </c>
    </row>
    <row r="35" spans="2:16" x14ac:dyDescent="0.45">
      <c r="B35">
        <v>19</v>
      </c>
      <c r="C35">
        <v>18</v>
      </c>
      <c r="D35">
        <v>42</v>
      </c>
      <c r="E35">
        <v>17</v>
      </c>
      <c r="F35">
        <v>35</v>
      </c>
      <c r="G35">
        <v>41</v>
      </c>
      <c r="H35">
        <v>27</v>
      </c>
      <c r="I35">
        <v>41</v>
      </c>
      <c r="J35">
        <v>31</v>
      </c>
      <c r="K35">
        <v>15</v>
      </c>
      <c r="L35">
        <v>22</v>
      </c>
    </row>
    <row r="36" spans="2:16" x14ac:dyDescent="0.45">
      <c r="B36">
        <v>37</v>
      </c>
      <c r="C36">
        <v>17</v>
      </c>
      <c r="D36">
        <v>16</v>
      </c>
      <c r="E36">
        <v>38</v>
      </c>
      <c r="F36">
        <v>20</v>
      </c>
      <c r="G36">
        <v>23</v>
      </c>
      <c r="H36">
        <v>21</v>
      </c>
      <c r="I36">
        <v>28</v>
      </c>
      <c r="J36">
        <v>41</v>
      </c>
      <c r="K36">
        <v>27</v>
      </c>
      <c r="L36">
        <v>13</v>
      </c>
    </row>
    <row r="37" spans="2:16" x14ac:dyDescent="0.45">
      <c r="B37">
        <v>34</v>
      </c>
      <c r="C37">
        <v>13</v>
      </c>
      <c r="D37">
        <v>37</v>
      </c>
      <c r="E37">
        <v>28</v>
      </c>
      <c r="F37">
        <v>41</v>
      </c>
      <c r="G37">
        <v>50</v>
      </c>
      <c r="H37">
        <v>11</v>
      </c>
      <c r="I37">
        <v>35</v>
      </c>
      <c r="J37">
        <v>11</v>
      </c>
      <c r="K37">
        <v>25</v>
      </c>
      <c r="L37">
        <v>22</v>
      </c>
    </row>
    <row r="38" spans="2:16" x14ac:dyDescent="0.45">
      <c r="B38">
        <v>21</v>
      </c>
      <c r="C38">
        <v>12</v>
      </c>
      <c r="D38">
        <v>42</v>
      </c>
      <c r="E38">
        <v>45</v>
      </c>
      <c r="F38">
        <v>31</v>
      </c>
      <c r="G38">
        <v>23</v>
      </c>
      <c r="H38">
        <v>40</v>
      </c>
      <c r="I38">
        <v>15</v>
      </c>
      <c r="J38">
        <v>26</v>
      </c>
      <c r="K38">
        <v>10</v>
      </c>
      <c r="L38">
        <v>30</v>
      </c>
    </row>
    <row r="41" spans="2:16" x14ac:dyDescent="0.45">
      <c r="B41">
        <v>24</v>
      </c>
      <c r="C41">
        <v>40</v>
      </c>
      <c r="D41">
        <v>36</v>
      </c>
      <c r="E41">
        <v>40</v>
      </c>
      <c r="F41">
        <v>33</v>
      </c>
      <c r="G41">
        <v>46</v>
      </c>
      <c r="H41">
        <v>26</v>
      </c>
      <c r="I41">
        <v>28</v>
      </c>
      <c r="J41">
        <v>36</v>
      </c>
      <c r="K41">
        <v>46</v>
      </c>
      <c r="L41">
        <v>10</v>
      </c>
    </row>
    <row r="42" spans="2:16" x14ac:dyDescent="0.45">
      <c r="B42">
        <v>46</v>
      </c>
      <c r="C42">
        <v>25</v>
      </c>
      <c r="D42">
        <v>18</v>
      </c>
      <c r="E42">
        <v>33</v>
      </c>
      <c r="F42">
        <v>44</v>
      </c>
      <c r="G42">
        <v>15</v>
      </c>
      <c r="H42">
        <v>19</v>
      </c>
      <c r="I42">
        <v>45</v>
      </c>
      <c r="J42">
        <v>23</v>
      </c>
      <c r="K42">
        <v>11</v>
      </c>
      <c r="L42">
        <v>26</v>
      </c>
    </row>
    <row r="43" spans="2:16" x14ac:dyDescent="0.45">
      <c r="B43">
        <v>45</v>
      </c>
      <c r="C43" s="24">
        <v>13</v>
      </c>
      <c r="D43" s="24">
        <v>18</v>
      </c>
      <c r="E43" s="24">
        <v>27</v>
      </c>
      <c r="F43">
        <v>21</v>
      </c>
      <c r="G43">
        <v>38</v>
      </c>
      <c r="H43">
        <v>47</v>
      </c>
      <c r="I43">
        <v>27</v>
      </c>
      <c r="J43">
        <v>41</v>
      </c>
      <c r="K43">
        <v>38</v>
      </c>
      <c r="L43">
        <v>44</v>
      </c>
    </row>
    <row r="44" spans="2:16" x14ac:dyDescent="0.45">
      <c r="B44">
        <v>20</v>
      </c>
      <c r="C44" s="24">
        <v>31</v>
      </c>
      <c r="D44" s="24">
        <v>37</v>
      </c>
      <c r="E44" s="24">
        <v>45</v>
      </c>
      <c r="F44">
        <v>36</v>
      </c>
      <c r="G44">
        <v>50</v>
      </c>
      <c r="H44">
        <v>15</v>
      </c>
      <c r="I44">
        <v>30</v>
      </c>
      <c r="J44">
        <v>33</v>
      </c>
      <c r="K44">
        <v>24</v>
      </c>
      <c r="L44">
        <v>20</v>
      </c>
    </row>
    <row r="45" spans="2:16" x14ac:dyDescent="0.45">
      <c r="B45">
        <v>11</v>
      </c>
      <c r="C45" s="24">
        <v>28</v>
      </c>
      <c r="D45" s="24">
        <v>24</v>
      </c>
      <c r="E45" s="24">
        <v>27</v>
      </c>
      <c r="F45">
        <v>19</v>
      </c>
      <c r="G45">
        <v>37</v>
      </c>
      <c r="H45">
        <v>40</v>
      </c>
      <c r="I45">
        <v>16</v>
      </c>
      <c r="J45">
        <v>48</v>
      </c>
      <c r="K45">
        <v>20</v>
      </c>
      <c r="L45">
        <v>42</v>
      </c>
    </row>
    <row r="46" spans="2:16" x14ac:dyDescent="0.45">
      <c r="B46">
        <v>44</v>
      </c>
      <c r="C46" s="24">
        <v>34</v>
      </c>
      <c r="D46" s="24">
        <v>19</v>
      </c>
      <c r="E46" s="24">
        <v>25</v>
      </c>
      <c r="F46">
        <v>30</v>
      </c>
      <c r="G46">
        <v>32</v>
      </c>
      <c r="H46">
        <v>45</v>
      </c>
      <c r="I46">
        <v>30</v>
      </c>
      <c r="J46">
        <v>43</v>
      </c>
      <c r="K46">
        <v>13</v>
      </c>
      <c r="L46">
        <v>36</v>
      </c>
    </row>
    <row r="47" spans="2:16" x14ac:dyDescent="0.45">
      <c r="B47">
        <v>19</v>
      </c>
      <c r="C47" s="24">
        <v>18</v>
      </c>
      <c r="D47" s="24">
        <v>42</v>
      </c>
      <c r="E47" s="24">
        <v>17</v>
      </c>
      <c r="F47">
        <v>35</v>
      </c>
      <c r="G47">
        <v>41</v>
      </c>
      <c r="H47">
        <v>27</v>
      </c>
      <c r="I47">
        <v>41</v>
      </c>
      <c r="J47">
        <v>31</v>
      </c>
      <c r="K47" s="25">
        <v>15</v>
      </c>
      <c r="L47">
        <v>22</v>
      </c>
      <c r="N47" cm="1">
        <f t="array" aca="1" ref="N47:P52" ca="1">OFFSET(K47,-4,-6,6,-3)</f>
        <v>13</v>
      </c>
      <c r="O47">
        <f ca="1"/>
        <v>18</v>
      </c>
      <c r="P47">
        <f ca="1"/>
        <v>27</v>
      </c>
    </row>
    <row r="48" spans="2:16" x14ac:dyDescent="0.45">
      <c r="B48">
        <v>37</v>
      </c>
      <c r="C48" s="24">
        <v>17</v>
      </c>
      <c r="D48" s="24">
        <v>16</v>
      </c>
      <c r="E48" s="24">
        <v>38</v>
      </c>
      <c r="F48">
        <v>20</v>
      </c>
      <c r="G48">
        <v>23</v>
      </c>
      <c r="H48">
        <v>21</v>
      </c>
      <c r="I48">
        <v>28</v>
      </c>
      <c r="J48">
        <v>41</v>
      </c>
      <c r="K48">
        <v>27</v>
      </c>
      <c r="L48">
        <v>13</v>
      </c>
      <c r="N48">
        <f ca="1"/>
        <v>31</v>
      </c>
      <c r="O48">
        <f ca="1"/>
        <v>37</v>
      </c>
      <c r="P48">
        <f ca="1"/>
        <v>45</v>
      </c>
    </row>
    <row r="49" spans="2:16" x14ac:dyDescent="0.45">
      <c r="B49">
        <v>34</v>
      </c>
      <c r="C49">
        <v>13</v>
      </c>
      <c r="D49">
        <v>37</v>
      </c>
      <c r="E49">
        <v>28</v>
      </c>
      <c r="F49">
        <v>41</v>
      </c>
      <c r="G49">
        <v>50</v>
      </c>
      <c r="H49">
        <v>11</v>
      </c>
      <c r="I49">
        <v>35</v>
      </c>
      <c r="J49">
        <v>11</v>
      </c>
      <c r="K49">
        <v>25</v>
      </c>
      <c r="L49">
        <v>22</v>
      </c>
      <c r="N49">
        <f ca="1"/>
        <v>28</v>
      </c>
      <c r="O49">
        <f ca="1"/>
        <v>24</v>
      </c>
      <c r="P49">
        <f ca="1"/>
        <v>27</v>
      </c>
    </row>
    <row r="50" spans="2:16" x14ac:dyDescent="0.45">
      <c r="B50">
        <v>21</v>
      </c>
      <c r="C50">
        <v>12</v>
      </c>
      <c r="D50">
        <v>42</v>
      </c>
      <c r="E50">
        <v>45</v>
      </c>
      <c r="F50">
        <v>31</v>
      </c>
      <c r="G50">
        <v>23</v>
      </c>
      <c r="H50">
        <v>40</v>
      </c>
      <c r="I50">
        <v>15</v>
      </c>
      <c r="J50">
        <v>26</v>
      </c>
      <c r="K50">
        <v>10</v>
      </c>
      <c r="L50">
        <v>30</v>
      </c>
      <c r="N50">
        <f ca="1"/>
        <v>34</v>
      </c>
      <c r="O50">
        <f ca="1"/>
        <v>19</v>
      </c>
      <c r="P50">
        <f ca="1"/>
        <v>25</v>
      </c>
    </row>
    <row r="51" spans="2:16" x14ac:dyDescent="0.45">
      <c r="N51">
        <f ca="1"/>
        <v>18</v>
      </c>
      <c r="O51">
        <f ca="1"/>
        <v>42</v>
      </c>
      <c r="P51">
        <f ca="1"/>
        <v>17</v>
      </c>
    </row>
    <row r="52" spans="2:16" x14ac:dyDescent="0.45">
      <c r="N52">
        <f ca="1"/>
        <v>17</v>
      </c>
      <c r="O52">
        <f ca="1"/>
        <v>16</v>
      </c>
      <c r="P52">
        <f ca="1"/>
        <v>38</v>
      </c>
    </row>
    <row r="54" spans="2:16" x14ac:dyDescent="0.45">
      <c r="N54" cm="1">
        <f t="array" aca="1" ref="N54:P59" ca="1">OFFSET(K47,1,-6,-6,-3)</f>
        <v>13</v>
      </c>
      <c r="O54">
        <f ca="1"/>
        <v>18</v>
      </c>
      <c r="P54">
        <f ca="1"/>
        <v>27</v>
      </c>
    </row>
    <row r="55" spans="2:16" x14ac:dyDescent="0.45">
      <c r="I55" s="23" t="s">
        <v>518</v>
      </c>
      <c r="N55">
        <f ca="1"/>
        <v>31</v>
      </c>
      <c r="O55">
        <f ca="1"/>
        <v>37</v>
      </c>
      <c r="P55">
        <f ca="1"/>
        <v>45</v>
      </c>
    </row>
    <row r="56" spans="2:16" x14ac:dyDescent="0.45">
      <c r="N56">
        <f ca="1"/>
        <v>28</v>
      </c>
      <c r="O56">
        <f ca="1"/>
        <v>24</v>
      </c>
      <c r="P56">
        <f ca="1"/>
        <v>27</v>
      </c>
    </row>
    <row r="57" spans="2:16" x14ac:dyDescent="0.45">
      <c r="N57">
        <f ca="1"/>
        <v>34</v>
      </c>
      <c r="O57">
        <f ca="1"/>
        <v>19</v>
      </c>
      <c r="P57">
        <f ca="1"/>
        <v>25</v>
      </c>
    </row>
    <row r="58" spans="2:16" x14ac:dyDescent="0.45">
      <c r="N58">
        <f ca="1"/>
        <v>18</v>
      </c>
      <c r="O58">
        <f ca="1"/>
        <v>42</v>
      </c>
      <c r="P58">
        <f ca="1"/>
        <v>17</v>
      </c>
    </row>
    <row r="59" spans="2:16" x14ac:dyDescent="0.45">
      <c r="N59">
        <f ca="1"/>
        <v>17</v>
      </c>
      <c r="O59">
        <f ca="1"/>
        <v>16</v>
      </c>
      <c r="P59">
        <f ca="1"/>
        <v>38</v>
      </c>
    </row>
    <row r="61" spans="2:16" x14ac:dyDescent="0.45">
      <c r="N61">
        <f ca="1">SUM(OFFSET(K47,-4,-6,6,-3))</f>
        <v>476</v>
      </c>
    </row>
  </sheetData>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302B5-091C-45FE-B0E7-02C22333B37A}">
  <dimension ref="B2:F13"/>
  <sheetViews>
    <sheetView topLeftCell="A10" zoomScale="280" zoomScaleNormal="280" workbookViewId="0">
      <selection activeCell="G19" sqref="G19"/>
    </sheetView>
  </sheetViews>
  <sheetFormatPr defaultRowHeight="14.25" x14ac:dyDescent="0.45"/>
  <cols>
    <col min="6" max="6" width="9.1328125" bestFit="1" customWidth="1"/>
  </cols>
  <sheetData>
    <row r="2" spans="2:6" x14ac:dyDescent="0.45">
      <c r="B2" s="24" t="s">
        <v>438</v>
      </c>
      <c r="F2" s="21" t="str">
        <f>B2</f>
        <v>Acciojob</v>
      </c>
    </row>
    <row r="4" spans="2:6" x14ac:dyDescent="0.45">
      <c r="D4" s="23" t="s">
        <v>517</v>
      </c>
      <c r="F4" s="21" t="str" cm="1">
        <f t="array" aca="1" ref="F4" ca="1">INDIRECT(D4)</f>
        <v>Acciojob</v>
      </c>
    </row>
    <row r="6" spans="2:6" x14ac:dyDescent="0.45">
      <c r="F6" t="str">
        <f>Offset!I55</f>
        <v>K47</v>
      </c>
    </row>
    <row r="8" spans="2:6" x14ac:dyDescent="0.45">
      <c r="F8" t="s">
        <v>519</v>
      </c>
    </row>
    <row r="10" spans="2:6" x14ac:dyDescent="0.45">
      <c r="F10" t="str" cm="1">
        <f t="array" aca="1" ref="F10" ca="1">INDIRECT(F8)</f>
        <v>K47</v>
      </c>
    </row>
    <row r="11" spans="2:6" x14ac:dyDescent="0.45">
      <c r="F11" t="s">
        <v>520</v>
      </c>
    </row>
    <row r="13" spans="2:6" x14ac:dyDescent="0.45">
      <c r="F13" s="23" cm="1">
        <f t="array" aca="1" ref="F13" ca="1">INDIRECT(F11)</f>
        <v>15</v>
      </c>
    </row>
  </sheetData>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F593D-413F-4985-8F9A-B32C2B3E5D67}">
  <dimension ref="B2:G4"/>
  <sheetViews>
    <sheetView zoomScale="250" zoomScaleNormal="250" workbookViewId="0">
      <selection activeCell="G8" sqref="G8"/>
    </sheetView>
  </sheetViews>
  <sheetFormatPr defaultRowHeight="14.25" x14ac:dyDescent="0.45"/>
  <cols>
    <col min="1" max="1" width="3.73046875" customWidth="1"/>
    <col min="2" max="2" width="13.265625" customWidth="1"/>
    <col min="3" max="3" width="11.6640625" customWidth="1"/>
  </cols>
  <sheetData>
    <row r="2" spans="2:7" x14ac:dyDescent="0.45">
      <c r="B2" t="s">
        <v>521</v>
      </c>
      <c r="C2" t="s">
        <v>524</v>
      </c>
      <c r="E2" cm="1">
        <f t="array" aca="1" ref="E2" ca="1">INDIRECT(C2)*INDIRECT(C3)*INDIRECT(C4)/100</f>
        <v>50</v>
      </c>
      <c r="G2">
        <f>Fixed_Data!A1</f>
        <v>100</v>
      </c>
    </row>
    <row r="3" spans="2:7" x14ac:dyDescent="0.45">
      <c r="B3" t="s">
        <v>522</v>
      </c>
      <c r="C3" t="s">
        <v>525</v>
      </c>
    </row>
    <row r="4" spans="2:7" x14ac:dyDescent="0.45">
      <c r="B4" t="s">
        <v>523</v>
      </c>
      <c r="C4" t="s">
        <v>526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49B5E-F5B7-42D1-ACAD-D117E1BA2D75}">
  <dimension ref="A1:A3"/>
  <sheetViews>
    <sheetView zoomScale="250" zoomScaleNormal="250" workbookViewId="0">
      <selection activeCell="A4" sqref="A4"/>
    </sheetView>
  </sheetViews>
  <sheetFormatPr defaultRowHeight="14.25" x14ac:dyDescent="0.45"/>
  <sheetData>
    <row r="1" spans="1:1" x14ac:dyDescent="0.45">
      <c r="A1">
        <v>100</v>
      </c>
    </row>
    <row r="2" spans="1:1" x14ac:dyDescent="0.45">
      <c r="A2">
        <v>10</v>
      </c>
    </row>
    <row r="3" spans="1:1" x14ac:dyDescent="0.45">
      <c r="A3">
        <v>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0A407-4A34-4AF5-B312-8C78DA4D5CBB}">
  <dimension ref="B2:N8"/>
  <sheetViews>
    <sheetView tabSelected="1" zoomScale="175" zoomScaleNormal="175" workbookViewId="0">
      <selection activeCell="M12" sqref="M12"/>
    </sheetView>
  </sheetViews>
  <sheetFormatPr defaultRowHeight="14.25" x14ac:dyDescent="0.45"/>
  <cols>
    <col min="1" max="1" width="3.19921875" customWidth="1"/>
    <col min="2" max="2" width="13.1328125" bestFit="1" customWidth="1"/>
    <col min="3" max="3" width="10.59765625" bestFit="1" customWidth="1"/>
    <col min="4" max="4" width="7.9296875" bestFit="1" customWidth="1"/>
    <col min="5" max="5" width="6.59765625" bestFit="1" customWidth="1"/>
    <col min="6" max="6" width="6.19921875" bestFit="1" customWidth="1"/>
    <col min="7" max="7" width="9" bestFit="1" customWidth="1"/>
    <col min="8" max="8" width="8.86328125" bestFit="1" customWidth="1"/>
    <col min="9" max="9" width="13.3984375" bestFit="1" customWidth="1"/>
    <col min="10" max="10" width="3.6640625" bestFit="1" customWidth="1"/>
    <col min="11" max="11" width="6.19921875" bestFit="1" customWidth="1"/>
    <col min="12" max="12" width="6.73046875" bestFit="1" customWidth="1"/>
    <col min="13" max="13" width="16.19921875" bestFit="1" customWidth="1"/>
    <col min="14" max="14" width="10.59765625" bestFit="1" customWidth="1"/>
  </cols>
  <sheetData>
    <row r="2" spans="2:14" x14ac:dyDescent="0.45">
      <c r="B2" t="s">
        <v>169</v>
      </c>
    </row>
    <row r="4" spans="2:14" x14ac:dyDescent="0.45">
      <c r="B4" t="s">
        <v>83</v>
      </c>
      <c r="C4" t="s">
        <v>84</v>
      </c>
      <c r="D4" t="s">
        <v>85</v>
      </c>
      <c r="E4" t="s">
        <v>54</v>
      </c>
      <c r="F4" t="s">
        <v>86</v>
      </c>
      <c r="G4" t="s">
        <v>87</v>
      </c>
      <c r="H4" t="s">
        <v>88</v>
      </c>
      <c r="I4" t="s">
        <v>89</v>
      </c>
      <c r="J4" t="s">
        <v>55</v>
      </c>
      <c r="K4" t="s">
        <v>90</v>
      </c>
      <c r="L4" t="s">
        <v>91</v>
      </c>
      <c r="M4" t="s">
        <v>56</v>
      </c>
      <c r="N4" t="s">
        <v>92</v>
      </c>
    </row>
    <row r="5" spans="2:14" x14ac:dyDescent="0.45">
      <c r="B5" t="str" cm="1">
        <f t="array" ref="B5:N8">_xlfn._xlws.FILTER(Dataset!A1:M501,Dataset!A1:A501=Filter!B2)</f>
        <v>James Williams</v>
      </c>
      <c r="C5" t="str">
        <v>Swimming</v>
      </c>
      <c r="D5" t="str">
        <v>China</v>
      </c>
      <c r="E5" t="str">
        <v>Female</v>
      </c>
      <c r="F5" t="str">
        <v>Bronze</v>
      </c>
      <c r="G5" t="str">
        <v>Shot Put</v>
      </c>
      <c r="H5" t="str">
        <v>Adult</v>
      </c>
      <c r="I5" t="str">
        <v>Individual</v>
      </c>
      <c r="J5">
        <v>34</v>
      </c>
      <c r="K5">
        <v>60.77</v>
      </c>
      <c r="L5">
        <v>156.47</v>
      </c>
      <c r="M5">
        <v>7</v>
      </c>
      <c r="N5">
        <v>6</v>
      </c>
    </row>
    <row r="6" spans="2:14" x14ac:dyDescent="0.45">
      <c r="B6" t="str">
        <v>James Williams</v>
      </c>
      <c r="C6" t="str">
        <v>Swimming</v>
      </c>
      <c r="D6" t="str">
        <v>Germany</v>
      </c>
      <c r="E6" t="str">
        <v>Male</v>
      </c>
      <c r="F6" t="str">
        <v>Gold</v>
      </c>
      <c r="G6" t="str">
        <v>Marathon</v>
      </c>
      <c r="H6" t="str">
        <v>Adult</v>
      </c>
      <c r="I6" t="str">
        <v>Team</v>
      </c>
      <c r="J6">
        <v>31</v>
      </c>
      <c r="K6">
        <v>91.05</v>
      </c>
      <c r="L6">
        <v>196.17</v>
      </c>
      <c r="M6">
        <v>3</v>
      </c>
      <c r="N6">
        <v>4</v>
      </c>
    </row>
    <row r="7" spans="2:14" x14ac:dyDescent="0.45">
      <c r="B7" t="str">
        <v>James Williams</v>
      </c>
      <c r="C7" t="str">
        <v>Boxing</v>
      </c>
      <c r="D7" t="str">
        <v>Canada</v>
      </c>
      <c r="E7" t="str">
        <v>Female</v>
      </c>
      <c r="F7" t="str">
        <v>Gold</v>
      </c>
      <c r="G7" t="str">
        <v>Shot Put</v>
      </c>
      <c r="H7" t="str">
        <v>Adult</v>
      </c>
      <c r="I7" t="str">
        <v>Team</v>
      </c>
      <c r="J7">
        <v>31</v>
      </c>
      <c r="K7">
        <v>56.65</v>
      </c>
      <c r="L7">
        <v>182.68</v>
      </c>
      <c r="M7">
        <v>15</v>
      </c>
      <c r="N7">
        <v>6</v>
      </c>
    </row>
    <row r="8" spans="2:14" x14ac:dyDescent="0.45">
      <c r="B8" t="str">
        <v>James Williams</v>
      </c>
      <c r="C8" t="str">
        <v>Gymnastics</v>
      </c>
      <c r="D8" t="str">
        <v>India</v>
      </c>
      <c r="E8" t="str">
        <v>Female</v>
      </c>
      <c r="F8" t="str">
        <v>Bronze</v>
      </c>
      <c r="G8" t="str">
        <v>Long Jump</v>
      </c>
      <c r="H8" t="str">
        <v>Adult</v>
      </c>
      <c r="I8" t="str">
        <v>Individual</v>
      </c>
      <c r="J8">
        <v>31</v>
      </c>
      <c r="K8">
        <v>97.78</v>
      </c>
      <c r="L8">
        <v>160.85</v>
      </c>
      <c r="M8">
        <v>13</v>
      </c>
      <c r="N8">
        <v>9</v>
      </c>
    </row>
  </sheetData>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A9C3ACE4-E2EA-4B56-99EF-6EFFAB17137A}">
          <x14:formula1>
            <xm:f>Dataset!$A$1:$A$501</xm:f>
          </x14:formula1>
          <xm:sqref>B2:B3</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Dataset</vt:lpstr>
      <vt:lpstr>Horiztonal_Dataset</vt:lpstr>
      <vt:lpstr>Recap</vt:lpstr>
      <vt:lpstr>Agenda</vt:lpstr>
      <vt:lpstr>Questions</vt:lpstr>
      <vt:lpstr>Class Questions</vt:lpstr>
      <vt:lpstr>Intro</vt:lpstr>
      <vt:lpstr>Row Column</vt:lpstr>
      <vt:lpstr>Vlookup</vt:lpstr>
      <vt:lpstr>Hlookup</vt:lpstr>
      <vt:lpstr>Index - Match</vt:lpstr>
      <vt:lpstr>Xlookup</vt:lpstr>
      <vt:lpstr>Offset</vt:lpstr>
      <vt:lpstr>Indirect</vt:lpstr>
      <vt:lpstr>Instructions</vt:lpstr>
      <vt:lpstr>Fixed_Data</vt:lpstr>
      <vt:lpstr>Filter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Shiraj Ahmad</dc:creator>
  <cp:lastModifiedBy>Shiraj Ahmad</cp:lastModifiedBy>
  <dcterms:created xsi:type="dcterms:W3CDTF">2024-10-05T14:07:15Z</dcterms:created>
  <dcterms:modified xsi:type="dcterms:W3CDTF">2025-05-10T17:26:27Z</dcterms:modified>
</cp:coreProperties>
</file>