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drawings/drawing5.xml" ContentType="application/vnd.openxmlformats-officedocument.drawing+xml"/>
  <Override PartName="/xl/ink/ink145.xml" ContentType="application/inkml+xml"/>
  <Override PartName="/xl/ink/ink146.xml" ContentType="application/inkml+xml"/>
  <Override PartName="/xl/ink/ink14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6\In_Class\"/>
    </mc:Choice>
  </mc:AlternateContent>
  <xr:revisionPtr revIDLastSave="0" documentId="13_ncr:1_{14E4BC2B-AF52-48E7-9E3B-595DE37C8DAE}" xr6:coauthVersionLast="47" xr6:coauthVersionMax="47" xr10:uidLastSave="{00000000-0000-0000-0000-000000000000}"/>
  <bookViews>
    <workbookView xWindow="-28920" yWindow="30" windowWidth="29040" windowHeight="15720" tabRatio="721" activeTab="8" xr2:uid="{3A060BA9-CD9F-4E92-B544-B7A4B6BE15C6}"/>
  </bookViews>
  <sheets>
    <sheet name="Recap" sheetId="1" r:id="rId1"/>
    <sheet name="Agenda" sheetId="2" r:id="rId2"/>
    <sheet name="Dataset" sheetId="5" r:id="rId3"/>
    <sheet name="Questions" sheetId="6" r:id="rId4"/>
    <sheet name="Arithmatic Operators" sheetId="18" r:id="rId5"/>
    <sheet name="Arithmatic Function" sheetId="19" r:id="rId6"/>
    <sheet name="SUM" sheetId="20" r:id="rId7"/>
    <sheet name="Count" sheetId="21" r:id="rId8"/>
    <sheet name="Average" sheetId="22" r:id="rId9"/>
    <sheet name="MIN  MAX" sheetId="24" r:id="rId10"/>
  </sheets>
  <externalReferences>
    <externalReference r:id="rId11"/>
  </externalReferences>
  <definedNames>
    <definedName name="_xlnm._FilterDatabase" localSheetId="2" hidden="1">Dataset!$A$1:$N$501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4" l="1"/>
  <c r="P2" i="24" a="1"/>
  <c r="P2" i="24" s="1"/>
  <c r="N2" i="24" a="1"/>
  <c r="N2" i="24" s="1"/>
  <c r="H12" i="24"/>
  <c r="L8" i="24"/>
  <c r="H8" i="24"/>
  <c r="H3" i="24"/>
  <c r="H2" i="24"/>
  <c r="B109" i="22"/>
  <c r="B105" i="22"/>
  <c r="M134" i="20"/>
  <c r="G133" i="20"/>
  <c r="M132" i="20"/>
  <c r="G131" i="20"/>
  <c r="G126" i="20"/>
  <c r="G127" i="20"/>
  <c r="G128" i="20"/>
  <c r="G129" i="20"/>
  <c r="G130" i="20"/>
  <c r="G125" i="20"/>
  <c r="H96" i="22" a="1"/>
  <c r="H96" i="22" s="1"/>
  <c r="G96" i="22"/>
  <c r="G76" i="22" a="1"/>
  <c r="F76" i="22"/>
  <c r="F73" i="22" a="1"/>
  <c r="F73" i="22" s="1"/>
  <c r="F71" i="22"/>
  <c r="F70" i="22"/>
  <c r="F69" i="22"/>
  <c r="B61" i="22"/>
  <c r="B36" i="22"/>
  <c r="B24" i="22"/>
  <c r="D10" i="22"/>
  <c r="D9" i="22"/>
  <c r="H5" i="22"/>
  <c r="H4" i="22"/>
  <c r="D7" i="22"/>
  <c r="D6" i="22"/>
  <c r="D5" i="22"/>
  <c r="D4" i="22"/>
  <c r="B9" i="22" a="1"/>
  <c r="B9" i="22" s="1"/>
  <c r="B88" i="21"/>
  <c r="B72" i="21"/>
  <c r="B60" i="21"/>
  <c r="B45" i="21"/>
  <c r="B36" i="21"/>
  <c r="B27" i="21"/>
  <c r="F4" i="21"/>
  <c r="E4" i="21"/>
  <c r="D4" i="21"/>
  <c r="B120" i="20"/>
  <c r="B104" i="20"/>
  <c r="B79" i="20"/>
  <c r="B77" i="20"/>
  <c r="B66" i="20"/>
  <c r="B64" i="20"/>
  <c r="B51" i="20"/>
  <c r="B42" i="20"/>
  <c r="B25" i="20"/>
  <c r="B22" i="20"/>
  <c r="B19" i="20"/>
  <c r="B17" i="20"/>
  <c r="B14" i="20"/>
  <c r="E7" i="20"/>
  <c r="E5" i="20"/>
  <c r="E3" i="20"/>
  <c r="K10" i="18"/>
  <c r="K9" i="18"/>
  <c r="K8" i="18"/>
  <c r="K7" i="18"/>
  <c r="K6" i="18"/>
  <c r="K5" i="18"/>
  <c r="C24" i="1"/>
  <c r="G76" i="2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<sst xmlns="http://schemas.openxmlformats.org/spreadsheetml/2006/main" count="3977" uniqueCount="377">
  <si>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</si>
  <si>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</si>
  <si>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</si>
  <si>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</si>
  <si>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</si>
  <si>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</si>
  <si>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</si>
  <si>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</si>
  <si>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</si>
  <si>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</si>
  <si>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</si>
  <si>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</si>
  <si>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</si>
  <si>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</si>
  <si>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</si>
  <si>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</si>
  <si>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</si>
  <si>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</si>
  <si>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</si>
  <si>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</si>
  <si>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</si>
  <si>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</si>
  <si>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</si>
  <si>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</si>
  <si>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</si>
  <si>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</si>
  <si>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</si>
  <si>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</si>
  <si>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</si>
  <si>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</si>
  <si>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</si>
  <si>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</si>
  <si>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</si>
  <si>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</si>
  <si>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</si>
  <si>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</si>
  <si>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</si>
  <si>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</si>
  <si>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</si>
  <si>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</si>
  <si>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</si>
  <si>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</si>
  <si>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</si>
  <si>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</si>
  <si>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</si>
  <si>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</si>
  <si>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</si>
  <si>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</si>
  <si>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</si>
  <si>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</si>
  <si>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</si>
  <si>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</si>
  <si>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</si>
  <si>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</si>
  <si>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</si>
  <si>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</si>
  <si>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</si>
  <si>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</si>
  <si>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</si>
  <si>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</si>
  <si>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</si>
  <si>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</si>
  <si>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</si>
  <si>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</si>
  <si>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</si>
  <si>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</si>
  <si>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</si>
  <si>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</si>
  <si>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</si>
  <si>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</si>
  <si>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Sumif</t>
  </si>
  <si>
    <t>Count</t>
  </si>
  <si>
    <t>Countif</t>
  </si>
  <si>
    <t>Countifs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</si>
  <si>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</si>
  <si>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</si>
  <si>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</si>
  <si>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</si>
  <si>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</si>
  <si>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</si>
  <si>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</si>
  <si>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</si>
  <si>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</si>
  <si>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</si>
  <si>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</si>
  <si>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</si>
  <si>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</si>
  <si>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</si>
  <si>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</si>
  <si>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</si>
  <si>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</si>
  <si>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</si>
  <si>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</si>
  <si>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</si>
  <si>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</si>
  <si>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</si>
  <si>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</si>
  <si>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</si>
  <si>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</si>
  <si>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</si>
  <si>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</si>
  <si>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</si>
  <si>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</si>
  <si>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</si>
  <si>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</si>
  <si>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</si>
  <si>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</si>
  <si>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</si>
  <si>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</si>
  <si>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</si>
  <si>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</si>
  <si>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</si>
  <si>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</si>
  <si>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</si>
  <si>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</si>
  <si>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</si>
  <si>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</si>
  <si>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</si>
  <si>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</si>
  <si>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</si>
  <si>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</si>
  <si>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</si>
  <si>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</si>
  <si>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Sum</t>
  </si>
  <si>
    <t>Range</t>
  </si>
  <si>
    <t>Criteria</t>
  </si>
  <si>
    <t>Sum_range</t>
  </si>
  <si>
    <t>SUM Function</t>
  </si>
  <si>
    <r>
      <t>1. Department Budget:</t>
    </r>
    <r>
      <rPr>
        <sz val="11"/>
        <color theme="1"/>
        <rFont val="Aptos Narrow"/>
        <family val="2"/>
        <scheme val="minor"/>
      </rPr>
      <t xml:space="preserve"> Your manager has asked you to calculate the total salary budget for the company. Can you find the sum of all employees' salaries?</t>
    </r>
  </si>
  <si>
    <r>
      <t>2. Workload Evaluation:</t>
    </r>
    <r>
      <rPr>
        <sz val="11"/>
        <color theme="1"/>
        <rFont val="Aptos Narrow"/>
        <family val="2"/>
        <scheme val="minor"/>
      </rPr>
      <t xml:space="preserve"> The HR department wants to know the total number of projects assigned to all employees combined. Can you calculate the total number of projects?</t>
    </r>
  </si>
  <si>
    <r>
      <t>3. Resource Allocation:</t>
    </r>
    <r>
      <rPr>
        <sz val="11"/>
        <color theme="1"/>
        <rFont val="Aptos Narrow"/>
        <family val="2"/>
        <scheme val="minor"/>
      </rPr>
      <t xml:space="preserve"> The Finance department needs to allocate funds based on total weekly work hours. What is the total work hours per week for all employees?</t>
    </r>
  </si>
  <si>
    <r>
      <t>4. Experience Summary:</t>
    </r>
    <r>
      <rPr>
        <sz val="11"/>
        <color theme="1"/>
        <rFont val="Aptos Narrow"/>
        <family val="2"/>
        <scheme val="minor"/>
      </rPr>
      <t xml:space="preserve"> Calculate the total number of years of experience of all employees across all departments.</t>
    </r>
  </si>
  <si>
    <r>
      <t>5. Training Hours:</t>
    </r>
    <r>
      <rPr>
        <sz val="11"/>
        <color theme="1"/>
        <rFont val="Aptos Narrow"/>
        <family val="2"/>
        <scheme val="minor"/>
      </rPr>
      <t xml:space="preserve"> The company is planning a training session for employees. If each employee has to attend 3 hours of training per week, calculate the total training hours needed for all employees.</t>
    </r>
  </si>
  <si>
    <r>
      <t>6. Performance Incentive:</t>
    </r>
    <r>
      <rPr>
        <sz val="11"/>
        <color theme="1"/>
        <rFont val="Aptos Narrow"/>
        <family val="2"/>
        <scheme val="minor"/>
      </rPr>
      <t xml:space="preserve"> The company offers a performance bonus based on rating. Sum up the total of all performance ratings to allocate bonuses.</t>
    </r>
  </si>
  <si>
    <r>
      <t>7. Hiring Impact:</t>
    </r>
    <r>
      <rPr>
        <sz val="11"/>
        <color theme="1"/>
        <rFont val="Aptos Narrow"/>
        <family val="2"/>
        <scheme val="minor"/>
      </rPr>
      <t xml:space="preserve"> A report is needed to show the combined years employees have been in their current roles. What is the total number of years all employees have been in their current roles?</t>
    </r>
  </si>
  <si>
    <r>
      <t>8. Annual Review:</t>
    </r>
    <r>
      <rPr>
        <sz val="11"/>
        <color theme="1"/>
        <rFont val="Aptos Narrow"/>
        <family val="2"/>
        <scheme val="minor"/>
      </rPr>
      <t xml:space="preserve"> You are asked to sum up all salaries to get a sense of total yearly payments for employee reviews.</t>
    </r>
  </si>
  <si>
    <r>
      <t>9. Department Effort:</t>
    </r>
    <r>
      <rPr>
        <sz val="11"/>
        <color theme="1"/>
        <rFont val="Aptos Narrow"/>
        <family val="2"/>
        <scheme val="minor"/>
      </rPr>
      <t xml:space="preserve"> The CEO wants to know the sum of the projects completed by the Marketing team. What’s the total number of projects assigned to employees in Marketing?</t>
    </r>
  </si>
  <si>
    <r>
      <t>10. Workload Stress:</t>
    </r>
    <r>
      <rPr>
        <sz val="11"/>
        <color theme="1"/>
        <rFont val="Aptos Narrow"/>
        <family val="2"/>
        <scheme val="minor"/>
      </rPr>
      <t xml:space="preserve"> HR needs to analyze if employees are being overworked. Calculate the total weekly work hours of employees who have been assigned more than 10 projects.</t>
    </r>
  </si>
  <si>
    <t>SUMIF Function</t>
  </si>
  <si>
    <r>
      <t>1. Finance Department Salary:</t>
    </r>
    <r>
      <rPr>
        <sz val="11"/>
        <color theme="1"/>
        <rFont val="Aptos Narrow"/>
        <family val="2"/>
        <scheme val="minor"/>
      </rPr>
      <t xml:space="preserve"> Calculate the total salary for employees working in the Finance department.</t>
    </r>
  </si>
  <si>
    <r>
      <t>2. Marketing Projects:</t>
    </r>
    <r>
      <rPr>
        <sz val="11"/>
        <color theme="1"/>
        <rFont val="Aptos Narrow"/>
        <family val="2"/>
        <scheme val="minor"/>
      </rPr>
      <t xml:space="preserve"> Find the total number of projects for employees working in the Marketing department.</t>
    </r>
  </si>
  <si>
    <r>
      <t>3. High Performers:</t>
    </r>
    <r>
      <rPr>
        <sz val="11"/>
        <color theme="1"/>
        <rFont val="Aptos Narrow"/>
        <family val="2"/>
        <scheme val="minor"/>
      </rPr>
      <t xml:space="preserve"> The HR team wants to reward employees with a performance rating of 8 or more. What is the total salary of employees with a performance rating of 8 or more?</t>
    </r>
  </si>
  <si>
    <r>
      <t>4. Intern Workload:</t>
    </r>
    <r>
      <rPr>
        <sz val="11"/>
        <color theme="1"/>
        <rFont val="Aptos Narrow"/>
        <family val="2"/>
        <scheme val="minor"/>
      </rPr>
      <t xml:space="preserve"> Find the total number of projects for employees with the employment status "Intern."</t>
    </r>
  </si>
  <si>
    <r>
      <t>5. Contract Worker Pay:</t>
    </r>
    <r>
      <rPr>
        <sz val="11"/>
        <color theme="1"/>
        <rFont val="Aptos Narrow"/>
        <family val="2"/>
        <scheme val="minor"/>
      </rPr>
      <t xml:space="preserve"> What is the total salary of all employees working under contract?</t>
    </r>
  </si>
  <si>
    <r>
      <t>6. Seattle Office Hours:</t>
    </r>
    <r>
      <rPr>
        <sz val="11"/>
        <color theme="1"/>
        <rFont val="Aptos Narrow"/>
        <family val="2"/>
        <scheme val="minor"/>
      </rPr>
      <t xml:space="preserve"> Calculate the total number of work hours per week for employees based in the Seattle office.</t>
    </r>
  </si>
  <si>
    <r>
      <t>7. Low Experience, High Salary:</t>
    </r>
    <r>
      <rPr>
        <sz val="11"/>
        <color theme="1"/>
        <rFont val="Aptos Narrow"/>
        <family val="2"/>
        <scheme val="minor"/>
      </rPr>
      <t xml:space="preserve"> What is the total salary of employees with less than 10 years of experience but earning over $70,000?</t>
    </r>
  </si>
  <si>
    <r>
      <t>8. Divorced Employee Salary:</t>
    </r>
    <r>
      <rPr>
        <sz val="11"/>
        <color theme="1"/>
        <rFont val="Aptos Narrow"/>
        <family val="2"/>
        <scheme val="minor"/>
      </rPr>
      <t xml:space="preserve"> Find the total salary for employees who are divorced.</t>
    </r>
  </si>
  <si>
    <r>
      <t>9. Single Employees' Work Hours:</t>
    </r>
    <r>
      <rPr>
        <sz val="11"/>
        <color theme="1"/>
        <rFont val="Aptos Narrow"/>
        <family val="2"/>
        <scheme val="minor"/>
      </rPr>
      <t xml:space="preserve"> Calculate the total number of weekly work hours for employees who are single.</t>
    </r>
  </si>
  <si>
    <r>
      <t>10. Other Genders' Work Hours:</t>
    </r>
    <r>
      <rPr>
        <sz val="11"/>
        <color theme="1"/>
        <rFont val="Aptos Narrow"/>
        <family val="2"/>
        <scheme val="minor"/>
      </rPr>
      <t xml:space="preserve"> What is the total number of work hours per week for employees who identify as "Other" in gender?</t>
    </r>
  </si>
  <si>
    <t>SUMIFS Function</t>
  </si>
  <si>
    <r>
      <t>1. Married Engineers:</t>
    </r>
    <r>
      <rPr>
        <sz val="11"/>
        <color theme="1"/>
        <rFont val="Aptos Narrow"/>
        <family val="2"/>
        <scheme val="minor"/>
      </rPr>
      <t xml:space="preserve"> Calculate the total salary of employees with a job title "Engineer" who are also married.</t>
    </r>
  </si>
  <si>
    <r>
      <t>2. Boston High Performers:</t>
    </r>
    <r>
      <rPr>
        <sz val="11"/>
        <color theme="1"/>
        <rFont val="Aptos Narrow"/>
        <family val="2"/>
        <scheme val="minor"/>
      </rPr>
      <t xml:space="preserve"> Find the total salary of employees located in Boston with a performance rating of 7 or higher.</t>
    </r>
  </si>
  <si>
    <r>
      <t>3. Finance PhDs:</t>
    </r>
    <r>
      <rPr>
        <sz val="11"/>
        <color theme="1"/>
        <rFont val="Aptos Narrow"/>
        <family val="2"/>
        <scheme val="minor"/>
      </rPr>
      <t xml:space="preserve"> What is the total number of projects for employees in the Finance department who have a PhD?</t>
    </r>
  </si>
  <si>
    <r>
      <t>4. Austin Permanent Staff:</t>
    </r>
    <r>
      <rPr>
        <sz val="11"/>
        <color theme="1"/>
        <rFont val="Aptos Narrow"/>
        <family val="2"/>
        <scheme val="minor"/>
      </rPr>
      <t xml:space="preserve"> Calculate the total work hours per week for employees based in Austin who are "Permanent" employees.</t>
    </r>
  </si>
  <si>
    <r>
      <t>5. Manager Salaries:</t>
    </r>
    <r>
      <rPr>
        <sz val="11"/>
        <color theme="1"/>
        <rFont val="Aptos Narrow"/>
        <family val="2"/>
        <scheme val="minor"/>
      </rPr>
      <t xml:space="preserve"> What is the total salary of employees with the job title "Manager" and with more than 10 years of experience?</t>
    </r>
  </si>
  <si>
    <r>
      <t>6. Intern Workload:</t>
    </r>
    <r>
      <rPr>
        <sz val="11"/>
        <color theme="1"/>
        <rFont val="Aptos Narrow"/>
        <family val="2"/>
        <scheme val="minor"/>
      </rPr>
      <t xml:space="preserve"> Find the total work hours for "Intern" employees with a performance rating of at least 5.</t>
    </r>
  </si>
  <si>
    <r>
      <t>7. Older Permanent Staff:</t>
    </r>
    <r>
      <rPr>
        <sz val="11"/>
        <color theme="1"/>
        <rFont val="Aptos Narrow"/>
        <family val="2"/>
        <scheme val="minor"/>
      </rPr>
      <t xml:space="preserve"> Calculate the total salary of permanent employees who are older than 40.</t>
    </r>
  </si>
  <si>
    <r>
      <t>8. Seattle Married Workers:</t>
    </r>
    <r>
      <rPr>
        <sz val="11"/>
        <color theme="1"/>
        <rFont val="Aptos Narrow"/>
        <family val="2"/>
        <scheme val="minor"/>
      </rPr>
      <t xml:space="preserve"> What is the total number of projects for employees based in Seattle who are married?</t>
    </r>
  </si>
  <si>
    <r>
      <t>9. Low Experience, High Rating:</t>
    </r>
    <r>
      <rPr>
        <sz val="11"/>
        <color theme="1"/>
        <rFont val="Aptos Narrow"/>
        <family val="2"/>
        <scheme val="minor"/>
      </rPr>
      <t xml:space="preserve"> Find the total salary for employees with less than 15 years of experience and a performance rating higher than 7.</t>
    </r>
  </si>
  <si>
    <r>
      <t>10. Marketing Developer Projects:</t>
    </r>
    <r>
      <rPr>
        <sz val="11"/>
        <color theme="1"/>
        <rFont val="Aptos Narrow"/>
        <family val="2"/>
        <scheme val="minor"/>
      </rPr>
      <t xml:space="preserve"> Calculate the total number of projects for employees in Marketing with the job title "Developer."</t>
    </r>
  </si>
  <si>
    <t>SUMPRODUCT Function</t>
  </si>
  <si>
    <r>
      <t>1. Salary-Weighted Projects:</t>
    </r>
    <r>
      <rPr>
        <sz val="11"/>
        <color theme="1"/>
        <rFont val="Aptos Narrow"/>
        <family val="2"/>
        <scheme val="minor"/>
      </rPr>
      <t xml:space="preserve"> Calculate the total salary weighted by the number of projects handled by each employee.</t>
    </r>
  </si>
  <si>
    <r>
      <t>2. Work Hours &amp; Performance:</t>
    </r>
    <r>
      <rPr>
        <sz val="11"/>
        <color theme="1"/>
        <rFont val="Aptos Narrow"/>
        <family val="2"/>
        <scheme val="minor"/>
      </rPr>
      <t xml:space="preserve"> Calculate the total work hours per week weighted by the performance rating of each employee.</t>
    </r>
  </si>
  <si>
    <r>
      <t>3. Age-Salary Weighting:</t>
    </r>
    <r>
      <rPr>
        <sz val="11"/>
        <color theme="1"/>
        <rFont val="Aptos Narrow"/>
        <family val="2"/>
        <scheme val="minor"/>
      </rPr>
      <t xml:space="preserve"> The HR department wants to know the total of all employee ages weighted by their salaries.</t>
    </r>
  </si>
  <si>
    <r>
      <t>4. Experience &amp; Projects:</t>
    </r>
    <r>
      <rPr>
        <sz val="11"/>
        <color theme="1"/>
        <rFont val="Aptos Narrow"/>
        <family val="2"/>
        <scheme val="minor"/>
      </rPr>
      <t xml:space="preserve"> Calculate the total of all employees' years of experience weighted by the number of projects they have handled.</t>
    </r>
  </si>
  <si>
    <r>
      <t>5. Rating &amp; Work Hours:</t>
    </r>
    <r>
      <rPr>
        <sz val="11"/>
        <color theme="1"/>
        <rFont val="Aptos Narrow"/>
        <family val="2"/>
        <scheme val="minor"/>
      </rPr>
      <t xml:space="preserve"> Multiply each employee’s weekly work hours by their performance rating and sum the total.</t>
    </r>
  </si>
  <si>
    <r>
      <t>6. Experience-Salary Calculation:</t>
    </r>
    <r>
      <rPr>
        <sz val="11"/>
        <color theme="1"/>
        <rFont val="Aptos Narrow"/>
        <family val="2"/>
        <scheme val="minor"/>
      </rPr>
      <t xml:space="preserve"> Calculate the sum of salaries weighted by the years of experience each employee has.</t>
    </r>
  </si>
  <si>
    <r>
      <t>7. Work Hours by Gender:</t>
    </r>
    <r>
      <rPr>
        <sz val="11"/>
        <color theme="1"/>
        <rFont val="Aptos Narrow"/>
        <family val="2"/>
        <scheme val="minor"/>
      </rPr>
      <t xml:space="preserve"> What is the total number of work hours per week weighted by gender ("Male" = 1, "Female" = 2, "Other" = 3)?</t>
    </r>
  </si>
  <si>
    <r>
      <t>8. Salary by Marital Status:</t>
    </r>
    <r>
      <rPr>
        <sz val="11"/>
        <color theme="1"/>
        <rFont val="Aptos Narrow"/>
        <family val="2"/>
        <scheme val="minor"/>
      </rPr>
      <t xml:space="preserve"> Calculate the sum of salaries weighted by marital status ("Married" = 1, "Single" = 2, "Divorced" = 3, "Widowed" = 4).</t>
    </r>
  </si>
  <si>
    <r>
      <t>9. Performance by Projects:</t>
    </r>
    <r>
      <rPr>
        <sz val="11"/>
        <color theme="1"/>
        <rFont val="Aptos Narrow"/>
        <family val="2"/>
        <scheme val="minor"/>
      </rPr>
      <t xml:space="preserve"> Calculate the sum of performance ratings weighted by the number of projects employees have handled.</t>
    </r>
  </si>
  <si>
    <r>
      <t>10. Experience &amp; Work Hours:</t>
    </r>
    <r>
      <rPr>
        <sz val="11"/>
        <color theme="1"/>
        <rFont val="Aptos Narrow"/>
        <family val="2"/>
        <scheme val="minor"/>
      </rPr>
      <t xml:space="preserve"> Calculate the total work hours per week weighted by years of experience for each employee.</t>
    </r>
  </si>
  <si>
    <t>COUNT Function</t>
  </si>
  <si>
    <r>
      <t>1. Total Employees:</t>
    </r>
    <r>
      <rPr>
        <sz val="11"/>
        <color theme="1"/>
        <rFont val="Aptos Narrow"/>
        <family val="2"/>
        <scheme val="minor"/>
      </rPr>
      <t xml:space="preserve"> Count the total number of employees in the dataset.</t>
    </r>
  </si>
  <si>
    <r>
      <t>2. Austin Office Employees:</t>
    </r>
    <r>
      <rPr>
        <sz val="11"/>
        <color theme="1"/>
        <rFont val="Aptos Narrow"/>
        <family val="2"/>
        <scheme val="minor"/>
      </rPr>
      <t xml:space="preserve"> How many employees are based in Austin?</t>
    </r>
  </si>
  <si>
    <r>
      <t>3. Permanent Employees:</t>
    </r>
    <r>
      <rPr>
        <sz val="11"/>
        <color theme="1"/>
        <rFont val="Aptos Narrow"/>
        <family val="2"/>
        <scheme val="minor"/>
      </rPr>
      <t xml:space="preserve"> Count the total number of "Permanent" employees.</t>
    </r>
  </si>
  <si>
    <r>
      <t>4. Contract Workers:</t>
    </r>
    <r>
      <rPr>
        <sz val="11"/>
        <color theme="1"/>
        <rFont val="Aptos Narrow"/>
        <family val="2"/>
        <scheme val="minor"/>
      </rPr>
      <t xml:space="preserve"> How many employees are working under a contract?</t>
    </r>
  </si>
  <si>
    <r>
      <t>5. High Performers:</t>
    </r>
    <r>
      <rPr>
        <sz val="11"/>
        <color theme="1"/>
        <rFont val="Aptos Narrow"/>
        <family val="2"/>
        <scheme val="minor"/>
      </rPr>
      <t xml:space="preserve"> Count the number of employees with a performance rating of 8 or more.</t>
    </r>
  </si>
  <si>
    <r>
      <t>6. Managers:</t>
    </r>
    <r>
      <rPr>
        <sz val="11"/>
        <color theme="1"/>
        <rFont val="Aptos Narrow"/>
        <family val="2"/>
        <scheme val="minor"/>
      </rPr>
      <t xml:space="preserve"> How many employees have the job title "Manager"?</t>
    </r>
  </si>
  <si>
    <r>
      <t>7. Interns:</t>
    </r>
    <r>
      <rPr>
        <sz val="11"/>
        <color theme="1"/>
        <rFont val="Aptos Narrow"/>
        <family val="2"/>
        <scheme val="minor"/>
      </rPr>
      <t xml:space="preserve"> Count the number of employees with the employment status "Intern."</t>
    </r>
  </si>
  <si>
    <r>
      <t>8. Divorced Employees:</t>
    </r>
    <r>
      <rPr>
        <sz val="11"/>
        <color theme="1"/>
        <rFont val="Aptos Narrow"/>
        <family val="2"/>
        <scheme val="minor"/>
      </rPr>
      <t xml:space="preserve"> How many employees are divorced?</t>
    </r>
  </si>
  <si>
    <r>
      <t>9. Master's Degree Holders:</t>
    </r>
    <r>
      <rPr>
        <sz val="11"/>
        <color theme="1"/>
        <rFont val="Aptos Narrow"/>
        <family val="2"/>
        <scheme val="minor"/>
      </rPr>
      <t xml:space="preserve"> How many employees have a Master's degree?</t>
    </r>
  </si>
  <si>
    <r>
      <t>10. Employees in Finance:</t>
    </r>
    <r>
      <rPr>
        <sz val="11"/>
        <color theme="1"/>
        <rFont val="Aptos Narrow"/>
        <family val="2"/>
        <scheme val="minor"/>
      </rPr>
      <t xml:space="preserve"> Count the number of employees in the Finance department.</t>
    </r>
  </si>
  <si>
    <t>COUNTA Function</t>
  </si>
  <si>
    <r>
      <t>1. Total Entries:</t>
    </r>
    <r>
      <rPr>
        <sz val="11"/>
        <color theme="1"/>
        <rFont val="Aptos Narrow"/>
        <family val="2"/>
        <scheme val="minor"/>
      </rPr>
      <t xml:space="preserve"> Count the total number of filled rows in the data.</t>
    </r>
  </si>
  <si>
    <r>
      <t>2. Job Titles:</t>
    </r>
    <r>
      <rPr>
        <sz val="11"/>
        <color theme="1"/>
        <rFont val="Aptos Narrow"/>
        <family val="2"/>
        <scheme val="minor"/>
      </rPr>
      <t xml:space="preserve"> How many employees have a job title listed?</t>
    </r>
  </si>
  <si>
    <r>
      <t>3. Marital Status:</t>
    </r>
    <r>
      <rPr>
        <sz val="11"/>
        <color theme="1"/>
        <rFont val="Aptos Narrow"/>
        <family val="2"/>
        <scheme val="minor"/>
      </rPr>
      <t xml:space="preserve"> Count the number of employees who have a marital status listed.</t>
    </r>
  </si>
  <si>
    <r>
      <t>4. Education Levels:</t>
    </r>
    <r>
      <rPr>
        <sz val="11"/>
        <color theme="1"/>
        <rFont val="Aptos Narrow"/>
        <family val="2"/>
        <scheme val="minor"/>
      </rPr>
      <t xml:space="preserve"> How many employees have their education listed?</t>
    </r>
  </si>
  <si>
    <r>
      <t>5. Contract Employees' Salaries:</t>
    </r>
    <r>
      <rPr>
        <sz val="11"/>
        <color theme="1"/>
        <rFont val="Aptos Narrow"/>
        <family val="2"/>
        <scheme val="minor"/>
      </rPr>
      <t xml:space="preserve"> Count the number of employees working under contract who have a salary mentioned.</t>
    </r>
  </si>
  <si>
    <r>
      <t>6. Permanent Employees' Work Hours:</t>
    </r>
    <r>
      <rPr>
        <sz val="11"/>
        <color theme="1"/>
        <rFont val="Aptos Narrow"/>
        <family val="2"/>
        <scheme val="minor"/>
      </rPr>
      <t xml:space="preserve"> How many "Permanent" employees have their work hours filled in?</t>
    </r>
  </si>
  <si>
    <r>
      <t>7. Performance Ratings:</t>
    </r>
    <r>
      <rPr>
        <sz val="11"/>
        <color theme="1"/>
        <rFont val="Aptos Narrow"/>
        <family val="2"/>
        <scheme val="minor"/>
      </rPr>
      <t xml:space="preserve"> Count how many employees have a performance rating.</t>
    </r>
  </si>
  <si>
    <r>
      <t>8. Employees with Projects:</t>
    </r>
    <r>
      <rPr>
        <sz val="11"/>
        <color theme="1"/>
        <rFont val="Aptos Narrow"/>
        <family val="2"/>
        <scheme val="minor"/>
      </rPr>
      <t xml:space="preserve"> How many employees have a number of projects assigned to them?</t>
    </r>
  </si>
  <si>
    <r>
      <t>9. Experience Years:</t>
    </r>
    <r>
      <rPr>
        <sz val="11"/>
        <color theme="1"/>
        <rFont val="Aptos Narrow"/>
        <family val="2"/>
        <scheme val="minor"/>
      </rPr>
      <t xml:space="preserve"> Count the number of employees with years of experience listed.</t>
    </r>
  </si>
  <si>
    <r>
      <t>10. Department Entries:</t>
    </r>
    <r>
      <rPr>
        <sz val="11"/>
        <color theme="1"/>
        <rFont val="Aptos Narrow"/>
        <family val="2"/>
        <scheme val="minor"/>
      </rPr>
      <t xml:space="preserve"> How many department entries are listed for the employees?</t>
    </r>
  </si>
  <si>
    <t>COUNTBLANK Function</t>
  </si>
  <si>
    <r>
      <t>1. Missing Marital Status:</t>
    </r>
    <r>
      <rPr>
        <sz val="11"/>
        <color theme="1"/>
        <rFont val="Aptos Narrow"/>
        <family val="2"/>
        <scheme val="minor"/>
      </rPr>
      <t xml:space="preserve"> Count how many employees have a missing marital status.</t>
    </r>
  </si>
  <si>
    <r>
      <t>2. Blank Job Titles:</t>
    </r>
    <r>
      <rPr>
        <sz val="11"/>
        <color theme="1"/>
        <rFont val="Aptos Narrow"/>
        <family val="2"/>
        <scheme val="minor"/>
      </rPr>
      <t xml:space="preserve"> Count how many employees have a blank job title.</t>
    </r>
  </si>
  <si>
    <r>
      <t>3. Blank Locations:</t>
    </r>
    <r>
      <rPr>
        <sz val="11"/>
        <color theme="1"/>
        <rFont val="Aptos Narrow"/>
        <family val="2"/>
        <scheme val="minor"/>
      </rPr>
      <t xml:space="preserve"> Count how many employees have no location listed.</t>
    </r>
  </si>
  <si>
    <r>
      <t>4. Education Not Mentioned:</t>
    </r>
    <r>
      <rPr>
        <sz val="11"/>
        <color theme="1"/>
        <rFont val="Aptos Narrow"/>
        <family val="2"/>
        <scheme val="minor"/>
      </rPr>
      <t xml:space="preserve"> How many employees do not have their education mentioned?</t>
    </r>
  </si>
  <si>
    <r>
      <t>5. Missing Salary Data:</t>
    </r>
    <r>
      <rPr>
        <sz val="11"/>
        <color theme="1"/>
        <rFont val="Aptos Narrow"/>
        <family val="2"/>
        <scheme val="minor"/>
      </rPr>
      <t xml:space="preserve"> How many employees have missing salary data?</t>
    </r>
  </si>
  <si>
    <r>
      <t>6. Missing Work Hours:</t>
    </r>
    <r>
      <rPr>
        <sz val="11"/>
        <color theme="1"/>
        <rFont val="Aptos Narrow"/>
        <family val="2"/>
        <scheme val="minor"/>
      </rPr>
      <t xml:space="preserve"> Count the number of employees with missing work hours.</t>
    </r>
  </si>
  <si>
    <r>
      <t>7. Missing Performance Ratings:</t>
    </r>
    <r>
      <rPr>
        <sz val="11"/>
        <color theme="1"/>
        <rFont val="Aptos Narrow"/>
        <family val="2"/>
        <scheme val="minor"/>
      </rPr>
      <t xml:space="preserve"> How many employees have no performance rating mentioned?</t>
    </r>
  </si>
  <si>
    <r>
      <t>8. Missing Project Data:</t>
    </r>
    <r>
      <rPr>
        <sz val="11"/>
        <color theme="1"/>
        <rFont val="Aptos Narrow"/>
        <family val="2"/>
        <scheme val="minor"/>
      </rPr>
      <t xml:space="preserve"> Count how many employees do not have the number of projects filled in.</t>
    </r>
  </si>
  <si>
    <r>
      <t>9. Years in Role Not Listed:</t>
    </r>
    <r>
      <rPr>
        <sz val="11"/>
        <color theme="1"/>
        <rFont val="Aptos Narrow"/>
        <family val="2"/>
        <scheme val="minor"/>
      </rPr>
      <t xml:space="preserve"> How many employees do not have their "Years in Current Role" mentioned?</t>
    </r>
  </si>
  <si>
    <r>
      <t>10. Blank Experience Entries:</t>
    </r>
    <r>
      <rPr>
        <sz val="11"/>
        <color theme="1"/>
        <rFont val="Aptos Narrow"/>
        <family val="2"/>
        <scheme val="minor"/>
      </rPr>
      <t xml:space="preserve"> Count the number of employees with missing experience data.</t>
    </r>
  </si>
  <si>
    <t>COUNTIF Function</t>
  </si>
  <si>
    <r>
      <t>1. PhD Holders:</t>
    </r>
    <r>
      <rPr>
        <sz val="11"/>
        <color theme="1"/>
        <rFont val="Aptos Narrow"/>
        <family val="2"/>
        <scheme val="minor"/>
      </rPr>
      <t xml:space="preserve"> Count how many employees have a PhD.</t>
    </r>
  </si>
  <si>
    <r>
      <t>2. Widowed Employees:</t>
    </r>
    <r>
      <rPr>
        <sz val="11"/>
        <color theme="1"/>
        <rFont val="Aptos Narrow"/>
        <family val="2"/>
        <scheme val="minor"/>
      </rPr>
      <t xml:space="preserve"> Count the number of employees who are widowed.</t>
    </r>
  </si>
  <si>
    <r>
      <t>3. Marketing Department:</t>
    </r>
    <r>
      <rPr>
        <sz val="11"/>
        <color theme="1"/>
        <rFont val="Aptos Narrow"/>
        <family val="2"/>
        <scheme val="minor"/>
      </rPr>
      <t xml:space="preserve"> How many employees are in the Marketing department?</t>
    </r>
  </si>
  <si>
    <r>
      <t>4. Permanent Employees:</t>
    </r>
    <r>
      <rPr>
        <sz val="11"/>
        <color theme="1"/>
        <rFont val="Aptos Narrow"/>
        <family val="2"/>
        <scheme val="minor"/>
      </rPr>
      <t xml:space="preserve"> Count the number of employees with "Permanent" employment status.</t>
    </r>
  </si>
  <si>
    <r>
      <t>5. Seattle Office:</t>
    </r>
    <r>
      <rPr>
        <sz val="11"/>
        <color theme="1"/>
        <rFont val="Aptos Narrow"/>
        <family val="2"/>
        <scheme val="minor"/>
      </rPr>
      <t xml:space="preserve"> How many employees are based in Seattle?</t>
    </r>
  </si>
  <si>
    <r>
      <t>6. High Performance:</t>
    </r>
    <r>
      <rPr>
        <sz val="11"/>
        <color theme="1"/>
        <rFont val="Aptos Narrow"/>
        <family val="2"/>
        <scheme val="minor"/>
      </rPr>
      <t xml:space="preserve"> Count how many employees have a performance rating of 9 or higher.</t>
    </r>
  </si>
  <si>
    <r>
      <t>7. Low Salary:</t>
    </r>
    <r>
      <rPr>
        <sz val="11"/>
        <color theme="1"/>
        <rFont val="Aptos Narrow"/>
        <family val="2"/>
        <scheme val="minor"/>
      </rPr>
      <t xml:space="preserve"> How many employees have a salary below $50,000?</t>
    </r>
  </si>
  <si>
    <r>
      <t>8. Divorced Engineers:</t>
    </r>
    <r>
      <rPr>
        <sz val="11"/>
        <color theme="1"/>
        <rFont val="Aptos Narrow"/>
        <family val="2"/>
        <scheme val="minor"/>
      </rPr>
      <t xml:space="preserve"> Count the number of engineers who are divorced.</t>
    </r>
  </si>
  <si>
    <r>
      <t>9. Contract Workers:</t>
    </r>
    <r>
      <rPr>
        <sz val="11"/>
        <color theme="1"/>
        <rFont val="Aptos Narrow"/>
        <family val="2"/>
        <scheme val="minor"/>
      </rPr>
      <t xml:space="preserve"> How many employees are working under contract?</t>
    </r>
  </si>
  <si>
    <r>
      <t>10. Analyst Job Title:</t>
    </r>
    <r>
      <rPr>
        <sz val="11"/>
        <color theme="1"/>
        <rFont val="Aptos Narrow"/>
        <family val="2"/>
        <scheme val="minor"/>
      </rPr>
      <t xml:space="preserve"> How many employees have the job title "Analyst"?</t>
    </r>
  </si>
  <si>
    <t>COUNTIFS Function</t>
  </si>
  <si>
    <r>
      <t>1. Married Finance Employees:</t>
    </r>
    <r>
      <rPr>
        <sz val="11"/>
        <color theme="1"/>
        <rFont val="Aptos Narrow"/>
        <family val="2"/>
        <scheme val="minor"/>
      </rPr>
      <t xml:space="preserve"> Count the number of married employees in the Finance department.</t>
    </r>
  </si>
  <si>
    <r>
      <t>2. High Salary, Low Experience:</t>
    </r>
    <r>
      <rPr>
        <sz val="11"/>
        <color theme="1"/>
        <rFont val="Aptos Narrow"/>
        <family val="2"/>
        <scheme val="minor"/>
      </rPr>
      <t xml:space="preserve"> Count how many employees have a salary over $100,000 but less than 10 years of experience.</t>
    </r>
  </si>
  <si>
    <r>
      <t>3. Marketing Interns:</t>
    </r>
    <r>
      <rPr>
        <sz val="11"/>
        <color theme="1"/>
        <rFont val="Aptos Narrow"/>
        <family val="2"/>
        <scheme val="minor"/>
      </rPr>
      <t xml:space="preserve"> How many employees are working as interns in the Marketing department?</t>
    </r>
  </si>
  <si>
    <r>
      <t>4. Experienced, High Performers:</t>
    </r>
    <r>
      <rPr>
        <sz val="11"/>
        <color theme="1"/>
        <rFont val="Aptos Narrow"/>
        <family val="2"/>
        <scheme val="minor"/>
      </rPr>
      <t xml:space="preserve"> Count the number of employees with more than 20 years of experience and a performance rating higher than 8.</t>
    </r>
  </si>
  <si>
    <r>
      <t>5. Divorced Managers:</t>
    </r>
    <r>
      <rPr>
        <sz val="11"/>
        <color theme="1"/>
        <rFont val="Aptos Narrow"/>
        <family val="2"/>
        <scheme val="minor"/>
      </rPr>
      <t xml:space="preserve"> How many managers are divorced?</t>
    </r>
  </si>
  <si>
    <r>
      <t>6. Seattle Finance Workers:</t>
    </r>
    <r>
      <rPr>
        <sz val="11"/>
        <color theme="1"/>
        <rFont val="Aptos Narrow"/>
        <family val="2"/>
        <scheme val="minor"/>
      </rPr>
      <t xml:space="preserve"> How many Finance department employees are based in Seattle?</t>
    </r>
  </si>
  <si>
    <r>
      <t>7. Widowed PhDs:</t>
    </r>
    <r>
      <rPr>
        <sz val="11"/>
        <color theme="1"/>
        <rFont val="Aptos Narrow"/>
        <family val="2"/>
        <scheme val="minor"/>
      </rPr>
      <t xml:space="preserve"> Count the number of employees with a PhD who are widowed.</t>
    </r>
  </si>
  <si>
    <r>
      <t>8. Engineering, Contract Workers:</t>
    </r>
    <r>
      <rPr>
        <sz val="11"/>
        <color theme="1"/>
        <rFont val="Aptos Narrow"/>
        <family val="2"/>
        <scheme val="minor"/>
      </rPr>
      <t xml:space="preserve"> How many employees are in the Engineering department and working under contract?</t>
    </r>
  </si>
  <si>
    <r>
      <t>9. Boston Employees:</t>
    </r>
    <r>
      <rPr>
        <sz val="11"/>
        <color theme="1"/>
        <rFont val="Aptos Narrow"/>
        <family val="2"/>
        <scheme val="minor"/>
      </rPr>
      <t xml:space="preserve"> How many employees are based in Boston and have handled more than 10 projects?</t>
    </r>
  </si>
  <si>
    <r>
      <t>10. High Salary, Low Rating:</t>
    </r>
    <r>
      <rPr>
        <sz val="11"/>
        <color theme="1"/>
        <rFont val="Aptos Narrow"/>
        <family val="2"/>
        <scheme val="minor"/>
      </rPr>
      <t xml:space="preserve"> Count how many employees have a salary above $90,000 but a performance rating below 5.</t>
    </r>
  </si>
  <si>
    <r>
      <t>1. Odd/Even Salary:</t>
    </r>
    <r>
      <rPr>
        <sz val="11"/>
        <color theme="1"/>
        <rFont val="Aptos Narrow"/>
        <family val="2"/>
        <scheme val="minor"/>
      </rPr>
      <t xml:space="preserve"> Use the MOD function to determine how many employees have an odd-numbered salary.</t>
    </r>
  </si>
  <si>
    <r>
      <t>2. Work Hour Groups:</t>
    </r>
    <r>
      <rPr>
        <sz val="11"/>
        <color theme="1"/>
        <rFont val="Aptos Narrow"/>
        <family val="2"/>
        <scheme val="minor"/>
      </rPr>
      <t xml:space="preserve"> Group employees based on whether their work hours per week divided by 10 leaves a remainder of 1.</t>
    </r>
  </si>
  <si>
    <r>
      <t>3. Age Remainder:</t>
    </r>
    <r>
      <rPr>
        <sz val="11"/>
        <color theme="1"/>
        <rFont val="Aptos Narrow"/>
        <family val="2"/>
        <scheme val="minor"/>
      </rPr>
      <t xml:space="preserve"> What is the remainder when dividing each employee’s age by 7?</t>
    </r>
  </si>
  <si>
    <r>
      <t>4. Experience Remainder:</t>
    </r>
    <r>
      <rPr>
        <sz val="11"/>
        <color theme="1"/>
        <rFont val="Aptos Narrow"/>
        <family val="2"/>
        <scheme val="minor"/>
      </rPr>
      <t xml:space="preserve"> Use MOD to find employees whose years of experience divided by 4 leaves a remainder of 0.</t>
    </r>
  </si>
  <si>
    <r>
      <t>5. Projects Grouping:</t>
    </r>
    <r>
      <rPr>
        <sz val="11"/>
        <color theme="1"/>
        <rFont val="Aptos Narrow"/>
        <family val="2"/>
        <scheme val="minor"/>
      </rPr>
      <t xml:space="preserve"> Identify employees whose number of projects divided by 3 leaves a remainder of 2.</t>
    </r>
  </si>
  <si>
    <r>
      <t>6. Salary Modulo 5:</t>
    </r>
    <r>
      <rPr>
        <sz val="11"/>
        <color theme="1"/>
        <rFont val="Aptos Narrow"/>
        <family val="2"/>
        <scheme val="minor"/>
      </rPr>
      <t xml:space="preserve"> Find the remainder of dividing each employee’s salary by 5.</t>
    </r>
  </si>
  <si>
    <r>
      <t>7. Performance Rating Groups:</t>
    </r>
    <r>
      <rPr>
        <sz val="11"/>
        <color theme="1"/>
        <rFont val="Aptos Narrow"/>
        <family val="2"/>
        <scheme val="minor"/>
      </rPr>
      <t xml:space="preserve"> Divide each employee’s performance rating by 3 and find the remainder.</t>
    </r>
  </si>
  <si>
    <r>
      <t>8. Work Hours Modulo 8:</t>
    </r>
    <r>
      <rPr>
        <sz val="11"/>
        <color theme="1"/>
        <rFont val="Aptos Narrow"/>
        <family val="2"/>
        <scheme val="minor"/>
      </rPr>
      <t xml:space="preserve"> Find out which employees' work hours divided by 8 leave a remainder of 4.</t>
    </r>
  </si>
  <si>
    <r>
      <t>9. Experience Modulo 7:</t>
    </r>
    <r>
      <rPr>
        <sz val="11"/>
        <color theme="1"/>
        <rFont val="Aptos Narrow"/>
        <family val="2"/>
        <scheme val="minor"/>
      </rPr>
      <t xml:space="preserve"> What is the remainder when each employee's years of experience is divided by 7?</t>
    </r>
  </si>
  <si>
    <r>
      <t>10. Projects Modulo 4:</t>
    </r>
    <r>
      <rPr>
        <sz val="11"/>
        <color theme="1"/>
        <rFont val="Aptos Narrow"/>
        <family val="2"/>
        <scheme val="minor"/>
      </rPr>
      <t xml:space="preserve"> Find employees whose number of projects divided by 4 leaves a remainder of 3.</t>
    </r>
  </si>
  <si>
    <t>AVERAGE Function</t>
  </si>
  <si>
    <r>
      <t>1. Average Salary:</t>
    </r>
    <r>
      <rPr>
        <sz val="11"/>
        <color theme="1"/>
        <rFont val="Aptos Narrow"/>
        <family val="2"/>
        <scheme val="minor"/>
      </rPr>
      <t xml:space="preserve"> Calculate the average salary of all employees.</t>
    </r>
  </si>
  <si>
    <r>
      <t>2. Average Experience:</t>
    </r>
    <r>
      <rPr>
        <sz val="11"/>
        <color theme="1"/>
        <rFont val="Aptos Narrow"/>
        <family val="2"/>
        <scheme val="minor"/>
      </rPr>
      <t xml:space="preserve"> What is the average number of years of experience of employees in the dataset?</t>
    </r>
  </si>
  <si>
    <r>
      <t>3. Work Hours Per Week:</t>
    </r>
    <r>
      <rPr>
        <sz val="11"/>
        <color theme="1"/>
        <rFont val="Aptos Narrow"/>
        <family val="2"/>
        <scheme val="minor"/>
      </rPr>
      <t xml:space="preserve"> Calculate the average number of work hours per week for all employees.</t>
    </r>
  </si>
  <si>
    <r>
      <t>4. Projects Handled:</t>
    </r>
    <r>
      <rPr>
        <sz val="11"/>
        <color theme="1"/>
        <rFont val="Aptos Narrow"/>
        <family val="2"/>
        <scheme val="minor"/>
      </rPr>
      <t xml:space="preserve"> What is the average number of projects assigned to each employee?</t>
    </r>
  </si>
  <si>
    <r>
      <t>5. Performance Rating:</t>
    </r>
    <r>
      <rPr>
        <sz val="11"/>
        <color theme="1"/>
        <rFont val="Aptos Narrow"/>
        <family val="2"/>
        <scheme val="minor"/>
      </rPr>
      <t xml:space="preserve"> Calculate the average performance rating for all employees.</t>
    </r>
  </si>
  <si>
    <r>
      <t>6. Years in Role:</t>
    </r>
    <r>
      <rPr>
        <sz val="11"/>
        <color theme="1"/>
        <rFont val="Aptos Narrow"/>
        <family val="2"/>
        <scheme val="minor"/>
      </rPr>
      <t xml:space="preserve"> What is the average number of years employees have been in their current roles?</t>
    </r>
  </si>
  <si>
    <r>
      <t>7. Austin Office Salary:</t>
    </r>
    <r>
      <rPr>
        <sz val="11"/>
        <color theme="1"/>
        <rFont val="Aptos Narrow"/>
        <family val="2"/>
        <scheme val="minor"/>
      </rPr>
      <t xml:space="preserve"> Calculate the average salary of employees based in Austin.</t>
    </r>
  </si>
  <si>
    <r>
      <t>8. Marketing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in the Marketing department?</t>
    </r>
  </si>
  <si>
    <r>
      <t>9. Contract Employees’ Salary:</t>
    </r>
    <r>
      <rPr>
        <sz val="11"/>
        <color theme="1"/>
        <rFont val="Aptos Narrow"/>
        <family val="2"/>
        <scheme val="minor"/>
      </rPr>
      <t xml:space="preserve"> Calculate the average salary of employees with a "Contract" employment status.</t>
    </r>
  </si>
  <si>
    <r>
      <t>10. Average Age:</t>
    </r>
    <r>
      <rPr>
        <sz val="11"/>
        <color theme="1"/>
        <rFont val="Aptos Narrow"/>
        <family val="2"/>
        <scheme val="minor"/>
      </rPr>
      <t xml:space="preserve"> What is the average age of all employees?</t>
    </r>
  </si>
  <si>
    <t>AVERAGEIF Function</t>
  </si>
  <si>
    <r>
      <t>1. Permanent Employee Salary:</t>
    </r>
    <r>
      <rPr>
        <sz val="11"/>
        <color theme="1"/>
        <rFont val="Aptos Narrow"/>
        <family val="2"/>
        <scheme val="minor"/>
      </rPr>
      <t xml:space="preserve"> What is the average salary of "Permanent" employees?</t>
    </r>
  </si>
  <si>
    <r>
      <t>2. High Performers' Work Hours:</t>
    </r>
    <r>
      <rPr>
        <sz val="11"/>
        <color theme="1"/>
        <rFont val="Aptos Narrow"/>
        <family val="2"/>
        <scheme val="minor"/>
      </rPr>
      <t xml:space="preserve"> Calculate the average number of work hours per week for employees with a performance rating of 8 or higher.</t>
    </r>
  </si>
  <si>
    <r>
      <t>3. Married Employees’ Salary:</t>
    </r>
    <r>
      <rPr>
        <sz val="11"/>
        <color theme="1"/>
        <rFont val="Aptos Narrow"/>
        <family val="2"/>
        <scheme val="minor"/>
      </rPr>
      <t xml:space="preserve"> What is the average salary of married employees?</t>
    </r>
  </si>
  <si>
    <r>
      <t>4. Divorced Employees’ Experience:</t>
    </r>
    <r>
      <rPr>
        <sz val="11"/>
        <color theme="1"/>
        <rFont val="Aptos Narrow"/>
        <family val="2"/>
        <scheme val="minor"/>
      </rPr>
      <t xml:space="preserve"> Calculate the average years of experience for divorced employees.</t>
    </r>
  </si>
  <si>
    <r>
      <t>5. Widowed Employees’ Salary:</t>
    </r>
    <r>
      <rPr>
        <sz val="11"/>
        <color theme="1"/>
        <rFont val="Aptos Narrow"/>
        <family val="2"/>
        <scheme val="minor"/>
      </rPr>
      <t xml:space="preserve"> What is the average salary of employees who are widowed?</t>
    </r>
  </si>
  <si>
    <r>
      <t>6. High School Education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with a "High School" education?</t>
    </r>
  </si>
  <si>
    <r>
      <t>7. Finance Department Salary:</t>
    </r>
    <r>
      <rPr>
        <sz val="11"/>
        <color theme="1"/>
        <rFont val="Aptos Narrow"/>
        <family val="2"/>
        <scheme val="minor"/>
      </rPr>
      <t xml:space="preserve"> What is the average salary of employees in the Finance department?</t>
    </r>
  </si>
  <si>
    <r>
      <t>8. Seattle Office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employees in Seattle.</t>
    </r>
  </si>
  <si>
    <r>
      <t>9. Male Employees’ Experience:</t>
    </r>
    <r>
      <rPr>
        <sz val="11"/>
        <color theme="1"/>
        <rFont val="Aptos Narrow"/>
        <family val="2"/>
        <scheme val="minor"/>
      </rPr>
      <t xml:space="preserve"> What is the average years of experience for male employees?</t>
    </r>
  </si>
  <si>
    <r>
      <t>10. Contract Workers' Salary:</t>
    </r>
    <r>
      <rPr>
        <sz val="11"/>
        <color theme="1"/>
        <rFont val="Aptos Narrow"/>
        <family val="2"/>
        <scheme val="minor"/>
      </rPr>
      <t xml:space="preserve"> What is the average salary of employees working under contract?</t>
    </r>
  </si>
  <si>
    <t>AVERAGEIFS Function</t>
  </si>
  <si>
    <r>
      <t>1. High Performers, Married:</t>
    </r>
    <r>
      <rPr>
        <sz val="11"/>
        <color theme="1"/>
        <rFont val="Aptos Narrow"/>
        <family val="2"/>
        <scheme val="minor"/>
      </rPr>
      <t xml:space="preserve"> Calculate the average salary of married employees with a performance rating of 7 or more.</t>
    </r>
  </si>
  <si>
    <r>
      <t>2. Seattle Married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married employees based in Seattle?</t>
    </r>
  </si>
  <si>
    <r>
      <t>3. Marketing Developers' Salary:</t>
    </r>
    <r>
      <rPr>
        <sz val="11"/>
        <color theme="1"/>
        <rFont val="Aptos Narrow"/>
        <family val="2"/>
        <scheme val="minor"/>
      </rPr>
      <t xml:space="preserve"> Calculate the average salary of employees with the job title "Developer" in the Marketing department.</t>
    </r>
  </si>
  <si>
    <r>
      <t>4. Permanent High Performers:</t>
    </r>
    <r>
      <rPr>
        <sz val="11"/>
        <color theme="1"/>
        <rFont val="Aptos Narrow"/>
        <family val="2"/>
        <scheme val="minor"/>
      </rPr>
      <t xml:space="preserve"> What is the average number of projects for "Permanent" employees with a performance rating of 8 or higher?</t>
    </r>
  </si>
  <si>
    <r>
      <t>5. Experienced Widowed Salary:</t>
    </r>
    <r>
      <rPr>
        <sz val="11"/>
        <color theme="1"/>
        <rFont val="Aptos Narrow"/>
        <family val="2"/>
        <scheme val="minor"/>
      </rPr>
      <t xml:space="preserve"> Calculate the average salary of employees with more than 10 years of experience who are widowed.</t>
    </r>
  </si>
  <si>
    <r>
      <t>6. Divorced, Low Experience:</t>
    </r>
    <r>
      <rPr>
        <sz val="11"/>
        <color theme="1"/>
        <rFont val="Aptos Narrow"/>
        <family val="2"/>
        <scheme val="minor"/>
      </rPr>
      <t xml:space="preserve"> What is the average salary of divorced employees with less than 15 years of experience?</t>
    </r>
  </si>
  <si>
    <r>
      <t>7. Austin Finance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Finance department employees based in Austin.</t>
    </r>
  </si>
  <si>
    <r>
      <t>8. High School, Low Salary:</t>
    </r>
    <r>
      <rPr>
        <sz val="11"/>
        <color theme="1"/>
        <rFont val="Aptos Narrow"/>
        <family val="2"/>
        <scheme val="minor"/>
      </rPr>
      <t xml:space="preserve"> What is the average number of years in the current role for employees with a "High School" education and a salary below $50,000?</t>
    </r>
  </si>
  <si>
    <r>
      <t>9. Permanent Employees'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"Permanent" employees based in Boston?</t>
    </r>
  </si>
  <si>
    <r>
      <t>10. Experienced PhD Holders:</t>
    </r>
    <r>
      <rPr>
        <sz val="11"/>
        <color theme="1"/>
        <rFont val="Aptos Narrow"/>
        <family val="2"/>
        <scheme val="minor"/>
      </rPr>
      <t xml:space="preserve"> What is the average salary of employees with a PhD and more than 20 years of experience?</t>
    </r>
  </si>
  <si>
    <t>a</t>
  </si>
  <si>
    <t>No Of Projects</t>
  </si>
  <si>
    <t>Greater than</t>
  </si>
  <si>
    <t>Less Than</t>
  </si>
  <si>
    <t>Operator</t>
  </si>
  <si>
    <t>Operand</t>
  </si>
  <si>
    <t>`/</t>
  </si>
  <si>
    <t>+</t>
  </si>
  <si>
    <t>-</t>
  </si>
  <si>
    <t>*</t>
  </si>
  <si>
    <t>Condition</t>
  </si>
  <si>
    <t>Criteria_1</t>
  </si>
  <si>
    <t>Criteria_2</t>
  </si>
  <si>
    <t>&gt;=9</t>
  </si>
  <si>
    <t>&gt;8</t>
  </si>
  <si>
    <t>&gt;10</t>
  </si>
  <si>
    <t>Average</t>
  </si>
  <si>
    <t>Sumifs</t>
  </si>
  <si>
    <t>Averageif</t>
  </si>
  <si>
    <t>Averageifs</t>
  </si>
  <si>
    <t>Sumproduct</t>
  </si>
  <si>
    <t>&lt;50000</t>
  </si>
  <si>
    <t>Unit Price</t>
  </si>
  <si>
    <t>Qty</t>
  </si>
  <si>
    <t>Product</t>
  </si>
  <si>
    <t xml:space="preserve">Arithmatic </t>
  </si>
  <si>
    <t>Logical</t>
  </si>
  <si>
    <t>=</t>
  </si>
  <si>
    <t>&gt;</t>
  </si>
  <si>
    <t>&lt;</t>
  </si>
  <si>
    <t>&gt;=</t>
  </si>
  <si>
    <t>&lt;=</t>
  </si>
  <si>
    <t>&lt;&gt;</t>
  </si>
  <si>
    <t>Equals to</t>
  </si>
  <si>
    <t>&gt;1</t>
  </si>
  <si>
    <t>&gt;=1</t>
  </si>
  <si>
    <t>Greater than or Equal to</t>
  </si>
  <si>
    <t xml:space="preserve">Siraj </t>
  </si>
  <si>
    <t>Ali</t>
  </si>
  <si>
    <t>Name</t>
  </si>
  <si>
    <t>Argument List</t>
  </si>
  <si>
    <t>Parameters</t>
  </si>
  <si>
    <t>Coffee Machine</t>
  </si>
  <si>
    <t>Coffee</t>
  </si>
  <si>
    <t>Milk</t>
  </si>
  <si>
    <t>Water</t>
  </si>
  <si>
    <t>Sugar</t>
  </si>
  <si>
    <t>CountA</t>
  </si>
  <si>
    <t>Countblank</t>
  </si>
  <si>
    <t>Mod</t>
  </si>
  <si>
    <t>1. Department Budget: Your manager has asked you to calculate the total salary budget for the company. Can you find the sum of all employees' salaries?</t>
  </si>
  <si>
    <t>If</t>
  </si>
  <si>
    <t>Amount</t>
  </si>
  <si>
    <t>Prod1</t>
  </si>
  <si>
    <t>Prod2</t>
  </si>
  <si>
    <t>Prod3</t>
  </si>
  <si>
    <t>Prod4</t>
  </si>
  <si>
    <t>Prod 1</t>
  </si>
  <si>
    <t>Prod 2</t>
  </si>
  <si>
    <t>1. Finance Department Salary: Calculate the total salary for employees working in the Finance department.</t>
  </si>
  <si>
    <t>Criteria_range_1</t>
  </si>
  <si>
    <t>Criteria_range_2</t>
  </si>
  <si>
    <t>Criteria_range_3</t>
  </si>
  <si>
    <t>Criteria_3</t>
  </si>
  <si>
    <t>Emp Exp</t>
  </si>
  <si>
    <t>&lt;15</t>
  </si>
  <si>
    <t>&gt;7</t>
  </si>
  <si>
    <t>b</t>
  </si>
  <si>
    <t>c</t>
  </si>
  <si>
    <t>It counts only numeric values</t>
  </si>
  <si>
    <t>It counts only blank values</t>
  </si>
  <si>
    <t>It counts non blank /alphanumeric values values</t>
  </si>
  <si>
    <t>Phd</t>
  </si>
  <si>
    <t>1. PhD Holders: Count how many employees have a PhD.</t>
  </si>
  <si>
    <r>
      <t>5. Not  Divorced Managers:</t>
    </r>
    <r>
      <rPr>
        <sz val="11"/>
        <color theme="1"/>
        <rFont val="Aptos Narrow"/>
        <family val="2"/>
        <scheme val="minor"/>
      </rPr>
      <t xml:space="preserve"> How many managers are not divorced?</t>
    </r>
  </si>
  <si>
    <t>&lt;&gt; Divorced</t>
  </si>
  <si>
    <t>Not Equals to</t>
  </si>
  <si>
    <r>
      <t>10. High Salary, Low Rating:</t>
    </r>
    <r>
      <rPr>
        <sz val="11"/>
        <color theme="1"/>
        <rFont val="Aptos Narrow"/>
        <family val="2"/>
        <scheme val="minor"/>
      </rPr>
      <t xml:space="preserve"> Count how many employees have a salary above $90,000 but a performance rating below 5 and no of years of exp is more than 10</t>
    </r>
  </si>
  <si>
    <t>&gt;90000</t>
  </si>
  <si>
    <t>&lt;5</t>
  </si>
  <si>
    <t>Yrs Of Exp</t>
  </si>
  <si>
    <t>Average and Mean</t>
  </si>
  <si>
    <t>Only Numeric Values</t>
  </si>
  <si>
    <t>Contains Blank</t>
  </si>
  <si>
    <t>Average_range</t>
  </si>
  <si>
    <t>Employement Type</t>
  </si>
  <si>
    <t>&gt;=8</t>
  </si>
  <si>
    <t>Hrs per week</t>
  </si>
  <si>
    <t>Yrs in current Role</t>
  </si>
  <si>
    <t>Measure of central Tendency</t>
  </si>
  <si>
    <t>Mean</t>
  </si>
  <si>
    <t>Median</t>
  </si>
  <si>
    <t>Mode</t>
  </si>
  <si>
    <t>Sum Of all the observations / No of Observations</t>
  </si>
  <si>
    <t>Sorted then Middle Value</t>
  </si>
  <si>
    <t>Most occuring</t>
  </si>
  <si>
    <t xml:space="preserve">What is the median salary </t>
  </si>
  <si>
    <t xml:space="preserve">What is mode Salary </t>
  </si>
  <si>
    <t>Prod5</t>
  </si>
  <si>
    <t>Ptod6</t>
  </si>
  <si>
    <t>MOD</t>
  </si>
  <si>
    <t>Remainder</t>
  </si>
  <si>
    <t>Min</t>
  </si>
  <si>
    <t>Max</t>
  </si>
  <si>
    <t>Small</t>
  </si>
  <si>
    <t>Large</t>
  </si>
  <si>
    <t>What is the second Smallest Value</t>
  </si>
  <si>
    <t>What is the 25 the Smallest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</si>
</sst>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3" applyNumberFormat="0" applyAlignment="0" applyProtection="0"/>
    <xf numFmtId="0" fontId="8" fillId="8" borderId="4" applyNumberFormat="0" applyAlignment="0" applyProtection="0"/>
  </cellStyleXfs>
  <cellXfs count="20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3" borderId="0" xfId="0" applyFont="1" applyFill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3" borderId="2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4" borderId="0" xfId="0" applyFill="1"/>
    <xf numFmtId="0" fontId="6" fillId="6" borderId="0" xfId="2"/>
    <xf numFmtId="0" fontId="7" fillId="7" borderId="3" xfId="3"/>
    <xf numFmtId="0" fontId="5" fillId="5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8" borderId="4" xfId="4" applyAlignment="1">
      <alignment horizontal="center" vertical="center" wrapText="1"/>
    </xf>
    <xf numFmtId="0" fontId="7" fillId="7" borderId="0" xfId="3" applyBorder="1"/>
    <xf numFmtId="0" fontId="9" fillId="0" borderId="5" xfId="0" applyFont="1" applyBorder="1" applyAlignment="1">
      <alignment horizontal="center" vertical="center"/>
    </xf>
    <xf numFmtId="2" fontId="0" fillId="0" borderId="0" xfId="0" applyNumberFormat="1"/>
  </cellXfs>
  <cellStyles count="5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AE796727-7F7C-4BC4-813D-BDF8535ADB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67.png"/><Relationship Id="rId21" Type="http://schemas.openxmlformats.org/officeDocument/2006/relationships/image" Target="../media/image16.png"/><Relationship Id="rId42" Type="http://schemas.openxmlformats.org/officeDocument/2006/relationships/image" Target="../media/image27.png"/><Relationship Id="rId63" Type="http://schemas.openxmlformats.org/officeDocument/2006/relationships/customXml" Target="../ink/ink33.xml"/><Relationship Id="rId84" Type="http://schemas.openxmlformats.org/officeDocument/2006/relationships/image" Target="../media/image49.png"/><Relationship Id="rId138" Type="http://schemas.openxmlformats.org/officeDocument/2006/relationships/customXml" Target="../ink/ink68.xml"/><Relationship Id="rId159" Type="http://schemas.openxmlformats.org/officeDocument/2006/relationships/image" Target="../media/image89.png"/><Relationship Id="rId170" Type="http://schemas.openxmlformats.org/officeDocument/2006/relationships/image" Target="../media/image95.png"/><Relationship Id="rId191" Type="http://schemas.openxmlformats.org/officeDocument/2006/relationships/customXml" Target="../ink/ink94.xml"/><Relationship Id="rId205" Type="http://schemas.openxmlformats.org/officeDocument/2006/relationships/image" Target="../media/image113.png"/><Relationship Id="rId107" Type="http://schemas.openxmlformats.org/officeDocument/2006/relationships/image" Target="../media/image62.png"/><Relationship Id="rId11" Type="http://schemas.openxmlformats.org/officeDocument/2006/relationships/image" Target="../media/image11.png"/><Relationship Id="rId32" Type="http://schemas.openxmlformats.org/officeDocument/2006/relationships/image" Target="../media/image22.png"/><Relationship Id="rId53" Type="http://schemas.openxmlformats.org/officeDocument/2006/relationships/customXml" Target="../ink/ink28.xml"/><Relationship Id="rId74" Type="http://schemas.openxmlformats.org/officeDocument/2006/relationships/image" Target="../media/image44.png"/><Relationship Id="rId128" Type="http://schemas.openxmlformats.org/officeDocument/2006/relationships/image" Target="../media/image73.png"/><Relationship Id="rId149" Type="http://schemas.openxmlformats.org/officeDocument/2006/relationships/image" Target="../media/image84.png"/><Relationship Id="rId5" Type="http://schemas.openxmlformats.org/officeDocument/2006/relationships/customXml" Target="../ink/ink6.xml"/><Relationship Id="rId95" Type="http://schemas.openxmlformats.org/officeDocument/2006/relationships/image" Target="../media/image55.png"/><Relationship Id="rId160" Type="http://schemas.openxmlformats.org/officeDocument/2006/relationships/customXml" Target="../ink/ink79.xml"/><Relationship Id="rId181" Type="http://schemas.openxmlformats.org/officeDocument/2006/relationships/customXml" Target="../ink/ink89.xml"/><Relationship Id="rId22" Type="http://schemas.openxmlformats.org/officeDocument/2006/relationships/customXml" Target="../ink/ink14.xml"/><Relationship Id="rId43" Type="http://schemas.openxmlformats.org/officeDocument/2006/relationships/image" Target="../media/image28.png"/><Relationship Id="rId64" Type="http://schemas.openxmlformats.org/officeDocument/2006/relationships/image" Target="../media/image39.png"/><Relationship Id="rId118" Type="http://schemas.openxmlformats.org/officeDocument/2006/relationships/customXml" Target="../ink/ink59.xml"/><Relationship Id="rId139" Type="http://schemas.openxmlformats.org/officeDocument/2006/relationships/image" Target="../media/image79.png"/><Relationship Id="rId85" Type="http://schemas.openxmlformats.org/officeDocument/2006/relationships/customXml" Target="../ink/ink44.xml"/><Relationship Id="rId150" Type="http://schemas.openxmlformats.org/officeDocument/2006/relationships/customXml" Target="../ink/ink74.xml"/><Relationship Id="rId171" Type="http://schemas.openxmlformats.org/officeDocument/2006/relationships/customXml" Target="../ink/ink84.xml"/><Relationship Id="rId192" Type="http://schemas.openxmlformats.org/officeDocument/2006/relationships/image" Target="../media/image106.png"/><Relationship Id="rId206" Type="http://schemas.openxmlformats.org/officeDocument/2006/relationships/customXml" Target="../ink/ink101.xml"/><Relationship Id="rId12" Type="http://schemas.openxmlformats.org/officeDocument/2006/relationships/customXml" Target="../ink/ink9.xml"/><Relationship Id="rId33" Type="http://schemas.openxmlformats.org/officeDocument/2006/relationships/customXml" Target="../ink/ink19.xml"/><Relationship Id="rId108" Type="http://schemas.openxmlformats.org/officeDocument/2006/relationships/customXml" Target="../ink/ink54.xml"/><Relationship Id="rId129" Type="http://schemas.openxmlformats.org/officeDocument/2006/relationships/customXml" Target="../ink/ink64.xml"/><Relationship Id="rId54" Type="http://schemas.openxmlformats.org/officeDocument/2006/relationships/image" Target="../media/image34.png"/><Relationship Id="rId75" Type="http://schemas.openxmlformats.org/officeDocument/2006/relationships/customXml" Target="../ink/ink39.xml"/><Relationship Id="rId96" Type="http://schemas.openxmlformats.org/officeDocument/2006/relationships/customXml" Target="../ink/ink49.xml"/><Relationship Id="rId140" Type="http://schemas.openxmlformats.org/officeDocument/2006/relationships/customXml" Target="../ink/ink69.xml"/><Relationship Id="rId161" Type="http://schemas.openxmlformats.org/officeDocument/2006/relationships/image" Target="../media/image90.png"/><Relationship Id="rId182" Type="http://schemas.openxmlformats.org/officeDocument/2006/relationships/image" Target="../media/image101.png"/><Relationship Id="rId6" Type="http://schemas.openxmlformats.org/officeDocument/2006/relationships/image" Target="../media/image8.png"/><Relationship Id="rId23" Type="http://schemas.openxmlformats.org/officeDocument/2006/relationships/image" Target="../media/image17.png"/><Relationship Id="rId119" Type="http://schemas.openxmlformats.org/officeDocument/2006/relationships/image" Target="../media/image68.png"/><Relationship Id="rId44" Type="http://schemas.openxmlformats.org/officeDocument/2006/relationships/customXml" Target="../ink/ink24.xml"/><Relationship Id="rId65" Type="http://schemas.openxmlformats.org/officeDocument/2006/relationships/customXml" Target="../ink/ink34.xml"/><Relationship Id="rId86" Type="http://schemas.openxmlformats.org/officeDocument/2006/relationships/image" Target="../media/image50.png"/><Relationship Id="rId130" Type="http://schemas.openxmlformats.org/officeDocument/2006/relationships/image" Target="../media/image74.png"/><Relationship Id="rId151" Type="http://schemas.openxmlformats.org/officeDocument/2006/relationships/image" Target="../media/image85.png"/><Relationship Id="rId172" Type="http://schemas.openxmlformats.org/officeDocument/2006/relationships/image" Target="../media/image96.png"/><Relationship Id="rId193" Type="http://schemas.openxmlformats.org/officeDocument/2006/relationships/customXml" Target="../ink/ink95.xml"/><Relationship Id="rId207" Type="http://schemas.openxmlformats.org/officeDocument/2006/relationships/image" Target="../media/image114.png"/><Relationship Id="rId13" Type="http://schemas.openxmlformats.org/officeDocument/2006/relationships/image" Target="../media/image12.png"/><Relationship Id="rId109" Type="http://schemas.openxmlformats.org/officeDocument/2006/relationships/image" Target="../media/image63.png"/><Relationship Id="rId34" Type="http://schemas.openxmlformats.org/officeDocument/2006/relationships/image" Target="../media/image23.png"/><Relationship Id="rId55" Type="http://schemas.openxmlformats.org/officeDocument/2006/relationships/customXml" Target="../ink/ink29.xml"/><Relationship Id="rId76" Type="http://schemas.openxmlformats.org/officeDocument/2006/relationships/image" Target="../media/image45.png"/><Relationship Id="rId97" Type="http://schemas.openxmlformats.org/officeDocument/2006/relationships/image" Target="../media/image56.png"/><Relationship Id="rId120" Type="http://schemas.openxmlformats.org/officeDocument/2006/relationships/customXml" Target="../ink/ink60.xml"/><Relationship Id="rId141" Type="http://schemas.openxmlformats.org/officeDocument/2006/relationships/image" Target="../media/image80.png"/><Relationship Id="rId7" Type="http://schemas.openxmlformats.org/officeDocument/2006/relationships/image" Target="../media/image9.png"/><Relationship Id="rId162" Type="http://schemas.openxmlformats.org/officeDocument/2006/relationships/customXml" Target="../ink/ink80.xml"/><Relationship Id="rId183" Type="http://schemas.openxmlformats.org/officeDocument/2006/relationships/customXml" Target="../ink/ink90.xml"/><Relationship Id="rId24" Type="http://schemas.openxmlformats.org/officeDocument/2006/relationships/customXml" Target="../ink/ink15.xml"/><Relationship Id="rId45" Type="http://schemas.openxmlformats.org/officeDocument/2006/relationships/image" Target="../media/image29.png"/><Relationship Id="rId66" Type="http://schemas.openxmlformats.org/officeDocument/2006/relationships/image" Target="../media/image40.png"/><Relationship Id="rId87" Type="http://schemas.openxmlformats.org/officeDocument/2006/relationships/customXml" Target="../ink/ink45.xml"/><Relationship Id="rId110" Type="http://schemas.openxmlformats.org/officeDocument/2006/relationships/customXml" Target="../ink/ink55.xml"/><Relationship Id="rId131" Type="http://schemas.openxmlformats.org/officeDocument/2006/relationships/customXml" Target="../ink/ink65.xml"/><Relationship Id="rId152" Type="http://schemas.openxmlformats.org/officeDocument/2006/relationships/customXml" Target="../ink/ink75.xml"/><Relationship Id="rId173" Type="http://schemas.openxmlformats.org/officeDocument/2006/relationships/customXml" Target="../ink/ink85.xml"/><Relationship Id="rId194" Type="http://schemas.openxmlformats.org/officeDocument/2006/relationships/image" Target="../media/image107.png"/><Relationship Id="rId208" Type="http://schemas.openxmlformats.org/officeDocument/2006/relationships/customXml" Target="../ink/ink102.xml"/><Relationship Id="rId19" Type="http://schemas.openxmlformats.org/officeDocument/2006/relationships/image" Target="../media/image15.png"/><Relationship Id="rId14" Type="http://schemas.openxmlformats.org/officeDocument/2006/relationships/customXml" Target="../ink/ink10.xml"/><Relationship Id="rId30" Type="http://schemas.openxmlformats.org/officeDocument/2006/relationships/image" Target="../media/image21.png"/><Relationship Id="rId35" Type="http://schemas.openxmlformats.org/officeDocument/2006/relationships/customXml" Target="../ink/ink20.xml"/><Relationship Id="rId56" Type="http://schemas.openxmlformats.org/officeDocument/2006/relationships/image" Target="../media/image35.png"/><Relationship Id="rId77" Type="http://schemas.openxmlformats.org/officeDocument/2006/relationships/customXml" Target="../ink/ink40.xml"/><Relationship Id="rId100" Type="http://schemas.openxmlformats.org/officeDocument/2006/relationships/image" Target="../media/image58.png"/><Relationship Id="rId105" Type="http://schemas.openxmlformats.org/officeDocument/2006/relationships/image" Target="../media/image61.png"/><Relationship Id="rId126" Type="http://schemas.openxmlformats.org/officeDocument/2006/relationships/image" Target="../media/image72.png"/><Relationship Id="rId147" Type="http://schemas.openxmlformats.org/officeDocument/2006/relationships/image" Target="../media/image83.png"/><Relationship Id="rId168" Type="http://schemas.openxmlformats.org/officeDocument/2006/relationships/image" Target="../media/image94.png"/><Relationship Id="rId8" Type="http://schemas.openxmlformats.org/officeDocument/2006/relationships/customXml" Target="../ink/ink7.xml"/><Relationship Id="rId51" Type="http://schemas.openxmlformats.org/officeDocument/2006/relationships/customXml" Target="../ink/ink27.xml"/><Relationship Id="rId72" Type="http://schemas.openxmlformats.org/officeDocument/2006/relationships/image" Target="../media/image43.png"/><Relationship Id="rId93" Type="http://schemas.openxmlformats.org/officeDocument/2006/relationships/customXml" Target="../ink/ink48.xml"/><Relationship Id="rId98" Type="http://schemas.openxmlformats.org/officeDocument/2006/relationships/customXml" Target="../ink/ink50.xml"/><Relationship Id="rId121" Type="http://schemas.openxmlformats.org/officeDocument/2006/relationships/image" Target="../media/image69.png"/><Relationship Id="rId142" Type="http://schemas.openxmlformats.org/officeDocument/2006/relationships/customXml" Target="../ink/ink70.xml"/><Relationship Id="rId163" Type="http://schemas.openxmlformats.org/officeDocument/2006/relationships/image" Target="../media/image91.png"/><Relationship Id="rId184" Type="http://schemas.openxmlformats.org/officeDocument/2006/relationships/image" Target="../media/image102.png"/><Relationship Id="rId189" Type="http://schemas.openxmlformats.org/officeDocument/2006/relationships/customXml" Target="../ink/ink93.xml"/><Relationship Id="rId3" Type="http://schemas.openxmlformats.org/officeDocument/2006/relationships/customXml" Target="../ink/ink5.xml"/><Relationship Id="rId214" Type="http://schemas.openxmlformats.org/officeDocument/2006/relationships/customXml" Target="../ink/ink105.xml"/><Relationship Id="rId25" Type="http://schemas.openxmlformats.org/officeDocument/2006/relationships/image" Target="../media/image18.png"/><Relationship Id="rId46" Type="http://schemas.openxmlformats.org/officeDocument/2006/relationships/customXml" Target="../ink/ink25.xml"/><Relationship Id="rId67" Type="http://schemas.openxmlformats.org/officeDocument/2006/relationships/customXml" Target="../ink/ink35.xml"/><Relationship Id="rId116" Type="http://schemas.openxmlformats.org/officeDocument/2006/relationships/customXml" Target="../ink/ink58.xml"/><Relationship Id="rId137" Type="http://schemas.openxmlformats.org/officeDocument/2006/relationships/image" Target="../media/image78.png"/><Relationship Id="rId158" Type="http://schemas.openxmlformats.org/officeDocument/2006/relationships/customXml" Target="../ink/ink78.xml"/><Relationship Id="rId20" Type="http://schemas.openxmlformats.org/officeDocument/2006/relationships/customXml" Target="../ink/ink13.xml"/><Relationship Id="rId41" Type="http://schemas.openxmlformats.org/officeDocument/2006/relationships/customXml" Target="../ink/ink23.xml"/><Relationship Id="rId62" Type="http://schemas.openxmlformats.org/officeDocument/2006/relationships/image" Target="../media/image38.png"/><Relationship Id="rId83" Type="http://schemas.openxmlformats.org/officeDocument/2006/relationships/customXml" Target="../ink/ink43.xml"/><Relationship Id="rId88" Type="http://schemas.openxmlformats.org/officeDocument/2006/relationships/image" Target="../media/image51.png"/><Relationship Id="rId111" Type="http://schemas.openxmlformats.org/officeDocument/2006/relationships/image" Target="../media/image64.png"/><Relationship Id="rId132" Type="http://schemas.openxmlformats.org/officeDocument/2006/relationships/image" Target="../media/image75.png"/><Relationship Id="rId153" Type="http://schemas.openxmlformats.org/officeDocument/2006/relationships/image" Target="../media/image86.png"/><Relationship Id="rId174" Type="http://schemas.openxmlformats.org/officeDocument/2006/relationships/image" Target="../media/image97.png"/><Relationship Id="rId179" Type="http://schemas.openxmlformats.org/officeDocument/2006/relationships/customXml" Target="../ink/ink88.xml"/><Relationship Id="rId195" Type="http://schemas.openxmlformats.org/officeDocument/2006/relationships/image" Target="../media/image108.png"/><Relationship Id="rId209" Type="http://schemas.openxmlformats.org/officeDocument/2006/relationships/image" Target="../media/image115.png"/><Relationship Id="rId190" Type="http://schemas.openxmlformats.org/officeDocument/2006/relationships/image" Target="../media/image105.png"/><Relationship Id="rId204" Type="http://schemas.openxmlformats.org/officeDocument/2006/relationships/customXml" Target="../ink/ink100.xml"/><Relationship Id="rId15" Type="http://schemas.openxmlformats.org/officeDocument/2006/relationships/image" Target="../media/image13.png"/><Relationship Id="rId36" Type="http://schemas.openxmlformats.org/officeDocument/2006/relationships/image" Target="../media/image24.png"/><Relationship Id="rId57" Type="http://schemas.openxmlformats.org/officeDocument/2006/relationships/customXml" Target="../ink/ink30.xml"/><Relationship Id="rId106" Type="http://schemas.openxmlformats.org/officeDocument/2006/relationships/customXml" Target="../ink/ink53.xml"/><Relationship Id="rId127" Type="http://schemas.openxmlformats.org/officeDocument/2006/relationships/customXml" Target="../ink/ink63.xml"/><Relationship Id="rId10" Type="http://schemas.openxmlformats.org/officeDocument/2006/relationships/customXml" Target="../ink/ink8.xml"/><Relationship Id="rId31" Type="http://schemas.openxmlformats.org/officeDocument/2006/relationships/customXml" Target="../ink/ink18.xml"/><Relationship Id="rId52" Type="http://schemas.openxmlformats.org/officeDocument/2006/relationships/image" Target="../media/image33.png"/><Relationship Id="rId73" Type="http://schemas.openxmlformats.org/officeDocument/2006/relationships/customXml" Target="../ink/ink38.xml"/><Relationship Id="rId78" Type="http://schemas.openxmlformats.org/officeDocument/2006/relationships/image" Target="../media/image46.png"/><Relationship Id="rId94" Type="http://schemas.openxmlformats.org/officeDocument/2006/relationships/image" Target="../media/image54.png"/><Relationship Id="rId99" Type="http://schemas.openxmlformats.org/officeDocument/2006/relationships/image" Target="../media/image57.png"/><Relationship Id="rId101" Type="http://schemas.openxmlformats.org/officeDocument/2006/relationships/image" Target="../media/image59.png"/><Relationship Id="rId122" Type="http://schemas.openxmlformats.org/officeDocument/2006/relationships/customXml" Target="../ink/ink61.xml"/><Relationship Id="rId143" Type="http://schemas.openxmlformats.org/officeDocument/2006/relationships/image" Target="../media/image81.png"/><Relationship Id="rId148" Type="http://schemas.openxmlformats.org/officeDocument/2006/relationships/customXml" Target="../ink/ink73.xml"/><Relationship Id="rId164" Type="http://schemas.openxmlformats.org/officeDocument/2006/relationships/customXml" Target="../ink/ink81.xml"/><Relationship Id="rId169" Type="http://schemas.openxmlformats.org/officeDocument/2006/relationships/customXml" Target="../ink/ink83.xml"/><Relationship Id="rId185" Type="http://schemas.openxmlformats.org/officeDocument/2006/relationships/customXml" Target="../ink/ink91.xml"/><Relationship Id="rId4" Type="http://schemas.openxmlformats.org/officeDocument/2006/relationships/image" Target="../media/image7.png"/><Relationship Id="rId9" Type="http://schemas.openxmlformats.org/officeDocument/2006/relationships/image" Target="../media/image10.png"/><Relationship Id="rId180" Type="http://schemas.openxmlformats.org/officeDocument/2006/relationships/image" Target="../media/image100.png"/><Relationship Id="rId210" Type="http://schemas.openxmlformats.org/officeDocument/2006/relationships/customXml" Target="../ink/ink103.xml"/><Relationship Id="rId215" Type="http://schemas.openxmlformats.org/officeDocument/2006/relationships/image" Target="../media/image118.png"/><Relationship Id="rId26" Type="http://schemas.openxmlformats.org/officeDocument/2006/relationships/customXml" Target="../ink/ink16.xml"/><Relationship Id="rId47" Type="http://schemas.openxmlformats.org/officeDocument/2006/relationships/image" Target="../media/image30.png"/><Relationship Id="rId68" Type="http://schemas.openxmlformats.org/officeDocument/2006/relationships/image" Target="../media/image41.png"/><Relationship Id="rId89" Type="http://schemas.openxmlformats.org/officeDocument/2006/relationships/customXml" Target="../ink/ink46.xml"/><Relationship Id="rId112" Type="http://schemas.openxmlformats.org/officeDocument/2006/relationships/customXml" Target="../ink/ink56.xml"/><Relationship Id="rId133" Type="http://schemas.openxmlformats.org/officeDocument/2006/relationships/customXml" Target="../ink/ink66.xml"/><Relationship Id="rId154" Type="http://schemas.openxmlformats.org/officeDocument/2006/relationships/customXml" Target="../ink/ink76.xml"/><Relationship Id="rId175" Type="http://schemas.openxmlformats.org/officeDocument/2006/relationships/customXml" Target="../ink/ink86.xml"/><Relationship Id="rId196" Type="http://schemas.openxmlformats.org/officeDocument/2006/relationships/customXml" Target="../ink/ink96.xml"/><Relationship Id="rId200" Type="http://schemas.openxmlformats.org/officeDocument/2006/relationships/customXml" Target="../ink/ink98.xml"/><Relationship Id="rId16" Type="http://schemas.openxmlformats.org/officeDocument/2006/relationships/customXml" Target="../ink/ink11.xml"/><Relationship Id="rId37" Type="http://schemas.openxmlformats.org/officeDocument/2006/relationships/customXml" Target="../ink/ink21.xml"/><Relationship Id="rId58" Type="http://schemas.openxmlformats.org/officeDocument/2006/relationships/image" Target="../media/image36.png"/><Relationship Id="rId79" Type="http://schemas.openxmlformats.org/officeDocument/2006/relationships/customXml" Target="../ink/ink41.xml"/><Relationship Id="rId102" Type="http://schemas.openxmlformats.org/officeDocument/2006/relationships/customXml" Target="../ink/ink51.xml"/><Relationship Id="rId123" Type="http://schemas.openxmlformats.org/officeDocument/2006/relationships/image" Target="../media/image70.png"/><Relationship Id="rId144" Type="http://schemas.openxmlformats.org/officeDocument/2006/relationships/customXml" Target="../ink/ink71.xml"/><Relationship Id="rId90" Type="http://schemas.openxmlformats.org/officeDocument/2006/relationships/image" Target="../media/image52.png"/><Relationship Id="rId165" Type="http://schemas.openxmlformats.org/officeDocument/2006/relationships/image" Target="../media/image92.png"/><Relationship Id="rId186" Type="http://schemas.openxmlformats.org/officeDocument/2006/relationships/image" Target="../media/image103.png"/><Relationship Id="rId211" Type="http://schemas.openxmlformats.org/officeDocument/2006/relationships/image" Target="../media/image116.png"/><Relationship Id="rId27" Type="http://schemas.openxmlformats.org/officeDocument/2006/relationships/image" Target="../media/image19.png"/><Relationship Id="rId48" Type="http://schemas.openxmlformats.org/officeDocument/2006/relationships/image" Target="../media/image31.png"/><Relationship Id="rId69" Type="http://schemas.openxmlformats.org/officeDocument/2006/relationships/customXml" Target="../ink/ink36.xml"/><Relationship Id="rId113" Type="http://schemas.openxmlformats.org/officeDocument/2006/relationships/image" Target="../media/image65.png"/><Relationship Id="rId134" Type="http://schemas.openxmlformats.org/officeDocument/2006/relationships/image" Target="../media/image76.png"/><Relationship Id="rId80" Type="http://schemas.openxmlformats.org/officeDocument/2006/relationships/image" Target="../media/image47.png"/><Relationship Id="rId155" Type="http://schemas.openxmlformats.org/officeDocument/2006/relationships/image" Target="../media/image87.png"/><Relationship Id="rId176" Type="http://schemas.openxmlformats.org/officeDocument/2006/relationships/image" Target="../media/image98.png"/><Relationship Id="rId197" Type="http://schemas.openxmlformats.org/officeDocument/2006/relationships/image" Target="../media/image109.png"/><Relationship Id="rId201" Type="http://schemas.openxmlformats.org/officeDocument/2006/relationships/image" Target="../media/image111.png"/><Relationship Id="rId17" Type="http://schemas.openxmlformats.org/officeDocument/2006/relationships/image" Target="../media/image14.png"/><Relationship Id="rId38" Type="http://schemas.openxmlformats.org/officeDocument/2006/relationships/image" Target="../media/image25.png"/><Relationship Id="rId59" Type="http://schemas.openxmlformats.org/officeDocument/2006/relationships/customXml" Target="../ink/ink31.xml"/><Relationship Id="rId103" Type="http://schemas.openxmlformats.org/officeDocument/2006/relationships/image" Target="../media/image60.png"/><Relationship Id="rId124" Type="http://schemas.openxmlformats.org/officeDocument/2006/relationships/image" Target="../media/image71.png"/><Relationship Id="rId70" Type="http://schemas.openxmlformats.org/officeDocument/2006/relationships/image" Target="../media/image42.png"/><Relationship Id="rId91" Type="http://schemas.openxmlformats.org/officeDocument/2006/relationships/customXml" Target="../ink/ink47.xml"/><Relationship Id="rId145" Type="http://schemas.openxmlformats.org/officeDocument/2006/relationships/image" Target="../media/image82.png"/><Relationship Id="rId166" Type="http://schemas.openxmlformats.org/officeDocument/2006/relationships/image" Target="../media/image93.png"/><Relationship Id="rId187" Type="http://schemas.openxmlformats.org/officeDocument/2006/relationships/customXml" Target="../ink/ink92.xml"/><Relationship Id="rId1" Type="http://schemas.openxmlformats.org/officeDocument/2006/relationships/image" Target="../media/image5.png"/><Relationship Id="rId212" Type="http://schemas.openxmlformats.org/officeDocument/2006/relationships/customXml" Target="../ink/ink104.xml"/><Relationship Id="rId28" Type="http://schemas.openxmlformats.org/officeDocument/2006/relationships/customXml" Target="../ink/ink17.xml"/><Relationship Id="rId49" Type="http://schemas.openxmlformats.org/officeDocument/2006/relationships/customXml" Target="../ink/ink26.xml"/><Relationship Id="rId114" Type="http://schemas.openxmlformats.org/officeDocument/2006/relationships/customXml" Target="../ink/ink57.xml"/><Relationship Id="rId60" Type="http://schemas.openxmlformats.org/officeDocument/2006/relationships/image" Target="../media/image37.png"/><Relationship Id="rId81" Type="http://schemas.openxmlformats.org/officeDocument/2006/relationships/customXml" Target="../ink/ink42.xml"/><Relationship Id="rId135" Type="http://schemas.openxmlformats.org/officeDocument/2006/relationships/image" Target="../media/image77.png"/><Relationship Id="rId156" Type="http://schemas.openxmlformats.org/officeDocument/2006/relationships/customXml" Target="../ink/ink77.xml"/><Relationship Id="rId177" Type="http://schemas.openxmlformats.org/officeDocument/2006/relationships/customXml" Target="../ink/ink87.xml"/><Relationship Id="rId198" Type="http://schemas.openxmlformats.org/officeDocument/2006/relationships/customXml" Target="../ink/ink97.xml"/><Relationship Id="rId202" Type="http://schemas.openxmlformats.org/officeDocument/2006/relationships/customXml" Target="../ink/ink99.xml"/><Relationship Id="rId18" Type="http://schemas.openxmlformats.org/officeDocument/2006/relationships/customXml" Target="../ink/ink12.xml"/><Relationship Id="rId39" Type="http://schemas.openxmlformats.org/officeDocument/2006/relationships/customXml" Target="../ink/ink22.xml"/><Relationship Id="rId50" Type="http://schemas.openxmlformats.org/officeDocument/2006/relationships/image" Target="../media/image32.png"/><Relationship Id="rId104" Type="http://schemas.openxmlformats.org/officeDocument/2006/relationships/customXml" Target="../ink/ink52.xml"/><Relationship Id="rId125" Type="http://schemas.openxmlformats.org/officeDocument/2006/relationships/customXml" Target="../ink/ink62.xml"/><Relationship Id="rId146" Type="http://schemas.openxmlformats.org/officeDocument/2006/relationships/customXml" Target="../ink/ink72.xml"/><Relationship Id="rId167" Type="http://schemas.openxmlformats.org/officeDocument/2006/relationships/customXml" Target="../ink/ink82.xml"/><Relationship Id="rId188" Type="http://schemas.openxmlformats.org/officeDocument/2006/relationships/image" Target="../media/image104.png"/><Relationship Id="rId71" Type="http://schemas.openxmlformats.org/officeDocument/2006/relationships/customXml" Target="../ink/ink37.xml"/><Relationship Id="rId92" Type="http://schemas.openxmlformats.org/officeDocument/2006/relationships/image" Target="../media/image53.png"/><Relationship Id="rId213" Type="http://schemas.openxmlformats.org/officeDocument/2006/relationships/image" Target="../media/image117.png"/><Relationship Id="rId2" Type="http://schemas.openxmlformats.org/officeDocument/2006/relationships/image" Target="../media/image6.png"/><Relationship Id="rId29" Type="http://schemas.openxmlformats.org/officeDocument/2006/relationships/image" Target="../media/image20.png"/><Relationship Id="rId40" Type="http://schemas.openxmlformats.org/officeDocument/2006/relationships/image" Target="../media/image26.png"/><Relationship Id="rId115" Type="http://schemas.openxmlformats.org/officeDocument/2006/relationships/image" Target="../media/image66.png"/><Relationship Id="rId136" Type="http://schemas.openxmlformats.org/officeDocument/2006/relationships/customXml" Target="../ink/ink67.xml"/><Relationship Id="rId157" Type="http://schemas.openxmlformats.org/officeDocument/2006/relationships/image" Target="../media/image88.png"/><Relationship Id="rId178" Type="http://schemas.openxmlformats.org/officeDocument/2006/relationships/image" Target="../media/image99.png"/><Relationship Id="rId61" Type="http://schemas.openxmlformats.org/officeDocument/2006/relationships/customXml" Target="../ink/ink32.xml"/><Relationship Id="rId82" Type="http://schemas.openxmlformats.org/officeDocument/2006/relationships/image" Target="../media/image48.png"/><Relationship Id="rId199" Type="http://schemas.openxmlformats.org/officeDocument/2006/relationships/image" Target="../media/image110.png"/><Relationship Id="rId203" Type="http://schemas.openxmlformats.org/officeDocument/2006/relationships/image" Target="../media/image1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1.png"/><Relationship Id="rId2" Type="http://schemas.openxmlformats.org/officeDocument/2006/relationships/image" Target="../media/image120.png"/><Relationship Id="rId1" Type="http://schemas.openxmlformats.org/officeDocument/2006/relationships/image" Target="../media/image119.png"/><Relationship Id="rId6" Type="http://schemas.openxmlformats.org/officeDocument/2006/relationships/image" Target="../media/image124.png"/><Relationship Id="rId5" Type="http://schemas.openxmlformats.org/officeDocument/2006/relationships/image" Target="../media/image123.png"/><Relationship Id="rId4" Type="http://schemas.openxmlformats.org/officeDocument/2006/relationships/image" Target="../media/image122.png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18.xml"/><Relationship Id="rId21" Type="http://schemas.openxmlformats.org/officeDocument/2006/relationships/image" Target="../media/image135.png"/><Relationship Id="rId42" Type="http://schemas.openxmlformats.org/officeDocument/2006/relationships/customXml" Target="../ink/ink126.xml"/><Relationship Id="rId47" Type="http://schemas.openxmlformats.org/officeDocument/2006/relationships/image" Target="../media/image148.png"/><Relationship Id="rId63" Type="http://schemas.openxmlformats.org/officeDocument/2006/relationships/image" Target="../media/image156.png"/><Relationship Id="rId68" Type="http://schemas.openxmlformats.org/officeDocument/2006/relationships/customXml" Target="../ink/ink139.xml"/><Relationship Id="rId16" Type="http://schemas.openxmlformats.org/officeDocument/2006/relationships/customXml" Target="../ink/ink113.xml"/><Relationship Id="rId11" Type="http://schemas.openxmlformats.org/officeDocument/2006/relationships/image" Target="../media/image130.png"/><Relationship Id="rId24" Type="http://schemas.openxmlformats.org/officeDocument/2006/relationships/customXml" Target="../ink/ink117.xml"/><Relationship Id="rId32" Type="http://schemas.openxmlformats.org/officeDocument/2006/relationships/customXml" Target="../ink/ink121.xml"/><Relationship Id="rId37" Type="http://schemas.openxmlformats.org/officeDocument/2006/relationships/image" Target="../media/image143.png"/><Relationship Id="rId40" Type="http://schemas.openxmlformats.org/officeDocument/2006/relationships/customXml" Target="../ink/ink125.xml"/><Relationship Id="rId45" Type="http://schemas.openxmlformats.org/officeDocument/2006/relationships/image" Target="../media/image147.png"/><Relationship Id="rId53" Type="http://schemas.openxmlformats.org/officeDocument/2006/relationships/image" Target="../media/image151.png"/><Relationship Id="rId58" Type="http://schemas.openxmlformats.org/officeDocument/2006/relationships/customXml" Target="../ink/ink134.xml"/><Relationship Id="rId66" Type="http://schemas.openxmlformats.org/officeDocument/2006/relationships/customXml" Target="../ink/ink138.xml"/><Relationship Id="rId74" Type="http://schemas.openxmlformats.org/officeDocument/2006/relationships/customXml" Target="../ink/ink142.xml"/><Relationship Id="rId79" Type="http://schemas.openxmlformats.org/officeDocument/2006/relationships/image" Target="../media/image164.png"/><Relationship Id="rId5" Type="http://schemas.openxmlformats.org/officeDocument/2006/relationships/image" Target="../media/image127.png"/><Relationship Id="rId61" Type="http://schemas.openxmlformats.org/officeDocument/2006/relationships/image" Target="../media/image155.png"/><Relationship Id="rId19" Type="http://schemas.openxmlformats.org/officeDocument/2006/relationships/image" Target="../media/image134.png"/><Relationship Id="rId14" Type="http://schemas.openxmlformats.org/officeDocument/2006/relationships/customXml" Target="../ink/ink112.xml"/><Relationship Id="rId22" Type="http://schemas.openxmlformats.org/officeDocument/2006/relationships/customXml" Target="../ink/ink116.xml"/><Relationship Id="rId27" Type="http://schemas.openxmlformats.org/officeDocument/2006/relationships/image" Target="../media/image138.png"/><Relationship Id="rId30" Type="http://schemas.openxmlformats.org/officeDocument/2006/relationships/customXml" Target="../ink/ink120.xml"/><Relationship Id="rId35" Type="http://schemas.openxmlformats.org/officeDocument/2006/relationships/image" Target="../media/image142.png"/><Relationship Id="rId43" Type="http://schemas.openxmlformats.org/officeDocument/2006/relationships/image" Target="../media/image146.png"/><Relationship Id="rId48" Type="http://schemas.openxmlformats.org/officeDocument/2006/relationships/customXml" Target="../ink/ink129.xml"/><Relationship Id="rId56" Type="http://schemas.openxmlformats.org/officeDocument/2006/relationships/customXml" Target="../ink/ink133.xml"/><Relationship Id="rId64" Type="http://schemas.openxmlformats.org/officeDocument/2006/relationships/customXml" Target="../ink/ink137.xml"/><Relationship Id="rId69" Type="http://schemas.openxmlformats.org/officeDocument/2006/relationships/image" Target="../media/image159.png"/><Relationship Id="rId77" Type="http://schemas.openxmlformats.org/officeDocument/2006/relationships/image" Target="../media/image163.png"/><Relationship Id="rId8" Type="http://schemas.openxmlformats.org/officeDocument/2006/relationships/customXml" Target="../ink/ink109.xml"/><Relationship Id="rId51" Type="http://schemas.openxmlformats.org/officeDocument/2006/relationships/image" Target="../media/image150.png"/><Relationship Id="rId72" Type="http://schemas.openxmlformats.org/officeDocument/2006/relationships/customXml" Target="../ink/ink141.xml"/><Relationship Id="rId3" Type="http://schemas.openxmlformats.org/officeDocument/2006/relationships/image" Target="../media/image126.png"/><Relationship Id="rId12" Type="http://schemas.openxmlformats.org/officeDocument/2006/relationships/customXml" Target="../ink/ink111.xml"/><Relationship Id="rId17" Type="http://schemas.openxmlformats.org/officeDocument/2006/relationships/image" Target="../media/image133.png"/><Relationship Id="rId25" Type="http://schemas.openxmlformats.org/officeDocument/2006/relationships/image" Target="../media/image137.png"/><Relationship Id="rId33" Type="http://schemas.openxmlformats.org/officeDocument/2006/relationships/image" Target="../media/image141.png"/><Relationship Id="rId38" Type="http://schemas.openxmlformats.org/officeDocument/2006/relationships/customXml" Target="../ink/ink124.xml"/><Relationship Id="rId46" Type="http://schemas.openxmlformats.org/officeDocument/2006/relationships/customXml" Target="../ink/ink128.xml"/><Relationship Id="rId59" Type="http://schemas.openxmlformats.org/officeDocument/2006/relationships/image" Target="../media/image154.png"/><Relationship Id="rId67" Type="http://schemas.openxmlformats.org/officeDocument/2006/relationships/image" Target="../media/image158.png"/><Relationship Id="rId20" Type="http://schemas.openxmlformats.org/officeDocument/2006/relationships/customXml" Target="../ink/ink115.xml"/><Relationship Id="rId41" Type="http://schemas.openxmlformats.org/officeDocument/2006/relationships/image" Target="../media/image145.png"/><Relationship Id="rId54" Type="http://schemas.openxmlformats.org/officeDocument/2006/relationships/customXml" Target="../ink/ink132.xml"/><Relationship Id="rId62" Type="http://schemas.openxmlformats.org/officeDocument/2006/relationships/customXml" Target="../ink/ink136.xml"/><Relationship Id="rId70" Type="http://schemas.openxmlformats.org/officeDocument/2006/relationships/customXml" Target="../ink/ink140.xml"/><Relationship Id="rId75" Type="http://schemas.openxmlformats.org/officeDocument/2006/relationships/image" Target="../media/image162.png"/><Relationship Id="rId1" Type="http://schemas.openxmlformats.org/officeDocument/2006/relationships/image" Target="../media/image125.png"/><Relationship Id="rId6" Type="http://schemas.openxmlformats.org/officeDocument/2006/relationships/customXml" Target="../ink/ink108.xml"/><Relationship Id="rId15" Type="http://schemas.openxmlformats.org/officeDocument/2006/relationships/image" Target="../media/image132.png"/><Relationship Id="rId23" Type="http://schemas.openxmlformats.org/officeDocument/2006/relationships/image" Target="../media/image136.png"/><Relationship Id="rId28" Type="http://schemas.openxmlformats.org/officeDocument/2006/relationships/customXml" Target="../ink/ink119.xml"/><Relationship Id="rId36" Type="http://schemas.openxmlformats.org/officeDocument/2006/relationships/customXml" Target="../ink/ink123.xml"/><Relationship Id="rId49" Type="http://schemas.openxmlformats.org/officeDocument/2006/relationships/image" Target="../media/image149.png"/><Relationship Id="rId57" Type="http://schemas.openxmlformats.org/officeDocument/2006/relationships/image" Target="../media/image153.png"/><Relationship Id="rId10" Type="http://schemas.openxmlformats.org/officeDocument/2006/relationships/customXml" Target="../ink/ink110.xml"/><Relationship Id="rId31" Type="http://schemas.openxmlformats.org/officeDocument/2006/relationships/image" Target="../media/image140.png"/><Relationship Id="rId44" Type="http://schemas.openxmlformats.org/officeDocument/2006/relationships/customXml" Target="../ink/ink127.xml"/><Relationship Id="rId52" Type="http://schemas.openxmlformats.org/officeDocument/2006/relationships/customXml" Target="../ink/ink131.xml"/><Relationship Id="rId60" Type="http://schemas.openxmlformats.org/officeDocument/2006/relationships/customXml" Target="../ink/ink135.xml"/><Relationship Id="rId65" Type="http://schemas.openxmlformats.org/officeDocument/2006/relationships/image" Target="../media/image157.png"/><Relationship Id="rId73" Type="http://schemas.openxmlformats.org/officeDocument/2006/relationships/image" Target="../media/image161.png"/><Relationship Id="rId78" Type="http://schemas.openxmlformats.org/officeDocument/2006/relationships/customXml" Target="../ink/ink144.xml"/><Relationship Id="rId4" Type="http://schemas.openxmlformats.org/officeDocument/2006/relationships/customXml" Target="../ink/ink107.xml"/><Relationship Id="rId9" Type="http://schemas.openxmlformats.org/officeDocument/2006/relationships/image" Target="../media/image129.png"/><Relationship Id="rId13" Type="http://schemas.openxmlformats.org/officeDocument/2006/relationships/image" Target="../media/image131.png"/><Relationship Id="rId18" Type="http://schemas.openxmlformats.org/officeDocument/2006/relationships/customXml" Target="../ink/ink114.xml"/><Relationship Id="rId39" Type="http://schemas.openxmlformats.org/officeDocument/2006/relationships/image" Target="../media/image144.png"/><Relationship Id="rId34" Type="http://schemas.openxmlformats.org/officeDocument/2006/relationships/customXml" Target="../ink/ink122.xml"/><Relationship Id="rId50" Type="http://schemas.openxmlformats.org/officeDocument/2006/relationships/customXml" Target="../ink/ink130.xml"/><Relationship Id="rId55" Type="http://schemas.openxmlformats.org/officeDocument/2006/relationships/image" Target="../media/image152.png"/><Relationship Id="rId76" Type="http://schemas.openxmlformats.org/officeDocument/2006/relationships/customXml" Target="../ink/ink143.xml"/><Relationship Id="rId7" Type="http://schemas.openxmlformats.org/officeDocument/2006/relationships/image" Target="../media/image128.png"/><Relationship Id="rId71" Type="http://schemas.openxmlformats.org/officeDocument/2006/relationships/image" Target="../media/image160.png"/><Relationship Id="rId2" Type="http://schemas.openxmlformats.org/officeDocument/2006/relationships/customXml" Target="../ink/ink106.xml"/><Relationship Id="rId29" Type="http://schemas.openxmlformats.org/officeDocument/2006/relationships/image" Target="../media/image13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9.png"/><Relationship Id="rId3" Type="http://schemas.openxmlformats.org/officeDocument/2006/relationships/customXml" Target="../ink/ink146.xml"/><Relationship Id="rId7" Type="http://schemas.openxmlformats.org/officeDocument/2006/relationships/image" Target="../media/image168.png"/><Relationship Id="rId2" Type="http://schemas.openxmlformats.org/officeDocument/2006/relationships/image" Target="../media/image165.png"/><Relationship Id="rId1" Type="http://schemas.openxmlformats.org/officeDocument/2006/relationships/customXml" Target="../ink/ink145.xml"/><Relationship Id="rId6" Type="http://schemas.openxmlformats.org/officeDocument/2006/relationships/image" Target="../media/image167.png"/><Relationship Id="rId5" Type="http://schemas.openxmlformats.org/officeDocument/2006/relationships/customXml" Target="../ink/ink147.xml"/><Relationship Id="rId4" Type="http://schemas.openxmlformats.org/officeDocument/2006/relationships/image" Target="../media/image1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636892</xdr:colOff>
      <xdr:row>13</xdr:row>
      <xdr:rowOff>74242</xdr:rowOff>
    </xdr:from>
    <xdr:to>
      <xdr:col>7</xdr:col>
      <xdr:colOff>410392</xdr:colOff>
      <xdr:row>14</xdr:row>
      <xdr:rowOff>86482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F98DDFC-8EFF-7CBE-3D41-F9060645D22F}"/>
                </a:ext>
              </a:extLst>
            </xdr14:cNvPr>
            <xdr14:cNvContentPartPr/>
          </xdr14:nvContentPartPr>
          <xdr14:nvPr macro=""/>
          <xdr14:xfrm>
            <a:off x="5052682" y="2634562"/>
            <a:ext cx="421200" cy="1951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CF98DDFC-8EFF-7CBE-3D41-F9060645D22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46499" y="2628453"/>
              <a:ext cx="433567" cy="2073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640350</xdr:colOff>
      <xdr:row>13</xdr:row>
      <xdr:rowOff>64800</xdr:rowOff>
    </xdr:from>
    <xdr:to>
      <xdr:col>8</xdr:col>
      <xdr:colOff>362812</xdr:colOff>
      <xdr:row>14</xdr:row>
      <xdr:rowOff>77400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E9B3941-8608-9A98-04D0-14AAAAB53388}"/>
                </a:ext>
              </a:extLst>
            </xdr14:cNvPr>
            <xdr14:cNvContentPartPr/>
          </xdr14:nvContentPartPr>
          <xdr14:nvPr macro=""/>
          <xdr14:xfrm>
            <a:off x="5703840" y="2625120"/>
            <a:ext cx="370162" cy="19548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E9B3941-8608-9A98-04D0-14AAAAB5338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697640" y="2619000"/>
              <a:ext cx="382562" cy="2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58170</xdr:colOff>
      <xdr:row>14</xdr:row>
      <xdr:rowOff>94402</xdr:rowOff>
    </xdr:from>
    <xdr:to>
      <xdr:col>8</xdr:col>
      <xdr:colOff>345090</xdr:colOff>
      <xdr:row>16</xdr:row>
      <xdr:rowOff>9524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A7067FEA-E2FE-BAB8-4766-E512169E3429}"/>
                </a:ext>
              </a:extLst>
            </xdr14:cNvPr>
            <xdr14:cNvContentPartPr/>
          </xdr14:nvContentPartPr>
          <xdr14:nvPr macro=""/>
          <xdr14:xfrm>
            <a:off x="5769360" y="2837602"/>
            <a:ext cx="286920" cy="27612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A7067FEA-E2FE-BAB8-4766-E512169E342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3240" y="2831482"/>
              <a:ext cx="299160" cy="28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48150</xdr:colOff>
      <xdr:row>14</xdr:row>
      <xdr:rowOff>121762</xdr:rowOff>
    </xdr:from>
    <xdr:to>
      <xdr:col>7</xdr:col>
      <xdr:colOff>277912</xdr:colOff>
      <xdr:row>16</xdr:row>
      <xdr:rowOff>19882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53232EF5-8237-EC15-41DA-9120DEC6FE8B}"/>
                </a:ext>
              </a:extLst>
            </xdr14:cNvPr>
            <xdr14:cNvContentPartPr/>
          </xdr14:nvContentPartPr>
          <xdr14:nvPr macro=""/>
          <xdr14:xfrm>
            <a:off x="5111640" y="2864962"/>
            <a:ext cx="229762" cy="26388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53232EF5-8237-EC15-41DA-9120DEC6FE8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105390" y="2858842"/>
              <a:ext cx="242261" cy="276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206713</xdr:colOff>
      <xdr:row>4</xdr:row>
      <xdr:rowOff>8106</xdr:rowOff>
    </xdr:from>
    <xdr:to>
      <xdr:col>6</xdr:col>
      <xdr:colOff>544177</xdr:colOff>
      <xdr:row>5</xdr:row>
      <xdr:rowOff>30527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71E8B-B4C5-D48C-70D2-FF3384C26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9266" y="737680"/>
          <a:ext cx="981212" cy="200053"/>
        </a:xfrm>
        <a:prstGeom prst="rect">
          <a:avLst/>
        </a:prstGeom>
      </xdr:spPr>
    </xdr:pic>
    <xdr:clientData/>
  </xdr:twoCellAnchor>
  <xdr:twoCellAnchor editAs="oneCell">
    <xdr:from>
      <xdr:col>5</xdr:col>
      <xdr:colOff>211474</xdr:colOff>
      <xdr:row>1</xdr:row>
      <xdr:rowOff>174996</xdr:rowOff>
    </xdr:from>
    <xdr:to>
      <xdr:col>8</xdr:col>
      <xdr:colOff>190262</xdr:colOff>
      <xdr:row>3</xdr:row>
      <xdr:rowOff>48367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DAD498-D99B-99BA-DCDC-BC568E72A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4027" y="357390"/>
          <a:ext cx="1919557" cy="233396"/>
        </a:xfrm>
        <a:prstGeom prst="rect">
          <a:avLst/>
        </a:prstGeom>
      </xdr:spPr>
    </xdr:pic>
    <xdr:clientData/>
  </xdr:twoCellAnchor>
  <xdr:twoCellAnchor editAs="oneCell">
    <xdr:from>
      <xdr:col>8</xdr:col>
      <xdr:colOff>438715</xdr:colOff>
      <xdr:row>5</xdr:row>
      <xdr:rowOff>78392</xdr:rowOff>
    </xdr:from>
    <xdr:to>
      <xdr:col>9</xdr:col>
      <xdr:colOff>106006</xdr:colOff>
      <xdr:row>5</xdr:row>
      <xdr:rowOff>143274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C506AC6-4C0E-FA6B-5F78-6A657957C12E}"/>
                </a:ext>
              </a:extLst>
            </xdr14:cNvPr>
            <xdr14:cNvContentPartPr/>
          </xdr14:nvContentPartPr>
          <xdr14:nvPr macro=""/>
          <xdr14:xfrm>
            <a:off x="5626800" y="990360"/>
            <a:ext cx="311040" cy="601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C506AC6-4C0E-FA6B-5F78-6A657957C12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620680" y="984240"/>
              <a:ext cx="323280" cy="7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198886</xdr:colOff>
      <xdr:row>4</xdr:row>
      <xdr:rowOff>86546</xdr:rowOff>
    </xdr:from>
    <xdr:to>
      <xdr:col>9</xdr:col>
      <xdr:colOff>617844</xdr:colOff>
      <xdr:row>5</xdr:row>
      <xdr:rowOff>103314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FC393808-C36F-BD46-8280-7390BBCADE51}"/>
                </a:ext>
              </a:extLst>
            </xdr14:cNvPr>
            <xdr14:cNvContentPartPr/>
          </xdr14:nvContentPartPr>
          <xdr14:nvPr macro=""/>
          <xdr14:xfrm>
            <a:off x="6035482" y="816120"/>
            <a:ext cx="418958" cy="199162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FC393808-C36F-BD46-8280-7390BBCADE5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29358" y="809997"/>
              <a:ext cx="431206" cy="2114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202659</xdr:colOff>
      <xdr:row>5</xdr:row>
      <xdr:rowOff>178341</xdr:rowOff>
    </xdr:from>
    <xdr:to>
      <xdr:col>7</xdr:col>
      <xdr:colOff>382220</xdr:colOff>
      <xdr:row>7</xdr:row>
      <xdr:rowOff>27895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547A93A-CE8B-4655-BBFD-B023F570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45212" y="1090309"/>
          <a:ext cx="1476581" cy="209579"/>
        </a:xfrm>
        <a:prstGeom prst="rect">
          <a:avLst/>
        </a:prstGeom>
      </xdr:spPr>
    </xdr:pic>
    <xdr:clientData/>
  </xdr:twoCellAnchor>
  <xdr:twoCellAnchor editAs="oneCell">
    <xdr:from>
      <xdr:col>5</xdr:col>
      <xdr:colOff>640407</xdr:colOff>
      <xdr:row>1</xdr:row>
      <xdr:rowOff>173646</xdr:rowOff>
    </xdr:from>
    <xdr:to>
      <xdr:col>6</xdr:col>
      <xdr:colOff>210139</xdr:colOff>
      <xdr:row>3</xdr:row>
      <xdr:rowOff>28819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1A8B4B9-EF79-96E9-DDF4-CD49D0BF5073}"/>
                </a:ext>
              </a:extLst>
            </xdr14:cNvPr>
            <xdr14:cNvContentPartPr/>
          </xdr14:nvContentPartPr>
          <xdr14:nvPr macro=""/>
          <xdr14:xfrm>
            <a:off x="3882960" y="356040"/>
            <a:ext cx="213480" cy="21996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1A8B4B9-EF79-96E9-DDF4-CD49D0BF5073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876840" y="349920"/>
              <a:ext cx="225720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389755</xdr:colOff>
      <xdr:row>1</xdr:row>
      <xdr:rowOff>172288</xdr:rowOff>
    </xdr:from>
    <xdr:to>
      <xdr:col>8</xdr:col>
      <xdr:colOff>608275</xdr:colOff>
      <xdr:row>3</xdr:row>
      <xdr:rowOff>56343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09BABA2D-E8F9-95D7-039A-8D1F93FCC96D}"/>
                </a:ext>
              </a:extLst>
            </xdr14:cNvPr>
            <xdr14:cNvContentPartPr/>
          </xdr14:nvContentPartPr>
          <xdr14:nvPr macro=""/>
          <xdr14:xfrm>
            <a:off x="5577840" y="354682"/>
            <a:ext cx="218520" cy="24408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09BABA2D-E8F9-95D7-039A-8D1F93FCC96D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571720" y="348562"/>
              <a:ext cx="23076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20906</xdr:colOff>
      <xdr:row>4</xdr:row>
      <xdr:rowOff>65748</xdr:rowOff>
    </xdr:from>
    <xdr:to>
      <xdr:col>7</xdr:col>
      <xdr:colOff>390430</xdr:colOff>
      <xdr:row>4</xdr:row>
      <xdr:rowOff>172668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7A8D55CD-0208-808B-FA70-0544463BC551}"/>
                </a:ext>
              </a:extLst>
            </xdr14:cNvPr>
            <xdr14:cNvContentPartPr/>
          </xdr14:nvContentPartPr>
          <xdr14:nvPr macro=""/>
          <xdr14:xfrm>
            <a:off x="4560480" y="795322"/>
            <a:ext cx="364762" cy="102158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7A8D55CD-0208-808B-FA70-0544463BC55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554359" y="789228"/>
              <a:ext cx="377005" cy="1143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571706</xdr:colOff>
      <xdr:row>4</xdr:row>
      <xdr:rowOff>48746</xdr:rowOff>
    </xdr:from>
    <xdr:to>
      <xdr:col>9</xdr:col>
      <xdr:colOff>75046</xdr:colOff>
      <xdr:row>5</xdr:row>
      <xdr:rowOff>49952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0146DC75-7F23-AC26-A716-519B419C2EEA}"/>
                </a:ext>
              </a:extLst>
            </xdr14:cNvPr>
            <xdr14:cNvContentPartPr/>
          </xdr14:nvContentPartPr>
          <xdr14:nvPr macro=""/>
          <xdr14:xfrm>
            <a:off x="5111280" y="778320"/>
            <a:ext cx="800362" cy="18360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0146DC75-7F23-AC26-A716-519B419C2EE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105159" y="772341"/>
              <a:ext cx="812603" cy="1955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47939</xdr:colOff>
      <xdr:row>4</xdr:row>
      <xdr:rowOff>8508</xdr:rowOff>
    </xdr:from>
    <xdr:to>
      <xdr:col>2</xdr:col>
      <xdr:colOff>437623</xdr:colOff>
      <xdr:row>4</xdr:row>
      <xdr:rowOff>135506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72007DBB-8617-6ADE-ECDD-25D48A855DE5}"/>
                </a:ext>
              </a:extLst>
            </xdr14:cNvPr>
            <xdr14:cNvContentPartPr/>
          </xdr14:nvContentPartPr>
          <xdr14:nvPr macro=""/>
          <xdr14:xfrm>
            <a:off x="1344960" y="738082"/>
            <a:ext cx="384922" cy="126998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72007DBB-8617-6ADE-ECDD-25D48A855DE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338839" y="731966"/>
              <a:ext cx="397165" cy="1392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42179</xdr:colOff>
      <xdr:row>1</xdr:row>
      <xdr:rowOff>40086</xdr:rowOff>
    </xdr:from>
    <xdr:to>
      <xdr:col>2</xdr:col>
      <xdr:colOff>198141</xdr:colOff>
      <xdr:row>3</xdr:row>
      <xdr:rowOff>114139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05B2254B-9343-0C95-A1FE-0D980291D6CA}"/>
                </a:ext>
              </a:extLst>
            </xdr14:cNvPr>
            <xdr14:cNvContentPartPr/>
          </xdr14:nvContentPartPr>
          <xdr14:nvPr macro=""/>
          <xdr14:xfrm>
            <a:off x="1339200" y="222480"/>
            <a:ext cx="151200" cy="43884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05B2254B-9343-0C95-A1FE-0D980291D6CA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333080" y="216360"/>
              <a:ext cx="163440" cy="45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380939</xdr:colOff>
      <xdr:row>2</xdr:row>
      <xdr:rowOff>6013</xdr:rowOff>
    </xdr:from>
    <xdr:to>
      <xdr:col>2</xdr:col>
      <xdr:colOff>447261</xdr:colOff>
      <xdr:row>2</xdr:row>
      <xdr:rowOff>123013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70AFA449-FF61-A323-1317-A775E359F5A8}"/>
                </a:ext>
              </a:extLst>
            </xdr14:cNvPr>
            <xdr14:cNvContentPartPr/>
          </xdr14:nvContentPartPr>
          <xdr14:nvPr macro=""/>
          <xdr14:xfrm>
            <a:off x="1677960" y="370800"/>
            <a:ext cx="61560" cy="11700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70AFA449-FF61-A323-1317-A775E359F5A8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671840" y="364680"/>
              <a:ext cx="73800" cy="12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95819</xdr:colOff>
      <xdr:row>5</xdr:row>
      <xdr:rowOff>31592</xdr:rowOff>
    </xdr:from>
    <xdr:to>
      <xdr:col>2</xdr:col>
      <xdr:colOff>178619</xdr:colOff>
      <xdr:row>6</xdr:row>
      <xdr:rowOff>112440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2F92828F-26CC-2A31-FF99-6405059829DF}"/>
                </a:ext>
              </a:extLst>
            </xdr14:cNvPr>
            <xdr14:cNvContentPartPr/>
          </xdr14:nvContentPartPr>
          <xdr14:nvPr macro=""/>
          <xdr14:xfrm>
            <a:off x="1392840" y="943560"/>
            <a:ext cx="82800" cy="25848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2F92828F-26CC-2A31-FF99-6405059829DF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386720" y="937440"/>
              <a:ext cx="95040" cy="27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390659</xdr:colOff>
      <xdr:row>5</xdr:row>
      <xdr:rowOff>88832</xdr:rowOff>
    </xdr:from>
    <xdr:to>
      <xdr:col>2</xdr:col>
      <xdr:colOff>429539</xdr:colOff>
      <xdr:row>6</xdr:row>
      <xdr:rowOff>56918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65AEB123-D775-A99F-98D1-C5B69B5503F3}"/>
                </a:ext>
              </a:extLst>
            </xdr14:cNvPr>
            <xdr14:cNvContentPartPr/>
          </xdr14:nvContentPartPr>
          <xdr14:nvPr macro=""/>
          <xdr14:xfrm>
            <a:off x="1687680" y="1000800"/>
            <a:ext cx="38880" cy="15048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65AEB123-D775-A99F-98D1-C5B69B5503F3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681560" y="994680"/>
              <a:ext cx="5112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64430</xdr:colOff>
      <xdr:row>3</xdr:row>
      <xdr:rowOff>40061</xdr:rowOff>
    </xdr:from>
    <xdr:to>
      <xdr:col>3</xdr:col>
      <xdr:colOff>277632</xdr:colOff>
      <xdr:row>4</xdr:row>
      <xdr:rowOff>122628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3285F456-6619-B5A0-69A8-B6E1726E31CC}"/>
                </a:ext>
              </a:extLst>
            </xdr14:cNvPr>
            <xdr14:cNvContentPartPr/>
          </xdr14:nvContentPartPr>
          <xdr14:nvPr macro=""/>
          <xdr14:xfrm>
            <a:off x="2009962" y="587242"/>
            <a:ext cx="208440" cy="26496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3285F456-6619-B5A0-69A8-B6E1726E31C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003842" y="581122"/>
              <a:ext cx="22068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198978</xdr:colOff>
      <xdr:row>5</xdr:row>
      <xdr:rowOff>16914</xdr:rowOff>
    </xdr:from>
    <xdr:to>
      <xdr:col>6</xdr:col>
      <xdr:colOff>295540</xdr:colOff>
      <xdr:row>5</xdr:row>
      <xdr:rowOff>76396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6E176F4D-D7D7-8ABE-4E95-D23CE7F95A4E}"/>
                </a:ext>
              </a:extLst>
            </xdr14:cNvPr>
            <xdr14:cNvContentPartPr/>
          </xdr14:nvContentPartPr>
          <xdr14:nvPr macro=""/>
          <xdr14:xfrm>
            <a:off x="4090042" y="928882"/>
            <a:ext cx="91800" cy="5472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6E176F4D-D7D7-8ABE-4E95-D23CE7F95A4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083922" y="922762"/>
              <a:ext cx="104040" cy="6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12869</xdr:colOff>
      <xdr:row>13</xdr:row>
      <xdr:rowOff>16921</xdr:rowOff>
    </xdr:from>
    <xdr:to>
      <xdr:col>4</xdr:col>
      <xdr:colOff>629163</xdr:colOff>
      <xdr:row>14</xdr:row>
      <xdr:rowOff>144134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F8BDFCC-6894-20E7-EC49-BEA97BD0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58401" y="2388038"/>
          <a:ext cx="1800476" cy="309607"/>
        </a:xfrm>
        <a:prstGeom prst="rect">
          <a:avLst/>
        </a:prstGeom>
      </xdr:spPr>
    </xdr:pic>
    <xdr:clientData/>
  </xdr:twoCellAnchor>
  <xdr:twoCellAnchor editAs="oneCell">
    <xdr:from>
      <xdr:col>6</xdr:col>
      <xdr:colOff>40136</xdr:colOff>
      <xdr:row>15</xdr:row>
      <xdr:rowOff>69879</xdr:rowOff>
    </xdr:from>
    <xdr:to>
      <xdr:col>6</xdr:col>
      <xdr:colOff>219416</xdr:colOff>
      <xdr:row>16</xdr:row>
      <xdr:rowOff>65407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D2581833-4AD5-CD54-43E0-98435AD36A35}"/>
                </a:ext>
              </a:extLst>
            </xdr14:cNvPr>
            <xdr14:cNvContentPartPr/>
          </xdr14:nvContentPartPr>
          <xdr14:nvPr macro=""/>
          <xdr14:xfrm>
            <a:off x="3931200" y="2805783"/>
            <a:ext cx="179280" cy="17316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D2581833-4AD5-CD54-43E0-98435AD36A35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925080" y="2799663"/>
              <a:ext cx="19152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504477</xdr:colOff>
      <xdr:row>14</xdr:row>
      <xdr:rowOff>151112</xdr:rowOff>
    </xdr:from>
    <xdr:to>
      <xdr:col>5</xdr:col>
      <xdr:colOff>514406</xdr:colOff>
      <xdr:row>16</xdr:row>
      <xdr:rowOff>114007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3E6AF308-AFD2-0B9C-87EE-64C0E31EBA7B}"/>
                </a:ext>
              </a:extLst>
            </xdr14:cNvPr>
            <xdr14:cNvContentPartPr/>
          </xdr14:nvContentPartPr>
          <xdr14:nvPr macro=""/>
          <xdr14:xfrm>
            <a:off x="3098520" y="2704623"/>
            <a:ext cx="658440" cy="327682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3E6AF308-AFD2-0B9C-87EE-64C0E31EBA7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092400" y="2698413"/>
              <a:ext cx="670680" cy="3401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447656</xdr:colOff>
      <xdr:row>15</xdr:row>
      <xdr:rowOff>30361</xdr:rowOff>
    </xdr:from>
    <xdr:to>
      <xdr:col>7</xdr:col>
      <xdr:colOff>218350</xdr:colOff>
      <xdr:row>16</xdr:row>
      <xdr:rowOff>85207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0F937677-0F1A-A8E1-F9CE-417803D3129D}"/>
                </a:ext>
              </a:extLst>
            </xdr14:cNvPr>
            <xdr14:cNvContentPartPr/>
          </xdr14:nvContentPartPr>
          <xdr14:nvPr macro=""/>
          <xdr14:xfrm>
            <a:off x="4338720" y="2766265"/>
            <a:ext cx="414442" cy="23724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0F937677-0F1A-A8E1-F9CE-417803D3129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332604" y="2760145"/>
              <a:ext cx="426674" cy="24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444717</xdr:colOff>
      <xdr:row>15</xdr:row>
      <xdr:rowOff>123159</xdr:rowOff>
    </xdr:from>
    <xdr:to>
      <xdr:col>4</xdr:col>
      <xdr:colOff>466677</xdr:colOff>
      <xdr:row>16</xdr:row>
      <xdr:rowOff>146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6CEF798F-9635-73AF-2203-D8DDC471F53A}"/>
                </a:ext>
              </a:extLst>
            </xdr14:cNvPr>
            <xdr14:cNvContentPartPr/>
          </xdr14:nvContentPartPr>
          <xdr14:nvPr macro=""/>
          <xdr14:xfrm>
            <a:off x="3038760" y="2859063"/>
            <a:ext cx="21960" cy="5184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6CEF798F-9635-73AF-2203-D8DDC471F53A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032640" y="2852943"/>
              <a:ext cx="34200" cy="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511677</xdr:colOff>
      <xdr:row>15</xdr:row>
      <xdr:rowOff>118839</xdr:rowOff>
    </xdr:from>
    <xdr:to>
      <xdr:col>5</xdr:col>
      <xdr:colOff>28488</xdr:colOff>
      <xdr:row>16</xdr:row>
      <xdr:rowOff>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8DC46556-1E62-8F33-DEF0-06E2631195D6}"/>
                </a:ext>
              </a:extLst>
            </xdr14:cNvPr>
            <xdr14:cNvContentPartPr/>
          </xdr14:nvContentPartPr>
          <xdr14:nvPr macro=""/>
          <xdr14:xfrm>
            <a:off x="3105720" y="2854743"/>
            <a:ext cx="160560" cy="6192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8DC46556-1E62-8F33-DEF0-06E2631195D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099600" y="2848623"/>
              <a:ext cx="17280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562948</xdr:colOff>
      <xdr:row>14</xdr:row>
      <xdr:rowOff>114474</xdr:rowOff>
    </xdr:from>
    <xdr:to>
      <xdr:col>3</xdr:col>
      <xdr:colOff>1067361</xdr:colOff>
      <xdr:row>16</xdr:row>
      <xdr:rowOff>39847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3FD9E29E-6F06-3B92-A9CE-BD1AED5DCBF7}"/>
                </a:ext>
              </a:extLst>
            </xdr14:cNvPr>
            <xdr14:cNvContentPartPr/>
          </xdr14:nvContentPartPr>
          <xdr14:nvPr macro=""/>
          <xdr14:xfrm>
            <a:off x="2508480" y="2667985"/>
            <a:ext cx="501922" cy="285398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3FD9E29E-6F06-3B92-A9CE-BD1AED5DCBF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502359" y="2661867"/>
              <a:ext cx="514164" cy="2976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530969</xdr:colOff>
      <xdr:row>17</xdr:row>
      <xdr:rowOff>141862</xdr:rowOff>
    </xdr:from>
    <xdr:to>
      <xdr:col>6</xdr:col>
      <xdr:colOff>541127</xdr:colOff>
      <xdr:row>19</xdr:row>
      <xdr:rowOff>58100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989FD4E4-A14F-4E64-C897-E6AF205A2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827990" y="3242553"/>
          <a:ext cx="3481872" cy="276264"/>
        </a:xfrm>
        <a:prstGeom prst="rect">
          <a:avLst/>
        </a:prstGeom>
      </xdr:spPr>
    </xdr:pic>
    <xdr:clientData/>
  </xdr:twoCellAnchor>
  <xdr:twoCellAnchor editAs="oneCell">
    <xdr:from>
      <xdr:col>3</xdr:col>
      <xdr:colOff>474470</xdr:colOff>
      <xdr:row>19</xdr:row>
      <xdr:rowOff>102784</xdr:rowOff>
    </xdr:from>
    <xdr:to>
      <xdr:col>5</xdr:col>
      <xdr:colOff>209405</xdr:colOff>
      <xdr:row>21</xdr:row>
      <xdr:rowOff>76921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8507C6DC-57AD-BB9A-AB0C-71EA728F2B4C}"/>
                </a:ext>
              </a:extLst>
            </xdr14:cNvPr>
            <xdr14:cNvContentPartPr/>
          </xdr14:nvContentPartPr>
          <xdr14:nvPr macro=""/>
          <xdr14:xfrm>
            <a:off x="2420002" y="3568263"/>
            <a:ext cx="1555200" cy="334162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8507C6DC-57AD-BB9A-AB0C-71EA728F2B4C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413882" y="3562141"/>
              <a:ext cx="1567440" cy="3464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170816</xdr:colOff>
      <xdr:row>19</xdr:row>
      <xdr:rowOff>102866</xdr:rowOff>
    </xdr:from>
    <xdr:to>
      <xdr:col>7</xdr:col>
      <xdr:colOff>266508</xdr:colOff>
      <xdr:row>21</xdr:row>
      <xdr:rowOff>57399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A74C345A-CE45-590A-0617-68B68E971B9F}"/>
                </a:ext>
              </a:extLst>
            </xdr14:cNvPr>
            <xdr14:cNvContentPartPr/>
          </xdr14:nvContentPartPr>
          <xdr14:nvPr macro=""/>
          <xdr14:xfrm>
            <a:off x="4061880" y="3568345"/>
            <a:ext cx="739440" cy="31932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A74C345A-CE45-590A-0617-68B68E971B9F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055760" y="3562141"/>
              <a:ext cx="751680" cy="3317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539075</xdr:colOff>
      <xdr:row>23</xdr:row>
      <xdr:rowOff>121596</xdr:rowOff>
    </xdr:from>
    <xdr:to>
      <xdr:col>6</xdr:col>
      <xdr:colOff>592103</xdr:colOff>
      <xdr:row>25</xdr:row>
      <xdr:rowOff>56887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B70E6A0A-0D93-73A1-0817-6F4A4B84D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836096" y="4316649"/>
          <a:ext cx="3529504" cy="295316"/>
        </a:xfrm>
        <a:prstGeom prst="rect">
          <a:avLst/>
        </a:prstGeom>
      </xdr:spPr>
    </xdr:pic>
    <xdr:clientData/>
  </xdr:twoCellAnchor>
  <xdr:twoCellAnchor editAs="oneCell">
    <xdr:from>
      <xdr:col>4</xdr:col>
      <xdr:colOff>440037</xdr:colOff>
      <xdr:row>25</xdr:row>
      <xdr:rowOff>179104</xdr:rowOff>
    </xdr:from>
    <xdr:to>
      <xdr:col>4</xdr:col>
      <xdr:colOff>455877</xdr:colOff>
      <xdr:row>26</xdr:row>
      <xdr:rowOff>417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F2A99B4D-5984-2B69-75A8-065D1428F08D}"/>
                </a:ext>
              </a:extLst>
            </xdr14:cNvPr>
            <xdr14:cNvContentPartPr/>
          </xdr14:nvContentPartPr>
          <xdr14:nvPr macro=""/>
          <xdr14:xfrm>
            <a:off x="3034080" y="4738944"/>
            <a:ext cx="15840" cy="252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F2A99B4D-5984-2B69-75A8-065D1428F08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027960" y="4732824"/>
              <a:ext cx="2808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504350</xdr:colOff>
      <xdr:row>23</xdr:row>
      <xdr:rowOff>97213</xdr:rowOff>
    </xdr:from>
    <xdr:to>
      <xdr:col>7</xdr:col>
      <xdr:colOff>382879</xdr:colOff>
      <xdr:row>27</xdr:row>
      <xdr:rowOff>76396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D67DB783-02F5-7BB4-0164-AEAB97B4968E}"/>
                </a:ext>
              </a:extLst>
            </xdr14:cNvPr>
            <xdr14:cNvContentPartPr/>
          </xdr14:nvContentPartPr>
          <xdr14:nvPr macro=""/>
          <xdr14:xfrm>
            <a:off x="2449882" y="4292266"/>
            <a:ext cx="3003480" cy="708758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D67DB783-02F5-7BB4-0164-AEAB97B4968E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443735" y="4286106"/>
              <a:ext cx="3015775" cy="7210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278086</xdr:colOff>
      <xdr:row>21</xdr:row>
      <xdr:rowOff>76781</xdr:rowOff>
    </xdr:from>
    <xdr:to>
      <xdr:col>9</xdr:col>
      <xdr:colOff>513804</xdr:colOff>
      <xdr:row>22</xdr:row>
      <xdr:rowOff>39107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4CB533B8-2CD7-716A-B716-4DDB46C367AF}"/>
                </a:ext>
              </a:extLst>
            </xdr14:cNvPr>
            <xdr14:cNvContentPartPr/>
          </xdr14:nvContentPartPr>
          <xdr14:nvPr macro=""/>
          <xdr14:xfrm>
            <a:off x="6114682" y="3907047"/>
            <a:ext cx="235718" cy="144720"/>
          </xdr14:xfrm>
        </xdr:contentPart>
      </mc:Choice>
      <mc:Fallback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4CB533B8-2CD7-716A-B716-4DDB46C367AF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108564" y="3900927"/>
              <a:ext cx="247954" cy="15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64548</xdr:colOff>
      <xdr:row>21</xdr:row>
      <xdr:rowOff>65261</xdr:rowOff>
    </xdr:from>
    <xdr:to>
      <xdr:col>9</xdr:col>
      <xdr:colOff>85126</xdr:colOff>
      <xdr:row>23</xdr:row>
      <xdr:rowOff>142832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B4B916FE-FEAA-5748-02B1-9030F2944503}"/>
                </a:ext>
              </a:extLst>
            </xdr14:cNvPr>
            <xdr14:cNvContentPartPr/>
          </xdr14:nvContentPartPr>
          <xdr14:nvPr macro=""/>
          <xdr14:xfrm>
            <a:off x="4604122" y="3895527"/>
            <a:ext cx="1317600" cy="442358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B4B916FE-FEAA-5748-02B1-9030F2944503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598000" y="3889472"/>
              <a:ext cx="1329843" cy="4544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553310</xdr:colOff>
      <xdr:row>26</xdr:row>
      <xdr:rowOff>29173</xdr:rowOff>
    </xdr:from>
    <xdr:to>
      <xdr:col>5</xdr:col>
      <xdr:colOff>112272</xdr:colOff>
      <xdr:row>27</xdr:row>
      <xdr:rowOff>125697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EE0AEA12-67E1-A5A1-E33B-DB474E74FDDC}"/>
                </a:ext>
              </a:extLst>
            </xdr14:cNvPr>
            <xdr14:cNvContentPartPr/>
          </xdr14:nvContentPartPr>
          <xdr14:nvPr macro=""/>
          <xdr14:xfrm>
            <a:off x="2498842" y="4771407"/>
            <a:ext cx="1381320" cy="278918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EE0AEA12-67E1-A5A1-E33B-DB474E74FDDC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492722" y="4765390"/>
              <a:ext cx="1393560" cy="2909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17028</xdr:colOff>
      <xdr:row>26</xdr:row>
      <xdr:rowOff>37093</xdr:rowOff>
    </xdr:from>
    <xdr:to>
      <xdr:col>7</xdr:col>
      <xdr:colOff>55548</xdr:colOff>
      <xdr:row>27</xdr:row>
      <xdr:rowOff>103099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947A0CC3-DCD7-BAB8-1B3B-6AB460690C52}"/>
                </a:ext>
              </a:extLst>
            </xdr14:cNvPr>
            <xdr14:cNvContentPartPr/>
          </xdr14:nvContentPartPr>
          <xdr14:nvPr macro=""/>
          <xdr14:xfrm>
            <a:off x="4556602" y="4779327"/>
            <a:ext cx="38520" cy="24840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947A0CC3-DCD7-BAB8-1B3B-6AB460690C52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550482" y="4773089"/>
              <a:ext cx="50760" cy="2608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141251</xdr:colOff>
      <xdr:row>31</xdr:row>
      <xdr:rowOff>10596</xdr:rowOff>
    </xdr:from>
    <xdr:to>
      <xdr:col>7</xdr:col>
      <xdr:colOff>85819</xdr:colOff>
      <xdr:row>31</xdr:row>
      <xdr:rowOff>162958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9F179A5F-9A8E-1052-2496-9CF88430ABB8}"/>
                </a:ext>
              </a:extLst>
            </xdr14:cNvPr>
            <xdr14:cNvContentPartPr/>
          </xdr14:nvContentPartPr>
          <xdr14:nvPr macro=""/>
          <xdr14:xfrm>
            <a:off x="4037842" y="5647664"/>
            <a:ext cx="594000" cy="152362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9F179A5F-9A8E-1052-2496-9CF88430ABB8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031718" y="5641555"/>
              <a:ext cx="606247" cy="1645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392899</xdr:colOff>
      <xdr:row>30</xdr:row>
      <xdr:rowOff>171279</xdr:rowOff>
    </xdr:from>
    <xdr:to>
      <xdr:col>8</xdr:col>
      <xdr:colOff>380307</xdr:colOff>
      <xdr:row>31</xdr:row>
      <xdr:rowOff>131360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40F839EA-5CA0-0FD4-B1B4-3176AF8347F7}"/>
                </a:ext>
              </a:extLst>
            </xdr14:cNvPr>
            <xdr14:cNvContentPartPr/>
          </xdr14:nvContentPartPr>
          <xdr14:nvPr macro=""/>
          <xdr14:xfrm>
            <a:off x="4938922" y="5626506"/>
            <a:ext cx="636840" cy="13716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40F839EA-5CA0-0FD4-B1B4-3176AF8347F7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932805" y="5620386"/>
              <a:ext cx="649073" cy="14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569937</xdr:colOff>
      <xdr:row>35</xdr:row>
      <xdr:rowOff>74152</xdr:rowOff>
    </xdr:from>
    <xdr:to>
      <xdr:col>8</xdr:col>
      <xdr:colOff>162785</xdr:colOff>
      <xdr:row>35</xdr:row>
      <xdr:rowOff>178994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EC29BD04-D3EA-00A5-F4A8-62EECFD922A9}"/>
                </a:ext>
              </a:extLst>
            </xdr14:cNvPr>
            <xdr14:cNvContentPartPr/>
          </xdr14:nvContentPartPr>
          <xdr14:nvPr macro=""/>
          <xdr14:xfrm>
            <a:off x="5115960" y="6438584"/>
            <a:ext cx="242280" cy="104842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EC29BD04-D3EA-00A5-F4A8-62EECFD922A9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5109831" y="6432286"/>
              <a:ext cx="254538" cy="1174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487514</xdr:colOff>
      <xdr:row>31</xdr:row>
      <xdr:rowOff>36958</xdr:rowOff>
    </xdr:from>
    <xdr:to>
      <xdr:col>9</xdr:col>
      <xdr:colOff>629436</xdr:colOff>
      <xdr:row>32</xdr:row>
      <xdr:rowOff>111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1612E30E-5DA0-7582-7EF1-21CD35D8E3DC}"/>
                </a:ext>
              </a:extLst>
            </xdr14:cNvPr>
            <xdr14:cNvContentPartPr/>
          </xdr14:nvContentPartPr>
          <xdr14:nvPr macro=""/>
          <xdr14:xfrm>
            <a:off x="6332400" y="5674026"/>
            <a:ext cx="141922" cy="14436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1612E30E-5DA0-7582-7EF1-21CD35D8E3DC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326261" y="5667906"/>
              <a:ext cx="154200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132889</xdr:colOff>
      <xdr:row>32</xdr:row>
      <xdr:rowOff>64555</xdr:rowOff>
    </xdr:from>
    <xdr:to>
      <xdr:col>6</xdr:col>
      <xdr:colOff>353929</xdr:colOff>
      <xdr:row>33</xdr:row>
      <xdr:rowOff>10236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0E3AF743-9ABD-CC7C-3D16-2584DFADEB2E}"/>
                </a:ext>
              </a:extLst>
            </xdr14:cNvPr>
            <xdr14:cNvContentPartPr/>
          </xdr14:nvContentPartPr>
          <xdr14:nvPr macro=""/>
          <xdr14:xfrm>
            <a:off x="4029480" y="5883464"/>
            <a:ext cx="221040" cy="127522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0E3AF743-9ABD-CC7C-3D16-2584DFADEB2E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023360" y="5877088"/>
              <a:ext cx="233280" cy="1402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163211</xdr:colOff>
      <xdr:row>33</xdr:row>
      <xdr:rowOff>93756</xdr:rowOff>
    </xdr:from>
    <xdr:to>
      <xdr:col>6</xdr:col>
      <xdr:colOff>598811</xdr:colOff>
      <xdr:row>36</xdr:row>
      <xdr:rowOff>1391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1F40900F-DA7E-288C-7D37-0B3AD2561F25}"/>
                </a:ext>
              </a:extLst>
            </xdr14:cNvPr>
            <xdr14:cNvContentPartPr/>
          </xdr14:nvContentPartPr>
          <xdr14:nvPr macro=""/>
          <xdr14:xfrm>
            <a:off x="4059802" y="6094506"/>
            <a:ext cx="435600" cy="453158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1F40900F-DA7E-288C-7D37-0B3AD2561F25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053616" y="6088392"/>
              <a:ext cx="447973" cy="4653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306409</xdr:colOff>
      <xdr:row>32</xdr:row>
      <xdr:rowOff>83717</xdr:rowOff>
    </xdr:from>
    <xdr:to>
      <xdr:col>6</xdr:col>
      <xdr:colOff>458411</xdr:colOff>
      <xdr:row>33</xdr:row>
      <xdr:rowOff>1596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06DCE0D5-B035-00B9-8722-4A085888FA43}"/>
                </a:ext>
              </a:extLst>
            </xdr14:cNvPr>
            <xdr14:cNvContentPartPr/>
          </xdr14:nvContentPartPr>
          <xdr14:nvPr macro=""/>
          <xdr14:xfrm>
            <a:off x="4203000" y="5902626"/>
            <a:ext cx="152002" cy="99720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06DCE0D5-B035-00B9-8722-4A085888FA43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196877" y="5896506"/>
              <a:ext cx="164249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135434</xdr:colOff>
      <xdr:row>31</xdr:row>
      <xdr:rowOff>8076</xdr:rowOff>
    </xdr:from>
    <xdr:to>
      <xdr:col>9</xdr:col>
      <xdr:colOff>430634</xdr:colOff>
      <xdr:row>31</xdr:row>
      <xdr:rowOff>179158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21448CD5-6B8C-6371-E479-027B13074C8A}"/>
                </a:ext>
              </a:extLst>
            </xdr14:cNvPr>
            <xdr14:cNvContentPartPr/>
          </xdr14:nvContentPartPr>
          <xdr14:nvPr macro=""/>
          <xdr14:xfrm>
            <a:off x="5980320" y="5645144"/>
            <a:ext cx="295200" cy="171082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21448CD5-6B8C-6371-E479-027B13074C8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974200" y="5638835"/>
              <a:ext cx="307440" cy="183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572899</xdr:colOff>
      <xdr:row>37</xdr:row>
      <xdr:rowOff>47512</xdr:rowOff>
    </xdr:from>
    <xdr:to>
      <xdr:col>8</xdr:col>
      <xdr:colOff>178985</xdr:colOff>
      <xdr:row>37</xdr:row>
      <xdr:rowOff>143910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1E7CCEAF-4C77-D0E1-02E1-65DEF5402D81}"/>
                </a:ext>
              </a:extLst>
            </xdr14:cNvPr>
            <xdr14:cNvContentPartPr/>
          </xdr14:nvContentPartPr>
          <xdr14:nvPr macro=""/>
          <xdr14:xfrm>
            <a:off x="5118922" y="6775626"/>
            <a:ext cx="255518" cy="96398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1E7CCEAF-4C77-D0E1-02E1-65DEF5402D81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5112804" y="6769794"/>
              <a:ext cx="267754" cy="1080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75289</xdr:colOff>
      <xdr:row>36</xdr:row>
      <xdr:rowOff>66633</xdr:rowOff>
    </xdr:from>
    <xdr:to>
      <xdr:col>6</xdr:col>
      <xdr:colOff>592053</xdr:colOff>
      <xdr:row>38</xdr:row>
      <xdr:rowOff>17509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5BACC3AC-8A1B-3CB8-4889-35732DD9FC88}"/>
                </a:ext>
              </a:extLst>
            </xdr14:cNvPr>
            <xdr14:cNvContentPartPr/>
          </xdr14:nvContentPartPr>
          <xdr14:nvPr macro=""/>
          <xdr14:xfrm>
            <a:off x="3971880" y="6612906"/>
            <a:ext cx="512002" cy="314558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5BACC3AC-8A1B-3CB8-4889-35732DD9FC88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965759" y="6606781"/>
              <a:ext cx="524244" cy="326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95834</xdr:colOff>
      <xdr:row>32</xdr:row>
      <xdr:rowOff>180475</xdr:rowOff>
    </xdr:from>
    <xdr:to>
      <xdr:col>10</xdr:col>
      <xdr:colOff>173241</xdr:colOff>
      <xdr:row>34</xdr:row>
      <xdr:rowOff>152035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03C1B653-E6FE-E3BE-0A27-7A05EFD0286A}"/>
                </a:ext>
              </a:extLst>
            </xdr14:cNvPr>
            <xdr14:cNvContentPartPr/>
          </xdr14:nvContentPartPr>
          <xdr14:nvPr macro=""/>
          <xdr14:xfrm>
            <a:off x="5940720" y="5999384"/>
            <a:ext cx="726840" cy="335242"/>
          </xdr14:xfrm>
        </xdr:contentPart>
      </mc:Choice>
      <mc:Fallback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03C1B653-E6FE-E3BE-0A27-7A05EFD0286A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934597" y="5993263"/>
              <a:ext cx="739086" cy="3474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294922</xdr:colOff>
      <xdr:row>33</xdr:row>
      <xdr:rowOff>76116</xdr:rowOff>
    </xdr:from>
    <xdr:to>
      <xdr:col>10</xdr:col>
      <xdr:colOff>525126</xdr:colOff>
      <xdr:row>34</xdr:row>
      <xdr:rowOff>26755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3889A2A7-7393-9EF5-E5B7-866856408FAC}"/>
                </a:ext>
              </a:extLst>
            </xdr14:cNvPr>
            <xdr14:cNvContentPartPr/>
          </xdr14:nvContentPartPr>
          <xdr14:nvPr macro=""/>
          <xdr14:xfrm>
            <a:off x="6789240" y="6076866"/>
            <a:ext cx="225442" cy="132480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3889A2A7-7393-9EF5-E5B7-866856408FAC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783118" y="6070746"/>
              <a:ext cx="237686" cy="1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169724</xdr:colOff>
      <xdr:row>31</xdr:row>
      <xdr:rowOff>57396</xdr:rowOff>
    </xdr:from>
    <xdr:to>
      <xdr:col>10</xdr:col>
      <xdr:colOff>417126</xdr:colOff>
      <xdr:row>32</xdr:row>
      <xdr:rowOff>37997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271A94AD-9262-75EC-0D4F-B3389A2015DC}"/>
                </a:ext>
              </a:extLst>
            </xdr14:cNvPr>
            <xdr14:cNvContentPartPr/>
          </xdr14:nvContentPartPr>
          <xdr14:nvPr macro=""/>
          <xdr14:xfrm>
            <a:off x="6664042" y="5694464"/>
            <a:ext cx="247402" cy="162442"/>
          </xdr14:xfrm>
        </xdr:contentPart>
      </mc:Choice>
      <mc:Fallback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271A94AD-9262-75EC-0D4F-B3389A2015DC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6657811" y="5688159"/>
              <a:ext cx="259864" cy="175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221114</xdr:colOff>
      <xdr:row>34</xdr:row>
      <xdr:rowOff>180033</xdr:rowOff>
    </xdr:from>
    <xdr:to>
      <xdr:col>9</xdr:col>
      <xdr:colOff>591996</xdr:colOff>
      <xdr:row>35</xdr:row>
      <xdr:rowOff>10874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3C3B4D58-DFB0-ECC3-DAB2-C3C5368134D7}"/>
                </a:ext>
              </a:extLst>
            </xdr14:cNvPr>
            <xdr14:cNvContentPartPr/>
          </xdr14:nvContentPartPr>
          <xdr14:nvPr macro=""/>
          <xdr14:xfrm>
            <a:off x="6066000" y="6362624"/>
            <a:ext cx="366120" cy="7920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3C3B4D58-DFB0-ECC3-DAB2-C3C5368134D7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059880" y="6356504"/>
              <a:ext cx="37836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459139</xdr:colOff>
      <xdr:row>32</xdr:row>
      <xdr:rowOff>64915</xdr:rowOff>
    </xdr:from>
    <xdr:to>
      <xdr:col>8</xdr:col>
      <xdr:colOff>390469</xdr:colOff>
      <xdr:row>34</xdr:row>
      <xdr:rowOff>153115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BC0E4525-63E8-45F2-1E4D-68E18F4C012D}"/>
                </a:ext>
              </a:extLst>
            </xdr14:cNvPr>
            <xdr14:cNvContentPartPr/>
          </xdr14:nvContentPartPr>
          <xdr14:nvPr macro=""/>
          <xdr14:xfrm>
            <a:off x="5005162" y="5883824"/>
            <a:ext cx="576000" cy="451882"/>
          </xdr14:xfrm>
        </xdr:contentPart>
      </mc:Choice>
      <mc:Fallback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BC0E4525-63E8-45F2-1E4D-68E18F4C012D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4999042" y="5877708"/>
              <a:ext cx="588240" cy="4641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564259</xdr:colOff>
      <xdr:row>35</xdr:row>
      <xdr:rowOff>78112</xdr:rowOff>
    </xdr:from>
    <xdr:to>
      <xdr:col>8</xdr:col>
      <xdr:colOff>429267</xdr:colOff>
      <xdr:row>37</xdr:row>
      <xdr:rowOff>96750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E7B14D0B-1A69-B0D1-2BDE-809D65F323EE}"/>
                </a:ext>
              </a:extLst>
            </xdr14:cNvPr>
            <xdr14:cNvContentPartPr/>
          </xdr14:nvContentPartPr>
          <xdr14:nvPr macro=""/>
          <xdr14:xfrm>
            <a:off x="5110282" y="6442544"/>
            <a:ext cx="514440" cy="382320"/>
          </xdr14:xfrm>
        </xdr:contentPart>
      </mc:Choice>
      <mc:Fallback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E7B14D0B-1A69-B0D1-2BDE-809D65F323EE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104110" y="6436424"/>
              <a:ext cx="526784" cy="39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220385</xdr:colOff>
      <xdr:row>38</xdr:row>
      <xdr:rowOff>59269</xdr:rowOff>
    </xdr:from>
    <xdr:to>
      <xdr:col>9</xdr:col>
      <xdr:colOff>17158</xdr:colOff>
      <xdr:row>39</xdr:row>
      <xdr:rowOff>26829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F6139DFD-53DD-D15C-A3CA-424D635CCBA0}"/>
                </a:ext>
              </a:extLst>
            </xdr14:cNvPr>
            <xdr14:cNvContentPartPr/>
          </xdr14:nvContentPartPr>
          <xdr14:nvPr macro=""/>
          <xdr14:xfrm>
            <a:off x="5415840" y="6969224"/>
            <a:ext cx="441442" cy="149400"/>
          </xdr14:xfrm>
        </xdr:contentPart>
      </mc:Choice>
      <mc:Fallback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F6139DFD-53DD-D15C-A3CA-424D635CCBA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5409719" y="6963104"/>
              <a:ext cx="453684" cy="16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97574</xdr:colOff>
      <xdr:row>42</xdr:row>
      <xdr:rowOff>74342</xdr:rowOff>
    </xdr:from>
    <xdr:to>
      <xdr:col>4</xdr:col>
      <xdr:colOff>87456</xdr:colOff>
      <xdr:row>43</xdr:row>
      <xdr:rowOff>169398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6EEE797A-926A-8665-6C87-51EF405FB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43415" y="7685049"/>
          <a:ext cx="2810267" cy="276264"/>
        </a:xfrm>
        <a:prstGeom prst="rect">
          <a:avLst/>
        </a:prstGeom>
      </xdr:spPr>
    </xdr:pic>
    <xdr:clientData/>
  </xdr:twoCellAnchor>
  <xdr:twoCellAnchor editAs="oneCell">
    <xdr:from>
      <xdr:col>2</xdr:col>
      <xdr:colOff>26359</xdr:colOff>
      <xdr:row>44</xdr:row>
      <xdr:rowOff>11154</xdr:rowOff>
    </xdr:from>
    <xdr:to>
      <xdr:col>2</xdr:col>
      <xdr:colOff>668959</xdr:colOff>
      <xdr:row>47</xdr:row>
      <xdr:rowOff>47050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5D631BFD-6F87-57BE-649A-1A9F4700E5B5}"/>
                </a:ext>
              </a:extLst>
            </xdr14:cNvPr>
            <xdr14:cNvContentPartPr/>
          </xdr14:nvContentPartPr>
          <xdr14:nvPr macro=""/>
          <xdr14:xfrm>
            <a:off x="1318042" y="7984276"/>
            <a:ext cx="637838" cy="579518"/>
          </xdr14:xfrm>
        </xdr:contentPart>
      </mc:Choice>
      <mc:Fallback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5D631BFD-6F87-57BE-649A-1A9F4700E5B5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1311923" y="7978157"/>
              <a:ext cx="650076" cy="5917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180078</xdr:colOff>
      <xdr:row>44</xdr:row>
      <xdr:rowOff>17634</xdr:rowOff>
    </xdr:from>
    <xdr:to>
      <xdr:col>4</xdr:col>
      <xdr:colOff>87296</xdr:colOff>
      <xdr:row>46</xdr:row>
      <xdr:rowOff>74979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BD2439AD-8710-841F-3DEF-FF160C3E66AF}"/>
                </a:ext>
              </a:extLst>
            </xdr14:cNvPr>
            <xdr14:cNvContentPartPr/>
          </xdr14:nvContentPartPr>
          <xdr14:nvPr macro=""/>
          <xdr14:xfrm>
            <a:off x="2117602" y="7990756"/>
            <a:ext cx="1083158" cy="419760"/>
          </xdr14:xfrm>
        </xdr:contentPart>
      </mc:Choice>
      <mc:Fallback>
        <xdr:pic>
          <xdr:nvPicPr>
            <xdr:cNvPr id="329" name="Ink 328">
              <a:extLst>
                <a:ext uri="{FF2B5EF4-FFF2-40B4-BE49-F238E27FC236}">
                  <a16:creationId xmlns:a16="http://schemas.microsoft.com/office/drawing/2014/main" id="{BD2439AD-8710-841F-3DEF-FF160C3E66AF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2111480" y="7984599"/>
              <a:ext cx="1095401" cy="4320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18585</xdr:colOff>
      <xdr:row>51</xdr:row>
      <xdr:rowOff>83634</xdr:rowOff>
    </xdr:from>
    <xdr:to>
      <xdr:col>3</xdr:col>
      <xdr:colOff>1064867</xdr:colOff>
      <xdr:row>53</xdr:row>
      <xdr:rowOff>30824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BC71DDEB-07D8-DFBA-7DAC-67AD73093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64426" y="9325207"/>
          <a:ext cx="2676899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529683</xdr:colOff>
      <xdr:row>58</xdr:row>
      <xdr:rowOff>97574</xdr:rowOff>
    </xdr:from>
    <xdr:to>
      <xdr:col>11</xdr:col>
      <xdr:colOff>550904</xdr:colOff>
      <xdr:row>60</xdr:row>
      <xdr:rowOff>40002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2A50BF34-1F2E-AA9C-6C5C-EE6153C61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3847171" y="10607598"/>
          <a:ext cx="3896269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631712</xdr:colOff>
      <xdr:row>61</xdr:row>
      <xdr:rowOff>146222</xdr:rowOff>
    </xdr:from>
    <xdr:to>
      <xdr:col>6</xdr:col>
      <xdr:colOff>7553</xdr:colOff>
      <xdr:row>62</xdr:row>
      <xdr:rowOff>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332" name="Ink 331">
              <a:extLst>
                <a:ext uri="{FF2B5EF4-FFF2-40B4-BE49-F238E27FC236}">
                  <a16:creationId xmlns:a16="http://schemas.microsoft.com/office/drawing/2014/main" id="{A87861E8-C1F2-A64F-97C2-5A30F75E5DD4}"/>
                </a:ext>
              </a:extLst>
            </xdr14:cNvPr>
            <xdr14:cNvContentPartPr/>
          </xdr14:nvContentPartPr>
          <xdr14:nvPr macro=""/>
          <xdr14:xfrm>
            <a:off x="3949200" y="11199868"/>
            <a:ext cx="16920" cy="30240"/>
          </xdr14:xfrm>
        </xdr:contentPart>
      </mc:Choice>
      <mc:Fallback>
        <xdr:pic>
          <xdr:nvPicPr>
            <xdr:cNvPr id="332" name="Ink 331">
              <a:extLst>
                <a:ext uri="{FF2B5EF4-FFF2-40B4-BE49-F238E27FC236}">
                  <a16:creationId xmlns:a16="http://schemas.microsoft.com/office/drawing/2014/main" id="{A87861E8-C1F2-A64F-97C2-5A30F75E5DD4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3943080" y="11193748"/>
              <a:ext cx="29160" cy="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217349</xdr:colOff>
      <xdr:row>62</xdr:row>
      <xdr:rowOff>160576</xdr:rowOff>
    </xdr:from>
    <xdr:to>
      <xdr:col>8</xdr:col>
      <xdr:colOff>95029</xdr:colOff>
      <xdr:row>64</xdr:row>
      <xdr:rowOff>37562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346" name="Ink 345">
              <a:extLst>
                <a:ext uri="{FF2B5EF4-FFF2-40B4-BE49-F238E27FC236}">
                  <a16:creationId xmlns:a16="http://schemas.microsoft.com/office/drawing/2014/main" id="{61B8883A-0A5E-5D3F-B7F5-1A71E2E8AC39}"/>
                </a:ext>
              </a:extLst>
            </xdr14:cNvPr>
            <xdr14:cNvContentPartPr/>
          </xdr14:nvContentPartPr>
          <xdr14:nvPr macro=""/>
          <xdr14:xfrm>
            <a:off x="4826520" y="11395430"/>
            <a:ext cx="523522" cy="239400"/>
          </xdr14:xfrm>
        </xdr:contentPart>
      </mc:Choice>
      <mc:Fallback>
        <xdr:pic>
          <xdr:nvPicPr>
            <xdr:cNvPr id="346" name="Ink 345">
              <a:extLst>
                <a:ext uri="{FF2B5EF4-FFF2-40B4-BE49-F238E27FC236}">
                  <a16:creationId xmlns:a16="http://schemas.microsoft.com/office/drawing/2014/main" id="{61B8883A-0A5E-5D3F-B7F5-1A71E2E8AC39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4820340" y="11389301"/>
              <a:ext cx="535883" cy="2516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561593</xdr:colOff>
      <xdr:row>60</xdr:row>
      <xdr:rowOff>48151</xdr:rowOff>
    </xdr:from>
    <xdr:to>
      <xdr:col>8</xdr:col>
      <xdr:colOff>315268</xdr:colOff>
      <xdr:row>62</xdr:row>
      <xdr:rowOff>78136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7B564BBF-109B-33A3-3520-17B247CEFDB7}"/>
                </a:ext>
              </a:extLst>
            </xdr14:cNvPr>
            <xdr14:cNvContentPartPr/>
          </xdr14:nvContentPartPr>
          <xdr14:nvPr macro=""/>
          <xdr14:xfrm>
            <a:off x="4524922" y="10920590"/>
            <a:ext cx="1045358" cy="392400"/>
          </xdr14:xfrm>
        </xdr:contentPart>
      </mc:Choice>
      <mc:Fallback>
        <xdr:pic>
          <xdr:nvPicPr>
            <xdr:cNvPr id="347" name="Ink 346">
              <a:extLst>
                <a:ext uri="{FF2B5EF4-FFF2-40B4-BE49-F238E27FC236}">
                  <a16:creationId xmlns:a16="http://schemas.microsoft.com/office/drawing/2014/main" id="{7B564BBF-109B-33A3-3520-17B247CEFDB7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4518830" y="10914447"/>
              <a:ext cx="1057542" cy="4046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636828</xdr:colOff>
      <xdr:row>60</xdr:row>
      <xdr:rowOff>57511</xdr:rowOff>
    </xdr:from>
    <xdr:to>
      <xdr:col>11</xdr:col>
      <xdr:colOff>476625</xdr:colOff>
      <xdr:row>61</xdr:row>
      <xdr:rowOff>57106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361" name="Ink 360">
              <a:extLst>
                <a:ext uri="{FF2B5EF4-FFF2-40B4-BE49-F238E27FC236}">
                  <a16:creationId xmlns:a16="http://schemas.microsoft.com/office/drawing/2014/main" id="{5AC9E916-ED22-22FF-423D-AEB6354F7374}"/>
                </a:ext>
              </a:extLst>
            </xdr14:cNvPr>
            <xdr14:cNvContentPartPr/>
          </xdr14:nvContentPartPr>
          <xdr14:nvPr macro=""/>
          <xdr14:xfrm>
            <a:off x="6537682" y="10929950"/>
            <a:ext cx="1131480" cy="176040"/>
          </xdr14:xfrm>
        </xdr:contentPart>
      </mc:Choice>
      <mc:Fallback>
        <xdr:pic>
          <xdr:nvPicPr>
            <xdr:cNvPr id="361" name="Ink 360">
              <a:extLst>
                <a:ext uri="{FF2B5EF4-FFF2-40B4-BE49-F238E27FC236}">
                  <a16:creationId xmlns:a16="http://schemas.microsoft.com/office/drawing/2014/main" id="{5AC9E916-ED22-22FF-423D-AEB6354F7374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6531562" y="10923830"/>
              <a:ext cx="1143720" cy="18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597868</xdr:colOff>
      <xdr:row>62</xdr:row>
      <xdr:rowOff>26574</xdr:rowOff>
    </xdr:from>
    <xdr:to>
      <xdr:col>9</xdr:col>
      <xdr:colOff>475909</xdr:colOff>
      <xdr:row>62</xdr:row>
      <xdr:rowOff>152934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362" name="Ink 361">
              <a:extLst>
                <a:ext uri="{FF2B5EF4-FFF2-40B4-BE49-F238E27FC236}">
                  <a16:creationId xmlns:a16="http://schemas.microsoft.com/office/drawing/2014/main" id="{14369C73-86B1-D260-35C6-251B6646053B}"/>
                </a:ext>
              </a:extLst>
            </xdr14:cNvPr>
            <xdr14:cNvContentPartPr/>
          </xdr14:nvContentPartPr>
          <xdr14:nvPr macro=""/>
          <xdr14:xfrm>
            <a:off x="5852880" y="11261428"/>
            <a:ext cx="523882" cy="126360"/>
          </xdr14:xfrm>
        </xdr:contentPart>
      </mc:Choice>
      <mc:Fallback>
        <xdr:pic>
          <xdr:nvPicPr>
            <xdr:cNvPr id="362" name="Ink 361">
              <a:extLst>
                <a:ext uri="{FF2B5EF4-FFF2-40B4-BE49-F238E27FC236}">
                  <a16:creationId xmlns:a16="http://schemas.microsoft.com/office/drawing/2014/main" id="{14369C73-86B1-D260-35C6-251B6646053B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5846759" y="11255308"/>
              <a:ext cx="536124" cy="13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512188</xdr:colOff>
      <xdr:row>60</xdr:row>
      <xdr:rowOff>84069</xdr:rowOff>
    </xdr:from>
    <xdr:to>
      <xdr:col>9</xdr:col>
      <xdr:colOff>323187</xdr:colOff>
      <xdr:row>61</xdr:row>
      <xdr:rowOff>144782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453C13E1-F757-B06D-EC4D-6EFF2F92F2F8}"/>
                </a:ext>
              </a:extLst>
            </xdr14:cNvPr>
            <xdr14:cNvContentPartPr/>
          </xdr14:nvContentPartPr>
          <xdr14:nvPr macro=""/>
          <xdr14:xfrm>
            <a:off x="5767200" y="10956508"/>
            <a:ext cx="456840" cy="241920"/>
          </xdr14:xfrm>
        </xdr:contentPart>
      </mc:Choice>
      <mc:Fallback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453C13E1-F757-B06D-EC4D-6EFF2F92F2F8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5761080" y="10950388"/>
              <a:ext cx="469080" cy="25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350905</xdr:colOff>
      <xdr:row>62</xdr:row>
      <xdr:rowOff>7854</xdr:rowOff>
    </xdr:from>
    <xdr:to>
      <xdr:col>11</xdr:col>
      <xdr:colOff>563027</xdr:colOff>
      <xdr:row>63</xdr:row>
      <xdr:rowOff>64329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370" name="Ink 369">
              <a:extLst>
                <a:ext uri="{FF2B5EF4-FFF2-40B4-BE49-F238E27FC236}">
                  <a16:creationId xmlns:a16="http://schemas.microsoft.com/office/drawing/2014/main" id="{CFB95007-1B68-DCAC-21F0-F5A3476C4C2F}"/>
                </a:ext>
              </a:extLst>
            </xdr14:cNvPr>
            <xdr14:cNvContentPartPr/>
          </xdr14:nvContentPartPr>
          <xdr14:nvPr macro=""/>
          <xdr14:xfrm>
            <a:off x="6897600" y="11242708"/>
            <a:ext cx="857962" cy="237682"/>
          </xdr14:xfrm>
        </xdr:contentPart>
      </mc:Choice>
      <mc:Fallback>
        <xdr:pic>
          <xdr:nvPicPr>
            <xdr:cNvPr id="370" name="Ink 369">
              <a:extLst>
                <a:ext uri="{FF2B5EF4-FFF2-40B4-BE49-F238E27FC236}">
                  <a16:creationId xmlns:a16="http://schemas.microsoft.com/office/drawing/2014/main" id="{CFB95007-1B68-DCAC-21F0-F5A3476C4C2F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6891446" y="11236463"/>
              <a:ext cx="870270" cy="2501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479429</xdr:colOff>
      <xdr:row>58</xdr:row>
      <xdr:rowOff>3684</xdr:rowOff>
    </xdr:from>
    <xdr:to>
      <xdr:col>8</xdr:col>
      <xdr:colOff>334707</xdr:colOff>
      <xdr:row>58</xdr:row>
      <xdr:rowOff>103126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371" name="Ink 370">
              <a:extLst>
                <a:ext uri="{FF2B5EF4-FFF2-40B4-BE49-F238E27FC236}">
                  <a16:creationId xmlns:a16="http://schemas.microsoft.com/office/drawing/2014/main" id="{426DB35E-1618-B1FC-2907-68D9DB79838D}"/>
                </a:ext>
              </a:extLst>
            </xdr14:cNvPr>
            <xdr14:cNvContentPartPr/>
          </xdr14:nvContentPartPr>
          <xdr14:nvPr macro=""/>
          <xdr14:xfrm>
            <a:off x="5088600" y="10513708"/>
            <a:ext cx="501120" cy="94680"/>
          </xdr14:xfrm>
        </xdr:contentPart>
      </mc:Choice>
      <mc:Fallback>
        <xdr:pic>
          <xdr:nvPicPr>
            <xdr:cNvPr id="371" name="Ink 370">
              <a:extLst>
                <a:ext uri="{FF2B5EF4-FFF2-40B4-BE49-F238E27FC236}">
                  <a16:creationId xmlns:a16="http://schemas.microsoft.com/office/drawing/2014/main" id="{426DB35E-1618-B1FC-2907-68D9DB79838D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5082480" y="10507588"/>
              <a:ext cx="513360" cy="10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538465</xdr:colOff>
      <xdr:row>58</xdr:row>
      <xdr:rowOff>11964</xdr:rowOff>
    </xdr:from>
    <xdr:to>
      <xdr:col>11</xdr:col>
      <xdr:colOff>344147</xdr:colOff>
      <xdr:row>58</xdr:row>
      <xdr:rowOff>105564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B151976C-BD0D-B61C-27B2-0213519F13F0}"/>
                </a:ext>
              </a:extLst>
            </xdr14:cNvPr>
            <xdr14:cNvContentPartPr/>
          </xdr14:nvContentPartPr>
          <xdr14:nvPr macro=""/>
          <xdr14:xfrm>
            <a:off x="7085160" y="10521988"/>
            <a:ext cx="446760" cy="93600"/>
          </xdr14:xfrm>
        </xdr:contentPart>
      </mc:Choice>
      <mc:Fallback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B151976C-BD0D-B61C-27B2-0213519F13F0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7079040" y="10515868"/>
              <a:ext cx="459000" cy="10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571951</xdr:colOff>
      <xdr:row>59</xdr:row>
      <xdr:rowOff>101116</xdr:rowOff>
    </xdr:from>
    <xdr:to>
      <xdr:col>7</xdr:col>
      <xdr:colOff>497430</xdr:colOff>
      <xdr:row>59</xdr:row>
      <xdr:rowOff>131356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0798E5CE-A8B5-1C64-1744-DAAB3311B421}"/>
                </a:ext>
              </a:extLst>
            </xdr14:cNvPr>
            <xdr14:cNvContentPartPr/>
          </xdr14:nvContentPartPr>
          <xdr14:nvPr macro=""/>
          <xdr14:xfrm>
            <a:off x="4535280" y="10792348"/>
            <a:ext cx="571320" cy="30240"/>
          </xdr14:xfrm>
        </xdr:contentPart>
      </mc:Choice>
      <mc:Fallback>
        <xdr:pic>
          <xdr:nvPicPr>
            <xdr:cNvPr id="373" name="Ink 372">
              <a:extLst>
                <a:ext uri="{FF2B5EF4-FFF2-40B4-BE49-F238E27FC236}">
                  <a16:creationId xmlns:a16="http://schemas.microsoft.com/office/drawing/2014/main" id="{0798E5CE-A8B5-1C64-1744-DAAB3311B421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4529160" y="10786228"/>
              <a:ext cx="583560" cy="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190352</xdr:colOff>
      <xdr:row>59</xdr:row>
      <xdr:rowOff>113438</xdr:rowOff>
    </xdr:from>
    <xdr:to>
      <xdr:col>6</xdr:col>
      <xdr:colOff>629273</xdr:colOff>
      <xdr:row>63</xdr:row>
      <xdr:rowOff>112569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4B9078C0-BA4B-4C42-77C4-85723648366A}"/>
                </a:ext>
              </a:extLst>
            </xdr14:cNvPr>
            <xdr14:cNvContentPartPr/>
          </xdr14:nvContentPartPr>
          <xdr14:nvPr macro=""/>
          <xdr14:xfrm>
            <a:off x="3507840" y="10804670"/>
            <a:ext cx="1084762" cy="723960"/>
          </xdr14:xfrm>
        </xdr:contentPart>
      </mc:Choice>
      <mc:Fallback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4B9078C0-BA4B-4C42-77C4-85723648366A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3501720" y="10798513"/>
              <a:ext cx="1097003" cy="736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27877</xdr:colOff>
      <xdr:row>72</xdr:row>
      <xdr:rowOff>4646</xdr:rowOff>
    </xdr:from>
    <xdr:to>
      <xdr:col>11</xdr:col>
      <xdr:colOff>439677</xdr:colOff>
      <xdr:row>73</xdr:row>
      <xdr:rowOff>152096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1A053AAC-A908-ED89-00D4-B11F9A29E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3470816" y="13051573"/>
          <a:ext cx="4286848" cy="323895"/>
        </a:xfrm>
        <a:prstGeom prst="rect">
          <a:avLst/>
        </a:prstGeom>
      </xdr:spPr>
    </xdr:pic>
    <xdr:clientData/>
  </xdr:twoCellAnchor>
  <xdr:twoCellAnchor editAs="oneCell">
    <xdr:from>
      <xdr:col>6</xdr:col>
      <xdr:colOff>49060</xdr:colOff>
      <xdr:row>73</xdr:row>
      <xdr:rowOff>132902</xdr:rowOff>
    </xdr:from>
    <xdr:to>
      <xdr:col>7</xdr:col>
      <xdr:colOff>589779</xdr:colOff>
      <xdr:row>75</xdr:row>
      <xdr:rowOff>93407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17DB2087-D250-967F-378A-07F576FAFC4A}"/>
                </a:ext>
              </a:extLst>
            </xdr14:cNvPr>
            <xdr14:cNvContentPartPr/>
          </xdr14:nvContentPartPr>
          <xdr14:nvPr macro=""/>
          <xdr14:xfrm>
            <a:off x="4137840" y="13361036"/>
            <a:ext cx="1186560" cy="322920"/>
          </xdr14:xfrm>
        </xdr:contentPart>
      </mc:Choice>
      <mc:Fallback>
        <xdr:pic>
          <xdr:nvPicPr>
            <xdr:cNvPr id="384" name="Ink 383">
              <a:extLst>
                <a:ext uri="{FF2B5EF4-FFF2-40B4-BE49-F238E27FC236}">
                  <a16:creationId xmlns:a16="http://schemas.microsoft.com/office/drawing/2014/main" id="{17DB2087-D250-967F-378A-07F576FAFC4A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4131720" y="13354916"/>
              <a:ext cx="1198800" cy="33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563217</xdr:colOff>
      <xdr:row>73</xdr:row>
      <xdr:rowOff>142262</xdr:rowOff>
    </xdr:from>
    <xdr:to>
      <xdr:col>11</xdr:col>
      <xdr:colOff>302574</xdr:colOff>
      <xdr:row>75</xdr:row>
      <xdr:rowOff>123811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92" name="Ink 391">
              <a:extLst>
                <a:ext uri="{FF2B5EF4-FFF2-40B4-BE49-F238E27FC236}">
                  <a16:creationId xmlns:a16="http://schemas.microsoft.com/office/drawing/2014/main" id="{26E1084B-AFD3-A648-BBFB-DEB3D9C8F100}"/>
                </a:ext>
              </a:extLst>
            </xdr14:cNvPr>
            <xdr14:cNvContentPartPr/>
          </xdr14:nvContentPartPr>
          <xdr14:nvPr macro=""/>
          <xdr14:xfrm>
            <a:off x="6589522" y="13370396"/>
            <a:ext cx="1031040" cy="339202"/>
          </xdr14:xfrm>
        </xdr:contentPart>
      </mc:Choice>
      <mc:Fallback>
        <xdr:pic>
          <xdr:nvPicPr>
            <xdr:cNvPr id="392" name="Ink 391">
              <a:extLst>
                <a:ext uri="{FF2B5EF4-FFF2-40B4-BE49-F238E27FC236}">
                  <a16:creationId xmlns:a16="http://schemas.microsoft.com/office/drawing/2014/main" id="{26E1084B-AFD3-A648-BBFB-DEB3D9C8F100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6583402" y="13364275"/>
              <a:ext cx="1043280" cy="3514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17102</xdr:colOff>
      <xdr:row>74</xdr:row>
      <xdr:rowOff>132857</xdr:rowOff>
    </xdr:from>
    <xdr:to>
      <xdr:col>6</xdr:col>
      <xdr:colOff>513182</xdr:colOff>
      <xdr:row>75</xdr:row>
      <xdr:rowOff>75931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401" name="Ink 400">
              <a:extLst>
                <a:ext uri="{FF2B5EF4-FFF2-40B4-BE49-F238E27FC236}">
                  <a16:creationId xmlns:a16="http://schemas.microsoft.com/office/drawing/2014/main" id="{C4B3A182-BEBB-C10A-8B34-E7C69ACEE857}"/>
                </a:ext>
              </a:extLst>
            </xdr14:cNvPr>
            <xdr14:cNvContentPartPr/>
          </xdr14:nvContentPartPr>
          <xdr14:nvPr macro=""/>
          <xdr14:xfrm>
            <a:off x="4105882" y="13542198"/>
            <a:ext cx="491318" cy="119520"/>
          </xdr14:xfrm>
        </xdr:contentPart>
      </mc:Choice>
      <mc:Fallback>
        <xdr:pic>
          <xdr:nvPicPr>
            <xdr:cNvPr id="401" name="Ink 400">
              <a:extLst>
                <a:ext uri="{FF2B5EF4-FFF2-40B4-BE49-F238E27FC236}">
                  <a16:creationId xmlns:a16="http://schemas.microsoft.com/office/drawing/2014/main" id="{C4B3A182-BEBB-C10A-8B34-E7C69ACEE857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4099763" y="13536078"/>
              <a:ext cx="503556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45818</xdr:colOff>
      <xdr:row>73</xdr:row>
      <xdr:rowOff>42182</xdr:rowOff>
    </xdr:from>
    <xdr:to>
      <xdr:col>7</xdr:col>
      <xdr:colOff>564300</xdr:colOff>
      <xdr:row>73</xdr:row>
      <xdr:rowOff>97344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402" name="Ink 401">
              <a:extLst>
                <a:ext uri="{FF2B5EF4-FFF2-40B4-BE49-F238E27FC236}">
                  <a16:creationId xmlns:a16="http://schemas.microsoft.com/office/drawing/2014/main" id="{6C301E39-CE5C-F792-0B6B-69CD354C183A}"/>
                </a:ext>
              </a:extLst>
            </xdr14:cNvPr>
            <xdr14:cNvContentPartPr/>
          </xdr14:nvContentPartPr>
          <xdr14:nvPr macro=""/>
          <xdr14:xfrm>
            <a:off x="4780440" y="13270316"/>
            <a:ext cx="513720" cy="50400"/>
          </xdr14:xfrm>
        </xdr:contentPart>
      </mc:Choice>
      <mc:Fallback>
        <xdr:pic>
          <xdr:nvPicPr>
            <xdr:cNvPr id="402" name="Ink 401">
              <a:extLst>
                <a:ext uri="{FF2B5EF4-FFF2-40B4-BE49-F238E27FC236}">
                  <a16:creationId xmlns:a16="http://schemas.microsoft.com/office/drawing/2014/main" id="{6C301E39-CE5C-F792-0B6B-69CD354C183A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4774320" y="13264196"/>
              <a:ext cx="525960" cy="6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421294</xdr:colOff>
      <xdr:row>73</xdr:row>
      <xdr:rowOff>53702</xdr:rowOff>
    </xdr:from>
    <xdr:to>
      <xdr:col>11</xdr:col>
      <xdr:colOff>369536</xdr:colOff>
      <xdr:row>73</xdr:row>
      <xdr:rowOff>103742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403" name="Ink 402">
              <a:extLst>
                <a:ext uri="{FF2B5EF4-FFF2-40B4-BE49-F238E27FC236}">
                  <a16:creationId xmlns:a16="http://schemas.microsoft.com/office/drawing/2014/main" id="{0E729C3B-50D2-5439-1D90-DD38D6817617}"/>
                </a:ext>
              </a:extLst>
            </xdr14:cNvPr>
            <xdr14:cNvContentPartPr/>
          </xdr14:nvContentPartPr>
          <xdr14:nvPr macro=""/>
          <xdr14:xfrm>
            <a:off x="7093440" y="13281836"/>
            <a:ext cx="589320" cy="50040"/>
          </xdr14:xfrm>
        </xdr:contentPart>
      </mc:Choice>
      <mc:Fallback>
        <xdr:pic>
          <xdr:nvPicPr>
            <xdr:cNvPr id="403" name="Ink 402">
              <a:extLst>
                <a:ext uri="{FF2B5EF4-FFF2-40B4-BE49-F238E27FC236}">
                  <a16:creationId xmlns:a16="http://schemas.microsoft.com/office/drawing/2014/main" id="{0E729C3B-50D2-5439-1D90-DD38D6817617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7087320" y="13275716"/>
              <a:ext cx="601560" cy="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32523</xdr:colOff>
      <xdr:row>76</xdr:row>
      <xdr:rowOff>46464</xdr:rowOff>
    </xdr:from>
    <xdr:to>
      <xdr:col>11</xdr:col>
      <xdr:colOff>430033</xdr:colOff>
      <xdr:row>77</xdr:row>
      <xdr:rowOff>112942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C65A3CD9-AA01-8723-EB2A-942FF25C0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3475462" y="13818220"/>
          <a:ext cx="4267796" cy="247685"/>
        </a:xfrm>
        <a:prstGeom prst="rect">
          <a:avLst/>
        </a:prstGeom>
      </xdr:spPr>
    </xdr:pic>
    <xdr:clientData/>
  </xdr:twoCellAnchor>
  <xdr:twoCellAnchor editAs="oneCell">
    <xdr:from>
      <xdr:col>9</xdr:col>
      <xdr:colOff>258893</xdr:colOff>
      <xdr:row>67</xdr:row>
      <xdr:rowOff>55180</xdr:rowOff>
    </xdr:from>
    <xdr:to>
      <xdr:col>9</xdr:col>
      <xdr:colOff>599813</xdr:colOff>
      <xdr:row>70</xdr:row>
      <xdr:rowOff>59396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416" name="Ink 415">
              <a:extLst>
                <a:ext uri="{FF2B5EF4-FFF2-40B4-BE49-F238E27FC236}">
                  <a16:creationId xmlns:a16="http://schemas.microsoft.com/office/drawing/2014/main" id="{A0ED5782-6FBD-33AE-D580-96520EE5EA5B}"/>
                </a:ext>
              </a:extLst>
            </xdr14:cNvPr>
            <xdr14:cNvContentPartPr/>
          </xdr14:nvContentPartPr>
          <xdr14:nvPr macro=""/>
          <xdr14:xfrm>
            <a:off x="6317722" y="12196070"/>
            <a:ext cx="340920" cy="547838"/>
          </xdr14:xfrm>
        </xdr:contentPart>
      </mc:Choice>
      <mc:Fallback>
        <xdr:pic>
          <xdr:nvPicPr>
            <xdr:cNvPr id="416" name="Ink 415">
              <a:extLst>
                <a:ext uri="{FF2B5EF4-FFF2-40B4-BE49-F238E27FC236}">
                  <a16:creationId xmlns:a16="http://schemas.microsoft.com/office/drawing/2014/main" id="{A0ED5782-6FBD-33AE-D580-96520EE5EA5B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6311523" y="12189951"/>
              <a:ext cx="353317" cy="5600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256651</xdr:colOff>
      <xdr:row>70</xdr:row>
      <xdr:rowOff>142218</xdr:rowOff>
    </xdr:from>
    <xdr:to>
      <xdr:col>9</xdr:col>
      <xdr:colOff>426931</xdr:colOff>
      <xdr:row>71</xdr:row>
      <xdr:rowOff>105370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421" name="Ink 420">
              <a:extLst>
                <a:ext uri="{FF2B5EF4-FFF2-40B4-BE49-F238E27FC236}">
                  <a16:creationId xmlns:a16="http://schemas.microsoft.com/office/drawing/2014/main" id="{AA7027B6-DF17-C714-857F-FD773AA6587B}"/>
                </a:ext>
              </a:extLst>
            </xdr14:cNvPr>
            <xdr14:cNvContentPartPr/>
          </xdr14:nvContentPartPr>
          <xdr14:nvPr macro=""/>
          <xdr14:xfrm>
            <a:off x="6315480" y="12826730"/>
            <a:ext cx="170280" cy="144360"/>
          </xdr14:xfrm>
        </xdr:contentPart>
      </mc:Choice>
      <mc:Fallback>
        <xdr:pic>
          <xdr:nvPicPr>
            <xdr:cNvPr id="421" name="Ink 420">
              <a:extLst>
                <a:ext uri="{FF2B5EF4-FFF2-40B4-BE49-F238E27FC236}">
                  <a16:creationId xmlns:a16="http://schemas.microsoft.com/office/drawing/2014/main" id="{AA7027B6-DF17-C714-857F-FD773AA6587B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6309360" y="12820625"/>
              <a:ext cx="182520" cy="1565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340889</xdr:colOff>
      <xdr:row>64</xdr:row>
      <xdr:rowOff>9782</xdr:rowOff>
    </xdr:from>
    <xdr:to>
      <xdr:col>10</xdr:col>
      <xdr:colOff>645531</xdr:colOff>
      <xdr:row>64</xdr:row>
      <xdr:rowOff>159902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427" name="Ink 426">
              <a:extLst>
                <a:ext uri="{FF2B5EF4-FFF2-40B4-BE49-F238E27FC236}">
                  <a16:creationId xmlns:a16="http://schemas.microsoft.com/office/drawing/2014/main" id="{6B756955-4CF2-72B0-A415-D6F7273ADFF4}"/>
                </a:ext>
              </a:extLst>
            </xdr14:cNvPr>
            <xdr14:cNvContentPartPr/>
          </xdr14:nvContentPartPr>
          <xdr14:nvPr macro=""/>
          <xdr14:xfrm>
            <a:off x="7045560" y="11607050"/>
            <a:ext cx="304642" cy="150120"/>
          </xdr14:xfrm>
        </xdr:contentPart>
      </mc:Choice>
      <mc:Fallback>
        <xdr:pic>
          <xdr:nvPicPr>
            <xdr:cNvPr id="427" name="Ink 426">
              <a:extLst>
                <a:ext uri="{FF2B5EF4-FFF2-40B4-BE49-F238E27FC236}">
                  <a16:creationId xmlns:a16="http://schemas.microsoft.com/office/drawing/2014/main" id="{6B756955-4CF2-72B0-A415-D6F7273ADFF4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7039343" y="11601115"/>
              <a:ext cx="317076" cy="1619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334851</xdr:colOff>
      <xdr:row>67</xdr:row>
      <xdr:rowOff>9400</xdr:rowOff>
    </xdr:from>
    <xdr:to>
      <xdr:col>10</xdr:col>
      <xdr:colOff>611691</xdr:colOff>
      <xdr:row>67</xdr:row>
      <xdr:rowOff>171122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0481F03F-3778-BEB7-A2A6-F438FFDE2E47}"/>
                </a:ext>
              </a:extLst>
            </xdr14:cNvPr>
            <xdr14:cNvContentPartPr/>
          </xdr14:nvContentPartPr>
          <xdr14:nvPr macro=""/>
          <xdr14:xfrm>
            <a:off x="7039522" y="12150290"/>
            <a:ext cx="276840" cy="161722"/>
          </xdr14:xfrm>
        </xdr:contentPart>
      </mc:Choice>
      <mc:Fallback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0481F03F-3778-BEB7-A2A6-F438FFDE2E47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7033394" y="12144153"/>
              <a:ext cx="289096" cy="1739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285449</xdr:colOff>
      <xdr:row>65</xdr:row>
      <xdr:rowOff>83454</xdr:rowOff>
    </xdr:from>
    <xdr:to>
      <xdr:col>10</xdr:col>
      <xdr:colOff>627253</xdr:colOff>
      <xdr:row>66</xdr:row>
      <xdr:rowOff>39489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436" name="Ink 435">
              <a:extLst>
                <a:ext uri="{FF2B5EF4-FFF2-40B4-BE49-F238E27FC236}">
                  <a16:creationId xmlns:a16="http://schemas.microsoft.com/office/drawing/2014/main" id="{4AAA5554-ACCD-52FB-A3BF-0AAEEA11C693}"/>
                </a:ext>
              </a:extLst>
            </xdr14:cNvPr>
            <xdr14:cNvContentPartPr/>
          </xdr14:nvContentPartPr>
          <xdr14:nvPr macro=""/>
          <xdr14:xfrm>
            <a:off x="6990120" y="11861930"/>
            <a:ext cx="337042" cy="137242"/>
          </xdr14:xfrm>
        </xdr:contentPart>
      </mc:Choice>
      <mc:Fallback>
        <xdr:pic>
          <xdr:nvPicPr>
            <xdr:cNvPr id="436" name="Ink 435">
              <a:extLst>
                <a:ext uri="{FF2B5EF4-FFF2-40B4-BE49-F238E27FC236}">
                  <a16:creationId xmlns:a16="http://schemas.microsoft.com/office/drawing/2014/main" id="{4AAA5554-ACCD-52FB-A3BF-0AAEEA11C693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6983999" y="11855590"/>
              <a:ext cx="349285" cy="1499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316491</xdr:colOff>
      <xdr:row>68</xdr:row>
      <xdr:rowOff>78114</xdr:rowOff>
    </xdr:from>
    <xdr:to>
      <xdr:col>10</xdr:col>
      <xdr:colOff>628251</xdr:colOff>
      <xdr:row>71</xdr:row>
      <xdr:rowOff>124892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24680693-EB39-31E1-B81C-77395E9F220A}"/>
                </a:ext>
              </a:extLst>
            </xdr14:cNvPr>
            <xdr14:cNvContentPartPr/>
          </xdr14:nvContentPartPr>
          <xdr14:nvPr macro=""/>
          <xdr14:xfrm>
            <a:off x="7021162" y="12400212"/>
            <a:ext cx="311760" cy="590400"/>
          </xdr14:xfrm>
        </xdr:contentPart>
      </mc:Choice>
      <mc:Fallback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24680693-EB39-31E1-B81C-77395E9F220A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7015035" y="12394043"/>
              <a:ext cx="324014" cy="6027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3653</xdr:colOff>
      <xdr:row>63</xdr:row>
      <xdr:rowOff>66151</xdr:rowOff>
    </xdr:from>
    <xdr:to>
      <xdr:col>9</xdr:col>
      <xdr:colOff>578933</xdr:colOff>
      <xdr:row>66</xdr:row>
      <xdr:rowOff>86987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450" name="Ink 449">
              <a:extLst>
                <a:ext uri="{FF2B5EF4-FFF2-40B4-BE49-F238E27FC236}">
                  <a16:creationId xmlns:a16="http://schemas.microsoft.com/office/drawing/2014/main" id="{F25B935A-6BA0-636A-22C2-F0CE3C857EFA}"/>
                </a:ext>
              </a:extLst>
            </xdr14:cNvPr>
            <xdr14:cNvContentPartPr/>
          </xdr14:nvContentPartPr>
          <xdr14:nvPr macro=""/>
          <xdr14:xfrm>
            <a:off x="6062482" y="11482212"/>
            <a:ext cx="575280" cy="564458"/>
          </xdr14:xfrm>
        </xdr:contentPart>
      </mc:Choice>
      <mc:Fallback>
        <xdr:pic>
          <xdr:nvPicPr>
            <xdr:cNvPr id="450" name="Ink 449">
              <a:extLst>
                <a:ext uri="{FF2B5EF4-FFF2-40B4-BE49-F238E27FC236}">
                  <a16:creationId xmlns:a16="http://schemas.microsoft.com/office/drawing/2014/main" id="{F25B935A-6BA0-636A-22C2-F0CE3C857EFA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6056362" y="11476096"/>
              <a:ext cx="587520" cy="5766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238013</xdr:colOff>
      <xdr:row>62</xdr:row>
      <xdr:rowOff>162316</xdr:rowOff>
    </xdr:from>
    <xdr:to>
      <xdr:col>9</xdr:col>
      <xdr:colOff>418373</xdr:colOff>
      <xdr:row>63</xdr:row>
      <xdr:rowOff>48429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454" name="Ink 453">
              <a:extLst>
                <a:ext uri="{FF2B5EF4-FFF2-40B4-BE49-F238E27FC236}">
                  <a16:creationId xmlns:a16="http://schemas.microsoft.com/office/drawing/2014/main" id="{60317A81-A5ED-73B4-04E4-C31BD3BC4E04}"/>
                </a:ext>
              </a:extLst>
            </xdr14:cNvPr>
            <xdr14:cNvContentPartPr/>
          </xdr14:nvContentPartPr>
          <xdr14:nvPr macro=""/>
          <xdr14:xfrm>
            <a:off x="6296842" y="11397170"/>
            <a:ext cx="180360" cy="67320"/>
          </xdr14:xfrm>
        </xdr:contentPart>
      </mc:Choice>
      <mc:Fallback>
        <xdr:pic>
          <xdr:nvPicPr>
            <xdr:cNvPr id="454" name="Ink 453">
              <a:extLst>
                <a:ext uri="{FF2B5EF4-FFF2-40B4-BE49-F238E27FC236}">
                  <a16:creationId xmlns:a16="http://schemas.microsoft.com/office/drawing/2014/main" id="{60317A81-A5ED-73B4-04E4-C31BD3BC4E04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6290722" y="11391050"/>
              <a:ext cx="19260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146131</xdr:colOff>
      <xdr:row>63</xdr:row>
      <xdr:rowOff>120429</xdr:rowOff>
    </xdr:from>
    <xdr:to>
      <xdr:col>9</xdr:col>
      <xdr:colOff>497573</xdr:colOff>
      <xdr:row>65</xdr:row>
      <xdr:rowOff>28734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455" name="Ink 454">
              <a:extLst>
                <a:ext uri="{FF2B5EF4-FFF2-40B4-BE49-F238E27FC236}">
                  <a16:creationId xmlns:a16="http://schemas.microsoft.com/office/drawing/2014/main" id="{01BAF1D2-A3CF-147F-C558-1AE1FC9F92B2}"/>
                </a:ext>
              </a:extLst>
            </xdr14:cNvPr>
            <xdr14:cNvContentPartPr/>
          </xdr14:nvContentPartPr>
          <xdr14:nvPr macro=""/>
          <xdr14:xfrm>
            <a:off x="6204960" y="11536490"/>
            <a:ext cx="346680" cy="270720"/>
          </xdr14:xfrm>
        </xdr:contentPart>
      </mc:Choice>
      <mc:Fallback>
        <xdr:pic>
          <xdr:nvPicPr>
            <xdr:cNvPr id="455" name="Ink 454">
              <a:extLst>
                <a:ext uri="{FF2B5EF4-FFF2-40B4-BE49-F238E27FC236}">
                  <a16:creationId xmlns:a16="http://schemas.microsoft.com/office/drawing/2014/main" id="{01BAF1D2-A3CF-147F-C558-1AE1FC9F92B2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6198840" y="11530370"/>
              <a:ext cx="358920" cy="28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95011</xdr:colOff>
      <xdr:row>70</xdr:row>
      <xdr:rowOff>69498</xdr:rowOff>
    </xdr:from>
    <xdr:to>
      <xdr:col>9</xdr:col>
      <xdr:colOff>579293</xdr:colOff>
      <xdr:row>72</xdr:row>
      <xdr:rowOff>65005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456" name="Ink 455">
              <a:extLst>
                <a:ext uri="{FF2B5EF4-FFF2-40B4-BE49-F238E27FC236}">
                  <a16:creationId xmlns:a16="http://schemas.microsoft.com/office/drawing/2014/main" id="{88673537-44F0-1D24-318A-D7C976AE27A0}"/>
                </a:ext>
              </a:extLst>
            </xdr14:cNvPr>
            <xdr14:cNvContentPartPr/>
          </xdr14:nvContentPartPr>
          <xdr14:nvPr macro=""/>
          <xdr14:xfrm>
            <a:off x="6153840" y="12754010"/>
            <a:ext cx="479520" cy="353160"/>
          </xdr14:xfrm>
        </xdr:contentPart>
      </mc:Choice>
      <mc:Fallback>
        <xdr:pic>
          <xdr:nvPicPr>
            <xdr:cNvPr id="456" name="Ink 455">
              <a:extLst>
                <a:ext uri="{FF2B5EF4-FFF2-40B4-BE49-F238E27FC236}">
                  <a16:creationId xmlns:a16="http://schemas.microsoft.com/office/drawing/2014/main" id="{88673537-44F0-1D24-318A-D7C976AE27A0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6147720" y="12747890"/>
              <a:ext cx="491760" cy="36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447091</xdr:colOff>
      <xdr:row>64</xdr:row>
      <xdr:rowOff>1142</xdr:rowOff>
    </xdr:from>
    <xdr:to>
      <xdr:col>10</xdr:col>
      <xdr:colOff>163490</xdr:colOff>
      <xdr:row>64</xdr:row>
      <xdr:rowOff>132264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457" name="Ink 456">
              <a:extLst>
                <a:ext uri="{FF2B5EF4-FFF2-40B4-BE49-F238E27FC236}">
                  <a16:creationId xmlns:a16="http://schemas.microsoft.com/office/drawing/2014/main" id="{2BF1A8E3-AF15-E3C2-D8D0-7D7BE9E39216}"/>
                </a:ext>
              </a:extLst>
            </xdr14:cNvPr>
            <xdr14:cNvContentPartPr/>
          </xdr14:nvContentPartPr>
          <xdr14:nvPr macro=""/>
          <xdr14:xfrm>
            <a:off x="6505920" y="11598410"/>
            <a:ext cx="357480" cy="126360"/>
          </xdr14:xfrm>
        </xdr:contentPart>
      </mc:Choice>
      <mc:Fallback>
        <xdr:pic>
          <xdr:nvPicPr>
            <xdr:cNvPr id="457" name="Ink 456">
              <a:extLst>
                <a:ext uri="{FF2B5EF4-FFF2-40B4-BE49-F238E27FC236}">
                  <a16:creationId xmlns:a16="http://schemas.microsoft.com/office/drawing/2014/main" id="{2BF1A8E3-AF15-E3C2-D8D0-7D7BE9E39216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6499800" y="11592290"/>
              <a:ext cx="369720" cy="13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538891</xdr:colOff>
      <xdr:row>70</xdr:row>
      <xdr:rowOff>140058</xdr:rowOff>
    </xdr:from>
    <xdr:to>
      <xdr:col>10</xdr:col>
      <xdr:colOff>264650</xdr:colOff>
      <xdr:row>71</xdr:row>
      <xdr:rowOff>74410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0CF70F0C-CA70-A83C-F810-F37D0842793D}"/>
                </a:ext>
              </a:extLst>
            </xdr14:cNvPr>
            <xdr14:cNvContentPartPr/>
          </xdr14:nvContentPartPr>
          <xdr14:nvPr macro=""/>
          <xdr14:xfrm>
            <a:off x="6597720" y="12824570"/>
            <a:ext cx="366840" cy="115560"/>
          </xdr14:xfrm>
        </xdr:contentPart>
      </mc:Choice>
      <mc:Fallback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0CF70F0C-CA70-A83C-F810-F37D0842793D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6591600" y="12818450"/>
              <a:ext cx="379080" cy="12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383091</xdr:colOff>
      <xdr:row>63</xdr:row>
      <xdr:rowOff>909</xdr:rowOff>
    </xdr:from>
    <xdr:to>
      <xdr:col>11</xdr:col>
      <xdr:colOff>141171</xdr:colOff>
      <xdr:row>63</xdr:row>
      <xdr:rowOff>144271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463" name="Ink 462">
              <a:extLst>
                <a:ext uri="{FF2B5EF4-FFF2-40B4-BE49-F238E27FC236}">
                  <a16:creationId xmlns:a16="http://schemas.microsoft.com/office/drawing/2014/main" id="{B34354E9-116F-E742-6EEE-CF9810258373}"/>
                </a:ext>
              </a:extLst>
            </xdr14:cNvPr>
            <xdr14:cNvContentPartPr/>
          </xdr14:nvContentPartPr>
          <xdr14:nvPr macro=""/>
          <xdr14:xfrm>
            <a:off x="7087762" y="11416970"/>
            <a:ext cx="403920" cy="143362"/>
          </xdr14:xfrm>
        </xdr:contentPart>
      </mc:Choice>
      <mc:Fallback>
        <xdr:pic>
          <xdr:nvPicPr>
            <xdr:cNvPr id="463" name="Ink 462">
              <a:extLst>
                <a:ext uri="{FF2B5EF4-FFF2-40B4-BE49-F238E27FC236}">
                  <a16:creationId xmlns:a16="http://schemas.microsoft.com/office/drawing/2014/main" id="{B34354E9-116F-E742-6EEE-CF9810258373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7081642" y="11410846"/>
              <a:ext cx="416160" cy="1556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427648</xdr:colOff>
      <xdr:row>65</xdr:row>
      <xdr:rowOff>122056</xdr:rowOff>
    </xdr:from>
    <xdr:to>
      <xdr:col>12</xdr:col>
      <xdr:colOff>134966</xdr:colOff>
      <xdr:row>68</xdr:row>
      <xdr:rowOff>68672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477" name="Ink 476">
              <a:extLst>
                <a:ext uri="{FF2B5EF4-FFF2-40B4-BE49-F238E27FC236}">
                  <a16:creationId xmlns:a16="http://schemas.microsoft.com/office/drawing/2014/main" id="{AE8AACE9-8D14-DFEC-06D9-D408BFAF1FC5}"/>
                </a:ext>
              </a:extLst>
            </xdr14:cNvPr>
            <xdr14:cNvContentPartPr/>
          </xdr14:nvContentPartPr>
          <xdr14:nvPr macro=""/>
          <xdr14:xfrm>
            <a:off x="7778160" y="11900532"/>
            <a:ext cx="353160" cy="490238"/>
          </xdr14:xfrm>
        </xdr:contentPart>
      </mc:Choice>
      <mc:Fallback>
        <xdr:pic>
          <xdr:nvPicPr>
            <xdr:cNvPr id="477" name="Ink 476">
              <a:extLst>
                <a:ext uri="{FF2B5EF4-FFF2-40B4-BE49-F238E27FC236}">
                  <a16:creationId xmlns:a16="http://schemas.microsoft.com/office/drawing/2014/main" id="{AE8AACE9-8D14-DFEC-06D9-D408BFAF1FC5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7772046" y="11894413"/>
              <a:ext cx="365388" cy="502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478130</xdr:colOff>
      <xdr:row>64</xdr:row>
      <xdr:rowOff>39744</xdr:rowOff>
    </xdr:from>
    <xdr:to>
      <xdr:col>11</xdr:col>
      <xdr:colOff>626450</xdr:colOff>
      <xdr:row>64</xdr:row>
      <xdr:rowOff>150346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478" name="Ink 477">
              <a:extLst>
                <a:ext uri="{FF2B5EF4-FFF2-40B4-BE49-F238E27FC236}">
                  <a16:creationId xmlns:a16="http://schemas.microsoft.com/office/drawing/2014/main" id="{31EDDD38-7167-13C7-A957-8C6CA75BD40F}"/>
                </a:ext>
              </a:extLst>
            </xdr14:cNvPr>
            <xdr14:cNvContentPartPr/>
          </xdr14:nvContentPartPr>
          <xdr14:nvPr macro=""/>
          <xdr14:xfrm>
            <a:off x="7828642" y="11637012"/>
            <a:ext cx="143558" cy="105840"/>
          </xdr14:xfrm>
        </xdr:contentPart>
      </mc:Choice>
      <mc:Fallback>
        <xdr:pic>
          <xdr:nvPicPr>
            <xdr:cNvPr id="478" name="Ink 477">
              <a:extLst>
                <a:ext uri="{FF2B5EF4-FFF2-40B4-BE49-F238E27FC236}">
                  <a16:creationId xmlns:a16="http://schemas.microsoft.com/office/drawing/2014/main" id="{31EDDD38-7167-13C7-A957-8C6CA75BD40F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7822525" y="11630892"/>
              <a:ext cx="155791" cy="1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163285</xdr:colOff>
      <xdr:row>96</xdr:row>
      <xdr:rowOff>26534</xdr:rowOff>
    </xdr:from>
    <xdr:to>
      <xdr:col>14</xdr:col>
      <xdr:colOff>135610</xdr:colOff>
      <xdr:row>97</xdr:row>
      <xdr:rowOff>170814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2E56C95B-2225-427F-A2D9-2AC46A91F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3320142" y="17269505"/>
          <a:ext cx="6449325" cy="319133"/>
        </a:xfrm>
        <a:prstGeom prst="rect">
          <a:avLst/>
        </a:prstGeom>
      </xdr:spPr>
    </xdr:pic>
    <xdr:clientData/>
  </xdr:twoCellAnchor>
  <xdr:twoCellAnchor editAs="oneCell">
    <xdr:from>
      <xdr:col>5</xdr:col>
      <xdr:colOff>524083</xdr:colOff>
      <xdr:row>95</xdr:row>
      <xdr:rowOff>27596</xdr:rowOff>
    </xdr:from>
    <xdr:to>
      <xdr:col>6</xdr:col>
      <xdr:colOff>486305</xdr:colOff>
      <xdr:row>96</xdr:row>
      <xdr:rowOff>19424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489" name="Ink 488">
              <a:extLst>
                <a:ext uri="{FF2B5EF4-FFF2-40B4-BE49-F238E27FC236}">
                  <a16:creationId xmlns:a16="http://schemas.microsoft.com/office/drawing/2014/main" id="{96933061-8AE4-09AE-AFD1-8FF41536D52A}"/>
                </a:ext>
              </a:extLst>
            </xdr14:cNvPr>
            <xdr14:cNvContentPartPr/>
          </xdr14:nvContentPartPr>
          <xdr14:nvPr macro=""/>
          <xdr14:xfrm>
            <a:off x="4328640" y="17090953"/>
            <a:ext cx="605160" cy="166680"/>
          </xdr14:xfrm>
        </xdr:contentPart>
      </mc:Choice>
      <mc:Fallback>
        <xdr:pic>
          <xdr:nvPicPr>
            <xdr:cNvPr id="489" name="Ink 488">
              <a:extLst>
                <a:ext uri="{FF2B5EF4-FFF2-40B4-BE49-F238E27FC236}">
                  <a16:creationId xmlns:a16="http://schemas.microsoft.com/office/drawing/2014/main" id="{96933061-8AE4-09AE-AFD1-8FF41536D52A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4322516" y="17084820"/>
              <a:ext cx="617407" cy="1789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180725</xdr:colOff>
      <xdr:row>97</xdr:row>
      <xdr:rowOff>154285</xdr:rowOff>
    </xdr:from>
    <xdr:to>
      <xdr:col>7</xdr:col>
      <xdr:colOff>95285</xdr:colOff>
      <xdr:row>99</xdr:row>
      <xdr:rowOff>114377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490" name="Ink 489">
              <a:extLst>
                <a:ext uri="{FF2B5EF4-FFF2-40B4-BE49-F238E27FC236}">
                  <a16:creationId xmlns:a16="http://schemas.microsoft.com/office/drawing/2014/main" id="{90A11B38-23E1-EF90-B69A-DD6F4EC4B99F}"/>
                </a:ext>
              </a:extLst>
            </xdr14:cNvPr>
            <xdr14:cNvContentPartPr/>
          </xdr14:nvContentPartPr>
          <xdr14:nvPr macro=""/>
          <xdr14:xfrm>
            <a:off x="3985282" y="17576871"/>
            <a:ext cx="1209960" cy="319320"/>
          </xdr14:xfrm>
        </xdr:contentPart>
      </mc:Choice>
      <mc:Fallback>
        <xdr:pic>
          <xdr:nvPicPr>
            <xdr:cNvPr id="490" name="Ink 489">
              <a:extLst>
                <a:ext uri="{FF2B5EF4-FFF2-40B4-BE49-F238E27FC236}">
                  <a16:creationId xmlns:a16="http://schemas.microsoft.com/office/drawing/2014/main" id="{90A11B38-23E1-EF90-B69A-DD6F4EC4B99F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3979162" y="17570751"/>
              <a:ext cx="1222200" cy="33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192485</xdr:colOff>
      <xdr:row>97</xdr:row>
      <xdr:rowOff>134125</xdr:rowOff>
    </xdr:from>
    <xdr:to>
      <xdr:col>9</xdr:col>
      <xdr:colOff>10843</xdr:colOff>
      <xdr:row>99</xdr:row>
      <xdr:rowOff>112299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496" name="Ink 495">
              <a:extLst>
                <a:ext uri="{FF2B5EF4-FFF2-40B4-BE49-F238E27FC236}">
                  <a16:creationId xmlns:a16="http://schemas.microsoft.com/office/drawing/2014/main" id="{704D46C4-2749-DB81-DD62-87EA5FB1259E}"/>
                </a:ext>
              </a:extLst>
            </xdr14:cNvPr>
            <xdr14:cNvContentPartPr/>
          </xdr14:nvContentPartPr>
          <xdr14:nvPr macro=""/>
          <xdr14:xfrm>
            <a:off x="5292442" y="17556711"/>
            <a:ext cx="1113758" cy="337402"/>
          </xdr14:xfrm>
        </xdr:contentPart>
      </mc:Choice>
      <mc:Fallback>
        <xdr:pic>
          <xdr:nvPicPr>
            <xdr:cNvPr id="496" name="Ink 495">
              <a:extLst>
                <a:ext uri="{FF2B5EF4-FFF2-40B4-BE49-F238E27FC236}">
                  <a16:creationId xmlns:a16="http://schemas.microsoft.com/office/drawing/2014/main" id="{704D46C4-2749-DB81-DD62-87EA5FB1259E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5286348" y="17550517"/>
              <a:ext cx="1125946" cy="3497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439085</xdr:colOff>
      <xdr:row>95</xdr:row>
      <xdr:rowOff>36154</xdr:rowOff>
    </xdr:from>
    <xdr:to>
      <xdr:col>8</xdr:col>
      <xdr:colOff>421107</xdr:colOff>
      <xdr:row>95</xdr:row>
      <xdr:rowOff>153318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507" name="Ink 506">
              <a:extLst>
                <a:ext uri="{FF2B5EF4-FFF2-40B4-BE49-F238E27FC236}">
                  <a16:creationId xmlns:a16="http://schemas.microsoft.com/office/drawing/2014/main" id="{9ED1F0A8-762E-F536-FA5F-8607ECB14FF8}"/>
                </a:ext>
              </a:extLst>
            </xdr14:cNvPr>
            <xdr14:cNvContentPartPr/>
          </xdr14:nvContentPartPr>
          <xdr14:nvPr macro=""/>
          <xdr14:xfrm>
            <a:off x="5539042" y="17099511"/>
            <a:ext cx="624960" cy="117164"/>
          </xdr14:xfrm>
        </xdr:contentPart>
      </mc:Choice>
      <mc:Fallback>
        <xdr:pic>
          <xdr:nvPicPr>
            <xdr:cNvPr id="507" name="Ink 506">
              <a:extLst>
                <a:ext uri="{FF2B5EF4-FFF2-40B4-BE49-F238E27FC236}">
                  <a16:creationId xmlns:a16="http://schemas.microsoft.com/office/drawing/2014/main" id="{9ED1F0A8-762E-F536-FA5F-8607ECB14FF8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5532918" y="17093127"/>
              <a:ext cx="637207" cy="1299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125683</xdr:colOff>
      <xdr:row>97</xdr:row>
      <xdr:rowOff>163727</xdr:rowOff>
    </xdr:from>
    <xdr:to>
      <xdr:col>9</xdr:col>
      <xdr:colOff>590803</xdr:colOff>
      <xdr:row>99</xdr:row>
      <xdr:rowOff>96459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512" name="Ink 511">
              <a:extLst>
                <a:ext uri="{FF2B5EF4-FFF2-40B4-BE49-F238E27FC236}">
                  <a16:creationId xmlns:a16="http://schemas.microsoft.com/office/drawing/2014/main" id="{FD3FCA07-0AA8-C5CB-5B21-B8BD4D9E74BC}"/>
                </a:ext>
              </a:extLst>
            </xdr14:cNvPr>
            <xdr14:cNvContentPartPr/>
          </xdr14:nvContentPartPr>
          <xdr14:nvPr macro=""/>
          <xdr14:xfrm>
            <a:off x="6521040" y="17586313"/>
            <a:ext cx="465120" cy="291960"/>
          </xdr14:xfrm>
        </xdr:contentPart>
      </mc:Choice>
      <mc:Fallback>
        <xdr:pic>
          <xdr:nvPicPr>
            <xdr:cNvPr id="512" name="Ink 511">
              <a:extLst>
                <a:ext uri="{FF2B5EF4-FFF2-40B4-BE49-F238E27FC236}">
                  <a16:creationId xmlns:a16="http://schemas.microsoft.com/office/drawing/2014/main" id="{FD3FCA07-0AA8-C5CB-5B21-B8BD4D9E74BC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6514920" y="17580093"/>
              <a:ext cx="477360" cy="3043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267463</xdr:colOff>
      <xdr:row>97</xdr:row>
      <xdr:rowOff>150767</xdr:rowOff>
    </xdr:from>
    <xdr:to>
      <xdr:col>12</xdr:col>
      <xdr:colOff>169145</xdr:colOff>
      <xdr:row>99</xdr:row>
      <xdr:rowOff>113739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519" name="Ink 518">
              <a:extLst>
                <a:ext uri="{FF2B5EF4-FFF2-40B4-BE49-F238E27FC236}">
                  <a16:creationId xmlns:a16="http://schemas.microsoft.com/office/drawing/2014/main" id="{45E28924-67E9-F4ED-20C5-19711A2118D2}"/>
                </a:ext>
              </a:extLst>
            </xdr14:cNvPr>
            <xdr14:cNvContentPartPr/>
          </xdr14:nvContentPartPr>
          <xdr14:nvPr macro=""/>
          <xdr14:xfrm>
            <a:off x="7310520" y="17573353"/>
            <a:ext cx="1197082" cy="322200"/>
          </xdr14:xfrm>
        </xdr:contentPart>
      </mc:Choice>
      <mc:Fallback>
        <xdr:pic>
          <xdr:nvPicPr>
            <xdr:cNvPr id="519" name="Ink 518">
              <a:extLst>
                <a:ext uri="{FF2B5EF4-FFF2-40B4-BE49-F238E27FC236}">
                  <a16:creationId xmlns:a16="http://schemas.microsoft.com/office/drawing/2014/main" id="{45E28924-67E9-F4ED-20C5-19711A2118D2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7304376" y="17567143"/>
              <a:ext cx="1209371" cy="3346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539503</xdr:colOff>
      <xdr:row>97</xdr:row>
      <xdr:rowOff>113245</xdr:rowOff>
    </xdr:from>
    <xdr:to>
      <xdr:col>12</xdr:col>
      <xdr:colOff>638945</xdr:colOff>
      <xdr:row>98</xdr:row>
      <xdr:rowOff>95991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530" name="Ink 529">
              <a:extLst>
                <a:ext uri="{FF2B5EF4-FFF2-40B4-BE49-F238E27FC236}">
                  <a16:creationId xmlns:a16="http://schemas.microsoft.com/office/drawing/2014/main" id="{D6E9E623-3788-337E-8562-87592B14734A}"/>
                </a:ext>
              </a:extLst>
            </xdr14:cNvPr>
            <xdr14:cNvContentPartPr/>
          </xdr14:nvContentPartPr>
          <xdr14:nvPr macro=""/>
          <xdr14:xfrm>
            <a:off x="8877960" y="17535831"/>
            <a:ext cx="94680" cy="162360"/>
          </xdr14:xfrm>
        </xdr:contentPart>
      </mc:Choice>
      <mc:Fallback>
        <xdr:pic>
          <xdr:nvPicPr>
            <xdr:cNvPr id="530" name="Ink 529">
              <a:extLst>
                <a:ext uri="{FF2B5EF4-FFF2-40B4-BE49-F238E27FC236}">
                  <a16:creationId xmlns:a16="http://schemas.microsoft.com/office/drawing/2014/main" id="{D6E9E623-3788-337E-8562-87592B14734A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8871840" y="17529711"/>
              <a:ext cx="106920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578863</xdr:colOff>
      <xdr:row>94</xdr:row>
      <xdr:rowOff>151410</xdr:rowOff>
    </xdr:from>
    <xdr:to>
      <xdr:col>12</xdr:col>
      <xdr:colOff>493145</xdr:colOff>
      <xdr:row>95</xdr:row>
      <xdr:rowOff>123356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B3A38A4B-E4CC-18EF-8F50-2B64E590CBB7}"/>
                </a:ext>
              </a:extLst>
            </xdr14:cNvPr>
            <xdr14:cNvContentPartPr/>
          </xdr14:nvContentPartPr>
          <xdr14:nvPr macro=""/>
          <xdr14:xfrm>
            <a:off x="7621920" y="17035153"/>
            <a:ext cx="1209682" cy="151560"/>
          </xdr14:xfrm>
        </xdr:contentPart>
      </mc:Choice>
      <mc:Fallback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B3A38A4B-E4CC-18EF-8F50-2B64E590CBB7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7615800" y="17028838"/>
              <a:ext cx="1221923" cy="1641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506825</xdr:colOff>
      <xdr:row>99</xdr:row>
      <xdr:rowOff>18339</xdr:rowOff>
    </xdr:from>
    <xdr:to>
      <xdr:col>13</xdr:col>
      <xdr:colOff>143165</xdr:colOff>
      <xdr:row>100</xdr:row>
      <xdr:rowOff>40324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535" name="Ink 534">
              <a:extLst>
                <a:ext uri="{FF2B5EF4-FFF2-40B4-BE49-F238E27FC236}">
                  <a16:creationId xmlns:a16="http://schemas.microsoft.com/office/drawing/2014/main" id="{BC562643-F33A-42FC-ECE6-DAB26250A5E6}"/>
                </a:ext>
              </a:extLst>
            </xdr14:cNvPr>
            <xdr14:cNvContentPartPr/>
          </xdr14:nvContentPartPr>
          <xdr14:nvPr macro=""/>
          <xdr14:xfrm>
            <a:off x="8845282" y="17800153"/>
            <a:ext cx="284040" cy="201600"/>
          </xdr14:xfrm>
        </xdr:contentPart>
      </mc:Choice>
      <mc:Fallback>
        <xdr:pic>
          <xdr:nvPicPr>
            <xdr:cNvPr id="535" name="Ink 534">
              <a:extLst>
                <a:ext uri="{FF2B5EF4-FFF2-40B4-BE49-F238E27FC236}">
                  <a16:creationId xmlns:a16="http://schemas.microsoft.com/office/drawing/2014/main" id="{BC562643-F33A-42FC-ECE6-DAB26250A5E6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8839067" y="17794033"/>
              <a:ext cx="296469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294223</xdr:colOff>
      <xdr:row>102</xdr:row>
      <xdr:rowOff>94376</xdr:rowOff>
    </xdr:from>
    <xdr:to>
      <xdr:col>8</xdr:col>
      <xdr:colOff>467825</xdr:colOff>
      <xdr:row>105</xdr:row>
      <xdr:rowOff>68255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538" name="Ink 537">
              <a:extLst>
                <a:ext uri="{FF2B5EF4-FFF2-40B4-BE49-F238E27FC236}">
                  <a16:creationId xmlns:a16="http://schemas.microsoft.com/office/drawing/2014/main" id="{E2A0F879-C909-2D30-12A2-56F0AA33217F}"/>
                </a:ext>
              </a:extLst>
            </xdr14:cNvPr>
            <xdr14:cNvContentPartPr/>
          </xdr14:nvContentPartPr>
          <xdr14:nvPr macro=""/>
          <xdr14:xfrm>
            <a:off x="6041880" y="18415033"/>
            <a:ext cx="168840" cy="507960"/>
          </xdr14:xfrm>
        </xdr:contentPart>
      </mc:Choice>
      <mc:Fallback>
        <xdr:pic>
          <xdr:nvPicPr>
            <xdr:cNvPr id="538" name="Ink 537">
              <a:extLst>
                <a:ext uri="{FF2B5EF4-FFF2-40B4-BE49-F238E27FC236}">
                  <a16:creationId xmlns:a16="http://schemas.microsoft.com/office/drawing/2014/main" id="{E2A0F879-C909-2D30-12A2-56F0AA33217F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6035760" y="18408913"/>
              <a:ext cx="181080" cy="52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144703</xdr:colOff>
      <xdr:row>102</xdr:row>
      <xdr:rowOff>29936</xdr:rowOff>
    </xdr:from>
    <xdr:to>
      <xdr:col>11</xdr:col>
      <xdr:colOff>465485</xdr:colOff>
      <xdr:row>104</xdr:row>
      <xdr:rowOff>17027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560" name="Ink 559">
              <a:extLst>
                <a:ext uri="{FF2B5EF4-FFF2-40B4-BE49-F238E27FC236}">
                  <a16:creationId xmlns:a16="http://schemas.microsoft.com/office/drawing/2014/main" id="{EDE8D78D-B5E2-91ED-321D-AD8D672082B0}"/>
                </a:ext>
              </a:extLst>
            </xdr14:cNvPr>
            <xdr14:cNvContentPartPr/>
          </xdr14:nvContentPartPr>
          <xdr14:nvPr macro=""/>
          <xdr14:xfrm>
            <a:off x="7187760" y="18350593"/>
            <a:ext cx="968482" cy="346320"/>
          </xdr14:xfrm>
        </xdr:contentPart>
      </mc:Choice>
      <mc:Fallback>
        <xdr:pic>
          <xdr:nvPicPr>
            <xdr:cNvPr id="560" name="Ink 559">
              <a:extLst>
                <a:ext uri="{FF2B5EF4-FFF2-40B4-BE49-F238E27FC236}">
                  <a16:creationId xmlns:a16="http://schemas.microsoft.com/office/drawing/2014/main" id="{EDE8D78D-B5E2-91ED-321D-AD8D672082B0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7181639" y="18344473"/>
              <a:ext cx="980723" cy="35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438883</xdr:colOff>
      <xdr:row>102</xdr:row>
      <xdr:rowOff>164134</xdr:rowOff>
    </xdr:from>
    <xdr:to>
      <xdr:col>10</xdr:col>
      <xdr:colOff>78267</xdr:colOff>
      <xdr:row>103</xdr:row>
      <xdr:rowOff>122040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561" name="Ink 560">
              <a:extLst>
                <a:ext uri="{FF2B5EF4-FFF2-40B4-BE49-F238E27FC236}">
                  <a16:creationId xmlns:a16="http://schemas.microsoft.com/office/drawing/2014/main" id="{609B81DE-E1F2-0BAD-5723-B526E7E04F7E}"/>
                </a:ext>
              </a:extLst>
            </xdr14:cNvPr>
            <xdr14:cNvContentPartPr/>
          </xdr14:nvContentPartPr>
          <xdr14:nvPr macro=""/>
          <xdr14:xfrm>
            <a:off x="6834240" y="18484791"/>
            <a:ext cx="282322" cy="137520"/>
          </xdr14:xfrm>
        </xdr:contentPart>
      </mc:Choice>
      <mc:Fallback>
        <xdr:pic>
          <xdr:nvPicPr>
            <xdr:cNvPr id="561" name="Ink 560">
              <a:extLst>
                <a:ext uri="{FF2B5EF4-FFF2-40B4-BE49-F238E27FC236}">
                  <a16:creationId xmlns:a16="http://schemas.microsoft.com/office/drawing/2014/main" id="{609B81DE-E1F2-0BAD-5723-B526E7E04F7E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6828126" y="18478687"/>
              <a:ext cx="294550" cy="1497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169243</xdr:colOff>
      <xdr:row>103</xdr:row>
      <xdr:rowOff>135442</xdr:rowOff>
    </xdr:from>
    <xdr:to>
      <xdr:col>13</xdr:col>
      <xdr:colOff>249643</xdr:colOff>
      <xdr:row>109</xdr:row>
      <xdr:rowOff>596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583" name="Ink 582">
              <a:extLst>
                <a:ext uri="{FF2B5EF4-FFF2-40B4-BE49-F238E27FC236}">
                  <a16:creationId xmlns:a16="http://schemas.microsoft.com/office/drawing/2014/main" id="{5068B39E-45C7-4E18-12FA-920AECA18B85}"/>
                </a:ext>
              </a:extLst>
            </xdr14:cNvPr>
            <xdr14:cNvContentPartPr/>
          </xdr14:nvContentPartPr>
          <xdr14:nvPr macro=""/>
          <xdr14:xfrm>
            <a:off x="6564600" y="18635713"/>
            <a:ext cx="2671200" cy="942840"/>
          </xdr14:xfrm>
        </xdr:contentPart>
      </mc:Choice>
      <mc:Fallback>
        <xdr:pic>
          <xdr:nvPicPr>
            <xdr:cNvPr id="583" name="Ink 582">
              <a:extLst>
                <a:ext uri="{FF2B5EF4-FFF2-40B4-BE49-F238E27FC236}">
                  <a16:creationId xmlns:a16="http://schemas.microsoft.com/office/drawing/2014/main" id="{5068B39E-45C7-4E18-12FA-920AECA18B85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6558480" y="18629560"/>
              <a:ext cx="2683440" cy="9551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408005</xdr:colOff>
      <xdr:row>104</xdr:row>
      <xdr:rowOff>18385</xdr:rowOff>
    </xdr:from>
    <xdr:to>
      <xdr:col>13</xdr:col>
      <xdr:colOff>371683</xdr:colOff>
      <xdr:row>109</xdr:row>
      <xdr:rowOff>161876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596" name="Ink 595">
              <a:extLst>
                <a:ext uri="{FF2B5EF4-FFF2-40B4-BE49-F238E27FC236}">
                  <a16:creationId xmlns:a16="http://schemas.microsoft.com/office/drawing/2014/main" id="{B49C2F3F-B8A8-3CEB-4B9A-8E69C903760C}"/>
                </a:ext>
              </a:extLst>
            </xdr14:cNvPr>
            <xdr14:cNvContentPartPr/>
          </xdr14:nvContentPartPr>
          <xdr14:nvPr macro=""/>
          <xdr14:xfrm>
            <a:off x="6803362" y="18698271"/>
            <a:ext cx="2554478" cy="1041562"/>
          </xdr14:xfrm>
        </xdr:contentPart>
      </mc:Choice>
      <mc:Fallback>
        <xdr:pic>
          <xdr:nvPicPr>
            <xdr:cNvPr id="596" name="Ink 595">
              <a:extLst>
                <a:ext uri="{FF2B5EF4-FFF2-40B4-BE49-F238E27FC236}">
                  <a16:creationId xmlns:a16="http://schemas.microsoft.com/office/drawing/2014/main" id="{B49C2F3F-B8A8-3CEB-4B9A-8E69C903760C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6797241" y="18692123"/>
              <a:ext cx="2566719" cy="10538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10886</xdr:colOff>
      <xdr:row>118</xdr:row>
      <xdr:rowOff>146957</xdr:rowOff>
    </xdr:from>
    <xdr:to>
      <xdr:col>10</xdr:col>
      <xdr:colOff>287857</xdr:colOff>
      <xdr:row>120</xdr:row>
      <xdr:rowOff>59228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4CC981B4-B995-E4F7-5EED-456DF0225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2307772" y="21341443"/>
          <a:ext cx="5344271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734314</xdr:colOff>
      <xdr:row>120</xdr:row>
      <xdr:rowOff>49377</xdr:rowOff>
    </xdr:from>
    <xdr:to>
      <xdr:col>10</xdr:col>
      <xdr:colOff>113178</xdr:colOff>
      <xdr:row>121</xdr:row>
      <xdr:rowOff>131842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6">
          <xdr14:nvContentPartPr>
            <xdr14:cNvPr id="620" name="Ink 619">
              <a:extLst>
                <a:ext uri="{FF2B5EF4-FFF2-40B4-BE49-F238E27FC236}">
                  <a16:creationId xmlns:a16="http://schemas.microsoft.com/office/drawing/2014/main" id="{8FB440F6-F20A-2E50-A973-5BF3D03758DC}"/>
                </a:ext>
              </a:extLst>
            </xdr14:cNvPr>
            <xdr14:cNvContentPartPr/>
          </xdr14:nvContentPartPr>
          <xdr14:nvPr macro=""/>
          <xdr14:xfrm>
            <a:off x="3031200" y="21603091"/>
            <a:ext cx="4441402" cy="262080"/>
          </xdr14:xfrm>
        </xdr:contentPart>
      </mc:Choice>
      <mc:Fallback>
        <xdr:pic>
          <xdr:nvPicPr>
            <xdr:cNvPr id="620" name="Ink 619">
              <a:extLst>
                <a:ext uri="{FF2B5EF4-FFF2-40B4-BE49-F238E27FC236}">
                  <a16:creationId xmlns:a16="http://schemas.microsoft.com/office/drawing/2014/main" id="{8FB440F6-F20A-2E50-A973-5BF3D03758DC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3025080" y="21596963"/>
              <a:ext cx="4453642" cy="2743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235976</xdr:colOff>
      <xdr:row>123</xdr:row>
      <xdr:rowOff>145239</xdr:rowOff>
    </xdr:from>
    <xdr:to>
      <xdr:col>11</xdr:col>
      <xdr:colOff>572756</xdr:colOff>
      <xdr:row>129</xdr:row>
      <xdr:rowOff>57635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8">
          <xdr14:nvContentPartPr>
            <xdr14:cNvPr id="673" name="Ink 672">
              <a:extLst>
                <a:ext uri="{FF2B5EF4-FFF2-40B4-BE49-F238E27FC236}">
                  <a16:creationId xmlns:a16="http://schemas.microsoft.com/office/drawing/2014/main" id="{F5FB9304-9E35-8D24-26CC-BDC6E0E38913}"/>
                </a:ext>
              </a:extLst>
            </xdr14:cNvPr>
            <xdr14:cNvContentPartPr/>
          </xdr14:nvContentPartPr>
          <xdr14:nvPr macro=""/>
          <xdr14:xfrm>
            <a:off x="6304762" y="22237796"/>
            <a:ext cx="2279880" cy="990082"/>
          </xdr14:xfrm>
        </xdr:contentPart>
      </mc:Choice>
      <mc:Fallback>
        <xdr:pic>
          <xdr:nvPicPr>
            <xdr:cNvPr id="673" name="Ink 672">
              <a:extLst>
                <a:ext uri="{FF2B5EF4-FFF2-40B4-BE49-F238E27FC236}">
                  <a16:creationId xmlns:a16="http://schemas.microsoft.com/office/drawing/2014/main" id="{F5FB9304-9E35-8D24-26CC-BDC6E0E38913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6298642" y="22231646"/>
              <a:ext cx="2292120" cy="10023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178916</xdr:colOff>
      <xdr:row>129</xdr:row>
      <xdr:rowOff>20473</xdr:rowOff>
    </xdr:from>
    <xdr:to>
      <xdr:col>11</xdr:col>
      <xdr:colOff>468438</xdr:colOff>
      <xdr:row>130</xdr:row>
      <xdr:rowOff>35979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0">
          <xdr14:nvContentPartPr>
            <xdr14:cNvPr id="676" name="Ink 675">
              <a:extLst>
                <a:ext uri="{FF2B5EF4-FFF2-40B4-BE49-F238E27FC236}">
                  <a16:creationId xmlns:a16="http://schemas.microsoft.com/office/drawing/2014/main" id="{8C476AF3-269D-9D89-E6E0-C7D5B6B874AA}"/>
                </a:ext>
              </a:extLst>
            </xdr14:cNvPr>
            <xdr14:cNvContentPartPr/>
          </xdr14:nvContentPartPr>
          <xdr14:nvPr macro=""/>
          <xdr14:xfrm>
            <a:off x="8190802" y="23190716"/>
            <a:ext cx="284760" cy="195120"/>
          </xdr14:xfrm>
        </xdr:contentPart>
      </mc:Choice>
      <mc:Fallback>
        <xdr:pic>
          <xdr:nvPicPr>
            <xdr:cNvPr id="676" name="Ink 675">
              <a:extLst>
                <a:ext uri="{FF2B5EF4-FFF2-40B4-BE49-F238E27FC236}">
                  <a16:creationId xmlns:a16="http://schemas.microsoft.com/office/drawing/2014/main" id="{8C476AF3-269D-9D89-E6E0-C7D5B6B874AA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8184682" y="23184585"/>
              <a:ext cx="297000" cy="2073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382654</xdr:colOff>
      <xdr:row>134</xdr:row>
      <xdr:rowOff>720</xdr:rowOff>
    </xdr:from>
    <xdr:to>
      <xdr:col>10</xdr:col>
      <xdr:colOff>559054</xdr:colOff>
      <xdr:row>134</xdr:row>
      <xdr:rowOff>149400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2">
          <xdr14:nvContentPartPr>
            <xdr14:cNvPr id="679" name="Ink 678">
              <a:extLst>
                <a:ext uri="{FF2B5EF4-FFF2-40B4-BE49-F238E27FC236}">
                  <a16:creationId xmlns:a16="http://schemas.microsoft.com/office/drawing/2014/main" id="{3F09E2E0-C2E2-5AB7-7D77-6A32EA69100C}"/>
                </a:ext>
              </a:extLst>
            </xdr14:cNvPr>
            <xdr14:cNvContentPartPr/>
          </xdr14:nvContentPartPr>
          <xdr14:nvPr macro=""/>
          <xdr14:xfrm>
            <a:off x="7746840" y="24069034"/>
            <a:ext cx="176400" cy="148680"/>
          </xdr14:xfrm>
        </xdr:contentPart>
      </mc:Choice>
      <mc:Fallback>
        <xdr:pic>
          <xdr:nvPicPr>
            <xdr:cNvPr id="679" name="Ink 678">
              <a:extLst>
                <a:ext uri="{FF2B5EF4-FFF2-40B4-BE49-F238E27FC236}">
                  <a16:creationId xmlns:a16="http://schemas.microsoft.com/office/drawing/2014/main" id="{3F09E2E0-C2E2-5AB7-7D77-6A32EA69100C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7740720" y="24062914"/>
              <a:ext cx="188640" cy="16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76376</xdr:colOff>
      <xdr:row>134</xdr:row>
      <xdr:rowOff>49402</xdr:rowOff>
    </xdr:from>
    <xdr:to>
      <xdr:col>10</xdr:col>
      <xdr:colOff>179336</xdr:colOff>
      <xdr:row>135</xdr:row>
      <xdr:rowOff>7667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4">
          <xdr14:nvContentPartPr>
            <xdr14:cNvPr id="685" name="Ink 684">
              <a:extLst>
                <a:ext uri="{FF2B5EF4-FFF2-40B4-BE49-F238E27FC236}">
                  <a16:creationId xmlns:a16="http://schemas.microsoft.com/office/drawing/2014/main" id="{BFD5BF76-A5BC-10BE-4CBC-76850A9747B1}"/>
                </a:ext>
              </a:extLst>
            </xdr14:cNvPr>
            <xdr14:cNvContentPartPr/>
          </xdr14:nvContentPartPr>
          <xdr14:nvPr macro=""/>
          <xdr14:xfrm>
            <a:off x="7440562" y="24117716"/>
            <a:ext cx="102960" cy="137880"/>
          </xdr14:xfrm>
        </xdr:contentPart>
      </mc:Choice>
      <mc:Fallback>
        <xdr:pic>
          <xdr:nvPicPr>
            <xdr:cNvPr id="685" name="Ink 684">
              <a:extLst>
                <a:ext uri="{FF2B5EF4-FFF2-40B4-BE49-F238E27FC236}">
                  <a16:creationId xmlns:a16="http://schemas.microsoft.com/office/drawing/2014/main" id="{BFD5BF76-A5BC-10BE-4CBC-76850A9747B1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7434151" y="24111596"/>
              <a:ext cx="115783" cy="15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465574</xdr:colOff>
      <xdr:row>133</xdr:row>
      <xdr:rowOff>144056</xdr:rowOff>
    </xdr:from>
    <xdr:to>
      <xdr:col>9</xdr:col>
      <xdr:colOff>419516</xdr:colOff>
      <xdr:row>135</xdr:row>
      <xdr:rowOff>29627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6">
          <xdr14:nvContentPartPr>
            <xdr14:cNvPr id="686" name="Ink 685">
              <a:extLst>
                <a:ext uri="{FF2B5EF4-FFF2-40B4-BE49-F238E27FC236}">
                  <a16:creationId xmlns:a16="http://schemas.microsoft.com/office/drawing/2014/main" id="{B7CEECEE-18B5-EAFC-B11A-725B35B91B63}"/>
                </a:ext>
              </a:extLst>
            </xdr14:cNvPr>
            <xdr14:cNvContentPartPr/>
          </xdr14:nvContentPartPr>
          <xdr14:nvPr macro=""/>
          <xdr14:xfrm>
            <a:off x="6534360" y="24032756"/>
            <a:ext cx="601642" cy="244800"/>
          </xdr14:xfrm>
        </xdr:contentPart>
      </mc:Choice>
      <mc:Fallback>
        <xdr:pic>
          <xdr:nvPicPr>
            <xdr:cNvPr id="686" name="Ink 685">
              <a:extLst>
                <a:ext uri="{FF2B5EF4-FFF2-40B4-BE49-F238E27FC236}">
                  <a16:creationId xmlns:a16="http://schemas.microsoft.com/office/drawing/2014/main" id="{B7CEECEE-18B5-EAFC-B11A-725B35B91B63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6528239" y="24026636"/>
              <a:ext cx="613884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462694</xdr:colOff>
      <xdr:row>136</xdr:row>
      <xdr:rowOff>91851</xdr:rowOff>
    </xdr:from>
    <xdr:to>
      <xdr:col>8</xdr:col>
      <xdr:colOff>562414</xdr:colOff>
      <xdr:row>137</xdr:row>
      <xdr:rowOff>107717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8">
          <xdr14:nvContentPartPr>
            <xdr14:cNvPr id="689" name="Ink 688">
              <a:extLst>
                <a:ext uri="{FF2B5EF4-FFF2-40B4-BE49-F238E27FC236}">
                  <a16:creationId xmlns:a16="http://schemas.microsoft.com/office/drawing/2014/main" id="{C52BD960-396E-FED7-7B4F-740D652502BF}"/>
                </a:ext>
              </a:extLst>
            </xdr14:cNvPr>
            <xdr14:cNvContentPartPr/>
          </xdr14:nvContentPartPr>
          <xdr14:nvPr macro=""/>
          <xdr14:xfrm>
            <a:off x="6531480" y="24519394"/>
            <a:ext cx="99720" cy="195480"/>
          </xdr14:xfrm>
        </xdr:contentPart>
      </mc:Choice>
      <mc:Fallback>
        <xdr:pic>
          <xdr:nvPicPr>
            <xdr:cNvPr id="689" name="Ink 688">
              <a:extLst>
                <a:ext uri="{FF2B5EF4-FFF2-40B4-BE49-F238E27FC236}">
                  <a16:creationId xmlns:a16="http://schemas.microsoft.com/office/drawing/2014/main" id="{C52BD960-396E-FED7-7B4F-740D652502BF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6525360" y="24513274"/>
              <a:ext cx="111960" cy="2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298834</xdr:colOff>
      <xdr:row>136</xdr:row>
      <xdr:rowOff>91491</xdr:rowOff>
    </xdr:from>
    <xdr:to>
      <xdr:col>9</xdr:col>
      <xdr:colOff>397834</xdr:colOff>
      <xdr:row>137</xdr:row>
      <xdr:rowOff>108437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0">
          <xdr14:nvContentPartPr>
            <xdr14:cNvPr id="690" name="Ink 689">
              <a:extLst>
                <a:ext uri="{FF2B5EF4-FFF2-40B4-BE49-F238E27FC236}">
                  <a16:creationId xmlns:a16="http://schemas.microsoft.com/office/drawing/2014/main" id="{B9E210C6-E0F1-CA2B-64CD-A99C03ED1AAA}"/>
                </a:ext>
              </a:extLst>
            </xdr14:cNvPr>
            <xdr14:cNvContentPartPr/>
          </xdr14:nvContentPartPr>
          <xdr14:nvPr macro=""/>
          <xdr14:xfrm>
            <a:off x="7015320" y="24519034"/>
            <a:ext cx="99000" cy="196560"/>
          </xdr14:xfrm>
        </xdr:contentPart>
      </mc:Choice>
      <mc:Fallback>
        <xdr:pic>
          <xdr:nvPicPr>
            <xdr:cNvPr id="690" name="Ink 689">
              <a:extLst>
                <a:ext uri="{FF2B5EF4-FFF2-40B4-BE49-F238E27FC236}">
                  <a16:creationId xmlns:a16="http://schemas.microsoft.com/office/drawing/2014/main" id="{B9E210C6-E0F1-CA2B-64CD-A99C03ED1AAA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7009200" y="24512914"/>
              <a:ext cx="111240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244774</xdr:colOff>
      <xdr:row>136</xdr:row>
      <xdr:rowOff>90411</xdr:rowOff>
    </xdr:from>
    <xdr:to>
      <xdr:col>10</xdr:col>
      <xdr:colOff>410374</xdr:colOff>
      <xdr:row>137</xdr:row>
      <xdr:rowOff>114557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2">
          <xdr14:nvContentPartPr>
            <xdr14:cNvPr id="691" name="Ink 690">
              <a:extLst>
                <a:ext uri="{FF2B5EF4-FFF2-40B4-BE49-F238E27FC236}">
                  <a16:creationId xmlns:a16="http://schemas.microsoft.com/office/drawing/2014/main" id="{7E6282EC-D93C-9531-8E7A-7A204C1B4FB8}"/>
                </a:ext>
              </a:extLst>
            </xdr14:cNvPr>
            <xdr14:cNvContentPartPr/>
          </xdr14:nvContentPartPr>
          <xdr14:nvPr macro=""/>
          <xdr14:xfrm>
            <a:off x="7608960" y="24517954"/>
            <a:ext cx="165600" cy="203760"/>
          </xdr14:xfrm>
        </xdr:contentPart>
      </mc:Choice>
      <mc:Fallback>
        <xdr:pic>
          <xdr:nvPicPr>
            <xdr:cNvPr id="691" name="Ink 690">
              <a:extLst>
                <a:ext uri="{FF2B5EF4-FFF2-40B4-BE49-F238E27FC236}">
                  <a16:creationId xmlns:a16="http://schemas.microsoft.com/office/drawing/2014/main" id="{7E6282EC-D93C-9531-8E7A-7A204C1B4FB8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7602840" y="24511834"/>
              <a:ext cx="17784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143996</xdr:colOff>
      <xdr:row>134</xdr:row>
      <xdr:rowOff>17362</xdr:rowOff>
    </xdr:from>
    <xdr:to>
      <xdr:col>11</xdr:col>
      <xdr:colOff>375476</xdr:colOff>
      <xdr:row>135</xdr:row>
      <xdr:rowOff>65905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4">
          <xdr14:nvContentPartPr>
            <xdr14:cNvPr id="692" name="Ink 691">
              <a:extLst>
                <a:ext uri="{FF2B5EF4-FFF2-40B4-BE49-F238E27FC236}">
                  <a16:creationId xmlns:a16="http://schemas.microsoft.com/office/drawing/2014/main" id="{9D3C0CA4-1210-377F-59B4-BD01ABEDD6BC}"/>
                </a:ext>
              </a:extLst>
            </xdr14:cNvPr>
            <xdr14:cNvContentPartPr/>
          </xdr14:nvContentPartPr>
          <xdr14:nvPr macro=""/>
          <xdr14:xfrm>
            <a:off x="8155882" y="24085676"/>
            <a:ext cx="231480" cy="228158"/>
          </xdr14:xfrm>
        </xdr:contentPart>
      </mc:Choice>
      <mc:Fallback>
        <xdr:pic>
          <xdr:nvPicPr>
            <xdr:cNvPr id="692" name="Ink 691">
              <a:extLst>
                <a:ext uri="{FF2B5EF4-FFF2-40B4-BE49-F238E27FC236}">
                  <a16:creationId xmlns:a16="http://schemas.microsoft.com/office/drawing/2014/main" id="{9D3C0CA4-1210-377F-59B4-BD01ABEDD6BC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8149762" y="24079568"/>
              <a:ext cx="243720" cy="24037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34637</xdr:colOff>
      <xdr:row>32</xdr:row>
      <xdr:rowOff>56285</xdr:rowOff>
    </xdr:from>
    <xdr:to>
      <xdr:col>10</xdr:col>
      <xdr:colOff>230777</xdr:colOff>
      <xdr:row>33</xdr:row>
      <xdr:rowOff>103076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B6402C-E02D-C160-C04D-ABA09F179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1796" y="5961785"/>
          <a:ext cx="3196082" cy="228632"/>
        </a:xfrm>
        <a:prstGeom prst="rect">
          <a:avLst/>
        </a:prstGeom>
      </xdr:spPr>
    </xdr:pic>
    <xdr:clientData/>
  </xdr:twoCellAnchor>
  <xdr:twoCellAnchor editAs="oneCell">
    <xdr:from>
      <xdr:col>4</xdr:col>
      <xdr:colOff>610466</xdr:colOff>
      <xdr:row>25</xdr:row>
      <xdr:rowOff>12989</xdr:rowOff>
    </xdr:from>
    <xdr:to>
      <xdr:col>10</xdr:col>
      <xdr:colOff>9517</xdr:colOff>
      <xdr:row>26</xdr:row>
      <xdr:rowOff>159805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57E447-CDBC-DE78-F117-03C4C8B5B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8193" y="4602307"/>
          <a:ext cx="3053187" cy="323895"/>
        </a:xfrm>
        <a:prstGeom prst="rect">
          <a:avLst/>
        </a:prstGeom>
      </xdr:spPr>
    </xdr:pic>
    <xdr:clientData/>
  </xdr:twoCellAnchor>
  <xdr:twoCellAnchor editAs="oneCell">
    <xdr:from>
      <xdr:col>4</xdr:col>
      <xdr:colOff>12989</xdr:colOff>
      <xdr:row>43</xdr:row>
      <xdr:rowOff>64944</xdr:rowOff>
    </xdr:from>
    <xdr:to>
      <xdr:col>8</xdr:col>
      <xdr:colOff>325088</xdr:colOff>
      <xdr:row>44</xdr:row>
      <xdr:rowOff>126023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E51F8F-C6B9-0209-8BA9-A39A56C5A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6819" y="8013989"/>
          <a:ext cx="2667372" cy="238158"/>
        </a:xfrm>
        <a:prstGeom prst="rect">
          <a:avLst/>
        </a:prstGeom>
      </xdr:spPr>
    </xdr:pic>
    <xdr:clientData/>
  </xdr:twoCellAnchor>
  <xdr:twoCellAnchor editAs="oneCell">
    <xdr:from>
      <xdr:col>3</xdr:col>
      <xdr:colOff>1107908</xdr:colOff>
      <xdr:row>57</xdr:row>
      <xdr:rowOff>120316</xdr:rowOff>
    </xdr:from>
    <xdr:to>
      <xdr:col>11</xdr:col>
      <xdr:colOff>638940</xdr:colOff>
      <xdr:row>59</xdr:row>
      <xdr:rowOff>107078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5EB883-8551-4220-80EA-B492588BA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3855" y="10607842"/>
          <a:ext cx="5491928" cy="342948"/>
        </a:xfrm>
        <a:prstGeom prst="rect">
          <a:avLst/>
        </a:prstGeom>
      </xdr:spPr>
    </xdr:pic>
    <xdr:clientData/>
  </xdr:twoCellAnchor>
  <xdr:twoCellAnchor editAs="oneCell">
    <xdr:from>
      <xdr:col>3</xdr:col>
      <xdr:colOff>908958</xdr:colOff>
      <xdr:row>70</xdr:row>
      <xdr:rowOff>103414</xdr:rowOff>
    </xdr:from>
    <xdr:to>
      <xdr:col>11</xdr:col>
      <xdr:colOff>600864</xdr:colOff>
      <xdr:row>72</xdr:row>
      <xdr:rowOff>77608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76755E-BF14-65DE-2FB9-B28EE8DCC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78629" y="12948557"/>
          <a:ext cx="5663402" cy="333422"/>
        </a:xfrm>
        <a:prstGeom prst="rect">
          <a:avLst/>
        </a:prstGeom>
      </xdr:spPr>
    </xdr:pic>
    <xdr:clientData/>
  </xdr:twoCellAnchor>
  <xdr:twoCellAnchor editAs="oneCell">
    <xdr:from>
      <xdr:col>3</xdr:col>
      <xdr:colOff>48304</xdr:colOff>
      <xdr:row>86</xdr:row>
      <xdr:rowOff>168729</xdr:rowOff>
    </xdr:from>
    <xdr:to>
      <xdr:col>11</xdr:col>
      <xdr:colOff>383238</xdr:colOff>
      <xdr:row>88</xdr:row>
      <xdr:rowOff>9553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CA619F-FCA2-0DE2-2226-56A496370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17975" y="15942129"/>
          <a:ext cx="6311192" cy="2000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442508</xdr:colOff>
      <xdr:row>23</xdr:row>
      <xdr:rowOff>8814</xdr:rowOff>
    </xdr:from>
    <xdr:to>
      <xdr:col>9</xdr:col>
      <xdr:colOff>502962</xdr:colOff>
      <xdr:row>24</xdr:row>
      <xdr:rowOff>64578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BD3797-5E04-7DE4-D236-BF80B6369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3380" y="4244399"/>
          <a:ext cx="4806032" cy="233396"/>
        </a:xfrm>
        <a:prstGeom prst="rect">
          <a:avLst/>
        </a:prstGeom>
      </xdr:spPr>
    </xdr:pic>
    <xdr:clientData/>
  </xdr:twoCellAnchor>
  <xdr:twoCellAnchor editAs="oneCell">
    <xdr:from>
      <xdr:col>9</xdr:col>
      <xdr:colOff>449645</xdr:colOff>
      <xdr:row>68</xdr:row>
      <xdr:rowOff>141369</xdr:rowOff>
    </xdr:from>
    <xdr:to>
      <xdr:col>11</xdr:col>
      <xdr:colOff>151085</xdr:colOff>
      <xdr:row>71</xdr:row>
      <xdr:rowOff>27326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F0FEA712-1CEB-194D-81D9-0DF1997D06D8}"/>
                </a:ext>
              </a:extLst>
            </xdr14:cNvPr>
            <xdr14:cNvContentPartPr/>
          </xdr14:nvContentPartPr>
          <xdr14:nvPr macro=""/>
          <xdr14:xfrm>
            <a:off x="6540202" y="12518426"/>
            <a:ext cx="996840" cy="42480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F0FEA712-1CEB-194D-81D9-0DF1997D06D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534053" y="12512306"/>
              <a:ext cx="1009138" cy="43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294283</xdr:colOff>
      <xdr:row>68</xdr:row>
      <xdr:rowOff>106089</xdr:rowOff>
    </xdr:from>
    <xdr:to>
      <xdr:col>12</xdr:col>
      <xdr:colOff>563585</xdr:colOff>
      <xdr:row>70</xdr:row>
      <xdr:rowOff>74182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8DFDD5E0-0048-C921-1FD3-A37E515B56A1}"/>
                </a:ext>
              </a:extLst>
            </xdr14:cNvPr>
            <xdr14:cNvContentPartPr/>
          </xdr14:nvContentPartPr>
          <xdr14:nvPr macro=""/>
          <xdr14:xfrm>
            <a:off x="7680240" y="12483146"/>
            <a:ext cx="917002" cy="327322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8DFDD5E0-0048-C921-1FD3-A37E515B56A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674088" y="12476936"/>
              <a:ext cx="929306" cy="3397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290323</xdr:colOff>
      <xdr:row>69</xdr:row>
      <xdr:rowOff>171635</xdr:rowOff>
    </xdr:from>
    <xdr:to>
      <xdr:col>11</xdr:col>
      <xdr:colOff>560323</xdr:colOff>
      <xdr:row>70</xdr:row>
      <xdr:rowOff>84900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BDE3C6F6-8EA2-ECD6-CCC5-CC86160D465D}"/>
                </a:ext>
              </a:extLst>
            </xdr14:cNvPr>
            <xdr14:cNvContentPartPr/>
          </xdr14:nvContentPartPr>
          <xdr14:nvPr macro=""/>
          <xdr14:xfrm>
            <a:off x="7676280" y="12728306"/>
            <a:ext cx="270000" cy="9288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BDE3C6F6-8EA2-ECD6-CCC5-CC86160D465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670160" y="12722186"/>
              <a:ext cx="282240" cy="10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460903</xdr:colOff>
      <xdr:row>72</xdr:row>
      <xdr:rowOff>12797</xdr:rowOff>
    </xdr:from>
    <xdr:to>
      <xdr:col>12</xdr:col>
      <xdr:colOff>505985</xdr:colOff>
      <xdr:row>73</xdr:row>
      <xdr:rowOff>7226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76089A6F-84B5-8D10-A536-0C46C8BEBE62}"/>
                </a:ext>
              </a:extLst>
            </xdr14:cNvPr>
            <xdr14:cNvContentPartPr/>
          </xdr14:nvContentPartPr>
          <xdr14:nvPr macro=""/>
          <xdr14:xfrm>
            <a:off x="8494560" y="13108311"/>
            <a:ext cx="40320" cy="16452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76089A6F-84B5-8D10-A536-0C46C8BEBE62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488440" y="13102191"/>
              <a:ext cx="52560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465223</xdr:colOff>
      <xdr:row>73</xdr:row>
      <xdr:rowOff>92022</xdr:rowOff>
    </xdr:from>
    <xdr:to>
      <xdr:col>12</xdr:col>
      <xdr:colOff>477103</xdr:colOff>
      <xdr:row>74</xdr:row>
      <xdr:rowOff>55688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045C7E5D-0819-42DB-CEEB-1BF2CDF80BEA}"/>
                </a:ext>
              </a:extLst>
            </xdr14:cNvPr>
            <xdr14:cNvContentPartPr/>
          </xdr14:nvContentPartPr>
          <xdr14:nvPr macro=""/>
          <xdr14:xfrm>
            <a:off x="8498880" y="13367151"/>
            <a:ext cx="11880" cy="14328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045C7E5D-0819-42DB-CEEB-1BF2CDF80BEA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492760" y="13361031"/>
              <a:ext cx="2412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430303</xdr:colOff>
      <xdr:row>74</xdr:row>
      <xdr:rowOff>150008</xdr:rowOff>
    </xdr:from>
    <xdr:to>
      <xdr:col>12</xdr:col>
      <xdr:colOff>550903</xdr:colOff>
      <xdr:row>75</xdr:row>
      <xdr:rowOff>169834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FC04E4E4-0356-86A3-EE58-CF60AED0CB8C}"/>
                </a:ext>
              </a:extLst>
            </xdr14:cNvPr>
            <xdr14:cNvContentPartPr/>
          </xdr14:nvContentPartPr>
          <xdr14:nvPr macro=""/>
          <xdr14:xfrm>
            <a:off x="8463960" y="13604751"/>
            <a:ext cx="120600" cy="19944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FC04E4E4-0356-86A3-EE58-CF60AED0CB8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457840" y="13598631"/>
              <a:ext cx="132840" cy="21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470983</xdr:colOff>
      <xdr:row>81</xdr:row>
      <xdr:rowOff>142988</xdr:rowOff>
    </xdr:from>
    <xdr:to>
      <xdr:col>12</xdr:col>
      <xdr:colOff>563503</xdr:colOff>
      <xdr:row>82</xdr:row>
      <xdr:rowOff>94054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33B33FC5-50B1-418E-4A3B-A2DFF612F17D}"/>
                </a:ext>
              </a:extLst>
            </xdr14:cNvPr>
            <xdr14:cNvContentPartPr/>
          </xdr14:nvContentPartPr>
          <xdr14:nvPr macro=""/>
          <xdr14:xfrm>
            <a:off x="8504640" y="14855031"/>
            <a:ext cx="92520" cy="13068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33B33FC5-50B1-418E-4A3B-A2DFF612F17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498520" y="14848911"/>
              <a:ext cx="10476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468463</xdr:colOff>
      <xdr:row>83</xdr:row>
      <xdr:rowOff>8760</xdr:rowOff>
    </xdr:from>
    <xdr:to>
      <xdr:col>12</xdr:col>
      <xdr:colOff>543065</xdr:colOff>
      <xdr:row>83</xdr:row>
      <xdr:rowOff>133680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55ED556-56A9-1F8F-D0B4-27D0930E652F}"/>
                </a:ext>
              </a:extLst>
            </xdr14:cNvPr>
            <xdr14:cNvContentPartPr/>
          </xdr14:nvContentPartPr>
          <xdr14:nvPr macro=""/>
          <xdr14:xfrm>
            <a:off x="8502120" y="15080031"/>
            <a:ext cx="69840" cy="12492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B55ED556-56A9-1F8F-D0B4-27D0930E652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496000" y="15073911"/>
              <a:ext cx="82080" cy="13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448385</xdr:colOff>
      <xdr:row>76</xdr:row>
      <xdr:rowOff>85260</xdr:rowOff>
    </xdr:from>
    <xdr:to>
      <xdr:col>12</xdr:col>
      <xdr:colOff>590945</xdr:colOff>
      <xdr:row>81</xdr:row>
      <xdr:rowOff>45952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9819C1F0-F7FE-DAEC-1F9A-B56A9A6FE95D}"/>
                </a:ext>
              </a:extLst>
            </xdr14:cNvPr>
            <xdr14:cNvContentPartPr/>
          </xdr14:nvContentPartPr>
          <xdr14:nvPr macro=""/>
          <xdr14:xfrm>
            <a:off x="8482042" y="13899231"/>
            <a:ext cx="142560" cy="854002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9819C1F0-F7FE-DAEC-1F9A-B56A9A6FE95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475922" y="13893113"/>
              <a:ext cx="154800" cy="8662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504065</xdr:colOff>
      <xdr:row>72</xdr:row>
      <xdr:rowOff>9279</xdr:rowOff>
    </xdr:from>
    <xdr:to>
      <xdr:col>9</xdr:col>
      <xdr:colOff>438043</xdr:colOff>
      <xdr:row>74</xdr:row>
      <xdr:rowOff>135412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473BE6E7-0912-A439-AB2A-EEFC37464812}"/>
                </a:ext>
              </a:extLst>
            </xdr14:cNvPr>
            <xdr14:cNvContentPartPr/>
          </xdr14:nvContentPartPr>
          <xdr14:nvPr macro=""/>
          <xdr14:xfrm>
            <a:off x="5946922" y="13104793"/>
            <a:ext cx="581678" cy="48060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473BE6E7-0912-A439-AB2A-EEFC3746481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940803" y="13098673"/>
              <a:ext cx="593916" cy="49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8203</xdr:colOff>
      <xdr:row>76</xdr:row>
      <xdr:rowOff>77062</xdr:rowOff>
    </xdr:from>
    <xdr:to>
      <xdr:col>9</xdr:col>
      <xdr:colOff>217445</xdr:colOff>
      <xdr:row>78</xdr:row>
      <xdr:rowOff>7273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5CDA12A2-DF02-9FAD-0DA2-F56A7926B093}"/>
                </a:ext>
              </a:extLst>
            </xdr14:cNvPr>
            <xdr14:cNvContentPartPr/>
          </xdr14:nvContentPartPr>
          <xdr14:nvPr macro=""/>
          <xdr14:xfrm>
            <a:off x="6098760" y="13891033"/>
            <a:ext cx="209242" cy="28944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5CDA12A2-DF02-9FAD-0DA2-F56A7926B09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6092497" y="13884913"/>
              <a:ext cx="221767" cy="30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500863</xdr:colOff>
      <xdr:row>70</xdr:row>
      <xdr:rowOff>131185</xdr:rowOff>
    </xdr:from>
    <xdr:to>
      <xdr:col>12</xdr:col>
      <xdr:colOff>512465</xdr:colOff>
      <xdr:row>71</xdr:row>
      <xdr:rowOff>85851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94B12EE1-F690-8D43-51E1-31FAD4E71677}"/>
                </a:ext>
              </a:extLst>
            </xdr14:cNvPr>
            <xdr14:cNvContentPartPr/>
          </xdr14:nvContentPartPr>
          <xdr14:nvPr macro=""/>
          <xdr14:xfrm>
            <a:off x="8534520" y="12867471"/>
            <a:ext cx="6840" cy="13428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94B12EE1-F690-8D43-51E1-31FAD4E71677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8528400" y="12861351"/>
              <a:ext cx="1908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608765</xdr:colOff>
      <xdr:row>72</xdr:row>
      <xdr:rowOff>57879</xdr:rowOff>
    </xdr:from>
    <xdr:to>
      <xdr:col>11</xdr:col>
      <xdr:colOff>486605</xdr:colOff>
      <xdr:row>73</xdr:row>
      <xdr:rowOff>122786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7DB33104-EB5D-D3E9-4E68-F658BBD2BD05}"/>
                </a:ext>
              </a:extLst>
            </xdr14:cNvPr>
            <xdr14:cNvContentPartPr/>
          </xdr14:nvContentPartPr>
          <xdr14:nvPr macro=""/>
          <xdr14:xfrm>
            <a:off x="6699322" y="13153393"/>
            <a:ext cx="1173240" cy="23976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7DB33104-EB5D-D3E9-4E68-F658BBD2BD05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693202" y="13147273"/>
              <a:ext cx="118548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389885</xdr:colOff>
      <xdr:row>76</xdr:row>
      <xdr:rowOff>18742</xdr:rowOff>
    </xdr:from>
    <xdr:to>
      <xdr:col>10</xdr:col>
      <xdr:colOff>154025</xdr:colOff>
      <xdr:row>77</xdr:row>
      <xdr:rowOff>123527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5BB040AC-17F8-C43C-2D5B-6D60A55ABD79}"/>
                </a:ext>
              </a:extLst>
            </xdr14:cNvPr>
            <xdr14:cNvContentPartPr/>
          </xdr14:nvContentPartPr>
          <xdr14:nvPr macro=""/>
          <xdr14:xfrm>
            <a:off x="6480442" y="13832713"/>
            <a:ext cx="407078" cy="28440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5BB040AC-17F8-C43C-2D5B-6D60A55ABD79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6474323" y="13826593"/>
              <a:ext cx="419316" cy="29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131263</xdr:colOff>
      <xdr:row>76</xdr:row>
      <xdr:rowOff>93540</xdr:rowOff>
    </xdr:from>
    <xdr:to>
      <xdr:col>10</xdr:col>
      <xdr:colOff>144583</xdr:colOff>
      <xdr:row>78</xdr:row>
      <xdr:rowOff>36711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E41EB74E-3ADD-44AB-0C99-D85B3A1B903F}"/>
                </a:ext>
              </a:extLst>
            </xdr14:cNvPr>
            <xdr14:cNvContentPartPr/>
          </xdr14:nvContentPartPr>
          <xdr14:nvPr macro=""/>
          <xdr14:xfrm>
            <a:off x="6869520" y="13907511"/>
            <a:ext cx="13320" cy="30240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E41EB74E-3ADD-44AB-0C99-D85B3A1B903F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863400" y="13901391"/>
              <a:ext cx="25560" cy="31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315583</xdr:colOff>
      <xdr:row>75</xdr:row>
      <xdr:rowOff>2074</xdr:rowOff>
    </xdr:from>
    <xdr:to>
      <xdr:col>12</xdr:col>
      <xdr:colOff>133663</xdr:colOff>
      <xdr:row>76</xdr:row>
      <xdr:rowOff>154184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CB49BD23-52AD-6BCB-C610-8D3CD4863797}"/>
                </a:ext>
              </a:extLst>
            </xdr14:cNvPr>
            <xdr14:cNvContentPartPr/>
          </xdr14:nvContentPartPr>
          <xdr14:nvPr macro=""/>
          <xdr14:xfrm>
            <a:off x="7053840" y="13636431"/>
            <a:ext cx="1113480" cy="326962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CB49BD23-52AD-6BCB-C610-8D3CD4863797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7047720" y="13630316"/>
              <a:ext cx="1125720" cy="3391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956786</xdr:colOff>
      <xdr:row>71</xdr:row>
      <xdr:rowOff>154971</xdr:rowOff>
    </xdr:from>
    <xdr:to>
      <xdr:col>2</xdr:col>
      <xdr:colOff>8936</xdr:colOff>
      <xdr:row>73</xdr:row>
      <xdr:rowOff>19662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07590795-8017-6354-7066-6FB21D4DF74B}"/>
                </a:ext>
              </a:extLst>
            </xdr14:cNvPr>
            <xdr14:cNvContentPartPr/>
          </xdr14:nvContentPartPr>
          <xdr14:nvPr macro=""/>
          <xdr14:xfrm>
            <a:off x="1288800" y="13070871"/>
            <a:ext cx="59760" cy="22392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07590795-8017-6354-7066-6FB21D4DF74B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282680" y="13064751"/>
              <a:ext cx="72000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7054</xdr:colOff>
      <xdr:row>81</xdr:row>
      <xdr:rowOff>29588</xdr:rowOff>
    </xdr:from>
    <xdr:to>
      <xdr:col>2</xdr:col>
      <xdr:colOff>104696</xdr:colOff>
      <xdr:row>82</xdr:row>
      <xdr:rowOff>75334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E2282AB5-ACF6-5BF6-3EB6-472D213C6797}"/>
                </a:ext>
              </a:extLst>
            </xdr14:cNvPr>
            <xdr14:cNvContentPartPr/>
          </xdr14:nvContentPartPr>
          <xdr14:nvPr macro=""/>
          <xdr14:xfrm>
            <a:off x="1351440" y="14741631"/>
            <a:ext cx="92880" cy="22536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E2282AB5-ACF6-5BF6-3EB6-472D213C6797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345320" y="14735511"/>
              <a:ext cx="105120" cy="23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923666</xdr:colOff>
      <xdr:row>78</xdr:row>
      <xdr:rowOff>66591</xdr:rowOff>
    </xdr:from>
    <xdr:to>
      <xdr:col>2</xdr:col>
      <xdr:colOff>75896</xdr:colOff>
      <xdr:row>80</xdr:row>
      <xdr:rowOff>107126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A9C50B74-4D6F-9B47-FB5F-A4D4D1959007}"/>
                </a:ext>
              </a:extLst>
            </xdr14:cNvPr>
            <xdr14:cNvContentPartPr/>
          </xdr14:nvContentPartPr>
          <xdr14:nvPr macro=""/>
          <xdr14:xfrm>
            <a:off x="1255680" y="14239791"/>
            <a:ext cx="159840" cy="395002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A9C50B74-4D6F-9B47-FB5F-A4D4D1959007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249560" y="14233670"/>
              <a:ext cx="172080" cy="4072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971186</xdr:colOff>
      <xdr:row>73</xdr:row>
      <xdr:rowOff>160864</xdr:rowOff>
    </xdr:from>
    <xdr:to>
      <xdr:col>2</xdr:col>
      <xdr:colOff>65096</xdr:colOff>
      <xdr:row>77</xdr:row>
      <xdr:rowOff>106247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1E51C918-24E1-68B9-8A43-2CD284CC7E70}"/>
                </a:ext>
              </a:extLst>
            </xdr14:cNvPr>
            <xdr14:cNvContentPartPr/>
          </xdr14:nvContentPartPr>
          <xdr14:nvPr macro=""/>
          <xdr14:xfrm>
            <a:off x="1303200" y="13435993"/>
            <a:ext cx="106282" cy="66384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1E51C918-24E1-68B9-8A43-2CD284CC7E70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296793" y="13429873"/>
              <a:ext cx="119096" cy="67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266974</xdr:colOff>
      <xdr:row>71</xdr:row>
      <xdr:rowOff>65413</xdr:rowOff>
    </xdr:from>
    <xdr:to>
      <xdr:col>3</xdr:col>
      <xdr:colOff>457522</xdr:colOff>
      <xdr:row>82</xdr:row>
      <xdr:rowOff>170014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66EAA0BC-9E66-8EB6-229B-1444997770EE}"/>
                </a:ext>
              </a:extLst>
            </xdr14:cNvPr>
            <xdr14:cNvContentPartPr/>
          </xdr14:nvContentPartPr>
          <xdr14:nvPr macro=""/>
          <xdr14:xfrm>
            <a:off x="1611360" y="12981313"/>
            <a:ext cx="1055962" cy="2080358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66EAA0BC-9E66-8EB6-229B-1444997770EE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605212" y="12975193"/>
              <a:ext cx="1068257" cy="20925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571663</xdr:colOff>
      <xdr:row>67</xdr:row>
      <xdr:rowOff>123548</xdr:rowOff>
    </xdr:from>
    <xdr:to>
      <xdr:col>9</xdr:col>
      <xdr:colOff>27005</xdr:colOff>
      <xdr:row>69</xdr:row>
      <xdr:rowOff>7844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6DC00B35-3E94-E0FF-7B07-EAAB6B70AF39}"/>
                </a:ext>
              </a:extLst>
            </xdr14:cNvPr>
            <xdr14:cNvContentPartPr/>
          </xdr14:nvContentPartPr>
          <xdr14:nvPr macro=""/>
          <xdr14:xfrm>
            <a:off x="6014520" y="12320991"/>
            <a:ext cx="98280" cy="23400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6DC00B35-3E94-E0FF-7B07-EAAB6B70AF39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6008400" y="12314871"/>
              <a:ext cx="110520" cy="24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140863</xdr:colOff>
      <xdr:row>67</xdr:row>
      <xdr:rowOff>161430</xdr:rowOff>
    </xdr:from>
    <xdr:to>
      <xdr:col>8</xdr:col>
      <xdr:colOff>323345</xdr:colOff>
      <xdr:row>69</xdr:row>
      <xdr:rowOff>38002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2D627B2B-440D-C79D-5470-D75343845879}"/>
                </a:ext>
              </a:extLst>
            </xdr14:cNvPr>
            <xdr14:cNvContentPartPr/>
          </xdr14:nvContentPartPr>
          <xdr14:nvPr macro=""/>
          <xdr14:xfrm>
            <a:off x="4288320" y="12358873"/>
            <a:ext cx="1477882" cy="231038"/>
          </xdr14:xfrm>
        </xdr:contentPart>
      </mc:Choice>
      <mc:Fallback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2D627B2B-440D-C79D-5470-D75343845879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282179" y="12352755"/>
              <a:ext cx="1490165" cy="2432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608023</xdr:colOff>
      <xdr:row>82</xdr:row>
      <xdr:rowOff>1946</xdr:rowOff>
    </xdr:from>
    <xdr:to>
      <xdr:col>10</xdr:col>
      <xdr:colOff>285507</xdr:colOff>
      <xdr:row>83</xdr:row>
      <xdr:rowOff>48576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17858632-1C4D-0515-2704-BB110BABD614}"/>
                </a:ext>
              </a:extLst>
            </xdr14:cNvPr>
            <xdr14:cNvContentPartPr/>
          </xdr14:nvContentPartPr>
          <xdr14:nvPr macro=""/>
          <xdr14:xfrm>
            <a:off x="6050880" y="14893603"/>
            <a:ext cx="968122" cy="221482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17858632-1C4D-0515-2704-BB110BABD614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044759" y="14887471"/>
              <a:ext cx="980363" cy="2337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523183</xdr:colOff>
      <xdr:row>81</xdr:row>
      <xdr:rowOff>178762</xdr:rowOff>
    </xdr:from>
    <xdr:to>
      <xdr:col>8</xdr:col>
      <xdr:colOff>211107</xdr:colOff>
      <xdr:row>83</xdr:row>
      <xdr:rowOff>114374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B1E89762-2B08-306D-F300-F355C9C7DA34}"/>
                </a:ext>
              </a:extLst>
            </xdr14:cNvPr>
            <xdr14:cNvContentPartPr/>
          </xdr14:nvContentPartPr>
          <xdr14:nvPr macro=""/>
          <xdr14:xfrm>
            <a:off x="4670640" y="14890805"/>
            <a:ext cx="978562" cy="294840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B1E89762-2B08-306D-F300-F355C9C7DA34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664519" y="14884678"/>
              <a:ext cx="990803" cy="3070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371443</xdr:colOff>
      <xdr:row>83</xdr:row>
      <xdr:rowOff>134812</xdr:rowOff>
    </xdr:from>
    <xdr:to>
      <xdr:col>11</xdr:col>
      <xdr:colOff>351605</xdr:colOff>
      <xdr:row>85</xdr:row>
      <xdr:rowOff>162665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7577D0CC-C737-F875-414A-7F14339F0D8E}"/>
                </a:ext>
              </a:extLst>
            </xdr14:cNvPr>
            <xdr14:cNvContentPartPr/>
          </xdr14:nvContentPartPr>
          <xdr14:nvPr macro=""/>
          <xdr14:xfrm>
            <a:off x="6462000" y="15206083"/>
            <a:ext cx="1275562" cy="387082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7577D0CC-C737-F875-414A-7F14339F0D8E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6455880" y="15199887"/>
              <a:ext cx="1287803" cy="3994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266443</xdr:colOff>
      <xdr:row>84</xdr:row>
      <xdr:rowOff>106397</xdr:rowOff>
    </xdr:from>
    <xdr:to>
      <xdr:col>7</xdr:col>
      <xdr:colOff>619325</xdr:colOff>
      <xdr:row>88</xdr:row>
      <xdr:rowOff>160860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CB8995EC-7767-0CD7-DF7E-884D00DD67FF}"/>
                </a:ext>
              </a:extLst>
            </xdr14:cNvPr>
            <xdr14:cNvContentPartPr/>
          </xdr14:nvContentPartPr>
          <xdr14:nvPr macro=""/>
          <xdr14:xfrm>
            <a:off x="5061600" y="15357283"/>
            <a:ext cx="348120" cy="77292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CB8995EC-7767-0CD7-DF7E-884D00DD67FF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055480" y="15351163"/>
              <a:ext cx="360360" cy="78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152705</xdr:colOff>
      <xdr:row>87</xdr:row>
      <xdr:rowOff>78116</xdr:rowOff>
    </xdr:from>
    <xdr:to>
      <xdr:col>9</xdr:col>
      <xdr:colOff>628205</xdr:colOff>
      <xdr:row>88</xdr:row>
      <xdr:rowOff>102540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DB48EBE3-A5FD-F441-EB87-804C4486918B}"/>
                </a:ext>
              </a:extLst>
            </xdr14:cNvPr>
            <xdr14:cNvContentPartPr/>
          </xdr14:nvContentPartPr>
          <xdr14:nvPr macro=""/>
          <xdr14:xfrm>
            <a:off x="5595562" y="15867845"/>
            <a:ext cx="1123200" cy="204038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DB48EBE3-A5FD-F441-EB87-804C4486918B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5589444" y="15861865"/>
              <a:ext cx="1135436" cy="2159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217745</xdr:colOff>
      <xdr:row>89</xdr:row>
      <xdr:rowOff>55488</xdr:rowOff>
    </xdr:from>
    <xdr:to>
      <xdr:col>10</xdr:col>
      <xdr:colOff>407907</xdr:colOff>
      <xdr:row>90</xdr:row>
      <xdr:rowOff>102756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BDF1C981-5B00-909A-24E6-17009F1B763A}"/>
                </a:ext>
              </a:extLst>
            </xdr14:cNvPr>
            <xdr14:cNvContentPartPr/>
          </xdr14:nvContentPartPr>
          <xdr14:nvPr macro=""/>
          <xdr14:xfrm>
            <a:off x="6956002" y="16204445"/>
            <a:ext cx="185400" cy="22212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BDF1C981-5B00-909A-24E6-17009F1B763A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6949882" y="16198325"/>
              <a:ext cx="197640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229745</xdr:colOff>
      <xdr:row>89</xdr:row>
      <xdr:rowOff>64406</xdr:rowOff>
    </xdr:from>
    <xdr:to>
      <xdr:col>9</xdr:col>
      <xdr:colOff>610925</xdr:colOff>
      <xdr:row>90</xdr:row>
      <xdr:rowOff>132112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E32E71BC-94AA-63CF-8F4E-CC52EE2BAADB}"/>
                </a:ext>
              </a:extLst>
            </xdr14:cNvPr>
            <xdr14:cNvContentPartPr/>
          </xdr14:nvContentPartPr>
          <xdr14:nvPr macro=""/>
          <xdr14:xfrm>
            <a:off x="5672602" y="16213363"/>
            <a:ext cx="1028880" cy="24732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E32E71BC-94AA-63CF-8F4E-CC52EE2BAADB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5666452" y="16207348"/>
              <a:ext cx="1041180" cy="2593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132703</xdr:colOff>
      <xdr:row>86</xdr:row>
      <xdr:rowOff>122289</xdr:rowOff>
    </xdr:from>
    <xdr:to>
      <xdr:col>11</xdr:col>
      <xdr:colOff>306605</xdr:colOff>
      <xdr:row>88</xdr:row>
      <xdr:rowOff>75262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0EFC8C4E-B7F7-BAE8-0F3F-EEDD5129EEF5}"/>
                </a:ext>
              </a:extLst>
            </xdr14:cNvPr>
            <xdr14:cNvContentPartPr/>
          </xdr14:nvContentPartPr>
          <xdr14:nvPr macro=""/>
          <xdr14:xfrm>
            <a:off x="6870960" y="15732403"/>
            <a:ext cx="821602" cy="312202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0EFC8C4E-B7F7-BAE8-0F3F-EEDD5129EEF5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6864804" y="15726188"/>
              <a:ext cx="833913" cy="3246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570463</xdr:colOff>
      <xdr:row>88</xdr:row>
      <xdr:rowOff>169860</xdr:rowOff>
    </xdr:from>
    <xdr:to>
      <xdr:col>11</xdr:col>
      <xdr:colOff>333965</xdr:colOff>
      <xdr:row>90</xdr:row>
      <xdr:rowOff>77834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9ED24767-B8DC-C057-C6AE-840798BC0C3F}"/>
                </a:ext>
              </a:extLst>
            </xdr14:cNvPr>
            <xdr14:cNvContentPartPr/>
          </xdr14:nvContentPartPr>
          <xdr14:nvPr macro=""/>
          <xdr14:xfrm>
            <a:off x="7308720" y="16139203"/>
            <a:ext cx="411202" cy="267202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9ED24767-B8DC-C057-C6AE-840798BC0C3F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7302528" y="16133081"/>
              <a:ext cx="423585" cy="2794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298003</xdr:colOff>
      <xdr:row>105</xdr:row>
      <xdr:rowOff>170400</xdr:rowOff>
    </xdr:from>
    <xdr:to>
      <xdr:col>9</xdr:col>
      <xdr:colOff>391243</xdr:colOff>
      <xdr:row>107</xdr:row>
      <xdr:rowOff>58934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C78AD18A-D340-FECF-F58A-A28DB6E838ED}"/>
                </a:ext>
              </a:extLst>
            </xdr14:cNvPr>
            <xdr14:cNvContentPartPr/>
          </xdr14:nvContentPartPr>
          <xdr14:nvPr macro=""/>
          <xdr14:xfrm>
            <a:off x="6388560" y="19193186"/>
            <a:ext cx="93240" cy="243000"/>
          </xdr14:xfrm>
        </xdr:contentPart>
      </mc:Choice>
      <mc:Fallback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C78AD18A-D340-FECF-F58A-A28DB6E838ED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6382440" y="19187066"/>
              <a:ext cx="105480" cy="25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466265</xdr:colOff>
      <xdr:row>104</xdr:row>
      <xdr:rowOff>131135</xdr:rowOff>
    </xdr:from>
    <xdr:to>
      <xdr:col>9</xdr:col>
      <xdr:colOff>11525</xdr:colOff>
      <xdr:row>106</xdr:row>
      <xdr:rowOff>39746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9DDE3289-F981-2BF7-D529-9A87DE7C5B34}"/>
                </a:ext>
              </a:extLst>
            </xdr14:cNvPr>
            <xdr14:cNvContentPartPr/>
          </xdr14:nvContentPartPr>
          <xdr14:nvPr macro=""/>
          <xdr14:xfrm>
            <a:off x="5909122" y="18974306"/>
            <a:ext cx="192960" cy="26784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9DDE3289-F981-2BF7-D529-9A87DE7C5B34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5903002" y="18968186"/>
              <a:ext cx="205200" cy="2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180005</xdr:colOff>
      <xdr:row>104</xdr:row>
      <xdr:rowOff>47049</xdr:rowOff>
    </xdr:from>
    <xdr:to>
      <xdr:col>11</xdr:col>
      <xdr:colOff>646527</xdr:colOff>
      <xdr:row>109</xdr:row>
      <xdr:rowOff>46303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D1BE42AE-E320-5667-16FC-09B4C278BB3F}"/>
                </a:ext>
              </a:extLst>
            </xdr14:cNvPr>
            <xdr14:cNvContentPartPr/>
          </xdr14:nvContentPartPr>
          <xdr14:nvPr macro=""/>
          <xdr14:xfrm>
            <a:off x="6270562" y="18890220"/>
            <a:ext cx="1761922" cy="897326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D1BE42AE-E320-5667-16FC-09B4C278BB3F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6264427" y="18884101"/>
              <a:ext cx="1774193" cy="9095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638443</xdr:colOff>
      <xdr:row>104</xdr:row>
      <xdr:rowOff>19535</xdr:rowOff>
    </xdr:from>
    <xdr:to>
      <xdr:col>12</xdr:col>
      <xdr:colOff>114665</xdr:colOff>
      <xdr:row>104</xdr:row>
      <xdr:rowOff>172535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6C11947D-A319-B9FB-E463-A6B5138E8292}"/>
                </a:ext>
              </a:extLst>
            </xdr14:cNvPr>
            <xdr14:cNvContentPartPr/>
          </xdr14:nvContentPartPr>
          <xdr14:nvPr macro=""/>
          <xdr14:xfrm>
            <a:off x="8024400" y="18862706"/>
            <a:ext cx="119160" cy="15300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6C11947D-A319-B9FB-E463-A6B5138E8292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8018280" y="18856586"/>
              <a:ext cx="13140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323383</xdr:colOff>
      <xdr:row>104</xdr:row>
      <xdr:rowOff>39417</xdr:rowOff>
    </xdr:from>
    <xdr:to>
      <xdr:col>12</xdr:col>
      <xdr:colOff>637385</xdr:colOff>
      <xdr:row>105</xdr:row>
      <xdr:rowOff>1282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24B5F2EA-3647-4AF5-16D9-21D0160F1893}"/>
                </a:ext>
              </a:extLst>
            </xdr14:cNvPr>
            <xdr14:cNvContentPartPr/>
          </xdr14:nvContentPartPr>
          <xdr14:nvPr macro=""/>
          <xdr14:xfrm>
            <a:off x="8357040" y="18882588"/>
            <a:ext cx="309240" cy="141480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24B5F2EA-3647-4AF5-16D9-21D0160F1893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8350920" y="18876468"/>
              <a:ext cx="32148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65563</xdr:colOff>
      <xdr:row>105</xdr:row>
      <xdr:rowOff>96600</xdr:rowOff>
    </xdr:from>
    <xdr:to>
      <xdr:col>14</xdr:col>
      <xdr:colOff>503705</xdr:colOff>
      <xdr:row>107</xdr:row>
      <xdr:rowOff>143534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905BF5A6-21E1-6CA4-BC36-673FC879B948}"/>
                </a:ext>
              </a:extLst>
            </xdr14:cNvPr>
            <xdr14:cNvContentPartPr/>
          </xdr14:nvContentPartPr>
          <xdr14:nvPr macro=""/>
          <xdr14:xfrm>
            <a:off x="8746920" y="19119386"/>
            <a:ext cx="1085842" cy="406162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905BF5A6-21E1-6CA4-BC36-673FC879B948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8740771" y="19113265"/>
              <a:ext cx="1098140" cy="4184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93785</xdr:colOff>
      <xdr:row>105</xdr:row>
      <xdr:rowOff>112522</xdr:rowOff>
    </xdr:from>
    <xdr:to>
      <xdr:col>13</xdr:col>
      <xdr:colOff>325123</xdr:colOff>
      <xdr:row>110</xdr:row>
      <xdr:rowOff>95453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DC4ECE4C-4F7B-A99A-C4DA-279239628C35}"/>
                </a:ext>
              </a:extLst>
            </xdr14:cNvPr>
            <xdr14:cNvContentPartPr/>
          </xdr14:nvContentPartPr>
          <xdr14:nvPr macro=""/>
          <xdr14:xfrm>
            <a:off x="8127442" y="19135308"/>
            <a:ext cx="879038" cy="876240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DC4ECE4C-4F7B-A99A-C4DA-279239628C35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8121323" y="19129188"/>
              <a:ext cx="891277" cy="888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83751</xdr:colOff>
      <xdr:row>0</xdr:row>
      <xdr:rowOff>180720</xdr:rowOff>
    </xdr:from>
    <xdr:to>
      <xdr:col>14</xdr:col>
      <xdr:colOff>390995</xdr:colOff>
      <xdr:row>2</xdr:row>
      <xdr:rowOff>172656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F715B1F5-8D4A-C4BC-A49E-DAE567457BAB}"/>
                </a:ext>
              </a:extLst>
            </xdr14:cNvPr>
            <xdr14:cNvContentPartPr/>
          </xdr14:nvContentPartPr>
          <xdr14:nvPr macro=""/>
          <xdr14:xfrm>
            <a:off x="9110520" y="180720"/>
            <a:ext cx="302482" cy="3535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F715B1F5-8D4A-C4BC-A49E-DAE567457BA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04398" y="174600"/>
              <a:ext cx="314725" cy="36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352320</xdr:colOff>
      <xdr:row>0</xdr:row>
      <xdr:rowOff>172882</xdr:rowOff>
    </xdr:from>
    <xdr:to>
      <xdr:col>14</xdr:col>
      <xdr:colOff>408275</xdr:colOff>
      <xdr:row>5</xdr:row>
      <xdr:rowOff>170697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D6010649-A91A-4DFE-AD8B-E5D02B297B9B}"/>
                </a:ext>
              </a:extLst>
            </xdr14:cNvPr>
            <xdr14:cNvContentPartPr/>
          </xdr14:nvContentPartPr>
          <xdr14:nvPr macro=""/>
          <xdr14:xfrm>
            <a:off x="8734320" y="172882"/>
            <a:ext cx="700724" cy="91368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D6010649-A91A-4DFE-AD8B-E5D02B297B9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728157" y="166762"/>
              <a:ext cx="713049" cy="9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113271</xdr:colOff>
      <xdr:row>6</xdr:row>
      <xdr:rowOff>49084</xdr:rowOff>
    </xdr:from>
    <xdr:to>
      <xdr:col>14</xdr:col>
      <xdr:colOff>400911</xdr:colOff>
      <xdr:row>7</xdr:row>
      <xdr:rowOff>27992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41EA525E-C7BF-89F5-8077-CD596DD4A9DF}"/>
                </a:ext>
              </a:extLst>
            </xdr14:cNvPr>
            <xdr14:cNvContentPartPr/>
          </xdr14:nvContentPartPr>
          <xdr14:nvPr macro=""/>
          <xdr14:xfrm>
            <a:off x="9140040" y="1148122"/>
            <a:ext cx="287640" cy="1573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41EA525E-C7BF-89F5-8077-CD596DD4A9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133920" y="1142002"/>
              <a:ext cx="29988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256442</xdr:colOff>
      <xdr:row>7</xdr:row>
      <xdr:rowOff>117230</xdr:rowOff>
    </xdr:from>
    <xdr:to>
      <xdr:col>19</xdr:col>
      <xdr:colOff>486352</xdr:colOff>
      <xdr:row>9</xdr:row>
      <xdr:rowOff>155752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1A74E2F-2B20-C910-3D43-0E7EF1232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17519" y="1399442"/>
          <a:ext cx="1519448" cy="404868"/>
        </a:xfrm>
        <a:prstGeom prst="rect">
          <a:avLst/>
        </a:prstGeom>
      </xdr:spPr>
    </xdr:pic>
    <xdr:clientData/>
  </xdr:twoCellAnchor>
  <xdr:twoCellAnchor editAs="oneCell">
    <xdr:from>
      <xdr:col>17</xdr:col>
      <xdr:colOff>205153</xdr:colOff>
      <xdr:row>10</xdr:row>
      <xdr:rowOff>95250</xdr:rowOff>
    </xdr:from>
    <xdr:to>
      <xdr:col>20</xdr:col>
      <xdr:colOff>357111</xdr:colOff>
      <xdr:row>12</xdr:row>
      <xdr:rowOff>114719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3A6F009-7411-0BF1-4348-812B65621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66230" y="1926981"/>
          <a:ext cx="2086266" cy="3858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Work\Acciojob\Modules\Excel\Batch\16\Curriculum\Day_3_Arithmetic.xlsx" TargetMode="External"/><Relationship Id="rId1" Type="http://schemas.openxmlformats.org/officeDocument/2006/relationships/externalLinkPath" Target="/Work/Acciojob/Modules/Excel/Batch/16/Curriculum/Day_3_Arithmet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oal"/>
      <sheetName val="Sum"/>
      <sheetName val="Sumif"/>
      <sheetName val="Sumifs"/>
      <sheetName val="Count"/>
      <sheetName val="Countif"/>
      <sheetName val="Countifs"/>
      <sheetName val="Average"/>
      <sheetName val="Averageif"/>
      <sheetName val="Averageifs"/>
      <sheetName val="Sumproduct"/>
    </sheetNames>
    <sheetDataSet>
      <sheetData sheetId="0" refreshError="1"/>
      <sheetData sheetId="1">
        <row r="17">
          <cell r="H17">
            <v>100</v>
          </cell>
        </row>
        <row r="18">
          <cell r="H18">
            <v>200</v>
          </cell>
        </row>
        <row r="19">
          <cell r="H19">
            <v>300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9:47.1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22 109 3362,'0'0'7854,"0"-19"-1745,0 298-4065,1-268-3198,1-27-11923</inkml:trace>
  <inkml:trace contextRef="#ctx0" brushRef="#br0" timeOffset="1138.96">0 194 3730,'0'0'7432,"3"-10"-6687,-1 4-571,0 0-1,0 0 1,1 0 0,0 0 0,0 1-1,0-1 1,1 1 0,0 0 0,0 0-1,0 0 1,0 1 0,1-1 0,0 1 0,7-5-1,-6 5-4,33-23 931,-38 26-1073,0 0 0,0 0 1,1 1-1,-1-1 1,1 0-1,-1 1 0,0-1 1,1 1-1,-1-1 0,1 1 1,0 0-1,-1 0 1,1-1-1,-1 1 0,1 0 1,-1 0-1,1 1 1,-1-1-1,1 0 0,-1 0 1,1 1-1,-1-1 0,1 1 1,1 0-1,-1 3-13,0 0 0,0 0-1,0 0 1,-1 1 0,1-1 0,-1 1-1,1 6 1,1 1 47,3 17 515,-1 0 0,4 55 0,-7-49-362,9 46 0,-10-76-160,0 1-927</inkml:trace>
  <inkml:trace contextRef="#ctx0" brushRef="#br0" timeOffset="1340.92">62 301 2769,'0'0'12758,"22"-47"-12390,0 33 193,9 0-337,0-2-144,0 3-80,1 1-128,-4 3-977,-3 3-1408,-10 3-656,-5 1-1570,-4-2 97</inkml:trace>
  <inkml:trace contextRef="#ctx0" brushRef="#br0" timeOffset="1974.11">331 131 3073,'0'0'10915,"-2"-4"-9293,-6-9-573,4 18-122,5 33 363,0-14-1008,0 1 15,1-1 0,7 29 0,-4-30-191,-2 1 0,1 28 1440,-4 105-1636,1-157 23,-1 0 1,0 0 0,0 0 0,0 0-1,0 0 1,0 0 0,0 0 0,1 0-1,-1 0 1,0-1 0,0 1 0,0 0 0,0 0-1,0 0 1,0 0 0,1 0 0,-1 0-1,0 1 1,0-1 0,0 0 0,0 0-1,0 0 1,0 0 0,1 0 0,-1 0-1,0 0 1,0 0 0,0 0 0,0 0 0,0 0-1,0 0 1,0 0 0,1 0 0,-1 1-1,0-1 1,0 0 0,0 0 0,0 0-1,0 0 1,0 0 0,0 0 0,0 0-1,0 1 1,0-1 0,0 0 0,0 0 0,0 0-1,0 0 1,0 0 0,0 0 0,0 1-1,0-1 1,0 0 0,0 0 0,0 0-1,5-13-5041,-3-5 77,-1-4-1236</inkml:trace>
  <inkml:trace contextRef="#ctx0" brushRef="#br0" timeOffset="2314.02">347 266 3666,'0'0'9500,"4"-6"-9321,-2 2-105,0 1 0,1 0 0,0-1 0,0 1 0,0 1 1,0-1-1,0 0 0,0 1 0,1-1 0,-1 1 0,1 0 0,-1 0 0,1 1 1,0-1-1,0 1 0,0 0 0,0 0 0,0 0 0,0 0 0,0 1 0,0 0 1,0-1-1,1 1 0,-1 1 0,0-1 0,0 1 0,5 1 0,-7-2-48,-1 1 0,0 0-1,1 0 1,-1-1-1,0 1 1,0 0 0,0 0-1,0 0 1,0 0-1,0 0 1,0 0 0,0 0-1,0 1 1,0-1 0,0 0-1,-1 0 1,1 1-1,0-1 1,-1 1 0,0-1-1,1 0 1,-1 1-1,0-1 1,1 1 0,-1-1-1,0 1 1,0-1-1,0 1 1,0-1 0,-1 1-1,1-1 1,0 0-1,-1 1 1,0 2 0,0-1 44,0 1 0,0 0 0,-1-1 0,1 0 0,-1 1 0,0-1 1,0 0-1,0 0 0,0 0 0,-1 0 0,1 0 0,-1-1 0,-3 4 1,3-4-66,-4 3-76,-1 1-1,0-2 1,1 1 0,-2-1-1,1 0 1,0-1-1,-16 5 1</inkml:trace>
  <inkml:trace contextRef="#ctx0" brushRef="#br0" timeOffset="2597.71">506 116 6707,'0'0'10426,"0"-9"-9852,22 356 2251,-17-315-4619,-4-31 1607,-1 1 1,0-1-1,0 0 0,0 0 0,1 0 1,-1 1-1,1-1 0,-1 0 1,1 0-1,-1 0 0,1 0 1,0 0-1,-1 0 0,1 0 1,0 0-1,0 0 0,0 0 1,2 2-1,1-6-4837,-2-5 2472,-2 6 1676,0-16-4294</inkml:trace>
  <inkml:trace contextRef="#ctx0" brushRef="#br0" timeOffset="2826.84">556 236 4626,'0'0'5765,"13"-4"-4753,43-8 247,-54 12-1180,-1-1 0,0 1 0,1 0 1,-1 1-1,0-1 0,1 0 0,-1 0 0,0 0 1,1 1-1,-1-1 0,0 1 0,1-1 0,-1 1 1,0-1-1,0 1 0,0 0 0,1 0 1,-1-1-1,0 1 0,0 0 0,0 0 0,0 0 1,-1 0-1,1 0 0,0 0 0,0 1 0,-1-1 1,1 0-1,0 0 0,-1 1 0,1-1 0,-1 0 1,0 0-1,1 1 0,-1 1 0,1 1 89,-1 0-1,1 0 1,-1 0 0,0 0-1,0 0 1,0 0-1,-1 0 1,0-1 0,-1 7-1,-2-2 24,-1-1 0,0 0-1,0 0 1,-1 0 0,0 0 0,0-1-1,-12 10 1,-26 16-4019</inkml:trace>
  <inkml:trace contextRef="#ctx0" brushRef="#br0" timeOffset="3730.38">589 356 3121,'0'0'9130,"14"-9"-8175,0 2-817,14-10 705,0-1 1,25-21 0,-45 33-742,0-1 1,-1 1 0,0-2 0,-1 1-1,1-1 1,-1 0 0,-1 0 0,1 0-1,-2-1 1,1 0 0,-1 0 0,5-15 0,-6 11-126,0 0 1,-1-1 0,0 1-1,-1 0 1,-1-1-1,0 1 1,-3-21 0,3 33 17,0 0-1,0 0 1,0 0 0,-1 0 0,1 0 0,0 0-1,-1 0 1,1 0 0,-1 0 0,1 1 0,-1-1 0,1 0-1,-1 0 1,1 0 0,-1 1 0,0-1 0,1 0-1,-1 1 1,0-1 0,0 0 0,1 1 0,-1-1-1,0 1 1,0 0 0,0-1 0,0 1 0,0-1 0,0 1-1,0 0 1,0 0 0,0 0 0,0 0 0,0-1-1,0 1 1,1 0 0,-1 1 0,0-1 0,0 0-1,0 0 1,0 0 0,0 0 0,0 1 0,0-1 0,0 1-1,0-1 1,0 0 0,0 1 0,1 0 0,-1-1-1,-1 2 1,-2 0-8,0 1 0,0 1 0,0-1 0,0 0 0,0 1 1,1 0-1,-6 8 0,8-12 27,-1 4 143,0-1 0,0 1 0,0-1 0,0 1 0,1 0 0,-1 0 0,1 0 1,0 0-1,0 0 0,0 0 0,1 6 406,-1-10-532,1 0 0,-1 1 0,1-1 0,0 1 0,0-1 0,-1 0 0,1 1 0,0-1 0,0 1 0,-1-1 0,1 1 0,0-1 0,0 1 0,0-1 0,0 1 0,0-1 0,0 1 1,0-1-1,0 1 0,0-1 0,0 1 0,0-1 0,0 1 0,0-1 0,0 0 0,0 1 0,1-1 0,-1 1 0,0-1 0,0 1 0,1-1 0,-1 1 0,0-1 0,0 0 0,1 1 0,-1-1 0,0 0 0,1 1 0,-1-1 1,1 0-1,-1 1 0,0-1 0,1 0 0,-1 0 0,1 1 0,-1-1 0,1 0 0,11-1-2566,0-5-3440,-3-3-3909</inkml:trace>
  <inkml:trace contextRef="#ctx0" brushRef="#br0" timeOffset="5847.71">717 80 2593,'0'0'7244,"0"-4"-6471,0-18 5522,-1 44-5297,-1 44-1304,2-46 405,0 8 27,5 50-1,-4-70-103,1-1-1,-1 0 1,1 1 0,1-1 0,-1 0 0,1 0-1,0 0 1,1-1 0,0 1 0,0-1 0,9 11-1,-10-15-7,-1 0-1,1 0 1,0 0-1,0-1 0,0 1 1,0-1-1,0 0 0,0 0 1,0 0-1,1 0 1,-1-1-1,0 1 0,1-1 1,-1 0-1,0 1 1,1-2-1,-1 1 0,0 0 1,1-1-1,3-1 1,2 1 5,0-2-1,-1 1 1,1-1 0,-1-1 0,0 1 0,10-7 0,-10 4-3,0 1 0,0-2 1,-1 1-1,0-1 0,0 0 1,0 0-1,-1-1 0,0 0 1,4-9-1,-7 12 4,0 0-1,0-1 1,-1 0-1,0 1 1,0-1 0,-1 0-1,1 0 1,-1 0 0,-1 0-1,1 0 1,-1 0 0,0 0-1,0-1 1,-1 1 0,-1-9-1,1 14-21,1-1 0,0 1-1,-1 0 1,1-1 0,-1 1-1,0 0 1,1-1 0,-1 1-1,0 0 1,0 0 0,0 0-1,0 0 1,0 0-1,0 0 1,0 0 0,0 0-1,0 0 1,-1 0 0,1 1-1,-3-2 1,4 2-7,-1-1 0,0 1-1,0 0 1,0 0 0,0 0 0,1 0 0,-1 0-1,0 1 1,0-1 0,0 0 0,0 0 0,1 0 0,-1 1-1,0-1 1,0 0 0,1 1 0,-1-1 0,0 1-1,0-1 1,1 1 0,-1-1 0,1 1 0,-1-1-1,0 1 1,1 0 0,-1-1 0,1 1 0,-1 0-1,1 0 1,0-1 0,-1 1 0,1 0 0,0 0-1,0-1 1,-1 1 0,1 1 0,-4 11 16,1 1 0,0 0 0,1-1 0,0 1 0,1 17 0,0-27 13,1 0 0,0 1-1,0-1 1,0 0 0,1 1 0,0-1 0,-1 0 0,2 0 0,-1 0-1,0 0 1,1 0 0,0 0 0,-1 0 0,2 0 0,-1 0 0,0-1-1,1 1 1,0-1 0,-1 0 0,8 6 0,-7-8-8,0 1 0,0-1 0,0-1 0,1 1 0,-1 0 0,0-1 0,1 1 0,-1-1 0,0 0 0,1 0 0,-1-1 0,0 1 0,0-1 0,1 1 0,-1-1 0,6-2 0,51-25-1340,-48 21 448,19-10-2994,-5-3-2470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9:53.5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 78 11749,'0'0'6337,"0"13"-6132,0 273 1769,-10-305-1539,7-4-418,1-1 0,1 1 1,3-40-1,0 52-16,-1 0-1,1 0 1,0 0 0,1 1 0,1 0 0,0-1-1,0 1 1,1 0 0,0 1 0,7-11 0,-12 20 5,1-1 1,-1 0-1,1 0 1,0 0 0,-1 1-1,1-1 1,0 0 0,-1 0-1,1 1 1,0-1 0,0 1-1,0-1 1,0 1 0,0-1-1,0 1 1,0 0 0,-1-1-1,1 1 1,0 0 0,0 0-1,0 0 1,0-1 0,0 1-1,0 0 1,0 0 0,0 1-1,0-1 1,0 0-1,0 0 1,0 0 0,0 1-1,0-1 1,0 0 0,0 1-1,0-1 1,0 1 0,0-1-1,0 1 1,-1-1 0,1 1-1,0 0 1,0 0 0,-1-1-1,1 1 1,0 0 0,-1 0-1,1-1 1,-1 1 0,1 0-1,-1 0 1,1 0 0,-1 1-1,24 50 199,-16-24-175,-1 2 0,-1-1 0,2 45-1,-6-6-8837,-2-60-220</inkml:trace>
  <inkml:trace contextRef="#ctx0" brushRef="#br0" timeOffset="154.31">78 271 10917,'0'0'5298,"41"-67"-5490,-13 58-1088,0-2-2114,-3 2 33,0-3-1522</inkml:trace>
  <inkml:trace contextRef="#ctx0" brushRef="#br0" timeOffset="1617.4">253 91 2593,'0'0'16320,"0"-5"-15069,-20 315 961,20-287-2296,0-6-469,-1 1-1,-1-1 1,-4 22 0,-2-49-6115,1-8 5383,4-15 1234,0 0 0,3 0 0,2-36 0,-1 52 617,0 12-426,-1 1 0,1-1-1,0 1 1,0-1-1,0 1 1,0 0 0,1-1-1,0 1 1,0 0 0,0 0-1,0 0 1,1 0-1,-1 1 1,1-1 0,0 1-1,0-1 1,0 1 0,1 0-1,-1 0 1,1 0-1,0 1 1,0-1 0,0 1-1,0 0 1,0 0-1,0 1 1,0-1 0,1 1-1,-1 0 1,1 0 0,-1 0-1,1 0 1,-1 1-1,1 0 1,-1 0 0,1 0-1,-1 1 1,6 0 0,-10-1-132,1 0 1,0 0-1,-1 0 1,1 1-1,0-1 1,-1 0-1,1 0 1,0 0-1,-1 1 1,1-1-1,-1 0 1,1 0-1,0 1 1,-1-1-1,1 1 1,-1-1 0,1 1-1,-1-1 1,1 0-1,-1 1 1,0 0-1,1-1 1,-1 1-1,0-1 1,1 1-1,-1-1 1,0 1-1,1 0 1,-1 1-1,-5 20 113,-24 15 76,-45 12 91,83-55-334,27-14-1180,37-29 0,-64 42 1051,0 0-1,-1 0 1,1-1 0,-2 0 0,1 0 0,-1-1 0,-1 0 0,0 0-1,9-17 1,-6-23 1162,-8 46-695,-1 0 0,0 0 0,0 1 0,0-1 0,0 0 0,0 0-1,0 0 1,-1 0 0,0 1 0,1-1 0,-1 0 0,0 0 0,0 1 0,-3-4-1,4 6-264,0-1 0,0 1 0,-1 0-1,1 0 1,0-1 0,-1 1-1,1 0 1,-1 0 0,1 0 0,0-1-1,-1 1 1,1 0 0,0 0-1,-1 0 1,1 0 0,-1 0-1,1 0 1,0 0 0,-1 0 0,1 0-1,-1 0 1,1 0 0,0 0-1,-1 0 1,1 0 0,0 0 0,-1 1-1,1-1 1,-1 0 0,1 0-1,0 0 1,-1 1 0,1-1 0,0 0-1,-1 0 1,1 1 0,0-1-1,0 0 1,-1 1 0,1-1-1,0 0 1,0 1 0,0-1 0,-1 0-1,1 1 1,0-1 0,0 1-1,-9 22-198,7-18 263,-8 29-41,1 0 1,2 1-1,-5 64 1,7 115 27,5-172-65,-4-110 304,2 43-343,1-1 0,3-43 0,-1 62 14,0 0 0,0 0 0,1 0 0,0 0-1,0 0 1,1 1 0,0-1 0,0 1 0,0 0-1,1-1 1,0 2 0,0-1 0,1 0 0,6-6-1,-8 10 6,-1-1-1,1 1 0,0 1 0,0-1 0,0 0 0,0 1 0,0-1 0,0 1 0,0 0 0,0 0 1,0 0-1,1 0 0,-1 1 0,0-1 0,0 1 0,1 0 0,-1 0 0,0 0 0,1 0 0,-1 1 1,0-1-1,1 1 0,-1 0 0,4 1 0,-5-1 5,0 1 0,0-1 0,0 0-1,-1 0 1,1 1 0,0-1 0,-1 1 0,1-1 0,-1 1 0,0 0-1,1-1 1,-1 1 0,0 0 0,0 0 0,0 0 0,0 0 0,-1 0-1,1 0 1,0 0 0,-1 0 0,0 0 0,1 1 0,-1-1 0,0 0-1,0 0 1,0 0 0,0 0 0,-1 1 0,1-1 0,0 0 0,-1 0-1,0 0 1,1 0 0,-1 0 0,0 0 0,0 0 0,0 0 0,-2 2-1,0 1-1,-1 0 0,0 1 0,-1-2 0,1 1 0,-1 0-1,0-1 1,0 0 0,0 0 0,0 0 0,-1-1 0,-11 6 0,7-4-38,-1 0 1,0-1 0,0-1 0,0 1 0,-22 2 0,27-6 39,5 0-24,23-1-232,2-5 95,-1-1-1,-1-1 0,0-1 0,0-1 1,29-17-1,-37 18 118,0 0-1,0-1 1,-1 0 0,-1-1 0,0 0-1,0-1 1,-1-1 0,16-22-1,-21 24 92,-1-1 0,0 0-1,0 0 1,-1 0 0,0 0-1,1-17 1,-3 24-15,-1-1 1,-1 1-1,1-1 0,-1 0 0,0 1 1,0-1-1,-1 0 0,1 1 0,-1-1 1,0 0-1,-1 1 0,0 0 0,0-1 1,0 1-1,0 0 0,-4-6 0,6 10-25,-1 1-1,1-1 0,0 1 1,-1-1-1,1 1 1,-1-1-1,1 1 0,0 0 1,-1-1-1,1 1 0,-1-1 1,1 1-1,-1 0 0,1 0 1,-1-1-1,0 1 0,1 0 1,-1 0-1,1 0 0,-1-1 1,1 1-1,-1 0 0,0 0 1,1 0-1,-1 0 0,1 0 1,-1 0-1,0 0 0,1 0 1,-1 1-1,1-1 0,-1 0 1,0 0-1,1 0 0,-1 1 1,1-1-1,-1 0 1,1 0-1,-1 1 0,1-1 1,-1 1-1,1-1 0,0 0 1,-1 1-1,1-1 0,-1 1 1,1-1-1,0 1 0,-1-1 1,1 1-1,0-1 0,0 1 1,-1 0-1,1 0 0,-14 37-71,13-35 97,-4 25 124,0-1 1,2 0 0,1 1 0,3 49 0,0-25 210,-1-50-351,0 0 0,0-1 0,0 1 0,0 0 0,0 0 0,0 0 0,0 0 0,1-1 0,-1 1 0,1 0 0,-1 0 0,1-1 0,0 1-1,-1 0 1,1-1 0,0 1 0,0-1 0,0 1 0,0-1 0,1 1 0,-1-1 0,0 0 0,1 1 0,-1-1 0,1 0 0,-1 0 0,1 0 0,-1 0 0,1-1-1,0 1 1,-1 0 0,1-1 0,0 1 0,0-1 0,-1 1 0,1-1 0,0 0 0,0 0 0,0 0 0,0 0 0,-1 0 0,1 0 0,0 0 0,2-1 0,3 0 9,-1-1 1,0 0-1,0 0 1,0 0-1,-1 0 1,1-1-1,-1 0 1,1 0-1,-1-1 1,0 0-1,0 0 1,4-4-1,-3 2-13,0 0-1,-1-1 1,0 1-1,0-1 1,-1 0-1,0 0 1,0-1-1,-1 0 1,0 1-1,0-1 1,-1 0-1,0 0 1,0 0-1,0 0 1,-2-1-1,1-10 1,-16 32-348,13-8 312,0-1 0,-1 1 0,2 0 0,-1-1 0,0 1 0,1 0 1,0 0-1,0 0 0,1 1 0,-1-1 0,1 0 0,1 8 0,-1-12-12,1-1 1,0 1-1,0 0 0,0 0 1,0-1-1,0 1 0,0 0 1,0-1-1,0 1 0,0-1 0,0 1 1,0-1-1,0 0 0,0 1 1,0-1-1,1 0 0,-1 0 0,0 0 1,0 0-1,0 0 0,0 0 1,1 0-1,0 0 0,31-4-235,-22 0 133,0 0 0,-1-1 0,1-1 0,8-6 0,-12 7 97,0 0 0,1 0 0,-1 1 0,1 1 0,0-1 0,0 1 0,0 0-1,0 1 1,0 0 0,12-1 0,-20 3 58,0 0 0,1 1 1,-1-1-1,0 1 0,1-1 0,-1 1 0,0-1 1,0 1-1,1-1 0,-1 1 0,0-1 0,0 1 1,0-1-1,0 1 0,0 0 0,0-1 0,0 1 1,0-1-1,0 1 0,0-1 0,0 1 0,0-1 0,0 1 1,0 0-1,0-1 0,-1 1 0,1-1 0,0 1 1,0-1-1,-1 1 0,1-1 0,0 1 0,-1-1 1,1 0-1,0 1 0,-1-1 0,1 1 0,-1 0 1,-14 21 442,2-9-434,0 0-1,0-2 1,-1 1-1,-1-2 1,0 0-1,-22 11 1,28-20-2552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0:00.57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289 173 3121,'0'0'7060,"0"-4"-6564,0 2-176</inkml:trace>
  <inkml:trace contextRef="#ctx0" brushRef="#br0" timeOffset="723.74">183 242 1697,'0'0'10658,"0"-5"-9767,0 4-867,3-19 518,0 14-90,3 15 61,-2 3-197,-1 0-1,-1 0 0,0 1 0,-1-1 0,0 1 0,-2 23 0,1-18-157,0-1-1,4 30 1,-2-33-292,1 0 1141,5-26-205,42-126-724,-50 138-79,0 0 1,0-1 0,0 1-1,0-1 1,1 1 0,-1 0-1,0-1 1,0 1-1,0 0 1,1-1 0,-1 1-1,0 0 1,1-1-1,-1 1 1,0 0 0,1-1-1,-1 1 1,0 0 0,1 0-1,-1-1 1,0 1-1,1 0 1,-1 0 0,1 0-1,-1 0 1,0 0 0,1 0-1,-1-1 1,1 1-1,-1 0 1,0 0 0,1 0-1,-1 0 1,1 0 0,-1 1-1,1-1 1,-1 0-1,0 0 1,1 0 0,-1 0-1,1 0 1,-1 0 0,0 1-1,1-1 1,-1 0-1,0 0 1,1 1 0,-1-1-1,0 0 1,1 1-1,-1-1 1,0 0 0,0 1-1,1-1 1,-1 0 0,0 1-1,0 0 1,18 24-2,-16-22 12,15 26 98,-10-15-62,1 0 0,18 22 0,-24-37-29,0 0 0,0 0 0,0-1 0,-1 1 0,1-1 0,0 1-1,-1-1 1,1 1 0,-1-1 0,1 0 0,-1 0 0,0 0 0,0 0 0,2-4 0,-2 5-15,20-41 9,-15 30-2,0 0 0,1 0 1,15-20-1,-22 32-7,0 0 1,1 0-1,-1-1 0,0 1 1,0 0-1,0 0 0,1 0 1,-1 0-1,0 0 0,0 0 0,1 0 1,-1 0-1,0 0 0,0 0 1,1 0-1,-1 0 0,0 0 1,1 0-1,-1 0 0,0 0 1,0 0-1,1 0 0,-1 0 1,0 0-1,0 0 0,1 0 0,-1 1 1,0-1-1,0 0 0,0 0 1,1 0-1,-1 0 0,0 1 1,0-1-1,0 0 0,0 0 1,1 0-1,-1 1 0,0-1 0,0 0 1,0 0-1,0 1 0,0-1 1,0 0-1,0 0 0,1 1 1,-1-1-1,0 0 0,0 0 1,0 1-1,5 14 110,-5-14-94,15 87 810,-4-12-2074,5-30-5539,-11-38 1903</inkml:trace>
  <inkml:trace contextRef="#ctx0" brushRef="#br0" timeOffset="1278.17">560 171 960,'0'-10'1705,"0"0"-1065,0 1 1,-1-1-1,0 0 0,-1 1 0,0 0 0,-3-11 0,4 17-414,-1 0-1,1 0 0,-1 0 1,1 0-1,-1 0 0,0 0 1,0 0-1,0 0 0,0 1 1,-1-1-1,1 1 0,-1 0 0,1 0 1,-1-1-1,0 2 0,0-1 1,0 0-1,0 1 0,0-1 1,0 1-1,-1 0 0,1 0 1,0 0-1,-6 0 0,-5 0-16,-1 1 0,1 1 0,0 0 0,0 1-1,0 1 1,0 0 0,1 1 0,-1 0 0,1 1 0,-20 10-1,0 3 245,0 1 0,-52 40-1,71-48-305,1 2-1,1-1 0,0 2 0,0-1 1,2 2-1,-1-1 0,2 2 1,0-1-1,1 1 0,0 0 1,-7 26-1,9-22-34,0 1-1,2-1 1,0 1 0,1 0 0,2 0 0,0 1-1,1-1 1,1 0 0,5 30 0,-5-44-94,1 0 1,0 0 0,0-1 0,1 1 0,0-1 0,0 1 0,0-1 0,1 0 0,0-1 0,0 1 0,1 0 0,0-1 0,7 7 0,-2-5-5,-1 0 0,1 0 1,0-1-1,1 0 0,-1-1 0,1 0 0,17 4 0,-3-2 3,0-2 1,0-1-1,0 0 0,0-2 0,0-1 0,50-5 0,-56 1-14,-1-1 1,0-1-1,0-1 0,0 0 0,-1-1 0,0-1 0,0-1 0,0 0 0,-2-1 0,1-1 0,-1 0 0,-1-1 0,0-1 0,0 0 0,-2-1 0,1 0 0,-2-1 1,18-29-1,-15 19 38,0 0 0,-2-1-1,0 0 1,-2-1 0,-1-1 0,-1 1 0,-2-1 0,0 0 0,-2-1 0,-1 1 0,-2-48 0,-1 69-11,0-1 0,-1 0 0,-1 1 0,1-1 1,-1 1-1,0-1 0,-1 1 0,0 0 0,0 0 0,0 0 0,-1 0 0,0 0 0,0 1 0,-1 0 1,0 0-1,0 0 0,0 0 0,-1 1 0,0 0 0,0 0 0,0 1 0,0-1 0,-1 2 1,0-1-1,0 0 0,0 1 0,0 1 0,0-1 0,-1 1 0,1 0 0,-1 1 0,0 0 1,1 0-1,-13 0 0,-27 7-388,30-3-1909,-1-1-3664,6-2-5818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9:59.3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260 127 6003,'0'0'7518,"-3"-3"-7086,3 3-426,0 0-1,-1-1 1,1 1 0,0-1-1,0 1 1,-1 0 0,1-1-1,0 1 1,0 0 0,-1 0-1,1-1 1,0 1 0,-1 0-1,1 0 1,-1-1 0,1 1-1,0 0 1,-1 0 0,1 0-1,-1 0 1,1 0 0,0 0-1,-1-1 1,1 1 0,-1 0-1,1 0 1,0 0 0,-1 0-1,1 0 1,-1 1 0,1-1-1,-1 0 1,1 0 0,0 0-1,-1 0 1,1 0 0,0 1-1,-1-1 1,-2 20 320,1 1 95,-11 85 1719,1 123 0,12-229-2173,0 1 0,0 0 0,0 0 0,0 0 0,0 0 0,0 0 0,0 0 0,0 0 0,0 0 0,0-1 0,1 1 0,-1 0 1,0 0-1,0 0 0,1 0 0,-1-1 0,1 1 0,-1 0 0,1 0 0,-1-1 0,1 1 0,-1 0 0,1-1 0,0 1 0,-1 0 0,1-1 0,0 1 0,0-1 0,0 1 0,-1-1 1,1 0-1,0 1 0,0-1 0,0 0 0,0 1 0,1-1 0,0 0-243,-1 0 0,1-1 0,-1 1 0,1 0 0,-1-1 0,1 1 1,-1-1-1,0 0 0,1 1 0,-1-1 0,0 0 0,1 0 0,-1 0 0,0 0 0,0 0 0,0 0 1,0 0-1,0 0 0,0-1 0,0 1 0,1-2 0,7-18-3189,1-5-1428</inkml:trace>
  <inkml:trace contextRef="#ctx0" brushRef="#br0" timeOffset="576.11">307 54 2945,'0'0'6430,"-10"-9"-5624,-28-26-246,36 34-519,0 0 0,1 0 1,-1 0-1,1 0 0,-1 0 1,0 0-1,0 1 0,1-1 0,-1 1 1,0-1-1,0 1 0,0 0 0,0 0 1,1 0-1,-1 0 0,0 0 0,0 0 1,0 0-1,0 1 0,0-1 0,1 1 1,-1-1-1,0 1 0,0 0 1,-2 1-1,-34 25 442,33-22-292,-10 8 149,1 1 0,1 0 0,0 1 0,1 1 0,1 0 0,0 0 0,1 1 0,1 1-1,1-1 1,-12 37 0,12-26-94,1 0 0,1 0-1,2 1 1,1 0 0,1 0-1,3 51 1,1-69-225,-1 0 0,2 0 1,-1 0-1,2 0 0,-1 0 0,1-1 0,1 0 1,0 0-1,0 0 0,1-1 0,1 1 1,-1-1-1,1-1 0,1 1 0,0-1 0,0-1 1,0 1-1,1-1 0,0-1 0,0 0 0,1 0 1,0-1-1,0 0 0,0 0 0,1-1 1,-1-1-1,1 0 0,0 0 0,0-1 0,0 0 1,0-1-1,0-1 0,0 1 0,1-2 1,-1 1-1,0-2 0,0 0 0,0 0 0,0-1 1,0 0-1,-1 0 0,19-10 0,-9 3-10,0-1 0,0 0 1,-2-2-1,1 0 0,-1-1 0,-1 0 0,21-25 0,-29 29-6,-1 0 0,0-1 0,-1 0 0,0-1 0,-1 1-1,0-1 1,-1 0 0,0-1 0,-1 1 0,0-1 0,-1 0 0,-1 0 0,2-26 0,-3 24 13,-2 0 0,0 0 1,-1 1-1,0-1 0,-2 1 1,1-1-1,-2 1 0,0 0 1,0 0-1,-1 1 0,-10-16 1,12 22-10,-1 0 0,1 1 0,-2-1-1,1 1 1,-1 0 0,1 1 0,-2-1 0,1 1 0,-1 0 0,1 1 0,-1-1 0,-1 1 0,1 1 0,0 0 0,-1 0-1,0 0 1,0 1 0,0 0 0,0 0 0,0 1 0,-16-1 0,22 2-45,0 0 1,0 0 0,0 0-1,1 0 1,-1 0-1,0 0 1,0 1 0,0-1-1,0 1 1,0 0-1,0-1 1,0 1 0,0 0-1,1 0 1,-1 0-1,0 0 1,1 0 0,-1 1-1,1-1 1,-1 0-1,1 1 1,0-1 0,-1 1-1,1-1 1,0 1-1,0 0 1,0-1 0,0 1-1,1 0 1,-1 0-1,0 0 1,1 0 0,-1 0-1,1 0 1,0 0-1,-1 0 1,1 0-1,0 0 1,0 0 0,0 0-1,1-1 1,-1 1-1,0 0 1,2 3 0,-1 3-580,1-1 1,0 1-1,1-1 1,-1 0-1,2 0 0,-1 0 1,1 0-1,0 0 1,0-1-1,7 9 1,25 17-4319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0:25.2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9 167 2849,'0'0'7068,"-9"-16"-2272,19 11-4785,-1 1 0,0 0 0,1 0 0,0 1 0,0 0 0,0 0 0,0 1 0,1 1 0,12-1 0,-16 1-14,95-10-11,17-2-360,134-32-1,-89 14-100,-63 14-178,-95 15 783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0:30.4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12 268 4514,'0'0'7035,"-3"-3"-6133,2 2-841,1 1 0,-1 0 0,1-1 0,-1 1 0,1 0 0,-1-1 0,1 1 0,-1-1 0,1 1 0,0-1-1,-1 1 1,1-1 0,0 1 0,-1-1 0,1 1 0,0-1 0,0 1 0,-1-1 0,1 0 0,0 1 0,0-1 0,0 1 0,0-1 0,0 0 0,0 1 0,0-1 0,0 1 0,0-1 0,0 0 0,0 1 0,0-1-1,0 1 1,1-1 0,-1 0 0,1 0 0,23-6 1407,-13 6-1843,48-12 522,5 0-561,-21 9-3881,-43 14-371,0 1 1117</inkml:trace>
  <inkml:trace contextRef="#ctx0" brushRef="#br0" timeOffset="311.73">25 368 1249,'0'0'6771,"33"1"-5344,-15-4-1190,-1-1 0,0-1 0,0 0 0,0-1 0,19-11 0,-30 14-1126,-1 0 0,0 0-1,1-1 1,-1 0 0,8-9-1,-12 10-2562</inkml:trace>
  <inkml:trace contextRef="#ctx0" brushRef="#br0" timeOffset="918.73">32 163 4770,'0'0'7062,"-5"-5"-6230,-16-18-82,23 18-270,11 3 104,22 1 309,-29 1-833,17 2-183,-1 1 0,0 2 0,0 0 0,0 1 0,-1 1 0,0 0 0,0 2 0,33 20 0,-52-28 108,0 1 1,-1-1-1,1 1 0,0 0 1,-1-1-1,0 1 0,1 0 1,-1 0-1,0 0 0,0 0 1,0 1-1,0-1 0,0 0 1,-1 0-1,1 1 0,0-1 1,-1 0-1,0 1 1,0-1-1,0 0 0,0 1 1,0-1-1,0 0 0,0 1 1,-1-1-1,1 0 0,-1 1 1,-1 2-1,-1 6 28,-1 0 0,0 0 0,0-1 0,-8 13 0,-37 54 68,31-51 65,1 1-1,-25 54 0,37-70-31</inkml:trace>
  <inkml:trace contextRef="#ctx0" brushRef="#br0" timeOffset="1458.15">635 93 4306,'0'0'7273,"-2"-2"-6470,-9-9-278,8 9 35,3 20-645,2 15 417,1 1-1,3 0 1,9 34 0,-2-6-15,-12-55-140,1 3-1238,7-13-4955,-1-4 259</inkml:trace>
  <inkml:trace contextRef="#ctx0" brushRef="#br0" timeOffset="1880.11">798 129 2081,'0'0'6147,"0"41"-2898,1-47-3050,-1-17 1754,-4 13-7800</inkml:trace>
  <inkml:trace contextRef="#ctx0" brushRef="#br0" timeOffset="2378.89">845 275 3458,'0'0'5066,"-3"-14"-1006,1 30-3842,0-33-4088</inkml:trace>
  <inkml:trace contextRef="#ctx0" brushRef="#br0" timeOffset="2803.12">1040 105 4178,'0'0'7062,"-8"-2"-6590,-26-4-237,34 6-227,-1 0 1,0 0-1,1 0 0,-1 0 1,0 1-1,0-1 1,1 0-1,-1 0 0,0 0 1,1 1-1,-1-1 1,0 0-1,1 1 0,-1-1 1,1 1-1,-1-1 1,1 1-1,-1-1 0,1 1 1,-1-1-1,1 1 1,-1-1-1,1 1 0,0-1 1,-1 1-1,1 0 1,0-1-1,-1 1 0,1 0 1,0-1-1,0 1 1,0 0-1,-1 0 0,1-1 1,0 1-1,0 1 1,0 27 19,0-25 12,0 0-26,0 1 1,0-1-1,1 0 1,0 0 0,-1 0-1,2 0 1,-1-1-1,0 1 1,1 0-1,-1 0 1,1-1-1,0 1 1,1-1 0,-1 1-1,0-1 1,1 0-1,0 0 1,0 0-1,3 3 1,11 11 56,-17-16 10,1 1-1,0-1 0,-1 0 0,1 1 0,0-1 0,-1 0 0,0 1 0,1-1 0,-1 1 0,0-1 0,0 0 0,0 1 0,0-1 0,0 1 0,0-1 0,0 1 1,0-1-1,-1 0 0,1 1 0,0-1 0,-1 0 0,1 1 0,-1-1 0,0 0 0,1 1 0,-2 0 0,-7 8-1657,-3-7-3372</inkml:trace>
  <inkml:trace contextRef="#ctx0" brushRef="#br0" timeOffset="3096.56">977 86 7059,'0'0'5008,"12"-7"-4867,33-15 2,63-21 0,-89 33-30,-17 7-774,-12 3-1739,-3 5-2888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3:06.83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181 126 3009,'0'0'5296,"-8"3"-944,-21 13-4523,17-3 231,0 2 1,1 0 0,1 0-1,0 1 1,1 0-1,-13 34 1,7-11 296,1 0 1,-11 53-1,24-87-313,0 0-1,0 0 0,1-1 0,-1 1 1,1 0-1,0 0 0,1 0 0,-1 0 1,1 0-1,0-1 0,0 1 0,0 0 0,1 0 1,-1-1-1,1 1 0,0-1 0,1 0 1,-1 1-1,1-1 0,0 0 0,4 4 1,-1-3-31,0 0 1,0 0 0,1-1 0,-1 0 0,1-1-1,0 0 1,0 0 0,1 0 0,-1-1 0,0 1-1,1-2 1,-1 1 0,9-1 0,3 2 5,0-2 0,0 0 0,0-1 0,0-1 0,0 0 0,0-2 0,0 0 0,-1-1 0,1-1 0,-1-1 0,0-1 0,0 0 0,-1-1 0,0-1 1,-1 0-1,1-2 0,-2 0 0,0 0 0,0-2 0,-1 0 0,17-20 0,-24 24 0,-1-1 1,-1 0-1,1 0 1,-2-1-1,1 1 0,-1-1 1,-1 0-1,4-20 1,-3 2-117,-1 0 1,0-37-1,-3 57 156,0 0-1,-1-1 0,-1 1 1,1 0-1,-1 0 1,-1 0-1,0 0 1,0 1-1,0-1 1,-1 1-1,-1 0 0,1 0 1,-2 0-1,1 0 1,-1 1-1,0 0 1,0 0-1,-1 1 0,1-1 1,-2 1-1,1 1 1,-1 0-1,1 0 1,-2 0-1,1 1 1,0 0-1,-1 0 0,0 1 1,1 1-1,-1-1 1,-13-1-1,15 3 773,7 1-987,0 0 0,-1-1 0,1 1 0,-1 0 0,1 0 0,-1-1 0,1 1-1,0 0 1,-1 0 0,1 0 0,-1 0 0,1 0 0,-1 0 0,1 0 0,-1 0 0,1 0 0,-1 0-1,1 0 1,-1 0 0,1 0 0,-1 0 0,1 0 0,0 0 0,-1 0 0,1 1 0,-1-1 0,1 0 0,-1 0-1,1 1 1,0-1 0,-1 0 0,1 0 0,0 1 0,-1-1 0,1 1 0,0-1 0,-1 0 0,1 1 0,0-1-1,0 0 1,-1 1 0,1-1 0,0 1 0,0-1 0,0 1 0,0-1 0,0 1 0,0-1 0,0 1 0,-1-1-1,1 1 1,0-1 0,1 0 0,-1 1 0,0-1 0,0 1 0,0 0 0,0 7-4809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3:14.4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407 200 6611,'0'0'9140,"-24"-10"-6314,20 12-2824,-1-1 1,1 1 0,0 0 0,0 0-1,0 1 1,0-1 0,1 1 0,-1 0 0,1 0-1,-6 5 1,-31 38 68,33-39-69,0 2 0,1-1 0,0 1 0,1 0 0,0 0 0,0 0 0,1 1 0,0 0 0,1-1 0,0 1 0,0 1 0,1-1 0,0 0 0,1 1 0,1 19 0,0-27-33,2 0 0,-1-1 0,0 1 0,1 0 1,-1-1-1,1 0 0,-1 1 0,1-1 0,0 0 0,0 0 0,0 0 1,1 0-1,-1 0 0,0-1 0,1 1 0,-1-1 0,1 1 1,-1-1-1,1 0 0,0 0 0,-1 0 0,5 1 0,-4-1 17,0 0 1,-1-1-1,1 1 0,-1 0 0,1-1 0,0 1 0,0-1 0,-1 0 0,1 0 1,0 0-1,-1 0 0,1-1 0,0 1 0,0-1 0,-1 1 0,1-1 0,-1 0 1,1 0-1,-1 0 0,1 0 0,-1-1 0,0 1 0,1-1 0,2-2 0,-4 4 26,-1-1 0,1 0 0,0 0 0,-1 1 0,1-1-1,-1 0 1,1 0 0,-1 0 0,1 1 0,-1-1 0,1 0 0,-1 0-1,0 0 1,0 0 0,1 0 0,-1 0 0,0 0 0,0 0-1,0 0 1,0 0 0,0 0 0,0 0 0,0 0 0,0 0-1,-1 0 1,1 0 0,0 0 0,-1 0 0,1 1 0,-1-3 0,-1 2 0,0 0 1,1-1-1,-1 1 1,0 0-1,0 0 1,1 0-1,-1 0 1,0 1-1,0-1 1,0 1-1,0-1 1,0 1 0,-4-1-1,-4 0-10,0 1-1,0 0 1,0 0-1,0 1 1,-11 2 0,-27 16-455,34-6-3563</inkml:trace>
  <inkml:trace contextRef="#ctx0" brushRef="#br0" timeOffset="616.68">420 55 7507,'0'0'3351,"-13"-8"-2105,-40-26-189,49 32-977,1 0 0,-1 1 0,0-1 0,1 1 0,-1 0 1,0 0-1,0 0 0,0 1 0,0-1 0,0 1 0,0 0 1,0 0-1,0 0 0,0 1 0,0-1 0,0 1 0,1 0 1,-1 0-1,-4 2 0,-2 2-33,1 0 0,0 0 0,0 1 0,-15 12-1,20-15-45,-15 15 56,0 0-1,1 1 1,1 1 0,1 1-1,1 0 1,1 1 0,1 1-1,0 0 1,2 1 0,1 0-1,1 0 1,1 1 0,1 1 0,1-1-1,1 1 1,2 0 0,0 0-1,2 0 1,3 44 0,-1-65-52,-1 0 1,1-1-1,1 1 1,-1 0-1,1-1 1,-1 1-1,1-1 1,1 0-1,-1 1 1,1-1-1,-1 0 1,1-1 0,0 1-1,0 0 1,7 5-1,-4-4-10,1-1 1,0 1-1,0-1 1,0-1-1,1 1 0,-1-1 1,1 0-1,12 2 0,2-1 6,-1 0 0,1-2 0,0-1 0,0-1 0,0 0 0,22-5 0,-28 3 63,-1-2 0,1 0 0,-1-1 1,0 0-1,0-1 0,-1-1 0,1 0 0,-2-1 0,1 0 0,-1-1 0,0-1 1,-1 0-1,0-1 0,-1 0 0,0-1 0,0 0 0,-2-1 0,1 0 0,-2 0 1,0-1-1,0 0 0,-1-1 0,-1 1 0,-1-1 0,0 0 0,-1-1 0,0 1 0,2-31 1,-5 31 21,0 0 0,-1 1 0,-1-1 0,-1 0 0,-4-23 0,4 33-46,-1-1 0,1 1 0,0 0-1,-1 0 1,0 0 0,-1 0 0,1 0-1,-1 1 1,0-1 0,0 1 0,0 0-1,0 0 1,-1 1 0,1-1 0,-1 1-1,-10-5 1,2 2-18,-1 0 0,1 1 0,-1 0 0,0 1-1,-1 1 1,1 0 0,-28-1 0,-19 6-7960,51-1 3330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3:19.4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22 2513,'0'0'9044,"-3"-10"-2729,3 202-5048,7-211-19221</inkml:trace>
  <inkml:trace contextRef="#ctx0" brushRef="#br0" timeOffset="578.78">1 47 976,'0'0'10984,"0"-5"-10370,1 3-567,-1 1 1,0-1 0,0 1 0,1-1-1,-1 1 1,1 0 0,-1-1-1,1 1 1,0 0 0,-1-1 0,1 1-1,0 0 1,0 0 0,0 0-1,0-1 1,0 1 0,0 0 0,0 0-1,0 1 1,1-1 0,-1 0-1,2-1 1,39-8 944,-34 9-893,-6 1-72,1-1-1,-1 1 0,0 0 0,1 0 0,-1 0 1,1 0-1,-1 0 0,1 0 0,-1 1 0,4 0 1,-5 0 2,0 0 0,0 0 1,0 0-1,0 0 1,0 0-1,-1 1 0,1-1 1,-1 0-1,1 0 1,-1 0-1,1 1 1,-1-1-1,0 0 0,1 1 1,-1-1-1,0 0 1,0 1-1,0-1 1,0 0-1,0 1 0,-1 1 1,-1 7 26,0-1 0,-1 0-1,-1 0 1,1 0 0,-1-1 0,-1 1 0,0-1 0,0 0-1,-1 0 1,-6 7 0,-12 21-89,24-36-6,0 1 0,0-1 0,0 1 0,1-1 0,-1 0 0,0 1 0,1-1 0,-1 1 0,0-1 0,1 0-1,-1 1 1,0-1 0,1 0 0,-1 1 0,1-1 0,-1 0 0,0 0 0,1 1 0,-1-1 0,1 0 0,-1 0-1,1 0 1,-1 0 0,1 0 0,-1 0 0,1 1 0,-1-1 0,1 0 0,-1 0 0,1-1 0,0 1 0,27 4-87,-21-3-88,0 1 15,0 0 0,0 1 0,-1 0 0,0 0-1,1 0 1,10 9 0,-16-12 211,0 1 1,0-1-1,0 1 1,0 0-1,0-1 1,0 1-1,0 0 1,0-1-1,0 1 1,-1 0-1,1 0 1,0 0-1,0 0 1,-1-1-1,1 1 1,-1 0-1,1 0 1,-1 0-1,1 0 1,-1 1-1,0-1 1,1 0-1,-1 0 1,0 0-1,0 0 1,0 0-1,0 0 1,0 0-1,0 1 1,0-1-1,0 0 1,0 0-1,-1 0 1,1 0-1,0 0 1,-1 0 0,1 0-1,-1 0 1,1 0-1,-1 0 1,0 0-1,1 0 1,-1 0-1,0 0 1,1 0-1,-1-1 1,0 1-1,0 0 1,0-1-1,0 1 1,-1 0-1,-5 3 193,0-1 1,-1 0-1,1-1 1,-1 0-1,1 0 1,-1 0-1,0-1 0,0 0 1,1-1-1,-1 0 1,-10-1-1,14 1-183,3 0-134,1-1 0,-1 1 0,0-1 0,1 1 0,-1-1 0,1 1 0,-1-1 0,1 1 1,-1-1-1,1 0 0,0 1 0,-1-1 0,1 0 0,0 1 0,-1-1 0,1 0 0,0 1 1,0-1-1,0 0 0,0 0 0,-1 1 0,1-1 0,0 0 0,0 0 0,0 1 0,1-1 1,-1-1-1,2-14-5650,7 6 402</inkml:trace>
  <inkml:trace contextRef="#ctx0" brushRef="#br0" timeOffset="1167.37">246 126 8100,'0'0'5194,"0"-8"-4791,-1-29-14,2 36-353,-1-1-1,1 1 0,0-1 0,0 1 0,0 0 0,0 0 0,0-1 0,0 1 0,0 0 0,1 0 0,-1 0 0,0 0 1,1 0-1,-1 0 0,0 1 0,1-1 0,-1 0 0,1 1 0,-1-1 0,1 1 0,0-1 0,-1 1 0,1 0 0,2-1 1,-1 1 19,0-1 0,0 1 0,0-1 0,0 1 0,0 0 1,0 0-1,0 0 0,0 1 0,0-1 0,0 1 1,4 1-1,-5 0-45,-1-1 0,0 1-1,1 0 1,-1 1 0,0-1 0,0 0 0,0 0 0,0 0 0,-1 1 0,1-1-1,0 0 1,-1 0 0,0 1 0,0-1 0,0 1 0,0-1 0,0 0 0,0 1 0,-1 2-1,-11 47 119,7-42-120,-1 0 0,0 0 0,-1-1-1,1 0 1,-2 0 0,-11 11 0,-6 7 89,78-23 384,-45-4-307,1-1 1,-1 1 0,1-2 0,-1 1-1,0-1 1,0 0 0,0-1 0,0 0-1,0 0 1,0 0 0,7-6 0,-15 9-179,0 0 1,-1 0 0,1 0-1,0 0 1,0 0 0,0 0 0,0 0-1,0 0 1,-1 0 0,1 0 0,0 0-1,0 0 1,0 0 0,0-1-1,0 1 1,0 0 0,-1 0 0,1 0-1,0 0 1,0 0 0,0 0 0,0 0-1,0-1 1,0 1 0,0 0-1,0 0 1,0 0 0,0 0 0,0 0-1,0-1 1,0 1 0,0 0 0,0 0-1,0 0 1,0 0 0,0-1-1,0 1 1,0 0 0,0 0 0,0 0-1,0 0 1,0 0 0,0-1 0,0 1-1,0 0 1,0 0 0,0 0-1,0 0 1,0 0 0,0 0 0,0-1-1,1 1 1,-1 0 0,0 0 0,0 0-1,0 0 1,0 0 0,0 0-1,0 0 1,1 0 0,-1 0 0,0-1-1,0 1 1,0 0 0,0 0 0,1 0-1,-15 0-4250,12 0 2757,-1 0-3129</inkml:trace>
  <inkml:trace contextRef="#ctx0" brushRef="#br0" timeOffset="1640.92">498 151 3378,'0'0'10276,"0"0"-10224,0 0 0,1 0 1,-1 0-1,0 0 0,0 0 0,0 0 0,0 0 0,0 0 0,0 0 0,0-1 1,0 1-1,0 0 0,0 0 0,0 0 0,0 0 0,0 0 0,0 0 0,0 0 1,0 0-1,0 0 0,0-1 0,0 1 0,0 0 0,0 0 0,0 0 0,0 0 1,0 0-1,0 0 0,0 0 0,0 0 0,0 0 0,0-1 0,0 1 0,-1 0 1,1 0-1,0 0 0,0 0 0,0 0 0,0 0 0,0 0 0,0 0 0,0 0 1,0 0-1,0 0 0,0 0 0,0 0 0,-1 0 0,1 0 0,0 0 0,0 0 0,0 0 1,0 0-1,0 0 0,32-5 929,-18 4-696,0-1-1,0 0 0,-1-1 1,1-1-1,-1 0 1,20-10 1143,-50 14-3245,6 1-4831</inkml:trace>
  <inkml:trace contextRef="#ctx0" brushRef="#br0" timeOffset="2227.94">797 60 3778,'0'0'12525,"-6"-2"-11475,6 2-1047,0 0 0,0 0-1,0 0 1,0 0-1,0 0 1,0 0 0,0 0-1,1 0 1,-1 0 0,0 0-1,0 0 1,0 0 0,0 0-1,0 0 1,0 0 0,0 0-1,0 0 1,0 0-1,0 0 1,0 0 0,0-1-1,1 1 1,-1 0 0,0 0-1,0 0 1,0 0 0,0 0-1,0 0 1,0 0 0,0 0-1,0 0 1,0 0-1,0-1 1,0 1 0,0 0-1,0 0 1,0 0 0,0 0-1,0 0 1,0 0 0,0 0-1,0 0 1,0 0 0,0-1-1,0 1 1,0 0-1,0 0 1,-1 0 0,1 0-1,0 0 1,0 0 0,0 0-1,0 0 1,28-7 167,0 1 0,0 2 0,48-2 0,-74 12-67,-1-1 0,0 1-1,0 0 1,-1 0 0,0-1 0,0 1-1,-1 9 1,-1-6-37,0 0-1,0 0 1,-1 0 0,0-1-1,-1 1 1,0-1 0,-8 13-1,7-13-41,1 1-1,-1 0 0,1-1 0,1 2 1,0-1-1,-4 18 0,7-27-116,-2 31 215,3-27-4017</inkml:trace>
  <inkml:trace contextRef="#ctx0" brushRef="#br0" timeOffset="2678.6">843 149 2273,'-6'-9'16422,"9"7"-14852,59-13-720,-45 12-825,-1 0-1,1-2 1,-1 0 0,28-13 0,-43 18-49,-15 0-12979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0:09.3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1520 204 624,'0'0'9976,"-7"-17"-3870,4 118-6034,1-41 7,5 65 0,9-76-258,6-65-4986,-6 0 1118,-2-3-1705</inkml:trace>
  <inkml:trace contextRef="#ctx0" brushRef="#br0" timeOffset="374.52">1696 310 4818,'0'0'6168,"-1"2"-6046,0-1-1,1 0 1,-1 1-1,0-1 1,1 1-1,-1-1 1,1 1-1,0-1 1,0 1-1,-1 0 1,1-1-1,0 3 1,8-1 82,1 0 0,-1-1-1,0-1 1,1 1 0,-1-1 0,1-1 0,-1 0 0,1 0 0,-1 0 0,12-3-1,18 1 172,-28 1-2928,0 0-3842,-4 1 1216</inkml:trace>
  <inkml:trace contextRef="#ctx0" brushRef="#br0" timeOffset="773.32">2078 212 4290,'0'0'6299,"-10"-9"-5624,-32-25-128,41 33-460,0 0 1,-1-1 0,1 1-1,-1 0 1,1 0 0,-1 1-1,0-1 1,1 0 0,-1 0 0,0 1-1,0-1 1,1 1 0,-1 0-1,0-1 1,0 1 0,0 0-1,1 0 1,-1 0 0,0 0-1,-2 1 1,2 0-69,1-1 0,0 1-1,-1 0 1,1 0 0,0 0 0,-1 0-1,1 0 1,0 0 0,0 0 0,0 1 0,0-1-1,0 0 1,0 0 0,1 1 0,-1-1 0,0 1-1,0 2 1,-1 2-25,0-1-1,1 1 1,0 0 0,0 0-1,1-1 1,0 1 0,0 0-1,0 0 1,1 7-1,1-9 14,-1 0-1,1 0 1,-1-1-1,1 1 0,0 0 1,1-1-1,-1 1 1,0-1-1,1 0 0,0 0 1,0 0-1,0 0 1,0-1-1,4 4 0,56 29-12,-18-11 55,-43-24-44,-1 1 0,0-1 0,0 1 0,0 0 0,0 0 0,0-1 0,0 1 0,0 0 0,-1 0 0,1 0 1,0 0-1,0 0 0,-1 0 0,1 0 0,0 0 0,-1 1 0,0-1 0,1 0 0,-1 0 0,1 0 0,-1 1 0,0-1 0,0 0 0,0 0 0,0 1 0,0 1 0,0-1 43,-1 0 1,0 0-1,0 0 1,0 0-1,0 0 0,0 0 1,-1 0-1,1 0 0,0-1 1,-1 1-1,0 0 0,1-1 1,-4 3-1,-1 0-52,0 1-1,0-2 1,0 1 0,-1 0-1,1-1 1,-1-1 0,0 1-1,-12 2 1,18-5-172,-23 2-1377,11-6-2278,5-10-918</inkml:trace>
  <inkml:trace contextRef="#ctx0" brushRef="#br0" timeOffset="1073.75">1988 149 4770,'0'0'7969,"9"0"-7353,23 1-397,-1-2-1,0-1 0,1-1 1,-1-2-1,34-9 0,-61 12-9,-16 6-1241,-18 6-4964,19-4-1594</inkml:trace>
  <inkml:trace contextRef="#ctx0" brushRef="#br0" timeOffset="193739.84">54 140 6003,'0'0'6307,"9"-5"-5446,-2-1-617,-5 4-177,1 0 0,-1 0 1,1 0-1,0 1 1,-1-1-1,1 0 1,0 1-1,0 0 0,0 0 1,0 0-1,1 0 1,-1 0-1,6 0 1,-9 2-37,1-1 0,0 1 1,-1-1-1,1 1 0,0-1 0,-1 1 1,1-1-1,-1 1 0,1 0 1,-1-1-1,1 1 0,-1 0 1,1 0-1,-1-1 0,0 1 1,1 0-1,-1 0 0,0 0 0,0 0 1,1-1-1,-1 1 0,0 0 1,0 0-1,0 0 0,0 0 1,0-1-1,0 1 0,-1 0 1,1 0-1,0 0 0,0 0 1,-1-1-1,1 2 0,-9 31 444,-4-15-476,0-1-1,-1-1 1,-1 0 0,0-1-1,-19 14 1,34-29 0,0 0-1,1 0 1,-1-1 0,0 1 0,0 0-1,0-1 1,0 1 0,0 0 0,0 0-1,0-1 1,0 1 0,0 0 0,0-1-1,0 1 1,0 0 0,0 0 0,0-1-1,0 1 1,0 0 0,0 0-1,0-1 1,0 1 0,-1 0 0,1-1-1,0 1 1,0 0 0,0 0 0,0 0-1,-1-1 1,1 1 0,0 0 0,0 0-1,0 0 1,-1-1 0,1 1 0,0 0-1,0 0 1,-1 0 0,1 0 0,0 0-1,0-1 1,-1 1 0,1 0 0,0 0-1,0 0 1,-1 0 0,1 0-1,0 0 1,-1 0 0,1 0 0,0 0-1,0 0 1,-1 0 0,1 0 0,0 0-1,-1 1 1,1-1 0,0 0 0,0 0-1,-1 0 1,1 0 0,0 0 0,0 0-1,-1 1 1,1-1 0,7-23-306,-4 20 438,-1 0-1,0 1 0,1-1 0,0 1 0,-1 0 0,1-1 0,0 1 0,0 0 0,0 1 0,0-1 0,1 1 0,-1-1 1,0 1-1,1 0 0,-1 0 0,1 0 0,-1 1 0,1-1 0,-1 1 0,1 0 0,0 0 0,-1 0 0,1 0 0,-1 1 1,1 0-1,-1-1 0,1 1 0,-1 0 0,1 1 0,-1-1 0,3 2 0,-3-1-323,0 0 1,0 0-1,-1 0 0,1 1 1,-1-1-1,0 1 0,1-1 0,-1 1 1,-1 0-1,1-1 0,0 1 1,0 0-1,1 4 0,0 0-3136,4-4-1423</inkml:trace>
  <inkml:trace contextRef="#ctx0" brushRef="#br0" timeOffset="193926.22">216 251 10773,'0'0'7539,"47"-30"-7539,-31 21-736,1 1-1873,3 0-2513,-4 1-3779</inkml:trace>
  <inkml:trace contextRef="#ctx0" brushRef="#br0" timeOffset="194210.03">342 143 6995,'0'0'8369,"3"-2"-7976,0 0-344,-1 1 0,0-1 1,0 1-1,1 0 1,-1-1-1,1 1 1,-1 0-1,1 0 1,-1 1-1,1-1 1,0 0-1,-1 1 1,1 0-1,0-1 1,-1 1-1,1 0 0,0 1 1,0-1-1,-1 0 1,1 1-1,0-1 1,-1 1-1,1 0 1,-1 0-1,1 0 1,-1 0-1,1 1 1,-1-1-1,0 1 1,1-1-1,-1 1 0,0 0 1,0 0-1,0-1 1,-1 2-1,1-1 1,0 0-1,-1 0 1,1 0-1,-1 1 1,0-1-1,0 1 1,0-1-1,0 1 1,0-1-1,0 1 1,0 4-1,-1 3 59,1 0-1,-2 1 1,1-1 0,-1 0-1,-1 0 1,0 1 0,0-1-1,-1 0 1,-7 16 0,-16 20-4253,23-39-262</inkml:trace>
  <inkml:trace contextRef="#ctx0" brushRef="#br0" timeOffset="194390.29">379 284 7684,'0'0'9940,"50"-29"-9700,-24 20-240,4-1-192,-3 1-704,-4 3-1233,-3 0-1137,-4 1-1120,-2 3-1825</inkml:trace>
  <inkml:trace contextRef="#ctx0" brushRef="#br0" timeOffset="194597.98">608 221 9204,'0'0'9188,"23"0"-8963,-6-4-161,-1-2-64,-3 3-80,1 1-961,-8 2-880,1 0-2097</inkml:trace>
  <inkml:trace contextRef="#ctx0" brushRef="#br0" timeOffset="194764.3">608 208 3858,'0'93'11701,"3"-93"-11653,10-8 32,7-3-80,4-2-256,-5-1-1633,-2 3-1056,-7-1-2242</inkml:trace>
  <inkml:trace contextRef="#ctx0" brushRef="#br0" timeOffset="195072.65">657 119 7331,'0'0'11400,"-4"-2"-11120,-10-8-353,27 12-132,36 13 174,-41-12-3,0 1 0,-1-1 0,1 1 0,-1 1 0,0-1 1,0 1-1,0 0 0,11 12 0,-16-14 36,0-1 0,0 0 1,-1 1-1,1-1 0,0 1 1,-1 0-1,0-1 0,0 1 1,0 0-1,0 0 0,0 0 1,0 0-1,-1 0 0,1 0 1,-1 0-1,0 0 0,0 0 1,0 0-1,-1 0 0,1 0 1,-1 0-1,1 0 0,-1 0 1,0 0-1,0 0 0,0-1 1,-1 1-1,-2 5 0,-30 34 379,28-35-855,0 0 0,0 1 0,0-1 1,1 1-1,-6 11 0</inkml:trace>
  <inkml:trace contextRef="#ctx0" brushRef="#br0" timeOffset="197384.5">1172 105 7972,'0'0'5760,"0"0"-5666,-1-1 1,1 1-1,0-1 1,-1 1-1,1-1 0,0 1 1,-1-1-1,1 1 1,-1 0-1,1-1 1,-1 1-1,1 0 1,-1-1-1,1 1 1,-1 0-1,1 0 1,-1-1-1,1 1 1,-1 0-1,0 0 1,1 0-1,-1 0 1,1 0-1,-1 0 1,1 0-1,-1 0 1,0 0-1,0 0 1,-6 8-50,1 0 0,0 0 0,1 0 0,-1 1 1,2 0-1,-1 0 0,1 1 0,1-1 0,0 1 1,0 0-1,1-1 0,0 1 0,0 0 0,1 1 1,1-1-1,0 0 0,1 17 0,0-25-54,0 0 0,0 0 0,0 0-1,0 0 1,0 0 0,1 0 0,-1-1-1,0 1 1,1 0 0,0-1 0,-1 1-1,1-1 1,0 1 0,-1-1 0,1 0-1,0 0 1,0 0 0,0 0 0,0 0 0,0 0-1,1-1 1,-1 1 0,0-1 0,0 1-1,0-1 1,1 0 0,-1 0 0,0 0-1,3 0 1,-3 0 11,0 1 1,0-1-1,-1 0 0,1 0 1,0 0-1,0 0 0,0-1 0,0 1 1,0 0-1,-1-1 0,1 1 1,0-1-1,0 0 0,-1 0 0,1 1 1,0-1-1,-1 0 0,1 0 1,-1-1-1,1 1 0,-1 0 0,0 0 1,1-1-1,-1 1 0,0-1 1,0 1-1,0-1 0,0 1 0,0-1 1,0 0-1,-1 1 0,1-1 1,0 0-1,-1 0 0,1-3 0,-6 3 20,0 1 0,0 0 0,0 0-1,0 1 1,0 0 0,0-1-1,0 2 1,-7 0 0,4-1-36,-25 5 422,19 3-2297,8 7-6779</inkml:trace>
  <inkml:trace contextRef="#ctx0" brushRef="#br0" timeOffset="198016.48">1238 32 7091,'0'0'5477,"-12"-6"-5047,-39-15 37,48 20-410,0 0 1,0 0-1,0 1 0,1-1 1,-1 1-1,0 0 1,0 0-1,0 0 0,0 0 1,0 1-1,0-1 0,0 1 1,0-1-1,0 1 1,0 0-1,1 0 0,-1 1 1,-3 1-1,-37 30 619,38-28-580,-4 5-10,0-1 0,1 2-1,1-1 1,-1 1 0,2 0 0,-1 0-1,2 1 1,0 0 0,0 0 0,1 0-1,0 1 1,1-1 0,1 1 0,0 0-1,0 0 1,2 0 0,-1 0 0,2 0-1,0 0 1,2 15 0,-1-21-76,0-1-1,0 0 1,0 1 0,1-1 0,0 0-1,0 0 1,0-1 0,1 1 0,0 0 0,0-1-1,1 0 1,-1 0 0,1-1 0,0 1-1,0-1 1,1 0 0,-1 0 0,1-1-1,11 6 1,-9-5-35,1-1 0,-1 0 0,1-1 0,0 0 0,0 0 0,0 0-1,0-1 1,1-1 0,-1 0 0,0 0 0,0-1 0,0 0 0,0 0 0,10-4-1,-13 3 34,0 0 0,0 0 0,0-1 0,-1 0-1,1 0 1,-1 0 0,0-1 0,0 0 0,0 0 0,0 0-1,-1-1 1,0 1 0,0-1 0,0 0 0,0 0-1,-1-1 1,0 1 0,0-1 0,0 0 0,-1 1-1,0-1 1,0 0 0,1-8 0,2-12 114,-1 0 0,-1-1 0,-2 0 1,-2-29-1,1 27-94,0 24 34,-1 0 0,1 0-1,-2-1 1,1 1-1,0 0 1,-1 1 0,0-1-1,0 0 1,0 0-1,-1 1 1,1-1 0,-1 1-1,0 0 1,-1 0-1,1 0 1,-8-7-1,9 9-142,0 1-1,0-1 1,0 1-1,-1-1 0,1 1 1,0 0-1,-1 0 0,1 0 1,0 0-1,-1 0 1,0 0-1,1 1 0,-1-1 1,1 1-1,-1 0 0,1-1 1,-1 1-1,0 1 1,1-1-1,-1 0 0,1 1 1,-1-1-1,0 1 0,1 0 1,-1 0-1,1 0 1,0 0-1,-1 0 0,1 0 1,0 1-1,0-1 0,0 1 1,0-1-1,0 1 1,-2 2-1,-26 26-6524,13-15 147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3:33.64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50 52 4706,'0'0'7030,"11"-27"-4031,-9 25-2923,0 0 1,0 1 0,1-1-1,-1 0 1,1 1-1,-1-1 1,1 1-1,-1 0 1,1 0 0,0 0-1,0 0 1,0 1-1,0-1 1,-1 1 0,1-1-1,0 1 1,0 0-1,0 0 1,0 1 0,0-1-1,3 1 1,-2 1 3,-1 0 1,1 0 0,-1 0-1,1 1 1,-1-1 0,0 1-1,0 0 1,0 0 0,0 0-1,-1 0 1,1 0-1,-1 1 1,0-1 0,3 7-1,2 3-16,-2 0 0,1 0 0,-2 0 1,1 1-1,-2-1 0,0 1 0,0 0 0,-2 0 0,0 0 0,0 0 0,-1 0 0,-3 24 0,1-30-43,0 0 1,0-1 0,-1 1-1,0-1 1,0 0-1,-1 0 1,0 0-1,0 0 1,0 0 0,-11 11-1,13-18 6,0 1-1,0 0 0,0-1 0,0 1 1,0-1-1,0 1 0,0-1 0,0 0 1,0 0-1,0 0 0,0 0 1,0 0-1,0-1 0,0 1 0,0 0 1,0-1-1,0 0 0,0 0 0,0 1 1,0-1-1,0 0 0,0 0 1,1-1-1,-1 1 0,0 0 0,1 0 1,-3-3-1,-4-3-3,0 0 0,0 0-1,-12-17 1,13 16-30,1-1-1,0 0 0,0 0 1,1 0-1,0-1 0,0 0 0,1 0 1,1 0-1,-1 0 0,2 0 1,0-1-1,0 0 0,0 1 1,2-1-1,-1 0 0,2-11 1,1 17 1,1 1 0,0-1 1,0 1-1,0 0 1,0 0-1,1 0 0,0 0 1,-1 0-1,1 1 1,1 0-1,-1 0 0,0 0 1,1 0-1,0 1 1,-1 0-1,1 0 0,0 0 1,0 0-1,9-1 0,-13 3-23,2 9-7438,1-5 3396</inkml:trace>
  <inkml:trace contextRef="#ctx0" brushRef="#br0" timeOffset="1088.13">326 30 3858,'0'0'11002,"0"0"-10984,0-1-1,-1 1 1,1 0-1,0 0 1,0 0-1,0 0 1,0 0-1,0-1 1,0 1-1,0 0 1,0 0-1,0 0 1,0 0-1,0 0 1,0-1 0,0 1-1,-1 0 1,1 0-1,0 0 1,0 0-1,0 0 1,0 0-1,0 0 1,0 0-1,-1 0 1,1 0-1,0 0 1,0-1-1,0 1 1,0 0-1,-1 0 1,1 0-1,0 0 1,0 0 0,0 0-1,0 0 1,0 0-1,-1 0 1,1 0-1,0 0 1,0 0-1,0 1 1,0-1-1,0 0 1,-1 0-1,1 0 1,0 0-1,0 0 1,0 0-1,0 0 1,0 0-1,-1 0 1,1 0-1,0 1 1,0-1 0,0 0-1,0 0 1,-1 41 126,2-1 1,2 1 0,14 68 0,-14-93-1601,-3-6-6522</inkml:trace>
  <inkml:trace contextRef="#ctx0" brushRef="#br0" timeOffset="1556.31">266 41 8884,'0'0'3991,"10"-7"-3580,35-19-72,-44 25-312,0 0 1,1 1-1,-1-1 1,0 0-1,1 1 0,-1-1 1,0 1-1,1-1 1,-1 1-1,1 0 0,-1 0 1,0-1-1,1 1 1,-1 0-1,1 0 0,-1 0 1,1 1-1,-1-1 1,0 0-1,1 1 0,-1-1 1,1 0-1,-1 1 1,0 0-1,1-1 0,-1 1 1,0 0-1,0 0 1,0-1-1,0 1 0,1 0 1,-1 0-1,0 0 1,-1 0-1,1 1 1,0-1-1,0 0 0,0 0 1,-1 0-1,1 1 1,0-1-1,-1 0 0,1 1 1,-1-1-1,0 1 1,1-1-1,-1 0 0,0 3 1,1 4 74,0 0 0,0-1 1,-1 1-1,0 0 0,0 0 0,-1-1 1,-1 9-1,-16 18 162,15-30-405,1 0 0,-1 0 0,1-1 0,0 2 1,0-1-1,1 0 0,-1 0 0,1 0 0,-2 7 0,40 3-1745,-35-13 1893,-1-1 1,1 1-1,0 0 0,-1 0 0,1 0 1,-1 0-1,1 1 0,-1-1 1,1 0-1,-1 1 0,0-1 0,0 0 1,0 1-1,1 0 0,-2-1 0,1 1 1,0 0-1,0-1 0,0 1 0,-1 0 1,1 0-1,-1 0 0,0 0 0,1-1 1,-1 1-1,0 0 0,0 0 0,0 0 1,0 0-1,0 0 0,-1 0 0,1-1 1,-1 1-1,1 0 0,-1 0 0,0 0 1,1-1-1,-1 1 0,0 0 1,0-1-1,0 1 0,0-1 0,-1 1 1,1-1-1,0 1 0,-1-1 0,1 0 1,-1 0-1,1 0 0,-1 0 0,1 0 1,-1 0-1,0 0 0,1 0 0,-1-1 1,0 1-1,0 0 0,0-1 0,0 0 1,1 1-1,-1-1 0,0 0 0,0 0 1,0 0-1,0 0 0,0-1 0,-2 1 1,4-1-196,-1 1 0,1 0 0,0-1 1,-1 1-1,1 0 0,0-1 0,-1 1 0,1 0 1,0-1-1,0 1 0,-1-1 0,1 1 0,0 0 1,0-1-1,0 1 0,0-1 0,-1 1 0,1-1 1,0 1-1,0-1 0,0 1 0,0 0 0,0-1 1,0 1-1,0-1 0,0 1 0,1-1 0,-1 0 1,0-2-1181,0-13-4843</inkml:trace>
  <inkml:trace contextRef="#ctx0" brushRef="#br0" timeOffset="1786.6">438 9 7619,'0'0'9333,"0"15"-9333,4 6 128,-1 4 720,-3 3-544,0-1-144,0-1-96,0-1-48,0-3-16,0-3-656,0-1-1329,0-3-2305,0-4-1248</inkml:trace>
  <inkml:trace contextRef="#ctx0" brushRef="#br0" timeOffset="3143.62">634 183 1024,'0'0'15669,"-3"-8"-15464,-9-27-146,12 34-57,0 0 0,0 1-1,0-1 1,0 0 0,0 1 0,0-1 0,0 0-1,-1 1 1,1-1 0,0 1 0,0-1 0,-1 0-1,1 1 1,0-1 0,-1 1 0,1-1-1,-1 1 1,1-1 0,-1 1 0,1-1 0,-1 1-1,1-1 1,-1 1 0,1 0 0,-1-1 0,0 1-1,1 0 1,-1 0 0,0-1 0,1 1-1,-1 0 1,0 0 0,1 0 0,-1 0 0,0 0-1,1 0 1,-1 0 0,0 0 0,1 0 0,-1 0-1,0 0 1,1 0 0,-1 1 0,0-1-1,1 0 1,-1 0 0,1 1 0,-1-1 0,0 0-1,1 1 1,-1-1 0,0 1 0,-17 22 26,14-16-52,1 1 0,1-1 0,0 1 0,0 0 0,0 0 0,1 0 0,0-1 0,0 1 0,2 13 0,-1-20-5,0 0 0,0 0 0,0 0 0,1-1 0,-1 1 0,1 0 0,-1 0 0,1 0 0,-1-1 0,1 1 0,-1 0 0,1 0 0,-1-1 1,1 1-1,0-1 0,-1 1 0,1-1 0,0 1 0,0-1 0,-1 1 0,1-1 0,0 1 0,0-1 0,0 0 0,0 0 0,0 1 0,-1-1 0,1 0 0,0 0 0,0 0 0,0 0 1,0 0-1,0 0 0,0 0 0,0 0 0,-1 0 0,1-1 0,0 1 0,0 0 0,0-1 0,0 1 0,1-1 0,1 0-49,-1 1 0,1-1 0,-1 0-1,1 0 1,0 0 0,-1 0 0,0-1 0,1 1 0,-1 0-1,0-1 1,0 0 0,0 0 0,0 1 0,3-4 0,3-25 1178,-9 50 25,1-19-1127,0-1 0,0 1 1,0-1-1,0 1 1,0 0-1,0-1 1,0 1-1,0 0 0,0-1 1,1 1-1,-1 0 1,0-1-1,0 1 1,1-1-1,-1 1 0,0 0 1,1-1-1,-1 1 1,1-1-1,-1 1 1,0-1-1,1 0 0,-1 1 1,1-1-1,0 1 1,-1-1-1,1 0 1,-1 1-1,1-1 0,1 0 1,22-2-106,20-19-338,-43 20 450,0 0 0,0 0 0,0 0-1,0 0 1,0 0 0,0 0 0,0 0-1,0 1 1,0-1 0,0 0-1,0 1 1,0-1 0,1 1 0,-1-1-1,0 1 1,0 0 0,1-1 0,-1 1-1,0 0 1,0 0 0,1 0 0,-1 0-1,3 0 1,-4 2 69,1-1 1,0 1-1,0-1 0,-1 1 0,1-1 1,-1 1-1,1-1 0,-1 1 0,0-1 1,0 1-1,1 0 0,-1-1 0,-1 4 1,7 29 297,-6-34-385,0 0-1,0 1 1,0-1-1,1 0 1,-1 1-1,0-1 1,0 0-1,0 1 0,1-1 1,-1 0-1,0 0 1,0 1-1,1-1 1,-1 0-1,0 0 1,1 1-1,-1-1 1,0 0-1,1 0 1,-1 0-1,0 0 0,1 0 1,-1 0-1,0 1 1,1-1-1,-1 0 1,0 0-1,1 0 1,-1 0-1,0 0 1,1 0-1,-1 0 0,0 0 1,1-1-1,-1 1 1,1 0-1,-1 0 1,0 0-1,1 0 1,-1 0-1,0 0 1,0-1-1,1 1 1,-1 0-1,0 0 0,1-1 1,-1 1-1,0 0 1,0 0-1,1-1 1,-1 1-1,0 0 1,0-1-1,0 1 1,0 0-1,1-1 0,-1 1 1,0 0-1,0-1 1,13-20-479,-6-1 239,-7 18 188,1-1 0,1 0 0,-1 1 0,1-1 0,0 1 0,0-1 0,0 1 0,5-8 0,-6 12 140,25 33 896,-25-32-963,0 0-1,0 0 1,0 0 0,0 0-1,-1-1 1,1 1 0,0 0 0,1-1-1,-1 1 1,0 0 0,0-1-1,0 1 1,0-1 0,0 0-1,1 1 1,-1-1 0,0 0 0,0 0-1,0 0 1,1 0 0,-1 0-1,0 0 1,0 0 0,1 0 0,-1 0-1,0-1 1,0 1 0,2-1-1,-1-1 15,0 0-1,-1 1 0,1-1 0,0 0 0,-1 0 0,0 0 0,1 0 0,-1 0 1,0 0-1,0 0 0,0 0 0,0 0 0,0-5 0,2-6 64,0-1 0,-1 1 0,0-26 0,-1 17-32,0 15 12,0 0-1,-1 0 0,0 0 1,0 0-1,-1 0 0,0 0 0,0 0 1,-1 1-1,-3-11 0,2 67 603,4 163 1153,3-230-1760,-1 1 1,12-29 0,-13 39-82,0-1 1,1 1 0,0 1 0,0-1 0,0 0 0,1 1-1,0-1 1,0 1 0,0 0 0,7-6 0,-10 11 0,-1-1 0,0 1 0,1 0 0,-1-1 0,1 1 0,-1 0 0,1-1 0,0 1 0,-1 0 0,1-1 0,-1 1 0,1 0 0,-1 0 0,1 0 0,0 0 0,-1-1 0,1 1 0,-1 0 0,1 0 0,0 0 0,-1 0 0,1 1 0,0-1 0,0 0 0,1 12-447,-17 20 252,7-24-27,0 0 0,-1 0 0,0 0 0,0-1 0,-1-1 1,1 0-1,-2 0 0,-10 4 0,18-9 226,2-1-70,13 0-709,0 0 772,0 0-1,0 1 0,0 0 0,0 1 1,-1 1-1,1 0 0,-1 0 0,1 1 1,-1 0-1,20 12 0,-27-14-110,-1 1 0,2-2 0,-1 1 0,0 0 0,0-1 0,0 1 0,1-1 1,-1-1-1,8 2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3:52.0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172 114 2817,'0'0'15661,"5"-20"-15381,3 8-225,0 1-1,1 1 1,1 0 0,0 0-1,0 1 1,1 0 0,21-13-1,-31 21-80,0 1 0,0 0-1,-1 1 1,1-1-1,0 0 1,0 0-1,0 0 1,-1 0-1,1 1 1,0-1-1,0 0 1,-1 0-1,1 1 1,0-1 0,-1 1-1,1-1 1,0 1-1,-1-1 1,1 1-1,0-1 1,-1 1-1,1 0 1,-1-1-1,1 1 1,-1 0 0,0-1-1,1 1 1,-1 0-1,0 0 1,1-1-1,-1 1 1,0 0-1,0 1 1,10 25 192,-7-8-29,-1-1 0,-1 1 1,-3 35-1,1-41-129,0 1 0,0-1-1,2 1 1,0-1 0,0 0 0,1 1-1,1-1 1,8 25 0,-10-35-84,1 0-1,0 0 1,-1 0 0,1 0 0,0 0 0,1 0 0,-1-1 0,0 1-1,1-1 1,-1 0 0,1 0 0,0 0 0,0 0 0,0 0 0,0-1 0,0 1-1,0-1 1,0 1 0,1-1 0,-1 0 0,0-1 0,1 1 0,-1-1-1,1 1 1,5-1 0,-7-1 81,-1 0 0,0 0-1,0 0 1,0 0 0,1 0 0,-1-1-1,0 1 1,0 0 0,-1 0-1,1-1 1,0 1 0,0-1 0,-1 1-1,1-1 1,0 1 0,-1-1 0,0 1-1,1-1 1,-1 1 0,0-1 0,0 0-1,0 1 1,0-3 0,1 2 29,-1 0 0,0 0 1,1 0-1,-1 0 0,0 0 1,0 0-1,0-1 0,-1 1 1,1 0-1,0 0 0,-1 0 1,0 0-1,1 0 0,-1 0 1,0 0-1,0 0 0,0 0 1,-1-2-1,0 3-5,1 1 0,0-1-1,0 0 1,-1 0 0,1 1 0,-1-1 0,1 1 0,-1-1-1,1 1 1,-1 0 0,1-1 0,-1 1 0,1 0 0,-1 0 0,1 0-1,-1 0 1,1 0 0,-1 0 0,1 1 0,-1-1 0,1 1-1,-1-1 1,1 1 0,-2 0 0,1 1-17,0-1 0,0 1 1,0 0-1,1 0 0,-1 0 0,1 0 0,-1 0 1,1 0-1,0 1 0,0-1 0,0 0 0,0 1 1,-1 3-1,-2 12-44,2 0 0,-1 0 1,2 27-1,0-27 118,-10 149 127,-4 153 529,15-295-696,-1-1 0,-1 0 0,-1 1 0,-11 42-1,11-60-23,-1 0 0,0-1 0,0 1 0,0-1 0,-1 0 0,0 0 0,0-1 0,-1 0-1,-6 5 1,-24 30 53,29-29-113,6-9 49,0-1 1,1 1 0,-1 0 0,0 0 0,0-1 0,0 1-1,0 0 1,0-1 0,0 1 0,-1-1 0,1 1-1,-1-1 1,1 0 0,-1 0 0,1 0 0,-1 1 0,1-1-1,-1-1 1,0 1 0,0 0 0,0 0 0,1-1 0,-1 1-1,0-1 1,0 1 0,0-1 0,0 0 0,0 0 0,0 0-1,0 0 1,0 0 0,0 0 0,0-1 0,1 1 0,-1 0-1,0-1 1,0 0 0,0 1 0,-2-3 0,-9-2 9,0 0 0,0-1-1,1-1 1,-13-9 0,19 12-121,0 0 0,0-1 0,1 1 0,-1-1 0,1-1 0,0 1 0,1-1 0,-1 1-1,-6-13 1,11 6-6559,3 7 1252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3:56.3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114 5 2913,'1'-4'17476,"-3"5"-17570,-9 12 101,0-1 1,1 1-1,1 1 1,0 0-1,0 0 1,2 0-1,0 1 1,1 1-1,0-1 1,1 1-1,1 0 1,0 0-1,1 0 1,1 0-1,0 23 1,1-37-30,1 1 0,0-1 0,0 0 0,0 1 0,0-1 0,0 1 0,1-1 0,-1 0 1,1 1-1,-1-1 0,1 0 0,0 0 0,0 1 0,0-1 0,0 0 0,0 0 0,1 0 0,-1 0 1,1 0-1,-1-1 0,1 1 0,-1 0 0,1-1 0,0 1 0,0-1 0,0 1 0,0-1 0,0 0 1,0 0-1,0 0 0,1 0 0,-1 0 0,0-1 0,0 1 0,1-1 0,-1 1 0,0-1 0,1 0 1,-1 0-1,1 0 0,-1 0 0,0 0 0,1 0 0,-1-1 0,0 0 0,1 1 0,3-3 1,1 1-52,-1 0 0,1 0 0,-1-1 1,0 0-1,1-1 0,-2 1 1,11-8-1,-14 9 55,0 1 0,0-1 0,0 1-1,0-1 1,-1 0 0,1 0 0,0 1 0,-1-1 0,0 0 0,1-1-1,-1 1 1,0 0 0,0 0 0,0 0 0,0-1 0,-1 1 0,1-1-1,0 1 1,-1 0 0,0-1 0,0 1 0,1-1 0,-1 1 0,-1-5-1,0 5 26,0 1-1,-1 0 1,1-1-1,0 1 1,-1 0-1,1 0 1,0 0-1,-1 0 1,1 0-1,-1 0 1,0 1-1,1-1 0,-1 0 1,0 1-1,1-1 1,-1 1-1,0 0 1,1-1-1,-1 1 1,0 0-1,0 0 1,1 0-1,-1 1 1,0-1-1,-2 1 0,-45 7 195,40-6-173,1 1 0,0 1 0,0-1 0,0 1 0,0 1 0,0 0 0,-11 9 0,18-9-797,6-4-3838,7-1-438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3:59.1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84 4930,'0'0'7801,"7"-10"-7289,21-35 14,-27 43-442,1 0 0,-1 0 0,1 0 0,-1 0 0,1 0 1,0 0-1,0 0 0,-1 0 0,2 1 0,-1-1 0,0 1 0,0 0 0,0-1 0,1 1 0,-1 0 1,3-1-1,-3 2-78,-1 0 0,0 0 1,1 0-1,-1 0 0,0 1 1,0-1-1,1 0 0,-1 0 1,0 1-1,0-1 1,0 1-1,1-1 0,-1 1 1,0 0-1,0 0 0,0-1 1,0 1-1,0 0 0,0 0 1,0 0-1,0 0 0,0 1 1,3 3-27,-1 1 1,0-1-1,0 1 0,0 0 1,-1 0-1,0 0 0,0 0 1,-1 0-1,2 9 0,0 37 280,-6 94-1,0-35-300,3-109-27,0 0 0,1-1 1,-1 1-1,1 0 0,0 0 0,-1-1 1,1 1-1,0-1 0,0 1 1,0 0-1,0-1 0,1 0 0,-1 1 1,0-1-1,1 0 0,-1 0 1,0 1-1,1-1 0,-1 0 0,1-1 1,0 1-1,-1 0 0,1 0 0,0-1 1,0 1-1,-1-1 0,1 1 1,0-1-1,0 0 0,0 0 0,-1 1 1,5-2-1,-3 2 13,1-1 0,0 0 0,-1 0-1,1 0 1,-1 0 0,1-1 0,-1 0 0,1 1 0,-1-1 0,1-1-1,-1 1 1,0 0 0,1-1 0,-1 1 0,0-1 0,5-4 2753,-10 11-2675,1 1 1,0-1-1,0 0 0,1 1 1,-1 0-1,1 6 0,-1 9 35,-3 40 48,4-45-97,-1 0-1,0 0 0,-1-1 1,-1 1-1,0-1 1,-1 0-1,-1 0 0,-8 19 1,12-32 32,-1 0 0,1 0 0,0 0 1,-1-1-1,1 1 0,-1-1 0,0 1 0,1-1 1,-1 0-1,0 0 0,0 0 0,0 0 0,0 0 0,0 0 1,0 0-1,0 0 0,0-1 0,0 1 0,0-1 1,-1 0-1,1 1 0,0-1 0,0 0 0,0 0 1,-1-1-1,1 1 0,0 0 0,-3-2 0,-35-11-1015,18 1-3205,19 10 724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4:00.4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107 26 6659,'0'0'6136,"-4"-5"-5573,2 3-428,0 1-1,0-1 1,0 0 0,0 0-1,0 1 1,0-1 0,0 1-1,-1 0 1,1-1 0,-1 1 0,1 0-1,-1 1 1,1-1 0,-4 0-1,5 1-121,-1 0 0,1 0 0,-1 0 0,1 0-1,-1 0 1,1 1 0,0-1 0,-1 1 0,1-1 0,-1 1-1,1 0 1,0-1 0,-1 1 0,1 0 0,0 0 0,0 0-1,0 0 1,0 0 0,0 0 0,0 0 0,0 0 0,0 1 0,0-1-1,0 0 1,1 1 0,-1-1 0,0 0 0,1 1 0,-1-1-1,1 1 1,0-1 0,-1 3 0,-11 55-48,12-56 20,-1 1 0,1-1 1,-1 1-1,1-1 0,0 0 0,1 1 0,-1-1 0,0 1 0,1-1 0,0 1 0,0-1 0,0 0 0,0 1 0,3 4 0,-3-7-69,0 0-1,0 0 1,-1 0-1,1 0 1,0-1 0,0 1-1,0 0 1,0 0-1,0-1 1,0 1-1,1 0 1,-1-1 0,0 1-1,0-1 1,0 0-1,0 1 1,1-1-1,-1 0 1,0 0 0,0 1-1,1-1 1,-1 0-1,0 0 1,1-1-1,-1 1 1,0 0 0,0 0-1,1 0 1,-1-1-1,0 1 1,0-1-1,0 1 1,0-1 0,0 0-1,1 1 1,-1-1-1,0 0 1,1-1-1,1-1 57,-1 1-1,0 0 1,0-1-1,0 0 1,0 0-1,0 1 1,0-1-1,-1 0 0,0 0 1,1-1-1,-1 1 1,0 0-1,0-5 1,0-23 933,-1 27 291,0 21-984,10 285 295,-10-301-484,0 0-1,0 0 1,0 0 0,0 0 0,0 0 0,0 0 0,0 0 0,0 0-1,-1 0 1,1 0 0,0 0 0,-1 0 0,1 0 0,0 0 0,-1 0-1,0 0 1,1 0 0,-1 0 0,1-1 0,-1 1 0,0 0 0,0 0-1,1-1 1,-1 1 0,0 0 0,0-1 0,0 1 0,0-1 0,0 1-1,0-1 1,0 1 0,0-1 0,0 0 0,0 0 0,0 1 0,0-1-1,0 0 1,0 0 0,0 0 0,0 0 0,0 0 0,0 0 0,0 0-1,0-1 1,-2 1 0,-1-1-18,1 0-1,-1 0 1,0-1 0,1 1-1,-1-1 1,1 0 0,0 0-1,-1 0 1,1 0 0,0 0-1,-4-5 1,4 3-169,-18-25-1712,16 3-3170,5 17 740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4:02.4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161 214 4066,'0'0'11008,"0"54"-8637,13 143-1197,-13-196-1364,0-1 0,0 1 0,0-1 0,0 0 0,0 1 0,0-1 0,0 1 0,1-1 0,-1 1 0,0-1 0,0 0 0,0 1 0,1-1 0,-1 1 0,0-1 0,0 0 0,1 1 0,-1-1 0,0 0 0,1 1 0,-1-1 0,0 0 0,1 0 0,-1 1 0,1-1 0,-1 0-1,0 0 1,1 0 0,-1 1 0,1-1 0,-1 0 0,1 0 0,-1 0 0,1 0 0,-1 0 0,0 0 0,1 0 0,-1 0 0,1 0 0,-1 0 0,1 0 0,-1 0 0,1-1 0,11 1-6274</inkml:trace>
  <inkml:trace contextRef="#ctx0" brushRef="#br0" timeOffset="324.65">290 265 544,'0'0'14055,"-6"-2"-13463,0 1-563,-14 0 268,19 2-282,1 0 0,-1 0 0,0 0-1,0 0 1,1 0 0,-1 0 0,0 0 0,1 0 0,0 0-1,-1 1 1,1-1 0,-1 0 0,1 0 0,0 1 0,0-1-1,0 0 1,0 1 0,0-1 0,0 0 0,0 3 0,1-1-7,-1-1-1,1 1 1,0 0 0,0 0 0,0 0 0,0 0 0,0-1 0,0 1 0,1 0 0,-1-1 0,1 0 0,0 1 0,0-1 0,4 4 0,41 35 143,-4-3 101,-41-37-237,-1 1-1,0-1 1,0 0-1,0 1 1,1-1-1,-1 1 0,-1-1 1,1 1-1,0-1 1,0 1-1,0 0 0,-1 0 1,1-1-1,-1 1 1,0 0-1,1 0 0,-1-1 1,0 1-1,0 0 1,0 0-1,0 0 1,0-1-1,-1 1 0,1 0 1,0 0-1,-1-1 1,0 1-1,1 0 0,-2 2 1,1-3-127,0 0 0,-1 1 0,1-1 0,0 0 0,0 0 0,-1 0 0,1 0 0,-1-1 0,1 1 0,-1 0 0,1-1 0,-4 2 0,-27-1-6436,19-4-1640</inkml:trace>
  <inkml:trace contextRef="#ctx0" brushRef="#br0" timeOffset="507">353 223 4114,'0'0'8772,"70"-46"-6307,-57 39-1216,-6-1-433,-4 4-384,0 1-304</inkml:trace>
  <inkml:trace contextRef="#ctx0" brushRef="#br0" timeOffset="1165.56">270 3 2401,'0'0'5998,"-14"-1"-4470,-44-1-210,54 2-1230,0 0-1,-1 1 1,1-1-1,0 1 1,0 0-1,-1 0 1,1 1 0,0-1-1,0 1 1,1 0-1,-1 0 1,0 0-1,0 0 1,1 1-1,0-1 1,-1 1 0,1 0-1,-5 7 1,-1 1 212,1 0 1,1 1-1,0 0 1,-6 14 0,5-10 163,-4 10-85,1 0 0,2 1 0,0 0 0,2 0-1,1 1 1,-5 55 0,9-62-238,1 0 0,2 0 0,0 0 0,1 0 0,1 0 0,1 0-1,1-1 1,1 0 0,0 0 0,10 20 0,-11-32-140,0 0-1,0 0 1,0-1-1,1 1 1,0-1-1,0 0 1,1-1-1,0 1 1,0-1-1,1-1 1,0 1-1,0-1 1,0-1-1,0 1 1,1-2-1,-1 1 1,1-1-1,0 0 1,0-1-1,0 0 1,1 0-1,-1-1 1,0 0 0,1-1-1,-1 0 1,0-1-1,1 0 1,-1 0-1,0-1 1,1 0-1,-1 0 1,-1-1-1,1 0 1,0-1-1,13-8 1,0 1 32,-1-2 1,0-1-1,-1 0 1,-1-2-1,35-34 1,-46 40-14,0 1-1,-1-2 1,0 1 0,0-1 0,-1 0-1,-1 0 1,0 0 0,0-1 0,-1 0-1,-1 0 1,0 0 0,-1 0 0,2-24-1,-3 14-8,-2 0 1,0 1-1,-1-1 0,-1 1 0,-1-1 0,-11-31 0,11 41 27,0 1 1,-1 0-1,0 1 0,-1-1 0,0 1 0,0 0 0,-1 0 0,-1 1 0,0 0 0,0 0 0,-1 1 0,0 0 0,-16-11 0,19 15 0,0 1 0,-1 0 0,1 0 1,0 1-1,-1 0 0,0 0 0,1 0 0,-1 1 0,0 0 0,0 0 0,0 1 0,0 0 0,0 0 0,0 1 0,1 0 0,-1 0 1,0 0-1,0 1 0,1 0 0,-8 3 0,8-2-304,0 0 0,1 0 0,-1 0 0,1 1 0,0 0 0,0 0 0,0 0 0,1 1 0,-1-1 0,1 1 0,0 0 0,0 0 0,-4 10 0,-6 11-2823,-2-3-1607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4:20.8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80 0 1105,'0'0'8083</inkml:trace>
  <inkml:trace contextRef="#ctx0" brushRef="#br0" timeOffset="947.28">80 0 2161,'-42'57'1913,"34"-46"6429,45-11-8208,151 9-617,-236 4 68,27-7 179,0 0 1,1 1-1,-31 15 0,50-23 235,1 1 1,0 0-1,-1 0 0,1 0 0,0 1 1,0-1-1,-1 0 0,1 0 1,0 0-1,-1 0 0,1 0 1,0 0-1,-1 0 0,1 0 0,0 1 1,0-1-1,-1 0 0,1 0 1,0 0-1,0 1 0,-1-1 1,1 0-1,0 0 0,0 1 1,0-1-1,-1 0 0,1 0 0,0 1 1,0-1-1,0 0 0,0 1 1,0-1-1,0 0 0,0 1 1,0-1-1,-1 0 0,1 0 0,0 1 1,0-1-1,0 0 0,1 1 1,-1-1-1,0 0 0,0 1 1,0-1-1,0 0 0,0 1 1,0-1-1,0 0 0,0 0 0,1 1 1,-1-1-1,0 0 0,0 0 1,0 1-1,1-1 0,-1 0 1,0 0-1,1 1 0,28 5-88,-25-6 79,1 0 1,0 1 0,0-2-1,0 1 1,0 0 0,0-1 0,0 0-1,0 0 1,-1-1 0,1 1-1,6-4 1,-10 4 73,-5 0-78,0 0 0,0 0 0,0 0 0,0 1 0,0-1-1,0 1 1,-1 0 0,1 0 0,0 0 0,-4 1 0,0 0-50,-20-1-81,0 2-1,-41 7 0,80-11 161,0-1-1,1-1 1,-1 1 0,-1-2-1,14-6 1,-19 8-210,-1 0 0,1 0 1,0 1-1,0 0 0,1 0 0,-1 0 1,0 1-1,11-2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6:06.4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17 218 9092,'0'0'2559,"8"-12"-228,-5 8-2222,4-7 396,1 0-1,-2 0 1,0-1-1,0 0 1,-1 0-1,0 0 1,-1-1-1,0 1 1,-1-1-1,1-18 1,-3 20-273,-1-16 44,0 27-273,0-1-1,0 0 0,0 1 1,0-1-1,0 1 1,-1-1-1,1 0 0,0 1 1,0-1-1,0 1 1,-1-1-1,1 1 0,0-1 1,-1 1-1,1-1 1,-1 1-1,1-1 0,-1 1 1,1 0-1,0-1 1,-1 1-1,1-1 0,-1 1 1,0 0-1,1 0 0,-1-1 1,1 1-1,-1 0 1,1 0-1,-1 0 0,0 0 1,1 0-1,-2-1 1,0 4-25,0-1-1,0 1 1,0-1 0,1 1 0,-1 0 0,1-1 0,-1 1 0,1 0 0,0 0 0,0 0 0,0 4 0,0-5 17,-8 37 6,2 0 0,2 1 0,1 0-1,2-1 1,4 52 0,-1-26 7,-1-57-8,3 42-17,-3-49 20,0 1 0,0-1-1,0 0 1,1 1 0,-1-1 0,0 0 0,1 0-1,-1 1 1,1-1 0,-1 0 0,1 0 0,0 0-1,0 0 1,-1 1 0,1-1 0,0 0 0,0 0-1,0-1 1,0 1 0,0 0 0,0 0 0,0 0-1,0-1 1,1 1 0,-1 0 0,0-1 0,0 1-1,1-1 1,-1 0 0,0 1 0,2-1 0,-2 0 11,0-1 0,0 0 0,0 0 0,0 1 0,0-1 1,-1 0-1,1 0 0,0 0 0,0 0 0,-1 0 1,1 0-1,-1 0 0,1 0 0,-1 0 0,1 0 1,-1 0-1,1 0 0,-1 0 0,0-1 0,0 1 1,0 0-1,1 0 0,-2-2 0,5-31 46,-5 23-117,1 0 0,-1 1 0,-1-1 0,1 0 1,-2 1-1,0-1 0,0 1 0,-1 0 0,0 0 1,-1 0-1,0 0 0,0 1 0,-1 0 0,0 0 1,-1 0-1,-13-13 0,20 22 47,-1-1 1,1 1-1,0-1 0,0 1 1,0-1-1,0 1 1,0-1-1,0 0 0,0 1 1,0-1-1,0 1 0,0-1 1,1 1-1,-1-1 1,0 1-1,0 0 0,0-1 1,1 1-1,-1-1 0,0 1 1,0-1-1,1 1 1,-1-1-1,0 1 0,1 0 1,-1-1-1,0 1 0,1 0 1,-1-1-1,1 1 1,-1 0-1,1 0 0,-1-1 1,1 1-1,-1 0 0,1 0 1,-1 0-1,1 0 1,-1 0-1,1-1 0,-1 1 1,1 0-1,0 0 0,32-10-466,-26 9 327,25-11-426,-25 8 537,1 1-1,-1 0 1,1 1 0,0 0-1,15-2 1,-23 4 307,-10 27 513,7-20-736,0 1 0,1 0 0,-1-1 0,2 1 0,-1 0 0,1 1 0,0 14 0,1-22-45,0 0 1,0 0-1,0-1 1,0 1-1,0 0 1,1 0-1,-1-1 0,0 1 1,0 0-1,1-1 1,-1 1-1,0 0 0,1-1 1,-1 1-1,1-1 1,-1 1-1,1-1 1,-1 1-1,1-1 0,0 1 1,-1-1-1,1 1 1,-1-1-1,1 0 0,0 1 1,-1-1-1,2 1 1,27 2-47,-22-3-38,0-1 0,1 0 1,-1 0-1,0 0 0,12-5 0,-14 2 27,0 1 0,0 0-1,-1-1 1,1 0-1,-1 0 1,0 0-1,0-1 1,-1 1-1,1-1 1,4-8-1,-7 12 75,0-1 1,0 1-1,0-1 0,0 0 0,0 1 0,-1-1 1,1 0-1,0 0 0,-1 1 0,1-1 1,-1 0-1,0 0 0,0 0 0,1 0 0,-1 0 1,0 0-1,-1 1 0,1-1 0,0 0 0,0 0 1,-1 0-1,1 0 0,-1 1 0,0-1 0,0 0 1,1 0-1,-1 1 0,0-1 0,0 1 0,0-1 1,-1 1-1,1-1 0,0 1 0,-3-3 1,0 3 20,1-1 0,-1 1 0,0 0 1,1 0-1,-1 0 0,0 1 0,1-1 1,-1 1-1,0 0 0,0 0 0,0 0 1,1 0-1,-6 2 0,21-3-324,0 0-1,1 1 1,-1 1 0,25 4-1,-21-3 176,-11-2 98,0 1-1,0 0 1,-1 1-1,1-1 1,-1 1-1,1 0 1,-1 0 0,0 0-1,0 0 1,1 1-1,-2-1 1,8 8-1,-9-9 47,-1 1-1,1-1 0,-1 1 1,0 0-1,0 0 1,1 0-1,-1 0 1,-1 0-1,1 0 1,0 0-1,0 0 1,-1 0-1,1 0 1,-1 0-1,0 0 0,0 1 1,1-1-1,-1 0 1,-1 0-1,1 0 1,0 1-1,0-1 1,-1 0-1,0 0 1,1 0-1,-1 0 1,0 0-1,0 0 1,0 0-1,-1 2 0,6-74 1976,-1 61-2057,1 0-1,-1 1 0,2-1 0,-1 1 0,1-1 0,0 2 0,1-1 1,0 0-1,0 1 0,1 0 0,7-6 0,28-19-4148,-35 26-979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6:01.9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34 59 3426,'0'0'8177,"-4"-2"-7420,4 2-654,-17-9 1112,4 5 4390,37 2-4986,155 21-539,-72-18-65,10 1-166,170-20-1,-158 5-372,163 5 0,-272 8 524,0 0 1,0-2-1,0 0 1,0-1-1,33-11 1,-51 12-788,-11 2-803,-16 3-2765,-6 4-1911</inkml:trace>
  <inkml:trace contextRef="#ctx0" brushRef="#br0" timeOffset="701.42">780 1 2065,'0'0'12240,"1"41"-11215,21 45-743,-13-58-59,-2-1-1,-1 1 1,-1 0-1,2 39 1,-7-67-103,-6-3 18,1 0 0,0-1-1,0 0 1,0 0 0,1 0 0,-1 0 0,1-1-1,0 0 1,-6-9 0,7 11 2,-11-12 475,17 24-403,17 31-223,-18-36 15,1 0 0,-1 0 0,1-1 0,0 1 0,0-1-1,0 1 1,0-1 0,0 0 0,1 0 0,-1-1-1,1 1 1,6 2 0,-8-4 3,1 0-1,-1-1 1,0 1-1,0-1 1,1 1-1,-1-1 1,0 0-1,0 0 1,1 0-1,-1-1 1,0 1-1,0 0 1,1-1-1,-1 0 1,0 1-1,0-1 1,0 0-1,0 0 1,0 0-1,0 0 1,0 0-1,0-1 1,0 1 0,0-1-1,-1 1 1,1-1-1,1-1 1,6-10-47,0 1 0,-1-1 1,0-1-1,-1 1 1,-1-1-1,0-1 0,-1 1 1,7-28-1,-9 31-172,-3 8-376,-13 2-15410</inkml:trace>
  <inkml:trace contextRef="#ctx0" brushRef="#br0" timeOffset="1775.06">1006 524 8580,'0'0'3377,"2"6"-3270,1 7 328,0 0-1,-1 0 1,-1 0-1,0 0 1,-1 23 0,0-16-107,0 0 1,5 27 0,-26-181 3447,19 115-3840,1-1 0,1 0 0,0 1-1,2-1 1,7-35 0,-8 51 55,0 0 1,1 0 0,-1 0-1,1 0 1,0 0 0,0 1-1,0-1 1,1 1 0,-1-1-1,1 1 1,0 0 0,0 0-1,0 0 1,0 1 0,1-1-1,-1 1 1,1-1 0,-1 1-1,1 0 1,0 1 0,0-1 0,0 1-1,0-1 1,0 1 0,0 0-1,0 1 1,0-1 0,0 1-1,0 0 1,1 0 0,-1 0-1,7 1 1,-9 0 3,-1-1-1,0 1 1,0-1 0,0 1 0,0 0-1,1-1 1,-1 1 0,0 0 0,0 0-1,0-1 1,-1 1 0,1 0 0,0 0-1,0 0 1,0 0 0,-1 0 0,1 0-1,0 1 1,-1-1 0,1 0 0,-1 0-1,1 0 1,-1 1 0,0-1 0,0 0-1,1 0 1,-1 1 0,0-1 0,0 0-1,0 1 1,0-1 0,-1 0 0,1 0-1,0 1 1,0-1 0,-1 0 0,1 0-1,-1 2 1,-1 3 5,1 1 1,-1-1-1,0 0 0,0 0 1,0 0-1,-6 8 0,1-4-75,0 0 0,-1 0 0,0-1 0,-1 0 1,0-1-1,-1 0 0,0 0 0,0-1 0,0 0 0,-1-1 0,-21 10 0,31-16 69,1 0 0,0 0 0,-1 0 0,1 0 0,-1 0 1,1 0-1,-1 0 0,1 0 0,0-1 0,-1 1 0,1 0 0,-1 0 0,1 0 0,0 0 0,-1 0 0,1-1 0,-1 1 1,1 0-1,0 0 0,-1-1 0,1 1 0,0 0 0,0-1 0,-1 1 0,1 0 0,0-1 0,0 1 0,-1 0 0,1-1 0,0 1 1,0 0-1,0-1 0,-1 1 0,1-1 0,0 1 0,0 0 0,0-1 0,0 1 0,0-1 0,0 1 0,0-1 0,0 1 1,0 0-1,0-1 0,0 0 0,0 0-5,0 0 1,1 1-1,-1-1 1,0 0-1,0 0 1,0 1 0,0-1-1,1 0 1,-1 0-1,0 1 1,0-1-1,1 0 1,-1 1-1,1-1 1,-1 0-1,1 1 1,-1-1-1,1 1 1,-1-1 0,1 1-1,-1-1 1,1 1-1,0-1 1,-1 1-1,2-1 1,3 1 9,-1-1-1,1 2 1,-1-1 0,1 0-1,-1 1 1,1 0 0,-1 0-1,0 1 1,0-1 0,1 1 0,-1 0-1,0 0 1,0 0 0,-1 0-1,1 1 1,0-1 0,-1 1-1,1 0 1,-1 0 0,0 1 0,3 4-1,0-2 4,0 1-1,-1 0 0,0 1 1,-1-1-1,1 1 1,-1 0-1,-1 0 0,0 0 1,0 1-1,2 10 0,2-7-2634,15-8-6075,-12-4 3543</inkml:trace>
  <inkml:trace contextRef="#ctx0" brushRef="#br0" timeOffset="3137.37">1248 568 3890,'0'0'4338,"1"-11"-2444,3-38-350,-2 5 2627,-2 44-4133,-1-1 0,1 1 0,0-1 0,-1 1 0,1-1 0,0 1 0,-1-1 1,1 1-1,0-1 0,-1 1 0,1 0 0,-1-1 0,1 1 0,-1 0 0,1-1 0,-1 1 1,1 0-1,-1 0 0,1-1 0,-1 1 0,1 0 0,-1 0 0,1 0 0,-1 0 1,0 0-1,1 0 0,-1 0 0,1 0 0,-1 0 0,1 0 0,-1 0 0,0 0 0,1 0 1,-1 0-1,1 1 0,-1-1 0,1 0 0,-1 1 0,-23 8-134,19-4 90,0 1-1,0 1 1,1-1 0,0 1 0,1-1 0,-1 1 0,1 0 0,1 1 0,-1-1 0,1 0 0,0 1 0,1-1 0,0 1 0,0-1 0,1 1 0,-1 0 0,2-1 0,1 14 0,-2-19-4,0-1-1,1 0 1,-1 1 0,0-1 0,1 0-1,-1 1 1,1-1 0,0 0 0,-1 0-1,1 1 1,0-1 0,0 0 0,0 0-1,0 0 1,0 0 0,0 0 0,0 0-1,0 0 1,0 0 0,0-1 0,0 1-1,1 0 1,-1-1 0,0 1 0,0 0-1,1-1 1,-1 0 0,1 1 0,-1-1-1,0 0 1,1 0 0,-1 0 0,1 0-1,-1 0 1,0 0 0,1 0 0,1-1-1,0 1-13,0 0 1,0-1-1,0 0 0,0 1 0,0-1 0,-1-1 0,1 1 0,0 0 1,0 0-1,-1-1 0,1 0 0,-1 1 0,0-1 0,1 0 1,-1 0-1,3-5 0,-1 1 94,-1-1 0,1 1-1,-2-1 1,1 0 0,-1 0 0,0 0 0,-1-1 0,1 1-1,-2 0 1,1-10 0,-1 17 16,11 32-399,-10-29 313,0 0 0,0 0 0,1 0 1,-1 0-1,1 0 0,0 0 0,0 0 0,0-1 0,0 1 0,0-1 0,1 1 0,-1-1 0,1 0 0,0 0 0,-1 0 0,1 0 0,0-1 0,0 1 0,0-1 0,7 3 0,-8-4-11,0 0 0,0 0 0,0 0 0,0 0 0,0 0 0,0 0 0,1-1 0,-1 1 0,0-1 0,0 1 0,0-1 0,0 0 0,0 0 0,0 0 0,0 0 0,-1 0 0,1 0 0,0 0 0,-1-1 0,1 1 0,0 0 0,-1-1 0,0 0 0,1 1 0,-1-1 0,0 0 0,0 0 0,0 0 0,0 1 0,0-1 0,0 0 0,0 0 0,0-3 0,5-28 1,-6 28 22,1 0 0,-1 0 0,1 0 0,0 0 0,1 1 0,-1-1 0,1 1 1,3-7-1,-4 10 94,-1 28-44,0 84 573,1-111-620,0 0 1,0 0-1,0-1 1,0 1 0,0 0-1,1 0 1,-1-1-1,0 1 1,0 0-1,0-1 1,0 1 0,0-1-1,0 1 1,0-1-1,0 0 1,0 1 0,-1-1-1,2-1 1,21-29 105,-19 24-113,1 1 0,-1-1 0,1 1 0,0 0-1,0 1 1,1-1 0,7-5 0,-13 11-13,1 0 0,-1-1 1,1 1-1,-1-1 0,1 1 0,-1 0 1,1 0-1,0-1 0,-1 1 0,1 0 0,0 0 1,-1 0-1,1-1 0,-1 1 0,1 0 1,0 0-1,-1 0 0,1 0 0,0 0 1,-1 0-1,1 1 0,0-1 0,-1 0 1,1 0-1,-1 0 0,1 0 0,0 1 1,-1-1-1,1 0 0,-1 1 0,1-1 0,-1 0 1,1 1-1,-1-1 0,1 1 0,-1-1 1,1 1-1,-1-1 0,0 1 0,1-1 1,-1 1-1,0-1 0,1 1 0,-1 0 1,0-1-1,0 1 0,1 0 0,-1-1 1,0 1-1,0-1 0,0 1 0,0 1 0,1 47 617,0-20-136,-1-27-471,0-1 1,1 1-1,-1 0 0,1-1 1,-1 1-1,1-1 0,0 1 1,0-1-1,0 1 0,-1-1 1,1 1-1,1-1 0,-1 0 1,0 0-1,0 1 0,0-1 1,1 0-1,-1 0 0,0 0 1,1 0-1,-1-1 0,1 1 1,-1 0-1,1-1 0,-1 1 1,1-1-1,0 1 0,-1-1 1,1 0-1,0 1 0,-1-1 1,1 0-1,0 0 0,-1 0 1,1 0-1,0-1 0,-1 1 1,1 0-1,0-1 0,-1 1 1,1-1-1,-1 0 0,1 1 1,-1-1-1,3-2 0,2 0 10,-1 0 0,0 0 0,0-1 0,0 1 0,-1-1 0,1 0 0,-1-1-1,0 1 1,0-1 0,0 0 0,4-8 0,-4 5 3,-1 0-1,0 0 1,-1-1-1,1 1 1,-2-1-1,1 1 1,-1-1 0,-1 1-1,0-1 1,0 0-1,-1-11 1,1 20-4,-1 0 1,1-1 0,0 1-1,0-1 1,0 1-1,0 0 1,0-1-1,0 1 1,-1 0-1,1-1 1,0 1-1,0 0 1,-1-1 0,1 1-1,0 0 1,0-1-1,-1 1 1,1 0-1,0 0 1,-1-1-1,1 1 1,0 0 0,-1 0-1,1 0 1,0 0-1,-1-1 1,1 1-1,-1 0 1,1 0-1,0 0 1,-1 0-1,1 0 1,-1 0 0,1 0-1,0 0 1,-1 0-1,1 0 1,-1 0-1,1 0 1,0 0-1,-1 1 1,1-1 0,0 0-1,-1 0 1,1 0-1,0 0 1,-1 1-1,1-1 1,0 0-1,-1 0 1,1 1-1,0-1 1,-1 0 0,1 1-1,-16 17-96,11 0 78,0 1 1,1 0-1,1 0 1,0 0 0,2 1-1,0-1 1,1 0-1,4 22 1,-3 16-9,6 68 44,-7-124-27,0 0 1,0 0-1,0-1 1,0 1-1,0 0 1,0 0-1,-1 0 1,1 0-1,0 0 1,-1 0-1,1 0 1,0 0-1,-1-1 0,1 1 1,-1 0-1,1 0 1,-1-1-1,0 1 1,1 0-1,-1-1 1,0 1-1,1 0 1,-1-1-1,0 1 1,0-1-1,0 1 1,-1 0-1,0-1 12,-1 1 0,1-1 0,-1 1 0,1-1 0,-1 0 0,1 0 0,-1 0 0,1 0 0,-1 0 0,-3-1 0,1 0 18,1 0 1,0 0-1,0-1 1,0 1-1,0-1 1,0 0 0,0 0-1,0 0 1,1 0-1,-1-1 1,1 1-1,0-1 1,-4-4 0,5 5-44,1-1 0,-1 0 1,0-1-1,1 1 1,0 0-1,0 0 1,0-1-1,0 1 1,0 0-1,1-1 1,0 1-1,-1-1 1,1 1-1,0-1 0,1 1 1,-1-1-1,1 1 1,-1 0-1,1-1 1,0 1-1,0 0 1,1 0-1,-1-1 1,1 1-1,-1 0 1,1 0-1,0 0 0,0 1 1,0-1-1,1 0 1,4-3-1,8-7-377,0 1 0,1 0 0,0 1 0,29-14 0,-6 3-919,-31 17 1151,0 0-1,-1-1 1,1 0 0,-1-1 0,-1 1 0,1-1 0,-1-1 0,8-11 0,-12 17 200,-1-1 0,1 0 0,-1 0 0,0 0 0,0 0 0,0 0 0,0 0 0,0 0 0,-1 0 0,1 0 1,-1 0-1,0 0 0,0 0 0,0 0 0,0 0 0,0 0 0,-1-1 0,0 1 0,1 0 0,-1 0 1,0 0-1,-1 1 0,1-1 0,0 0 0,-1 0 0,1 1 0,-1-1 0,0 1 0,-2-3 0,3 4-21,1 0-1,0 1 1,-1-1-1,1 0 0,-1 1 1,0-1-1,1 1 1,-1-1-1,1 1 0,-1-1 1,0 1-1,1-1 1,-1 1-1,0-1 0,1 1 1,-1 0-1,0 0 1,0-1-1,0 1 0,1 0 1,-1 0-1,0 0 1,0 0-1,0 0 0,1 0 1,-1 0-1,0 0 1,0 0-1,0 0 0,0 1-16,0 0-1,0 0 1,0 0-1,0 0 1,0 0-1,0 0 1,0 0-1,1 0 1,-1 0-1,0 0 1,1 1-1,-1-1 1,1 0-1,-1 1 1,1 1-1,-7 49-41,7-46 70,0 0-1,0 0 1,0 0 0,1 0 0,0 0 0,0 0-1,0 0 1,1-1 0,0 1 0,0 0 0,4 5-1,-4-8-128,-1-1-1,1 0 0,0 0 0,0-1 1,0 1-1,0 0 0,0-1 0,0 1 1,0-1-1,0 1 0,4 0 0,-2 0-612,1-1-1,-1 1 1,1-1 0,0 0-1,0-1 1,-1 1-1,8-1 1,14 0-8745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6:07.3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122 148 6995,'0'0'5886,"0"-11"-5457,1-3-251,-2-36 669,1 49-804,0 0 0,0 0 0,0 0 0,0 0-1,0 0 1,0 1 0,0-1 0,0 0 0,0 0 0,-1 0 0,1 1 0,0-1 0,0 0 0,-1 0 0,1 0 0,-1 1 0,1-1 0,-1 0 0,1 1 0,-1-1 0,1 0 0,-1 1 0,1-1 0,-1 1 0,0-1 0,1 1 0,-1-1 0,0 1 0,0-1 0,1 1 0,-1 0 0,0 0 0,0-1 0,0 1 0,1 0 0,-1 0 0,0 0 0,0 0 0,0 0 0,0 0 0,0 0 0,1 0 0,-1 0 0,0 0 0,0 0 0,0 0 0,1 1 0,-1-1 0,0 0 0,-1 1 0,0 0-28,0 1-1,-1 0 1,1-1 0,0 1 0,0 0 0,0 0 0,0 0-1,0 0 1,0 1 0,1-1 0,-1 0 0,1 1-1,0-1 1,-2 5 0,1-1-47,0 0-1,1 0 1,0 0-1,0 0 1,0 0 0,1 1-1,0-1 1,0 0-1,1 0 1,0 1 0,0-1-1,3 9 1,2 0-499,0 0 0,1 0 0,13 19-1,-7-12-412,-10-18 885,-1 0 0,0 0-1,0 0 1,-1 1 0,1-1-1,-1 1 1,0-1 0,0 1-1,-1-1 1,1 1-1,-1 0 1,0-1 0,0 1-1,-1 0 1,0 5 0,0-9 160,0 0 1,0-1 0,0 1 0,0 0 0,0-1 0,0 1-1,0-1 1,0 1 0,0-1 0,0 0 0,0 1-1,-1-1 1,1 0 0,0 0 0,0 1 0,0-1-1,0 0 1,0 0 0,-1-1 0,1 1 0,0 0 0,0 0-1,0 0 1,0-1 0,-2 0 0,-27-9 1549,21 4-1511,1 0 0,-1 0 0,1-1 1,1 0-1,-1-1 0,-12-16 0,21 20-5121,8 2-712</inkml:trace>
  <inkml:trace contextRef="#ctx0" brushRef="#br0" timeOffset="1913.34">318 245 5827,'0'0'8017,"-3"-12"-7348,-12-34-34,14 45-610,0 0 0,0-1 0,0 1 0,0 0-1,0 0 1,0 0 0,0 0 0,0 0 0,-1 0-1,1 0 1,0 0 0,-1 0 0,1 0 0,0 1 0,-1-1-1,1 1 1,-1-1 0,1 1 0,-1 0 0,1-1-1,-1 1 1,0 0 0,1 0 0,-1 0 0,1 0 0,-1 0-1,1 0 1,-1 1 0,1-1 0,-1 0 0,1 1-1,-1-1 1,1 1 0,-1 0 0,1 0 0,0-1 0,-1 1-1,1 0 1,0 0 0,0 0 0,-1 0 0,0 2-1,-2 2-30,0 1-1,0 1 0,1-1 0,-1 1 1,1-1-1,1 1 0,-1 0 0,1 0 1,1 0-1,-1 0 0,1 0 0,0 0 1,1 1-1,0-1 0,0 0 0,2 14 1,-2-20-3,0 0 1,1 0 0,-1 0-1,0 0 1,1 0-1,-1 0 1,1 0 0,-1 0-1,1 0 1,-1 0-1,1 0 1,0-1 0,-1 1-1,1 0 1,0 0-1,0-1 1,0 1 0,-1 0-1,1-1 1,0 1-1,0-1 1,0 1 0,0-1-1,0 1 1,0-1-1,0 0 1,0 0 0,0 1-1,0-1 1,1 0-1,-1 0 1,0 0 0,0 0-1,0 0 1,0 0-1,0 0 1,0-1 0,0 1-1,0 0 1,0-1-1,0 1 1,2-1 0,0 0-15,1 0 0,-1-1 0,1 1 0,-1-1 0,1 0 0,-1 0 0,0 0 0,0 0 0,0 0 0,5-6 0,-6 5 49,0-1 0,0 1 0,0 0 0,0-1-1,-1 1 1,1-1 0,-1 0 0,0 1 0,0-1 0,0 0 0,-1 0-1,1-4 1,-1 7 857,0 37-877,0-33-2,0-1 1,0 0-1,0 0 1,0 0-1,0 0 0,1 0 1,-1 0-1,1 0 1,-1 0-1,1 0 1,0 0-1,0 0 1,0 0-1,0 0 1,0 0-1,0 0 1,0-1-1,1 1 1,-1 0-1,0-1 1,1 1-1,0-1 1,-1 0-1,1 1 0,0-1 1,0 0-1,0 0 1,-1 0-1,1 0 1,0-1-1,0 1 1,1 0-1,-1-1 1,0 1-1,0-1 1,0 0-1,0 0 1,0 0-1,0 0 1,0 0-1,1 0 0,-1 0 1,3-2-1,1 1 12,0-1-1,-1-1 1,1 1-1,-1-1 1,1 0-1,-1 0 1,0 0-1,0-1 1,0 0-1,0 0 1,-1 0-1,0 0 1,8-11-1,-7 6-1,0 0-1,0-1 1,-1 0-1,0 0 1,-1-1-1,0 1 0,-1-1 1,0 1-1,0-17 1,0-10-8,-6-50 0,0 61-10,4 25 2,0 0 0,0 0 0,0 0 0,0 0 1,0 1-1,0-1 0,-1 0 0,1 0 0,0 0 0,-1 0 0,1 1 1,-1-1-1,1 0 0,-1 0 0,1 1 0,-1-1 0,1 0 0,-1 1 0,0-1 1,1 1-1,-1-1 0,0 1 0,1-1 0,-2 0 0,-8 42-123,4-3 467,3 0 1,0 0 0,3 0-1,6 49 1,-6-82-327,0 0-1,1 0 1,0 0 0,0 0 0,0 0 0,1-1 0,0 1 0,0-1 0,0 1 0,0-1 0,4 6 0,-3-8-79,-1 0 0,0 0 0,1 0 0,-1-1 0,1 1 0,0 0 0,0-1 0,-1 0 0,1 0 0,0 0 0,0 0 0,0 0 0,0 0 0,0-1 0,0 0 0,0 1 0,0-1 0,5-1 0,-2 1-505,-1 0 1,1 0 0,0-1-1,-1 0 1,1 0 0,-1-1-1,1 0 1,-1 1 0,0-2 0,1 1-1,-1-1 1,0 1 0,-1-2-1,1 1 1,0 0 0,-1-1-1,0 0 1,0 0 0,0 0-1,5-8 1,-4 6 472,-1-1 0,0 0 0,-1-1 0,1 1 0,3-15 0,-4 12 1563,-1 0-1,0 0 1,-1 0-1,0-15 0,-1 24-1362,0 0 0,0 0 0,0 1 0,0-1-1,0 0 1,0 0 0,-1 0 0,1 0-1,0 0 1,-1 0 0,1 0 0,0 0 0,-1 0-1,1 0 1,-1 1 0,1-1 0,-1 0-1,0 0 1,1 1 0,-1-1 0,0 0 0,0 1-1,1-1 1,-1 1 0,0-1 0,0 1-1,0-1 1,0 1 0,0-1 0,1 1 0,-1 0-1,0 0 1,0-1 0,0 1 0,0 0-1,0 0 1,0 0 0,0 0 0,0 0 0,0 0-1,0 0 1,0 1 0,0-1 0,-1 1-1,-1-1-66,1 1-1,-1-1 0,1 1 1,-1 0-1,1 0 0,0 0 1,-1 0-1,1 1 0,0-1 0,0 1 1,0-1-1,0 1 0,0 0 1,0 0-1,0 0 0,-2 2 1,0 6-27,-1 0 1,2 0-1,-1 0 0,1 1 1,1-1-1,0 1 1,0 0-1,1 0 1,1 21-1,0-31-17,0-1 0,0 1 0,0-1-1,0 1 1,0-1 0,0 0 0,1 1-1,-1-1 1,0 1 0,0-1 0,0 1-1,1-1 1,-1 1 0,0-1 0,1 0 0,-1 1-1,0-1 1,1 0 0,-1 1 0,0-1-1,1 0 1,-1 0 0,1 1 0,-1-1-1,1 0 1,-1 0 0,1 0 0,-1 1 0,0-1-1,1 0 1,-1 0 0,1 0 0,-1 0-1,1 0 1,-1 0 0,1 0 0,-1 0-1,1 0 1,-1 0 0,1 0 0,-1 0-1,1-1 1,-1 1 0,1 0 0,-1 0 0,1 0-1,-1-1 1,0 1 0,1 0 0,-1 0-1,1-1 1,22-16-198,-19 10 199,0 0 1,-1 0-1,0-1 1,0 1-1,0-1 1,1-12-1,-4 20-14,0 33-437,0-20 481,-1-6-2,1 0 1,0 0-1,0 0 1,1 0-1,0 0 1,0 0-1,0 0 1,1-1-1,0 1 1,5 10-1,-7-16-16,1 0 0,-1 0-1,1-1 1,0 1 0,-1 0 0,1 0 0,0-1-1,-1 1 1,1 0 0,0-1 0,0 1 0,0-1-1,-1 1 1,1-1 0,0 1 0,0-1 0,0 0-1,0 1 1,0-1 0,0 0 0,0 0 0,0 0-1,0 0 1,0 0 0,0 0 0,0 0 0,0 0-1,0 0 1,0 0 0,0 0 0,0 0 0,-1-1-1,1 1 1,0-1 0,0 1 0,0 0 0,0-1 0,0 1-1,-1-1 1,1 0 0,0 1 0,0-1 0,-1 0-1,1 1 1,1-2 0,2-3 34,0 1 0,-1-1-1,1 0 1,-1 0 0,6-10 0,-5 3-31,0 0 1,0 0 0,-2 0 0,1-1-1,-1 1 1,-1-1 0,-1 0-1,0-19 1,0 26-11,0 5-22,20 23-546,-16-20 561,0 1 0,0-1 0,0 1 0,-1 0 0,1 1 1,-1-1-1,0 1 0,0-1 0,0 1 0,0 0 0,4 7 0,-5-4 17,0 0 0,-1 0 0,0 0 0,0 0 0,0 1 0,-1-1 0,0 8 0,-1-14-3,1 0-1,0 0 0,0 0 1,0-1-1,0 1 0,-1 0 1,1 0-1,0 0 0,1 0 1,-1 0-1,0 0 0,0 0 1,0-1-1,0 1 0,1 0 1,-1 0-1,0 0 1,1 0-1,-1-1 0,1 1 1,-1 0-1,1 0 0,-1-1 1,1 1-1,-1 0 0,1-1 1,0 1-1,-1-1 0,1 1 1,0-1-1,0 1 0,-1-1 1,1 1-1,0-1 0,0 0 1,0 1-1,0-1 0,-1 0 1,1 0-1,0 0 0,0 1 1,0-1-1,0 0 1,0 0-1,0 0 0,0-1 1,-1 1-1,1 0 0,0 0 1,0 0-1,0-1 0,0 1 1,0 0-1,-1-1 0,1 1 1,0-1-1,0 1 0,-1-1 1,1 1-1,0-1 0,-1 1 1,1-1-1,0 0 0,-1 1 1,1-2-1,2-1-72,1 0 1,-1 0-1,-1 0 0,1 0 0,0 0 0,-1-1 1,0 1-1,1-1 0,-1 0 0,-1 0 0,1 0 1,-1 0-1,2-7 0,3-57 1550,-2 100-1244,-2-28-239,0-1 0,0 0 0,0-1-1,1 1 1,-1 0 0,1-1 0,-1 1 0,1-1-1,0 0 1,0 0 0,0 0 0,0 0-1,0 0 1,1-1 0,-1 1 0,0-1 0,1 0-1,-1 0 1,1 0 0,-1-1 0,1 1 0,0-1-1,-1 0 1,1 0 0,-1 0 0,1 0 0,0-1-1,-1 1 1,5-2 0,-3 1-19,1 0 1,-1-1-1,0 1 1,0-1-1,1 0 1,-1-1-1,-1 1 1,1-1-1,0 0 1,-1 0-1,1 0 0,-1-1 1,0 1-1,0-1 1,0 0-1,-1 0 1,0-1-1,6-8 1,-6 3 502,0-1-1,-1 1 1,0-1 0,1-14 0,-4 15 1388,-4 47-1934,0 193 143,3-29-41,2-199-36,0-1 0,-1 1 0,1-1 0,-1 1 0,1-1 0,-1 1 0,1-1 0,-1 1 0,0-1 0,0 1 0,0-1 0,1 0-1,-1 1 1,-1-1 0,1 0 0,0 0 0,0 0 0,0 0 0,-1 0 0,1 0 0,0 0 0,-1 0 0,1 0 0,-1-1 0,1 1 0,-1-1 0,1 1 0,-1-1 0,1 0 0,-1 1 0,0-1 0,1 0 0,-4 0 0,2 0 11,1 0 1,-1 0 0,0 0-1,0-1 1,0 1 0,0-1 0,0 1-1,0-1 1,1 0 0,-1 0 0,0-1-1,1 1 1,-1 0 0,1-1-1,-1 1 1,1-1 0,-4-4 0,2 1-23,0 0 0,1-1 0,0 1 0,0-1 1,1 1-1,-1-1 0,1 0 0,0 0 1,1 0-1,-1 0 0,1 0 0,1-1 0,-1 1 1,1 0-1,0 0 0,0-1 0,1 1 0,0 0 1,0 0-1,3-9 0,-2 7-187,1 0-1,1 1 1,-1-1-1,1 1 1,0 0 0,1 0-1,0 0 1,0 0-1,0 1 1,1 0 0,0 0-1,0 0 1,1 1-1,11-8 1,51-20-5821,-38 20 380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6:21.3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37 52 5442,'0'0'6942,"1"-8"-5885,5-35 1411,-7 42-2087,-1 2-382,0-1 0,0 1 0,1-1 0,-1 1-1,0-1 1,0 1 0,1 0 0,-1 0 0,0 0 0,1 0 0,-1 0 0,1 1-1,-1-1 1,1 0 0,0 1 0,-1-1 0,1 1 0,0-1 0,0 1-1,0-1 1,0 1 0,0 0 0,1 0 0,-1-1 0,0 1 0,1 0 0,-1 0-1,1 0 1,0 0 0,-1 2 0,-3 65-108,4-63 85,4 16-27,-4-22 55,0 0-1,0 0 1,0 1 0,1-1-1,-1 0 1,0 0 0,0 0-1,0 1 1,1-1 0,-1 0-1,0 0 1,0 0 0,1 0 0,-1 1-1,0-1 1,0 0 0,1 0-1,-1 0 1,0 0 0,1 0-1,-1 0 1,0 0 0,0 0-1,1 0 1,-1 0 0,0 0-1,1 0 1,-1 0 0,0 0-1,0 0 1,1 0 0,-1-1 0,0 1-1,1 0 1,-1 0 0,0 0-1,2-2 23,0 1 0,0-1-1,-1 0 1,1 0 0,-1 1 0,1-1-1,-1 0 1,0 0 0,0-1 0,0 1-1,0 0 1,0 0 0,1-4 0,3-22 77,-3 21-159,3 14-21,3 6 64,-2-6 40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6:27.2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3009,'0'0'9103,"4"42"-7449,-4 66 1516,0-146-2418,0 28-760,-1 7 1,0 0-1,1 0 0,0-1 1,0 1-1,0 0 0,0 0 1,0 0-1,1 0 1,-1 0-1,1 0 0,0 0 1,0 0-1,0 0 0,0 0 1,1 0-1,-1 1 0,1-1 1,0 0-1,0 1 0,0-1 1,3-3-1,-4 6-10,0-1 0,0 1 0,-1-1 0,1 1 0,0 0 1,0-1-1,0 1 0,0 0 0,0 0 0,0-1 0,0 1 0,-1 0 0,1 0 0,0 0 0,0 0 0,0 0 0,0 0 1,0 0-1,0 1 0,0-1 0,0 0 0,0 0 0,0 1 0,-1-1 0,1 1 0,0-1 0,1 1 0,0 1 9,-1-1-1,1 1 1,-1 0-1,0 0 1,1 0-1,-1 0 0,0 0 1,0 0-1,0 0 1,-1 0-1,2 2 1,0 6 34,0-1 1,0 0 0,-1 0-1,0 12 1,0-6 119,2-23 147,7-18-428,-8 23 102,30-43-390,-29 43 399,0-1 0,0 1 0,0 0 1,0 0-1,0 0 0,0 1 0,1-1 1,-1 1-1,1-1 0,6-2 0,-10 6 11,1-1-1,-1 0 0,1 0 0,-1 0 1,1 0-1,-1 1 0,1-1 0,-1 0 1,0 0-1,1 1 0,-1-1 0,1 0 1,-1 1-1,0-1 0,1 0 1,-1 1-1,0-1 0,0 0 0,1 1 1,-1-1-1,0 1 0,0-1 0,1 1 1,-1-1-1,0 1 0,0-1 0,0 1 1,0-1-1,0 1 0,0-1 1,0 1-1,0-1 0,0 1 0,0-1 1,0 1-1,1 26 90,-1-20-63,1 19 358,-2-21-320,1 0 0,0 1 1,0-1-1,1 0 0,-1 0 1,1 1-1,0-1 0,0 0 1,1 0-1,2 5 0,-3-9-41,0 0-1,0 0 0,0 0 0,0 0 1,1-1-1,-1 1 0,0 0 0,1-1 0,-1 1 1,0-1-1,1 1 0,-1-1 0,0 0 0,1 0 1,-1 0-1,1 1 0,-1-1 0,0 0 1,1-1-1,-1 1 0,1 0 0,-1 0 0,0-1 1,1 1-1,-1-1 0,0 1 0,1-1 1,-1 1-1,0-1 0,1 0 0,-1 0 0,0 1 1,2-3-1,37-31 115,-37 30-119,-1 1 0,1-1 0,0 0 0,-1-1 0,0 1 0,0 0 0,0-1 0,-1 1 0,1-1 0,-1 1 0,0-1 0,0 0 0,-1 0 0,0 1 0,1-1 0,-2 0 0,1 0 0,0 1 0,-3-9 0,3 12-8,0 0-1,-1 1 1,1-1-1,0 0 1,-1 0-1,1 1 1,-1-1-1,1 1 1,-1-1-1,1 0 1,-1 1-1,0-1 1,1 1-1,-1-1 1,0 1-1,1-1 1,-1 1-1,0 0 1,1-1-1,-1 1 1,0 0-1,0 0 1,0-1-1,1 1 1,-1 0-1,0 0 1,0 0-1,0 0 0,1 0 1,-1 0-1,0 0 1,0 0-1,0 1 1,1-1-1,-1 0 1,0 0-1,0 1 1,1-1-1,-2 1 1,-1 0-3,0 0 0,1 1 0,-1-1 0,1 1 0,-1-1 0,1 1 0,-1 0 0,1 0 0,-3 3 0,2 0 3,0-1 0,0 0 0,0 1 0,1 0 0,0 0 0,0 0 0,0 0 0,0 0 0,1 0 0,0 0 0,0 0 0,0 1 1,1-1-1,0 0 0,0 6 0,1-8 5,-1-1 1,1 1 0,-1-1 0,1 1 0,0-1-1,0 1 1,1-1 0,-1 1 0,0-1-1,1 0 1,-1 0 0,1 1 0,0-1-1,0-1 1,0 1 0,0 0 0,0 0 0,0-1-1,0 1 1,1-1 0,-1 1 0,0-1-1,1 0 1,-1 0 0,1 0 0,0-1-1,-1 1 1,1 0 0,0-1 0,2 0 0,11 2 70,-1-1 1,1 0 0,26-3-1,-37 2-387,1-1 0,0 0 0,0 0-1,-1-1 1,1 1 0,-1-1 0,1 0 0,-1-1-1,0 1 1,0-1 0,0 0 0,8-7-1,-4-3-4787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6:16.7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6115,'0'0'3786,"41"6"327,256-4-948,-2 0-3251,-111 28 86,-137-26-3,1-3 1,0-1-1,63-9 0,-81 1 1,-27 4-1359,-19 3-2598,-7 1-2455</inkml:trace>
  <inkml:trace contextRef="#ctx0" brushRef="#br0" timeOffset="909.92">567 29 3730,'0'0'9559,"0"4"-6857,-10 64-1977,3 0-1,3 0 0,6 78 1,9-106-708,-8-35 20,-1 0-1,-1 1 1,1-1 0,-1 0 0,0 1 0,1 9-1,-5-15-14,0 0-1,1 0 0,-1 0 1,1-1-1,-1 0 1,1 1-1,-1-1 0,1 0 1,-1 0-1,1 0 0,-4-3 1,0-1-5,0-1 0,0 0 1,0 0-1,1 0 0,0-1 1,0 1-1,0-1 0,1-1 1,0 1-1,1-1 0,0 1 1,0-1-1,-2-8 0,8 23-58,0 0 1,1 0-1,0 0 0,0-1 0,0 1 0,6 5 0,11 19 63,-20-29-20,0-1 0,-1 1 0,1 0 0,0-1 0,0 1 1,0-1-1,1 1 0,-1-1 0,0 0 0,0 1 0,1-1 0,-1 0 0,1 0 0,-1 0 0,1 0 0,-1 0 0,1 0 0,0-1 0,-1 1 0,1 0 0,0-1 0,0 1 0,-1-1 0,1 0 1,3 1-1,-2-2 6,0 0 0,0 0 0,0 0 0,0 0 0,0 0 0,0 0 0,0-1 0,-1 1 0,1-1 0,0 0 1,-1 0-1,1 0 0,2-3 0,3-4-6,0 1 1,-1-1-1,0 0 1,-1-1-1,0 0 1,0 0-1,4-12 1,-3-3-70,-10 19-6245,-10 8 85</inkml:trace>
  <inkml:trace contextRef="#ctx0" brushRef="#br0" timeOffset="3211.37">392 653 5843,'0'0'7691,"0"-10"-7208,2-8-235,1-20 1042,-2 10 2380,-1 28-3652,-1-1-1,1 0 1,-1 1 0,1-1-1,-1 1 1,1-1 0,-1 1 0,1 0-1,-1-1 1,0 1 0,1-1-1,-1 1 1,0 0 0,1 0 0,-1-1-1,0 1 1,1 0 0,-1 0-1,0 0 1,0 0 0,1 0 0,-1 0-1,0 0 1,1 0 0,-1 0-1,0 0 1,0 0 0,1 0 0,-1 1-1,0-1 1,1 0 0,-2 1-1,-25 9-190,25-9 159,0 1 1,0-1 0,0 1 0,0 0 0,0 0-1,1 0 1,-1 0 0,1 0 0,-1 0-1,1 0 1,0 0 0,0 1 0,0-1 0,0 0-1,0 1 1,0-1 0,1 1 0,-1-1-1,1 1 1,0-1 0,-1 1 0,1-1 0,0 1-1,1 0 1,-1-1 0,0 1 0,1-1 0,0 1-1,-1-1 1,1 1 0,0-1 0,0 0-1,0 1 1,1-1 0,-1 0 0,0 0 0,1 0-1,0 0 1,-1 0 0,1 0 0,0 0-1,0-1 1,2 3 0,15 9-114,21 22 10,-39-34 115,0 1 0,0-1 0,0 1 0,0 0 0,0-1 0,0 1 0,0 0 0,-1 0 0,1-1 0,-1 1 0,1 0 0,-1 0 0,0 0 0,1 0 0,-1 0 0,0 0 0,0-1 0,-1 1 0,1 0 0,0 0 0,-1 0 0,1 0 1,-1 0-1,0 2 0,-1-2-1,0 1 0,0-1 1,0 0-1,0 0 0,-1 0 1,1 0-1,0 0 0,-1-1 0,1 1 1,-1-1-1,0 1 0,0-1 1,1 0-1,-1 0 0,0 0 1,0-1-1,0 1 0,0-1 1,-5 1-1,6-1-6,1 1 0,-1-1 1,1 0-1,-1 0 0,0 0 0,1 0 1,-1 0-1,1 0 0,-1 0 0,1 0 1,-1-1-1,1 1 0,-1 0 0,1-1 1,-1 0-1,1 1 0,0-1 0,-1 0 1,1 0-1,0 1 0,-1-1 0,1 0 1,0 0-1,0 0 0,0-1 0,0 1 1,0 0-1,0 0 0,0-1 0,0 1 1,1 0-1,-1-1 0,0 1 0,1 0 1,-1-1-1,1 1 0,-1-1 0,1-2 1,43 2-395,-33 2 409,0-1 0,0 0 1,0 0-1,0-1 0,0-1 0,0 1 0,-1-1 1,0-1-1,1 0 0,14-9 0,-19 10-23,-1 0-1,0 0 0,0 0 1,0-1-1,0 0 0,0 1 1,-1-1-1,1-1 0,-1 1 1,0 0-1,-1-1 0,1 0 1,-1 1-1,0-1 0,0 0 1,0 0-1,-1 0 0,1-1 1,-1 1-1,0 0 0,0-9 1,-1 3 2,0-30-21,0 40 34,0 0 0,0 0 0,0 0 1,0 0-1,0 0 0,0 0 0,0 0 0,-1 0 0,1 1 0,0-1 0,-1 0 0,1 0 0,0 0 0,-1 0 0,1 0 0,-1 1 1,1-1-1,-1 0 0,0 0 0,1 1 0,-1-1 0,0 0 0,1 1 0,-1-1 0,0 1 0,0-1 0,0 1 0,1-1 0,-1 1 1,0 0-1,-2-1 0,3 2-7,-1-1 0,0 1 1,0 0-1,1-1 1,-1 1-1,0 0 0,1 0 1,-1-1-1,1 1 1,-1 0-1,1 0 0,0 0 1,-1 0-1,1 0 1,0 0-1,-1 0 0,1 0 1,0 0-1,0 0 1,0 0-1,0 1 0,-3 28-147,2-27 147,-3 127 231,4-101-191,0-29 196,53-38 27,-49 35-257,34-21-141,-38 24 141,1-1 0,0 1 1,0 0-1,0-1 0,-1 1 0,1 0 0,0 0 1,0-1-1,0 1 0,0 0 0,0 0 0,-1 0 1,1 0-1,0 0 0,0 0 0,0 0 1,0 1-1,0-1 0,-1 0 0,1 0 0,0 1 1,0-1-1,0 0 0,-1 1 0,1-1 0,0 1 1,0-1-1,-1 1 0,1-1 0,0 1 0,-1 0 1,1-1-1,-1 1 0,1 0 0,-1-1 0,1 1 1,-1 0-1,1 0 0,-1-1 0,0 1 0,1 0 1,-1 0-1,0 1 0,4 11 21,-3-6 45,1 0 0,0 0 0,0-1-1,0 1 1,1-1 0,0 0 0,5 8 0,-6-12-44,0-1 1,0 1-1,0 0 1,0-1-1,0 1 1,0-1-1,0 0 1,1 1 0,-1-1-1,0 0 1,1 0-1,-1-1 1,1 1-1,-1 0 1,1-1-1,0 0 1,-1 1 0,1-1-1,-1 0 1,1-1-1,0 1 1,-1 0-1,5-2 1,-3 2 2,0-1 1,0-1-1,0 1 0,0-1 1,0 1-1,0-1 0,0 0 1,0 0-1,-1-1 0,1 1 1,-1-1-1,0 0 0,1 0 1,-1 0-1,-1 0 0,1 0 1,0-1-1,2-4 0,-2 2-16,1-1-1,-1 1 0,-1 0 1,1-1-1,-1 0 0,0 0 1,-1 0-1,1 1 0,-1-1 0,0-10 1,-2 15-20,1 1 1,0 0-1,-1-1 1,1 1-1,-1 0 0,1 0 1,-1-1-1,0 1 1,1 0-1,-1 0 1,0 0-1,0 0 1,0 0-1,0 0 0,0 0 1,0 0-1,0 0 1,0 1-1,0-1 1,-1 0-1,1 1 1,0-1-1,0 1 0,-1-1 1,1 1-1,0-1 1,-1 1-1,1 0 1,0 0-1,-1 0 1,1 0-1,0 0 0,-1 0 1,1 0-1,-1 0 1,-1 1-1,1 1-8,1 1 0,-1-1 0,0 1-1,1-1 1,-1 1 0,1 0 0,0 0 0,0 0 0,0 0-1,0-1 1,1 1 0,-1 5 0,0-5 1,0-1 21,1 1 1,-1 0 0,0-1-1,1 1 1,0 0 0,-1-1-1,1 1 1,0 0-1,1-1 1,-1 1 0,0 0-1,1 0 1,0-1 0,-1 1-1,1-1 1,0 1 0,0-1-1,0 1 1,1-1 0,-1 1-1,1-1 1,-1 0-1,1 0 1,3 3 0,-3-3 8,1 0 0,0-1 0,0 1 0,0-1 0,0 0 0,0 0 0,1 0 0,-1 0 0,0 0 0,0-1 0,1 1 0,-1-1 0,0 0 0,1 0 0,-1 0 0,0-1 0,1 1 0,-1-1 0,0 0 0,4-1 0,-2 0-15,0-1-1,0 1 1,0-1 0,-1 0 0,1-1-1,-1 1 1,0-1 0,0 1-1,0-1 1,-1-1 0,1 1-1,-1 0 1,0-1 0,0 1-1,-1-1 1,1 0 0,-1 0-1,0 0 1,0 0 0,-1-1-1,0 1 1,0 0 0,0-1-1,0 1 1,-1-1 0,0-9-1,-1 15-45,-1 0-1,1 0 0,0 1 1,0-1-1,-1 0 0,1 0 1,0 1-1,0-1 0,0 0 1,0 1-1,0-1 1,-1 1-1,1 0 0,0-1 1,0 1-1,0 0 0,0 0 1,-1 1-1,0 3 43,-1-1-1,1 1 1,0 0 0,0 0-1,1 1 1,0-1 0,0 0-1,0 0 1,0 1 0,1-1-1,0 10 1,0-13 13,0 0 0,1 0 1,-1 0-1,0 0 0,1-1 0,-1 1 0,1 0 0,0 0 0,0-1 1,-1 1-1,1 0 0,0-1 0,0 1 0,0-1 0,1 1 0,-1-1 1,0 0-1,1 1 0,-1-1 0,0 0 0,1 0 0,0 0 0,-1 0 1,1 0-1,-1 0 0,1-1 0,0 1 0,0 0 0,0-1 0,-1 1 1,1-1-1,0 0 0,0 0 0,0 0 0,1 0 0,2 0 28,0 0 0,-1 0 0,1-1 0,-1 1 0,1-1 0,-1 0 0,1-1-1,-1 1 1,1-1 0,-1 0 0,0 0 0,0 0 0,0-1 0,0 1 0,-1-1 0,7-6-1,-5 3-12,0 0 0,0 0-1,-1-1 1,0 1 0,0-1-1,-1 0 1,0 0 0,0 0 0,2-11-1,1-12-36,-1 0-1,-2 0 1,-1-1-1,-1-30 1,-2 49 12,-1-21-109,-3 26-51,-1 21-132,-1 16 372,2 0-1,1 0 1,2 0-1,0 1 1,6 55-1,6-46 654,5-22-2732,0-13-4525,-9-5-457</inkml:trace>
  <inkml:trace contextRef="#ctx0" brushRef="#br0" timeOffset="3414.96">972 617 5651,'0'0'6963,"47"-29"-6963,-24 24 0,0-3-977,-3 2-1472,0 1-3377</inkml:trace>
  <inkml:trace contextRef="#ctx0" brushRef="#br0" timeOffset="4097.68">1195 533 7716,'0'0'6005,"2"6"-5584,2 8 281,-1 0-1,0 0 0,-1 0 0,1 19 0,-2-14-133,1 0 0,7 27 1,-9-45-560,0-1-1,0 0 1,0 0 0,0 0-1,1 0 1,-1 0 0,0 0-1,0 1 1,0-1 0,0 0-1,1 0 1,-1 0 0,0 0-1,0 0 1,0 0 0,0 0-1,1 0 1,-1 0 0,0 0 0,0 0-1,0 0 1,1 0 0,-1 0-1,0 0 1,0 0 0,0 0-1,0 0 1,1 0 0,-1 0-1,0 0 1,0 0 0,0 0-1,0 0 1,1 0 0,-1 0-1,0-1 1,0 1 0,0 0 0,0 0-1,1 0 1,-1 0 0,0 0-1,0 0 1,0-1 0,0 1-1,0 0 1,0 0 0,0 0-1,0 0 1,0-1 0,1 1-1,-1 0 1,0 0 0,0 0-1,0-1 1,0 1 0,0 0-1,0 0 1,0 0 0,0 0 0,0-1-1,0 1 1,0 0 0,0 0-1,-1-1 1,7-12 15,10-60-445,-10 45-166,16-52 0,-22 79 585,0 1-1,0 0 1,0-1-1,0 1 1,0 0-1,0 0 1,0-1 0,0 1-1,1 0 1,-1 0-1,0-1 1,0 1-1,0 0 1,0 0 0,1-1-1,-1 1 1,0 0-1,0 0 1,1 0-1,-1-1 1,0 1-1,0 0 1,1 0 0,-1 0-1,0 0 1,0 0-1,1 0 1,-1-1-1,0 1 1,1 0 0,-1 0-1,0 0 1,0 0-1,1 0 1,-1 0-1,0 0 1,1 0-1,-1 0 1,11 11-194,6 21-138,-16-29 324,14 48 234,-14-43-175,1 0 0,0 0 0,0 0 0,1 0 0,0 0 0,1-1 0,4 8 0,-8-15-35,0 1 0,0-1 0,0 0 0,0 1 0,0-1 0,1 0 0,-1 0 0,0 0 0,0 1 0,0-1 0,1 0 0,-1 0 0,0 0 0,0 1 0,1-1 0,-1 0 0,0 0 0,0 0 0,1 0 0,-1 0 0,0 0 0,0 1 0,1-1 0,-1 0 0,0 0 0,1 0 0,-1 0 0,0 0 0,0 0 0,1 0 0,-1 0 0,0 0 0,1 0 0,-1-1 0,0 1 0,0 0 0,1 0 0,-1 0 0,0 0 0,1 0 0,-1 0 0,0-1 0,0 1 0,0 0 0,1 0 0,-1 0 0,0-1 0,0 1 0,9-20 210,0-27-138,-5-3 5,-1-52 1,-3 93-78,0 9-73,-6 12-7137,5-7 5191,-6 8-4534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9:40.53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2665 431 13766,'0'0'2065,"0"-12"-3329</inkml:trace>
  <inkml:trace contextRef="#ctx0" brushRef="#br0" timeOffset="2306.66">0 14 5731,'0'0'6133,"28"-3"-5269,273-1 1378,-178 5-2130,44 9-45,1 1-9,230-1-10,-264 0-68,30 0-11,361-30-270,-462 14 281,91-9 184,1 7 0,173 13 0,186 20 1279,-138-15-1237,-142-1-38,-179-8-159,149 0 531,-172-3-408,-1-1 1,1-2-1,-1-1 1,40-12-1,-66 16-106,-2 2-21,-1 0 0,0-1 0,0 1 0,1-1 0,-1 0 0,0 0-1,0 1 1,0-1 0,0-1 0,3-1 0,-6 3-103,1-1 1,0 1-1,0-1 1,0 1-1,-1-1 0,1 1 1,0 0-1,-1-1 0,1 1 1,0 0-1,-1-1 0,1 1 1,0 0-1,-1-1 1,1 1-1,-1 0 0,1 0 1,-1-1-1,1 1 0,-1 0 1,1 0-1,0 0 0,-1 0 1,1 0-1,-1 0 1,1 0-1,-1 0 0,1 0 1,-1 0-1,1 0 0,-1 0 1,0 0-1,-24-4-4062,-18 0-3083</inkml:trace>
  <inkml:trace contextRef="#ctx0" brushRef="#br0" timeOffset="3302.75">1982 28 7555,'0'0'8418,"0"-18"-5972,-13 211-1483,2-60-456,10-84-374,0-22-88,0-1-1,-6 34 1,7-60-40,0 1 1,0-1-1,0 1 1,0-1 0,0 1-1,-1-1 1,1 0-1,0 1 1,0-1-1,0 1 1,-1-1-1,1 0 1,0 1-1,0-1 1,-1 0-1,1 1 1,0-1-1,0 0 1,-1 0-1,1 1 1,-1-1-1,1 0 1,0 0 0,-1 1-1,1-1 1,0 0-1,-1 0 1,1 0-1,-1 0 1,1 0-1,0 0 1,-1 1-1,1-1 1,-1 0-1,-17-8 141,-10-18-56,22 19-44,1 1 0,-1-1 0,1 0 0,1 0-1,-1-1 1,1 0 0,1 1 0,-1-1 0,1 0-1,1-1 1,-4-15 0,8 28-57,-1 0 0,1-1 0,0 1 1,0-1-1,1 0 0,-1 1 0,1-1 0,0 0 0,0-1 0,4 5 1,2 2 17,-6-6 0,-1 1 1,1-1-1,0 0 1,-1-1-1,1 1 0,1 0 1,-1-1-1,0 0 1,1 0-1,-1 0 0,1 0 1,-1 0-1,1-1 1,0 0-1,0 1 0,0-1 1,0-1-1,-1 1 1,8 0-1,-7-2 6,1 0 0,-1 0 0,0-1 1,0 1-1,0-1 0,0 0 0,0 0 0,0-1 0,-1 1 0,1-1 0,-1 0 0,1 1 1,-1-2-1,0 1 0,0 0 0,0-1 0,3-5 0,0 0-67,36-52 295,-39 56-361,0 0-1,0 0 1,-1-1 0,1 0-1,-1 1 1,-1-1 0,1 0-1,-1 0 1,1-9 0,-7 14-5979,-6 1-2718</inkml:trace>
  <inkml:trace contextRef="#ctx0" brushRef="#br0" timeOffset="4938.8">1016 667 4610,'0'0'12419,"0"-11"-11085,-2 81-767,-1-41-517,2-1 0,2 0 0,0 1 0,6 29-1,-7-57-49,0 0 0,0 0-1,1 1 1,-1-1-1,0 0 1,0 0 0,0 0-1,1 1 1,-1-1-1,1 0 1,-1 0 0,1 0-1,-1 0 1,1 0-1,0 0 1,0 0 0,-1 0-1,1 0 1,0 0 0,0 0-1,0 0 1,0-1-1,0 1 1,0 0 0,0-1-1,0 1 1,0-1-1,0 1 1,0-1 0,1 1-1,-1-1 1,0 0-1,0 0 1,0 1 0,1-1-1,-1 0 1,0 0-1,0 0 1,0 0 0,1-1-1,-1 1 1,0 0-1,0 0 1,0-1 0,1 1-1,-1-1 1,0 1-1,0-1 1,0 1 0,0-1-1,0 0 1,0 1-1,0-1 1,0 0 0,0 0-1,-1 0 1,3-2-1,3-3-54,1 0 0,-1 0-1,0-1 1,-1 0-1,1-1 1,6-12 0,-8 13-38,0-2 45,0 1 1,0-1-1,-1 0 0,0 1 0,0-1 0,2-15 1,18 68-177,-19-38 226,0 0 1,0 0 0,1-1 0,0 1 0,0-1 0,0 0 0,8 5-1,-11-8 3,0-1 0,0 1 0,1-1 0,-1 0 0,0 0-1,1 0 1,-1 0 0,1 0 0,-1 0 0,1-1 0,0 1-1,-1-1 1,1 0 0,0 0 0,-1 0 0,1 0 0,0 0-1,-1-1 1,1 1 0,-1-1 0,1 1 0,0-1 0,3-2-1,-4 1 14,0 0 0,1 0 0,-1 0 0,0 0 0,-1-1-1,1 1 1,0-1 0,-1 1 0,1-1 0,-1 1 0,0-1-1,0 0 1,0 0 0,0 0 0,-1 0 0,1 1 0,0-5-1,3-52 388,-3 34-196,-2-47 207,1 69-423,0 0 0,-1 0 0,1 0 0,-1 0 0,0 0 0,0 0 1,0 0-1,0 0 0,0 1 0,-1-1 0,1 0 0,-1 1 0,0-1 0,0 1 0,0 0 0,0-1 0,0 1 0,-5-3 1,7 16-5297,0-6 3845,0 13-2837</inkml:trace>
  <inkml:trace contextRef="#ctx0" brushRef="#br0" timeOffset="5649.53">1477 741 10373,'0'0'6664,"-6"11"-6181,-18 36-187,23-46-284,0 1 0,0-1-1,0 1 1,0 0 0,1-1 0,-1 1-1,1 0 1,-1-1 0,1 1 0,0 0-1,-1 0 1,1 0 0,0 0 0,0-1-1,0 1 1,0 0 0,1 0 0,-1 0 0,0-1-1,1 1 1,0 0 0,-1 0 0,1-1-1,0 1 1,0-1 0,0 1 0,0 0-1,0-1 1,0 0 0,0 1 0,0-1-1,0 0 1,1 1 0,-1-1 0,1 0-1,-1 0 1,1 0 0,-1 0 0,1 0-1,0-1 1,-1 1 0,1 0 0,3 0-1,-2 0 14,1 0 0,-1 0 0,0-1 0,1 1 0,-1-1 0,1 0 0,-1 0 0,1 0 0,-1 0 0,0 0 0,1-1 0,-1 0 0,0 0 0,1 0 0,-1 0 0,0 0 0,0-1 0,0 1 0,4-3 0,-5 2-16,0 0 1,0 0-1,0 0 1,0 0-1,-1 0 1,1 0-1,-1-1 1,1 1-1,-1-1 1,0 1-1,0-1 1,0 1-1,0-1 1,-1 1-1,1-1 1,-1 0-1,1 1 1,-1-1 0,0 0-1,0 0 1,0 1-1,-1-1 1,1 0-1,0 1 1,-1-1-1,0 0 1,0 1-1,-1-4 1,0 3-22,0 0 1,0 1-1,0-1 1,-1 1-1,1 0 0,-1-1 1,1 1-1,-1 0 1,0 1-1,1-1 1,-1 0-1,0 1 1,0 0-1,-1-1 1,1 1-1,0 0 1,0 1-1,0-1 0,-1 1 1,1-1-1,0 1 1,-4 0-1,1 0-1203,12 1 174,31-1-590,-17 1 986,1-2 1,32-6-1,-40 4-108,8-1 3242,-21 5-2376,1 0-1,0 0 1,-1 0 0,1-1-1,-1 1 1,1 0 0,-1 0-1,1 0 1,-1 0 0,1 0-1,-1 0 1,0 0 0,0 0-1,1 0 1,-1 0 0,0 0-1,0 0 1,0 0 0,0 0-1,0 0 1,0 0 0,-1 1-1,-2 92 875,3-93-986,0 0 1,1 0-1,-1 0 0,1 0 0,-1 0 0,1-1 0,-1 1 0,1 0 0,0 0 0,-1-1 0,1 1 0,0 0 0,0-1 0,-1 1 0,1 0 0,0-1 0,0 1 1,0-1-1,0 1 0,0-1 0,0 0 0,0 1 0,-1-1 0,1 0 0,0 0 0,0 0 0,0 0 0,0 0 0,0 0 0,0 0 0,0 0 0,0 0 1,0 0-1,0 0 0,1-1 0,3 1-8,-1-1 0,0 1 0,1-1 1,-1 0-1,0 0 0,0-1 0,6-2 0,-6 2 6,-1 0 0,0-1-1,-1 1 1,1-1 0,0 1 0,-1-1-1,0 0 1,1 0 0,-1 0-1,0-1 1,-1 1 0,1 0-1,0-1 1,-1 1 0,0-1 0,0 1-1,0-1 1,0 0 0,-1 0-1,1 1 1,-1-1 0,0 0-1,0 0 1,-1 1 0,1-1 0,-2-6-1,1 7-47,0-1 0,1 1 0,-2 0 0,1 0-1,0 0 1,-1 0 0,1 0 0,-1 0 0,0 1 0,0-1-1,0 0 1,0 1 0,-1-1 0,1 1 0,-1 0 0,1 0-1,-1 0 1,0 0 0,0 1 0,0-1 0,0 1 0,0-1-1,0 1 1,0 0 0,0 0 0,0 0 0,-1 1 0,1-1 0,-6 1-1,8 5-6714</inkml:trace>
  <inkml:trace contextRef="#ctx0" brushRef="#br0" timeOffset="6209.81">1839 616 8244,'0'0'9036,"0"5"-8513,0 29-156,1 9-121,-2-1 0,-9 56-1,14-105-150,-1 0 0,1 1 0,1-1 0,-1 1 0,1 0 0,0 0 0,7-6 0,-8 7-111,0 1 1,0 0-1,1 1 0,-1-1 0,1 1 0,0 0 1,0 0-1,0 0 0,0 1 0,0-1 0,1 1 1,-1 0-1,1 1 0,10-2 0,-16 3 15,0 0-1,0 0 0,1 0 1,-1 0-1,0 0 0,0 0 1,1 0-1,-1 0 0,0 0 1,0 0-1,0 0 0,1 1 1,-1-1-1,0 0 0,0 0 1,0 0-1,0 0 0,1 0 1,-1 0-1,0 1 0,0-1 1,0 0-1,0 0 0,0 0 1,0 1-1,1-1 1,-1 0-1,0 0 0,0 0 1,0 1-1,0-1 0,0 0 1,0 0-1,0 0 0,0 1 1,0-1-1,0 0 0,0 0 1,0 0-1,0 1 0,0-1 1,0 0-1,0 0 0,0 1 1,-6 14-18,-10 10 11,-31 17-442,44-39 360,-1 0 0,1-1 1,-1 1-1,0-1 0,0 0 1,0 0-1,0 0 0,-1-1 1,1 0-1,0 1 1,-8 0-1,12-3 78,0 0 1,0 0-1,1 0 0,-1 0 1,0 0-1,1 1 0,-1-1 1,1 0-1,-1 0 0,1 0 1,-1 1-1,1-1 0,-1 0 1,1 0-1,0 1 1,-1-1-1,1 1 0,0-1 1,0 1-1,-1-1 0,3 0 1,1 0 37,1 0 0,0 0 0,0 0 0,0 1 0,0 0 0,-1 0 0,1 0 0,0 1 0,0-1 0,0 1 0,0 1 0,-1-1 0,1 0 0,-1 1 0,1 0 0,-1 0 0,1 0 0,-1 1 0,0 0 0,6 5 0,27 13-3379,-25-16-1583,-2-2-2947</inkml:trace>
  <inkml:trace contextRef="#ctx0" brushRef="#br0" timeOffset="6830.96">2078 704 5539,'0'0'10138,"3"5"-9818,3 11-70,0 0 1,-2 1-1,0-1 0,0 1 1,-1 0-1,-1 0 1,-1 28-1,-1-44-50,0-36 561,0 20-668,-1-5-51,2 0 1,0 1 0,1-1-1,7-31 1,-8 47-50,0 0 1,0 1-1,0-1 1,1 0-1,-1 1 1,1-1-1,0 1 0,0 0 1,0-1-1,1 1 1,-1 0-1,1 0 1,0 1-1,-1-1 1,1 0-1,0 1 1,1 0-1,-1 0 1,0 0-1,1 0 1,-1 0-1,1 1 1,-1-1-1,1 1 1,0 0-1,0 0 1,-1 1-1,1-1 1,0 1-1,5-1 1,-9 1 8,1 0 1,-1 0 0,1 0-1,-1 0 1,1 0-1,-1 0 1,1 1 0,-1-1-1,1 0 1,-1 0-1,1 0 1,-1 0 0,0 1-1,1-1 1,-1 0-1,1 0 1,-1 1 0,0-1-1,1 0 1,-1 0-1,1 1 1,-1-1 0,0 1-1,0-1 1,1 0-1,-1 1 1,0-1 0,0 1-1,1-1 1,-1 1-1,0-1 1,0 0 0,0 1-1,0 0 1,-3 22 308,-18 16 151,15-31-412,-25 36 30,29-42-87,1 1-1,0-1 1,0 0 0,0 0 0,1 1-1,-1-1 1,0 0 0,1 1 0,0-1-1,-1 1 1,1-1 0,0 1 0,0-1-1,1 1 1,-1-1 0,0 0 0,1 1-1,1 3 1,0-3-5,0-1-1,1 1 1,-1-1-1,1 0 1,0 0-1,-1 0 1,1 0 0,0 0-1,0-1 1,0 1-1,1-1 1,-1 0-1,0 0 1,0 0-1,1 0 1,3 0 0,-2 0-25,0 0 1,-1 1 0,1-1 0,-1 1-1,0 0 1,1 0 0,6 5 0,-10-7 43,-1 1 1,0-1-1,0 0 1,0 1-1,0-1 1,0 0-1,0 1 1,0-1-1,0 1 1,0-1-1,0 0 1,0 1-1,0-1 1,0 0-1,0 1 1,0-1-1,0 1 1,0-1-1,0 0 1,0 1-1,0-1 1,-1 0-1,1 1 1,0-1-1,0 0 1,0 1-1,-1-1 1,1 0-1,0 0 1,0 1-1,-1-1 1,1 0-1,0 0 1,-1 1-1,1-1 1,0 0-1,-1 0 1,1 0-1,0 0 1,-1 0-1,1 1 1,0-1-1,-1 0 1,1 0-1,-1 0 1,1 0-1,0 0 1,-1 0-1,1 0 1,0 0-1,-1 0 1,0-1-1,-29 7 137,25-5-107,-73 7-1715,77-8 1537,1 0-1,0 0 1,-1-1-1,1 1 1,0 0-1,0 0 1,-1 0-1,1 0 1,0-1-1,0 1 1,0 0-1,-1 0 1,1 0-1,0-1 1,0 1-1,0 0 1,0 0-1,-1-1 1,1 1-1,0 0 1,0-1-1,0 1 1,0 0-1,0 0 1,0-1-1,0 1 1,0 0-1,0-1 1,0 1-1,0 0 1,0 0-1,0-1 1,0 1-1,0 0 1,0-1-1,0 1 1,1-1-1,-1-1-1356,0-13-6057</inkml:trace>
  <inkml:trace contextRef="#ctx0" brushRef="#br0" timeOffset="7150.59">2346 734 976,'0'0'15101,"-5"10"-14226,2-5-767,0-1-42,0 0 0,0 0 0,1 0-1,0 1 1,0-1 0,0 1 0,0 0 0,1-1-1,-1 1 1,1 0 0,1 0 0,-1 0 0,1 0 0,-1 0-1,1 0 1,1 6 0,0-10-63,0 0 1,0 0-1,0 0 1,0 0-1,0 0 1,0 0-1,0 0 0,0 0 1,0-1-1,1 1 1,-1 0-1,0-1 0,0 1 1,1-1-1,-1 0 1,0 1-1,1-1 1,-1 0-1,1 0 0,-1 1 1,0-1-1,1 0 1,-1-1-1,1 1 1,-1 0-1,0 0 0,1 0 1,-1-1-1,3 0 1,0 0 5,0 0 1,0 0-1,0 0 1,-1-1-1,1 0 1,0 1-1,-1-1 0,1 0 1,3-3-1,-5 3-2,0-1 0,0 1 0,0 0 0,0 0 0,-1-1 0,1 1 0,-1-1 0,0 0 0,1 1 0,-1-1-1,0 0 1,-1 0 0,1 0 0,0 1 0,-1-1 0,0 0 0,1 0 0,-1 0 0,0 0 0,-1 0 0,1 0-1,-1 0 1,1 0 0,-2-3 0,1 4-4,0 0 0,0 0 1,-1 0-1,1 0 0,-1 1 0,1-1 0,-1 0 0,1 1 0,-1-1 0,0 1 0,0-1 1,0 1-1,0 0 0,0 0 0,0 0 0,0 0 0,0 0 0,-1 1 0,1-1 1,0 1-1,0-1 0,-1 1 0,1 0 0,0 0 0,0 0 0,-1 0 0,1 0 0,0 0 1,-1 1-1,-3 0 0,5 0-79,-1-1-1,1 0 1,0 1 0,-1-1-1,1 1 1,0-1 0,-1 1 0,1 0-1,0-1 1,0 1 0,0 0-1,0 0 1,0 0 0,0 0 0,0 0-1,0 0 1,0 0 0,0 0-1,0 0 1,0 1 0,0 1 0,-3 19-5359,4-13 529</inkml:trace>
  <inkml:trace contextRef="#ctx0" brushRef="#br0" timeOffset="7508.34">2536 755 4978,'0'0'11888,"-10"5"-11167,6-3-686,1-1 12,0 0 1,0 0-1,0 1 0,0-1 1,0 1-1,0 0 0,1 0 1,-1 0-1,1 0 0,-1 0 1,1 1-1,0-1 1,0 1-1,0 0 0,0-1 1,0 1-1,0 0 0,1 0 1,0 0-1,-1 0 0,1 0 1,0 1-1,1-1 1,-2 6-1,2-8-45,0 0 0,0 1 0,0-1 0,0 0 0,0 1 1,0-1-1,0 0 0,0 0 0,1 1 0,-1-1 0,1 0 0,-1 0 0,1 0 0,-1 1 1,1-1-1,-1 0 0,1 0 0,0 0 0,0 0 0,0 0 0,-1 0 0,1 0 0,0-1 0,0 1 1,0 0-1,0 0 0,0-1 0,1 1 0,-1-1 0,0 1 0,0-1 0,0 1 0,1-1 1,-1 0-1,0 1 0,0-1 0,1 0 0,-1 0 0,0 0 0,0 0 0,1 0 0,-1 0 0,0 0 1,0-1-1,1 1 0,-1 0 0,0-1 0,0 1 0,0-1 0,1 1 0,-1-1 0,0 0 1,0 1-1,0-1 0,0 0 0,1-1 0,1 0 15,0-1 0,0 0 0,-1 0 0,1 0 1,-1 0-1,0-1 0,0 1 0,0-1 0,0 1 0,0-1 0,-1 0 0,0 0 1,1 1-1,-1-1 0,-1 0 0,1 0 0,-1 0 0,1-5 0,-1 7 24,1 0 0,-1 0-1,0 0 1,0 0 0,0 0-1,0 0 1,0 0 0,0 0-1,-1 0 1,1 0 0,0 0-1,-1 0 1,0 1 0,1-1-1,-1 0 1,0 0-1,0 1 1,0-1 0,0 0-1,0 1 1,-1-1 0,1 1-1,0-1 1,-1 1 0,1 0-1,-1-1 1,1 1 0,-1 0-1,0 0 1,1 0 0,-1 0-1,0 1 1,0-1 0,0 0-1,1 1 1,-1-1 0,-4 1-1,4-1-39,0 1-1,0 0 1,0 0-1,0 0 1,0 0 0,0 1-1,1-1 1,-1 1-1,0-1 1,0 1-1,0-1 1,0 1-1,-2 1 1,-2 9-1754,5 6-4191</inkml:trace>
  <inkml:trace contextRef="#ctx0" brushRef="#br0" timeOffset="8125.01">2682 595 9380,'0'0'9306,"0"4"-8983,11 74 434,1 147 1,-12-224-721,0-46 204,1 33-303,0 0 1,0 0 0,1 1 0,1-1-1,0 0 1,1 1 0,0 0 0,7-16-1,-9 23 30,1 0-1,-1-1 0,0 1 1,1 0-1,0 0 0,0 0 0,0 1 1,1-1-1,-1 1 0,1-1 0,-1 1 1,1 1-1,0-1 0,1 0 0,-1 1 1,0 0-1,1 0 0,-1 0 1,1 0-1,-1 1 0,1 0 0,0 0 1,7-1-1,-15 29-178,-2-19 173,0-1 1,0-1-1,-1 1 0,0-1 1,-10 8-1,10-9-320,-1 0 0,2 1 0,-1 0 0,1 0 0,0 0 1,0 0-1,-6 11 0,44-14 51,0-3 283,-7-2 206,0 2 1,0 1-1,1 1 1,-1 1 0,-1 2-1,51 14 1,-67-16-1397,-1-1-2897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09:52.0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30 4178,'0'0'9330,"0"0"-9240,0 0 0,0 0 0,0 0 0,0 0 0,0 0 0,-1 0 0,1 0 0,0 0 0,0 0 0,0 0 0,0-1 0,0 1 0,0 0 1,0 0-1,0 0 0,0 0 0,0 0 0,0 0 0,-1 0 0,1-1 0,0 1 0,0 0 0,0 0 0,0 0 0,0 0 0,0 0 0,0 0 1,0-1-1,0 1 0,0 0 0,0 0 0,0 0 0,0 0 0,0 0 0,0 0 0,1-1 0,-1 1 0,0 0 0,0 0 0,0 0 1,0 0-1,0 0 0,0 0 0,0 0 0,0 0 0,0-1 0,0 1 0,0 0 0,1 0 0,-1 0 0,0 0 0,0 0 0,0 0 0,0 0 1,0 0-1,0 0 0,0 0 0,1 0 0,-1 0 0,0 0 0,0 0 0,0 0 0,842 2 1711,-834-3-1605,1 0 0,-1-1 0,1 0 0,-1 0-1,0 0 1,14-8 0,-20 7-1270,-9 0-624,-8 2-1434,-8 1-2694,-3 0-2605</inkml:trace>
  <inkml:trace contextRef="#ctx0" brushRef="#br0" timeOffset="906.43">503 25 4466,'0'0'10229,"4"-14"-7111,6 55-2672,-3 0-1,5 71 0,-9-65-242,18 83 1,-17-109-63,-1 0 1,-1 1 0,-1 39-1,-1-41 56,-27-60 374,-55-94-438,75 123 206,21 30-302,21 33-64,-29-40 44,30 49 23,-33-57-37,-1 0 0,1-1 0,-1 1 0,1-1 0,1 0 0,-1 0 0,0 0 0,1 0 0,-1 0 0,1-1 0,0 0 0,6 3 0,-8-4 5,0-1 0,0 0 0,-1 0 0,1 0-1,0-1 1,0 1 0,0 0 0,0-1 0,0 1-1,0-1 1,-1 0 0,1 1 0,0-1-1,-1 0 1,1 0 0,0 0 0,-1 0 0,1-1-1,-1 1 1,1 0 0,-1-1 0,0 1 0,0-1-1,2-2 1,28-45 52,-26 40-40,5-7-44,-1-2 0,0 1-1,-1-1 1,-1 0 0,-1-1-1,0 1 1,-2-1 0,4-26 0,-8 44-542,-8 14-7798,-7 2 1484</inkml:trace>
  <inkml:trace contextRef="#ctx0" brushRef="#br0" timeOffset="1668.35">457 761 5138,'0'0'9981,"2"-12"-9085,1 2-700,0-1 259,0 0-1,-1 0 1,0-1-1,-1 1 0,0 0 1,-1 0-1,-1-14 0,0 24-405,0 0 0,0 0 0,1 0 0,-1 0 0,0 0 0,0 1-1,0-1 1,0 0 0,-1 0 0,1 1 0,0-1 0,0 1 0,0-1 0,0 1-1,-1-1 1,1 1 0,0 0 0,-1 0 0,1-1 0,0 1 0,0 0-1,-1 0 1,1 0 0,0 1 0,-1-1 0,-1 1 0,-37 6 37,38-6-90,-1 0-1,1 0 1,0 0-1,-1 1 1,1-1-1,0 1 1,0-1-1,-1 1 1,2 0-1,-1 0 1,0 0-1,0 0 1,0 0-1,1 0 0,-1 0 1,1 0-1,0 1 1,0-1-1,-1 1 1,1-1-1,1 1 1,-1-1-1,0 1 1,1 0-1,-1-1 1,1 1-1,0 0 1,0-1-1,0 1 1,0 0-1,1 2 1,1 1-11,-1 0 0,1-1 0,0 0 0,1 0 0,0 0 1,-1 0-1,1 0 0,1 0 0,-1 0 0,1-1 1,0 0-1,0 0 0,7 6 0,2 0-11,24 20-133,-36-29 154,0 0 0,0 0 0,1 1 0,-1-1 0,0 0 1,0 1-1,-1-1 0,1 1 0,0 0 0,0-1 0,-1 1 0,1 0 0,-1-1 0,1 1 0,-1 0 0,0-1 0,0 1 0,0 0 1,0 0-1,0-1 0,0 5 0,-1-5 19,0 0 0,0 0 0,-1 0 0,1 0 0,0 0 0,0 0 0,0 0 0,-1 0 0,1 0 0,-1 0 0,1-1 0,0 1 0,-1 0 1,1-1-1,-1 1 0,1-1 0,-1 0 0,0 0 0,1 1 0,-4-1 0,-36 2 331,38-2-310,-23 1 124,19 0-146,0-1 0,0 1-1,0-1 1,-1-1 0,1 1-1,-10-3 1,17 2-83,-1 1 0,0 0 0,1 0 1,-1 0-1,1-1 0,-1 1 0,1 0 0,0-1 1,-1 1-1,1 0 0,-1-1 0,1 1 0,-1-1 0,1 1 1,0 0-1,-1-1 0,1 1 0,0-1 0,0 1 1,-1-1-1,1 1 0,0-1 0,0 1 0,0-1 1,0 0-1,0 1 0,-1-1 0,1 1 0,0-1 0,0 1 1,0-1-1,1 1 0,-1-1 0,0 0 0,0 1 1,0-1-1,0 1 0,0-1 0,1 1 0,-1-1 0,0 1 1,0-1-1,1 1 0,-1-1 0,0 1 0,1-1 1,-1 1-1,1 0 0,-1-1 0,0 1 0,1 0 1,-1-1-1,2 0 0,23-19-5930,-2 5 403</inkml:trace>
  <inkml:trace contextRef="#ctx0" brushRef="#br0" timeOffset="2795.72">533 648 1072,'0'0'15626,"0"-5"-14607,1-6-95,1 33-84,4 59 268,-4-58-994,-2-1-65,-1-16-37,1 0 0,0-1 1,0 1-1,1 0 0,-1-1 1,1 1-1,1-1 1,1 8-1,-2-13-11,-1 1 1,1-1 0,-1 0-1,1 1 1,0-1 0,-1 1-1,1-1 1,-1 0-1,1 0 1,0 1 0,-1-1-1,1 0 1,0 0-1,-1 0 1,1 0 0,0 0-1,-1 0 1,1 0-1,0 0 1,0 0 0,-1 0-1,1 0 1,0 0 0,-1-1-1,1 1 1,-1 0-1,1 0 1,0-1 0,-1 1-1,1 0 1,-1-1-1,1 1 1,0-1 0,-1 1-1,1-1 1,0 0-1,24-20 86,-21 18-92,4-6 23,-6 6-21,0 0 0,0 1-1,1-1 1,-1 1 0,1 0 0,-1 0 0,1 0-1,0 0 1,0 0 0,-1 0 0,1 1-1,6-2 1,13 59 6,-20-54 4,0 1 1,0-1-1,-1 1 1,1-1-1,1 0 1,-1 0 0,0 0-1,0 0 1,1 0-1,-1-1 1,1 1-1,-1-1 1,1 1-1,0-1 1,0 0-1,0 0 1,-1 0-1,1 0 1,0-1-1,0 1 1,0-1-1,0 0 1,0 0-1,0 0 1,0 0-1,0 0 1,0-1-1,0 0 1,0 1-1,0-1 1,0 0-1,0 0 1,-1 0-1,1-1 1,0 1-1,4-4 1,-2 2-3,0 0 0,0 0 0,0-1 0,0 0 0,-1 1 0,0-2 0,1 1 0,-2 0 0,1-1 0,0 0 0,-1 0 0,0 0 0,0 0 0,0-1 0,-1 1 0,0-1 0,0 1 0,1-8 0,-2 7-7,-1 1 0,1-1 0,-2 1 0,1-1-1,-1 1 1,1-1 0,-4-7 0,4 12-3,0 0 0,-1 0 0,1 0 0,-1 0 1,1 0-1,-1 0 0,1 1 0,-1-1 0,0 0 0,0 0 0,1 1 1,-1-1-1,0 0 0,0 1 0,0-1 0,1 1 0,-1-1 0,0 1 1,0-1-1,0 1 0,0 0 0,0-1 0,0 1 0,0 0 0,0 0 1,0 0-1,0-1 0,0 1 0,0 0 0,0 1 0,0-1 0,0 0 1,0 0-1,0 0 0,0 1 0,0-1 0,0 0 0,0 1 0,0-1 1,0 1-1,0-1 0,0 1 0,0-1 0,1 1 0,-1 0 0,0-1 1,-1 3-1,-1 0 2,0 0 0,1 0 1,-1 0-1,1 1 0,0-1 1,0 1-1,0 0 1,0-1-1,0 1 0,1 0 1,0 0-1,0 0 0,0 0 1,0 0-1,1 0 1,-1 0-1,1 1 0,0-1 1,0 0-1,2 8 0,-2-1 16,1-10-13,-1 1 0,1-1 0,-1 1 0,1-1 0,0 0 0,0 1 0,0-1 0,0 0 0,0 1 0,0-1 0,0 0 0,0 0 0,1 0 0,-1 0 0,0 0 0,1 0 0,-1-1 0,0 1 0,1 0 0,-1-1 0,1 1 0,-1-1 0,1 1 0,0-1 0,-1 0 0,1 1 0,-1-1 0,1 0 0,0 0 0,-1 0 0,1 0 0,2-1 0,0 1-3,0 0-1,0 0 0,1 0 1,-1-1-1,0 0 1,0 1-1,0-1 1,0-1-1,-1 1 0,1 0 1,7-5-1,-8 1-3,0 1 0,-1-1-1,1 0 1,-1 0-1,0 0 1,-1 0 0,3-11-1,-5-9-14,1 25 19,0-1 0,-1 1 0,1-1-1,0 1 1,-1-1 0,1 1 0,-1 0 0,1-1-1,0 1 1,-1 0 0,1-1 0,-1 1-1,1 0 1,-1 0 0,1-1 0,-1 1 0,1 0-1,-1 0 1,1 0 0,-1 0 0,1 0-1,-1 0 1,1 0 0,-1 0 0,1 0 0,-1 0-1,0 0 1,1 0 0,-1 0 0,1 0-1,-1 0 1,1 0 0,-1 0 0,1 1 0,-1-1-1,0 1 1,0 0-5,0 0 1,-1 0-1,1 0 0,0 0 0,0 0 0,0 0 1,0 0-1,0 1 0,0-1 0,0 0 0,1 1 0,-1-1 1,0 1-1,1-1 0,-1 1 0,1-1 0,0 1 1,-1-1-1,1 1 0,0-1 0,0 3 0,-1 38-6,1-33 11,0-8 1,1 1 0,-1-1 0,1 0 0,-1 0 0,1 1 1,-1-1-1,1 0 0,0 0 0,0 0 0,0 0 0,0 0 0,-1 0 0,1 0 1,0 0-1,1 0 0,-1 0 0,0-1 0,0 1 0,0 0 0,0-1 0,1 1 1,-1-1-1,0 1 0,0-1 0,1 0 0,-1 1 0,0-1 0,1 0 1,-1 0-1,1 0 0,-1 0 0,0 0 0,1 0 0,-1 0 0,2-1 0,3 1-39,0-1-1,0 1 0,-1-1 0,1-1 0,0 1 0,-1-1 0,9-3 0,-7 1 19,-1-1 0,0 1 1,0-1-1,0 0 0,-1-1 1,1 1-1,-1-1 0,-1 0 0,1 0 1,-1-1-1,0 0 0,-1 1 1,1-1-1,-2 0 0,1-1 0,-1 1 1,3-10-1,-2 0 36,-1-1-1,0 1 1,-1-1 0,-1 0-1,-1 0 1,-3-25 0,-1 31 341,0 20-289,-2 21-79,-1 28 238,3 1 1,2 65-1,3-119-236,1-1 0,-1 1 1,1 0-1,0-1 1,0 1-1,0-1 0,1 1 1,-1-1-1,3 5 0,11 4-2529,-14-12 2197,0 1 0,-1-1 0,1 0 0,0 0 0,0 0 0,0 0 0,0 0 0,0-1 1,-1 1-1,1 0 0,0 0 0,0 0 0,0-1 0,-1 1 0,1-1 0,0 1 0,0 0 1,-1-1-1,1 1 0,0-1 0,-1 1 0,2-2 0,5-11-7881</inkml:trace>
  <inkml:trace contextRef="#ctx0" brushRef="#br0" timeOffset="2948.63">987 700 8612,'0'0'9636,"-3"-2"-9652,30 2-16,3 0-1168,3 0-2258,0-2-2481</inkml:trace>
  <inkml:trace contextRef="#ctx0" brushRef="#br0" timeOffset="3420.76">1213 618 4722,'0'0'13252,"0"4"-12714,-1 23 485,-9 45-1,5-43-1192,-2 50 0,7-114-5307,2-66 613,-1 50 4900,-1 0 6598,2 51-6442,-1 0-1,1 0 1,0 0-1,-1 0 0,1 0 1,0 1-1,-1-1 1,1 1-1,-1-1 0,1 1 1,-1-1-1,1 1 1,-1 0-1,1 0 1,1 1-1,4 6 122,0 1-1,0 0 1,-1 0-1,0 1 1,-1-1 0,9 20-1,-10-19-186,0 0 0,0-1-1,2 0 1,-1 0-1,1-1 1,0 1 0,13 12-1,-18-20-207,0 0 0,1 0-1,-1 0 1,1 0-1,-1 0 1,1 0-1,-1-1 1,1 1 0,-1 0-1,1-1 1,-1 0-1,1 1 1,0-1-1,-1 0 1,1 0 0,0 0-1,-1 0 1,1 0-1,0 0 1,-1 0-1,1-1 1,-1 1 0,1 0-1,0-1 1,-1 1-1,1-1 1,-1 0-1,1 0 1,-1 0 0,3-1-1,-1 0-862,0-1 0,0 0 0,0 1 0,-1-1-1,1 0 1,-1 0 0,0-1 0,1 1 0,-1 0 0,-1-1 0,4-6-1,-1-12-5958</inkml:trace>
  <inkml:trace contextRef="#ctx0" brushRef="#br0" timeOffset="3620.7">1386 552 3089,'0'0'13548,"-2"-5"-12598,-6-7-524,3 15 353,1 32 938,0 1-1200,-1-4-942,2 0 1,1 35 0,2-66 162,0 0 0,0 0 0,1 0 0,-1-1 0,0 1 0,1 0-1,-1 0 1,1-1 0,-1 1 0,0 0 0,1-1 0,0 1 0,-1 0 0,1-1 0,-1 1 0,1-1 0,0 1 0,-1-1-1,1 1 1,0-1 0,0 0 0,-1 1 0,1-1 0,0 0 0,0 1 0,0-1 0,-1 0 0,1 0 0,0 0 0,0 0 0,0 0-1,0 0 1,0 0 0,-1 0 0,1 0 0,0 0 0,0-1 0,1 1 0,2 0-1573,12 0-5638</inkml:trace>
  <inkml:trace contextRef="#ctx0" brushRef="#br0" timeOffset="4903.89">1502 690 5539,'0'0'5850,"5"-11"-4177,-5 11-1595,20-42 1479,-19 40-1391,0-1 0,0 1 0,0 0 0,0 0 0,0 0 0,-1-1 0,1 1 0,-1 0 0,0-1 0,0 1 0,0 0 0,0 0 0,0-1 0,0 1 0,-1 0 0,1-1 1,-1 1-1,1 0 0,-1 0 0,0-1 0,-2-2 0,2 4-117,0 0 1,0 0 0,0 0 0,-1 0-1,1 0 1,0 0 0,-1 0-1,1 1 1,-1-1 0,1 0 0,-1 1-1,1-1 1,-1 1 0,1 0-1,-1-1 1,0 1 0,1 0 0,-1 0-1,1 0 1,-1 0 0,0 0-1,1 0 1,-1 1 0,1-1 0,-1 1-1,0-1 1,1 1 0,-1-1-1,1 1 1,0 0 0,-1 0 0,1-1-1,-1 1 1,1 0 0,0 0-1,0 1 1,0-1 0,0 0 0,0 0-1,0 0 1,0 1 0,0-1-1,0 1 1,0 1 0,-4 3-33,2 0 0,-1 0 0,1 1 0,0-1 0,0 1 0,0 0 0,1 0 0,-2 12 0,3-15-13,1 0 0,0 0-1,-1 0 1,1 0 0,0 0 0,1 0-1,-1 0 1,1 0 0,0 0 0,1 5-1,-1-8-2,0 1-1,1-1 0,-1 0 1,0 0-1,0 0 1,1 0-1,-1 0 0,1 0 1,-1 0-1,1 0 0,-1 0 1,1-1-1,-1 1 0,1 0 1,0-1-1,-1 0 1,1 1-1,0-1 0,0 0 1,-1 0-1,1 0 0,0 0 1,-1 0-1,1 0 1,3-1-1,-3 0-2,0 1 0,0-1 1,0 1-1,0-1 0,-1 1 1,1-1-1,0 0 0,0 0 0,-1 0 1,1 0-1,-1 0 0,1-1 0,-1 1 1,1 0-1,-1-1 0,0 1 1,1-1-1,-1 1 0,0-1 0,0 0 1,0 1-1,0-1 0,-1 0 0,1 0 1,0 0-1,-1 0 0,1 1 1,0-5-1,1-6 31,-1 1-1,0-1 1,-1-18 0,0 21 18,0 8-2,0 37-90,0-31 40,4 36 59,-3-40-60,-1 0-1,0-1 1,1 1-1,-1 0 1,1 0-1,-1-1 1,1 1-1,-1 0 1,1 0-1,-1-1 1,1 1-1,0-1 1,-1 1-1,1 0 1,0-1-1,-1 0 0,1 1 1,0-1-1,0 1 1,-1-1-1,1 0 1,0 1-1,0-1 1,0 0-1,0 0 1,0 0-1,-1 0 1,1 0-1,0 0 1,0 0-1,0 0 1,0 0-1,0 0 1,0 0-1,-1 0 1,1-1-1,0 1 1,0 0-1,0-1 1,-1 1-1,1 0 0,0-1 1,1 0-1,1-2-23,1 1 0,-1-1 0,0 0 0,0 0 0,0-1 0,0 1 0,0 0 0,-1-1 0,0 1 0,1-1-1,-1 0 1,-1 0 0,1 0 0,-1 0 0,2-6 0,-1 5 39,0-1-1,1 0 1,-1 1 0,1-1-1,6-7 1,-5 67 346,-13-20-175,6-16-43,20-34-97,-6 0-52,-7 10-24,0 0 1,1 1 0,-1-1-1,1 1 1,0 0 0,0 0-1,1 0 1,9-6-1,-14 11 34,-1 0-1,0 0 0,0 0 0,1 0 0,-1 0 0,0 0 0,1 0 0,-1 0 0,0 0 0,1 0 1,-1 0-1,0 0 0,0 1 0,1-1 0,-1 0 0,0 0 0,0 0 0,1 0 0,-1 0 0,0 0 1,0 1-1,1-1 0,-1 0 0,0 0 0,0 0 0,1 1 0,-1-1 0,0 0 0,0 0 0,0 1 1,0-1-1,0 0 0,1 1 0,-1-1 0,0 0 0,0 0 0,0 1 0,0-1 0,0 0 1,0 1-1,2 20 79,-9 21 159,-3-24-160,13-24-1,21-29-274,-6 11-83,-12 16 177,0 0 1,1 0-1,-1 0 0,13-9 1,-19 17 104,1 0 1,-1-1-1,0 1 0,0 0 1,0 0-1,0 0 1,1 0-1,-1 0 0,0-1 1,0 1-1,0 0 1,1 0-1,-1 0 1,0 0-1,0 0 0,1 0 1,-1 0-1,0 0 1,0 0-1,1 0 0,-1 0 1,0 0-1,0 0 1,1 0-1,-1 0 0,0 0 1,0 0-1,0 0 1,1 0-1,-1 1 1,0-1-1,0 0 0,0 0 1,1 0-1,-1 0 1,0 0-1,0 1 0,0-1 1,0 0-1,1 0 1,-1 0-1,0 0 0,0 1 1,4 14 150,-3 24 379,-1-34-406,-1 18 87,3 29 274,-1-51-470,-1 0 1,2 0-1,-1 0 1,0 0-1,0 0 0,0-1 1,0 1-1,0 0 1,1-1-1,-1 1 1,0-1-1,0 0 1,1 1-1,-1-1 0,0 0 1,1 1-1,-1-1 1,0 0-1,1 0 1,-1 0-1,1 0 1,-1-1-1,2 1 0,35-5 101,-29 2-104,0-1-1,1 1 1,-1-2 0,-1 1-1,1-1 1,-1 0-1,0-1 1,14-12-1,-18 14-8,0 0 0,0 0-1,-1 0 1,1-1 0,-1 1-1,0-1 1,0 0-1,-1 0 1,1 0 0,-1 0-1,0 0 1,0-1 0,-1 1-1,0-1 1,0 1-1,1-9 1,-2 13-6,-1 1-1,1-1 1,0 0-1,0 1 1,-1-1-1,1 0 1,0 1-1,-1-1 1,1 1 0,-1-1-1,1 1 1,-1-1-1,1 1 1,-1-1-1,1 1 1,-1-1-1,0 1 1,1-1 0,-1 1-1,1 0 1,-1 0-1,0-1 1,1 1-1,-1 0 1,0 0-1,0 0 1,1-1 0,-1 1-1,0 0 1,1 0-1,-1 0 1,0 0-1,0 1 1,1-1-1,-1 0 1,0 0 0,1 0-1,-1 0 1,0 1-1,-1 0 1,-30 11-137,26-6 131,1-1 1,-1 2-1,1-1 0,0 0 0,1 1 0,-1 0 0,1 0 1,1 1-1,-1-1 0,-2 10 0,4-12 8,0 1 0,0 0 1,1 0-1,0-1 0,0 1 0,0 0 0,1 0 0,0 0 0,0 0 1,1 0-1,-1 0 0,1 0 0,0-1 0,4 11 0,-4-14 0,1 0 0,-1 0 0,1-1 0,-1 1-1,1-1 1,-1 1 0,1-1 0,0 0 0,0 0 0,0 0-1,0 0 1,0 0 0,0 0 0,0 0 0,0-1 0,0 1-1,0-1 1,0 1 0,0-1 0,0 0 0,1 0 0,-1 0-1,0 0 1,0 0 0,0 0 0,0-1 0,4 0 0,1-1-133,-1 1 0,0 0 1,0-1-1,0 0 0,0-1 1,-1 0-1,1 1 0,6-6 1,-6 4-648,-1-1 0,-1 0 0,1 0 0,-1 0-1,1 0 1,-1 0 0,4-9 0,-1-1-4156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2:50.41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43 3 10101,'0'0'9588,"0"-2"-8916,-6 2-1728,-1 0-1153,-6 0-4034,-4 5-3554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2:55.6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7 877 3458,'0'0'4791,"-6"-3"-127,216 10-2778,-157-6-1688,-1-3 0,71-12 1,169-17-32,-137 19-121,235-14-49,-227 16-11,248 14-1,-242 4-9,291-24 0,142-17 49,3 30-40,-369 4 8,-113-2 24,288 6-5,-235 2 474,-176-11-690,1 3 137,-1 1-1,0-1 1,0 1 0,0-1 0,0 1 0,0-1 0,0 1 0,1-1 0,-1 1 0,0-1 0,0 1 0,0-1 0,-1 1 0,1 0 0,0-1 0,0 1 0,0-1-1,0 1 1,0-1 0,0 1 0,-1-1 0,1 1 0,0 0 0,0-1 0,-1 1 0,1-1 0,0 1 0,-1 0 0,1-1 0,0 1 0,-1 0 0,0-1 0,-8 1-3831,-4 0-3287</inkml:trace>
  <inkml:trace contextRef="#ctx0" brushRef="#br0" timeOffset="1318.14">2240 883 1313,'0'0'5522,"0"-7"-4513,-1-13-608,0 5 5148,0 41-3461,11 444-842,-10-470-1234,0 0 0,0 0 0,0 1 0,0-1-1,0 0 1,0 0 0,0 1 0,0-1 0,0 0 0,0 1 0,0-1 0,0 0 0,0 0 0,0 0 0,0 1 0,0-1-1,0 0 1,0 0 0,0 1 0,0-1 0,-1 0 0,1 0 0,0 1 0,0-1 0,0 0 0,0 0 0,-1 0 0,1 0 0,0 1-1,0-1 1,0 0 0,-1 0 0,1 0 0,0 0 0,0 0 0,-1 0 0,1 0 0,0 1 0,0-1 0,0 0 0,-1 0-1,-10-7 637,-9-13-206,8 3-330,1 1 0,1-1 0,0-1 0,2 0 0,-10-28 0,17 43-56,1 2-170,3 7 65,0 0 0,0-1 0,0 0 1,1 0-1,0 0 0,0 0 1,0 0-1,8 7 0,7 8-46,-8-6 92,-6-7-4,1 1 0,-1-1 1,1 0-1,1 0 0,-1 0 0,1-1 1,0 0-1,1-1 0,-1 0 0,11 6 1,-16-11 5,-1 0 0,0-1 0,0 1 0,1 0 0,-1-1 0,0 1 0,0-1 0,0 1 0,1-1 0,-1 1 0,0-1 0,0 0 1,0 0-1,0 1 0,0-1 0,0 0 0,0 0 0,-1 0 0,1 0 0,0 0 0,0 0 0,-1 0 0,1 0 0,-1-1 0,1 1 1,0-2-1,18-41 109,-15 34-106,16-37-171,19-47 230,-23 31-4256,-16 51-2571</inkml:trace>
  <inkml:trace contextRef="#ctx0" brushRef="#br0" timeOffset="4299.81">4018 67 4802,'0'0'5275,"-8"-7"-4510,1 1-877,3 1 323,-1 0 1,0 0-1,0 1 0,-1 0 1,1 0-1,-1 0 0,0 1 1,0 0-1,-1 0 0,1 0 0,0 1 1,-1 0-1,1 0 0,-14-2 1,-16 4-209,-18-1 4,1 3 1,-67 10-1,103-9-30,0 1 1,0 1-1,0 0 1,1 1-1,0 1 1,0 0-1,1 1 1,0 1-1,0 0 0,1 1 1,-14 14-1,24-21 32,-17 15-73,1 2-1,-28 34 1,43-46 29,-1 0 1,1 1 0,1-1-1,0 1 1,0 0-1,0 0 1,1 0-1,1 1 1,0-1 0,0 1-1,0 10 1,-1 9 36,2 0 1,1 0-1,2 0 1,0 0 0,2 0-1,10 37 1,-10-53 14,0-1 1,1 1 0,1-1-1,0 0 1,0 0-1,1-1 1,1 0-1,0 0 1,0-1-1,1 0 1,1 0-1,-1-1 1,2 0-1,-1-1 1,24 14-1,1-2 56,2-2 0,0-1 0,0-2 0,66 17 0,-76-26-26,0-2-1,0 0 1,1-2-1,-1-1 1,1-1-1,-1-1 0,51-9 1,-73 9-43,35-7 48,0-1 0,42-17 0,-70 22-23,1-2 1,-2 0-1,1 0 0,0-1 0,-1-1 0,-1 1 0,1-2 0,-1 0 0,-1 0 0,13-16 0,-4 2 88,-2-1 0,0-1 0,-2 0 1,-1-1-1,11-30 0,-18 39 170,-1 0 0,0-1 0,-1 1 0,-1-1 0,-1 0 0,0 0-1,-2 0 1,0 0 0,-3-26 0,1 36-249,-1 0-1,0 1 1,0-1-1,0 0 1,-1 1-1,0 0 1,-1 0-1,0 0 1,0 0-1,0 1 1,-1 0-1,0 0 1,-9-7-1,-4-2 55,0 1 1,0 1-1,-32-17 0,18 15-87,0 2 1,-1 1-1,0 1 0,-1 2 1,0 1-1,-43-3 0,40 12-1232,31 1 147,1 0 1,-1 0-1,1 0 1,-1 1-1,-10 7 1,-3 0-4449</inkml:trace>
  <inkml:trace contextRef="#ctx0" brushRef="#br0" timeOffset="5420.61">1590 1503 4098,'0'0'10525,"0"-4"-8612,0 6-857,-5 89-218,-23 138-1,24-207-780,4-21-388,8-10-8191,4-7 1204</inkml:trace>
  <inkml:trace contextRef="#ctx0" brushRef="#br0" timeOffset="5737.44">1705 1632 7523,'0'0'4338,"-8"11"-3913,-9 13 277,0 0 1,2 1-1,1 1 1,0 0-1,-17 53 1,31-79-792,1 0-1,-1 0 1,0-1-1,0 1 1,0 0 0,0 0-1,1 0 1,-1 0-1,0 0 1,0 0 0,0 0-1,1 0 1,-1 0 0,0 0-1,0 0 1,0 0-1,1 0 1,-1 0 0,0 0-1,0 0 1,0 0 0,1 0-1,-1 0 1,0 0-1,0 1 1,0-1 0,0 0-1,1 0 1,-1 0 0,0 0-1,0 0 1,0 0-1,0 1 1,0-1 0,1 0-1,-1 0 1,0 0-1,0 0 1,0 1 0,0-1-1,0 0 1,0 0 0,0 0-1,0 0 1,0 1-1,0-1 1,0 0 0,0 0-1,0 0 1,0 1 0,0-1-1,0 0 1,0 0-1,0 0 1,0 1 0,0-1-1,0 0 1,0 0 0,0 0-1,0 1 1,0-1-1,14-12-3338,2-6-1798</inkml:trace>
  <inkml:trace contextRef="#ctx0" brushRef="#br0" timeOffset="5984.06">1669 1713 1056,'0'0'10419,"0"-1"-10334,1 0 1,0-1 0,0 1 0,-1 0 0,1-1 0,0 1 0,0 0 0,0 0 0,0 0 0,1 0 0,-1 0-1,0 0 1,0 0 0,3-1 0,4 5 185,0 0-1,0 0 0,0 1 1,0 0-1,-1 1 1,0 0-1,0 0 1,0 0-1,10 11 1,2 0-60,-3 0-246,9 6-144,-5-19-6205,-11-6 1401</inkml:trace>
  <inkml:trace contextRef="#ctx0" brushRef="#br0" timeOffset="6247.37">1864 1512 3298,'0'0'7923,"-1"8"-7605,-33 244 6093,32-204-6700,3-29-8720</inkml:trace>
  <inkml:trace contextRef="#ctx0" brushRef="#br0" timeOffset="10580.39">1989 1661 2865,'0'0'9597,"-3"1"-6186,-14 13-3077,13-9-237,-7 10 289,0 1-1,-12 23 1,20-35-368,1 1-1,0 0 1,0 0-1,1 0 1,0 0-1,-1 0 1,2 0-1,-1 0 1,1 1 0,-1-1-1,1 0 1,1 0-1,0 9 1,0-14-21,-1 1-1,1 0 1,0 0 0,0-1 0,-1 1-1,1 0 1,0-1 0,0 1 0,-1-1 0,1 1-1,0-1 1,0 1 0,0-1 0,0 0 0,0 1-1,0-1 1,0 0 0,0 0 0,0 0-1,0 0 1,0 0 0,0 0 0,0 0 0,2 0-1,26-3 85,-23 1-64,-1 0 1,1 0-1,-1 0 1,0-1-1,0 0 1,0 0-1,0 0 0,0-1 1,-1 0-1,1 0 1,-1 0-1,0 0 1,0-1-1,-1 1 1,1-1-1,-1 0 1,0 0-1,0 0 1,-1-1-1,0 1 0,0-1 1,0 1-1,0-1 1,-1 0-1,0 1 1,0-1-1,-1 0 1,1 0-1,-1 0 1,-1 0-1,1 0 1,-3-10-1,2 15-18,0 0-1,0-1 1,0 1-1,0-1 0,-1 1 1,1 0-1,-1 0 1,1 0-1,-1 0 1,1 0-1,-1 0 1,1 0-1,-1 1 1,0-1-1,1 1 1,-1-1-1,0 1 1,0-1-1,0 1 1,1 0-1,-1 0 1,0 0-1,0 0 1,0 0-1,1 0 1,-1 0-1,0 1 1,0-1-1,1 1 1,-1-1-1,0 1 1,-2 1-1,3-2-158,0 1 0,0-1 0,0 1 0,0 0 0,0-1 0,0 1 0,0 0 0,0 0 0,0-1 0,0 1 0,1 0 0,-1 0 1,0 0-1,1 0 0,-1 0 0,0 0 0,1 0 0,-1 2 0,-3 20-7436,4-14 1247</inkml:trace>
  <inkml:trace contextRef="#ctx0" brushRef="#br0" timeOffset="10933.31">2138 1723 5378,'0'0'5993,"8"6"-5300,-3-2-554,0 1 0,0-1-1,0 1 1,-1 0 0,0 1 0,0-1 0,5 8-1,-8-11-71,0 0 0,0 0 0,-1 0 0,1-1 0,0 1 0,-1 0 0,1 0 0,-1 0 0,1 0 0,-1 0 0,0 0 0,0 1 0,0-1 0,0 0 0,-1 0 0,1 0 0,0 0 0,-1 0 0,1 0 0,-1 0 0,0-1 0,0 1 0,0 0 0,1 0 0,-2 0 0,1-1 0,0 1 0,0 0 0,-1-1 0,1 1 0,-1-1 0,1 0 0,-1 1 0,-1 0 0,2-1 20,0 0 0,0 0 0,0-1 0,0 1-1,0 0 1,0-1 0,0 1 0,0 0 0,0-1 0,0 0 0,0 1 0,0-1-1,0 1 1,0-1 0,0 0 0,0 0 0,0 0 0,-1 0 0,1 0 0,0 0-1,0 0 1,0 0 0,0 0 0,0 0 0,-2-1 0,2 0-39,0 0 1,1 0 0,-1 0 0,0 0-1,0 0 1,1 0 0,-1 0-1,1 0 1,-1 0 0,1 0 0,-1-1-1,1 1 1,0 0 0,0 0-1,-1 0 1,1-1 0,0 1-1,0-2 1,0-3-43,1 0-1,-1 0 1,1 1-1,0-1 1,0 1-1,1-1 0,-1 1 1,1-1-1,4-6 1,0 3-33,1 1 0,0 1 1,0-1-1,1 1 0,0 0 0,0 1 1,17-10-1,13-7-5133,-28 17 2501,0 1-3024</inkml:trace>
  <inkml:trace contextRef="#ctx0" brushRef="#br0" timeOffset="11162.03">2310 1555 6947,'0'0'9706,"0"3"-9431,-3 46 402,-3-1 1,-1-1 0,-16 57-1,18-72-2047,6-25-7768</inkml:trace>
  <inkml:trace contextRef="#ctx0" brushRef="#br0" timeOffset="11486.77">2353 1640 3570,'0'0'9593,"-39"63"-7963,28-51-1661,1 3 157,11-14-97,0-1 1,-1 1 0,1 0-1,0 0 1,0-1-1,0 1 1,0-1-1,0 1 1,0-1 0,0 1-1,1-1 1,-1 0-1,0 1 1,0-1-1,0 0 1,0 0 0,0 0-1,2 0 1,44 19 1723,-12-4-2403,-12-11-4791,-16-4-437</inkml:trace>
  <inkml:trace contextRef="#ctx0" brushRef="#br0" timeOffset="11704.34">2469 1551 5747,'0'0'9692,"4"14"-8814,0 10-638,0 0-1,-1 0 1,-1 0 0,-1 0 0,-2 0-1,0 0 1,-6 31 0,-1-37-1125,3-7-1179,2-1-3978</inkml:trace>
  <inkml:trace contextRef="#ctx0" brushRef="#br0" timeOffset="11953.68">2462 1680 5747,'0'0'8009,"11"-7"-7583,36-22-52,-46 28-354,1 0-1,0 0 1,-1 0-1,1 0 1,0 0 0,0 1-1,0-1 1,-1 1-1,1 0 1,0-1 0,0 1-1,0 0 1,0 0-1,0 0 1,0 0 0,0 0-1,-1 1 1,1-1-1,2 1 1,-2 0-9,-1 0-1,0-1 1,0 1 0,0 0-1,0 0 1,0 0 0,0 0-1,0 0 1,0 1-1,0-1 1,0 0 0,-1 0-1,1 1 1,0-1 0,-1 0-1,1 1 1,-1-1 0,0 0-1,1 2 1,0 1 78,-1 0 0,0 0-1,1 0 1,-1-1 0,0 1 0,-1 0 0,1 0-1,-1 0 1,0-1 0,0 1 0,0 0 0,0-1-1,-1 1 1,-3 6 0,-1-3 40,0-1 1,-1 1-1,0-1 1,-13 9-1,-2-2-4012</inkml:trace>
  <inkml:trace contextRef="#ctx0" brushRef="#br0" timeOffset="12272.29">2631 1657 3169,'0'0'13639,"-7"10"-12804,4-5-714,-1 0-68,0 0 0,1 0 0,0 0 1,0 0-1,0 1 0,1-1 1,-1 1-1,1 0 0,1-1 1,-1 1-1,1 0 0,0 0 1,0 0-1,1 0 0,0 9 1,1-14-55,-1-1 1,1 1 0,-1 0-1,1 0 1,0 0 0,-1-1-1,1 1 1,0 0 0,-1-1-1,1 1 1,0 0 0,0-1-1,0 1 1,0-1 0,0 1 0,0-1-1,0 0 1,-1 1 0,1-1-1,0 0 1,0 0 0,0 0-1,0 0 1,0 0 0,0 0-1,0 0 1,0 0 0,0 0 0,0 0-1,0 0 1,0 0 0,0-1-1,2 0 1,31-12 141,-29 9-108,0-1 0,-1 0 0,1 0 0,-1 0-1,0 0 1,-1-1 0,1 0 0,2-6 0,-4 9 30,-1 0 1,0 0-1,1-1 1,-1 1-1,0 0 1,-1 0-1,1 0 1,0-1-1,-1 1 1,0 0-1,0-1 1,0 1-1,0-1 1,0 1-1,-1 0 1,0 0-1,1-1 1,-3-3-1,3 6-34,-1 0-1,1 0 0,-1 0 1,0 0-1,1 0 0,-1 1 0,0-1 1,0 0-1,0 0 0,0 0 1,0 1-1,0-1 0,0 0 1,0 1-1,0-1 0,0 1 1,0-1-1,0 1 0,0 0 1,0-1-1,-1 1 0,1 0 1,0 0-1,0 0 0,0 0 0,0 0 1,-1 0-1,1 0 0,0 0 1,0 0-1,0 1 0,0-1 1,-1 0-1,1 1 0,0-1 1,-2 2-1,2-1-296,-1 0-1,0 0 1,1 0-1,-1 0 1,0 0 0,1 0-1,0 1 1,-1-1 0,1 1-1,0-1 1,0 1-1,0-1 1,0 1 0,0 0-1,0 0 1,0-1 0,0 1-1,1 0 1,-1 0-1,1 0 1,-1 0 0,1 2-1,0 5-4818,3-3-2149</inkml:trace>
  <inkml:trace contextRef="#ctx0" brushRef="#br0" timeOffset="12583.02">2759 1668 6195,'0'0'11733,"-6"9"-11173,4-7-495,-22 35 241,22-35-302,1 0 0,0 0 0,0 0 1,0 1-1,0-1 0,1 0 0,-1 0 0,0 1 1,1-1-1,0 0 0,-1 0 0,1 1 1,0-1-1,0 0 0,1 1 0,-1-1 0,0 0 1,1 1-1,-1-1 0,2 3 0,-2-5-5,1 1 0,0 0 0,0-1 0,-1 1 0,1 0 0,0-1 0,0 1 0,0-1-1,-1 1 1,1-1 0,0 0 0,0 1 0,0-1 0,0 0 0,0 0 0,0 1 0,0-1-1,0 0 1,0 0 0,0 0 0,0 0 0,0 0 0,0 0 0,0-1 0,0 1 0,0 0 0,0 0-1,0-1 1,0 1 0,-1 0 0,1-1 0,0 1 0,0-1 0,0 0 0,0 1 0,0-1 0,28-23 143,-27 20-94,1 0 0,0 0 0,-1-1 0,0 1 0,0-1 0,0 1 0,-1-1 0,1 0 0,-1 0 0,0 1 0,-1-1 0,1 0 0,-1-7 0,0 10-25,0 1 0,0-1 0,-1 1 1,1-1-1,-1 0 0,1 1 0,-1-1 1,1 1-1,-1-1 0,0 1 0,0 0 1,0-1-1,0 1 0,0 0 0,0 0 1,0-1-1,0 1 0,-1 0 1,1 0-1,0 0 0,-1 0 0,1 1 1,0-1-1,-1 0 0,1 0 0,-1 1 1,0-1-1,1 1 0,-1 0 0,1-1 1,-1 1-1,0 0 0,1 0 0,-1 0 1,0 0-1,1 0 0,-1 0 0,1 0 1,-1 1-1,0-1 0,-2 2 0,3-2-231,-1 1 0,1 0-1,0 0 1,-1 0 0,1-1 0,0 2-1,0-1 1,-1 0 0,1 0-1,0 0 1,0 0 0,0 1-1,0-1 1,1 0 0,-1 1-1,0-1 1,0 1 0,1-1-1,-1 1 1,1-1 0,-1 1-1,1 2 1,-1 8-5213</inkml:trace>
  <inkml:trace contextRef="#ctx0" brushRef="#br0" timeOffset="13141.76">2984 1501 9268,'0'0'10189,"0"10"-10160,0-1-29,1 23 138,-1 0 0,-2-1 0,-1 1 0,-1-1 0,-2 0 0,-12 38 0,6-51 72,11-18-186,1 0 0,0 0 0,-1 0 0,1 0 0,0 0-1,0 0 1,-1 0 0,1 0 0,0 0 0,-1 0 0,1-1-1,0 1 1,-1 0 0,1 0 0,0 0 0,-1 0 0,1-1 0,0 1-1,0 0 1,-1 0 0,1 0 0,0-1 0,0 1 0,0 0-1,-1-1 1,1 1 0,0 0 0,0 0 0,0-1 0,0 1 0,0 0-1,0-1 1,-1 1 0,-5-38 628,6 30-667,0 0 1,1 0 0,0 0 0,1 0-1,0 1 1,0-1 0,0 0-1,1 1 1,0-1 0,1 1-1,0 0 1,5-7 0,-6 10-20,0-1-1,1 2 1,-1-1 0,1 0 0,0 1 0,0 0 0,0-1 0,0 2 0,1-1 0,-1 0 0,1 1 0,0 0 0,-1 0 0,1 0-1,0 1 1,0 0 0,0 0 0,1 0 0,-1 0 0,6 1 0,-10 0 16,-1 0 1,1 1-1,0-1 0,-1 1 0,1-1 1,-1 1-1,1-1 0,-1 1 1,1-1-1,-1 1 0,0-1 0,1 1 1,-1 0-1,0-1 0,1 1 0,-1-1 1,0 1-1,0 0 0,1-1 1,-1 1-1,0 0 0,0 0 0,0-1 1,0 1-1,0 0 0,0-1 0,0 1 1,0 0-1,0-1 0,0 1 1,-1 0-1,1 0 0,-6 28-163,2-22 115,-1 0-1,0 0 0,0 0 1,0 0-1,-1-1 0,0 0 1,-7 6-1,-14 15-291,26-26 351,1-1 0,-1 1 0,1-1 0,0 1 0,-1 0 0,1-1 0,0 1 0,-1-1 0,1 1 0,0 0 0,0-1 0,-1 1 0,1 0 0,0-1 0,0 1 0,0 0 0,0 0 0,0-1 0,0 1 0,0 0 0,0-1 0,0 1 0,0 0 0,0-1 0,1 1 0,-1 0 0,0-1 0,0 1 0,1-1 0,-1 1 0,1 0-1,-1-1 1,0 1 0,1-1 0,-1 1 0,1-1 0,-1 1 0,1-1 0,-1 1 0,1-1 0,-1 0 0,1 1 0,0-1 0,-1 0 0,1 1 0,0-1 0,-1 0 0,1 0 0,0 0 0,-1 1 0,1-1 0,0 0 0,0 0 0,46 9 112,-40-8-122,29 4 106,0-2 0,70-2 0,-89-6-325,-11-5-5058,-6 1-5116</inkml:trace>
  <inkml:trace contextRef="#ctx0" brushRef="#br0" timeOffset="14492.66">4672 764 3265,'-2'1'17197,"5"0"-18269,28 3 1202,0-2 0,0-1-1,35-4 1,5 1 45,31 3-10,-1-5 1,0-3-1,156-34 0,-214 30 799,-42 11-631,-23 0-9633,4 0 2257</inkml:trace>
  <inkml:trace contextRef="#ctx0" brushRef="#br0" timeOffset="15752.62">4999 841 5747,'0'0'8892,"0"-1"-8009,20 371 1478,-20-285-2185,0-85-168,0 0 0,0 0 0,0 0 0,0 1 0,0-1 1,0 0-1,-1 0 0,1 0 0,0 1 0,0-1 0,0 0 0,0 0 0,-1 0 0,1 0 0,0 0 1,0 0-1,0 1 0,-1-1 0,1 0 0,0 0 0,0 0 0,0 0 0,-1 0 0,1 0 1,0 0-1,0 0 0,0 0 0,-1 0 0,1 0 0,0 0 0,0 0 0,-1 0 0,1 0 0,0 0 1,0 0-1,0 0 0,-1 0 0,1-1 0,0 1 0,0 0 0,0 0 0,0 0 0,-1 0 0,1 0 1,0 0-1,0-1 0,0 1 0,0 0 0,-1 0 0,1 0 0,0-1 0,0 1 0,0 0 1,0 0-1,0 0 0,0-1 0,0 1 0,0 0 0,0 0 0,0 0 0,0-1 0,0 1 0,0 0 1,0 0-1,-11-13 97,4-2-150,0 0 0,1-1 0,1 1 1,0-1-1,-4-25 0,12 52 16,1 0 0,0 0 0,1-1 0,0 1 0,10 15 1,-12-21 33,0 1 0,1-1 0,0 0 1,0 0-1,0 0 0,1-1 1,-1 1-1,1-1 0,0 0 1,1-1-1,9 7 0,-13-10 6,0 0-1,0 0 1,0 0-1,-1 0 1,1 0-1,0 0 0,0 0 1,0-1-1,0 1 1,-1-1-1,1 1 1,0-1-1,-1 0 1,1 1-1,0-1 0,-1 0 1,1 0-1,-1 0 1,1 0-1,-1-1 1,0 1-1,1 0 1,-1-1-1,0 1 0,0 0 1,0-1-1,0 1 1,0-1-1,0 0 1,0 1-1,-1-1 1,1 0-1,-1 0 0,1-2 1,5-11 46,-2 1 0,6-30 1,-9 39-62,6-26-157,3-20-155,-7 18-4642</inkml:trace>
  <inkml:trace contextRef="#ctx0" brushRef="#br0" timeOffset="16683.03">4861 1634 6819,'0'0'9012,"0"-7"-7977,0-2-700,0-2 29,0-1 0,0 1 0,-1-1 0,-3-12 0,4 22-346,-1 0 1,1-1 0,-1 1 0,1 0 0,-1 0-1,0 0 1,0 0 0,0 0 0,0 0 0,0 0-1,0 1 1,0-1 0,-1 0 0,1 0 0,-1 1-1,1-1 1,-1 1 0,0 0 0,0-1 0,1 1 0,-1 0-1,0 0 1,0 0 0,0 0 0,0 0 0,0 1-1,0-1 1,-1 1 0,1-1 0,-4 1 0,5 0-30,-1 1 0,1 0 1,0-1-1,0 1 1,0 0-1,0 0 1,0 0-1,0 0 0,1 0 1,-1 0-1,0 0 1,0 0-1,1 0 1,-1 1-1,1-1 0,-1 0 1,1 0-1,-1 1 1,1-1-1,0 0 0,-1 1 1,1-1-1,0 0 1,0 3-1,-3 34-119,3-32 128,0 0 0,1 0 0,0 0 0,0-1 0,0 1 0,1 0 0,0-1 0,0 1 0,0-1 0,0 0 0,6 9 1,2-2-129,0 1 1,22 20-1,-14-14-293,-18-19 425,1 0 0,-1 0 0,0 0 0,0 0-1,1 0 1,-1 0 0,0 1 0,1-1 0,-1 0 0,0 0 0,0 0 0,1 1 0,-1-1 0,0 0 0,0 0 0,0 1 0,1-1 0,-1 0 0,0 0 0,0 1 0,0-1 0,0 0 0,0 1-1,1-1 1,-1 0 0,0 1 0,0-1 0,0 0 0,0 1 0,0-1 0,0 0 0,0 1 0,0-1 0,0 0 0,0 0 0,0 1 0,-1-1 0,1 0 0,0 1 0,0-1 0,0 0 0,0 1-1,0-1 1,-1 0 0,1 0 0,0 1 0,0-1 0,0 0 0,-1 0 0,1 1 0,-24-1 321,-42-15 322,58 13-608,3 1-710,-17-5 2152,15 1-3378,9-2-4953,7 0 297</inkml:trace>
  <inkml:trace contextRef="#ctx0" brushRef="#br0" timeOffset="18024.01">4933 1535 6963,'0'0'7268,"0"-1"-7087,-1 27 293,1 0 0,2 1 0,0-1 0,2 0 1,1 0-1,13 42 0,-17-68-459,-1 0 0,0 0 0,1 1-1,-1-1 1,0 0 0,1 0 0,-1 0 0,0 1 0,1-1 0,-1 0 0,0 0 0,1 0 0,-1 0 0,1 0 0,-1 0-1,0 0 1,1 0 0,-1 0 0,1 0 0,-1 0 0,0 0 0,1 0 0,-1 0 0,1 0 0,-1 0 0,0-1 0,1 1-1,-1 0 1,0 0 0,1 0 0,-1-1 0,0 1 0,1 0 0,-1 0 0,0-1 0,0 1 0,1 0 0,-1-1-1,0 1 1,0 0 0,1-1 0,-1 1 0,0 0 0,0-1 0,0 1 0,0 0 0,0-1 0,1 0 0,16-24 403,-14 20-393,9-15 30,-9 15-39,-1 1 1,1-1 0,0 1-1,0 0 1,0-1 0,0 2-1,1-1 1,0 0-1,5-4 1,-8 8 55,3 5-83,1 1 0,-1 0 0,0 0-1,-1 0 1,6 12 0,-6-12 64,0 1 0,0-1-1,0 0 1,1 0 0,6 6 0,-9-10-39,1 0 0,1-1-1,-1 1 1,0 0 0,0-1 0,1 1 0,-1-1 0,0 0-1,1 0 1,-1 0 0,1 0 0,0-1 0,-1 1 0,1 0 0,0-1-1,-1 0 1,6 0 0,-4 0 2,0-1 1,1 0-1,-1 0 1,0 0-1,0-1 0,0 1 1,0-1-1,0 0 1,0 0-1,0-1 0,-1 1 1,1-1-1,-1 1 1,1-1-1,-1 0 1,0-1-1,0 1 0,-1 0 1,1-1-1,-1 0 1,1 1-1,-1-1 0,0 0 1,1-4-1,-1 3-6,1-1-1,-1 1 1,0-1-1,-1 1 0,0-1 1,0 0-1,0 0 1,0 1-1,-1-1 1,0 0-1,0 0 1,0 0-1,-1 0 0,0 1 1,0-1-1,-1 0 1,1 1-1,-4-7 1,5 11-13,-1-1 0,1 1 0,-1-1 0,0 1 0,0 0 0,0-1 0,0 1 0,0 0 0,0-1 0,0 1 0,0 0 0,0 0 0,-1 0 0,1 0 0,0 0-1,-1 0 1,1 1 0,-1-1 0,-1 0 0,2 1-3,0 0-1,0 0 0,1 0 0,-1 1 0,0-1 0,0 0 0,0 1 0,1-1 0,-1 1 0,0-1 0,0 1 1,1-1-1,-1 1 0,1-1 0,-1 1 0,0 0 0,1-1 0,-1 1 0,1 0 0,-1-1 0,1 1 1,0 0-1,-1 0 0,0 1 0,-1 5-17,-1 0-1,1 1 1,0-1 0,1 0-1,0 1 1,-1 11 0,2-12 24,0-1 1,0 1 0,1-1-1,0 1 1,0-1 0,0 1-1,1-1 1,0 0-1,2 7 1,-2-11 6,-1 0-1,1 0 1,0 0-1,0 0 1,0 0 0,0 0-1,0 0 1,0 0-1,0-1 1,1 1-1,-1-1 1,0 0 0,1 0-1,-1 0 1,1 0-1,0 0 1,-1 0-1,1-1 1,0 1 0,-1-1-1,1 0 1,0 0-1,0 0 1,3 0 0,-4 0 7,1 0 1,-1 0 0,1 0 0,-1 0-1,1-1 1,-1 1 0,1-1 0,-1 1-1,0-1 1,1 0 0,-1 0 0,0 0-1,1 0 1,-1 0 0,0-1 0,0 1-1,0-1 1,0 1 0,0-1 0,-1 0-1,1 0 1,0 0 0,-1 0 0,1 0-1,-1 0 1,0 0 0,0 0 0,2-5 0,0-3 11,-1 0 0,-1 0 1,1 0-1,-1-1 1,-1-17-1,0 24-31,-2-6-78,-2 15-137,-4 17 62,7-16 147,-1 1 1,1-1 0,1 1 0,-1 0 0,1-1 0,0 1 0,1 0 0,-1 0-1,3 7 1,-2-12 13,0 0 0,-1 0-1,1 0 1,1 0 0,-1 0-1,0 0 1,0-1 0,1 1-1,-1 0 1,1-1 0,-1 1-1,1-1 1,0 0 0,0 0-1,-1 1 1,1-1 0,0 0-1,0 0 1,0-1 0,0 1-1,0 0 1,0-1 0,1 1-1,-1-1 1,0 0 0,0 1-1,0-1 1,0 0 0,0 0-1,1-1 1,2 0 0,-1 0 4,1 0 1,-1 0-1,0-1 1,0 1-1,0-1 0,0 0 1,0-1-1,0 1 1,-1-1-1,1 1 1,-1-1-1,0 0 1,1 0-1,-1-1 1,-1 1-1,1-1 1,0 1-1,-1-1 1,3-6-1,2-2-9,-1-1 0,0 1-1,-1-1 1,0-1 0,3-14 0,-4 2-55,0 0-1,-2-1 1,0 1 0,-5-51 0,-1 61 35,0 22-163,-1 26-8,5 7 265,2 0-1,7 40 1,-7-67-53,1 1 1,0-1-1,1 1 1,0-1-1,1 0 1,0-1-1,1 1 1,0-1-1,1 0 1,10 13 0,-16-23-94,1 1 0,-1-1 1,1 1-1,0-1 1,0 0-1,-1 0 1,1 0-1,0 0 1,0 0-1,0 0 0,0 0 1,3 0-1,15-2-5138,-10-7-574</inkml:trace>
  <inkml:trace contextRef="#ctx0" brushRef="#br0" timeOffset="18220.17">5429 1544 4178,'0'0'8116,"105"-28"-8116,-62 16 0,-3 1-1521,-10-2-4082</inkml:trace>
  <inkml:trace contextRef="#ctx0" brushRef="#br0" timeOffset="19280.22">5763 795 1585,'0'0'8158,"-8"0"-6648,-20 0 214,21 0 3785,23 0-5723,956-19 1644,100-58-2187,-909 59 1005,-160 17-251,-3 1-29,-20 1-5808,-6 3 814</inkml:trace>
  <inkml:trace contextRef="#ctx0" brushRef="#br0" timeOffset="20139.34">6932 840 6339,'0'0'6296,"24"81"-3956,0 10-949,13 99 0,-37-190-1358,1 1 0,-1-1 0,0 0 0,0 1 0,1-1 0,-1 0 0,0 0 0,0 1 0,0-1 0,0 0 0,0 1 0,0-1 0,0 1-1,1-1 1,-1 0 0,0 1 0,0-1 0,0 0 0,0 1 0,-1-1 0,1 0 0,0 1 0,0-1 0,0 0 0,0 1 0,0-1-1,0 0 1,0 1 0,-1-1 0,1 0 0,0 1 0,0-1 0,0 0 0,-1 1 0,1-1 0,0 0 0,-1 0 0,1 0 0,0 1 0,0-1-1,-1 0 1,1 0 0,0 0 0,-1 1 0,1-1 0,0 0 0,-1 0 0,1 0 0,-1 0 0,-18-14 359,-15-28-480,-2-19 237,31 50 25,26 40-223,-2 4 76,-15-26-25,-1 1 1,1-1 0,0 0 0,1-1 0,0 1 0,0-1 0,0 1 0,1-2 0,0 1 0,0-1 0,13 10 0,-17-15 4,0 1 1,0-1-1,0 1 0,-1-1 1,1 0-1,0 0 0,0 0 1,0 0-1,0 0 1,0 0-1,-1 0 0,1 0 1,0-1-1,0 1 0,0-1 1,-1 0-1,1 1 1,0-1-1,-1 0 0,1 0 1,0 0-1,-1 0 1,1 0-1,-1 0 0,0-1 1,1 1-1,-1 0 0,0-1 1,0 1-1,0-1 1,0 1-1,1-3 0,5-6 29,-1-1 0,-1 0 0,8-18 0,-11 23-31,46-125-208,-47 130 91,-1 1-1,0 0 1,0 0 0,0-1-1,0 1 1,1 0 0,-1 0-1,0-1 1,0 1-1,0 0 1,0-1 0,0 1-1,0 0 1,0 0-1,0-1 1,0 1 0,0 0-1,0-1 1,0 1 0,0 0-1,0-1 1,0 1-1,0 0 1,0 0 0,0-1-1,-1 1 1,1 0-1,0-1 1,0 1 0,0 0-1,0 0 1,-1-1 0,1 1-1,0 0 1,0 0-1,0 0 1,-1-1 0,-10 4-6289,-5 7-2345</inkml:trace>
  <inkml:trace contextRef="#ctx0" brushRef="#br0" timeOffset="20671.74">6912 1465 4402,'0'0'9596,"1"-15"-7517,10 71-238,4 72 0,-9-79-1786,-6-39-259,0 12-394</inkml:trace>
  <inkml:trace contextRef="#ctx0" brushRef="#br0" timeOffset="21335.69">6899 1480 3698,'0'0'9988,"3"-10"-9150,-3 9-829,1-2 42,-1 0 0,1 0 0,0 0 0,0 0 0,0 0 0,0 0 0,0 0-1,1 0 1,-1 1 0,1-1 0,0 0 0,0 1 0,0 0 0,0-1 0,0 1 0,0 0 0,1 0-1,-1 0 1,1 0 0,-1 1 0,1-1 0,0 1 0,0-1 0,0 1 0,-1 0 0,1 0 0,0 0-1,0 1 1,1-1 0,-1 1 0,3-1 0,-2 1-21,-1-1 0,1 1 0,-1 0 0,1-1 0,-1 1 0,1 1 0,-1-1 0,1 1 0,-1-1 0,0 1 0,1 0 0,-1 0 0,0 0 0,0 1 0,1-1 0,-1 1 0,0 0 0,3 2 0,-4-1-11,0 0 0,0 1 0,0-1 0,-1 0 0,1 1 0,-1 0 0,0-1 0,0 1 0,0 0 0,0-1 0,-1 1 1,0 0-1,0 0 0,0 0 0,0-1 0,-1 8 0,-1-4 4,1-1-1,-1 1 1,0 0 0,-1-1 0,0 1 0,0-1-1,0 0 1,-1 0 0,0 0 0,0-1-1,0 1 1,-1-1 0,0 0 0,-10 8 0,3-2-15,-1-1 0,0-1 1,0 0-1,-1-1 1,-21 10-1,35-18-8,0 0-1,0 0 1,-1 1-1,1-1 1,0 0-1,0 0 1,-1 0-1,1 1 1,0-1-1,0 0 1,-1 0-1,1 0 1,0 0-1,0 0 1,-1 0-1,1 0 1,0 0-1,-1 1 1,1-1-1,0 0 1,-1 0-1,1 0 1,0 0-1,0 0 1,-1-1 0,1 1-1,0 0 1,-1 0-1,1 0 1,0 0-1,0 0 1,-1 0-1,1 0 1,0-1-1,-1 1 1,1 0-1,0 0 1,0 0-1,0 0 1,-1-1-1,1 1 1,0 0-1,0 0 1,0-1-1,-1 1 1,1 0-1,0 0 1,0-1 0,0 1-1,0 0 1,0-1-1,0 1 1,0 0-1,0 0 1,0-1-1,0 1 1,0 0-1,0-1 1,0 1-1,0 0 1,0-1-1,0 1 1,0 0-1,0 0 1,0-1-1,0 1 1,0-1-1,1 0-16,-1 0-1,1 0 1,-1 0-1,1 0 1,-1 0-1,1 0 1,0 0-1,-1 0 1,1 0-1,0 0 0,0 0 1,0 0-1,0 0 1,-1 1-1,1-1 1,2-1-1,4 1 8,0 0 1,-1 0-1,1 1 0,0 0 0,-1 0 0,1 1 1,0 0-1,-1 0 0,1 0 0,-1 1 1,1 0-1,-1 0 0,0 1 0,0-1 0,9 7 1,4 2 245,0 0 1,-1 2-1,24 21 1,-27-19-392,13 11 521,-8-18-5985,-10-8 563</inkml:trace>
  <inkml:trace contextRef="#ctx0" brushRef="#br0" timeOffset="22691.38">7358 1589 6675,'0'0'8841,"-8"-6"-8440,4 2-369,0 1 1,-1-1-1,0 1 1,0 0-1,0 1 1,0-1-1,0 1 1,0 0-1,-7-2 1,9 4-20,0-1 0,0 1-1,0 0 1,0 0 0,0 0 0,0 0 0,0 0-1,1 1 1,-1-1 0,0 1 0,0 0-1,0 0 1,0 0 0,0 0 0,1 1 0,-1-1-1,1 1 1,-1-1 0,1 1 0,-1 0 0,1 0-1,0 0 1,-4 5 0,3-4 13,1-1 0,-1 1 0,1 1 0,0-1 0,0 0 1,0 1-1,0-1 0,1 1 0,-1-1 0,1 1 0,0 0 0,0-1 0,0 1 1,1 0-1,-1 0 0,1 0 0,0 0 0,0-1 0,0 1 0,1 0 0,-1 0 1,1 0-1,0 0 0,0-1 0,0 1 0,4 6 0,-3-7-34,0 1 0,1-1 0,-1 0 0,1 1 0,0-1 1,0-1-1,1 1 0,-1 0 0,0-1 0,1 1 0,0-1 0,-1 0 0,1 0 0,0-1 0,0 1 0,0-1 0,0 0 0,0 0 0,0 0 0,1 0 1,-1-1-1,0 0 0,0 0 0,7-1 0,-8 1-29,0-1-1,-1-1 1,1 1 0,-1 0 0,0-1-1,1 1 1,-1-1 0,0 0 0,0 0-1,0 1 1,0-2 0,0 1 0,0 0-1,0 0 1,-1 0 0,1-1 0,-1 1-1,0-1 1,0 1 0,0-1 0,0 0-1,0 1 1,0-1 0,0-4 0,2-5 37,0-1 1,-1 1-1,0-1 1,-1-13-1,0 10 163,-1 23 207,7 48 546,-6-52-914,0 0 0,0 0 1,0-1-1,1 1 0,-1 0 0,1-1 0,0 1 1,0-1-1,0 1 0,0-1 0,0 0 1,1 0-1,-1 0 0,1 0 0,-1 0 0,1-1 1,0 1-1,-1-1 0,1 0 0,0 0 0,0 0 1,0 0-1,0 0 0,0 0 0,5-1 0,-4 0 2,0 0 1,0-1-1,0 0 0,0 0 0,0 0 0,0-1 0,-1 1 0,1-1 0,0 0 0,-1 0 0,0 0 0,1 0 0,-1-1 0,0 1 0,0-1 0,0 0 1,-1 0-1,1 0 0,2-5 0,42-66 102,-41 72 634,0 12-526,4 22-289,-9-25 205,0-4-105,1 2-9,-1-1 0,1 1 1,-1 0-1,1-1 0,1 0 0,4 9 1,-6-13-14,0 1 0,0 0 0,-1-1 0,1 1 0,0 0 0,0-1 0,0 1 0,0-1 0,0 0 0,0 1 0,0-1 0,0 0 0,0 0 0,0 1 0,0-1 0,0 0 0,0 0 0,0 0 0,0 0 0,0 0 0,0-1 0,0 1 0,0 0 0,0 0 0,0-1 0,0 1 0,0 0 0,0-1 0,0 1 0,0-1 0,0 1 0,0-1 0,-1 0 0,1 1 0,0-1 0,0 0 0,-1 0 0,1 1 0,1-3 0,7-5 39,0-1-1,0 0 1,0 0 0,-1-1 0,9-15 0,-14 27 44,0 0 1,0 0 0,0 0 0,-1 0-1,1 1 1,-1-1 0,1 1 0,-1-1-1,3 6 1,10 8 217,-13-14-316,0 0 1,1-1 0,-1 1-1,1-1 1,-1 0 0,1 1-1,0-1 1,0 0 0,-1-1-1,1 1 1,0 0 0,0-1-1,0 0 1,0 1 0,-1-1-1,1 0 1,0-1 0,0 1-1,0 0 1,0-1 0,0 0-1,-1 0 1,1 1 0,0-2-1,0 1 1,-1 0 0,1 0-1,-1-1 1,4-2 0,-2 1-8,0 0 1,0 0-1,-1 0 1,1-1-1,-1 1 1,0-1-1,0 0 1,0 0-1,0 0 1,-1 0 0,0 0-1,0-1 1,0 1-1,0-1 1,-1 1-1,0-1 1,1-5-1,1-33 193,-3 43-49,0 3 9,-3 21-156,1 1 1,1 0-1,2 0 1,0-1-1,2 1 1,6 27 0,3 36 5,-11-79 18,0-1 0,-1 1 0,0 0-1,0-1 1,-1 1 0,0 0 0,-1-1 0,0 1-1,-4 11 1,4-17 5,1 0-1,-1 0 1,0 0-1,0 0 1,-1 0-1,1 0 1,0-1-1,-1 1 1,0-1-1,1 0 1,-1 1-1,0-1 1,0-1-1,0 1 1,-1 0-1,1-1 1,0 1-1,-1-1 1,1 0-1,-1 0 0,1-1 1,-1 1-1,1-1 1,-1 1-1,-4-1 1,5 0 0,0 0 0,1 0 0,-1 0 1,0 0-1,0 0 0,1 0 0,-1-1 0,0 1 0,0-1 1,1 0-1,-1 0 0,1 0 0,-1 0 0,1 0 0,-1-1 1,1 1-1,0-1 0,0 1 0,-1-1 0,1 0 0,0 0 1,1 0-1,-4-4 0,3 1-4,-1 0 0,1 0 0,0-1 0,1 0 0,-1 1 0,1-1 0,1 0 0,-1 1 0,1-1 0,0-9 0,0 9-9,1-1-1,1 1 1,-1-1-1,1 1 1,0-1 0,0 1-1,1 0 1,0 0-1,0 0 1,1 0-1,-1 1 1,1-1-1,0 1 1,1 0-1,6-7 1,13-10-104,53-38 0,-37 29-116,-12 10 18,6-6-4,0-1 1,-2-1-1,30-35 1,-61 63 221,0-1 0,1 1-1,-1-1 1,0 1 0,0-1 0,0 0 0,-1 1 0,1-1-1,0 0 1,-1 0 0,1 1 0,-1-1 0,1 0 0,-1 0-1,0 0 1,0-2 0,0 4 10,0-1 0,0 0 0,0 0-1,-1 1 1,1-1 0,0 0 0,-1 0 0,1 1-1,-1-1 1,1 0 0,-1 1 0,1-1 0,-1 1 0,1-1-1,-1 0 1,1 1 0,-1-1 0,0 1 0,1 0-1,-1-1 1,0 1 0,0-1 0,1 1 0,-2-1-1,0 1 0,0 0 0,-1-1-1,1 1 1,0 0-1,0 0 1,0 0-1,0 0 1,0 0-1,0 1 1,0-1-1,0 1 1,0-1-1,0 1 1,0 0-1,1-1 1,-1 1 0,0 0-1,0 0 1,0 1-1,1-1 1,-1 0-1,1 0 1,-1 1-1,-1 2 1,1-2-17,0 1-1,0-1 1,0 1 0,0 0 0,0 0 0,1 0-1,0 0 1,-1 0 0,1 0 0,0 0 0,1 0-1,-1 0 1,0 0 0,1 1 0,0-1 0,0 0 0,0 0-1,0 1 1,0-1 0,1 0 0,-1 0 0,1 1-1,0-1 1,0 0 0,0 0 0,1 0 0,-1 0-1,1 0 1,-1 0 0,1-1 0,0 1 0,0-1-1,0 1 1,0-1 0,1 1 0,-1-1 0,1 0-1,4 3 1,1 0-1,1 0 0,0 0 0,0 0 0,0-1 0,1-1 0,-1 0 0,1 0 0,0 0 0,0-2 0,0 1 1,15 0-1,-22-2-125,57-5 154,-35-7-1731,-23 11 1238,-1-1 1,1 1-1,-1-1 1,0 1-1,1-1 1,-1 0-1,0 1 1,0-1-1,0 0 1,0 0-1,1-3 1,0-17-9943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4:03.9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60 79 1857,'0'0'13726,"-4"-9"-10652,1 37-2640,0 0 0,2 0 0,3 46 0,1-5-154,-3-69-270,0 0-1,0 0 0,0 1 0,0-1 0,0 0 0,0 0 0,0 0 0,0 0 0,0 1 1,0-1-1,0 0 0,0 0 0,0 0 0,-1 0 0,1 1 0,0-1 0,0 0 0,0 0 1,0 0-1,0 0 0,0 0 0,0 1 0,0-1 0,-1 0 0,1 0 0,0 0 0,0 0 0,0 0 1,0 0-1,0 0 0,-1 0 0,1 1 0,0-1 0,0 0 0,0 0 0,0 0 0,-1 0 1,1 0-1,0 0 0,0 0 0,0 0 0,0 0 0,-1 0 0,1 0 0,0 0 0,0 0 1,0 0-1,0 0 0,-1 0 0,1 0 0,0-1 0,0 1 0,0 0 0,0 0 0,-1 0 0,1 0 1,0 0-1,0 0 0,0 0 0,0 0 0,0-1 0,0 1 0,-1 0 0,1 0 0,0 0 1,0 0-1,0-1 0,0 1 0,0 0 0,-9-10 341,5-3-356,0 1 0,1-1 0,1 0 0,0 1 0,0-1 0,1 0 0,1 0 0,0 0 0,1 0 0,1 0 0,0 0 0,0 0 0,1 1 0,1-1 0,0 1 0,7-13 0,-8 21 4,1 0 0,-1 1 0,1-1 0,0 1 0,0 0 0,0 1 0,1-1 0,-1 1 0,6-3 0,16 1 21,-26 4-27,1 0 0,0 1 0,-1-1 0,1 0 0,-1 1 0,1-1 0,0 0 0,-1 1 0,1-1 0,-1 0 0,1 1 0,-1-1 0,1 1 0,-1-1 0,0 1 0,1 0 0,-1-1 0,0 1 0,1-1 0,-1 1 1,0 0-1,0-1 0,1 1 0,-1-1 0,0 1 0,0 0 0,0-1 0,0 1 0,0 0 0,0-1 0,0 1 0,0 1 0,-1 3-14,0 1-1,0 0 1,0 0 0,-1 0-1,0-1 1,0 1-1,-1-1 1,0 0 0,0 0-1,0 0 1,0 0 0,-1 0-1,1 0 1,-1-1-1,-5 4 1,-3 4-495,-1-1-1,0 0 1,-1-1-1,-17 10 1,30-19 445,4-2-112,0 0 154,1 0 1,-1 0 0,1 1-1,-1-1 1,1 1 0,-1 0-1,1 0 1,4 1 0,-4-1 98,-1 0 13,1 0 0,-1 1-1,0-1 1,1 1 0,-1 0 0,0 0 0,0 0-1,0 0 1,1 1 0,-1-1 0,0 1 0,-1 0-1,1 0 1,0 0 0,0 0 0,-1 0 0,0 1 0,1-1-1,-1 1 1,0 0 0,4 5 0,2 6 222,-1 1 0,0 0 0,7 25 0,-10-27-304,0-1 1,1 0 0,1 0 0,7 12 0,-12-22-202,10 9-1193,2-9-5644,-4-2-3247</inkml:trace>
  <inkml:trace contextRef="#ctx0" brushRef="#br0" timeOffset="376.16">246 216 6275,'0'0'8148,"9"0"-7092,1 1-713,38 0 750,-45-1-967,0 0 1,0 0-1,0 0 1,0-1-1,0 1 0,-1-1 1,1 0-1,0 0 0,0 0 1,0 0-1,0 0 0,3-3 1,-5 4-67,-1-1-1,0 1 1,1 0 0,-1 0 0,0-1 0,1 1 0,-1 0-1,0-1 1,1 1 0,-1 0 0,0-1 0,0 1-1,0 0 1,1-1 0,-1 1 0,0 0 0,0-1-1,0 1 1,0-1 0,0 1 0,1 0 0,-1-1 0,0 1-1,0-1 1,0 1 0,0-1 0,0 1 0,0 0-1,-1-1 1,1 1 0,0-1 0,0 1 0,0 0-1,0-1 1,-1 0 0,-14-6 445,-21 5-666,35 2 233,-3 0-71,-1 0 1,1 1-1,0 0 1,0 0-1,-1 0 1,1 0-1,0 1 0,0 0 1,0-1-1,1 2 1,-1-1-1,0 0 1,1 1-1,-1-1 0,1 1 1,0 0-1,0 0 1,0 0-1,0 1 1,1-1-1,-4 6 0,3-4 8,0 0 0,1 0 0,-1 1 0,1-1 0,0 1 0,0-1 0,1 1-1,0 0 1,0-1 0,0 1 0,1 0 0,0 0 0,0 0 0,0 0 0,2 9-1,-1-13-46,0 0-1,0-1 1,1 1-1,-1 0 1,0-1-1,1 1 1,-1-1-1,1 1 1,-1-1-1,1 0 1,-1 0-1,1 1 1,0-1-1,0 0 1,0-1-1,0 1 1,-1 0-1,1 0 1,0-1-1,0 0 1,0 1-1,0-1 1,1 0 0,-1 0-1,0 0 1,2 0-1,57-2-3201,-21-8-983,-1-7-2012</inkml:trace>
  <inkml:trace contextRef="#ctx0" brushRef="#br0" timeOffset="686.01">621 98 3730,'0'0'7243,"-2"-11"-3937,-8-35-876,10 44-2242,-1-1-1,0 1 1,0 0 0,0 0-1,0 0 1,0 0-1,0 0 1,-1 0 0,1 0-1,-1 0 1,1 1 0,-1-1-1,0 0 1,1 1 0,-1 0-1,0-1 1,0 1-1,0 0 1,0 0 0,0 0-1,-3-1 1,3 1-165,1 1-1,0 0 1,0-1-1,0 1 1,0 0 0,0 0-1,0 0 1,0 0 0,0 0-1,0 0 1,0 0-1,-1 0 1,1 0 0,0 0-1,0 0 1,0 1 0,0-1-1,0 1 1,0-1-1,0 1 1,0-1 0,0 1-1,0-1 1,0 1-1,1 0 1,-1-1 0,0 1-1,0 0 1,0 0 0,1 0-1,-1 0 1,0-1-1,1 1 1,-1 0 0,1 0-1,-1 2 1,-5 27 18,2 0 1,0 0-1,2 1 1,2-1-1,3 37 1,-1 13-230,-1-74-223,-2 13-396,-5-10-4668</inkml:trace>
  <inkml:trace contextRef="#ctx0" brushRef="#br0" timeOffset="902.73">416 208 9780,'0'0'9301,"59"-15"-9397,-16 8 208,-3-1 128,-7 2-240,-6-1-192,-7 3-96,-10 0-353,-3 2-943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3:57.8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 1228 368,'0'0'4520,"0"-13"-945,0 25-5337,0 2 4702,0-29 2709,-3-77-4394,1 43-599,7-94-1,-2 133-647,-1 0-1,2 0 1,-1 0-1,1 0 1,1 1 0,0-1-1,12-16 1,0 3 85,32-35 1,-39 48-87,1 1-1,0 0 0,0 1 1,1 0-1,0 1 1,0 0-1,21-7 0,101-29 51,-28 11-37,590-188 63,-221 108-83,-435 104 45,-29 7 16,0-1 0,0-1 0,0 1 0,0-2 0,13-6 0,-23 10 16,-111-28 673,67 13-553,-59-12 1,87 24 293,28 3-529,29 5-47,132 35 301,-173-40-219,0 0 0,1 1 0,-1-1 0,0 0-1,0 0 1,0 1 0,1-1 0,-1 1 0,0 0 0,0-1 0,0 1-1,0 0 1,0-1 0,0 1 0,0 0 0,0 0 0,0 0 0,0 0 0,-1 0-1,1 0 1,0 0 0,-1 0 0,1 0 0,0 0 0,-1 1 0,1-1 0,-1 0-1,0 0 1,1 0 0,-1 1 0,0-1 0,0 0 0,0 1 0,0-1-1,0 2 1,-2 2-5,1 0-1,-1-1 1,0 1-1,0 0 1,0-1-1,-1 1 1,0-1-1,-4 5 1,-155 188 242,160-197-2186,4-9-119,5-10-2576,3 4-2090</inkml:trace>
  <inkml:trace contextRef="#ctx0" brushRef="#br0" timeOffset="992.93">1970 87 6275,'0'0'9519,"0"0"-9462,1 0 1,-1 0-1,0-1 0,0 1 1,0 0-1,0 0 0,0 0 1,0 0-1,0 0 0,0 0 1,0 0-1,0 0 0,0-1 1,0 1-1,0 0 0,0 0 1,0 0-1,0 0 0,0 0 1,0 0-1,0 0 0,0-1 1,0 1-1,0 0 0,0 0 1,0 0-1,0 0 0,0 0 1,0 0-1,0 0 0,0-1 1,0 1-1,0 0 0,0 0 1,0 0-1,0 0 0,0 0 1,0 0-1,-1 0 0,1 0 1,0 0-1,0 0 0,0-1 1,0 1-1,0 0 0,0 0 1,0 0-1,0 0 0,-1 0 1,1 0-1,0 0 0,0 0 1,0 0-1,0 0 1,0 0-1,0 0 0,0 0 1,-1 0-1,1 0 0,0 0 1,0 0-1,0 0 0,0 0 1,0 0-1,-37 228 1154,31-206-1160,-2 21 336,8-43-43,0-29-24,0 4-462,1-1-1,9-47 1,-8 63 116,1 0 0,0 0 1,0 0-1,1 0 0,1 0 0,0 1 0,0 0 0,1 0 0,10-14 0,-13 20 18,0 1 0,0-1-1,0 1 1,0 0-1,0 0 1,1 0 0,-1 0-1,1 0 1,-1 1-1,1 0 1,0 0 0,0 0-1,-1 0 1,1 0-1,0 1 1,4-1 0,-5 1-3,-1 0-1,1 0 1,-1 0 0,1 0 0,-1 1 0,1-1 0,-1 1 0,1-1 0,-1 1 0,0 0 0,0 0 0,1 0 0,-1 0 0,0 0 0,0 1 0,0-1 0,0 0 0,0 1 0,0 0 0,0-1 0,-1 1 0,1 0 0,-1 0 0,3 4-1,4 12 43,-2-1 0,0 1-1,-1 0 1,-1 1-1,3 28 1,-2 94 274,-5-121-295,0-19-346</inkml:trace>
  <inkml:trace contextRef="#ctx0" brushRef="#br0" timeOffset="1428.99">2007 252 2225,'0'0'11755,"-5"-2"-10347,-6-5 1372,20 0-1594,42-7-1225,-8 4 392,-25 1-348,10-5 285,-8 10-7322</inkml:trace>
  <inkml:trace contextRef="#ctx0" brushRef="#br0" timeOffset="2193.99">2259 75 5939,'0'0'9572,"0"-15"-4930,0 293-2734,0-284-1907,0 0 0,0-1 1,1 1-1,0 0 1,0 0-1,0-1 0,1 1 1,0 0-1,0 0 0,0 1 1,6-11-1,-5 13-12,-1 0 0,1 0 0,-1 1 0,1-1 0,0 1 0,0 0 0,0 0 0,0 0 0,1 0 0,-1 0-1,0 1 1,1-1 0,-1 1 0,1 0 0,0 0 0,-1 0 0,1 1 0,0-1 0,-1 1 0,1 0 0,4 0 0,-6 1-12,-1-1 0,1 1 0,0-1 0,0 1 0,0 0 0,-1-1-1,1 1 1,-1 0 0,1 0 0,0 0 0,-1 0 0,1 1 0,-1-1 0,0 0 0,1 1 0,-1-1 0,0 1 0,0-1 0,0 1 0,0-1-1,0 1 1,0 0 0,-1-1 0,1 1 0,0 3 0,0-1 16,0-1 0,0 0 0,0 0 0,0 1 0,-1-1 0,0 0 0,1 0 0,-1 1 0,-1-1 0,1 0 1,0 1-1,-1-1 0,0 0 0,-1 6 0,0-7 17,0 0 1,1 0-1,-1 0 1,0 0-1,0-1 1,0 1-1,-1-1 1,1 1-1,0-1 0,0 0 1,-1 0-1,1 0 1,-1 0-1,1 0 1,-4 0-1,-46 9 98,40-8-66,-17 0 15,21-2-6594</inkml:trace>
  <inkml:trace contextRef="#ctx0" brushRef="#br0" timeOffset="2853.09">2614 250 3522,'0'0'10204,"-2"-7"-9110,1 5-982,0-1 0,0 0-1,0 1 1,0-1 0,0 1-1,-1-1 1,1 1 0,-1 0 0,0-1-1,0 1 1,0 0 0,0 0-1,0 0 1,0 0 0,0 1-1,-1-1 1,1 1 0,0-1 0,-1 1-1,0 0 1,1 0 0,-1 0-1,0 0 1,1 0 0,-1 1 0,0-1-1,0 1 1,0 0 0,0-1-1,1 2 1,-1-1 0,0 0 0,0 0-1,0 1 1,0 0 0,1-1-1,-1 1 1,-3 2 0,4-3-121,1 1 0,-1 0 0,0 0 0,0 0 1,0 0-1,1 0 0,-1 0 0,0 0 0,1 1 0,-1-1 1,1 1-1,-1-1 0,1 1 0,0 0 0,0-1 0,0 1 1,0 0-1,0 0 0,0 0 0,0 0 0,1 0 0,-1-1 1,0 2-1,1-1 0,0 0 0,0 0 0,-1 0 0,1 0 1,0 0-1,1 0 0,-1 0 0,0 0 0,0 0 0,1 0 1,0 0-1,-1 0 0,1 0 0,0 0 0,0 0 1,0-1-1,0 1 0,0 0 0,0 0 0,0-1 0,1 1 1,-1-1-1,1 1 0,-1-1 0,1 0 0,0 1 0,-1-1 1,1 0-1,0 0 0,0 0 0,0 0 0,0-1 0,3 2 1,35 18-642,-38-19 524,0 0 0,0 0 0,-1 0 1,1 1-1,-1-1 0,1 0 0,-1 1 0,1-1 0,-1 1 0,0-1 1,0 1-1,0 0 0,0 0 0,0-1 0,0 1 0,0 0 0,0 0 0,-1 0 1,2 4-1,-3-6 141,0 1 0,1 0 1,-1 0-1,0 0 0,1 0 0,-1-1 1,0 1-1,0 0 0,0-1 0,0 1 1,1-1-1,-1 1 0,0-1 0,0 1 1,0-1-1,0 1 0,0-1 0,0 0 1,-1 0-1,1 1 0,0-1 0,-2 0 1,-32 4 337,29-3-276,-73 4-1811,79-10-4474,3-5 144</inkml:trace>
  <inkml:trace contextRef="#ctx0" brushRef="#br0" timeOffset="4833.47">2740 240 2353,'0'0'9879,"-3"3"-9316,-1 0-382,0 1 0,1 0 0,-1 0 0,1 0 0,0 0 0,1 0 0,-1 1 0,1 0 0,0-1 0,0 1 0,0 0 0,0 0 0,1 0 0,0 0 0,0 0 0,0 0 0,1 9 0,0-13-194,1 0 1,0-1 0,0 1 0,0 0-1,0 0 1,0 0 0,0-1-1,0 1 1,0 0 0,0-1 0,0 1-1,0-1 1,0 1 0,0-1 0,0 0-1,0 1 1,1-1 0,-1 0-1,0 0 1,0 0 0,0 0 0,1 0-1,-1 0 1,0 0 0,2-1 0,34-1-59,-34 1 91,1 0-1,0 0 1,0-1 0,-1 0-1,1 0 1,-1 0-1,1 0 1,-1 0 0,0-1-1,0 1 1,0-1-1,0 0 1,4-6 0,-6 9-4,0-1 0,0 0 0,0 0 0,0 0 0,-1 0 0,1-1 0,0 1 0,-1 0 0,1 0 0,-1 0 0,1 0 0,-1-1 0,0 1 0,1 0 0,-1 0 0,0-1 0,0 1 0,0 0 0,0-1 0,0 1 0,0 0 0,0 0 0,-1-1 0,1 1 0,0 0 0,-1 0 0,1-1 0,-1 1 0,1 0 0,-1 0 0,0 0 0,1 0 0,-1 0 0,0 0 0,0 0 0,0 0 0,1 0 0,-1 0 0,0 0 0,0 0 0,-1 1 0,1-1 0,0 0 0,-1 0 0,-7-3-3,0 1 0,0 0-1,0 1 1,0 0-1,-12-1 1,16 2-18,1 0 1,-1 1-1,0 0 1,1 0-1,-1 0 0,1 0 1,-1 1-1,1 0 1,-1 0-1,1 0 0,-1 0 1,-6 4-1,10-5-3,0 1 0,0-1 1,0 1-1,0 0 0,0-1 0,0 1 0,0 0 0,0 0 0,1-1 0,-1 1 0,0 0 0,0 0 1,1 0-1,-1 0 0,1 0 0,-1 0 0,1 0 0,-1 1 0,1-1 0,-1 1 0,1-1-9,1 0-1,-1-1 0,0 1 1,1-1-1,-1 1 0,0 0 0,1-1 1,-1 1-1,1-1 0,-1 1 1,1-1-1,-1 1 0,1-1 1,-1 1-1,1-1 0,0 0 1,-1 1-1,1-1 0,-1 0 1,1 1-1,0-1 0,-1 0 1,2 0-1,4 2-43,0-1 0,0 0 0,0 0 0,0-1 1,0 0-1,8 0 0,-1-3 76,0 0 0,0-1 1,-1-1-1,1 0 0,-1 0 1,0-1-1,21-14 0,-12 5 95,0 0-1,-1-1 1,21-23-1,-33 31-21,-1-1 0,0 1 0,-1-2 0,9-15 0,-13 22-31,-1 0 0,1 0 0,-1 0 0,0 0 0,0 0 0,0 0 0,0-1 0,0 1 0,-1 0 0,0 0 0,1-1 0,-1 1 0,-1-1 0,1 1 0,0 0 0,-1-1 0,0 1 0,1 0 0,-3-5-1,2 7-51,1-1 0,-1 1 0,1 0 0,-1 0-1,0 0 1,1 1 0,-1-1 0,0 0-1,0 0 1,1 0 0,-1 0 0,0 1-1,0-1 1,0 0 0,0 1 0,0-1-1,0 1 1,0-1 0,0 1 0,0 0-1,-1-1 1,1 1 0,0 0 0,0 0-1,0 0 1,0-1 0,0 1 0,-1 0-1,1 1 1,0-1 0,0 0 0,0 0-1,0 0 1,0 1 0,-1-1 0,1 1-1,0-1 1,0 1 0,0-1 0,0 1-1,0-1 1,0 1 0,1 0 0,-1 0-1,0-1 1,-1 3 0,-3 1 14,0 1-1,1 0 1,-1 0 0,1 0 0,0 1 0,-5 10-1,3 2 84,0 0 1,2 1-1,0 0 0,1 0 0,1 0 0,0 0 1,2 0-1,0 1 0,5 29 0,-5-40-35,2 0 0,-1 0 0,1 0-1,0 0 1,1 0 0,6 14 0,-8-20-53,1 0 0,-1-1 1,1 0-1,0 1 0,0-1 0,0 0 1,0 0-1,0 0 0,0 0 0,0-1 1,1 1-1,-1 0 0,1-1 1,-1 0-1,1 1 0,0-1 0,0 0 1,-1-1-1,1 1 0,0 0 0,0-1 1,0 1-1,0-1 0,4 0 0,-3 0 0,0 0 0,-1-1-1,1 1 1,0-1-1,-1 0 1,1 0 0,0 0-1,-1 0 1,0 0-1,1-1 1,-1 0 0,0 0-1,1 0 1,-1 0-1,0 0 1,-1-1 0,1 1-1,0-1 1,-1 1-1,1-1 1,-1 0 0,0 0-1,0 0 1,0-1-1,0 1 1,-1 0 0,1-1-1,0-4 1,2-5-78,-1 1-1,0-1 1,-1 0 0,-1 0 0,1-18 0,-2 19-231,-6 108 436,6-95-155,0 0-1,1 0 0,-1 0 0,0 0 0,1 0 0,-1 0 0,1-1 1,-1 1-1,1 0 0,-1 0 0,1 0 0,0 0 0,-1 0 0,1-1 0,0 1 1,0 0-1,0-1 0,-1 1 0,1-1 0,0 1 0,0-1 0,0 1 1,0-1-1,0 1 0,0-1 0,0 0 0,0 1 0,0-1 0,0 0 1,0 0-1,0 0 0,0 0 0,0 0 0,0 0 0,0 0 0,0 0 0,0-1 1,0 1-1,2-1 0,1 1-1,-1-1-1,0 1 1,0-1 0,0 0 0,0 0-1,1 0 1,-1-1 0,-1 1 0,1-1-1,0 1 1,0-1 0,3-3 0,-2 0 45,0-1 1,-1 1 0,0 0 0,0-1-1,-1 0 1,1 1 0,-1-1-1,-1 0 1,1 0 0,-1 0-1,0 0 1,0-1 0,-1 1 0,0-7-1,0 12 217,-2 30-276,1-23 75,0 1-43,0-1 0,0 0 0,1 1 0,0-1 1,0 0-1,1 1 0,0-1 0,1 7 0,-1-11-6,0-1-1,0 1 1,1-1-1,-1 1 1,0-1 0,0 1-1,1-1 1,-1 0-1,1 0 1,-1 0-1,1 0 1,0 0-1,-1 0 1,1 0 0,0 0-1,0 0 1,-1-1-1,1 1 1,0-1-1,0 0 1,0 1 0,0-1-1,0 0 1,0 0-1,0 0 1,-1 0-1,1-1 1,0 1-1,0 0 1,0-1 0,0 1-1,1-2 1,8 0 24,-1-1 0,0 0 0,0 0 0,-1-1 0,1-1 0,-1 1 0,0-2 0,0 1 0,-1-1 0,14-12 0,-16 13-3,-1 1-1,-1-1 0,1 0 0,0-1 0,-1 1 1,0-1-1,-1 0 0,1 0 0,-1 0 0,0-1 1,-1 1-1,1-1 0,-1 1 0,-1-1 0,1 0 1,0-13-1,-2-89 48,0 108-69,0 1 1,1-1-1,-1 0 1,0 0-1,0 1 1,0-1-1,0 0 1,-1 0-1,1 1 1,0-1-1,0 0 0,0 1 1,-1-1-1,1 0 1,0 1-1,-1-1 1,1 0-1,0 1 1,-1-1-1,1 0 1,-1 1-1,1-1 1,-1 1-1,0-1 0,0 1-6,1 0 0,-1 0-1,1 0 1,-1 0-1,1 1 1,-1-1 0,1 0-1,-1 1 1,1-1-1,-1 0 1,1 1 0,-1-1-1,1 1 1,0-1-1,-1 0 1,1 1 0,0-1-1,-1 1 1,1-1-1,0 1 1,0-1 0,-1 1-1,1-1 1,0 1-1,0 0 1,0-1 0,0 1-1,0-1 1,0 1-1,0 0 1,-7 40 107,1 1 1,3-1-1,2 54 1,1-79-99,0-13-4,0-1 0,0 0 0,1 0 0,-1 1 0,1-1 0,-1 0-1,1 0 1,0 0 0,0 0 0,0 0 0,0 0 0,0 0 0,0 0 0,0 0 0,1-1-1,-1 1 1,1 0 0,-1-1 0,1 1 0,0-1 0,0 1 0,0-1 0,-1 0 0,1 0 0,0 0-1,0 0 1,0 0 0,1 0 0,-1-1 0,0 1 0,0-1 0,0 1 0,1-1 0,-1 0-1,0 0 1,4 0 0,1 0 19,0 0 0,0-1 0,0 0 0,1 0 0,-2 0 0,1-1 0,0 0 0,0 0 0,0-1 0,8-4 0,-9 3 22,0-1-1,0 1 0,-1-1 1,1 0-1,-1 0 0,-1 0 0,9-12 1,-11 15-32,-1-1 0,1 0 1,-1 1-1,1-1 0,-1 0 1,0 0-1,0 0 0,0 0 1,-1 0-1,1 0 0,-1 0 1,1 0-1,-1-1 0,0 1 1,0 0-1,-1 0 0,1 0 1,-1 0-1,1 0 0,-3-6 1,3 9-12,-1-1 0,1 1 0,0-1 1,-1 1-1,1-1 0,0 1 0,-1 0 0,1-1 1,0 1-1,-1 0 0,1-1 0,-1 1 1,1 0-1,-1 0 0,1-1 0,-1 1 0,1 0 1,-1 0-1,1 0 0,-1-1 0,1 1 0,-1 0 1,1 0-1,-1 0 0,1 0 0,-1 0 1,1 0-1,-1 0 0,1 0 0,-1 1 0,0-1 1,1 0-1,-1 0 0,1 0 0,-1 0 1,1 1-1,0-1 0,-1 0 0,1 1 0,-1-1 1,1 0-1,-1 1 0,1-1 0,0 0 1,-1 1-1,0 0 0,-17 20-88,16-19 89,1 1 0,0-1 0,-1 1 0,1-1 0,0 1 0,0-1 1,0 1-1,1 0 0,-1 0 0,0 0 0,1-1 0,0 1 0,0 0 0,0 0 0,0 0 0,0 0 0,1-1 0,-1 1 0,1 0 0,0 0 0,0 0 1,0-1-1,0 1 0,2 2 0,-1-2-48,0-1 0,1 1 0,-1-1 0,1 0 1,0 0-1,0 0 0,0 0 0,0-1 0,0 1 0,0-1 1,0 1-1,0-1 0,1 0 0,-1-1 0,0 1 1,1-1-1,-1 1 0,1-1 0,6 0 0,-8 0-91,40-5-1312,-41 5 1179,0 0 0,0-1-1,0 1 1,1-1-1,-1 1 1,0-1 0,0 0-1,0 1 1,0-1-1,0 0 1,0 0 0,0 0-1,0 0 1,0 0-1,-1 0 1,1 0 0,0 0-1,-1 0 1,1 0-1,0 0 1,-1 0 0,0 0-1,1-1 1,-1 1-1,0 0 1,1 0 0,-1-1-1,0 1 1,0-2-1,0-9-5776</inkml:trace>
  <inkml:trace contextRef="#ctx0" brushRef="#br0" timeOffset="5050.99">3347 183 3986,'0'0'11957,"0"-6"-11749,27 3 0,6-5 97,4 1-305,2-1-240,-2-3-849,-4-1-2128,-10 1-2082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4:20.3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233 60 8420,'0'0'5608,"2"-4"-5267,-1 3-254,-1 1 0,1-1 0,-1 0-1,1 1 1,-1-1 0,1 0 0,-1 1-1,0-1 1,1 0 0,-1 0 0,0 1 0,1-1-1,-1 0 1,0 0 0,0 0 0,0 0 0,0 1-1,0-1 1,0 0 0,0 0 0,0 0-1,0 0 1,0 1 0,0-1 0,0 0 0,-1 0-1,1 0 1,0 1 0,-1-1 0,1 0-1,0 0 1,-1 1 0,1-1 0,-1 0 0,0 0-1,-2 0 182,0 0 0,-1 0 0,1 0 0,0 0 0,-1 0 0,1 1 0,0-1 0,-1 1 0,1 0 0,-4 1 0,-11-1-269,-38 0-41,-59 7 0,115 28-174,0 630 1171,-7-606 822,266-73-1743,-259 14 68,-12-31-3202,11 23-449,1 0-2933</inkml:trace>
  <inkml:trace contextRef="#ctx0" brushRef="#br0" timeOffset="2118.31">3561 18 6755,'0'0'8396,"7"-17"-4704,261 21-3481,-268-4-110,0 32-226,0 415 2700,-3-200-1719,2-247-813,-1 0-9,-195 6 313,137 5-360,47-7 73,-1-1-1,0-1 0,-23 2 0,36-4-51,21 0-5992,-6 0 728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4:27.1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55 7 1905,'0'-6'14526,"0"7"-13205,3 378 3223,-4-351-3240,0-19-2756,0-19-9072</inkml:trace>
  <inkml:trace contextRef="#ctx0" brushRef="#br0" timeOffset="1150.15">65 677 3490,'0'0'9921,"0"-5"-9224,0-4-314,0-28 1348,0 36-1693,0 0 0,0-1 0,0 1 0,-1 0 0,1 0 0,0 0 1,-1 0-1,1 0 0,-1 0 0,1-1 0,-1 1 0,0 0 0,1 1 0,-1-1 0,0 0 0,0 0 0,0 0 0,1 0 0,-1 0 0,0 1 0,0-1 1,0 0-1,0 1 0,-1-1 0,1 1 0,0-1 0,-2 1 0,2-1-24,-1 0 0,0 1 0,1 0 0,-1-1 0,0 1 0,0 0-1,1 0 1,-1 0 0,0 0 0,0 0 0,1 0 0,-1 0 0,0 1 0,0-1 0,1 1 0,-1-1 0,1 1 0,-4 1 0,4 0 4,0 0 1,0 0-1,0 0 1,0 1-1,0-1 0,1 0 1,-1 1-1,1-1 1,-1 0-1,1 1 1,0-1-1,0 0 1,0 1-1,1 2 0,-1-3-10,1-1-1,0 0 1,0 1-1,0-1 1,0 0-1,1 0 1,-1 0-1,0 0 0,0 0 1,1 0-1,-1 0 1,0 0-1,1-1 1,-1 1-1,1 0 0,-1-1 1,1 1-1,-1-1 1,1 0-1,-1 0 1,1 1-1,-1-1 0,1 0 1,0 0-1,-1 0 1,2-1-1,3 2 8,0-1 0,-1 0 0,1 0-1,0 0 1,-1-1 0,9-2 0,-12 2-17,-1 0 0,1 0 0,-1 0 0,1 0 0,-1-1 0,0 1 0,0 0 0,0-1 0,0 1 0,0-1 0,0 0 1,0 1-1,0-1 0,0 0 0,-1 1 0,1-1 0,-1 0 0,1 0 0,-1 1 0,0-1 0,0 0 0,0 0 0,0 0 0,0 0 0,0 1 1,-1-3-1,1 1-5,0 1 1,0-1 0,-1 1-1,1-1 1,-1 1 0,0-1 0,0 1-1,0-1 1,0 1 0,0 0-1,0 0 1,0 0 0,-1 0-1,1 0 1,-1 0 0,0 0 0,-3-3-1,4 4 7,0 0-1,0 1 1,0-1 0,0 0-1,0 0 1,-1 1-1,1-1 1,0 1-1,0-1 1,-1 1 0,1-1-1,0 1 1,-1 0-1,1 0 1,0 0-1,-1-1 1,1 1 0,0 1-1,-1-1 1,1 0-1,0 0 1,-1 0 0,1 1-1,0-1 1,0 1-1,-1-1 1,1 1-1,0-1 1,0 1 0,0 0-1,-1-1 1,1 1-1,0 0 1,0 0-1,0 0 1,0 0 0,1 0-1,-1 0 1,0 0-1,0 0 1,1 0 0,-2 3-1,0 2 30,0 0-1,0 0 1,1 1 0,0-1-1,0 1 1,0-1-1,1 11 1,0-17-21,1 1-1,-1 0 1,1-1-1,-1 1 1,1 0-1,-1-1 1,1 1-1,-1 0 1,1-1-1,0 1 1,-1-1 0,1 1-1,0-1 1,-1 0-1,1 1 1,0-1-1,0 0 1,-1 1-1,1-1 1,0 0 0,0 0-1,0 0 1,-1 0-1,1 1 1,0-1-1,0 0 1,1-1-1,-1 2 4,-1-1 0,1 0 0,0 0 0,-1 0 0,1 0 0,0 0 0,-1 0 0,1 0 0,0-1 0,0 1 0,-1 0 0,1 0 0,0 0 0,-1-1 0,1 1 0,0 0 0,-1-1 0,1 1 0,-1-1 1,1 1-1,-1 0 0,1-1 0,-1 1 0,1-1 0,-1 0 0,1 1 0,-1-1 0,1 1 0,-1-1 0,0 0 0,0 1 0,1-1 0,-1 0 0,0 1 0,0-1 0,1 0 0,-1 0 0,0-1-15,0 1 1,0-1 0,0 0-1,0 1 1,0-1 0,0 1-1,-1-1 1,1 1 0,0-1-1,-1 1 1,1-1 0,-1 1-1,0-1 1,1 1 0,-1 0-1,0-1 1,0 1 0,0 0-1,0-1 1,0 1 0,0 0 0,0 0-1,0 0 1,-1 0 0,1 0-1,0 0 1,-1 1 0,1-1-1,-1 0 1,1 1 0,0-1-1,-1 1 1,0-1 0,1 1-1,-1 0 1,1 0 0,-1-1-1,1 1 1,-1 0 0,1 0-1,-1 1 1,0-1 0,1 0-1,-1 0 1,1 1 0,-1-1-1,1 1 1,-3 1 0,-1 13-1024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00.4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112 86 9652,'0'0'8490,"7"-4"-7707,-7 4-765,0-1 0,0 1 0,1 0-1,-1 0 1,0 0 0,0 0 0,0 0 0,0 0 0,0 0 0,1 0 0,-1-1-1,0 1 1,0 0 0,0 0 0,0 0 0,1 0 0,-1 0 0,0 0-1,0 0 1,0 0 0,1 0 0,-1 0 0,0 0 0,0 0 0,0 0 0,0 0-1,1 1 1,-1-1 0,0 0 0,0 0 0,0 0 0,0 0 0,1 0-1,-1 0 1,0 0 0,0 0 0,0 1 0,0-1 0,0 0 0,0 0-1,0 0 1,1 0 0,-1 0 0,0 1 0,0-1 0,0 0 0,0 0 0,0 0-1,0 0 1,0 1 0,0-1 0,0 0 0,0 0 0,0 0 0,0 0-1,0 1 1,0-1 0,-3 30 48,0 0 0,-3 0 0,0-1 0,-15 39 1,7-19-30,13-44-586,-20 55 2116,3-34-3389,16-25 1238,1 0 0,0 0 0,0 0 0,0 0 0,0-1 1,-1 1-1,1 0 0,0 0 0,-1-1 0,1 1 0,-1-1 1,1 1-1,-1-1 0,1 0 0,-3 1 0</inkml:trace>
  <inkml:trace contextRef="#ctx0" brushRef="#br0" timeOffset="413.32">1 167 8628,'0'0'4629,"2"-11"-3119,-2 9-1480,1-2 14,0 0 0,-1-1 0,1 1 0,1 0 0,-1-1 0,1 1 0,-1 0 0,1 0 0,0 0 0,0 1 0,1-1 0,-1 0 0,1 1 0,0 0 0,0-1 0,0 1 0,1 0 0,-1 1 0,0-1 0,1 0 0,0 1 0,0 0 0,4-2 0,2 0-10,-1 1 0,1 0 0,-1 1 0,1 0 0,0 1 0,0-1 0,15 2 0,-21 0-20,0 0 0,0 0 0,-1 1 0,1-1 0,0 1 0,-1 0 0,1 0 0,-1 0-1,1 1 1,-1-1 0,1 1 0,-1 0 0,0 0 0,0 0 0,0 0 0,0 1 0,0-1-1,-1 1 1,1 0 0,-1 0 0,1-1 0,2 6 0,-3-4 9,0 0 1,0 0-1,0-1 0,0 1 1,-1 0-1,1 0 0,-1 0 1,0 1-1,-1-1 0,1 0 1,-1 0-1,1 1 0,-1-1 1,-1 0-1,1 0 0,0 1 1,-1-1-1,0 0 0,0 0 1,0 0-1,-1 0 0,1 0 1,-1 0-1,0 0 0,0 0 1,-1-1-1,-4 7 0,2-6 68,0 1-1,0-1 0,-1 0 0,0 0 1,0-1-1,0 0 0,0 0 0,0 0 1,-1-1-1,1 0 0,-1 0 0,0 0 1,0-1-1,1 0 0,-1-1 0,-12 1 1,16-1-410,-11-1 742,9-2-4775,5-4-957</inkml:trace>
  <inkml:trace contextRef="#ctx0" brushRef="#br0" timeOffset="1350.34">190 304 6323,'0'0'6464,"29"12"-3286,-24-11-3107,0-1 1,0 0 0,0-1-1,0 1 1,0-1 0,0 0-1,0 0 1,-1 0 0,1-1-1,0 0 1,-1 0 0,1 0-1,-1 0 1,0-1 0,0 0-1,0 0 1,0 0 0,0 0-1,-1 0 1,1-1 0,-1 0-1,0 1 1,0-1 0,0 0-1,-1-1 1,1 1 0,-1 0-1,0-1 1,0 0 0,-1 1-1,1-1 1,-1 0 0,0 0-1,-1 1 1,1-1 0,-1-10 0,0 14-76,0 1 1,1-1-1,-1 1 1,0-1-1,0 1 1,0-1-1,-1 1 1,1-1 0,0 1-1,0-1 1,0 1-1,0-1 1,0 1-1,-1-1 1,1 1 0,0 0-1,0-1 1,-1 1-1,1-1 1,0 1-1,-1 0 1,1-1 0,0 1-1,-1-1 1,1 1-1,0 0 1,-1 0-1,1-1 1,-1 1 0,1 0-1,-1 0 1,0-1-1,-17 6-203,14-4 171,1 1 0,0 0 1,0 1-1,0-1 0,0 0 1,0 1-1,0 0 0,1-1 1,-4 5-1,5-6-16,1 0 0,-1 1 0,0-1 0,0 0 0,1 0 0,-1 1 0,1-1 0,-1 0 0,1 1 0,-1-1 0,1 0 0,0 1 0,0-1 0,0 1 0,0-1 1,0 1-1,0-1 0,0 0 0,0 1 0,1-1 0,-1 0 0,0 1 0,1-1 0,-1 1 0,1-1 0,-1 0 0,1 0 0,0 1 0,0-1 0,0 0 0,-1 0 0,1 0 0,0 0 0,0 0 0,0 0 0,1 0 0,-1 0 0,0-1 0,0 1 1,0 0-1,1-1 0,-1 1 0,0 0 0,1-1 0,-1 0 0,0 1 0,1-1 0,-1 0 0,0 0 0,1 0 0,-1 0 0,3 0 0,6 1-263,0-1 0,0 0 0,1-1 0,-1 0 0,0 0-1,12-4 1,-2-1 554,0-2-1,36-18 1508,-55 73-1794,0-46 19,0 1 0,0-1 1,0 0-1,1 0 1,-1 0-1,0-1 0,0 1 1,1 0-1,-1 0 0,1-1 1,-1 1-1,1 0 1,-1-1-1,1 0 0,-1 1 1,1-1-1,0 0 1,-1 0-1,1 0 0,-1 0 1,1 0-1,-1 0 1,1 0-1,2-1 0,39-9-387,-39 7 363,-1 2 72,-1 0 0,0 0 0,1 0 0,-1 0 0,0-1 0,0 0 0,1 1 0,-1-1 0,0 0 0,-1 0 0,1 0 0,0 0 0,-1 0 0,1 0 0,2-6 1233,-12 41-1458,7-25 222,0 21-61,1-28 35,1 0 0,-1-1 0,1 1 0,0 0 0,-1 0 0,1-1 0,0 1 0,-1 0 0,1-1 0,0 1 0,0-1 0,-1 1 0,1-1 0,0 1 0,0-1 0,0 1 0,0-1 0,0 0 0,0 0 0,0 1-1,0-1 1,0 0 0,0 0 0,0 0 0,-1 0 0,1 0 0,0 0 0,1-1 0,1 2-33,0-1-1,0 0 1,-1 0-1,1-1 1,0 1-1,-1-1 1,1 1-1,0-1 1,-1 0-1,1 0 1,-1 0-1,1 0 1,-1 0-1,0-1 1,1 1-1,-1-1 1,0 0 0,0 1-1,0-1 1,0 0-1,0 0 1,1-2-1,-1 0 78,0 0 0,-1 0 0,1 0 0,-1 0 0,0 0-1,0 0 1,0 0 0,-1 0 0,0-1 0,1 1 0,-1 0 0,-1 0 0,0-8 0,0 10 34,0 0 1,0 0-1,1 0 1,-1 0-1,0 0 1,-1 1-1,1-1 1,0 0 0,0 1-1,-1-1 1,1 1-1,-1 0 1,1-1-1,-1 1 1,0 0-1,1 0 1,-1 0-1,0 0 1,0 0-1,0 0 1,0 1 0,0-1-1,0 0 1,0 1-1,-2-1 1,-23 3-855,26-1 534,0-1 0,0 1 0,0-1 1,0 1-1,0-1 0,0 1 0,0 0 0,0 0 0,0-1 0,1 1 0,-1 0 0,0 0 0,1 0 0,-1 0 0,0 0 0,1 0 0,-1 0 0,1 0 0,0 0 0,-1 0 0,1 1 1,-1 6-5384</inkml:trace>
  <inkml:trace contextRef="#ctx0" brushRef="#br0" timeOffset="2982.72">917 217 5507,'0'0'11247,"-22"-18"-10326,14 17-914,1-1 1,-1 1-1,1 1 0,-1-1 1,0 1-1,1 1 1,-1 0-1,1 0 0,-1 0 1,1 1-1,-1 0 0,1 0 1,-10 5-1,13-6-18,1 1-1,-1 0 1,0 1-1,1-1 1,0 1-1,-1-1 1,1 1-1,0 0 1,0 0-1,0 0 1,1 1-1,-1-1 1,1 1-1,0-1 1,0 1-1,0 0 1,0 0-1,1 0 1,0 0-1,0 0 1,0 0-1,0 0 1,0 0-1,1 8 1,0-11-3,1 0 1,0-1-1,-1 1 1,1 0-1,0 0 1,0-1 0,0 1-1,0 0 1,0-1-1,0 1 1,0-1-1,0 1 1,0-1-1,0 0 1,0 1-1,0-1 1,0 0 0,0 0-1,0 0 1,0 0-1,0 0 1,1 0-1,-1 0 1,0 0-1,2-1 1,35-1-187,-30 1 120,-1-1 0,1 1 0,-1-2 0,1 1-1,-1-1 1,0 0 0,0 0 0,-1-1 0,1 0 0,0 0 0,-1-1 0,0 0 0,0 0-1,-1 0 1,1 0 0,-1-1 0,-1 0 0,1 0 0,-1-1 0,0 1 0,4-8-1,-2-2-68,0-1-1,0 1 1,-2-1 0,0 0-1,-1 0 1,0 0-1,-2 0 1,0-24-1,0 23 118,-2 4 309,-6 29-173,-1 16-63,1 1-1,1 0 1,2 0-1,1 0 0,3 61 1,0-80 21,0-11-54,0-1 1,0 1-1,0-1 0,0 1 1,1-1-1,-1 1 1,1-1-1,-1 1 1,1-1-1,0 0 1,-1 1-1,1-1 1,0 0-1,0 1 1,0-1-1,0 0 0,0 0 1,0 0-1,0 0 1,0 0-1,1 0 1,-1 0-1,0 0 1,1 0-1,-1-1 1,0 1-1,1 0 0,-1-1 1,1 1-1,-1-1 1,1 0-1,-1 0 1,1 1-1,-1-1 1,1 0-1,2 0 1,-1 0 38,0 0 0,0 0 0,0-1 1,0 1-1,1-1 0,-1 1 0,0-1 0,0 0 1,0 0-1,0-1 0,-1 1 0,1-1 1,0 1-1,0-1 0,-1 0 0,1 0 1,3-4-1,-1 0-8,0-1-1,0 0 1,-1 1 0,0-2-1,-1 1 1,1 0 0,-2-1-1,1 0 1,-1 1 0,0-1-1,2-16 1,-4 23 495,-1 31-836,-1-16 312,2-11-29,-1 1 1,0 0-1,1 0 1,0 1-1,0-1 1,0 0-1,0 0 0,1 0 1,0 4-1,0-7-6,0 0-1,0 0 0,0 0 0,0 0 1,0 0-1,0 0 0,0 0 1,0-1-1,0 1 0,0 0 0,1 0 1,-1-1-1,0 1 0,0-1 1,1 1-1,-1-1 0,0 0 0,1 0 1,-1 1-1,0-1 0,1 0 1,-1 0-1,1 0 0,-1 0 0,0 0 1,1-1-1,-1 1 0,0 0 1,1-1-1,-1 1 0,0-1 0,2 0 1,1-1 18,0 0 0,0 0 1,0 0-1,-1 0 0,1-1 0,-1 0 1,1 0-1,-1 0 0,0 0 0,0 0 1,0-1-1,0 1 0,-1-1 1,0 1-1,1-1 0,-1 0 0,-1 0 1,1 0-1,0-1 0,-1 1 0,0 0 1,0-1-1,0 1 0,0-8 1,-1 12 32,-7 36-399,6-35 346,0 1-1,1-1 1,-1 0 0,1 1 0,-1-1-1,1 0 1,0 1 0,0-1 0,-1 1 0,1-1-1,0 0 1,0 1 0,1-1 0,-1 1-1,0-1 1,0 1 0,1-1 0,-1 0-1,1 1 1,-1-1 0,1 0 0,-1 1 0,1-1-1,1 1 1,-1-1-48,0 0 0,0-1 0,0 1 0,1-1 0,-1 1 0,0-1 0,1 0 1,-1 1-1,0-1 0,1 0 0,-1 0 0,0 0 0,1 0 0,-1 0 0,1 0 0,-1 0 0,0-1 0,1 1 0,1-1 0,2 0-82,-1-1 0,1 0 1,-1 0-1,0 0 0,1 0 0,-1 0 0,0-1 0,-1 0 1,1 0-1,0 0 0,-1 0 0,0 0 0,6-7 0,-10 12 832,-4 9-508,0 0-1,2 1 1,-1 0-1,-2 18 1,35-31-90,-21-1-39,0-1-1,0 0 1,0 0 0,-1-1-1,0 0 1,1-1 0,-1 1-1,0-1 1,-1 0-1,0-1 1,1 0 0,-2 0-1,1 0 1,-1-1 0,0 0-1,0 0 1,-1 0 0,5-10-1,1-2-7,-2-1 0,-1 0-1,0 0 1,-1 0 0,-1-1 0,2-23-1,-8 52 893,-5 37-580,1 0 0,4 86 0,1-130-484,0 0 0,1-1 1,-1 1-1,0 0 0,1 0 1,-1-1-1,1 1 0,-1 0 0,0-1 1,1 1-1,0-1 0,-1 1 1,1 0-1,-1-1 0,1 1 0,0-1 1,-1 0-1,1 1 0,0-1 0,-1 1 1,1-1-1,0 0 0,0 0 1,0 1-1,-1-1 0,1 0 0,0 0 1,0 0-1,0 0 0,-1 0 1,1 0-1,0 0 0,0 0 0,0 0 1,-1-1-1,2 1 0,2 0-924,10 0-5750</inkml:trace>
  <inkml:trace contextRef="#ctx0" brushRef="#br0" timeOffset="3198.76">1351 140 8468,'0'0'3041,"89"-38"-2913,-47 24-128,1-1-400,-4-1-352,-4 2-289,-6 4-1120,-8-2-3153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04.9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124 95 3410,'0'0'12184,"-11"43"-11040,-25 28-260,20-40-394,-23 58 1,39-87-461,1-8-18,0 0 1,0 1 0,1-1 0,0 0-1,1 0 1,-1 1 0,1 0 0,0-1-1,6-6 1,7-16 25,-4 2-38,-1 2-23,0 0 1,2 0 0,1 1-1,19-24 1,-33 46 23,1 1 0,-1-1 0,0 0 0,1 1 0,-1-1 0,0 1 0,1-1 0,-1 1 0,1 0 1,-1-1-1,1 1 0,-1-1 0,1 1 0,-1 0 0,1-1 0,-1 1 0,1 0 0,0-1 0,-1 1 0,1 0 0,-1 0 0,1 0 0,0 0 0,-1 0 1,1 0-1,0-1 0,-1 1 0,1 1 0,0-1 0,-1 0 0,1 0 0,-1 0 0,1 0 0,0 0 0,-1 1 0,1-1 0,-1 0 0,1 0 0,0 1 0,-1-1 1,1 0-1,-1 1 0,1-1 0,-1 1 0,1-1 0,-1 1 0,0-1 0,1 1 0,-1-1 0,1 1 0,-1-1 0,0 1 0,0-1 0,1 1 0,-1 0 0,0-1 1,0 2-1,11 38 143,-11-37-126,4 32 192,-2 1-1,-5 63 1,1-18-2851,1-74-936,-2-3-1308</inkml:trace>
  <inkml:trace contextRef="#ctx0" brushRef="#br0" timeOffset="202.23">0 268 6467,'0'0'8196,"103"-32"-8196,-60 24-144,3 4-1121,-7-3-1488,-7 1-2754</inkml:trace>
  <inkml:trace contextRef="#ctx0" brushRef="#br0" timeOffset="764.97">313 220 3217,'0'0'9517,"0"13"-7636,0 126 677,2-147-2476,0 1-1,1-1 0,0 1 1,0 0-1,0 0 0,1 1 1,0-1-1,1 1 0,6-9 1,-9 11-119,1 0 1,0 1-1,0-1 1,0 1 0,1-1-1,-1 1 1,1 0-1,0 0 1,0 1 0,0-1-1,0 1 1,0 0-1,1 0 1,-1 0 0,0 0-1,1 1 1,0 0-1,-1 0 1,9-1 0,-12 3 36,1-1 1,-1 1-1,0 0 1,0 0-1,0-1 1,1 1 0,-1 0-1,0 0 1,0 0-1,0 1 1,-1-1-1,1 0 1,0 0-1,0 0 1,0 1 0,-1-1-1,1 0 1,-1 1-1,1-1 1,-1 0-1,0 1 1,1-1 0,-1 1-1,0-1 1,0 1-1,0-1 1,0 2-1,1 51 178,-1-41-139,-4 4 61,4-18-111,0-1-1,1 1 1,-1-1-1,1 1 1,-1 0-1,1-1 1,-1 1-1,1-1 1,0 1-1,0 0 1,-1 0-1,1-1 1,0 1-1,2-2 1,2-2 8,43-45-662,-45 47 616,1 1 0,-1-1 1,0 0-1,1 1 0,0 0 0,0 0 1,-1 0-1,1 0 0,0 1 1,1-1-1,-1 1 0,0 0 0,7 0 1,-10 1 68,0 1 0,0 0 0,0 0 0,0-1-1,0 1 1,0 0 0,0 0 0,0 0 0,0 0 0,-1 0 0,1 0 0,0 0 0,0 1 0,-1-1 0,1 0 0,-1 0 0,1 0 0,-1 1 0,0-1 0,1 0 0,-1 1 0,0-1 0,0 0 0,0 1 0,0-1-1,0 2 1,2 43 415,-2-43-435,0 4-411,0 20 964,5-18-6580,4-9 1113</inkml:trace>
  <inkml:trace contextRef="#ctx0" brushRef="#br0" timeOffset="1106.25">742 279 7571,'0'0'6982,"-4"9"-6467,-1 0-422,3-6-75,0 0 1,0 0 0,1 0 0,-1 0 0,1 1 0,0-1 0,0 0 0,0 1 0,0-1 0,0 0 0,1 1 0,-1 4 0,2-7 9,0 0-1,-1 0 1,1 0 0,0 0 0,-1 0-1,1 0 1,0-1 0,0 1-1,0 0 1,0 0 0,0-1 0,0 1-1,0-1 1,0 1 0,0-1-1,0 1 1,0-1 0,1 1 0,-1-1-1,0 0 1,0 0 0,0 0-1,0 1 1,1-1 0,-1 0 0,0-1-1,0 1 1,0 0 0,1 0 0,-1 0-1,1-1 1,42-7 854,-42 7-839,1-1 0,-1 0 1,1 1-1,-1-1 0,0 0 1,1 0-1,-1 0 0,0-1 0,-1 1 1,1 0-1,0-1 0,-1 1 1,1-1-1,-1 1 0,0-1 0,1 0 1,-1 0-1,-1 0 0,1 1 1,0-1-1,0-6 0,-1 7-17,0 0 1,0 0-1,0 1 0,0-1 0,-1 0 1,1 0-1,0 0 0,-1 1 0,1-1 1,-1 0-1,0 0 0,0 1 0,1-1 1,-1 0-1,0 1 0,0-1 0,-1 1 0,1 0 1,0-1-1,0 1 0,-1 0 0,1-1 1,-1 1-1,1 0 0,-1 0 0,1 0 1,-1 1-1,0-1 0,1 0 0,-1 0 1,0 1-1,0-1 0,0 1 0,1 0 0,-4-1 1,-1 1 0,-1 0 0,1 0 0,0 0 0,0 1 0,0 0 1,-11 3-1,15-4-115,1 0 0,-1 1 0,0-1-1,1 1 1,-1 0 0,0-1 0,1 1 0,-1 0 0,1 0 0,-1 0 0,1 0 0,0 0 0,-1 1 0,1-1 0,0 0 0,0 1 0,0-1 0,0 0 0,0 1 0,0-1-1,0 1 1,0 0 0,1-1 0,-1 1 0,1 0 0,-1-1 0,1 1 0,-1 2 0,1-4-54,0 0 0,0 1 0,0-1 0,0 0 0,0 1 0,0-1 0,0 0 0,0 1 0,0-1 0,0 0 0,0 1 1,1-1-1,-1 0 0,0 0 0,0 1 0,0-1 0,0 0 0,0 1 0,1-1 0,-1 0 0,0 0 0,0 0 0,1 1 0,-1-1 0,0 0 0,0 0 0,1 0 0,-1 1 0,0-1 0,0 0 0,1 0 0,-1 0 1,0 0-1,1 0 0,-1 0 0,0 0 0,1 0 0,-1 1 0,0-1 0,1 0 0,-1 0 0,0-1 0,0 1 0,1 0 0,-1 0 0,0 0 0,1 0 0,21 0-5799</inkml:trace>
  <inkml:trace contextRef="#ctx0" brushRef="#br0" timeOffset="1380.81">901 242 4786,'0'0'11056,"7"24"-9848,-8-20-1145,1 1 0,0-1-1,1 0 1,-1 0-1,1 0 1,-1 0-1,1 0 1,0 0-1,1 0 1,2 6-1,-3-8-56,1-1-1,-1 0 0,1 1 1,-1-1-1,1 0 0,0 0 1,-1 0-1,1 0 1,0 0-1,0 0 0,0 0 1,-1 0-1,1-1 0,0 1 1,0-1-1,0 0 0,0 1 1,0-1-1,0 0 0,0 0 1,0 0-1,0 0 0,4-1 1,-4 0 23,0 0 0,0 0 0,-1 0 0,1 0 0,0 0 0,0 0 0,-1 0 1,1 0-1,0-1 0,-1 1 0,1-1 0,-1 1 0,0-1 0,1 0 0,-1 1 0,0-1 0,0 0 0,0 0 0,0 0 1,-1 0-1,1 0 0,0-2 0,1-2 71,1-1 1,-2 0 0,1 0-1,-1 0 1,1-10-1,-2 33-19047</inkml:trace>
  <inkml:trace contextRef="#ctx0" brushRef="#br0" timeOffset="1916.87">1113 239 9188,'0'0'7972,"1"6"-7759,2 66 241,-3-72-455,0 1 0,1-1 0,-1 1 0,1-1 0,-1 1 0,1-1 0,-1 1 0,1-1 0,-1 0 0,1 1 1,-1-1-1,1 0 0,-1 1 0,1-1 0,0 0 0,-1 0 0,1 0 0,0 0 0,-1 0 0,1 1 0,-1-1 0,1 0 0,0 0 0,-1 0 0,1-1 1,0 1-1,-1 0 0,1 0 0,0 0 0,-1 0 0,1-1 0,-1 1 0,1 0 0,0-1 0,25-8 4,-17 4 4,-1-2-1,0 1 0,0-1 0,0-1 0,-1 1 0,12-17 0,-19 26-4,0 0-1,0 0 0,1 0 1,-1 0-1,0 0 0,1 0 1,-1 0-1,1 0 1,0 0-1,0-1 0,0 1 1,0 0-1,0 0 0,0-1 1,0 1-1,0 0 1,1-1-1,-1 1 0,1-1 1,-1 0-1,1 1 0,0-1 1,-1 0-1,1 0 1,0 0-1,0 0 0,0 0 1,-1-1-1,1 1 0,4 0 1,-1-1 8,0 0-1,0 0 1,0-1 0,0 0-1,0 0 1,0 0 0,0-1 0,0 0-1,-1 0 1,1 0 0,-1 0 0,1-1-1,-1 1 1,0-1 0,8-7-1,-6 4-2,-1-1-1,0 1 1,0-1-1,0 0 1,0-1-1,-1 1 1,-1-1-1,6-14 1,-2-2 83,-1-1 0,-1 0 0,-2 0 0,0-1 1,-1-33-1,-33 140 705,25-62-899,0 2 0,2-1 0,0 0 0,2 1 0,0 0 0,1 0 0,2-1 0,2 27-1,-3-46-81,0 0-1,1 0 0,-1 0 0,0-1 1,1 1-1,-1 0 0,0 0 0,1-1 1,-1 1-1,1 0 0,-1 0 0,1-1 1,-1 1-1,1-1 0,0 1 0,-1 0 1,1-1-1,0 1 0,0-1 0,-1 1 1,1-1-1,0 0 0,0 1 0,-1-1 1,1 0-1,0 0 0,1 1 0,12-1-4724</inkml:trace>
  <inkml:trace contextRef="#ctx0" brushRef="#br0" timeOffset="2149.17">1290 131 11269,'0'0'6627,"78"-10"-6643,-14-2 16,7-4 0,0-3-880,-7 3 528,-8 0 47,-17 6-159,-14-2-768,-14 4-1570,-11 2-527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12.0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1 2593,'0'0'16546,"4"8"-15068,-7 31-1034,2-28-337,0 0-1,1 1 1,2 18-1,-2-29-110,1 0 1,-1 0-1,1 1 0,0-1 0,-1 0 0,1 0 1,0 0-1,0 0 0,0-1 0,0 1 0,0 0 1,0 0-1,0 0 0,0-1 0,0 1 0,0 0 1,0-1-1,0 1 0,0-1 0,1 0 1,-1 1-1,0-1 0,0 0 0,0 0 0,1 1 1,-1-1-1,2 0 0,43 0-54,-33 0 33,-5 0-80,1-1 0,-1 0 0,1 0 0,-1 0 0,0-1 0,0 0 1,0-1-1,12-5 0,-17 7 131,0-1 1,0 0 0,0 1 0,-1-1 0,1 0-1,-1 0 1,1 0 0,-1-1 0,0 1-1,0-1 1,0 1 0,0-1 0,0 0-1,0 1 1,-1-1 0,1 0 0,-1 0 0,0 0-1,0 0 1,0 0 0,-1-1 0,1 1-1,-1 0 1,1-5 0,-1 7 232,-2 4-252,0-1-1,0 1 1,0-1 0,0 1 0,0 0 0,1-1 0,-1 1 0,1 0-1,0 0 1,-1 4 0,-2 0 35,-28 50 443,21-42-406,1 1 1,1 1-1,1 0 0,1 0 0,-10 30 1,17-46-33,0 4-1411,6-3-3698,13-2-1267</inkml:trace>
  <inkml:trace contextRef="#ctx0" brushRef="#br0" timeOffset="628.99">296 131 7155,'0'0'10157,"-2"12"-8799,-3 5-929,1-7-199,1 1 0,0-1 0,0 1 0,1 0 0,1-1 1,0 1-1,0 0 0,2 19 0,0-30-227,0 1 0,0 0 0,0 0 0,0 0 0,1-1 0,-1 1 0,0-1 0,0 1 0,0-1 0,1 1 0,-1-1 0,0 0 0,1 1 0,-1-1 0,0 0 0,1 0 0,-1 0 0,0 0 0,1 0 0,1-1 0,28-1 56,-27 0-45,0 1 0,0-1 0,0 0 0,0 0 0,-1 0 0,1-1 0,-1 1 0,0-1 0,1 0 0,-1 0 0,0 0 1,-1 0-1,1 0 0,0-1 0,-1 1 0,0-1 0,0 0 0,0 1 0,0-1 0,-1 0 0,1 0 0,-1 0 0,0-1 0,0-4 0,0 6-7,-1 1-1,1-1 1,-1 1 0,0 0 0,0-1 0,0 1 0,0-1 0,0 1 0,0-1 0,-1 1 0,0 0 0,1-1 0,-1 1 0,0 0 0,0 0 0,0-1-1,0 1 1,0 0 0,-1 0 0,1 0 0,-1 0 0,1 0 0,-1 1 0,0-1 0,1 0 0,-1 1 0,0-1 0,0 1 0,0 0 0,0 0 0,-1-1-1,1 1 1,0 1 0,0-1 0,-1 0 0,1 0 0,0 1 0,-1 0 0,1-1 0,-1 1 0,1 0 0,-4 0 0,-1 0-35,6 0 13,1-1 0,-1 1 0,0 0 0,1 0 1,-1 0-1,0-1 0,1 1 0,-1 0 0,0 0 0,0 0 1,1 0-1,-1 0 0,0 0 0,0 1 0,1-1 0,-1 0 1,0 0-1,1 0 0,-1 1 0,0-1 0,1 0 0,-1 1 1,0-1-1,1 1 0,-1-1 0,1 0 0,-1 1 0,1-1 1,-1 1-1,1 0 0,-1-1 0,0 1 0,52 1-1799,-26-2 1521,0-2-1,-1 0 1,1-2-1,33-10 1,-56 14 711,-7 39 623,0-19-652,2-10-261,0 0 0,1 0 1,1 0-1,-2 16 0,4-25-130,0 0 1,-1-1-1,1 1 0,0 0 1,0-1-1,0 1 0,-1-1 1,1 1-1,0-1 0,0 1 1,0-1-1,0 0 1,0 1-1,0-1 0,0 0 1,0 0-1,0 0 0,0 1 1,0-1-1,0 0 1,0 0-1,0-1 0,0 1 1,2 0-1,30-4 69,-25 1-39,0-1-1,-1 0 1,1 0-1,-1 0 1,1-1-1,-1-1 1,-1 1-1,1-1 1,-1 0-1,6-7 1,-9 10-13,0-1 0,0 1 0,0-1 0,0 0 0,-1 0 0,0 0 0,0 0 0,0 0 0,0-1 0,0 1 1,-1 0-1,0-1 0,0 0 0,0 1 0,0-1 0,-1 1 0,0-1 0,0 0 0,0 1 0,-2-8 0,1 10-9,-1 0-1,0 0 0,1 0 0,-1 0 0,0 1 0,0-1 1,0 0-1,0 1 0,0 0 0,0 0 0,-1-1 0,1 1 0,0 0 1,-1 1-1,1-1 0,-1 0 0,1 1 0,-1-1 0,1 1 1,-1 0-1,1 0 0,-1 0 0,1 0 0,-1 0 0,-3 1 0,-2 0-124,-1-1 0,0 1 0,0 1 0,1 0 0,-1 0 0,-10 4 0,-17 17-3620,23-14-109,-6 4-6661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14.8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1 146 1409,'0'0'15284,"8"-10"-9999,200 10-6774,-229 6-15622</inkml:trace>
  <inkml:trace contextRef="#ctx0" brushRef="#br0" timeOffset="281.6">82 164 320,'0'0'12510,"-5"0"-10344,-16 0-408,16 0 2119,23 5-3578,101 9 720,-94-13-4935,0 0-4240</inkml:trace>
  <inkml:trace contextRef="#ctx0" brushRef="#br0" timeOffset="1018.96">145 13 2353,'0'0'13118,"-18"-12"-6462,19 14-6667,0 0-1,0 0 0,-1 0 0,1 0 1,0 0-1,1 0 0,-1 0 0,0 0 0,1-1 1,-1 1-1,1 0 0,-1-1 0,1 1 1,0-1-1,0 1 0,2 1 0,37 22 60,-38-23-58,183 93-54,-185-95 56,-1 0 1,1 1-1,-1-1 0,1 0 1,0 1-1,-1-1 1,1 0-1,-1 1 1,1-1-1,-1 1 0,1-1 1,-1 1-1,1-1 1,-1 1-1,0-1 1,1 1-1,-1 0 0,0-1 1,1 1-1,-1-1 1,0 1-1,0 0 1,0-1-1,1 1 0,-1 0 1,0-1-1,0 1 1,0 0-1,0-1 1,0 1-1,0 0 0,0-1 1,-1 1-1,1 0 1,0-1-1,0 1 1,0 0-1,-1-1 0,1 1 1,0 0-1,-1-1 1,1 1-1,-1-1 1,1 1-1,0-1 0,-1 1 1,1-1-1,-1 1 1,0 0-1,-34 24 217,23-18-199,-49 34 161,37-27-136,0 2-1,1 0 1,1 2-1,1 0 1,-36 40-1,56-57-1089,-2 3 2776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20.03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114 54 3954,'-1'0'11989,"-4"24"-11636,-2 0 1,0-1-1,-2 0 0,-20 39 0,2-3-6,18-39-515,-4 11 329,6-11-7549</inkml:trace>
  <inkml:trace contextRef="#ctx0" brushRef="#br0" timeOffset="338.28">66 64 8052,'0'0'6197,"12"-9"-5949,-4 3-218,-1 0 1,1 1-1,1 0 0,-1 0 0,1 1 0,-1-1 0,1 2 0,0 0 0,1 0 0,-1 0 0,1 1 1,-1 1-1,11-1 0,-19 1-22,0 1 0,0 0 0,0 0 0,0 0 0,0 0 0,0 0 0,0 0 0,0 0 0,0 0 0,0 1 0,0-1 0,0 0 0,0 1 0,0-1 0,0 0 0,0 1 0,0-1 0,0 1 0,0 0 0,0-1 0,0 1 0,-1-1 0,1 1 0,0 0 0,-1 0 0,1 0 0,0-1 0,-1 1 0,1 0 0,-1 0 0,1 0 0,-1 0 0,0 0 0,1 0 0,-1 0 0,0 0 0,0 0 0,1 0 0,-1 0 0,0 0 0,0 0 0,0 0 0,0 0 0,-1 0 0,1 0 0,0 0 0,0 0 0,0 0 0,-1 0 0,1 0 0,-1 0 0,1 0 0,-1 0 0,1 0 0,-2 1 0,0 3 145,-1 1-1,0-1 1,0 0 0,-1 0-1,0 0 1,0-1 0,0 1-1,-7 5 1,-50 30 889,39-27-956,0 2 0,-28 23-1,43-28-1224,7-2-5160</inkml:trace>
  <inkml:trace contextRef="#ctx0" brushRef="#br0" timeOffset="968.68">107 221 6339,'0'0'9426,"13"-3"-9136,1-2-188,-9 2-73,-1 1 1,1 1-1,0-1 1,0 1-1,1 0 1,-1 0 0,0 0-1,0 1 1,0 0-1,1 0 1,6 1 0,-10-1-19,0 1 0,-1 0 1,1-1-1,0 1 1,0 0-1,0 0 1,-1 1-1,1-1 0,0 0 1,-1 0-1,1 1 1,-1-1-1,0 1 0,1 0 1,-1-1-1,0 1 1,0 0-1,0-1 1,0 1-1,0 0 0,0 0 1,-1 0-1,1 0 1,-1 0-1,1 0 1,-1 0-1,0 0 0,0 0 1,0 0-1,0 4 1,0-4 31,0 1 0,0-1 0,0 0 0,0 1 0,0-1 0,0 0 0,-1 1 0,1-1 0,-1 0 0,0 0 0,0 0 0,0 1 0,0-1 0,0 0 0,0 0 0,0 0 0,-1 0 0,1-1 0,-1 1 0,1 0 0,-1 0 0,0-1 0,1 1 0,-1-1 0,0 0 0,-3 2 0,4-3 557,1-3-575,0-1 0,0 0 0,1 0 0,0 0 0,-1 1 0,1-1-1,1 0 1,1-4 0,2 1-151,1-1 0,0 2 1,0-1-1,1 1 0,0 0 0,0 0 0,0 1 0,0 0 0,1 0 0,15-7 0,-2 3-250,1 0-1,-1 2 0,25-6 0,-100 83 2576,53-69-2199,0 0 0,0 0-1,0 0 1,0 0 0,1 0 0,-1 1 0,0-1 0,0 0 0,1 0 0,-1 1 0,1-1 0,0 0 0,-1 0 0,1 1 0,0-1 0,0 0 0,-1 1 0,1-1 0,0 1 0,0-1-1,1 0 1,-1 1 0,0 1 0,1-3-3,0 1 0,0 0 0,-1-1 0,1 1-1,0 0 1,0-1 0,0 1 0,0-1 0,0 1 0,0-1-1,0 0 1,0 1 0,0-1 0,0 0 0,0 0 0,0 0-1,0 0 1,0 0 0,0 0 0,0 0 0,0 0 0,0 0-1,1-1 1,1 1 17,1 0 0,-1-1 0,0 0 0,0 0 0,0 0 0,0 0 0,0-1 0,0 1 0,0-1 0,0 0 0,0 1 0,0-1 0,-1-1 0,1 1 0,-1 0 0,0 0 0,0-1 0,0 0 0,0 1 0,2-4 0,-2 1 23,-1 1 0,0 0 0,0-1 0,0 0 0,-1 1 0,1-1 0,-1-6 0,0 10-34,0 0 0,0 0 1,0 0-1,-1 0 0,1 0 1,0 0-1,0 0 0,0 0 1,-1 0-1,1 0 0,-1 0 1,1 0-1,-1 0 0,1 0 1,-1 1-1,1-1 0,-1 0 1,0 0-1,1 0 0,-1 1 1,0-1-1,0 0 0,1 1 1,-1-1-1,0 1 0,0-1 1,0 1-1,0-1 1,0 1-1,0 0 0,0-1 1,0 1-1,0 0 0,0 0 1,-2-1-1,-19 6-2777,22-5 2409,-1 0 0,0 1 0,1-1 0,-1 1 0,0-1 0,1 1 0,-1 0 0,1-1 0,-1 1 0,1-1 0,-1 1 0,1 0 0,-1 0 0,1-1 0,0 1 0,-1 0 0,1 0 0,0-1 0,-1 1 0,1 0 0,0 0 0,0 0 0,0-1 0,0 3 0,0 5-6014</inkml:trace>
  <inkml:trace contextRef="#ctx0" brushRef="#br0" timeOffset="1979.82">613 64 6451,'0'0'9447,"-7"61"-7371,-7-18-1197,8-27-577,0 0-1,1 0 1,1 0 0,-3 35-1,5-46-797,0-18-8404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22.6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57 35 8324,'0'0'7835,"-1"57"-5474,-25 10-1303,21-57-1158,1 0 1,-1 0 0,2 0 0,-1 1 0,2-1 0,-1 1 0,-1 19 0,4-29-80,0-1 1,0 0 0,0 1 0,0-1-1,0 1 1,0-1 0,0 0 0,0 1-1,0-1 1,0 0 0,1 1 0,-1-1-1,0 1 1,0-1 0,0 0 0,0 1-1,1-1 1,-1 0 0,0 1 0,0-1-1,1 0 1,-1 0 0,0 1 0,1-1-1,-1 0 1,0 0 0,1 0 0,-1 1-1,0-1 1,1 0 0,-1 0 0,0 0 0,1 0-1,-1 0 1,0 1 0,1-1 0,-1 0-1,1 0 1,-1 0 0,0 0 0,1 0-1,-1 0 1,1 0 0,-1-1 0,0 1-1,1 0 1,-1 0 0,0 0 0,1 0-1,-1 0 1,0-1 0,1 1 0,-1 0-1,1 0 85,12-4-6410</inkml:trace>
  <inkml:trace contextRef="#ctx0" brushRef="#br0" timeOffset="257.87">30 67 4978,'0'0'9551,"3"-10"-9044,14-31-227,-15 39-273,-1 1-1,0 0 0,1-1 1,-1 1-1,1 0 0,-1 0 1,1 0-1,0 0 0,0 0 1,-1 0-1,1 1 1,0-1-1,0 0 0,0 1 1,0 0-1,-1-1 0,1 1 1,0 0-1,0 0 0,0 0 1,0 0-1,0 0 0,0 1 1,2 0-1,-2-1-15,1 0 0,-1 1 0,1-1 0,-1 1 0,1 0 1,-1 0-1,1 0 0,-1 0 0,0 0 0,0 0 0,1 1 0,-1-1 0,0 1 0,0-1 0,2 3 0,-3-1 40,0 0 0,0 0-1,0 0 1,0 0 0,0 0 0,0 0-1,-1 0 1,0 0 0,0 0-1,0 0 1,0 0 0,0 0-1,0 0 1,-1 0 0,1 0-1,-1 0 1,0 0 0,0 0 0,0 0-1,0 0 1,-1 0 0,1-1-1,-1 1 1,-2 3 0,-6 7 144,-1 0 0,0-1 0,-21 17 0,-8 11-525,19-8-5162,20-23-736</inkml:trace>
  <inkml:trace contextRef="#ctx0" brushRef="#br0" timeOffset="804.91">103 214 7027,'0'0'6240,"13"8"-5786,39 26-235,-51-33-193,1 1 1,-1-1 0,0 0-1,0 1 1,0-1 0,0 1-1,0-1 1,0 1 0,0-1 0,0 1-1,0-1 1,-1 1 0,1 0-1,-1 0 1,1-1 0,-1 1-1,0 0 1,0 0 0,1-1-1,-1 1 1,0 0 0,-1 0-1,1 0 1,0-1 0,-1 1-1,1 0 1,0 0 0,-1-1-1,0 1 1,0 0 0,1-1-1,-1 1 1,0-1 0,0 1-1,0-1 1,0 1 0,-1-1 0,1 0-1,0 0 1,-1 1 0,1-1-1,0 0 1,-1 0 0,0 0-1,1 0 1,-1-1 0,1 1-1,-1 0 1,0-1 0,0 1-1,1-1 1,-1 0 0,0 1-1,-2-1 1,3 0-2,0-1 0,1 1 0,-1 0 0,0-1 0,0 1 0,1 0 0,-1-1 0,0 1 0,1-1 0,-1 1 0,0-1 0,1 0 0,-1 1 0,0-1 0,1 1 0,-1-1 0,1 0 0,0 0 0,-1 1 0,1-1 0,0 0 0,-1 0 0,1 0 0,0 1 0,0-1 0,-1 0 0,1 0 0,0 0 0,0 0 0,0 1 0,0-1 0,0 0 0,0 0 0,1 0 0,-1 0 0,0 1 0,0-1 0,0 0 0,1 0 0,-1 0 0,1-1 0,14-35-1038,-8 30 589,1 0 0,0 0 0,1 1 0,-1 0 0,1 0 0,0 1 0,0 0 0,1 1 0,-1 0 0,1 1 0,0-1 0,0 2 0,1 0 0,-1 0 0,18-1 0,-28 7 941,-1 0-1,0-1 1,0 1 0,-1 0-1,1-1 1,-1 1 0,-3 4 87,4-5-452,-1 1 1,0-1 0,1 0 0,-1 0-1,1 1 1,0-1 0,0 1 0,0 0 0,1-1-1,-1 1 1,1-1 0,0 8 0,0-11-159,0 1 0,0-1 0,1 1 0,-1-1 0,0 1 0,0 0 0,0-1 0,1 1 0,-1-1 0,0 1 0,1-1 0,-1 1 0,1-1 0,-1 1 0,0-1 0,1 0 0,-1 1 0,1-1 0,-1 0 0,1 1 0,-1-1 0,1 0 0,-1 1 0,1-1 0,0 0 0,-1 0 0,1 0 0,0 1 0,1-1-16,0-1 0,1 1 0,-1 0 0,0-1 0,0 1 0,0-1 0,0 1 0,0-1 0,1 0 0,-1 0 0,0 0 0,2-2 0,24-22-245,-27 24 294,0 0-1,0-1 1,0 1-1,0-1 0,0 1 1,0-1-1,-1 1 1,1-1-1,0 0 0,-1 1 1,1-1-1,-1 0 1,0 0-1,0 1 0,1-1 1,-1 0-1,0 0 1,-1 1-1,1-1 0,0-2 1,-1 3 33,0 0 1,0 1 0,0-1-1,0 0 1,0 1 0,0-1-1,0 1 1,0 0 0,0-1-1,0 1 1,0-1-1,0 1 1,0 0 0,0 0-1,0 0 1,0 0 0,0 0-1,0 0 1,0 0 0,0 0-1,0 0 1,0 0 0,-1 1-1,1-1 1,0 0 0,-1 1-1,2-1-252,-1 0 1,0 1-1,1-1 0,-1 0 0,0 0 1,1 0-1,-1 1 0,0-1 0,1 0 1,-1 1-1,1-1 0,-1 1 0,1-1 1,-1 1-1,1-1 0,-1 1 0,1-1 1,-1 1-1,1-1 0,-1 1 0,1-1 1,0 1-1,0 0 0,-1-1 0,1 2 1,18 1-6156,3-3 2708</inkml:trace>
  <inkml:trace contextRef="#ctx0" brushRef="#br0" timeOffset="1194.22">512 190 3185,'0'0'12246,"-14"3"-11248,-46 11-433,57-13-555,0 0 0,0 0 0,1 1-1,-1-1 1,1 1 0,-1 0-1,1-1 1,-1 1 0,1 0-1,0 1 1,0-1 0,0 0-1,0 1 1,0-1 0,1 1 0,-1-1-1,1 1 1,0 0 0,-1-1-1,1 1 1,0 0 0,1 0-1,-1 0 1,1 0 0,-1 0-1,1 0 1,0 0 0,0 0 0,0 4-1,0-7-30,1 1-1,-1 0 0,0-1 0,1 1 1,-1-1-1,0 1 0,1 0 1,-1-1-1,1 1 0,-1-1 0,0 1 1,1-1-1,0 1 0,-1-1 1,1 0-1,-1 1 0,1-1 0,-1 0 1,1 1-1,0-1 0,-1 0 0,1 0 1,0 1-1,-1-1 0,1 0 1,0 0-1,-1 0 0,1 0 0,0 0 1,-1 0-1,1 0 0,0 0 1,0 0-1,-1 0 0,1-1 0,0 1 1,-1 0-1,1 0 0,-1-1 1,1 1-1,0 0 0,0-1 0,32-14-442,-27 9 299,0 1 0,-1-1 0,1-1 0,-1 1 0,0-1 0,-1 0-1,1 0 1,-1 0 0,-1-1 0,0 1 0,0-1 0,3-10 0,-2-1 1050,-1 0 1,0 0-1,-1 0 1,-2-22-1,-1 58-725,-1-1 1,0 0-1,-8 26 0,5-26-409,1 1 0,1 0 0,-2 28 0,5-45 90,0 1-1,0-1 0,0 1 0,0-1 0,0 1 0,0-1 0,0 1 0,0-1 0,0 1 0,0-1 0,0 1 0,1-1 0,-1 1 0,0-1 0,0 1 0,0-1 0,0 1 1,1-1-1,-1 0 0,0 1 0,1-1 0,-1 1 0,0-1 0,1 0 0,-1 1 0,0-1 0,1 0 0,-1 1 0,1-1 0,-1 0 0,1 0 0,-1 0 0,0 1 0,1-1 0,-1 0 1,1 0-1,-1 0 0,1 0 0,-1 0 0,2 0 0,11 1-5910</inkml:trace>
  <inkml:trace contextRef="#ctx0" brushRef="#br0" timeOffset="1520.22">663 99 8820,'0'0'4962,"16"-6"-4316,51-20-163,-65 25-450,0 0 1,0 0-1,0 1 1,0-1 0,0 0-1,0 1 1,0 0-1,1-1 1,-1 1-1,0 0 1,0 0-1,0 0 1,1 1 0,-1-1-1,0 0 1,0 1-1,0-1 1,0 1-1,0 0 1,0 0-1,3 1 1,-4 0 4,0-1 0,1 1-1,-1-1 1,0 1 0,0 0 0,0-1-1,0 1 1,-1 0 0,1 0 0,0-1 0,-1 1-1,1 0 1,-1 0 0,0 0 0,0 0-1,1 0 1,-1 0 0,-1 3 0,1 3 93,-1 0 1,-1 1-1,1-1 0,-1 0 1,-1 0-1,0 0 1,0 0-1,-4 7 0,4-10-85,-1 0 58,0 0 0,1 1-1,0 0 1,0 0 0,0 0 0,0 0-1,1 0 1,0 0 0,-1 12 0,3-17-111,1 0 1,0-1 0,0 1-1,0 0 1,0-1 0,0 1-1,0-1 1,0 0 0,0 1-1,0-1 1,0 0 0,0 0-1,1 1 1,-1-1 0,0 0-1,0 0 1,0 0 0,0-1-1,0 1 1,0 0 0,0 0-1,0 0 1,0-1 0,2 0-1,31-6 24,125-52 418,-96 28-3396,-60 30-670</inkml:trace>
  <inkml:trace contextRef="#ctx0" brushRef="#br0" timeOffset="3671.56">150 510 7379,'0'0'7068,"-4"11"-6417,-3 9-401,-41 123 2582,43-126-3297,2 1-1,0 1 1,-1 28 0,4-47 296,0 0-1,0 1 0,1-1 0,-1 0 1,0 0-1,0 0 0,1 0 0,-1 0 0,0 1 1,0-1-1,1 0 0,-1 0 0,0 0 1,1 0-1,-1 0 0,0 0 0,0 0 0,1 0 1,-1 0-1,0 0 0,1 0 0,-1 0 1,0 0-1,0 0 0,1 0 0,-1-1 0,0 1 1,1 0-1,-1 0 0,0 0 0,0 0 1,1 0-1,-1-1 0,0 1 0,0 0 0,0 0 1,1 0-1,-1-1 0,0 1 0,0 0 0,0 0 1,0-1-1,1 1 0,-1 0 0,0 0 1,0-1-1,0 1 0,0 0 0,0 0 0,0-1 1,13-14-2930,-5-6 186</inkml:trace>
  <inkml:trace contextRef="#ctx0" brushRef="#br0" timeOffset="3869.98">129 560 2113,'0'0'6291,"13"-9"-5915,44-29 86,-56 37-437,-1 0 1,1 1-1,0-1 1,0 0 0,-1 1-1,1-1 1,0 1-1,0-1 1,-1 1-1,1 0 1,0-1 0,0 1-1,0 0 1,0-1-1,0 1 1,0 0 0,0 0-1,-1 0 1,1 0-1,0 0 1,0 0 0,0 0-1,0 0 1,0 0-1,0 1 1,0-1 0,0 0-1,0 0 1,-1 1-1,1-1 1,0 1-1,0-1 1,0 1 0,-1-1-1,1 1 1,0-1-1,0 1 1,-1 0 0,1-1-1,-1 1 1,1 0-1,-1-1 1,1 1 0,-1 0-1,1 0 1,-1 0-1,1 0 1,-1 1-1,3 43 1579,-3-39-1116,0-2-307,-1 0-1,1 0 0,-1-1 1,0 1-1,0 0 1,0-1-1,-1 1 1,1-1-1,-1 1 1,0-1-1,1 0 1,-2 1-1,1-1 1,0 0-1,-1-1 0,-4 6 1,-6 3 264,1-1-1,-26 15 1,-6 6-1437</inkml:trace>
  <inkml:trace contextRef="#ctx0" brushRef="#br0" timeOffset="4479.57">214 647 6099,'0'0'9548,"8"-1"-9158,-5 1-354,0-1 0,0 1 0,-1 0 0,1 0 0,0 0 0,0 0 0,0 0 0,-1 1 0,1-1 0,0 1 0,0 0 0,-1 0 0,1 0 0,-1 0 0,1 0 0,-1 1 0,1-1 1,-1 1-1,0-1 0,0 1 0,1 0 0,-1 0 0,-1 0 0,1 0 0,0 0 0,0 1 0,-1-1 0,1 0 0,-1 1 0,0-1 0,0 1 0,0 0 0,0-1 0,0 1 0,0 0 0,-1 0 0,1-1 0,-1 1 1,0 0-1,0 0 0,0 0 0,-1 4 0,2-3-12,-1 0 0,0 0-1,1 0 1,-2 0 0,1 0 0,0 0 0,-1 0 0,0 0 0,0 0 0,0 0 0,0 0 0,0 0-1,-1-1 1,0 1 0,0 0 0,0-1 0,0 0 0,0 1 0,-1-1 0,0 0 0,1 0 0,-1 0-1,0-1 1,-4 4 0,6-6 88,1-6 571,0-1-766,1 0 0,0 0 0,0 0 0,0 0 0,1 0 0,0 0-1,0 1 1,1-1 0,-1 1 0,2-1 0,-1 1 0,1 0 0,0 0 0,0 1-1,0-1 1,1 1 0,0 0 0,0 0 0,0 1 0,1-1 0,-1 1-1,1 0 1,0 1 0,9-5 0,-10 5-337,0 1 0,-1 0-1,1-1 1,0 2 0,0-1 0,0 1 0,10-2 0,-15 5 505,0-1 1,-1 1-1,1 0 1,0 0-1,-1-1 1,1 1 0,-1 0-1,1-1 1,-1 1-1,0-1 1,1 1-1,-2 1 1,-7 11 579,5-9-554,0 0 1,0 1-1,1 0 0,0 0 0,0 0 0,1 0 0,-1 0 0,1 0 0,1 1 0,-1-1 0,0 11 0,2-16-119,1 0 1,-1 0-1,0-1 0,1 1 0,0 0 1,-1-1-1,1 1 0,-1-1 0,1 1 0,0-1 1,-1 1-1,1-1 0,0 1 0,-1-1 0,1 0 1,0 1-1,0-1 0,-1 0 0,1 0 0,0 0 1,0 1-1,0-1 0,-1 0 0,1 0 0,0 0 1,0 0-1,0 0 0,0 0 0,-1-1 0,1 1 1,0 0-1,1-1 0,30-6-212,9-24-530,-40 30 749,0 0-1,0 0 1,0 0 0,0 0-1,1-1 1,-2 1 0,1 0-1,0 0 1,0-1 0,0 1-1,0-1 1,-1 1 0,1-1-1,-1 1 1,1-1 0,-1 1-1,0-1 1,1 1 0,-1-1-1,0 1 1,0-1 0,0 0-1,0 1 1,0-1 0,-1 1-1,1-1 1,0 1 0,-1-1-1,-1-2 1,1 3 29,0 0-1,0 0 1,-1 1 0,1-1-1,0 0 1,-1 1-1,1-1 1,0 1 0,-1-1-1,1 1 1,-1 0 0,1 0-1,-1-1 1,1 1-1,-1 0 1,1 0 0,-1 0-1,1 1 1,-1-1 0,-1 1-1,2-1-250,0 0 1,0 0-1,0 0 0,0 0 1,0 0-1,0 1 0,0-1 0,0 0 1,0 1-1,0-1 0,0 1 1,0-1-1,0 1 0,0-1 0,0 1 1,0 0-1,0 0 0,1-1 1,-1 1-1,0 0 0,1 0 0,-1 0 1,0 0-1,1 0 0,-1-1 1,1 1-1,-1 2 0,1 2-4622</inkml:trace>
  <inkml:trace contextRef="#ctx0" brushRef="#br0" timeOffset="4884.77">652 661 4306,'0'0'10037,"-16"0"-8637,-51 2-447,64-2-937,0 1 1,1-1 0,-1 0-1,0 1 1,0 0-1,1 0 1,-1 0 0,0 0-1,1 0 1,-1 0 0,1 1-1,0-1 1,-1 1 0,1-1-1,0 1 1,0 0 0,0 0-1,0 0 1,0 0-1,0 1 1,1-1 0,-1 0-1,1 1 1,0-1 0,-1 1-1,1-1 1,0 1 0,0 0-1,1-1 1,-1 1-1,1 0 1,-1 0 0,1 0-1,0-1 1,0 1 0,0 0-1,1 5 1,-1-8-55,1 1 0,0 0 1,-1-1-1,1 1 0,-1-1 0,1 1 1,0-1-1,-1 1 0,1-1 0,0 1 0,-1-1 1,1 0-1,0 1 0,0-1 0,-1 0 1,1 0-1,0 1 0,0-1 0,0 0 1,0 0-1,-1 0 0,1 0 0,0 0 0,0 0 1,0 0-1,1-1 0,27-2-164,-25 1 189,1 0-1,-1 0 1,1-1-1,-1 0 1,0 1-1,0-1 1,0-1-1,-1 1 1,1-1-1,-1 1 1,1-1-1,-1 0 1,-1 0 0,1 0-1,0-1 1,-1 1-1,0-1 1,0 1-1,1-6 1,1-3 243,0 0 0,-1 0 1,-1-1-1,0 1 0,0-26 1636,-7 60-1391,-9 21-535,-13 45 1049,26-80-1476,-1 1 0,1 0 1,1 0-1,-1-1 0,1 1 1,0 0-1,1 0 0,0-1 1,2 10-1,11-14-13591</inkml:trace>
  <inkml:trace contextRef="#ctx0" brushRef="#br0" timeOffset="5427.18">838 588 3714,'0'0'10236,"6"-7"-9670,-4 5-538,0-2 86,0 1 0,1 0 0,-1 0 0,1 0 0,0 0 0,0 0 0,0 1 0,0-1 0,1 1 0,-1 0 0,1 0 0,-1 0 0,1 1 0,0-1 0,0 1 0,0 0 0,0 0 0,0 0 0,7 0 0,-10 1-95,0 1-1,-1-1 1,1 1 0,0-1 0,-1 1 0,1 0 0,-1-1 0,1 1-1,-1 0 1,1-1 0,-1 1 0,0 0 0,1 0 0,-1-1 0,0 1 0,0 0-1,1 0 1,-1 0 0,0 0 0,0-1 0,0 1 0,0 0 0,0 0-1,0 0 1,0 0 0,-1 1 0,-1 26 293,-1-23-280,1 0 0,-1 0 0,0-1-1,0 1 1,0-1 0,-1 1 0,1-1-1,-1 0 1,0 0 0,-6 4 0,-24 29 5,81-35-2304,-41-2 2170,43 4-869,-48-4 967,0 0 0,1 1 0,-1-1 0,0 0 0,0 1 0,0-1 0,0 0 0,0 1 0,0-1 0,0 1 0,0 0 0,0-1 0,0 1 0,0 0 0,0 0 0,0-1 0,-1 1 0,1 0 0,0 0 0,0 0 0,-1 0 0,1 0 0,-1 0 0,1 0 0,-1 0 0,1 0 0,-1 0 0,0 0 0,1 1 0,-1-1 0,0 0 0,0 0 0,0 0 0,0 0 0,0 1 0,0-1 0,-1 2 0,0-1 155,0 0 0,-1 0 1,1 0-1,-1 0 0,0 0 0,1 0 0,-1 0 0,0-1 1,0 1-1,0-1 0,0 1 0,-1-1 0,1 0 0,0 0 1,-4 2-1,-39 13 600,-21-5-1013,19-9-7506,26-2-1700</inkml:trace>
  <inkml:trace contextRef="#ctx0" brushRef="#br0" timeOffset="5951.37">262 888 2497,'0'0'16357,"0"-3"-16022,0 6-337,0 237 2022</inkml:trace>
  <inkml:trace contextRef="#ctx0" brushRef="#br0" timeOffset="6319.49">241 980 5314,'0'0'8706,"4"-9"-8413,-3 5-258,0 1-1,0 0 1,0-1 0,0 1-1,1 0 1,0 0-1,-1 0 1,1 0 0,0 1-1,1-1 1,-1 0-1,0 1 1,1-1 0,-1 1-1,1 0 1,0 0-1,0 0 1,0 0 0,0 1-1,0-1 1,0 1-1,0-1 1,1 1 0,-1 0-1,0 1 1,1-1-1,-1 0 1,1 1 0,-1 0-1,7 0 1,-8 0-28,0 0 1,-1 0-1,1 0 1,0 0-1,-1 0 1,1 1-1,-1-1 1,1 0-1,0 1 1,-1-1-1,1 1 1,-1 0-1,1 0 0,-1-1 1,1 1-1,-1 0 1,0 0-1,1 0 1,-1 0-1,0 1 1,0-1-1,0 0 1,0 0-1,0 1 1,0-1-1,0 1 1,0-1-1,0 2 1,1 2 4,-1-1 0,-1 1-1,1-1 1,-1 1 0,1-1 0,-1 1 0,-1-1 0,1 1 0,-2 7 0,0-7 21,0 1 1,-1-1 0,1 0-1,-1 0 1,0 0-1,-1 0 1,1 0-1,-1-1 1,0 0 0,0 1-1,-1-2 1,1 1-1,-1 0 1,0-1-1,0 0 1,0 0 0,0 0-1,0-1 1,-1 1-1,1-1 1,-1-1-1,1 1 1,-8 0 0</inkml:trace>
  <inkml:trace contextRef="#ctx0" brushRef="#br0" timeOffset="7813.37">388 1145 4882,'0'0'7662,"29"0"-4383,-28 0-3256,1 0 0,0 0 0,-1 0 0,1 0 0,0-1 0,-1 1 0,1-1 0,-1 1 0,1-1 0,-1 1 0,1-1 0,-1 0 1,1 0-1,-1 0 0,1 0 0,-1 0 0,0 0 0,0 0 0,0 0 0,1-1 0,-1 1 0,0 0 0,-1-1 0,1 1 0,0-1 0,0 1 0,-1-1 0,1 1 0,0-1 0,-1 0 0,1-2 0,1-5-30,-1-1 1,0 0-1,-1 1 1,-1-15-1,1 6-40,-1 18 45,1-1 0,0 1 0,0-1 1,0 1-1,0-1 0,0 1 1,-1-1-1,1 1 0,0-1 1,0 1-1,-1 0 0,1-1 0,0 1 1,-1-1-1,1 1 0,-1 0 1,1-1-1,0 1 0,-1 0 1,1-1-1,-1 1 0,1 0 1,-1 0-1,1 0 0,-1-1 0,1 1 1,-1 0-1,1 0 0,-1 0 1,1 0-1,-1 0 0,1 0 1,-1 0-1,1 0 0,-1 0 0,1 0 1,-1 0-1,1 0 0,-1 0 1,1 1-1,-1-1 0,1 0 1,-1 0-1,1 0 0,-1 1 0,1-1 1,0 0-1,-1 1 0,1-1 1,-1 0-1,1 1 0,0-1 1,-1 0-1,1 1 0,-1 2-46,0 0-1,0 0 1,1 0 0,0 1-1,-1-1 1,1 0-1,0 0 1,0 0-1,1 0 1,-1 0 0,1 0-1,-1 0 1,2 3-1,0-4-25,-1-1-1,0 1 1,1-1 0,-1 0-1,1 0 1,-1 0-1,1 0 1,0 0-1,-1 0 1,1 0-1,0 0 1,0-1-1,-1 1 1,1-1-1,0 1 1,0-1 0,0 0-1,0 0 1,0 0-1,-1 0 1,1 0-1,3 0 1,-1-1-5,-1 1 1,0 0 0,0-1 0,1 1-1,-1-1 1,0 0 0,0 0 0,0 0-1,0-1 1,0 1 0,0-1 0,0 1-1,0-1 1,-1 0 0,1 0 0,-1 0-1,4-4 1,-4 4 263,-1 0 0,1 0-1,-1-1 1,0 1 0,1 0 0,-1 0 0,0-1-1,0 1 1,-1-1 0,1 1 0,0-1 0,-1 1-1,0-1 1,1-3 592,-1 38-481,0 131 2140,0-162-2438,0-1 0,0 0 0,0 1 0,0-1 0,0 1 1,0-1-1,0 1 0,0-1 0,0 0 0,0 1 0,0-1 0,1 1 0,-1-1 0,0 0 0,0 1 0,0-1 0,1 0 0,-1 1 0,0-1 0,0 0 0,1 1 0,-1-1 0,0 0 0,1 0 0,-1 1 0,0-1 1,1 0-1,-1 0 0,1 1 0,-1-1 0,0 0 0,1 0 0,-1 0 0,1 0 0,18-3 82,13-14 167,-27 12-271,-1 1 0,-1-1 0,1 0-1,-1 0 1,0 0 0,0-1 0,0 1 0,-1-1 0,0 0-1,0 1 1,0-1 0,-1 0 0,1 0 0,-2 0 0,1 0-1,-1 0 1,0-12 0,0 18 168,-4 17-213,3-10 51,-1 1-1,1-1 1,1 1-1,-1 0 1,1-1 0,0 1-1,2 10 1,2-17-16,0 1-1,-1-1 1,1-1-1,0 1 1,0 0-1,0-1 0,-1 0 1,1 0-1,0 0 1,0 0-1,0-1 1,0 1-1,-1-1 1,1 0-1,6-3 1,-8 2 46,0-1 1,0 1 0,-1-1-1,1 0 1,-1 0-1,1 1 1,-1-1-1,0-1 1,0 1-1,0 0 1,0 0 0,-1 0-1,1 0 1,-1 0-1,0-1 1,0 1-1,0 0 1,0 0-1,-1-1 1,0-4-1,0 6 9,1 0-1,0 0 0,-1-1 0,0 1 0,1 0 0,-1 0 1,0 0-1,0 0 0,0 0 0,0 0 0,-1 0 0,1 1 0,-1-1 1,1 0-1,-1 1 0,1-1 0,-1 1 0,0-1 0,0 1 1,1 0-1,-1 0 0,0 0 0,0 0 0,0 0 0,0 0 0,-1 0 1,1 1-1,0-1 0,0 1 0,-3-1 0,3 1-16,0 1-1,0-1 0,0 0 1,0 1-1,-1 0 0,1-1 1,0 1-1,0 0 0,0 0 1,0 0-1,1 0 0,-1 0 1,0 1-1,-1 0 0,2-1-162,0 0-1,0 0 1,1-1-1,-1 1 1,1 0 0,-1 0-1,0 0 1,1-1-1,0 1 1,-1 0-1,1 0 1,-1 0-1,1 0 1,0 0-1,0 0 1,0 0-1,0 0 1,-1 0 0,1 0-1,0 0 1,1 0-1,-1 0 1,0 0-1,0 0 1,0 0-1,1 0 1,-1 0-1,0 0 1,1 0-1,-1 0 1,1 0-1,-1-1 1,1 1 0,-1 0-1,2 1 1,0-1-333,1 1 1,0 0 0,0-1 0,0 0-1,0 0 1,0 0 0,1 0 0,-1 0-1,0-1 1,0 1 0,1-1 0,-1 0 0,0 0-1,5 0 1,0 0-662,23 0-1661</inkml:trace>
  <inkml:trace contextRef="#ctx0" brushRef="#br0" timeOffset="8244.9">841 1125 1185,'0'0'12971,"3"-6"-11234,9-20-275,-12 25-1420,0 1 1,0-1-1,-1 1 1,1 0-1,0-1 0,0 1 1,0 0-1,0-1 1,0 1-1,0-1 1,0 1-1,-1 0 1,1-1-1,0 1 1,0 0-1,0-1 1,-1 1-1,1 0 1,0 0-1,0-1 1,-1 1-1,1 0 1,0 0-1,-1-1 0,1 1 1,0 0-1,-1 0 1,1 0-1,-1-1 1,1 1-1,0 0 1,-1 0-1,1 0 1,0 0-1,-1 0 1,1 0-1,-1 0 1,1 0-1,0 0 1,-1 0-1,1 0 1,-1 0-1,1 0 1,0 0-1,-1 1 0,1-1 1,0 0-1,-1 0 1,1 0-1,-1 1 1,-21 4 205,17-2-240,1 0 0,0 0 0,-1 1-1,1-1 1,0 1 0,1 0 0,-1 0 0,-4 7 0,6-8-17,0-1 0,1 1 0,-1-1 0,1 1 1,-1 0-1,1 0 0,0 0 0,0-1 0,1 1 0,-1 0 1,1 0-1,-1 0 0,1 0 0,0 0 0,0 0 1,0 0-1,1 5 0,0-7-4,0 0-1,0-1 1,-1 1-1,1 0 1,0-1-1,0 1 1,0 0-1,0-1 1,0 0 0,1 1-1,-1-1 1,0 1-1,0-1 1,0 0-1,0 0 1,0 0-1,1 0 1,-1 0-1,0 0 1,2 0 0,26-3 79,-26 1-62,1 1 0,0-1 0,-1 0 0,1 0 0,-1 0 0,0-1 0,1 1 0,-1-1 0,0 0 0,-1 0 0,1 0 0,0 0 0,-1 0 0,0-1 0,3-4 0,-1-1-11,0 0-1,-1 0 1,0 0-1,0 0 1,-1 0 0,1-10-1,0-6-92,-2 1 1,-1 0-1,-3-27 1,3 44-14,-2 66 227,0-34-62,1 0 0,2 0 0,4 33 1,-5-56-161,1 0 0,-1-1 0,0 1 0,1-1 0,0 0 0,-1 1 0,1-1 0,0 1 0,-1-1 0,1 0 0,0 1 1,0-1-1,0 0 0,0 0 0,0 0 0,1 0 0,-1 0 0,0 0 0,3 2 0,29 3-7812,-15-6 919</inkml:trace>
  <inkml:trace contextRef="#ctx0" brushRef="#br0" timeOffset="8725.82">1107 904 2849,'0'0'11942,"-2"3"-11742,-9 19 575,1 1-1,1 0 1,1 0 0,-8 37 0,16-60-781,0 1 0,0-1 0,-1 1 0,1 0 0,0-1 0,0 1 0,0-1 0,0 1 0,0-1 0,0 1 0,0-1 0,1 1 0,-1-1 0,0 1 0,0-1 0,0 1 0,0-1 0,1 1 0,-1-1 0,0 1 0,0-1 0,1 1 1,-1-1-1,0 1 0,1-1 0,-1 0 0,1 1 0,-1-1 0,1 1 0,-1-1 0,0 0 0,1 0 0,-1 1 0,1-1 0,0 0 0,25 0-223,-19-2 131,0 0-1,0 0 0,-1-1 1,1 0-1,9-5 0,-11 4-44,1 0 0,-1 0-1,0 0 1,-1-1 0,1 0 0,-1 0-1,0 0 1,0 0 0,4-10-1,-6 11 391,0-1-1,0 1 0,-1-1 1,0 0-1,0 0 1,0 0-1,-1 1 0,1-8 436,-1 17-477,-14 256 828,14-230-1067,0-18-5591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25.2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124 153 1745,'0'0'8030,"-10"-14"-4946,4 13-3059,0 0-1,0 0 1,0 1-1,0-1 1,0 2-1,0-1 1,0 0-1,0 1 1,-10 3 0,13-4-48,1 1 1,0-1 0,0 1-1,0 0 1,0 0 0,0 0 0,0 0-1,0 0 1,0 0 0,0 0 0,0 0-1,1 1 1,-1-1 0,1 1 0,-1-1-1,1 1 1,-1 0 0,1 0 0,0-1-1,0 1 1,0 0 0,0 0 0,0 0-1,0 0 1,0 1 0,1-1 0,-1 0-1,0 3 1,2-4 2,0 0 0,0 0 1,0 0-1,0-1 0,0 1 0,0 0 1,0 0-1,0-1 0,0 1 0,0-1 1,0 1-1,0-1 0,0 1 0,1-1 0,-1 0 1,0 0-1,0 1 0,0-1 0,1 0 1,-1 0-1,0 0 0,2-1 0,35 3 330,-36-2-328,15-1 28,12-1 566,-15 5-4043</inkml:trace>
  <inkml:trace contextRef="#ctx0" brushRef="#br0" timeOffset="346.16">421 0 4370,'0'0'9089,"0"7"-8891,0 25 573,-3 0 1,0 0-1,-2 0 0,-2-1 0,-19 58 1,21-71-382,5-15-363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33.0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40 176 5106,'0'0'6441,"-6"-1"-5505,-10-1-370,-1 0 3660,36-6-3397,57-10-560,86-18 444,-149 36-7665,-12 3 5250,-8 1 613,-9 3-2715</inkml:trace>
  <inkml:trace contextRef="#ctx0" brushRef="#br0" timeOffset="276.12">146 135 3730,'0'0'9535,"-1"8"-9298,-15 83 2558,-7 46-198,17-47-4545,24-98-10900</inkml:trace>
  <inkml:trace contextRef="#ctx0" brushRef="#br0" timeOffset="602.39">277 298 7331,'0'0'9159,"-2"5"-9041,-2 5 36,1 0 0,1 0 1,-1 0-1,2 0 0,0 1 1,-1 19-1,3-29-147,-1 0 1,0 0-1,1-1 1,-1 1-1,0 0 0,1-1 1,-1 1-1,1-1 0,-1 1 1,1-1-1,-1 1 1,1-1-1,-1 1 0,1-1 1,-1 1-1,1-1 0,0 1 1,-1-1-1,1 0 0,0 0 1,-1 1-1,1-1 1,0 0-1,0 0 0,-1 0 1,1 0-1,0 1 0,0-1 1,-1 0-1,1 0 0,0-1 1,-1 1-1,1 0 1,0 0-1,0 0 0,-1 0 1,1-1-1,0 1 0,-1 0 1,1-1-1,0 1 1,-1 0-1,2-2 0,31-13 405,-30 11-384,0 0 0,-1 1 0,1-1 0,-1 0 0,0-1 1,0 1-1,0 0 0,0-1 0,-1 1 0,1-1 0,-1 1 0,-1-1 0,1 1 0,0-1 0,-1 0 0,0 1 0,0-1 0,-1 0 0,-1-8 0,1 11-37,0 1 1,0-1 0,1 1-1,-1-1 1,0 1 0,-1 0 0,1 0-1,0 0 1,0-1 0,0 1-1,-1 0 1,1 1 0,-1-1 0,1 0-1,-1 0 1,1 0 0,-1 1-1,1-1 1,-1 1 0,1-1-1,-1 1 1,0 0 0,1 0 0,-1 0-1,0 0 1,-2 0 0,-20 1-2287,13 6-4415,11-2 1580</inkml:trace>
  <inkml:trace contextRef="#ctx0" brushRef="#br0" timeOffset="847.09">457 163 5539,'0'0'10959,"-1"5"-10911,-28 87 1252,-3 16-335,29-93-2665,0 0 0,0 29-1</inkml:trace>
  <inkml:trace contextRef="#ctx0" brushRef="#br0" timeOffset="1603.43">391 317 6403,'0'0'9636,"2"-2"-9449,5-2-179,0 0-1,0 1 1,0 0 0,0 0 0,1 0-1,-1 1 1,1 0 0,-1 1-1,1 0 1,8-1 0,37-8-69,-34 1 70,-26 5 107,4 4-108,-1 0 0,1 1 0,0-1 0,-1 1 0,1-1 0,-1 1 0,1 0 0,0 1 0,-6 1 1,6-1-25,-1 0 0,1 0 0,-1 1 0,1-1 0,0 1-1,0 0 1,0-1 0,0 1 0,1 0 0,-1 1 0,1-1 0,0 0 0,0 1 0,0-1 0,0 1 0,1 0 0,-1-1 0,1 1 0,-1 5 0,38-12-749,-22-1 1027,-1 1 0,1 1 0,18-2 0,-29 4-217,0-1 1,0 0-1,0 0 0,-1 0 0,1 0 0,0-1 0,-1 1 0,1-1 1,-1 0-1,1 1 0,-1-1 0,0 0 0,0 0 0,0-1 1,0 1-1,0 0 0,-1-1 0,3-3 0,27-48 137,-31 53-181,9-21-150,0 0 1,-2-1 0,-1 0 0,-1 0 0,-1-1-1,0 0 1,-2 1 0,-1-25 0,-18 90 145,9-13 144,2 0-1,1 0 1,2 1 0,0 0-1,2-1 1,6 59 0,-4-85-135,-1-1 0,1 1 1,0 0-1,1-1 1,-1 1-1,0-1 1,1 1-1,-1-1 1,1 0-1,0 1 1,0-1-1,0 0 1,0 0-1,0 0 1,0 0-1,0-1 1,1 1-1,-1-1 1,1 1-1,-1-1 1,1 0-1,-1 0 1,1 0-1,0 0 0,0 0 1,-1-1-1,1 1 1,0-1-1,4 0 1,42-3-1900,-44 1 951,-1 1 0,1-1-1,0 1 1,0-1 0,-1-1-1,8-3 1,-1-5-7214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46.0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57 24 6915,'0'0'12203,"0"5"-11797,-3 25 80,0-1 1,-2 0 0,-1 0-1,-2 0 1,0-1 0,-15 33 0,23-62-578,0 1 0,1 0 1,-1 0-1,1-1 0,-1 1 1,1 0-1,-1 0 0,1 0 1,-1-1-1,0 1 0,1 0 1,-1 0-1,1 0 0,-1 0 1,1 0-1,-1 0 0,1 0 1,-1 0-1,1 0 0,-1 0 1,1 0-1,-1 1 0,1-1 1,-1 0-1,1 0 0,-1 0 1,1 1-1,-1-1 0,1 0 1,-1 0-1,0 1 0,1-1 1,-1 0-1,1 1 0,-1-1 1,0 0-1,0 1 0,1-1 1,-1 1-1,0-1 0,0 1 1,1-1-1,-1 1 0,0-1 1,0 0-1,0 1 0,0-1 1,0 1-1,1-1 0,-1 1 1,0-1-1,0 1 0,0-1 1,-1 1-1,1-1 0,0 1 1,0-1-1,0 1 0,0-1 1,0 1-1,0-1 1,-1 1-1,1-1 0,0 1 1,0-1-1,-1 0 0,0 2 1,39-21-5618,0-5-2341</inkml:trace>
  <inkml:trace contextRef="#ctx0" brushRef="#br0" timeOffset="337.26">337 89 592,'0'0'15191,"-7"7"-13758,1-1-1259,0 1 0,1-1 0,0 1 0,0 0-1,1 0 1,0 1 0,0 0 0,1-1 0,-1 1 0,2 0 0,-1 0 0,1 1 0,1-1 0,-1 0 0,1 10-1,1-17-173,1-1-1,-1 1 0,1 0 0,-1-1 0,1 1 0,-1 0 0,1-1 0,-1 1 1,1-1-1,-1 1 0,1-1 0,0 1 0,0-1 0,-1 0 0,1 1 0,0-1 1,-1 0-1,1 1 0,0-1 0,0 0 0,0 0 0,-1 0 0,1 0 0,0 0 0,0 0 1,0 0-1,-1 0 0,1 0 0,0 0 0,0 0 0,0 0 0,1-1 0,31-5 151,-28 4-147,0-1 0,0 1 0,1-1 0,-2 0 1,1 0-1,0 0 0,0-1 0,-1 1 1,0-1-1,0 0 0,0 0 0,0-1 0,-1 1 1,0-1-1,0 0 0,0 0 0,0 0 1,-1 0-1,0-1 0,0 1 0,0 0 0,0-1 1,-1 0-1,0 1 0,-1-1 0,1 0 1,-1 1-1,0-9 0,-1 12 13,0 0 0,0 0 0,0 0 0,0 0 0,-1 0 0,1 0 0,-1 0 0,1 0 0,-1 0 0,1 1 0,-1-1 1,0 1-1,0-1 0,0 1 0,0 0 0,0 0 0,0 0 0,0 0 0,0 0 0,-1 0 0,1 0 0,0 1 0,-1-1 0,-3 0 0,3 0-99,0 1-1,0-1 0,0 1 1,0-1-1,0 1 1,0 0-1,0 0 0,0 0 1,0 1-1,0-1 1,0 1-1,0-1 0,0 1 1,0 0-1,1 0 1,-1 0-1,0 1 0,-4 2 1,1 7-2017,10-4-4578,14-2-47</inkml:trace>
  <inkml:trace contextRef="#ctx0" brushRef="#br0" timeOffset="668.99">639 60 10741,'0'0'8102,"-15"5"-7259,-45 19-301,58-23-535,0-1 0,0 1 0,0 0 0,1 0 0,-1 0 0,0 0 0,1 0 0,-1 0 0,1 1 0,0-1 0,-1 0 0,1 1 0,0-1 0,0 1 1,0 0-1,0-1 0,0 1 0,0 0 0,0 0 0,0-1 0,1 1 0,-1 0 0,1 0 0,-1 0 0,1 0 0,0 0 0,0 0 0,0 0 0,0 0 0,0 0 0,0-1 0,1 1 0,-1 0 0,0 0 0,1 0 0,0 0 0,-1 0 0,1-1 1,0 1-1,0 0 0,0 0 0,0-1 0,0 1 0,0-1 0,1 1 0,-1-1 0,1 0 0,-1 1 0,1-1 0,-1 0 0,1 0 0,-1 0 0,1 0 0,0 0 0,0 0 0,-1-1 0,1 1 0,0-1 0,0 1 0,4 0 0,1-2 30,0 1-1,0-2 1,0 1-1,0 0 0,-1-1 1,1-1-1,0 1 0,-1-1 1,1 0-1,-1 0 0,0-1 1,10-7-1,-13 8-1,0 1-1,0-1 1,0 0-1,0 0 1,0 0-1,-1 0 1,1 0 0,-1-1-1,0 1 1,0-1-1,0 0 1,0 1-1,-1-1 1,1 0-1,-1 0 1,0 0 0,-1 0-1,1 0 1,0 0-1,-1 0 1,0 0-1,0 0 1,-1-6-1,0 7-4,-1 0-1,1 0 1,-1 1-1,0-1 1,0 0-1,0 1 1,0 0-1,0-1 1,-1 1-1,1 0 1,0 0-1,-1 0 0,0 0 1,1 1-1,-1-1 1,0 1-1,0 0 1,0 0-1,0 0 1,0 0-1,0 0 1,0 0-1,-6 1 1,3-2-99,0 1 0,0 1 0,0-1 0,0 1 0,0 0 0,0 0 0,0 1 0,0 0 0,0 0 0,0 0 0,-11 5 0,-1 11-2044,14-2-5167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38.0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96 3 2017,'0'0'16455,"-21"55"-14678,-6 0-1236,20-43-652,0 1 0,1 0 1,0 0-1,1 1 0,1-1 0,0 1 1,1 0-1,-2 18 0</inkml:trace>
  <inkml:trace contextRef="#ctx0" brushRef="#br0" timeOffset="301.3">43 50 10069,'0'0'6485,"12"-7"-6362,-4 1-120,1 1 0,0 0 0,0 1 0,0 0 0,0 0-1,1 1 1,-1 0 0,1 1 0,0 0 0,16-1 0,-25 3 3,0-1 0,0 1 0,0 0 0,0 0-1,1 0 1,-1 0 0,0 0 0,0 0 0,0 0 0,1 0 0,-1 1 0,0-1 0,0 0-1,0 1 1,0-1 0,0 1 0,0-1 0,0 1 0,0 0 0,0-1 0,0 1 0,0 0-1,0 0 1,0 0 0,0-1 0,-1 1 0,1 0 0,0 0 0,-1 0 0,1 0 0,-1 0-1,1 1 1,-1-1 0,1 0 0,-1 0 0,0 0 0,1 0 0,-1 0 0,0 1 0,0-1-1,0 0 1,0 0 0,0 0 0,0 0 0,0 1 0,-1-1 0,1 0 0,0 0 0,-1 0-1,1 0 1,-1 0 0,1 0 0,-1 0 0,1 1 0,-1-2 0,0 1 0,0 1-1,-6 8 239,-1 0 0,0-1 0,-1 0 0,0-1 0,0 0 0,-1 0 0,1-1 0,-2 0 0,-11 6 0,-4 4-56,20-14-449,-19 15 686,17-7-3945</inkml:trace>
  <inkml:trace contextRef="#ctx0" brushRef="#br0" timeOffset="1148.87">141 248 4674,'0'0'10159,"6"14"-8344,-4-14-1716,0 1 0,0-1 0,0 0 1,0 0-1,1 1 0,-1-1 0,0 0 1,0-1-1,0 1 0,0 0 1,0-1-1,0 1 0,0-1 0,0 1 1,0-1-1,0 0 0,0 0 0,-1 0 1,1 0-1,0 0 0,-1-1 0,1 1 1,0 0-1,1-3 0,0 2-54,-1 0 0,1 0 0,0 0 0,-1 0-1,0-1 1,1 1 0,-1-1 0,0 0 0,0 0 0,-1 0-1,1 0 1,-1 0 0,1 0 0,-1 0 0,1-4-1,-2 5-43,0-1-1,0 1 0,0 0 0,0-1 0,0 1 0,-1-1 0,1 1 0,-1 0 1,1-1-1,-1 1 0,0 0 0,0 0 0,-1-3 0,1 5-8,0-1-1,0 0 1,-1 1-1,1-1 0,0 1 1,0-1-1,0 1 1,-1-1-1,1 1 1,0 0-1,0 0 0,-1 0 1,1 0-1,0 0 1,-1 0-1,1 0 1,0 0-1,0 0 0,-1 0 1,1 1-1,0-1 1,0 1-1,-1-1 1,1 1-1,0-1 1,-1 2-1,-10 9-284,12-11 270,0 0-1,0 1 1,0-1-1,0 0 1,0 0-1,0 1 1,0-1-1,0 0 1,0 0-1,0 1 1,0-1-1,0 0 1,0 1-1,0-1 1,0 0-1,0 0 1,0 1-1,0-1 1,0 0-1,0 0 1,0 1 0,0-1-1,1 0 1,-1 0-1,0 1 1,0-1-1,0 0 1,1 0-1,-1 0 1,0 1-1,0-1 1,0 0-1,1 0 1,-1 0-1,0 0 1,0 0-1,1 0 1,-1 1-1,0-1 1,0 0-1,1 0 1,-1 0-1,0 0 1,1 0-1,-1 0 1,0 0-1,0 0 1,1 0-1,-1 0 1,0 0-1,0 0 1,1 0-1,-1 0 1,1-1-1,13 1-112,1-1-1,0 0 1,0-1-1,-1-1 1,1 0 0,21-8-1,-35 11 147,-1 0 0,1 0 0,-1 0 0,1 0-1,-1 0 1,1 0 0,-1 0 0,1 0 0,-1 0 0,1 1 0,-1-1 0,1 0-1,-1 0 1,1 1 0,-1-1 0,1 0 0,-1 1 0,0-1 0,1 0-1,-1 1 1,1-1 0,-1 0 0,0 1 0,0-1 0,1 1 0,-1-1 0,0 1-1,0-1 1,1 1 0,-1-1 0,0 1 0,0-1 0,0 1 0,0-1-1,0 1 1,0-1 0,0 1 0,0-1 0,0 1 0,0-1 0,0 1 0,0 0-1,0 0 1,0 35 619,-1-24-537,3-11-116,1 0 0,-1-1 0,0 1 0,1-1 0,-1 1 0,1-1 0,-1 0 0,1 0 0,-1 0 0,1 0 0,-1 0 0,1-1 0,-1 1 0,0-1 0,5-1 0,3-2-48,-1-1-1,0-1 0,-1 1 1,1-2-1,-1 1 0,0-1 1,-1 0-1,13-15 868,-37 60-601,16-36-195,1-1 0,-1 0 0,0 0 0,1 1 0,-1-1 0,1 0 0,0 1 0,-1-1 0,1 0 0,0 1 0,0-1 0,0 0 0,0 1 0,0-1 0,0 1 0,0-1-1,0 0 1,0 1 0,1-1 0,0 2 0,-1-3-4,1 1 0,0-1 0,-1 1 0,1-1 0,0 1 0,-1-1 0,1 0 1,0 1-1,0-1 0,-1 0 0,1 0 0,0 0 0,0 1 0,-1-1 0,1 0 0,0 0 0,0 0 0,0 0 0,0 0 0,-1 0 0,1-1 0,0 1 0,0 0 0,0-1 0,4 0 16,0-1 0,-1 1 0,1-1 0,-1 0 0,1-1-1,-1 1 1,0-1 0,0 0 0,7-7 0,-10 9 6,0 0 1,0 0-1,0 0 0,0 0 1,0 0-1,0-1 0,0 1 1,0 0-1,0-1 0,-1 1 1,1-1-1,-1 1 0,1-1 1,-1 1-1,1-1 0,-1 1 1,0-1-1,0 0 0,0 1 1,0-1-1,0 1 1,0-1-1,0 0 0,-1 1 1,1-1-1,0 1 0,-1-1 1,1 1-1,-1-1 0,0 1 1,1 0-1,-1-1 0,0 1 1,0 0-1,0-1 0,0 1 1,0 0-1,0 0 0,0 0 1,-1 0-1,1 0 0,0 0 1,-1 0-1,1 0 0,0 1 1,-1-1-1,1 0 0,-1 1 1,1-1-1,-1 1 0,1 0 1,-1-1-1,0 1 0,1 0 1,-4 0-1,4 0-140,-58 2 707,32 9-1732,26-11 864,0 1 1,0 0 0,0 0 0,1 0-1,-1 0 1,0 0 0,0 0 0,1 0 0,-1 0-1,1 0 1,-1 0 0,1 0 0,-1 0-1,1 1 1,0-1 0,-1 0 0,1 0-1,0 0 1,0 3 0</inkml:trace>
  <inkml:trace contextRef="#ctx0" brushRef="#br0" timeOffset="1610.64">613 170 7027,'0'0'12006,"-4"-1"-11366,-1 1-597,0 1 0,0 0 0,1-1 0,-1 2 0,0-1 0,1 0 1,-1 1-1,1 0 0,-1 0 0,1 0 0,0 1 0,0-1 0,-7 7 0,8-8-42,1 1-1,0-1 1,-1 1-1,1 0 1,0 0 0,0 0-1,0 0 1,0 1-1,1-1 1,-1 0 0,1 1-1,-1-1 1,1 1-1,0 0 1,0-1-1,0 1 1,0 0 0,0 0-1,1-1 1,-1 1-1,1 0 1,0 0 0,0 0-1,0 0 1,0 0-1,1 3 1,0-5-19,0-1 1,0 1-1,0 0 1,1-1-1,-1 1 1,0-1-1,0 0 0,0 1 1,1-1-1,-1 0 1,0 0-1,0 0 1,1 0-1,-1 0 0,0 0 1,1 0-1,-1 0 1,0 0-1,3-1 1,25-6-206,-21 3 165,-1-1-1,1 1 0,-1-1 1,0-1-1,-1 0 0,1 1 1,-1-2-1,0 1 0,-1-1 0,0 0 1,0 0-1,0-1 0,-1 1 1,0-1-1,4-9 0,-3 1 25,1-1 0,-2 1 1,0-1-1,-1 0 0,-1 0 0,0-30 0,-3 75 79,-10 47 0,6-44 366,-3 54 0,8-66-665,-1-14 339,1 0 0,0 0 1,0 0-1,0-1 0,1 1 0,-1 0 0,3 8 0,-2-12-275,0 0 0,0 1 0,0-1 0,0 0 0,0 0 0,0 0 0,0 0 0,0 0 0,0 0 0,0 0 0,0 0 0,1 0 0,-1-1 0,0 1-1,1 0 1,-1-1 0,1 1 0,-1-1 0,1 1 0,-1-1 0,1 0 0,-1 0 0,1 0 0,-1 0 0,1 0 0,-1 0 0,1 0 0,-1 0 0,3-1 0,20-2-6403</inkml:trace>
  <inkml:trace contextRef="#ctx0" brushRef="#br0" timeOffset="2136.51">854 139 8772,'0'0'2924,"3"-1"-2743,-1 0 7,1 1-1,-1-1 1,0 0-1,0 0 0,-1 0 1,1 0-1,0 0 0,0-1 1,0 1-1,-1 0 1,1-1-1,-1 0 0,1 1 1,-1-1-1,1 0 0,-1 0 1,0 1-1,0-1 0,0 0 1,0 0-1,0 0 1,-1 0-1,1 0 0,-1-1 1,1 1-1,-1 0 0,0 0 1,1-4-1,0 0 1636,-15 92-1875,8-40 92,-16 54-1,22-99-38,-1 0 1,1-1 0,-1 1-1,1 0 1,-1-1-1,0 1 1,1 0-1,-1-1 1,0 1 0,1-1-1,-1 1 1,0-1-1,0 0 1,0 1 0,0-1-1,1 0 1,-1 1-1,0-1 1,0 0 0,0 0-1,0 0 1,0 0-1,-1 0 1,-28 0 577,20-1 541,9 1-654,2-2-464,1 1-1,-1 0 0,1 0 1,-1 0-1,1 0 1,0 0-1,0 0 0,0 0 1,-1 1-1,1-1 0,0 1 1,0-1-1,0 1 0,0 0 1,0 0-1,0 0 0,2 0 1,1-1-21,277-47-779,-274 44-378,-8-2-3672</inkml:trace>
  <inkml:trace contextRef="#ctx0" brushRef="#br0" timeOffset="5443.45">134 560 3570,'0'0'11194,"-1"9"-10362,-17 91 551,9-56-1311,1 0 0,-2 61 0,10-104-318,1 0 0,-1-1 0,0 1 1,1 0-1,-1-1 0,0 1 0,1-1 1,-1 1-1,1-1 0,-1 1 0,1-1 1,-1 1-1,1-1 0,-1 1 0,1-1 1,0 0-1,-1 1 0,1-1 1,-1 0-1,1 0 0,0 1 0,-1-1 1,1 0-1,0 0 0,0 0 0,-1 0 1,1 0-1,0 0 0,-1 0 0,1 0 1,0 0-1,-1 0 0,1 0 0,0 0 1,-1 0-1,1-1 0,0 1 0,2 0-855,11-2-5350</inkml:trace>
  <inkml:trace contextRef="#ctx0" brushRef="#br0" timeOffset="5694.55">145 592 4498,'0'0'7414,"9"-10"-7048,32-30 103,-40 39-462,0 0 0,0 0 0,0 0 0,0 0 0,0 0 0,0 0 1,0 0-1,0 0 0,0 1 0,0-1 0,1 0 0,-1 1 0,0-1 0,0 1 0,1-1 0,-1 1 0,0 0 0,1 0 0,-1 0 0,1-1 0,-1 1 0,0 0 0,1 1 0,-1-1 1,0 0-1,1 0 0,-1 1 0,0-1 0,1 0 0,-1 1 0,0-1 0,0 1 0,1 0 0,-1-1 0,0 1 0,0 0 0,0 0 0,0 0 0,0 0 0,0 0 0,0 0 0,0 0 0,0 0 1,-1 0-1,1 0 0,0 0 0,-1 1 0,1-1 0,-1 0 0,1 3 0,1 0 34,-1 0 1,1 0-1,-1 1 0,-1-1 1,1 0-1,-1 1 1,1-1-1,-1 0 0,0 1 1,-1-1-1,1 0 0,-1 1 1,-1 5-1,-3-3 229,0 0 0,0 0 0,-1 0 0,0-1-1,0 1 1,-1-2 0,1 1 0,-13 8 0,10-8-608,0 1 1,0 0 0,1 1-1,-15 17 1,22-21-3174</inkml:trace>
  <inkml:trace contextRef="#ctx0" brushRef="#br0" timeOffset="6491.52">262 813 4370,'0'0'9858,"7"3"-8519,-4-1-1264,1-1 1,-1 0-1,1 0 0,0 0 0,-1 0 1,1 0-1,0-1 0,-1 0 1,1 0-1,0 0 0,0 0 0,-1-1 1,1 1-1,0-1 0,-1 0 0,1 0 1,-1 0-1,1-1 0,-1 1 0,0-1 1,1 0-1,-1 0 0,0 0 1,0 0-1,0 0 0,0-1 0,-1 1 1,1-1-1,-1 0 0,1 0 0,-1 0 1,2-4-1,0 2-56,-1-1 0,1-1 0,-1 1 0,-1 0 0,1-1 0,-1 1 0,0-1 0,-1 0 0,1 0 0,-1 0 0,-1 0 0,1 0 0,-1 0 0,0 0 0,-1 1-1,0-1 1,-2-9 0,3 16-13,0-1 0,0 0 0,-1 0 0,1 0 0,-1 1 0,1-1 0,-1 0 0,1 0 0,-1 1 0,1-1 0,-1 0 0,0 1 0,1-1 0,-1 1 0,0-1 0,0 1 0,1-1 0,-1 1 0,0 0 0,0-1 0,0 1 0,1 0 0,-1-1 0,0 1 0,0 0 0,0 0 0,0 0 0,0 0 0,0 0 0,1 0 0,-1 0 0,0 0 0,0 0 0,0 0 0,0 1 0,0-1 0,1 0 0,-1 1 0,0-1 0,0 0 0,-1 2 0,0-2-15,1 1-1,-1 0 0,0 0 1,0 0-1,1 0 1,-1 1-1,0-1 1,1 0-1,-1 1 1,1-1-1,0 1 1,-1-1-1,1 1 1,0 0-1,0-1 1,0 1-1,-1 3 0,2-4-49,0 0-1,0 0 0,1 0 0,-1 0 0,0-1 0,1 1 0,-1 0 0,0 0 0,1 0 0,-1 0 0,1-1 1,-1 1-1,1 0 0,0-1 0,-1 1 0,1 0 0,0-1 0,-1 1 0,1 0 0,0-1 0,0 1 1,-1-1-1,1 0 0,0 1 0,0-1 0,0 0 0,0 1 0,0-1 0,0 0 0,-1 0 0,1 0 0,0 0 1,0 0-1,0 0 0,0 0 0,0 0 0,0 0 0,0 0 0,0 0 0,1-1 0,44-4-1032,89-30 241,-133 35 1193,-4 36 1689,1-25-1839,0 0-1,1 0 1,0 0-1,1-1 1,0 1-1,5 19 1,-6-29-205,1 0 0,0 0 1,0 0-1,0 0 0,0 0 1,0 0-1,0 0 0,1 0 0,-1 0 1,0-1-1,0 1 0,0-1 1,1 1-1,-1 0 0,0-1 0,1 0 1,-1 1-1,1-1 0,-1 0 1,0 0-1,1 0 0,-1 0 0,1 0 1,-1 0-1,1 0 0,-1 0 1,0-1-1,1 1 0,1-1 0,40-13-179,-32 8 69,-1 0-1,1-1 1,-1 0 0,10-10-1,-17 15 148,0-1-1,-1 0 1,1 0-1,0 0 1,-1 0 0,0-1-1,0 1 1,0-1-1,0 1 1,0-1 0,-1 0-1,1 1 1,-1-1-1,0 0 1,0 0 0,0-8 1053,-19 35-720,15-17-350,0 0 0,1-1 0,0 1 0,0 0-1,0 0 1,1 1 0,0-1 0,0 0-1,0 0 1,1 1 0,0-1 0,1 9-1,0-14-14,-1-1 0,1 1 0,0-1-1,-1 1 1,1 0 0,0-1-1,-1 0 1,1 1 0,0-1 0,0 1-1,0-1 1,0 0 0,-1 0-1,1 1 1,0-1 0,0 0-1,0 0 1,0 0 0,0 0 0,0 0-1,-1 0 1,1 0 0,0 0-1,0-1 1,0 1 0,1-1-1,24-7 116,-23 5-69,1-1-1,-1 0 0,0 0 1,-1 0-1,1 0 1,-1 0-1,1 0 1,-1-1-1,0 1 1,-1-1-1,1 1 1,1-11-1,-3 14-24,1-1 0,-1 1 0,0-1 0,1 1 0,-1-1 0,0 0 0,0 1 0,0-1 0,0 1 0,0-1 0,0 0 0,-1 1 0,1-1 0,-1 1 0,1-1 0,-1 1 0,1-1 0,-1 1 0,0-1 0,0 1 0,1 0 0,-1-1 0,0 1 0,0 0 0,-1 0 0,1-1 0,0 1 0,0 0 0,0 0 0,-1 0 0,1 1 0,-1-1 0,1 0 0,0 0 0,-1 1 0,1-1 0,-1 1 0,0-1 0,1 1 0,-1 0 0,-1 0 0,-28 6-219,19 3-2621,12-9 2559,0 1 0,0-1 0,0 0 0,0 1 0,0-1 0,0 1 1,0-1-1,0 0 0,0 1 0,0-1 0,0 1 0,0-1 0,1 1 1,-1-1-1,0 0 0,0 1 0,0-1 0,0 0 0,1 1 1,-1-1-1,0 0 0,0 1 0,1-1 0,-1 0 0,0 1 0,1-1 1,-1 0-1,0 0 0,1 1 0,-1-1 0,0 0 0,1 1 0,11 2-7223</inkml:trace>
  <inkml:trace contextRef="#ctx0" brushRef="#br0" timeOffset="6891.73">965 649 2993,'0'0'12774,"-15"1"-12064,-46 7-275,58-8-405,1 1 0,0 0 0,0 0 0,0 0 0,0 0 0,0 0 0,0 0 1,0 0-1,0 1 0,0-1 0,1 1 0,-1 0 0,0-1 0,1 1 0,-1 0 0,1 0 1,0 0-1,0 0 0,0 0 0,0 0 0,-1 4 0,-5 39 4,8-44-49,0 0 0,-1 0 0,1 0 0,0 0 0,0 0-1,-1 0 1,1-1 0,0 1 0,0 0 0,0-1 0,0 1 0,0-1 0,0 1 0,0-1-1,0 1 1,1-1 0,-1 1 0,0-1 0,0 0 0,0 0 0,0 0 0,0 0 0,1 0 0,-1 0-1,0 0 1,0 0 0,0 0 0,2-1 0,37-3-65,-36 2 84,1 0 0,-1 1 0,0-2 0,0 1 0,0 0 0,-1-1 0,1 1 0,-1-1 0,1 0 0,-1 0 0,0-1 0,0 1 0,0-1 0,-1 1 0,1-1 0,-1 0 0,0 0-1,0 0 1,0 0 0,0-1 0,1-7 0,0-5 93,0 0 0,-1-1 0,-1 1 0,-1-22 0,0 24 89,-3 6 1732,-5 16-1411,-5 15-523,7-1 97,1 1 0,1-1 0,0 1-1,2 0 1,1 0 0,1 22 0,0-42-174,0-1 1,0 1 0,0 0-1,0-1 1,0 1-1,1-1 1,-1 1-1,1-1 1,-1 1-1,1-1 1,-1 1 0,1-1-1,0 0 1,0 1-1,-1-1 1,1 0-1,0 1 1,0-1-1,0 0 1,1 0-1,-1 0 1,2 2 0,0-2-600,0 0 0,0 0 0,0 0 1,0 0-1,0 0 0,0 0 1,0-1-1,0 1 0,1-1 0,3 0 1,24 0-7596</inkml:trace>
  <inkml:trace contextRef="#ctx0" brushRef="#br0" timeOffset="7292.45">1265 575 6515,'0'0'10794,"8"-7"-10492,-4 3-231,-2 1-18,0 1-1,0 0 1,1-1 0,-1 1 0,1 0-1,-1 0 1,1 1 0,0-1 0,-1 0-1,1 1 1,0 0 0,0 0-1,0 0 1,0 0 0,0 0 0,0 0-1,0 1 1,1-1 0,5 1 0,-9 1-25,1-1 0,0 1 0,0-1 0,0 1 0,-1 0-1,1-1 1,0 1 0,-1 0 0,1 0 0,-1 0 0,1-1 0,0 1 0,-1 0 0,0 0 0,1 0 0,-1 0 0,0 0 0,1 0 0,-1 0 0,0 0 0,0 0 0,0 0 0,0 0 0,0 0 0,0 0 0,0 0 0,0 0 0,0 0 0,-1 0 0,1 0 0,0 0 0,-1 1 0,-10 30 665,7-25-575,0-1-66,1-1 0,-1 1 0,0-1 1,-1 1-1,1-1 0,-10 8 0,13-13-81,15 0-364,-2-1 278,0 1-1,1 0 1,-1 1 0,22 5-1,-33-6 127,1 1-1,0-1 0,-1 1 0,1-1 0,-1 1 0,1 0 1,-1-1-1,1 1 0,-1 0 0,0 0 0,1 0 0,-1 0 0,0 0 1,0 0-1,0 0 0,0 1 0,0-1 0,0 0 0,0 1 1,0-1-1,0 1 0,0-1 0,-1 1 0,1-1 0,-1 1 1,1-1-1,-1 1 0,0-1 0,0 1 0,1 0 0,-1-1 1,0 1-1,0 0 0,0-1 0,-1 1 0,1-1 0,0 1 0,-1 0 1,1-1-1,-1 1 0,1-1 0,-1 1 0,0-1 0,-1 3 1,-1 1 89,-1 0 0,1-1 0,-1 1 0,0-1 0,0 1 0,-1-1 1,1-1-1,-1 1 0,0-1 0,0 1 0,0-1 0,0-1 1,-7 4-1,-5 1-516,0 0 0,0-2 0,-21 5 0,21-7-2588,2-3-2932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50.1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30 8788,'0'0'6560,"8"0"-2763,41 0-3712,-34 1-89,0-1 0,1-1 1,-1-1-1,1 0 0,-1 0 0,0-2 0,0 0 0,24-10 0,-37 12-260</inkml:trace>
  <inkml:trace contextRef="#ctx0" brushRef="#br0" timeOffset="266.15">164 35 7203,'0'0'9610,"-3"6"-9375,-68 170 2690,43-97-2766,25-72-422,1-1-1,0 1 1,1 0-1,-1 0 1,1 0 0,0 13-1,1-20 130,0 0-1,0 0 1,0 1 0,0-1-1,1 0 1,-1 1-1,0-1 1,0 0-1,0 0 1,0 1-1,0-1 1,0 0 0,0 0-1,0 1 1,1-1-1,-1 0 1,0 0-1,0 1 1,0-1 0,1 0-1,-1 0 1,0 0-1,0 1 1,0-1-1,1 0 1,-1 0-1,0 0 1,0 0 0,1 0-1,-1 0 1,0 1-1,1-1 1,-1 0-1,0 0 1,0 0-1,1 0 1,-1 0 0,0 0-1,1 0 1,-1 0-1,0 0 1,0 0-1,1 0 1,-1-1-1,0 1 1,1 0 0,1 0-666,15 0-4543</inkml:trace>
  <inkml:trace contextRef="#ctx0" brushRef="#br0" timeOffset="586.48">234 198 4402,'0'0'11555,"-4"6"-11254,4-6-300,-3 4 36,1 0-1,-1-1 1,1 1-1,0 0 1,0 0-1,0 1 1,1-1-1,0 0 1,0 1-1,0-1 1,0 0-1,0 1 1,1-1-1,0 1 1,0-1-1,1 10 1,0-14-32,0 1 0,0-1 0,0 1 0,0 0 1,0-1-1,0 0 0,0 1 0,0-1 0,0 0 0,0 1 1,0-1-1,0 0 0,0 0 0,0 0 0,0 0 0,0 0 1,1 0-1,-1 0 0,0 0 0,0 0 0,0-1 0,0 1 1,0 0-1,0-1 0,1 0 0,25-9 338,-24 7-275,-1 0-1,1 0 0,-1 0 1,0 0-1,0 0 0,0 0 1,0-1-1,-1 1 0,0-1 1,1 1-1,-1-1 0,0 0 1,-1 1-1,1-1 0,-1 0 1,1 0-1,-1 1 0,0-1 1,-1-5-1,1 7-64,0 1-1,0-1 1,0 0-1,-1 0 1,1 1-1,0-1 0,-1 0 1,0 1-1,1-1 1,-1 0-1,0 1 1,1-1-1,-1 1 1,0-1-1,0 1 1,0 0-1,-1-1 1,1 1-1,0 0 1,0 0-1,-1-1 1,1 1-1,-1 0 1,1 0-1,-1 1 1,1-1-1,-1 0 1,1 0-1,-1 1 1,0-1-1,1 1 1,-1 0-1,0-1 1,0 1-1,1 0 1,-1 0-1,0 0 1,0 0-1,1 0 1,-1 0-1,-2 1 1,3 0-151,1-1 0,-1 0 0,0 0 0,1 0 1,-1 1-1,1-1 0,-1 0 0,1 1 0,-1-1 1,1 0-1,0 1 0,-1-1 0,1 1 1,-1-1-1,1 1 0,0-1 0,-1 1 0,1-1 1,0 1-1,-1-1 0,1 1 0,0-1 0,0 1 1,-1 0-1,0 9-6314</inkml:trace>
  <inkml:trace contextRef="#ctx0" brushRef="#br0" timeOffset="838.32">393 63 7652,'0'0'10356,"-21"85"-9523,7-48-497,3-3 0,0 1-160,4-7-128,0-6-48,4-1 0,3-7-464,0-4-769,0-6-1904</inkml:trace>
  <inkml:trace contextRef="#ctx0" brushRef="#br0" timeOffset="1559.64">263 280 8452,'0'0'7371,"0"0"-7366,0-1 0,0 1 0,0-1 0,0 1-1,0-1 1,-1 1 0,1-1 0,1 1 0,-1-1 0,0 1 0,0-1-1,0 1 1,0 0 0,0-1 0,0 1 0,0-1 0,1 1-1,-1-1 1,0 1 0,0 0 0,1-1 0,-1 1 0,0-1 0,0 1-1,1 0 1,-1-1 0,0 1 0,1 0 0,-1 0 0,1-1-1,-1 1 1,0 0 0,1 0 0,-1-1 0,1 1 0,-1 0-1,1 0 1,210-38-725,-251 53 4382,31-11-3637,1 1 0,0 0 0,0 1 0,1-1 0,0 2 0,0-1 0,0 1 0,0 0 0,1 0 0,0 0 0,-6 12 0,11-18-36,1-1 0,-1 1 0,1 0 1,0-1-1,-1 1 0,1 0 0,0-1 0,-1 1 1,1 0-1,0 0 0,0-1 0,0 1 0,0 0 1,-1 0-1,1-1 0,0 1 0,0 0 0,0 0 1,1 0-1,-1-1 0,0 1 0,0 0 0,0 0 1,1-1-1,-1 1 0,0 0 0,0-1 0,1 1 1,-1 0-1,1 0 0,1 0 0,-1-1 0,0 1-1,0-1 1,1 0 0,-1 1 0,0-1-1,1 0 1,-1 0 0,0 0 0,1 0-1,-1 0 1,0 0 0,1 0 0,-1-1-1,2 0 1,5-1-8,-1 0 1,0 0-1,0-1 0,0 0 1,7-5-1,-8 3 29,-1 0 0,0 0-1,0-1 1,0 0 0,-1 0 0,1 0 0,-2 0 0,1-1 0,4-11 0,-8 21-22,0 0 1,0 0-1,0 0 1,0 0-1,1 0 1,-1 0-1,1-1 1,0 1-1,0 0 1,0 0-1,0-1 1,0 1-1,1 0 1,-1-1-1,3 4 1,-2-5 15,-1 0-1,1 0 1,-1-1 0,1 1 0,-1 0-1,1-1 1,0 1 0,-1-1 0,1 1 0,0-1-1,0 0 1,-1 1 0,1-1 0,0 0-1,0 0 1,-1 0 0,1-1 0,0 1-1,0 0 1,-1-1 0,1 1 0,0-1-1,-1 0 1,1 1 0,-1-1 0,1 0-1,-1 0 1,2-1 0,3-1 11,-1 0 0,0-1 0,-1 0 1,1 0-1,-1 0 0,1 0 0,-1 0 0,0-1 1,-1 0-1,1 0 0,-1 0 0,0 0 0,0-1 1,-1 1-1,1-1 0,-1 0 0,-1 1 0,3-12 1,0-7-61,-1-1 1,-1 1-1,-2-31 0,0 38 4,-15 31 241,5 7-118,0 1 1,2 1-1,0 0 0,2 0 0,0 0 0,2 1 1,0 0-1,2-1 0,1 49 0,1-71-169,0 0 0,0 0 0,1 0 0,-1 0 0,0 0-1,1-1 1,-1 1 0,0 0 0,1 0 0,-1 0 0,1 0 0,-1 0 0,1-1 0,-1 1 0,1 0-1,0-1 1,-1 1 0,1 0 0,0-1 0,0 1 0,-1-1 0,1 1 0,0-1 0,0 1 0,0-1-1,0 0 1,0 1 0,1-1 0,19 3-5898,0-3-3672</inkml:trace>
  <inkml:trace contextRef="#ctx0" brushRef="#br0" timeOffset="1960.82">893 137 7876,'0'0'3729,"2"-12"-2904,6-102 3318,-8 113-4123,0 1 0,0-1 0,-1 0 0,1 1 1,-1-1-1,1 1 0,0-1 0,-1 1 0,1-1 0,-1 1 0,1-1 0,-1 1 1,1-1-1,-1 1 0,0 0 0,1-1 0,-1 1 0,0 0 0,1-1 1,-1 1-1,1 0 0,-1 0 0,0 0 0,0 0 0,1 0 0,-1 0 0,0 0 1,1 0-1,-1 0 0,0 0 0,1 0 0,-1 0 0,0 0 0,1 0 0,-1 1 1,0-1-1,1 0 0,-1 0 0,0 1 0,1-1 0,-1 1 0,1-1 1,-1 1-1,-31 15 577,25-8-537,0 1-1,1 0 1,0 0-1,1 0 0,-1 1 1,2 0-1,-1 0 1,2 0-1,-1 0 1,1 1-1,-2 14 0,-2 20 325,-3 57-1,10-101-382,-2 20-410,-3 22 914,9-20-9912</inkml:trace>
  <inkml:trace contextRef="#ctx0" brushRef="#br0" timeOffset="2661.15">738 275 6467,'0'0'8388,"11"-8"-8199,-2 1-148,1 1-1,0 0 1,1 0 0,0 1-1,-1 0 1,2 1-1,-1 1 1,15-4 0,-3 2 55,42-4 1553,-93 46 298,25-33-1889,-1 0 8,1 1 0,-1 0 0,1 0 0,0 1 1,0-1-1,1 1 0,-1 0 0,1-1 0,0 1 0,1 0 0,-2 7 0,4-12-69,0 0 0,0 0 0,-1-1 0,1 1 0,0 0 0,0-1 0,0 1 0,0-1 0,0 1 0,0-1 0,0 1 0,0-1 0,0 0 0,0 0 0,0 1 1,0-1-1,0 0 0,0 0 0,0 0 0,0 0 0,0 0 0,0 0 0,0 0 0,0-1 0,0 1 0,0 0 0,2-1 0,32-6 164,-31 5-143,0 0 0,-1 0 0,1 0 0,-1-1 0,1 1 0,-1-1 1,0 0-1,0 0 0,4-5 0,-5 6 4,-1 1-1,0-1 1,0 0-1,0 0 1,0 0-1,0 1 1,-1-1 0,1 0-1,-1 0 1,1 0-1,-1 0 1,1 0-1,-1 0 1,0 0-1,0 0 1,0 0 0,0-1-1,-1 1 1,1 0-1,0 0 1,-1 0-1,1 1 1,-2-3-1,1 3-9,1 0 0,-1 0-1,0 0 1,0 0 0,0 0-1,0 1 1,0-1 0,0 0-1,0 1 1,0-1 0,0 0-1,0 1 1,0 0 0,0-1-1,0 1 1,-1-1 0,1 1-1,0 0 1,0 0 0,-2 0-1,-30-1-521,24 1-249,8 0-607,10 0-7601,30-3 5575,7-1 2996,-6 8 4347,-39-3-3786,1 0 0,-1 0 0,0 0 0,1 0 0,-1 0 0,0 0 0,0 1 0,0-1 0,0 0 0,0 0 0,0 1 0,0-1 0,0 1 0,-1-1 0,1 1 0,0-1 0,-1 1 0,1-1 0,-1 1 0,0 0 0,0-1 0,1 1 0,-1-1 0,0 1 1,0 0-1,0-1 0,-1 1 0,0 3 0,1 1 3688,1-26-1679,3 6-2199,0 1 0,1 0 0,0 1 0,1-1 0,0 1 0,1 0 0,1 0 0,0 1 0,0 0 0,1 0 0,0 1 0,21-17-1,-30 26-77,1 1 0,-1 0-1,0 0 1,0-1-1,1 1 1,-1 0-1,0 0 1,0-1-1,1 1 1,-1 0-1,0 0 1,1 0-1,-1 0 1,0-1-1,1 1 1,-1 0-1,0 0 1,1 0-1,-1 0 1,1 0-1,-1 0 1,0 0-1,1 0 1,-1 0-1,0 0 1,1 0-1,-1 0 1,0 0-1,1 0 1,-1 1-1,0-1 1,1 0-1,-1 0 1,0 0-1,1 0 1,-1 1-1,0-1 1,1 0-1,-1 17-3123,-15 22-2531,-11-7-619</inkml:trace>
  <inkml:trace contextRef="#ctx0" brushRef="#br0" timeOffset="3032.8">369 752 5795,'0'0'13937,"0"-5"-13532,0-15-260,0 29 17,-4 72 849,-6-43-767,-1 7-637,8-15-8686</inkml:trace>
  <inkml:trace contextRef="#ctx0" brushRef="#br0" timeOffset="3279.75">390 719 5619,'0'0'4818,"2"-13"-1953,9-40-637,-11 51-2181,0 0 1,1 0 0,0 1 0,-1-1-1,1 0 1,0 1 0,0-1-1,0 1 1,0-1 0,0 1 0,0-1-1,0 1 1,1 0 0,-1-1-1,0 1 1,1 0 0,-1 0 0,1 0-1,0 0 1,-1 0 0,1 0-1,0 1 1,-1-1 0,1 1 0,0-1-1,0 1 1,-1-1 0,1 1-1,0 0 1,0 0 0,0 0 0,0 0-1,-1 0 1,1 0 0,0 1-1,0-1 1,0 1 0,-1-1 0,1 1-1,0-1 1,0 1 0,-1 0-1,1 0 1,-1 0 0,1 0-1,-1 0 1,1 0 0,-1 1 0,0-1-1,1 0 1,-1 1 0,0-1-1,0 1 1,0-1 0,0 1 0,0-1-1,-1 1 1,1 0 0,1 2-1,-2 0 36,1 1 0,-1-1-1,0 0 1,0 0 0,-1 0 0,1 1-1,-1-1 1,0 0 0,0 0-1,0 0 1,-1 0 0,1 0-1,-3 4 1,-35 41-2311,22-31-2747,13-12-1209</inkml:trace>
  <inkml:trace contextRef="#ctx0" brushRef="#br0" timeOffset="3907.03">503 745 11109,'0'0'6315,"12"2"-6016,40 8 29,-50-9-282,1 1 1,0-1 0,-1 1-1,1 0 1,-1-1-1,1 1 1,-1 0-1,0 0 1,0 1 0,0-1-1,0 0 1,0 1-1,-1-1 1,1 1-1,-1 0 1,1-1 0,-1 1-1,0 0 1,0 0-1,0 0 1,-1 0-1,1 0 1,-1 0 0,1 0-1,-1 0 1,0 0-1,0 0 1,0 0-1,-1 0 1,1 0 0,-1 0-1,-1 5 1,1-7-36,1 0 0,-1-1-1,1 1 1,-1 0 0,1 0 0,-1-1 0,0 1 0,1-1 0,-1 1 0,0-1 0,1 1 0,-1-1 0,0 1 0,0-1 0,1 1 0,-1-1 0,0 0 0,0 1 0,0-1 0,1 0 0,-1 0-1,0 0 1,0 0 0,0 0 0,0 0 0,0 0 0,0 0 0,1 0 0,-1 0 0,0 0 0,0 0 0,0-1 0,0 1 0,1 0 0,-1-1 0,0 1 0,0-1 0,1 1 0,-1-1 0,0 1-1,0-1 1,1 1 0,-1-1 0,1 1 0,-1-1 0,1 0 0,-1 0 0,1 1 0,-1-1 0,1 0 0,-1 0 0,1 1 0,0-1 0,-1 0 0,1 0 0,0 0 0,0-1 0,0-1-58,1 1 1,0-1 0,0 1-1,0-1 1,0 0 0,0 1-1,0 0 1,1-1 0,-1 1-1,1 0 1,0 0 0,-1-1-1,1 1 1,0 1 0,0-1-1,1 0 1,-1 0 0,0 1-1,0-1 1,1 1 0,-1 0-1,1 0 1,4-2 0,73-23-750,-61 21 455,-18 5 327,-1 6 99,-1-1-1,0 1 0,0-1 0,-1 1 1,1-1-1,-5 9 0,4-9-46,-1 1 0,1-1-1,1 1 1,-1 0 0,1 0-1,-1 10 1,3-16-47,-1 1 0,0-1 0,1 1 0,-1-1 0,1 1-1,-1-1 1,1 0 0,-1 1 0,1-1 0,-1 0 0,1 1 0,0-1 0,-1 0 0,1 0 0,-1 1 0,1-1 0,0 0 0,-1 0-1,1 0 1,0 0 0,-1 0 0,1 0 0,0 0 0,-1 0 0,1 0 0,0 0 0,-1 0 0,1 0 0,-1-1 0,1 1 0,0 0-1,-1 0 1,2-1 0,23-8-138,-19 6 115,-1-1 0,1 0 0,-1 0 1,0 0-1,0-1 0,-1 1 0,1-1 1,4-8-1,-7 10 21,0 1-1,0-1 1,-1 1 0,1-1 0,-1 0 0,0 1 0,0-1 0,0 0-1,0 0 1,0 0 0,-1 0 0,1 0 0,-1 0 0,0 0-1,0 0 1,0 0 0,0 0 0,0 0 0,-1 0 0,-1-5-1,1 6 34,-1 1-1,1 0 1,-1 1-1,1-1 1,-1 0-1,1 0 1,-1 1-1,1-1 0,-1 0 1,0 1-1,1 0 1,-1-1-1,0 1 1,1 0-1,-1 0 0,0 0 1,1 0-1,-1 0 1,0 0-1,-2 1 1,-36 8-278,21 7-1832,16-1-5892</inkml:trace>
  <inkml:trace contextRef="#ctx0" brushRef="#br0" timeOffset="4324.59">901 754 704,'0'0'16138,"-9"2"-15311,8-2-817,-50 17 766,50-17-767,-1 1-1,1-1 1,0 1 0,-1-1-1,1 1 1,0 0 0,-1-1-1,1 1 1,0 0 0,0 0-1,-1 0 1,1 0-1,0 0 1,0 0 0,0 0-1,0 1 1,1-1 0,-1 0-1,0 0 1,0 1 0,1-1-1,-1 1 1,1-1-1,-1 0 1,1 1 0,-1-1-1,1 1 1,0-1 0,0 1-1,0-1 1,0 1 0,0 0-1,0-1 1,0 1-1,1-1 1,-1 0 0,0 1-1,1-1 1,1 3 0,1-3-10,1 0 0,0 0 0,0-1 1,-1 1-1,1-1 0,0 0 0,0-1 1,0 1-1,-1 0 0,1-1 0,0 0 0,-1 0 1,5-2-1,-3 1 10,0-1 0,0 0 0,0 0 0,0 0-1,-1-1 1,1 0 0,-1 0 0,0 0 0,0 0 0,0-1 0,-1 1 0,1-1 0,-1 0 0,0 0 0,-1 0-1,1-1 1,-1 1 0,2-8 0,1-2-73,-1-1 1,-1 1-1,-1-1 0,0 0 0,0-23 0,-2 38 1156,-2 19-988,-25 61 567,20-64-939,1 0-1,1 0 0,1 0 0,0 0 1,1 1-1,0 0 0,0 16 1,4-24-3617,5-7-1704</inkml:trace>
  <inkml:trace contextRef="#ctx0" brushRef="#br0" timeOffset="4854.62">1141 703 6131,'0'0'10343,"12"-9"-9887,41-28 97,-50 35-465,0 0-1,1 0 1,-1 0 0,0 0 0,0 1 0,1 0 0,-1 0 0,1 0 0,-1 0-1,1 0 1,-1 0 0,1 1 0,-1 0 0,1 0 0,4 0 0,1 1 296,-9 23 341,-2-18-641,-1 0 0,0-1 0,0 1 0,0-1 0,-1 0 0,0 0 0,0 0 0,0 0 0,0 0 0,-1-1 0,0 0 0,-8 6 0,-20 19 38,34-28-143,-1 1 0,1-1 0,0 0 0,0-1 0,-1 1 0,1 0 0,0 0 0,0 0 0,0 0 0,0-1 0,0 1 0,0 0 0,1-1 0,-1 1 0,0-1 0,0 1 0,0-1 0,0 0 0,1 1 0,1-1 0,-1 1 9,10 3 33,1 1 1,-1 1-1,18 11 1,-28-16-10,0 0 1,-1 0 0,1 0-1,0 0 1,0 0 0,-1 1 0,1-1-1,-1 0 1,1 1 0,-1 0-1,0-1 1,1 1 0,-1-1-1,0 1 1,0 0 0,0 0 0,-1 0-1,1 0 1,0 0 0,-1 0-1,1 0 1,-1 0 0,1 0-1,-1 0 1,0 0 0,0 0-1,0 0 1,0 0 0,0 0 0,-1 0-1,1 0 1,0 0 0,-2 2-1,0-1 81,0-1-1,-1 1 1,1-1-1,-1 0 1,0 0-1,1 0 1,-1 0-1,0-1 1,0 1-1,0-1 1,0 0-1,0 0 1,-1 0-1,1 0 1,-4 0-1,-51 8 136,56-8-296,0-1 0,0 0 0,-1 0 0,1 1 0,0-1 0,0-1 0,-1 1 0,1 0 0,0 0 0,0-1 0,0 0 0,0 1 0,-1-1 0,1 0 0,0 0 0,0 0 0,0 0 0,-2-2 0,3 1-327,0 1 0,1-1 0,-1 0 0,0 0 0,1 0 0,-1 0 0,1 0 0,0 0 0,-1 0 0,1 1 0,0-1-1,0 0 1,0 0 0,0 0 0,1 0 0,-1 0 0,1 0 0,-1 0 0,1 0 0,-1 0 0,3-2 0,14-31-11662</inkml:trace>
  <inkml:trace contextRef="#ctx0" brushRef="#br0" timeOffset="5272.04">1631 337 2881,'0'0'12003,"-4"-1"-10367,-12-3-432,20 1-93,33-4 248,-15 3-1472,22-5-105,37-6 836,-26 11-7981</inkml:trace>
  <inkml:trace contextRef="#ctx0" brushRef="#br0" timeOffset="5490.29">1614 422 7716,'0'0'9476,"-25"10"-9204,35-10-240,15 0 80,7 0 720,0-8-671,3-2-161,-3 2-801,-3-3-1088,-5 1-2033,-6-2-2112</inkml:trace>
  <inkml:trace contextRef="#ctx0" brushRef="#br0" timeOffset="5898.93">1791 115 9476,'0'0'9970,"-4"-1"-9426,-10-1-405,30 20-672,4-9 488,0 0 1,0-2-1,41 11 1,13 3-336,-72-20 373,0 0 0,0 0-1,0 0 1,0 1 0,0-1 0,0 0-1,0 1 1,-1-1 0,1 1 0,0-1-1,-1 1 1,1 0 0,-1 0 0,0 0-1,0 0 1,0 0 0,0 0 0,0 0-1,0 0 1,0 0 0,0 0 0,-1 1-1,0-1 1,1 0 0,-1 0 0,0 1-1,0-1 1,0 0 0,0 0 0,0 1-1,-1-1 1,1 0 0,-1 0 0,1 1-1,-1-1 1,-1 2 0,-3 12 166,-1-1-1,-1 0 1,-16 27 0,16-29-11,-149 258 1589,153-265-2047,-9 10-54,1-10-5395,1-6-5977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8:06.9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107 6 3682,'0'0'10338,"0"-6"-4565,-4 23-5769,-1 0-1,-1-1 1,0 0 0,-1 0-1,0 0 1,-2-1 0,0 0-1,-12 15 1,-12 22 225,150-47-1683,-114-5 1443,-1-1 0,0 1 1,0-1-1,1 1 1,-1-1-1,0 0 0,0 0 1,1 0-1,-1 0 1,0 0-1,0 0 0,0-1 1,-1 1-1,1 0 1,0-1-1,0 0 0,-1 1 1,1-1-1,-1 0 1,0 0-1,1 0 1,-1 0-1,0 0 0,0 0 1,1-4-1,1-1 155,-1 0 0,0 0-1,0 0 1,-1-1 0,1 1 0,-1-15 685,-1 35-882,0 7 157,-1 0 1,-1 0-1,-1-1 1,-1 1-1,0-1 1,-1 0 0,-1 0-1,-1-1 1,-1 0-1,-16 27 1,21-41-156,3-3-339,17-15-14392</inkml:trace>
  <inkml:trace contextRef="#ctx0" brushRef="#br0" timeOffset="484.25">299 166 6627,'0'0'7446,"-25"57"-3025,22-50-4343,0 0 0,1 0 0,0 1 0,1-1 0,-1 1 0,1-1 0,1 15 0,0-21-77,1 0-1,0-1 0,0 1 1,0 0-1,0-1 1,0 1-1,0 0 1,0-1-1,0 1 0,1-1 1,-1 0-1,0 1 1,0-1-1,0 0 1,0 0-1,1 1 1,-1-1-1,0 0 0,0 0 1,0-1-1,1 1 1,-1 0-1,0 0 1,0 0-1,0-1 1,2 0-1,35-7 338,-34 6-314,0 0 1,-1 0 0,1-1 0,-1 1 0,1-1-1,-1 0 1,0 1 0,0-1 0,-1-1 0,1 1-1,0 0 1,-1-1 0,0 1 0,0-1 0,0 0-1,0 1 1,-1-1 0,1 0 0,-1 0 0,0 0-1,0-1 1,-1 1 0,1 0 0,-1 0 0,0 0-1,0-8 1,-1 9-20,0 0 0,1 0 1,-1 0-1,-1 0 0,1 0 0,0 0 0,-1 0 1,1 1-1,-1-1 0,0 1 0,0-1 0,0 1 1,0-1-1,0 1 0,-1 0 0,1 0 0,-1 0 0,1 0 1,-1 1-1,0-1 0,0 1 0,0 0 0,0-1 1,0 1-1,0 0 0,0 1 0,0-1 0,0 1 1,0-1-1,0 1 0,0 0 0,0 0 0,-1 0 0,-4 1 1,-15 12-389,15-1-2231,12-1-4863,5-7 2194</inkml:trace>
  <inkml:trace contextRef="#ctx0" brushRef="#br0" timeOffset="913.9">609 105 5811,'0'0'11464,"-7"0"-11307,4-1-148,0 1-1,1 0 1,-1 1-1,0-1 1,1 0 0,-1 1-1,0-1 1,1 1 0,-1 0-1,1 0 1,-1 0-1,1 0 1,0 0 0,-1 1-1,1-1 1,0 1 0,0-1-1,0 1 1,0 0-1,0 0 1,0 0 0,0 0-1,1 0 1,-1 0-1,-1 3 1,-10 14 334,-21 35 630,32-51-941,0 1-1,1 0 0,0-1 1,0 1-1,0 0 1,0 0-1,0 0 0,1 0 1,0 0-1,0 0 0,0-1 1,0 1-1,2 7 1,-1-9-39,0-1 0,1 0 0,-1 0 0,0 0 0,1 0 1,-1 0-1,1 0 0,0 0 0,-1 0 0,1-1 0,0 1 1,-1-1-1,1 1 0,0-1 0,0 0 0,-1 0 1,1 1-1,0-1 0,0 0 0,-1-1 0,4 1 0,41-6 334,-43 5-304,1-1 1,-1 0 0,0 0 0,0 0-1,0-1 1,0 1 0,0-1-1,-1 0 1,1 1 0,-1-1 0,1-1-1,-1 1 1,0 0 0,0 0 0,-1-1-1,1 1 1,1-6 0,-1 4 4,0 0 0,-1-1 0,0 1 1,0-1-1,0 1 0,-1-1 0,0 1 0,0-1 1,0 1-1,0-1 0,-3-7 0,2 11-15,0 0 0,0 0 1,0 0-1,-1 0 0,1 0 0,-1 1 0,0-1 0,1 0 0,-1 1 0,0 0 0,0-1 0,0 1 0,0 0 0,0 0 0,0 0 0,0 0 0,0 0 0,0 1 0,0-1 1,-1 0-1,1 1 0,0 0 0,0 0 0,-1-1 0,1 1 0,0 1 0,-3-1 0,1 0-174,-1 0 0,1 0 0,0 1 0,0-1 0,0 1 0,0 0 0,0 0 0,1 0 0,-1 1 0,0-1 0,0 1 0,1 0 0,-1 0 0,-4 4 0,-4 8-3779,2-2-2532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35.5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43 7 6867,'0'0'7764,"0"-3"-6545,0 6-752,-2 28 373,-1 0 1,-11 44-1,-2 17 278,8-54-16,8-38-1270,12-2-11953,1-8 4264</inkml:trace>
  <inkml:trace contextRef="#ctx0" brushRef="#br0" timeOffset="428.55">196 77 4082,'0'0'7734,"-46"57"-3593,13-5-2019,32-49-2077,-1 0-1,1 0 1,-1 0 0,1 1-1,0-1 1,0 0-1,1 1 1,-1-1-1,1 1 1,-1-1 0,1 1-1,0-1 1,1 1-1,-1-1 1,1 6 0,4-8-12,-1 0 0,0 0 0,0 0 0,1 0 0,-1-1 0,1 1 0,-1-1 1,0-1-1,1 1 0,-1 0 0,8-3 0,-6 1-19,-1 0-1,0 0 1,1 0 0,-1-1-1,0 0 1,0 0 0,-1-1-1,1 1 1,-1-1 0,0 0-1,0 0 1,0 0 0,0-1-1,0 1 1,-1-1 0,3-5-1,-4 6-14,1 0 0,-1-1-1,0 1 1,-1-1 0,1 1-1,-1-1 1,0 0 0,0 1-1,0-1 1,0 0 0,-1 0-1,0 0 1,0 0 0,-1 1-1,1-1 1,-1 0 0,0 0-1,0 1 1,-4-10 0,3 12 20,0-1 1,-1 0-1,1 1 1,-1-1-1,0 1 1,1 0-1,-1 0 1,0 0-1,-1 0 1,1 1-1,0-1 1,-5-1-1,-17 0-2383,25 3 2099,-1 1 0,1-1 1,-1 0-1,1 0 0,-1 1 1,0-1-1,1 0 0,-1 1 1,1-1-1,0 0 0,-1 1 1,1-1-1,-1 1 0,1-1 0,-1 0 1,1 1-1,0-1 0,-1 1 1,1-1-1,0 1 0,0 0 1,-1-1-1,1 1 0,0-1 1,0 1-1,0-1 0,0 1 0,0 0 1,0-1-1,0 1 0,0 1 1,0 4-6198</inkml:trace>
  <inkml:trace contextRef="#ctx0" brushRef="#br0" timeOffset="849.86">395 49 6947,'0'0'8196,"-2"4"-8097,-7 10 130,3-5 23,0 1 0,0 0 0,1 1 0,0-1 0,0 1 0,1 0 0,1 0 0,0 1 0,1-1 0,-2 21 0,4-32-243,1 1 1,-1 0-1,1-1 0,-1 1 0,1 0 1,0-1-1,-1 1 0,1-1 1,0 1-1,-1-1 0,1 1 0,0-1 1,0 0-1,0 1 0,-1-1 1,1 0-1,0 0 0,0 0 1,0 1-1,0-1 0,-1 0 0,1 0 1,0 0-1,0 0 0,0 0 1,0-1-1,-1 1 0,1 0 0,0 0 1,0 0-1,0-1 0,0 1 1,1-1-1,31-12 342,-29 9-328,0-1-1,0 1 1,-1-1-1,1 0 1,-1 0-1,0 0 1,-1 0-1,1 0 1,-1-1 0,0 1-1,0-1 1,-1 1-1,0-1 1,0 0-1,0 0 1,-1 0-1,1 1 1,-1-1 0,-1 0-1,1 0 1,-2-7-1,0 11 4,1 0 0,-1 0 1,1 0-1,-1 1 0,0-1 0,1 0 0,-1 1 0,0-1 0,0 1 1,0 0-1,0-1 0,-1 1 0,1 0 0,0 0 0,0 1 0,-1-1 0,1 0 1,-1 1-1,1-1 0,0 1 0,-1 0 0,1 0 0,-1 0 0,1 0 1,-4 1-1,2-1-240,1 0 1,0 0 0,-1 1-1,1 0 1,0 0-1,0 0 1,-1 0 0,-4 3-1,7-4-130,0 1 1,0-1-1,0 1 0,0 0 0,0 0 0,0-1 0,0 1 0,0 0 0,0 0 0,1 0 0,-1 0 0,0 0 0,1 0 0,-1 0 1,0 0-1,1 0 0,0 0 0,-1 1 0,1-1 0,0 0 0,-1 0 0,1 0 0,0 2 0,0 3-4781</inkml:trace>
  <inkml:trace contextRef="#ctx0" brushRef="#br0" timeOffset="1226.18">589 64 7475,'0'0'9615,"-12"11"-9297,8-7-264,0 0-1,0 1 1,1 0 0,-1-1-1,1 1 1,0 1 0,1-1-1,-1 0 1,1 1 0,0-1-1,0 1 1,0 0-1,1-1 1,0 1 0,0 0-1,1 0 1,0 9 0,0-15-52,0 1 1,0 0 0,0-1-1,0 1 1,0-1-1,1 1 1,-1 0 0,0-1-1,0 1 1,1-1 0,-1 1-1,0-1 1,1 1-1,-1-1 1,1 1 0,-1-1-1,1 0 1,-1 1 0,1-1-1,-1 0 1,1 1-1,-1-1 1,1 0 0,-1 1-1,1-1 1,-1 0 0,1 0-1,1 0 1,26 3 144,-22-3-87,1-1 1,0 0 0,0 0-1,0 0 1,11-5 0,-15 4-3,0 0 1,0 0 0,1 0-1,-1-1 1,-1 1 0,1-1-1,0 0 1,-1 0-1,1 0 1,-1 0 0,0 0-1,0 0 1,0-1 0,-1 1-1,1-1 1,-1 0 0,0 1-1,0-1 1,0 0 0,0 1-1,0-1 1,-1 0-1,0-5 1,0 6-41,0 1 0,-1-1 0,1 1 1,-1-1-1,1 1 0,-1-1 0,0 1 0,0 0 0,0-1 0,0 1 1,0 0-1,-1 0 0,1 0 0,-1 0 0,1 0 0,-1 0 0,0 0 0,0 0 1,0 1-1,0-1 0,0 1 0,0-1 0,0 1 0,-1 0 0,1 0 0,0 0 1,-1 0-1,1 0 0,0 1 0,-1-1 0,1 1 0,-1-1 0,1 1 1,-1 0-1,1 0 0,-4 1 0,1-2-145,0 1 0,0 1 0,-1-1 1,1 1-1,0 0 0,0 0 0,0 1 0,0 0 0,0-1 1,0 2-1,0-1 0,-6 5 0,6-3-1122,-1 0 0,2 1 0,-1-1 0,0 1 0,1 0 0,-4 6 1,-6 10-8151</inkml:trace>
  <inkml:trace contextRef="#ctx0" brushRef="#br0" timeOffset="40586.6">163 59 3121,'0'0'9127,"-4"-2"-7705,2 2-1242,1-1 0,0 1 0,0-1 0,-1 1-1,1-1 1,0 0 0,0 1 0,0-1 0,0 0 0,0 0-1,0 0 1,0 0 0,0 0 0,0 0 0,1 0 0,-1 0-1,0 0 1,1 0 0,-1 0 0,0-2 0,1 2-87,0 0-1,0 0 1,0 0 0,0 0 0,1 0 0,-1 0 0,0 0-1,1 0 1,-1 0 0,1 0 0,-1 0 0,1 0 0,-1 0 0,1 1-1,0-1 1,-1 0 0,1 0 0,0 1 0,0-1 0,-1 0 0,1 1-1,0-1 1,0 1 0,0-1 0,0 1 0,0-1 0,0 1-1,0 0 1,0 0 0,0-1 0,0 1 0,1 0 0,6-3-100,0 0 0,1 1 0,-1 0 0,1 0-1,-1 1 1,13-1 0,-19 2 7,0 1-1,-1-1 0,1 0 1,0 0-1,-1 1 0,1-1 1,0 1-1,-1 0 1,1-1-1,-1 1 0,1 0 1,-1 0-1,1 0 0,-1 0 1,0 0-1,1 0 0,-1 0 1,0 0-1,0 1 0,0-1 1,0 0-1,0 1 0,0-1 1,0 1-1,0-1 0,-1 1 1,1 0-1,0-1 1,-1 1-1,0 0 0,1-1 1,-1 1-1,0 0 0,0-1 1,0 1-1,0 0 0,0 0 1,0 1-1,-2 8 23,1 0 0,-1-1-1,-1 1 1,0-1 0,-1 0 0,0 1 0,0-2 0,-1 1-1,0 0 1,-1-1 0,0 0 0,0 0 0,-1-1-1,0 0 1,-13 12 0,-4 2-8,-1-1 0,-1 0 0,-55 32 1,83-63-804,10-6 214,-10 14 561,0 1 0,0-1-1,0 1 1,0 0 0,0 0-1,0 0 1,0 0 0,1 0-1,-1 0 1,0 1 0,1-1-1,-1 1 1,0-1 0,1 1 0,-1 0-1,1 0 1,-1 0 0,0 0-1,1 1 1,-1-1 0,0 1-1,1-1 1,-1 1 0,0 0-1,1 0 1,-1 0 0,0 0-1,0 0 1,0 0 0,0 1-1,0-1 1,2 3 0,7 6 26,-1 1 0,-1 0 0,0 1 0,13 20 0,-16-22 85,1 0-1,0 0 0,13 13 1,-20-23-100,0 0 0,1 0 0,-1 1 0,0-1 0,1 0 0,-1 0 1,0 1-1,1-1 0,-1 0 0,0 0 0,1 0 0,-1 0 1,0 1-1,1-1 0,-1 0 0,1 0 0,-1 0 0,0 0 1,1 0-1,-1 0 0,1 0 0,-1 0 0,0 0 0,1 0 0,-1 0 1,1-1-1,-1 1 0,0 0 0,1 0 0,-1 0 0,0 0 1,1-1-1,-1 1 0,0 0 0,1 0 0,-1-1 0,0 1 0,1 0 1,-1 0-1,0-1 0,0 1 0,1 0 0,-1-1 0,0 1 1,0 0-1,0-1 0,1 1 0,-1 0 0,0-1 0,0 1 0,0-1 1,0 1-1,0 0 0,0-1 0,0 1 0,0-1 0,2-13-2998,-1 5-3627,-1 1-3032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8:27.4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43 9 2865,'0'0'393,"-1"-1"-1,1 1 0,0-1 1,0 1-1,0 0 0,-1-1 1,1 1-1,0-1 0,-1 1 1,1 0-1,0-1 1,-1 1-1,1-1 0,0 1 1,-1 0-1,1 0 0,-1-1 1,1 1-1,-1 0 0,1 0 1,-1-1-1,1 1 0,-1 0 1,1 0-1,-1 0 0,1 0 1,-1 0-1,1 0 1,-1 0-1,1 0 0,-1 0 1,-22 0 4501,16 0-4826,43 0-87,293 12 731,125-8-69,-359-2 336,-34 0-1967,-20-1-4899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10.7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158 1036 5346,'0'0'12433,"7"-4"-12102,9-3-176,-1 0 0,1 0 1,0 2-1,0 0 0,1 1 1,-1 1-1,1 0 0,30 0 1,-46 3-154,-1 0 0,1 0-1,-1 0 1,0 0 0,1 0 0,-1 0 0,1 0 0,-1 0 0,0 0 0,1 1 0,-1-1 0,0 0 0,1 0 0,-1 0 0,0 1 0,1-1 0,-1 0 0,0 0 0,1 1 0,-1-1 0,0 0 0,0 1 0,0-1 0,1 0 0,-1 1 0,0-1 0,0 0 0,0 1 0,0-1 0,1 0 0,-1 1 0,0-1 0,0 1-1,0-1 1,0 1 0,-3 20 118,-14 16 106,-78 57 67,95-93-297,-1 0 1,1-1-1,0 1 0,0 0 0,-1 0 0,1-1 1,0 1-1,0 0 0,0 0 0,0-1 0,0 1 1,0 0-1,0 0 0,0 0 0,0-1 1,0 1-1,0 0 0,0 0 0,1 0 0,-1-1 1,0 1-1,1 0 0,-1-1 0,0 1 0,1 0 1,-1-1-1,1 1 0,-1 0 0,1-1 0,-1 1 1,1-1-1,0 1 0,-1-1 0,1 1 0,0-1 1,-1 1-1,1-1 0,0 0 0,-1 1 0,3-1 1,39 22-243,-27-15 194,-14-7 52,0 0 1,0 0 0,0 1-1,0-1 1,0 0 0,-1 1-1,1-1 1,0 1 0,0-1-1,-1 1 1,1-1 0,0 1 0,-1-1-1,1 1 1,0 0 0,-1-1-1,1 1 1,-1 0 0,1 0-1,-1 0 1,0-1 0,1 1-1,-1 0 1,0 0 0,1 0-1,-1 0 1,0 0 0,0-1-1,0 1 1,0 0 0,0 1-1,-1 0 24,0-1 0,0 0-1,0 0 1,-1 0-1,1 0 1,0 0-1,-1 0 1,1 0 0,0 0-1,-1-1 1,1 1-1,-1 0 1,0-1-1,1 1 1,-3-1 0,-62 11 655,-35-7-578,99-4-851,4-2-1088,9-8-2951,12-2-3142</inkml:trace>
  <inkml:trace contextRef="#ctx0" brushRef="#br0" timeOffset="652.78">476 1156 7988,'0'0'9999,"-2"5"-9663,1-2-239,-1 4 16,0-1 1,1 0-1,0 1 1,0-1-1,0 0 0,0 1 1,1-1-1,1 13 1,1-19-103,0 1-1,-1-1 1,1 1 0,0-1-1,0 0 1,-1 0 0,1 0-1,0 0 1,0 0 0,-1 0-1,1 0 1,0-1 0,-1 1-1,1-1 1,0 1 0,-1-1-1,1 0 1,-1 1 0,1-1-1,2-2 1,-3 0 4,0 1 0,0-1 0,0 1 0,0-1 0,-1 0 0,1 1 0,-1-1 0,0 0 0,0 1 0,0-1 0,0 0 0,0 1 0,-1-1 0,1 0 0,-1 1 0,0-1 0,0 0 0,0 1 0,0-1 0,0 1-1,0 0 1,-1-1 0,1 1 0,-1 0 0,1 0 0,-1 0 0,0 0 0,0 0 0,0 0 0,0 0 0,0 1 0,-1-1 0,1 1 0,0 0 0,-1 0 0,1-1 0,-1 1 0,1 1 0,-1-1 0,0 0 0,1 1 0,-1-1 0,-4 1 0,6 0-116,11 0-2108,234-12-1076,-244 12 3338,1 0 0,-1 0 0,0 0 0,0 0 0,0 0-1,1 0 1,-1 0 0,0 0 0,0 0 0,1 0 0,-1 0-1,0 0 1,0 0 0,0 0 0,1 0 0,-1 0 0,0 0-1,0 0 1,0 0 0,1 0 0,-1 0 0,0 0-1,0 1 1,0-1 0,0 0 0,1 0 0,-1 0 0,0 0-1,0 0 1,0 1 0,0-1 0,0 0 0,0 0 0,1 0-1,-1 1 1,0-1 0,0 0 0,0 0 0,0 0 0,0 1-1,0-1 1,0 0 0,0 0 0,0 1 0,0-1 0,0 0-1,0 0 1,0 0 0,0 1 0,0-1 0,-8 17 1128,-22 22-467,24-31-192,4-6-488,1 0 0,-1 0 1,1 1-1,-1-1 0,1 1 0,0-1 0,0 1 0,0-1 1,0 1-1,1-1 0,-1 4 0,1-5-36,0 0-1,0-1 1,0 1 0,0 0-1,0 0 1,0-1-1,1 1 1,-1 0 0,0 0-1,0-1 1,1 1-1,-1 0 1,1-1 0,-1 1-1,1-1 1,-1 1-1,1-1 1,-1 1 0,1 0-1,-1-1 1,1 0 0,0 1-1,-1-1 1,1 1-1,0-1 1,-1 0 0,1 1-1,0-1 1,-1 0-1,1 0 1,0 0 0,0 1-1,-1-1 1,1 0 0,0 0-1,0 0 1,-1 0-1,1 0 1,0-1 0,1 1-1,8 0-2,1-1-1,-1 1 1,1-2-1,-1 0 1,0 0-1,0-1 1,0 0 0,0-1-1,17-9 1,-22 11 5,-1-1 1,0 1-1,0-1 1,0 0-1,-1-1 1,1 1-1,-1-1 1,1 0-1,-1 1 1,0-1-1,-1-1 1,1 1-1,-1 0 1,0-1-1,0 1 1,0-1-1,-1 0 1,1 1-1,-1-1 1,0 0 0,-1 0-1,1-10 1,-1 14 9,0-1 1,0 1-1,0-1 1,0 0 0,-1 1-1,1-1 1,-1 1-1,1-1 1,-1 0 0,1 1-1,-1 0 1,0-1-1,0 1 1,0-1-1,0 1 1,0 0 0,0-1-1,0 1 1,0 0-1,0 0 1,0 0 0,-3-1-1,1 0 12,0 0 0,-1 1 0,1 0 0,-1 0 0,0 0 0,1 0 0,-1 0 0,0 1 0,-6-1 0,2 1-148,0 0-1,0 1 1,0 0-1,0 0 1,0 1-1,0 0 1,0 0-1,-14 7 1,-13 11-2441,0 4-2569</inkml:trace>
  <inkml:trace contextRef="#ctx0" brushRef="#br0" timeOffset="-2503.74">282 39 5282,'0'0'10848,"-3"-1"-8059,-2 9-2635,-11 41 1147,-28 59-1,17-46-1236,27-61-140,-1-1-1,0 1 1,1 0 0,0 0 0,-1-1 0,1 1-1,-1 0 1,1 0 0,0 0 0,-1 0-1,1-1 1,0 1 0,0 0 0,0 0-1,0 0 1,0 0 0,0 0 0,0 0 0,0 0-1,0 0 1,0-1 0,0 1 0,0 0-1,1 0 1,-1 0 0,0 0 0,1 0 0,-1-1-1,1 1 1,-1 0 0,1 0 0,-1-1-1,1 1 1,-1 0 0,1-1 0,0 1-1,-1 0 1,2 0 0,2 0-769,0-1 1,0 1-1,0-1 0,0 0 0,0 0 1,0 0-1,-1-1 0,5 0 0,30-6-5899</inkml:trace>
  <inkml:trace contextRef="#ctx0" brushRef="#br0" timeOffset="-1890.31">539 129 3570,'0'0'12491,"-14"11"-11355,-46 33-485,58-42-630,0 0-1,0 0 1,1 0-1,-1 0 1,1 0-1,-1 0 1,1 0-1,0 1 1,-1-1-1,1 0 1,1 1-1,-1-1 1,0 1-1,0-1 1,1 1 0,0-1-1,-1 1 1,1-1-1,0 1 1,0 0-1,0-1 1,1 1-1,-1-1 1,1 1-1,1 4 1,2-6 13,1-1-1,-1 1 1,1-1 0,-1 0 0,1 0 0,-1-1-1,1 1 1,7-3 0,-9 2-18,0 0 0,-1-1 0,1 1 1,0-1-1,-1 0 0,0 0 0,1 0 0,-1 0 0,0 0 0,0-1 1,0 1-1,0-1 0,0 1 0,-1-1 0,1 1 0,-1-1 1,0 0-1,0 0 0,0 0 0,1-6 0,-1 7-4,-1 0-1,1 0 1,-1-1-1,0 1 1,0 0-1,0-1 1,0 1-1,0 0 1,-1-1-1,1 1 1,-1 0-1,1-1 1,-1 1-1,0 0 1,0 0-1,0 0 1,0 0-1,0 0 1,0 0-1,-1 0 1,1 0-1,-1 0 1,0 1 0,1-1-1,-1 1 1,0-1-1,-3-1 1,-26-8-2,19 6-579,32 4-100,194-1-2172,-213 3 2885,0-1-1,0 1 1,0 0-1,0-1 1,0 1 0,-1 0-1,1 0 1,0 0-1,0 0 1,-1 0 0,1 0-1,-1 0 1,1 0-1,-1 0 1,1 0 0,-1 0-1,0 0 1,1 0-1,-1 1 1,0-1 0,0 0-1,0 0 1,0 0-1,0 0 1,0 0 0,-1 2-1,1 46 1102,0-37-1114,0-12-33,0 1-1,0 0 1,0-1 0,0 1-1,0-1 1,0 1 0,0 0-1,0-1 1,1 1-1,-1-1 1,0 1 0,0 0-1,1-1 1,-1 1 0,0-1-1,1 1 1,-1-1 0,1 1-1,-1-1 1,1 0-1,-1 1 1,1-1 0,-1 1-1,1-1 1,-1 0 0,1 0-1,-1 1 1,1-1 0,0 0-1,0 1 1,25-1-92,-20-1 100,0-1 1,-1 1 0,1-1 0,0 0 0,-1-1-1,8-3 1,-9 2 22,-1 1-1,0-1 1,1 0-1,-1 0 1,-1 0 0,1 0-1,-1 0 1,1-1-1,-1 1 1,0-1 0,-1 0-1,1 1 1,-1-1-1,0 0 1,0 0 0,-1 0-1,1 0 1,-1 0-1,0 0 1,0 0 0,-2-6-1,2 1 42,0 9-67,0-1 0,-1 0 1,1 0-1,-1 1 0,1-1 0,-1 0 0,0 1 1,1-1-1,-1 1 0,0-1 0,0 1 0,0-1 1,0 1-1,0-1 0,0 1 0,-1 0 0,1 0 1,0 0-1,-1 0 0,1 0 0,-1 0 0,1 0 0,-1 0 1,0 0-1,1 1 0,-1-1 0,0 1 0,1-1 1,-1 1-1,0 0 0,1-1 0,-1 1 0,0 0 1,0 0-1,0 0 0,1 0 0,-3 1 0,-4-1-217,0 1 0,0 0 0,1 0-1,-1 0 1,0 1 0,1 1 0,-10 3-1,-16 13-2839,-2 1-1866</inkml:trace>
  <inkml:trace contextRef="#ctx0" brushRef="#br0" timeOffset="-1380.09">54 598 7555,'0'0'9690,"10"-6"-9041,35-17-135,-44 23-494,0-1-1,0 0 1,0 1-1,0-1 0,0 1 1,0 0-1,1-1 1,-1 1-1,0 0 1,0 0-1,1-1 0,-1 1 1,0 0-1,0 0 1,1 0-1,-1 1 0,0-1 1,0 0-1,0 0 1,1 1-1,0 0 0,-1-1-10,0 1-1,-1 0 0,1-1 1,-1 1-1,1 0 0,-1 0 1,1 0-1,-1-1 0,1 1 1,-1 0-1,0 0 0,1 0 1,-1 0-1,0 0 0,0 0 1,0 0-1,0 0 0,0 0 1,0 0-1,0 1 0,0 3 31,-1-1 0,0 1-1,0-1 1,0 1 0,0-1-1,-1 0 1,0 0 0,-2 6-1,-5 1-20,1 0-1,-2 0 1,0-1 0,0 0-1,-1 0 1,0-1-1,-1-1 1,0 0 0,-16 8-1,28-16-36,0 0-1,0-1 0,1 1 1,-1 0-1,0 0 0,0-1 1,0 1-1,0 0 0,1-1 0,-1 1 1,0 0-1,0 0 0,0-1 1,0 1-1,0 0 0,0-1 1,0 1-1,0 0 0,0-1 1,0 1-1,0 0 0,0-1 1,0 1-1,0 0 0,0-1 1,-1 1-1,1 0 0,0-1 1,0 1-1,0 0 0,0 0 0,-1-1 1,1 1-1,0 0 0,0 0 1,0-1-1,-1 1 0,1 0 1,0 0-1,-1 0 0,1-1 1,0 1-1,0 0 0,-1 0 1,1 0-1,0 0 0,-1 0 1,1 0-1,0 0 0,-1 0 1,1 0-1,0 0 0,-1-1 0,1 2 1,0-1-1,0 0 0,-1 0 1,1 0-1,0 0 0,-1 0 1,1 0-1,-1 0 0,16-23-850,-7 14 731,0 1 1,1 1-1,0 0 1,0 0-1,1 0 1,18-9-1,-22 13 190,0 1-1,1-1 1,-1 1 0,1 1-1,-1-1 1,1 1-1,0 0 1,0 0-1,-1 1 1,1 0 0,0 0-1,12 2 1,-17-1-26,0 0 1,-1 0 0,1 0-1,-1-1 1,1 1 0,-1 1-1,1-1 1,-1 0 0,0 0-1,0 0 1,1 1 0,-1-1-1,0 1 1,0-1-1,0 1 1,-1-1 0,1 1-1,0 0 1,0-1 0,-1 1-1,1 0 1,0 3 0,9 19-898,-9-23 599,0 0 0,0 0 0,0 1 0,0-1 0,0 0 0,0 0 0,1 0 0,-1 0 0,0 0 0,0-1 0,1 1 0,-1 0 0,1-1 0,-1 1 0,3 0 0,13 0-4602</inkml:trace>
  <inkml:trace contextRef="#ctx0" brushRef="#br0" timeOffset="-774.07">444 594 6659,'0'0'9658,"-3"8"-8839,0 1-608,1-6-151,1 1 1,-1 0-1,1-1 1,0 1 0,1 0-1,-1 0 1,1 0-1,-1-1 1,1 6-1,3-8-51,0 0-1,-1-1 1,1 1-1,-1 0 1,1-1-1,0 0 1,-1 1 0,1-1-1,0 0 1,0-1-1,-1 1 1,1 0-1,0-1 1,2 0-1,-2-1 30,1 0 0,-1 0 1,1 0-1,-1 0 0,0 0 0,0-1 0,0 1 0,-1-1 0,1 0 0,0 0 0,-1 0 0,0 0 0,0 0 1,0-1-1,2-4 0,-3 7-31,-1 0 1,1 0 0,0-1-1,-1 1 1,0 0 0,1 0-1,-1-1 1,0 1-1,0 0 1,1-1 0,-1 1-1,0 0 1,0-1 0,-1 1-1,1 0 1,0-1 0,0 1-1,-1 0 1,1 0-1,0-1 1,-1 1 0,0 0-1,1 0 1,-1 0 0,0-1-1,1 1 1,-1 0 0,0 0-1,0 0 1,0 0-1,0 1 1,0-1 0,0 0-1,0 0 1,0 0 0,0 1-1,0-1 1,-1 1 0,1-1-1,0 1 1,0-1 0,-1 1-1,1 0 1,0-1-1,-1 1 1,0 0 0,-7-1-16,-1 0 0,1 0 0,0 1 0,-16 1 0,24-1 1,1 0 1,0 0 0,0 0-1,0 0 1,0 0 0,-1 0-1,1 0 1,0 0-1,0 0 1,0 0 0,-1 0-1,1 0 1,0 0 0,0 0-1,0 0 1,-1 0 0,1 0-1,0 0 1,0 0-1,0 0 1,0 0 0,-1 0-1,1 1 1,0-1 0,0 0-1,0 0 1,0 0 0,0 0-1,0 0 1,-1 1 0,1-1-1,0 0 1,0 0-1,0 0 1,0 0 0,0 1-1,0-1 1,0 0 0,0 0-1,0 0 1,0 0 0,0 1-1,0-1 1,0 0-1,0 0 1,0 0 0,0 1-1,0-1 1,0 0 0,0 0-1,0 0 1,0 1 0,0-1-1,0 0 1,0 0-1,0 0 1,0 0 0,1 1-1,-1-1 1,0 0 0,0 0-1,0 0 1,0 0 0,0 0-1,0 0 1,1 1 0,14 5-558,-10-6 519,40 1-613,0-3 1,0-1-1,59-12 0,-103 15 691,-1 0 0,1 0 0,-1 0 0,1 0 0,-1 0-1,1 0 1,-1 0 0,0 0 0,1 0 0,-1 0 0,1 0 0,-1 1 0,1-1 0,-1 0-1,1 0 1,-1 0 0,0 1 0,1-1 0,-1 0 0,0 0 0,1 1 0,-1-1 0,0 0 0,1 1-1,-1-1 1,0 0 0,1 1 0,-1-1 0,0 0 0,0 1 0,0-1 0,1 1 0,-1-1-1,0 1 1,0-1 0,0 0 0,0 1 0,0-1 0,0 1 0,0-1 0,0 1 0,0-1 0,0 1-1,0-1 1,0 1 0,0 0 0,-4 34 749,1-3-543,4-31-247,0-1 0,0 1 0,0 0 0,0 0 0,0-1 0,0 1 0,0 0 0,1-1 0,-1 1 0,0-1 0,0 0 0,0 1 0,1-1 0,-1 0 0,0 1 0,0-1 0,1 0 0,-1 0 0,0 0 0,1 0 0,-1-1 0,0 1 0,2-1 0,31-4-14,-25 2 59,1-1 0,0-1 1,-1 0-1,0 0 0,0 0 0,0-2 0,-1 1 0,11-11 0,-14 13-12,-1 0-1,0 0 1,0-1-1,-1 0 1,1 0-1,-1 0 1,0 0-1,-1 0 1,1-1-1,-1 1 0,0-1 1,0 0-1,-1 1 1,1-1-1,0-12 1,-2 16-1,0 1 1,-1-1-1,1 0 1,0 0 0,0 1-1,-1-1 1,1 0-1,-1 1 1,0-1-1,1 0 1,-1 1-1,0-1 1,0 1 0,0-1-1,0 1 1,0 0-1,-1-1 1,1 1-1,0 0 1,0 0-1,-3-2 1,0 1 1,0 0 0,0 0 0,0 0 0,0 1 1,0-1-1,-1 1 0,1 0 0,-8 0 0,2 0-46,0 0 0,0 1 0,-1 1 1,1 0-1,0 0 0,0 1 0,-15 4 0,-60 36-4766,36-16-3111</inkml:trace>
  <inkml:trace contextRef="#ctx0" brushRef="#br0" timeOffset="80504.69">1054 102 5795,'0'0'7769,"0"-2"-8191,0-10 5304,1 9-7154</inkml:trace>
  <inkml:trace contextRef="#ctx0" brushRef="#br0" timeOffset="80878.53">1225 58 4914,'0'0'6710,"-37"3"-2991,6 15-2815,2 1 1,0 1-1,0 2 1,-29 29-1,55-47-4833,8-7-1543,-3 2 5816,12-10-5677</inkml:trace>
  <inkml:trace contextRef="#ctx0" brushRef="#br0" timeOffset="81222.3">1089 9 7716,'0'0'8601,"-7"-9"-8052,16 29-138,0-1-1,23 32 1,-1 1 689,-12-26-466,-10-21-6444</inkml:trace>
  <inkml:trace contextRef="#ctx0" brushRef="#br0" timeOffset="82464.48">1269 422 960,'0'0'10403,"-2"-11"-2947,-10 19-7393,-1 1 0,2 0 0,-1 0 0,1 2 0,-14 16 0,20-22-41,-140 156 960,139-156-1806,14-19-8829,0 4 2986</inkml:trace>
  <inkml:trace contextRef="#ctx0" brushRef="#br0" timeOffset="82848.94">1079 440 5731,'0'0'8001,"0"0"-7919,0 0 1,0-1-1,0 1 1,0 0-1,0 0 0,0-1 1,0 1-1,0 0 1,0-1-1,0 1 1,0 0-1,0 0 1,0-1-1,0 1 1,0 0-1,0 0 1,1-1-1,-1 1 1,0 0-1,0 0 1,0-1-1,0 1 1,0 0-1,1 0 1,-1 0-1,0-1 0,0 1 1,0 0-1,1 0 1,-1 0-1,0 0 1,0-1-1,1 1 1,-1 0-1,14 19 535,-1 0-1,21 40 0,15 23-479,-44-74-101,0-1 0,1 0 0,-1-1 0,2 0 0,-1 0 0,1 0 0,0-1 1,7 5-1,-10-9 508</inkml:trace>
  <inkml:trace contextRef="#ctx0" brushRef="#br0" timeOffset="84374.1">1085 1081 3794,'0'0'10746,"3"5"-6027,8 23-4678,-2 4 131,-6-23-120,0 0 1,-1 1-1,0-1 1,1 14-1,-3-22 34,0-1 0,0 0 0,0 1 0,0-1-1,0 0 1,0 1 0,0-1 0,0 0 0,0 1-1,0-1 1,0 0 0,0 1 0,1-1-1,-1 0 1,0 1 0,0-1 0,0 0 0,1 1-1,-1-1 1,0 0 0,0 0 0,1 1 0,-1-1-1,0 0 1,1 0 0,-1 0 0,0 1 0,1-1-1,-1 0 1,0 0 0,1 0 0,-1 0 0,0 0-1,1 0 1,-1 0 0,0 0 0,1 0-1,-1 0 1,1 0 0,-1 0 0,0 0 0,1 0-1,-1 0 1,0 0 0,1 0 0,-1 0 0,0 0-1,1-1 1,-1 1 0,0 0 0,1 0 0,-1 0-1,0-1 1,0 1 0,1 0 0,-1 0 0,0-1-1,1 1 1,25-19-875,-20 14 1159,297-176-2457,-183 114 975,-119 66 1052,-1 1 1,0 0 0,0 0 0,0 0 0,0 0-1,0 0 1,1-1 0,-1 1 0,0 0 0,0 0-1,0 0 1,0 0 0,1 0 0,-1 0 0,0 0-1,0 0 1,0 0 0,1 0 0,-1 0-1,0 0 1,0 0 0,0 0 0,1 0 0,-1 0-1,0 0 1,0 0 0,0 0 0,1 0 0,-1 0-1,0 0 1,0 0 0,0 0 0,1 0-1,-1 1 1,0-1 0,0 0 0,0 0 0,0 0-1,0 0 1,1 0 0,-1 1 0,0-1 0,0 0-1,0 0 1,0 0 0,0 0 0,0 1-1,0-1 1,0 0 0,0 0 0,1 1 0,-2 11-6761,1-7 5820,0 0-2924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7:40.9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56 494 9444,'0'0'9567,"-4"20"-8716,3-5-571,-1 1-1,0-1 1,-2 1 0,1-1-1,-13 29 1,-8 33-26,24-56-1566,1-20 1068,-1 0 0,1-1 0,-1 1 0,1-1 0,0 1 0,-1-1-1,1 0 1,0 1 0,0-1 0,-1 0 0,1 1 0,0-1 0,0 0 0,0 0 0,-1 0 0,1 1 0,0-1 0,0 0-1,0 0 1,0 0 0,-1 0 0,2-1 0,22 1-6428</inkml:trace>
  <inkml:trace contextRef="#ctx0" brushRef="#br0" timeOffset="345.81">283 594 9092,'0'0'7737,"-4"10"-6774,2-4-800,-1-1-55,1 0 1,0 0 0,0 1 0,0-1 0,1 0 0,0 1 0,0-1 0,0 1 0,1 0 0,-1-1 0,2 9 0,0-13-107,0 0 1,0 0-1,0-1 0,0 1 0,0 0 1,0-1-1,0 1 0,0-1 0,0 1 1,0-1-1,0 0 0,1 1 0,-1-1 1,0 0-1,0 0 0,0 0 0,1 1 1,-1-1-1,0-1 0,0 1 0,0 0 0,2 0 1,30-5 116,-26 2-96,-1 0 0,0 0 0,-1 0 0,1-1 0,0 1 1,-1-2-1,0 1 0,5-6 0,-8 8-13,0 0 1,0 0 0,0 0-1,0 0 1,-1-1-1,1 1 1,-1 0-1,1-1 1,-1 1-1,0-1 1,0 0 0,0 0-1,-1 1 1,1-1-1,-1 0 1,1 0-1,-1 1 1,0-1 0,0 0-1,0 0 1,0 0-1,-1-3 1,-1 4 0,1 0 1,-1 0 0,0 0 0,1 0-1,-1 0 1,0 1 0,0-1 0,0 1-1,0-1 1,0 1 0,0 0 0,-1-1-1,1 1 1,0 0 0,-1 1-1,1-1 1,-1 0 0,1 1 0,-1-1-1,1 1 1,-1 0 0,1 0 0,-1 0-1,1 0 1,-1 0 0,-2 1-1,-1-1-53,0 0-1,1 1 1,-1-1-1,0 1 0,1 1 1,-1-1-1,1 1 1,-1 0-1,1 0 0,-9 5 1,8 5-1839,6-11 1693,0-1 0,0 0 0,0 1 0,0-1 0,0 1 0,0-1 0,0 1 0,0-1 1,0 0-1,0 1 0,0-1 0,0 1 0,0-1 0,0 0 0,0 1 0,1-1 0,-1 0 0,0 1 0,0-1 1,0 1-1,1-1 0,-1 0 0,0 0 0,0 1 0,1-1 0,-1 0 0,0 1 0,1-1 0,0 0 1,19 3-5000</inkml:trace>
  <inkml:trace contextRef="#ctx0" brushRef="#br0" timeOffset="700.67">605 555 7155,'0'0'10410,"-9"5"-9809,4-1-523,1-3-43,1 1 0,0-1 0,0 1 0,0 0 0,0 0 0,0 1-1,0-1 1,0 0 0,1 1 0,-1 0 0,1-1 0,-1 1 0,1 0-1,0 1 1,1-1 0,-1 0 0,0 0 0,1 1 0,0-1 0,0 1-1,0-1 1,-1 7 0,2-9-43,0 0-1,1 1 1,-1-1-1,0 0 1,1 1 0,-1-1-1,1 0 1,-1 0-1,1 1 1,0-1-1,-1 0 1,1 0 0,0 0-1,0 0 1,0 0-1,0 0 1,0 0 0,0 0-1,0 0 1,0-1-1,0 1 1,1 0-1,-1-1 1,0 1 0,0-1-1,1 1 1,-1-1-1,0 1 1,1-1 0,-1 0-1,0 0 1,1 0-1,-1 0 1,1 0-1,-1 0 1,0 0 0,1 0-1,-1 0 1,0-1-1,1 1 1,-1-1 0,2 0-1,0 1 24,0-1 0,0 0-1,0 1 1,-1-1 0,1-1 0,0 1-1,0 0 1,-1-1 0,1 1 0,-1-1-1,1 1 1,-1-1 0,0 0 0,0 0-1,0-1 1,0 1 0,0 0 0,0-1-1,-1 1 1,1-1 0,1-3 0,-2 4 26,-1 0 0,0 0 0,1 0 0,-1 0 0,0 0 0,0 0 0,0 0 0,0 0 0,0 0 1,-1 0-1,1 0 0,-1 0 0,1 0 0,-1 0 0,0 0 0,0 0 0,1 0 0,-1 0 0,-1 1 0,1-1 0,0 0 0,0 1 1,-1-1-1,1 1 0,-1-1 0,1 1 0,-1 0 0,0-1 0,-3-1 0,2 2-36,1-1-1,-1 1 1,0 0 0,0 0-1,-1 0 1,1 1 0,0-1 0,0 1-1,0-1 1,0 1 0,0 0-1,-1 0 1,1 0 0,0 1-1,0-1 1,0 1 0,0 0-1,0 0 1,-5 2 0,-4 16-2857,12-19 2585,0 1 1,-1-1-1,1 0 0,0 1 0,0-1 0,0 1 1,0-1-1,0 1 0,0-1 0,0 1 0,0-1 1,0 1-1,0-1 0,0 1 0,0-1 0,0 1 1,1-1-1,-1 0 0,0 1 0,0-1 0,0 1 0,1-1 1,-1 1-1,0-1 0,0 0 0,1 1 0,-1-1 1,0 0-1,1 1 0,14 3-6587</inkml:trace>
  <inkml:trace contextRef="#ctx0" brushRef="#br0" timeOffset="1418.27">793 583 8564,'0'0'9812,"-4"-1"-9657,-21-4-36,25 8-97,1-2 1046,0-7 179,4-9-5066,-1 8-1290</inkml:trace>
  <inkml:trace contextRef="#ctx0" brushRef="#br0" timeOffset="55612.04">1007 27 1409,'0'0'17976,"-18"10"-17069,-12 15-640,1 2 1,-26 32 0,-15 14 282,66-69 633,-8 8-5141,21-16-5374,2-5 2979</inkml:trace>
  <inkml:trace contextRef="#ctx0" brushRef="#br0" timeOffset="55953.96">858 14 5298,'0'0'9853,"-2"-3"-8685,-4-7-456,3 10-337,5 19-258,11 34 211,8-5 189,36 65 1,-56-111-484,0-1 0,0 1 0,1 0 0,-1 0 0,0 0 0,1-1-1,-1 1 1,1-1 0,0 1 0,-1-1 0,1 0 0,0 0 0,0 1 0,0-1 0,0-1 0,0 1 0,0 0 0,0 0-1,0-1 1,3 1 0,-1-12-2805,-4 1-2213</inkml:trace>
  <inkml:trace contextRef="#ctx0" brushRef="#br0" timeOffset="57185.67">1078 454 0,'0'0'11723,"0"-1"-11602,0 1 1,0-1 0,-1 1 0,1-1 0,0 1-1,0 0 1,0-1 0,-1 1 0,1-1 0,0 1-1,0 0 1,-1-1 0,1 1 0,0 0-1,-1-1 1,1 1 0,0 0 0,-1-1 0,1 1-1,0 0 1,-1 0 0,1-1 0,-1 1-1,1 0 1,-1 0 0,1 0 0,-1 0 0,1 0-1,0 0 1,-1 0 0,1 0 0,-1 0-1,0 0 1,-13 4 115,1 1 0,0 1-1,0 0 1,0 1 0,-17 13 0,-11 5 434,-70 47 818,13-8-139,93-63-1175</inkml:trace>
  <inkml:trace contextRef="#ctx0" brushRef="#br0" timeOffset="57602.25">773 490 4610,'0'0'11120,"0"0"-11044,0-1-1,0 0 1,0 1 0,0-1 0,0 0-1,0 1 1,0-1 0,0 0 0,1 1 0,-1-1-1,0 1 1,0-1 0,1 0 0,-1 1-1,0-1 1,1 1 0,-1-1 0,1 1-1,-1-1 1,0 1 0,1-1 0,-1 1 0,1 0-1,0-1 1,9 12-12,-1 2-1,-1-1 1,0 1 0,11 23-1,5 8 81,-12-18-165,-11-23 66,-1-1 0,1 1 0,0 0 0,0-1 0,0 1 0,0-1 0,1 1 0,-1-1 0,1 0 0,-1 0 0,1 1 0,0-1 0,0 0 0,0 0 0,0-1 0,0 1 0,0 0 0,0-1 1,1 1-1,-1-1 0,1 0 0,-1 0 0,1 0 0,-1 0 0,1 0 0,4 1 0,5-2-162,17 0-2263,-13-5-3999</inkml:trace>
  <inkml:trace contextRef="#ctx0" brushRef="#br0" timeOffset="58907.28">925 938 8404,'0'0'9954,"0"3"-9250,8 116 2196,-8-119-2848,0 0 0,1 0 0,-1 1 0,0-1 0,1 0 1,-1 0-1,1 0 0,-1 0 0,0 1 0,1-1 0,-1 0 0,1 0 0,-1 0 0,1 0 0,-1 0 0,1 0 0,-1 0 0,0 0 0,1 0 1,-1 0-1,1-1 0,-1 1 0,1 0 0,-1 0 0,0 0 0,1 0 0,-1-1 0,1 1 0,-1 0 0,0 0 0,1-1 0,-1 1 1,0 0-1,1-1 0,-1 1 0,0 0 0,0-1 0,1 0 0,20-13-177,-20 13 223,67-46-77,77-38 1,-74 45 21,82-59-1,-144 95-3281,-19 18-2876,-6 0-797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18:40.9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9 143 4978,'0'0'11067,"-1"0"-10887,1-1 0,-1 1 0,1 0 0,-1-1 0,1 1 0,-1-1 0,1 1 0,-1-1 0,1 1 1,-1-1-1,1 0 0,-1 1 0,1-1 0,0 1 0,0-1 0,-1 0 0,1 1 0,0-1 0,0 0 0,0 1 0,-1-2 0,43-7 25,61-3 0,-41 10-2810,-77 20-6525,-8-6 3763</inkml:trace>
  <inkml:trace contextRef="#ctx0" brushRef="#br0" timeOffset="215.09">22 156 80,'-7'28'1756,"-1"-1"231,2-1 8431,28-29-6597,26-8-2865,55-12-605,-33 18-6455,-54 4 2041,-2 0-1649</inkml:trace>
  <inkml:trace contextRef="#ctx0" brushRef="#br0" timeOffset="662.12">192 13 3057,'0'0'12718,"-7"-2"-11157,-19-8-489,51 14-623,7 2-363,52 4 1,-56-8-11,0 2-1,55 13 1,-82-17-76,0 0 0,1 1 0,-1-1 0,0 1 0,0-1 0,1 1 1,-1-1-1,0 1 0,0 0 0,0 0 0,0 0 0,0-1 0,0 1 0,0 0 0,0 1 1,0-1-1,0 0 0,0 0 0,-1 0 0,1 0 0,0 0 0,-1 1 0,1-1 0,0 3 0,-1-2 3,0 1-1,0-1 0,0 1 1,-1 0-1,1-1 0,-1 1 1,1-1-1,-1 1 0,0-1 1,0 1-1,0-1 0,-2 3 0,-4 7 99,-1-1-1,0 1 0,-17 16 0,23-26-48,-221 230 2630,216-222-3140,10-5-2784,20-12-3581,0-7 637</inkml:trace>
  <inkml:trace contextRef="#ctx0" brushRef="#br0" timeOffset="1597.89">739 29 6515,'0'0'11248,"-8"-15"-9125,-5 43-1547,1 0 0,1 0-1,-7 31 1,3-11-312,14-46-255,0 1-1,0-1 1,0 1-1,1 0 1,-1-1 0,1 1-1,0 0 1,0-1-1,-1 1 1,2 0 0,-1-1-1,0 1 1,1 3 0,0-5-11,0 0 0,-1 0 1,1 0-1,0 0 1,0 0-1,0 0 0,0 0 1,0 0-1,0-1 1,0 1-1,0 0 0,0-1 1,1 1-1,-1 0 1,0-1-1,0 0 0,0 1 1,1-1-1,-1 0 1,0 1-1,1-1 0,-1 0 1,0 0-1,1 0 1,-1 0-1,2-1 0,2 2-37,-1-1 1,1 0-1,-1 0 0,1-1 0,-1 1 0,0-1 0,1 0 0,-1 0 0,0-1 0,1 1 0,-1-1 1,0 0-1,0 0 0,-1 0 0,1-1 0,0 1 0,-1-1 0,1 0 0,-1 0 0,0 0 1,0-1-1,0 1 0,0-1 0,-1 1 0,1-1 0,-1 0 0,0 0 0,0 0 0,-1 0 0,1 0 1,-1-1-1,0 1 0,0 0 0,0-1 0,0 1 0,-1-1 0,0-6 0,-23 64 1134,6-20-822,-23 67 0,39-84-579,1-16 99,0 1 0,0 0 0,0-1 0,1 1 0,-1-1 0,0 1 1,0 0-1,1-1 0,-1 1 0,0-1 0,1 1 0,-1-1 0,1 1 0,-1-1 1,1 1-1,-1-1 0,1 1 0,-1-1 0,1 0 0,-1 1 0,1-1 1,0 0-1,2 1-642,-1 0 1,1-1-1,0 0 0,-1 1 1,1-1-1,-1 0 1,1-1-1,0 1 1,-1 0-1,6-2 0,16-6-6773</inkml:trace>
  <inkml:trace contextRef="#ctx0" brushRef="#br0" timeOffset="2266.69">905 216 4338,'0'0'11517,"-4"5"-10466,0 2-802,0 0-1,0 0 0,0 0 1,1 0-1,1 1 0,-1-1 1,1 1-1,0 0 0,1 0 1,0 0-1,-1 12 0,5-19-233,0-1 0,0 1-1,-1-1 1,1 0-1,0 0 1,0 0-1,0 0 1,0 0 0,-1 0-1,1-1 1,0 0-1,3 0 1,-2-2 1,0 1 0,-1-1 0,1 1 0,-1-1-1,1 0 1,-1-1 0,0 1 0,0 0 0,0-1 0,-1 0 0,1 1 0,-1-1 0,0 0 0,0 0 0,0-1-1,2-7 1,-4 10-11,1 0-1,0 0 0,-1-1 0,1 1 1,-1 0-1,0-1 0,1 1 0,-1-1 1,0 1-1,-1 0 0,1-1 0,0 1 1,-1-1-1,1 1 0,-1 0 0,0 0 1,0-1-1,0 1 0,0 0 0,0 0 1,0 0-1,0 0 0,-1 0 0,1 0 1,-1 0-1,0 1 0,1-1 0,-1 0 1,0 1-1,0-1 0,0 1 0,-3-2 1,-1 1-8,0-1 1,0 1 0,0 0-1,0 1 1,0-1-1,0 1 1,-1 0 0,-7 0-1,13 1-77,17 0-579,149-14-723,-164 15 1406,-1-1-1,1 1 0,-1-1 0,1 1 0,-1-1 0,1 1 0,-1-1 0,1 1 0,-1 0 1,1-1-1,-1 1 0,0 0 0,1 0 0,-1-1 0,0 1 0,0 0 0,1-1 0,-1 1 1,0 0-1,0 0 0,0-1 0,0 1 0,0 0 0,0 0 0,-1 1 0,1 28 551,0-24-404,0-3-150,0 0-1,0-1 1,0 1-1,0 0 1,0 0-1,1 0 1,-1-1 0,1 1-1,0 0 1,0 0-1,0-1 1,0 1-1,1-1 1,-1 1 0,0-1-1,1 0 1,0 1-1,3 3 1,-2-5-18,-1 1 0,1-1 0,0 0 1,0 0-1,-1 0 0,1 0 0,0-1 1,0 1-1,0-1 0,0 0 0,0 0 0,0 0 1,-1 0-1,1 0 0,0 0 0,0-1 1,0 0-1,0 1 0,3-2 0,-1 0 33,1-1-1,-1 0 0,0 0 1,0 0-1,0 0 1,0-1-1,0 1 1,-1-1-1,1 0 1,-1-1-1,0 1 0,-1-1 1,1 0-1,-1 0 1,0 0-1,0 0 1,0-1-1,-1 1 0,0-1 1,0 1-1,0-1 1,-1 0-1,0 0 1,0 0-1,0 0 0,-1 0 1,0 0-1,0 0 1,0 0-1,-1 1 1,-2-9-1,2 11-6,-1 0 1,1 1-1,-1-1 0,0 1 1,0-1-1,0 1 0,-1 0 1,1 0-1,0 0 0,-1 0 1,1 0-1,-1 0 0,0 1 1,0-1-1,1 1 0,-1 0 1,0 0-1,0 0 0,0 0 1,0 1-1,0-1 0,0 1 0,-1-1 1,1 1-1,0 0 0,0 1 1,-5 0-1,1-1-34,0 0-1,0 1 1,0 0-1,0 0 1,0 1-1,0 0 1,0 0-1,1 0 1,-1 1-1,1 0 1,-8 5-1,9-4-132,1-1 0,0 1-1,0 0 1,0 1 0,1-1-1,-1 0 1,1 1 0,0 0 0,-2 6-1,3-7-442,0 1-1,1-1 0,0 0 0,0 1 0,0-1 0,1 1 0,-1 5 0,1 11-5022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2:05.8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0 160 4770,'0'0'4866</inkml:trace>
  <inkml:trace contextRef="#ctx0" brushRef="#br0" timeOffset="1290.38">379 99 3105,'0'0'5678,"20"-7"-3552,295-12 475,-156-1-2499,462-30-4,-567 49 421,-15 0-5304,-52 1 816</inkml:trace>
  <inkml:trace contextRef="#ctx0" brushRef="#br0" timeOffset="2320.62">1046 51 960,'-1'-1'13350,"-1"7"-12402,9 319 410,-7-325-964,-1 0-387,-1-1-1,0 1 0,0-1 1,1 0-1,-1 0 0,1 1 0,-1-1 1,1 0-1,-1-1 0,1 1 1,-1 0-1,1 0 0,0 0 0,0-1 1,0 1-1,0-1 0,-2-1 1,-19-35-35,14 25 1,-19-48 3,24 59 56,3 1-21,11 21-229,2-1 192,21 27 0,-1-3 69,-26-32-24,-6-8-17,1 1-1,0-1 1,0 0 0,0 1-1,1-1 1,-1 0 0,1 0-1,0-1 1,-1 1 0,1-1-1,0 1 1,1-1-1,-1 0 1,0 0 0,5 2-1,-6-5 16,-1 0 0,0-1 0,0 1-1,1-1 1,-1 1 0,0-1 0,-1 1 0,1-1-1,0 0 1,0 0 0,-1 1 0,1-1-1,-1 0 1,1-3 0,1 1-2,11-47 5,-11 39-100,0 1 1,1 0 0,0 0-1,1 1 1,0-1-1,1 0 1,0 1-1,0 0 1,1 1-1,1-1 1,13-16-1,-10 20-1138</inkml:trace>
  <inkml:trace contextRef="#ctx0" brushRef="#br0" timeOffset="4272.19">417 640 4066,'0'0'6421,"8"-18"-2592,-8 16-3794,0 1 0,0-1 0,0 0 0,0 1-1,0-1 1,-1 0 0,1 1 0,0-1 0,-1 1 0,1-1 0,-1 1 0,0-1 0,1 1 0,-1-1 0,0 1 0,0-1-1,0 1 1,0 0 0,0-1 0,0 1 0,-1 0 0,1 0 0,0 0 0,-1 0 0,1 0 0,0 0 0,-1 1 0,1-1-1,-1 0 1,1 1 0,-1-1 0,0 1 0,1-1 0,-1 1 0,1 0 0,-1 0 0,0 0 0,1 0 0,-3 0 0,1 0-37,0 0 0,-1 1 0,1 0 0,0-1 0,0 1 0,0 0 0,0 1 0,0-1 0,0 0 0,1 1 0,-1 0 0,0-1 0,1 1 0,-1 0 0,1 0 0,0 1 0,0-1 0,-1 0 0,2 1 0,-5 5 0,1 6-1,0 1 0,0 0 0,2 0 1,-1 0-1,2 1 0,0-1 0,1 1 0,1-1 0,0 1 0,5 28 0,-5-42 12,1 1-1,1 0 1,-1 0 0,0-1-1,1 1 1,-1 0 0,1-1-1,0 0 1,-1 1 0,1-1-1,1 0 1,-1 0-1,0 0 1,0 0 0,1 0-1,-1-1 1,1 1 0,-1-1-1,1 0 1,0 1 0,0-1-1,-1 0 1,1-1 0,0 1-1,0 0 1,0-1-1,0 0 1,0 1 0,0-1-1,0 0 1,0-1 0,0 1-1,0-1 1,0 1 0,0-1-1,-1 0 1,1 0 0,0 0-1,0 0 1,-1 0-1,1-1 1,0 1 0,-1-1-1,0 0 1,3-2 0,19-31-1242,-2 3-6042,-14 23 1971</inkml:trace>
  <inkml:trace contextRef="#ctx0" brushRef="#br0" timeOffset="5156.3">512 794 4610,'0'0'4810,"26"-3"-192,-23-1-4513,0 0 0,0 0-1,-1 0 1,0 0 0,0 0-1,0-1 1,0 1 0,-1-1-1,0 0 1,0 1 0,1-10-1,-1-56 101,-2 40 85,1 43-125,-1-9-151,1 0-1,0-1 1,0 1-1,0 0 1,1 0-1,-1 0 1,1-1 0,0 1-1,2 5 1,-2-8-23,0 1 1,1 0 0,-1-1 0,1 1 0,-1-1-1,1 0 1,0 1 0,-1-1 0,1 0-1,0 0 1,0 0 0,0 0 0,0 0 0,0-1-1,0 1 1,0 0 0,0-1 0,0 0 0,0 1-1,0-1 1,0 0 0,3 0 0,-1 0-9,0 1 1,-1-1-1,1 0 1,-1 0-1,1-1 1,0 1-1,-1-1 1,1 1-1,-1-1 1,1 0-1,-1-1 1,1 1 0,5-4-1,-5 1 29,0 1-1,1-1 1,-2-1 0,1 1-1,0-1 1,-1 1 0,0-1 0,3-6-1,-2 30 1131,-3-6-1119,1 1 0,1-1 0,1 1 0,0-1 0,0 0 0,1 0 0,9 16 0,-13-28-23,0-1 1,-1 1-1,1 0 0,0 0 1,0-1-1,0 1 0,0-1 0,-1 1 1,1-1-1,0 1 0,0-1 0,0 0 1,0 1-1,0-1 0,0 0 1,0 0-1,0 1 0,0-1 0,0 0 1,0 0-1,0 0 0,0 0 0,0-1 1,0 1-1,0 0 0,0 0 0,0-1 1,0 1-1,0 0 0,0-1 1,0 1-1,0-1 0,0 1 0,0-1 1,-1 0-1,1 1 0,0-1 0,0 0 1,-1 1-1,1-1 0,0 0 1,-1 0-1,1 0 0,-1 0 0,1 1 1,-1-1-1,1-2 0,2-2 7,0 1 0,-1-1-1,1 0 1,-1 0 0,0 0-1,-1-1 1,3-8 0,-1-55-142,-6 58 53,-8 44 24,9-20 81,0 1-1,0-1 0,1 21 1,0-31-23,1 0 0,0 1 0,0-1 1,1 0-1,-1 0 0,1 0 0,0 1 0,-1-1 0,1 0 1,0 0-1,1 0 0,-1-1 0,1 1 0,-1 0 0,1 0 1,0-1-1,0 1 0,0-1 0,0 1 0,4 2 0,-5-4-123,0-1 0,0 1 0,0-1 0,0 1-1,0-1 1,0 0 0,0 0 0,0 1-1,1-1 1,-1 0 0,0 0 0,0 0-1,0 0 1,0 0 0,0 0 0,2-1-1,-2 1-200,0 0-1,0-1 0,0 1 1,0-1-1,0 0 0,0 1 1,0-1-1,0 0 0,0 1 1,0-1-1,-1 0 0,1 0 1,0 0-1,0 0 0,-1 0 1,1 0-1,-1 0 0,1 0 1,-1 0-1,1 0 0,-1 0 1,0 0-1,1-2 0,3-17-5702</inkml:trace>
  <inkml:trace contextRef="#ctx0" brushRef="#br0" timeOffset="5340.3">828 477 6227,'0'0'8980,"-4"-2"-10133,4 17-783,4 2 671,7 3-1472,-3-3-4082</inkml:trace>
  <inkml:trace contextRef="#ctx0" brushRef="#br0" timeOffset="5680.1">989 553 4722,'0'0'8116,"0"16"-7406,-4 57 1027,1-50-1254,2 1-1,2 42 1,0-64-475,-1-1 1,0 1-1,0 0 1,1 0-1,-1 0 0,1-1 1,-1 1-1,1 0 1,0 0-1,-1-1 0,1 1 1,0-1-1,0 1 1,1-1-1,-1 1 0,0-1 1,0 1-1,1-1 1,-1 0-1,0 0 1,1 0-1,0 0 0,-1 0 1,1 0-1,-1 0 1,1 0-1,0-1 0,0 1 1,-1-1-1,1 1 1,0-1-1,0 0 0,0 1 1,0-1-1,-1 0 1,1 0-1,0 0 0,0-1 1,3 0-1,-1 0-233,-1 1 1,1-1-1,-1-1 0,1 1 0,-1 0 0,0-1 0,0 0 0,6-4 0,-6 4-267,-1 1 0,0-1 0,0 0 0,0 0 0,0-1 0,-1 1 0,1 0 0,0-1 0,-1 1-1,0-1 1,2-3 0,2-12-4566</inkml:trace>
  <inkml:trace contextRef="#ctx0" brushRef="#br0" timeOffset="5864.58">936 640 7828,'0'0'7027,"42"-4"-7027,-15-1-112,-5 3-2065,-3 0-1153,-3 2-4209</inkml:trace>
  <inkml:trace contextRef="#ctx0" brushRef="#br0" timeOffset="6743.87">1068 714 3378,'0'0'7787,"7"0"-7072,-2-1-559,0 1 1,1-1-1,-1 0 1,0-1-1,1 1 0,-1-1 1,0 0-1,5-4 1,-8 6-105,-1-1 1,1 0-1,-1 0 1,0 1-1,1-1 1,-1 0-1,0 0 1,0-1-1,0 1 1,0 0-1,0 0 1,0 0-1,0-1 1,0 1-1,0-1 1,-1 1-1,1 0 1,0-1-1,-1 1 1,1-1-1,-1 0 1,0 1 0,1-1-1,-1 1 1,0-1-1,0 0 1,0 1-1,0-1 1,-1 1-1,1-1 1,0 1-1,0-1 1,-1 0-1,1 1 1,-1-1-1,0 1 1,1 0-1,-1-1 1,-1-1-1,1 2-16,0 0-1,0-1 0,0 1 0,0 0 0,0 1 1,0-1-1,0 0 0,0 0 0,0 0 0,0 1 1,0-1-1,0 0 0,-1 1 0,1-1 0,0 1 0,0-1 1,-1 1-1,1 0 0,0 0 0,-1-1 0,1 1 1,0 0-1,-1 0 0,1 0 0,0 1 0,-1-1 1,1 0-1,0 0 0,-1 1 0,1-1 0,0 1 1,0-1-1,-1 1 0,1-1 0,-2 3 0,-1-2 31,1 1 0,-1 1 0,1-1 0,0 1 0,0-1 0,0 1 0,0 0 0,0 0 0,1 0 0,-4 5 0,2 1 65,0-1 1,1 0-1,0 1 0,0 0 0,1-1 0,0 1 0,0 0 0,1 0 1,1 0-1,-1 1 0,1-1 0,2 10 0,-1-17-130,-1 0 0,1 0-1,0 0 1,0-1 0,0 1 0,0 0-1,0-1 1,0 1 0,1-1 0,-1 1-1,1-1 1,-1 1 0,1-1 0,-1 0 0,1 0-1,0 0 1,-1 0 0,1 0 0,0 0-1,0 0 1,0 0 0,0-1 0,0 1-1,0-1 1,0 0 0,0 1 0,0-1-1,3 0 1,-1 0-5,0 1 1,-1-1-1,1 0 0,0 0 0,0-1 0,-1 1 1,1-1-1,0 0 0,0 0 0,-1 0 1,1 0-1,-1-1 0,1 1 0,3-4 0,-1 0-37,-1-1-1,-1 1 1,1-1-1,-1 0 1,0-1-1,-1 1 1,1-1-1,-1 1 1,-1-1 0,1 0-1,2-14 1,-2 6-57,0-2 0,-2 1 1,1-19-1,-3 66 130,-1-21 35,2-1-1,-1 0 0,1 0 1,1 1-1,0-1 0,0 0 1,1 0-1,4 17 1,-5-25-57,0 0 0,-1 0 0,1 0 0,0 1 0,-1-1 0,1 0 0,0-1 1,0 1-1,0 0 0,0 0 0,0 0 0,0 0 0,0-1 0,0 1 1,0 0-1,0-1 0,0 1 0,0-1 0,1 0 0,-1 1 0,0-1 0,0 0 1,1 1-1,-1-1 0,0 0 0,0 0 0,1 0 0,-1 0 0,0-1 0,0 1 1,1 0-1,-1 0 0,0-1 0,0 1 0,0-1 0,1 1 0,-1-1 0,0 1 1,0-1-1,0 0 0,0 1 0,0-1 0,0 0 0,1-1 0,2-1 16,0-1 0,0 1-1,0-1 1,-1 0 0,1 0-1,-1 0 1,0 0 0,0-1-1,3-7 1,-4 6-53,0 0 1,-1 0-1,0 0 1,-1 0-1,1 0 1,-1 0-1,0 0 1,-1-8-1,1 13 9,0-1-1,0 0 1,0 1-1,-1-1 1,1 0-1,0 1 0,-1-1 1,1 0-1,-1 1 1,0-1-1,1 1 1,-1-1-1,0 1 1,0 0-1,0-1 0,0 1 1,0 0-1,0-1 1,0 1-1,-1 0 1,1 0-1,0 0 1,-1 0-1,1 0 0,-1 0 1,1 1-1,-1-1 1,1 0-1,-1 1 1,0-1-1,1 1 0,-4-1 1,5 1-92,11 0-890,-4 1-1588</inkml:trace>
  <inkml:trace contextRef="#ctx0" brushRef="#br0" timeOffset="7109.29">1304 633 224,'0'0'2289</inkml:trace>
  <inkml:trace contextRef="#ctx0" brushRef="#br0" timeOffset="7409.61">1304 633 2065</inkml:trace>
  <inkml:trace contextRef="#ctx0" brushRef="#br0" timeOffset="7912.81">1304 633 2065,'11'29'13105,"-11"-7"-12388,-1 10 248,0-21-767,0 0 0,1 1 0,0-1 1,4 17-1,-4-26-193,1 0 1,0-1-1,0 0 1,0 1-1,-1-1 1,2 1-1,-1-1 1,0 0-1,0 0 1,0 0-1,0 1 1,1-1-1,-1 0 1,1-1-1,-1 1 1,1 0-1,-1 0 1,1-1-1,-1 1 1,1-1-1,-1 1 1,1-1-1,0 1 1,-1-1-1,1 0 1,0 0-1,0 0 1,-1 0-1,1 0 1,0-1-1,-1 1 1,1 0-1,-1-1 1,1 1-1,2-2 1,-2 2-16,1-1 0,0 1 1,0-1-1,0 0 0,-1 0 1,1 0-1,-1-1 1,1 1-1,-1-1 0,1 1 1,-1-1-1,0 0 1,0 0-1,1 0 0,-2 0 1,1 0-1,0-1 0,0 1 1,2-5-1,-3 2 31,4-14-1,0 0-1,-2-1 1,3-34-1,-6 53 258,0 15-341,-2 21 199,0-25-76,1 0 0,1 1-1,0-1 1,0 0 0,1 1 0,4 16 0,-4-26-127,-1 0-1,1 0 0,-1 0 1,1 0-1,0 0 0,0 0 1,0 0-1,-1 0 0,1-1 1,0 1-1,0 0 0,0-1 1,0 1-1,0-1 0,0 1 1,1-1-1,-1 1 0,0-1 1,0 0-1,0 0 0,2 1 1,15-3-6020,-10-5-699</inkml:trace>
  <inkml:trace contextRef="#ctx0" brushRef="#br0" timeOffset="8099.76">1520 544 9204,'0'0'4690,"0"9"-14918</inkml:trace>
  <inkml:trace contextRef="#ctx0" brushRef="#br0" timeOffset="8472.58">1631 633 3874,'0'0'13048,"-15"2"-12383,5-1-565,6-2-81,0 1 0,1 0 1,-1 0-1,0 1 1,0-1-1,0 1 0,0 0 1,1 0-1,-1 0 0,0 0 1,1 0-1,-1 1 0,1 0 1,0 0-1,-1 0 0,1 0 1,0 0-1,0 1 0,0-1 1,1 1-1,-6 6 0,3 0-2,1 2-1,-1-1 1,1 0-1,1 1 1,0-1 0,1 1-1,0 0 1,0 0-1,1 20 1,1-31-20,0 1 0,0-1 0,0 1 0,0-1 0,0 1 0,1-1 0,-1 1 0,0-1 0,0 0 0,0 1 0,1-1 0,-1 0 0,0 1 0,1-1 0,-1 0 0,0 1 0,1-1 0,-1 0 0,0 1 0,1-1 0,-1 0 0,1 0 0,-1 0 0,0 1 0,1-1 0,-1 0 0,1 0 0,-1 0 0,1 0 0,-1 0 0,1 0 0,-1 0 0,1 0 0,-1 0 0,0 0 0,1 0 0,-1 0 0,1 0 0,-1 0 0,1 0 0,-1 0 0,1-1 0,-1 1 0,0 0 0,1 0 0,-1 0 0,1-1 0,-1 1 0,0 0 0,1-1 0,-1 1 0,24-18 47,-17 4-3,0 0 0,-1-1 0,8-27 0,5-14 64,4 103 319,-22-42-452,1 0 0,0 0 0,1 0-1,-1-1 1,1 1 0,0-1-1,0 1 1,0-1 0,1 0 0,-1 0-1,1-1 1,0 1 0,0-1 0,1 0-1,-1 0 1,0 0 0,1 0 0,0-1-1,0 0 1,0 0 0,0 0 0,0-1-1,0 1 1,0-1 0,0 0-1,1-1 1,-1 1 0,0-1 0,0 0-1,1-1 1,7 0 0,4-6-2496,-14-5-2710</inkml:trace>
  <inkml:trace contextRef="#ctx0" brushRef="#br0" timeOffset="9359.61">322 1103 5651,'0'0'8564,"4"15"-7284,34 211 2207,-38-257-3330,-1-15-394,9-69 0,-7 103 187,1 0 0,1 0 0,0 1 0,0-1 0,1 1 0,1 0 0,0 0 0,0 0 0,1 1-1,0 0 1,9-10 0,-13 17 55,1 0-1,-1 0 1,1 1-1,0-1 0,0 1 1,0 0-1,0 0 1,1 0-1,-1 0 1,0 0-1,1 1 1,-1 0-1,6-2 1,-8 3-3,1 0 0,-1 0 0,0 0 0,1 0 0,-1 1 1,1-1-1,-1 0 0,0 1 0,1-1 0,-1 1 0,0-1 1,0 1-1,0-1 0,1 1 0,-1 0 0,0 0 0,0 0 1,0-1-1,0 1 0,0 0 0,0 0 0,0 0 0,0 1 1,-1-1-1,1 0 0,0 0 0,-1 0 0,1 1 0,-1-1 0,1 0 1,-1 0-1,1 1 0,-1-1 0,0 1 0,0-1 0,0 0 1,0 1-1,0 1 0,1 6 30,0 1 0,-1 0 0,0-1 0,0 1 0,-1 0 0,-1-1 0,1 1 0,-1-1 0,-1 0 0,0 0 0,0 0 0,-8 14 0,-2 0-390,-1-2 0,-1 0 0,-27 29 0,41-49 337,0 0 0,1 0 0,-1 0 0,0 0 0,1-1 0,-1 1 0,0 0 0,0-1-1,0 1 1,0 0 0,0-1 0,0 1 0,0-1 0,0 0 0,0 1 0,0-1 0,-2 1 0,3-1 2,0 0-1,-1-1 0,1 1 0,0 0 0,-1 0 0,1 0 1,0-1-1,-1 1 0,1 0 0,0 0 0,-1-1 0,1 1 1,0 0-1,0-1 0,0 1 0,-1 0 0,1-1 0,0 1 1,0 0-1,0-1 0,-1 1 0,1 0 0,0-1 0,0 1 1,0-1-1,0 1 0,0 0 0,0-1 0,0 1 0,0-1 1,0 0-8,0-1 1,0 0-1,0 1 1,0-1-1,0 1 1,1-1 0,-1 1-1,1-1 1,-1 1-1,1-1 1,-1 1-1,1-1 1,0 1 0,0 0-1,0-1 1,-1 1-1,1 0 1,0 0 0,1 0-1,-1 0 1,0-1-1,1 1 1,3-2 119,-1 2 1,1-1-1,0 1 1,0-1-1,-1 1 0,1 0 1,0 1-1,0-1 1,0 1-1,0 0 1,0 1-1,0-1 1,-1 1-1,1 0 0,0 0 1,0 0-1,0 0 1,-1 1-1,1 0 1,6 4-1,-5-2-12,0 0 1,0 0-1,0 0 0,-1 1 0,0-1 1,0 2-1,0-1 0,0 0 1,-1 1-1,0 0 0,0 0 0,-1 0 1,5 11-1,-7-16-388,-1 0 0,1 0-1,-1 0 1,1 0 0,0 0 0,0 0 0,-1 0 0,1 0 0,0 0-1,0-1 1,0 1 0,0 0 0,0 0 0,0-1 0,0 1-1,0-1 1,0 1 0,0-1 0,0 1 0,1-1 0,-1 0-1,2 1 1,8 0-5479</inkml:trace>
  <inkml:trace contextRef="#ctx0" brushRef="#br0" timeOffset="10621.49">792 1157 5619,'0'0'8878,"-6"-9"-8032,-18-25-112,23 33-707,1 0 0,-1 0 1,0 0-1,0 1 0,1-1 1,-1 0-1,0 1 0,0-1 1,0 0-1,0 1 0,0-1 1,0 1-1,0 0 0,0-1 1,0 1-1,0 0 0,0-1 1,0 1-1,0 0 0,0 0 1,0 0-1,0 0 0,0 0 1,0 0-1,0 0 1,0 0-1,0 1 0,0-1 1,0 0-1,0 1 0,0-1 1,0 1-1,0-1 0,0 1 1,0-1-1,0 1 0,0-1 1,1 1-1,-1 0 0,0 0 1,-1 1-1,-22 29 371,24-30-378,-5 7 41,1 1 0,0 0 0,1 0 0,0 0 1,0 0-1,1 1 0,0-1 0,1 1 0,-1-1 0,2 1 0,0-1 1,2 18-1,-2-25-62,1-1-1,-1 0 1,1 0 0,0 0 0,0 0 0,0 0-1,0 0 1,0 0 0,0 0 0,0 0-1,0-1 1,0 1 0,0 0 0,0-1 0,0 1-1,0-1 1,1 1 0,-1-1 0,0 1 0,0-1-1,1 0 1,-1 0 0,0 1 0,1-1 0,-1 0-1,0 0 1,1-1 0,-1 1 0,0 0 0,3-1-1,-1 1-13,1 0-1,-1-1 1,1 1-1,-1-1 1,1 0-1,-1 0 1,0-1-1,0 1 1,1 0-1,4-4 1,-4 0 24,0 1 0,0-1 0,-1 0 1,0 0-1,1 0 0,-2 0 0,1-1 1,-1 1-1,0-1 0,0 1 0,0-1 1,-1 0-1,0 0 0,1-10 0,-2 15 480,34 42-684,-32-39 175,0-1 1,0 1-1,0-1 1,0 1-1,1-1 0,-1 0 1,0 0-1,1 0 1,-1 0-1,1 0 0,-1-1 1,1 1-1,-1-1 1,1 1-1,-1-1 1,1 0-1,0 0 0,-1 0 1,1 0-1,-1-1 1,1 1-1,-1-1 0,1 0 1,-1 1-1,1-1 1,-1 0-1,1-1 0,-1 1 1,3-2-1,-1 0-13,0 0 0,0 0 0,-1 0-1,1-1 1,-1 1 0,0-1 0,0 0 0,0 0-1,0 0 1,-1 0 0,0-1 0,0 1-1,0-1 1,2-6 0,4 100 1535,-8-89-1502,0 0 0,0 1 0,0-1 0,0 0 0,0 0 0,0 0 0,0 1 0,0-1 0,0 0 0,0 0-1,0 1 1,0-1 0,0 0 0,0 0 0,0 0 0,1 0 0,-1 1 0,0-1 0,0 0 0,0 0 0,0 0 0,0 1 0,0-1 0,0 0 0,1 0 0,-1 0 0,0 0 0,0 0 0,0 0-1,0 1 1,1-1 0,-1 0 0,0 0 0,0 0 0,0 0 0,0 0 0,1 0 0,-1 0 0,0 0 0,0 0 0,1 0 0,-1 0 0,0 0 0,0 0 0,0 0 0,1 0 0,-1 0 0,0 0-1,0 0 1,14-8-33,8-14-112,31-46-437,-51 75 629,1 0 1,0 0-1,0 0 0,0 0 0,1-1 1,6 9-1,-9-13-48,1 0 1,-1 0 0,1 0-1,0 0 1,-1-1 0,1 1-1,0-1 1,0 1-1,0-1 1,1 1 0,-1-1-1,0 0 1,0 0-1,1 0 1,-1 0 0,0-1-1,1 1 1,-1-1 0,1 1-1,-1-1 1,1 0-1,-1 0 1,1 0 0,-1 0-1,1 0 1,-1-1-1,1 1 1,3-2 0,-3 0-1,0 0 0,-1 0 1,1 0-1,-1 0 0,1 0 0,-1 0 1,0-1-1,0 1 0,0-1 1,0 0-1,0 1 0,-1-1 1,1 0-1,-1 0 0,0 0 0,0 0 1,0-1-1,0 1 0,0 0 1,-1 0-1,1-5 0,4-22 563,-7 65 1,0 15-562,6 63 3,-1-66 13,-2 1 1,-7 69-1,6-115-11,-1 0-1,1 0 1,-1 0 0,0 0-1,0 1 1,0-1 0,0 0-1,0-1 1,0 1 0,-1 0-1,1 0 1,-1 0 0,1-1-1,-1 1 1,1-1 0,-1 1-1,0-1 1,0 0 0,0 1-1,-3 0 1,3-1 3,1-1 1,0 1-1,0-1 0,0 0 0,-1 1 0,1-1 1,0 0-1,0 0 0,-1 0 0,1 0 1,0 0-1,0 0 0,-1 0 0,1 0 0,0-1 1,0 1-1,0 0 0,-1-1 0,1 1 1,0-1-1,0 1 0,0-1 0,0 0 0,0 1 1,0-1-1,0 0 0,0 0 0,0 0 1,0 0-1,1 0 0,-1 0 0,0 0 1,0 0-1,1 0 0,-1 0 0,1 0 0,-1-2 1,-3-5-27,2 0 1,-1 0-1,1 0 1,0-1-1,0 1 0,1-1 1,0 1-1,1-1 1,0 0-1,0 1 1,1-1-1,0 1 1,1-1-1,0 1 1,0-1-1,0 1 1,1 0-1,1 0 1,6-12-1,7-7-307,1 0 1,1 1-1,44-45 0,2-3-86,-64 72 429,1 1 1,-1-1-1,1 0 0,-1 0 1,0 0-1,0 0 0,0-1 1,0 1-1,0 0 1,0 0-1,-1 0 0,1-1 1,-1 1-1,1 0 0,-1-1 1,0-2-1,0 4 3,-1 0 0,1 0-1,-1 0 1,0 0 0,1 0 0,-1 0-1,0 1 1,1-1 0,-1 0 0,0 0 0,0 1-1,0-1 1,0 0 0,1 1 0,-1-1-1,0 1 1,0 0 0,0-1 0,0 1 0,0 0-1,0-1 1,-1 1 0,1 0 0,0 0-1,0 0 1,0 0 0,0 0 0,0 0 0,0 0-1,0 0 1,0 0 0,0 1 0,0-1-1,-2 1 1,1 0-20,0-1-1,-1 1 0,1 0 1,0 0-1,0 0 0,0 1 1,0-1-1,0 0 0,0 1 1,0 0-1,1-1 0,-1 1 1,1 0-1,-1 0 0,1 0 1,-1 0-1,1 0 0,0 0 1,0 0-1,0 0 0,0 0 1,0 0-1,1 1 0,-1-1 1,1 0-1,-1 4 0,-1 8 0,0 0 0,1 0 0,0 15 0,1-26-1,0 0 0,0-1 0,1 1-1,-1 0 1,0-1 0,1 1 0,0 0-1,-1-1 1,1 1 0,0 0-1,0-1 1,1 1 0,-1-1 0,0 0-1,1 1 1,-1-1 0,1 0 0,0 0-1,0 0 1,2 2 0,0-1-14,0 0 1,1-1 0,-1 0-1,1 0 1,-1 0-1,1 0 1,-1 0-1,1-1 1,0 0 0,5 1-1,5-1-235,1 0-1,-1-1 1,0 0-1,1-2 1,-1 1-1,18-6 1,22-10-2019,-4-5-2046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2:24.1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96 6979,'0'0'13692,"0"0"-13553,258-20-206,-6 1 88,-207 19-34,12 1 12,0-2-1,0-3 1,57-11 0,-90 8 188,-15 5-489,-13 3-1667,-47 21-6496,20-11 333</inkml:trace>
  <inkml:trace contextRef="#ctx0" brushRef="#br0" timeOffset="947.35">364 146 2993,'0'0'8554,"0"-8"-8066,-6-21 3658,10 48-3180,9 60-195,4 151 1,-10-93-251,-4-33 1187,-3-106-1657,0-1 1,0 1-1,-1-1 1,1 1-1,-1 0 1,0-1-1,0 1 1,1 0 0,-2-1-1,1 1 1,0 0-1,-2-2 1,-62-98-95,62 99-546,7 16 481,11 20 210,-9-22-76,27 41 38,-32-50-65,1 0 0,-1 0 1,1 0-1,0-1 0,0 1 1,-1 0-1,1-1 0,0 0 1,1 1-1,-1-1 0,0 0 1,0 0-1,0 0 0,1-1 0,-1 1 1,0 0-1,1-1 0,-1 0 1,1 1-1,-1-1 0,4 0 1,-4-1 11,0 0 0,0 1 0,0-1 0,-1 0 0,1 0 0,0 0 0,-1 0 0,1-1 0,-1 1 0,1 0 0,-1-1 0,0 1 0,0-1 0,1 1 0,-1-1 0,0 1 0,1-3 0,18-39 68,-11 23-66,32-70-282,-29 82-1557</inkml:trace>
  <inkml:trace contextRef="#ctx0" brushRef="#br0" timeOffset="1791.43">247 1000 6675,'0'0'6793,"0"-6"-6284,0 3-457,0-8 249,-1 0 1,1 0 0,-2 0-1,-4-20 1,6 29-292,-1 0 0,1 0-1,-1 0 1,0 0 0,0 0 0,1 0-1,-1 0 1,0 0 0,-1 0 0,1 1-1,0-1 1,0 0 0,-1 1 0,1-1-1,-1 1 1,0 0 0,1-1 0,-1 1-1,0 0 1,0 0 0,1 0 0,-1 0-1,0 0 1,0 1 0,0-1 0,0 0-1,0 1 1,0 0 0,-1-1 0,1 1-1,0 0 1,0 0 0,0 0 0,0 0-1,0 1 1,-4 0 0,4 0-23,-1 1 1,0-1-1,1 1 0,-1 0 0,1-1 1,-1 1-1,1 0 0,0 1 1,0-1-1,0 0 0,0 1 0,0-1 1,1 1-1,-1-1 0,1 1 1,0 0-1,-1 0 0,1 0 0,-1 4 1,-13 58-44,12-43 3,1 0 0,1 0-1,3 33 1,-2-53 48,0 0 0,1-1 0,-1 1 0,0 0 0,1 0 0,0 0 0,-1-1 0,1 1 0,0 0 0,0-1 0,0 1 0,0-1 0,0 1 1,0-1-1,0 1 0,1-1 0,-1 0 0,1 0 0,-1 0 0,1 1 0,-1-1 0,1-1 0,-1 1 0,1 0 0,0 0 0,-1-1 0,1 1 0,0 0 0,0-1 0,0 0 0,-1 1 0,1-1 0,2 0 0,0 0 63,-1 0-1,0 0 1,0-1-1,0 1 1,1 0-1,-1-1 1,0 0-1,0 0 0,0 0 1,0 0-1,0-1 1,-1 1-1,1-1 1,0 1-1,0-1 1,-1 0-1,1 0 1,2-3-1,20-30-316,-13 11-6896</inkml:trace>
  <inkml:trace contextRef="#ctx0" brushRef="#br0" timeOffset="2672.47">296 1159 1249,'0'0'9599,"2"-1"-9123,0 1 1,1-1-1,-1 1 1,0-1 0,0 0-1,0 0 1,0 0-1,0 0 1,0 0-1,3-3 1,-1-6-304,0-1 1,-1 1-1,0-1 0,-1 0 1,0 1-1,-1-1 0,0 0 0,0 0 1,-2-16-1,1 12-1,-1 18-108,1-1-65,0 0 0,0 0 0,0 0 0,0 0 0,0 0 0,0 1 0,0-1 0,0 0 0,1 0 0,-1 0 0,1 0 0,0 0 0,0 0 1,0 0-1,0 0 0,0 0 0,0 0 0,0-1 0,0 1 0,1 0 0,-1-1 0,1 1 0,-1-1 0,1 1 0,0-1 0,-1 0 0,1 0 0,0 0 0,0 0 1,3 1-1,-2 0 16,1-1-1,0 0 1,0 0 0,-1 0 0,1-1 0,0 1 0,0-1 0,0 0 0,0 0 0,0-1 0,-1 1 0,1-1 0,0 0 0,0 1 0,0-2 0,-1 1 0,1 0 0,-1-1-1,1 0 1,-1 0 0,1 0 0,-1 0 0,0 0 0,0-1 0,0 1 0,0-1 0,-1 0 0,1 0 0,-1 0 0,0 0 0,0 0 0,0-1 0,0 1 0,0 0 0,0-1-1,-1 0 1,0 1 0,0-1 0,1-4 0,-2 17-15,0-1-1,1 1 1,0-1-1,0 1 1,1-1-1,0 0 1,1 0-1,3 9 1,-5-14-4,1 0 1,-1-1-1,1 1 0,0 0 1,0-1-1,0 0 0,0 1 1,0-1-1,0 0 1,0 0-1,1 0 0,-1 0 1,1-1-1,0 1 0,-1-1 1,1 1-1,0-1 1,0 0-1,0 0 0,0 0 1,0 0-1,0-1 0,0 1 1,0-1-1,4 0 0,-6 0 17,1-1 0,-1 1 0,1-1 0,-1 0-1,1 1 1,-1-1 0,1 0 0,-1 0 0,0 0-1,1 0 1,-1 0 0,0 0 0,0 0 0,0 0-1,0-1 1,0 1 0,0 0 0,0-1-1,0 1 1,-1 0 0,1-1 0,0 1 0,-1-1-1,1 1 1,0-4 0,8-40 148,-10-8-257,-1 39-108,2 38 69,0 69 79,0-92 31,0-1 0,0 1 0,0 0-1,0 0 1,0 0 0,0 0 0,1 0 0,-1 0-1,0-1 1,1 1 0,-1 0 0,0 0 0,1 0 0,-1-1-1,1 1 1,-1 0 0,1 0 0,0-1 0,-1 1-1,1-1 1,0 1 0,-1 0 0,1-1 0,0 1 0,0-1-1,-1 0 1,1 1 0,0-1 0,0 0 0,0 1-1,0-1 1,0 0 0,-1 0 0,1 0 0,0 0-1,0 0 1,1 0 0,-1 0-259,0 0-1,1 0 1,-1 0 0,0 0-1,0-1 1,0 1-1,1 0 1,-1-1 0,0 1-1,0-1 1,0 0-1,0 1 1,0-1 0,0 0-1,0 1 1,0-1 0,0 0-1,0 0 1,-1 0-1,1 0 1,0 0 0,-1 0-1,1 0 1,0 0-1,-1 0 1,1 0 0,-1 0-1,1-3 1,3-15-6594</inkml:trace>
  <inkml:trace contextRef="#ctx0" brushRef="#br0" timeOffset="2818.87">647 863 6723,'0'0'8596,"-7"-13"-10789,7 24 160,7 2-864,1-2-4723</inkml:trace>
  <inkml:trace contextRef="#ctx0" brushRef="#br0" timeOffset="3084.86">634 850 7043,'73'4'2308,"-58"-4"3062,-15 7-4833,0 27 761,-2-4-847,2 0-1,2 0 1,0-1-1,2 1 1,13 47-1,-17-76-804,6 12-292</inkml:trace>
  <inkml:trace contextRef="#ctx0" brushRef="#br0" timeOffset="3252.89">737 1020 9236,'0'0'7876,"50"-22"-7924,-31 18-1457,3 1-1376,-6-1-1553</inkml:trace>
  <inkml:trace contextRef="#ctx0" brushRef="#br0" timeOffset="3718.97">870 1004 1793,'0'0'9706,"38"-7"-5715,-36 5-3906,0-1 0,-1 0 0,1 1 0,0-1 1,-1 0-1,0 0 0,0 0 0,0 0 0,2-6 0,-3 8-43,0 1-1,1-1 0,-1 0 0,0 1 0,0-1 1,1 0-1,-1 0 0,0 1 0,0-1 0,0 0 0,0 0 1,0 1-1,0-1 0,0 0 0,0 0 0,0 1 1,0-1-1,-1 0 0,1 0 0,0 1 0,0-1 0,-1 0 1,1 1-1,-1-1 0,1 0 0,0 1 0,-1-1 1,1 1-1,-1-1 0,1 1 0,-1-1 0,0 1 0,1-1 1,-1 1-1,1-1 0,-1 1 0,0 0 0,1-1 1,-1 1-1,0 0 0,0-1 0,0 1 0,-4 0-10,0 1 0,0 0 0,1 0-1,-1 0 1,1 1 0,-1-1 0,1 1 0,-1 0-1,1 0 1,0 1 0,0-1 0,0 1 0,0 0-1,1 0 1,-1 0 0,1 1 0,0-1-1,0 1 1,0 0 0,0 0 0,0 0 0,-3 8-1,3-6 29,0 1 0,0 0 0,0-1 0,1 1 0,0 0 0,0 0 0,1 0 0,0 1 0,0-1 0,1 0 0,0 0 0,0 1 0,1-1 0,2 14 0,-1-19-50,-1-1 0,0 1 0,1 0 1,-1-1-1,1 1 0,0-1 0,-1 0 0,1 1 0,0-1 0,0 0 0,0 0 1,0 0-1,0-1 0,0 1 0,0 0 0,0-1 0,0 1 0,0-1 0,0 0 1,1 1-1,-1-1 0,0 0 0,0-1 0,3 1 0,1 0-110,0 0-1,0 0 1,-1-1-1,1 0 0,0 0 1,0 0-1,9-4 1,7-9-4102,-11 4-1948,-6 1-2616</inkml:trace>
  <inkml:trace contextRef="#ctx0" brushRef="#br0" timeOffset="3892.87">870 1004 6371</inkml:trace>
  <inkml:trace contextRef="#ctx0" brushRef="#br0" timeOffset="4187.02">870 1017 6371,'73'-49'2718,"-58"40"-1354,-12 10-1065,0 1-1,0 0 1,0-1 0,-1 1 0,1 0 0,0 1-1,3 4 1,-1-2 12,-1 0 1,1 1-1,-2 0 0,1 0 0,-1 0 0,0 0 1,0 0-1,0 1 0,-1 0 0,0-1 0,0 1 0,-1 0 1,1 13-1,-2-19 687,1-38-1927,2 29 813,0-1 0,0 1-1,1 0 1,0 0 0,0 0-1,1 0 1,0 1 0,1 0-1,9-10 1,-14 16 199,-1 2-44,1 0 0,0-1 0,-1 1 0,1 0 1,-1 0-1,1-1 0,-1 1 0,1 0 0,-1 0 0,1 0 0,-1 0 1,0 0-1,1-1 0,-1 1 0,0 0 0,0 0 0,0 0 1,0 0-1,0 0 0,0 0 0,0 0 0,0 1 0,0 31 369,0-27-268,-4 43 549,1-2-4656</inkml:trace>
  <inkml:trace contextRef="#ctx0" brushRef="#br0" timeOffset="4341.6">1119 885 8516,'0'0'3489,"0"19"-13221</inkml:trace>
  <inkml:trace contextRef="#ctx0" brushRef="#br0" timeOffset="4717.63">1271 937 4386,'0'0'12248,"-16"8"-11567,-48 25-271,62-31-396,0-1-1,0 1 0,0 0 1,0 0-1,0 0 0,0 0 1,1 0-1,-1 0 0,1 0 1,-1 0-1,1 1 0,0-1 1,0 0-1,0 1 0,0 0 1,0-1-1,0 1 0,1-1 0,-1 1 1,1 0-1,0-1 0,0 1 1,0 0-1,0-1 0,1 6 1,0 3-38,1-11 10,0 0 0,0 0 0,0 0 0,0 0 0,0 0 0,0 0 0,0-1 0,0 1 0,0-1 0,0 1 0,3-2 0,-1-1 24,0-1 1,-1 0-1,1 0 0,-1 0 1,0 0-1,0-1 0,0 1 1,0-1-1,1-5 0,-2 5-64,0 1-1,1 0 1,-1-1-1,1 1 1,0 0-1,0 1 1,0-1-1,0 0 1,0 1-1,6-5 1,-8 8 45,0 0 0,-1 0 0,1 0 0,0-1 1,-1 1-1,1 0 0,0 0 0,-1 0 0,1 0 0,0 1 0,-1-1 0,1 0 0,0 0 1,-1 0-1,1 0 0,0 1 0,-1-1 0,1 0 0,-1 1 0,1-1 0,0 0 1,-1 1-1,1-1 0,-1 1 0,1-1 0,-1 1 0,0-1 0,1 1 0,-1-1 0,1 1 1,-1 0-1,0-1 0,0 1 0,1-1 0,-1 1 0,0 0 0,0-1 0,0 1 1,1 0-1,-1-1 0,0 2 0,7 31 244,-7-31-201,4 88-609,-4-70-2713</inkml:trace>
  <inkml:trace contextRef="#ctx0" brushRef="#br0" timeOffset="5603.34">1479 133 3554,'0'0'7603,"15"-3"-6893,279-25 2702,178 5-2350,-2-36-315,-430 51-1073,0 3 1,59-2-1,-126 16-5580,1 0 39</inkml:trace>
  <inkml:trace contextRef="#ctx0" brushRef="#br0" timeOffset="6211.49">2431 70 6435,'0'0'9255,"-2"-7"-8786,1 5-486,1 4 122,3 10 122,1 0-1,0 0 0,8 18 0,7 18-2,-10-17-148,-2 1 1,-2 0-1,0 0 1,-3 0-1,0 34 1,-2-66-70,0 0 0,0 0-1,0 1 1,0-1 0,1 0 0,-1 0 0,0 1 0,0-1 0,0 0-1,0 1 1,0-1 0,0 0 0,0 0 0,0 1 0,0-1 0,0 0-1,0 1 1,-1-1 0,1 0 0,0 0 0,0 1 0,0-1 0,0 0-1,0 0 1,0 1 0,-1-1 0,1 0 0,0 0 0,0 1 0,0-1-1,-1 0 1,1 0 0,0 0 0,0 0 0,-1 1 0,1-1 0,0 0-1,0 0 1,-1 0 0,1 0 0,-1 0 0,-8-9 260,-7-19-24,-2-6 55,8 14 200,23 35-505,-6-5 17,1 0-1,0 0 1,1-1-1,0 0 1,0-1-1,13 9 1,-19-15 0,-1-1 0,1 0 0,-1 1 1,1-1-1,0 0 0,0 0 0,-1 0 0,1-1 1,0 1-1,0-1 0,0 0 0,-1 1 0,1-1 1,0-1-1,0 1 0,0 0 0,0-1 0,0 1 1,-1-1-1,1 0 0,0 0 0,-1 0 0,1 0 1,0 0-1,-1-1 0,1 1 0,-1-1 1,0 1-1,0-1 0,1 0 0,-1 0 0,0 0 1,2-3-1,4-5 6,-1 1 0,0-1 0,0 0 0,-1-1 0,0 0 0,-1 0 0,0 0 0,-1 0-1,0-1 1,3-15 0,-1-36-4647,-6 60 136</inkml:trace>
  <inkml:trace contextRef="#ctx0" brushRef="#br0" timeOffset="7126.45">2365 704 272,'0'0'11974,"-1"-6"-11305,-1-3-235,-1-1 1,0 1-1,-1 0 0,-6-12 0,9 19-346,1 0 0,-1 0 1,0 1-1,0-1 0,0 0 0,0 0 0,0 1 1,0-1-1,-1 1 0,1-1 0,-1 1 1,1 0-1,-1-1 0,1 1 0,-1 0 1,0 0-1,1 0 0,-1 0 0,0 0 0,0 1 1,0-1-1,0 1 0,0-1 0,1 1 1,-1-1-1,0 1 0,0 0 0,0 0 0,0 0 1,0 0-1,0 0 0,0 1 0,-4 0 1,5 0-99,-1 1 0,0-1 0,1 1 0,-1-1 0,1 1 0,0-1 0,-1 1 0,1 0 0,0 0 0,0 0 0,0 0 0,0 0 0,1 0 0,-1 0 0,0 0 0,1 0 1,-1 0-1,1 0 0,0 4 0,-3 47-102,4-46 86,-2-2 13,2 0-1,-1 0 1,0-1-1,1 1 1,0 0-1,0-1 0,1 1 1,-1 0-1,1-1 1,0 0-1,0 1 1,0-1-1,6 7 0,-2-4-9,1 0 0,0-1 0,0 1 0,1-1 0,14 9 0,6 9-25,-27-24 56,0 1-1,0 0 0,0 0 0,0 0 0,0 0 0,0 0 0,0 0 0,0 0 0,-1 1 0,1-1 0,0 0 0,-1 0 0,1 1 0,-1-1 0,1 0 1,-1 1-1,0-1 0,1 0 0,-1 1 0,0-1 0,0 1 0,0 1 0,-6 0 29,1-1 1,-1-1-1,1 1 0,-1-1 0,1 0 1,-1 0-1,0 0 0,1-1 1,-10 0-1,8 0-687,-38-1 2154,29-5-3297,16 6 1574,-1-1 0,1 1-1,0-1 1,0 1 0,0-1 0,-1 1 0,1-1 0,0 1 0,0 0 0,0-1 0,0 1 0,0-1 0,0 1-1,0-1 1,0 1 0,0-1 0,0 1 0,0-1 0,0 1 0,1-1 0,-1 1 0,0-1 0,0 1 0,0 0-1,1-1 1,-1 1 0,0-1 0,0 1 0,1 0 0,-1-1 0,1 0 0,9-6-5964</inkml:trace>
  <inkml:trace contextRef="#ctx0" brushRef="#br0" timeOffset="7517.35">2462 741 4946,'0'0'8692,"0"32"-8017,0-25-394,0 2-33,0-1-1,0 1 0,1 0 0,0-1 0,4 15 0,-5-21-236,1-1-1,0 1 1,0 0-1,0 0 1,0 0-1,0 0 1,0-1-1,1 1 1,-1-1-1,0 1 0,1-1 1,0 1-1,-1-1 1,1 0-1,0 0 1,-1 0-1,1 0 1,0 0-1,0 0 1,0 0-1,0-1 1,0 1-1,0-1 1,0 1-1,0-1 1,0 0-1,0 1 1,0-1-1,2-1 1,-2 1 28,0-1 1,0 0 0,-1 0 0,1 0 0,0 0-1,-1 0 1,1 0 0,-1 0 0,1 0 0,-1-1-1,0 1 1,1 0 0,-1-1 0,0 1 0,0-1-1,0 0 1,0 1 0,0-1 0,0 0 0,-1 0 0,1 1-1,0-5 1,11-42 413,-11 36-300,1 3 15,-1-1-1,-1 1 1,1 0-1,-1 0 1,-1-1 0,-3-16-1,4 26-214,0 0 0,0-1-1,0 1 1,0 0 0,0-1 0,0 1 0,0 0-1,0 0 1,0-1 0,0 1 0,-1 0-1,1-1 1,0 1 0,0 0 0,0 0 0,0-1-1,-1 1 1,1 0 0,0 0 0,0 0 0,-1-1-1,1 1 1,0 0 0,0 0 0,-1 0-1,1 0 1,0-1 0,0 1 0,-1 0 0,1 0-1,0 0 1,-1 0 0,1 0 0,0 0-1,-1 0 1,1 0 0,0 0 0,-1 0 0,1 0-1,0 0 1,0 0 0,-1 0 0,1 0 0,0 0-1,-1 0 1,1 1 0,0-1 0,0 0-1,-1 0 1,1 0 0,0 0 0,0 1 0,-1-1-1,1 0 1,0 0 0,0 0 0,-1 1-1,1-1 1,0 0 0,0 0 0,0 1 0,0-1-1,0 0 1,-1 1 0,1-1 0,0 0 0,0 1-1,-7 19-7196,6-8 118</inkml:trace>
  <inkml:trace contextRef="#ctx0" brushRef="#br0" timeOffset="8131.8">2616 757 384,'0'0'13257,"4"-2"-12814,-3 1-408,0 1 1,-1-1 0,1 1 0,0 0-1,0-1 1,-1 1 0,1 0-1,0-1 1,0 1 0,0 0-1,0 0 1,0 0 0,-1 0-1,1 0 1,0 0 0,0 0 0,0 0-1,0 0 1,0 0 0,0 0-1,-1 1 1,1-1 0,0 0-1,0 1 1,0-1 0,-1 0-1,1 1 1,0-1 0,0 1 0,-1 0-1,1-1 1,0 1 0,-1-1-1,2 2 1,10 33 1268,-12-31-1222,1 0 0,0 0 1,1 1-1,-1-1 0,1 0 0,0 0 0,0 0 0,2 4 0,-3-8-74,0 0 0,0 0 1,0-1-1,-1 1 0,1 0 1,0 0-1,-1-1 0,1 1 0,0 0 1,-1-1-1,1 1 0,0-1 0,-1 1 1,1-1-1,0 1 0,-1-1 0,1 1 1,-1-1-1,1 0 0,-1 1 0,0-1 1,1 0-1,-1 1 0,0-1 0,1 0 1,-1 1-1,0-1 0,0 0 1,1 0-1,-1-1 0,16-33 145,-14 30-146,1-6 21,-2 8-3,-1-1 0,1 1-1,0 0 1,0 0 0,0 0 0,0 0 0,0 0 0,1 1 0,-1-1 0,1 0 0,0 1 0,0-1-1,2-2 1,0 32 82,-1-6 78,7 35-23,-9-53-167,0-1-1,-1 0 1,1 0-1,0 1 1,0-1-1,0 0 1,0 0-1,1 0 1,-1 0-1,1 0 1,-1 0-1,1 0 1,0 0-1,-1-1 1,1 1-1,0-1 1,0 1-1,3 1 1,-3-3 2,0 0 1,0 0 0,0-1-1,-1 1 1,1 0 0,0-1-1,0 1 1,-1-1-1,1 1 1,-1-1 0,1 0-1,0 0 1,-1 0 0,1 0-1,-1 0 1,0 0-1,1 0 1,-1 0 0,0-1-1,0 1 1,0 0 0,1-1-1,-1 1 1,-1-1-1,1 0 1,0 1 0,0-1-1,-1 1 1,2-4 0,20-51 177,-20 47-343,5-6 1139,4 37-179,-6-9-566,-1-3-95,0 0 1,0 0 0,1-1 0,1 0-1,7 11 1,-11-18-148,-1 0-1,1 0 1,0 0-1,-1-1 1,1 1-1,0-1 1,0 1-1,0-1 1,0 0-1,1 0 0,-1 0 1,0 0-1,0 0 1,1 0-1,-1 0 1,0-1-1,1 0 1,-1 1-1,0-1 1,1 0-1,-1 0 1,1 0-1,-1 0 1,1-1-1,-1 1 1,0-1-1,1 1 1,-1-1-1,4-2 0,-3 2-272,-1 0 0,0 0-1,1-1 1,-1 1 0,0-1-1,0 1 1,0-1-1,-1 0 1,1 0 0,0 0-1,-1 0 1,1 0-1,-1 0 1,1-1 0,-1 1-1,1-4 1,0-13-8150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7:38.66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46 0 9204,'0'0'5683,"-15"0"-5267,15 9-2961,0 4 448,-7 6 448,-1 5-1728,-7-6-1650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7:46.9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44 55 9508,'0'0'8975,"-1"6"-8895,-18 144 1168,5-16-948,12-127-245,-2 18-120,3-21 219,0-13 334,0-36-482,1-1-30,5-50 0,-4 82 13,1 0 0,1 1 0,0 0 0,1 0 0,1 0 0,0 0 0,0 0-1,10-14 1,-11 22-1,0 1-1,0 0 0,0 0 0,0 0 1,1 1-1,0-1 0,0 1 0,0 0 0,0 1 1,0-1-1,1 1 0,-1 0 0,8-2 1,-11 3 2,-1 1 0,1-1 0,0 1 0,0-1 0,0 1 0,-1-1 0,1 1 0,0 0 0,0 0 0,0 0 0,-1 0 0,1 0 0,0 0-1,0 1 1,0-1 0,-1 0 0,1 1 0,0 0 0,0-1 0,-1 1 0,1 0 0,0 0 0,-1 0 0,1 0 0,-1 0 0,0 0 0,1 0 0,-1 1 0,0-1 0,1 0 0,-1 1 0,0-1 0,0 1 0,0-1 0,0 1 0,-1 0 0,1-1 0,0 1 0,-1 0 0,1 0 0,-1-1 0,0 1 0,1 3 0,-1 4-11,0 0-1,-1-1 0,0 1 0,-1 0 0,0 0 0,0 0 0,0-1 0,-1 1 0,-1-1 1,0 0-1,0 0 0,-10 14 0,7-11-182,-1 0 0,0-1 0,-1-1 0,0 1 0,0-1 0,-1-1 0,0 0 0,-16 10 0,25-18 203,1 1 1,-1-1 0,1 1 0,-1-1 0,0 0 0,1 1-1,-1-1 1,1 0 0,-1 0 0,0 1 0,1-1 0,-1 0 0,0 0-1,0 0 1,1 0 0,-1 0 0,0 0 0,1 0 0,-1 0-1,0 0 1,1 0 0,-1 0 0,0 0 0,1-1 0,-1 1 0,0 0-1,1 0 1,-1-1 0,0 1 0,1 0 0,-1-1 0,1 1-1,-1-1 1,1 1 0,-1-1 0,1 1 0,-1-1 0,1 1 0,-1-1-1,1 1 1,-1-1 0,1 0 0,0 1 0,0-1 0,-1 0-1,1 1 1,0-1 0,0 0 0,0 1 0,0-1 0,-1 0-1,1 1 1,0-1 0,0 0 0,1 0 0,-1 0 26,0 0 0,0 0 0,0 0 0,0 0 0,0 0 0,1 0 0,-1 0 0,0 0 0,1 0 0,-1 0 1,1 0-1,-1 0 0,1 0 0,-1 0 0,1 1 0,0-1 0,-1 0 0,1 0 0,0 1 0,0-1 0,-1 0 0,1 1 0,0-1 0,0 1 0,0-1 0,0 1 0,0-1 1,0 1-1,0 0 0,0 0 0,0-1 0,0 1 0,0 0 0,0 0 0,0 0 0,0 0 0,0 0 0,0 0 0,0 0 0,0 0 0,2 1 0,3 2 48,1 1 0,-1 0 0,1 0 0,-1 0 0,0 1 0,-1-1 0,1 1 0,-1 1 0,0-1 0,0 1 0,-1 0 0,5 8 0,26 27 98,-34-41-172,8 9-427,0-1 0,1 0 0,16 10 0,-21-16-425,-1 1 0,1-1 0,-1-1 0,1 1 0,0-1 0,0 0 0,6 1 0,12-1-4350</inkml:trace>
  <inkml:trace contextRef="#ctx0" brushRef="#br0" timeOffset="1422.99">424 233 2753,'0'0'6422,"0"-15"-3688,0-44-18,0 57-2521,0 0 0,0 1 0,-1-1-1,1 0 1,0 1 0,0-1 0,-1 0 0,1 1-1,-1-1 1,1 1 0,-1-1 0,0 1-1,0-1 1,1 1 0,-1-1 0,0 1 0,-2-2-1,2 2-129,0 1-1,0-1 0,0 1 0,0-1 1,0 1-1,0-1 0,0 1 1,0 0-1,0 0 0,0 0 1,0-1-1,0 1 0,0 0 0,-1 0 1,1 0-1,0 1 0,0-1 1,0 0-1,-2 1 0,0 0-44,-1 0 0,1 1 1,-1 0-1,1 0 0,0 0 0,0 0 0,-1 0 0,2 0 0,-1 1 0,-4 3 0,-2 6 29,0 0 1,1 0-1,0 1 0,1 0 0,1 0 0,0 1 0,0 0 1,2 0-1,-1 0 0,2 0 0,0 1 0,1 0 0,-1 19 1,5-33-63,1 0 0,-1-1 0,1 1 1,-1-1-1,1 1 0,-1-1 0,1 0 1,-1 0-1,1-1 0,-1 1 0,1 0 0,-1-1 1,5-1-1,-1-2 27,1-1 0,-1 0 1,0-1-1,-1 0 0,1 0 0,-1 0 1,0 0-1,-1-1 0,1 0 1,5-13-1,16-41 413,-25 67-425,0 0-1,0 0 0,1 0 1,0 0-1,0 0 1,1 0-1,-1-1 0,1 1 1,0-1-1,1 0 0,5 8 1,-7-12-17,-1 1 0,1 0 1,-1-1-1,1 1 0,0-1 0,0 0 1,0 1-1,0-1 0,0 0 1,0 0-1,0 0 0,1-1 0,-1 1 1,0 0-1,0-1 0,1 1 0,-1-1 1,0 0-1,0 0 0,1 0 1,-1 0-1,0 0 0,1-1 0,-1 1 1,0-1-1,0 1 0,1-1 0,-1 0 1,0 0-1,0 0 0,0 0 0,0 0 1,0 0-1,3-3 0,0 0-10,1-1-1,-1 0 0,-1 0 1,1 0-1,-1 0 0,0-1 1,0 0-1,0 0 0,3-8 1,22-61 129,-22 57-21,-9 30-66,1-1 1,0 1-1,1-1 1,0 1-1,2 11 1,0 16 29,-2 3 30,0-42-127,28-34 124,-13 14-28,-7 7-21,2 0 1,-1 1 0,2 1 0,-1 0 0,17-14-1,-26 25-23,-1-1-1,1 0 1,0 1-1,0-1 1,-1 0-1,1 1 0,0-1 1,0 1-1,0-1 1,-1 1-1,1-1 1,0 1-1,0 0 0,0-1 1,0 1-1,0 0 1,0 0-1,0 0 0,0 0 1,0 0-1,0 0 1,0 0-1,0 0 1,0 0-1,0 0 0,0 0 1,0 1-1,0-1 1,-1 0-1,1 1 1,0-1-1,0 0 0,0 1 1,0 0-1,0-1 1,-1 1-1,1-1 1,0 1-1,-1 0 0,1-1 1,0 1-1,-1 0 1,1 0-1,-1 0 1,1-1-1,-1 1 0,1 0 1,-1 0-1,0 0 1,1 0-1,-1 1 1,2 8 24,0-1 0,0 1 0,-1 0 0,0 13 0,1-2 18,-2-19-45,0 1 1,1 0-1,0-1 1,-1 1 0,1-1-1,0 0 1,0 1 0,0-1-1,1 0 1,-1 1 0,0-1-1,1 0 1,0 0-1,-1 0 1,1 0 0,0 0-1,0-1 1,0 1 0,0-1-1,0 1 1,1-1-1,-1 0 1,0 1 0,1-1-1,-1 0 1,1-1 0,-1 1-1,1 0 1,-1-1 0,1 1-1,-1-1 1,1 0-1,0 0 1,-1 0 0,1 0-1,-1 0 1,1-1 0,-1 1-1,5-2 1,1 0-12,-1-1 0,1 1 0,0-1-1,-1-1 1,1 1 0,-1-2 0,0 1 0,0 0 0,-1-1 0,1-1 0,7-8-1,-9 9 27,0-1 0,-1 0 0,0 0 0,0 0 0,0-1 0,-1 1 0,0-1 0,0 0 0,-1 0-1,0 0 1,0 0 0,-1 0 0,0-1 0,0 1 0,0 0 0,-1-1 0,0 1 0,-2-13 0,2 19-1,0 0 0,0 0 0,0 1 0,-1-1 0,1 0 0,0 0 0,0 0 0,-1 0 0,1 0 0,0 0 0,-1 1 0,1-1 0,-1 0 0,1 0 0,-1 0 0,1 1 0,-1-1 0,0 0 0,1 1 0,-1-1 0,0 1 0,0-1 0,1 1 0,-1-1 0,0 1 0,0-1 0,0 1 0,0 0 0,1-1 0,-1 1 0,0 0 0,0 0 0,0 0 0,0 0 0,0-1 0,0 1 0,0 1 0,0-1 0,-1 0 0,0 0-17,0 1-1,0-1 1,0 1 0,1 0 0,-1 0 0,0-1 0,1 1 0,-1 0 0,0 1 0,1-1 0,-1 0 0,1 0 0,-1 1 0,1-1 0,0 0 0,0 1 0,0 0 0,-2 1-1,-3 12-1,1 0 0,0 1 0,1-1 0,1 1 0,0 0-1,1 0 1,0 19 0,1 12 1,7 56 1,0-57 17,-2-29 4,-2-1 0,0 1 0,-1 0 1,-1-1-1,0 1 0,-3 18 0,2-32-13,0 1 0,0 0 0,-1-1 0,1 1 0,-1-1 0,1 0 0,-1 0 0,0 1 0,0-1 0,-1 0 0,1-1 0,-1 1 0,1 0 0,-1-1 0,0 1 0,0-1-1,0 0 1,0 0 0,0 0 0,-1 0 0,1-1 0,0 1 0,-1-1 0,0 0 0,1 0 0,-1 0 0,1-1 0,-1 1 0,0-1 0,0 0 0,1 0 0,-8-1 0,11 1 0,-1 0 1,1 0-1,-1 0 1,1 0-1,-1 0 1,1 0-1,-1 0 1,0 0-1,1 0 1,-1 0-1,1-1 1,0 1-1,-1 0 0,1 0 1,-1 0-1,1-1 1,-1 1-1,1 0 1,0-1-1,-1 1 1,1 0-1,-1-1 1,1 1-1,0-1 1,0 1-1,-1-1 1,1 1-1,0-1 1,0 1-1,-1 0 0,1-1 1,0 1-1,0-1 1,0 1-1,0-1 1,0 0-1,5-26-54,-1 19 21,-1 0 0,1 1 0,1-1 0,8-10 1,34-27-405,100-76 1,-101 87 1,-1-2 0,-2-1 0,39-46 1,-77 78 471,-1 0 1,0 0-1,0-1 1,-1 1-1,0-1 1,0 0-1,0 0 1,-1 0-1,1-1 1,-2 1-1,1 0 1,-1-1-1,0 1 1,0-1-1,0-12 1,-2 17-45,1 0 0,0 1 0,-1-1 0,0 1 0,1-1 0,-1 1 0,0-1 0,0 1-1,0-1 1,0 1 0,0 0 0,0 0 0,0-1 0,0 1 0,0 0 0,-1 0 0,1 0 0,0 0 0,-1 0 0,1 1 0,-1-1 0,1 0 0,-1 1 0,1-1-1,-1 1 1,0-1 0,1 1 0,-1 0 0,1-1 0,-1 1 0,-3 0 0,3 0-9,-1 0 1,1 0-1,-1 0 1,1 0-1,0 0 0,-1 0 1,1 0-1,-1 1 0,1 0 1,0-1-1,-1 1 0,1 0 1,0 0-1,0 0 1,-1 0-1,1 0 0,0 1 1,0-1-1,0 1 0,1-1 1,-1 1-1,-3 3 0,0 9 58,0 0 0,1 0 0,0 0 0,1 1 0,1 0 0,0-1-1,1 1 1,1 0 0,0 0 0,4 21 0,-4-33-38,0 1 0,0-1 0,1 0 0,-1 0 0,1 0 0,0 0 0,0 0 0,0 0 0,1 0 0,-1 0 0,0 0 0,1 0 0,0-1 0,0 1 0,0 0 0,0-1 0,0 0 0,1 0 0,-1 1 0,4 1 0,-2-1 24,1-1-1,0 0 0,0 0 0,0 0 0,0-1 0,0 1 0,1-1 1,-1-1-1,0 1 0,1-1 0,6 0 0,1 0-346,0-1 0,-1-1 0,1 0 0,0-1-1,-1-1 1,0 0 0,0 0 0,0-1 0,16-9 0,-5-5-5059,-13 1-4446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7:40.9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1 126 6707,'0'0'4151,"39"0"-797,492-15-1702,3 0-1682,-115 1 60,-177 4 1,67 5-74,191-10 41,-497 15-1,303-33 884,-304 33-857,28-8-165,-30 5-1909,-20-1-2717,-15 0-4355</inkml:trace>
  <inkml:trace contextRef="#ctx0" brushRef="#br0" timeOffset="1009.95">1332 135 5042,'0'0'7780,"0"18"-6022,0 337 1270,0-354-2959,-2-2-24,1 1-1,-1-1 0,0 1 1,1-1-1,-1 0 0,0 1 1,1-1-1,-1 0 0,1 0 1,-1 0-1,1 0 0,-2-2 1,-74-124 125,86 140-489,5 9 286,2-1 1,19 22-1,-31-38 3,0 0 0,1 0 0,0-1 0,-1 0 1,1 0-1,1 0 0,-1-1 0,1 0 0,-1 0 0,1 0 0,0 0 0,0-1 0,0 0 0,0-1 0,0 1 1,7 0-1,-9-3 44,1 0 1,-1 0 0,0 0 0,0-1-1,0 1 1,0-1 0,0 0 0,-1 0-1,1 0 1,0-1 0,-1 1 0,0-1-1,0 0 1,0 0 0,0 0 0,0-1-1,0 1 1,-1 0 0,1-1 0,-1 0-1,0 0 1,0 1 0,1-7 0,5-7 104,-1-1-1,-1 0 1,8-35 0,-13 40-223,4-16 221,-1 18-3166</inkml:trace>
  <inkml:trace contextRef="#ctx0" brushRef="#br0" timeOffset="1848.73">635 902 3554,'0'0'9604,"1"-12"-8718,2 0-883,-1 1 343,0-1-1,0 0 1,-1 0-1,-1 0 1,-1-13 0,1 23-308,0 0 0,0-1 0,-1 1 0,1 0 0,-1-1 0,1 1 0,-1 0 0,0 0 0,0 0 0,0 0 0,0 0-1,0 0 1,-1 0 0,1 0 0,0 0 0,-1 0 0,0 1 0,1-1 0,-1 0 0,0 1 0,0 0 0,0-1 0,0 1 0,0 0 0,0 0 0,0 0 0,0 0 0,0 0 0,-1 1 0,1-1 0,0 1 0,0 0 0,-1-1 0,1 1 0,-4 0 0,2 0-38,0 0-1,0 1 1,-1-1-1,1 1 1,0 0 0,0 0-1,0 1 1,0-1-1,0 1 1,0 0-1,1 0 1,-1 0 0,0 0-1,1 0 1,0 1-1,-1 0 1,-2 3 0,0 1-5,1 0 0,0 0 0,1 0 1,-1 0-1,1 1 0,1-1 0,-1 1 1,-2 10-1,0 7-9,0 1 0,2 0 0,1 0 0,0 44 0,3-68 36,0 1 0,0-1 0,0 1 0,1-1 0,-1 1 0,1-1 0,-1 1 0,1-1 0,0 0 0,0 1 0,0-1 0,0 0 0,0 0 0,1 0 0,-1 0 0,1 0 1,-1 0-1,1 0 0,0 0 0,0-1 0,0 1 0,-1-1 0,2 1 0,-1-1 0,0 0 0,4 2 0,0-1 33,-1 0 0,0-1 0,1 0 0,-1 0-1,1 0 1,-1-1 0,1 0 0,0 0 0,-1 0 0,1-1 0,7-2 0,-8 2-80,-1-1 0,0 0 1,0-1-1,1 1 0,-1-1 1,-1 0-1,1 0 0,5-5 0,3-5-2383,-6 0-3378,-5 7-1121</inkml:trace>
  <inkml:trace contextRef="#ctx0" brushRef="#br0" timeOffset="2715.71">635 1059 704,'0'0'10795,"38"3"-5716,-35-5-5007,0 0-1,-1 1 1,1-1-1,0-1 1,-1 1-1,1 0 1,-1-1-1,1 1 1,-1-1-1,0 1 1,0-1-1,0 0 1,-1 0 0,1 0-1,-1 0 1,0 0-1,1-1 1,-1 1-1,-1 0 1,1-1-1,0-3 1,1-2-42,-1 1 0,1-1 0,-2 1 0,1-1 0,-1 1 0,-1-1 0,-1-12 0,1 22-37,1-1 0,0 0 0,0 0 0,0 1-1,-1-1 1,1 0 0,0 0 0,0 1-1,0-1 1,-1 0 0,1 0 0,0 0 0,0 0-1,-1 0 1,1 1 0,0-1 0,-1 0 0,1 0-1,0 0 1,-1 0 0,1 0 0,0 0-1,0 0 1,-1 0 0,1 0 0,0 0 0,-1 0-1,1 0 1,0 0 0,-1 0 0,1 0 0,0 0-1,0 0 1,-1-1 0,1 1 0,0 0-1,-1 0 1,1 0 0,0 0 0,0-1 0,-1 1-1,1 0 1,0 0 0,0 0 0,0-1 0,-1 1-1,1 0 1,0 0 0,0-1 0,0 1-1,0 0 1,0-1 0,-1 1 0,1 0 0,0 0-1,0-1 1,0 1 0,0-1 0,-8 25-173,7-20 165,1 0 0,-1 0 0,1 0-1,0-1 1,0 1 0,0 0 0,0 0 0,1 0 0,0-1 0,1 6 0,-1-8-15,0 1-1,0-1 1,1 0-1,-1 1 1,0-1 0,1 0-1,-1 0 1,0 0-1,1 0 1,0-1 0,-1 1-1,1 0 1,-1 0-1,1-1 1,0 1 0,-1-1-1,1 0 1,0 1-1,0-1 1,-1 0 0,1 0-1,0 0 1,0 0-1,1-1 1,3 1 61,0 0 1,0-1-1,-1 0 0,1 0 1,0 0-1,-1-1 0,1 0 0,-1 0 1,0 0-1,0 0 0,0-1 1,0 0-1,0 0 0,0-1 0,-1 1 1,1-1-1,-1 0 0,0 0 1,0 0-1,-1-1 0,1 1 1,-1-1-1,0 0 0,0 0 0,3-9 1,-7 21 1,0 0 0,0 0-1,1 0 1,0 0 0,0 0 0,2 10 0,-2-14-31,0 1 0,0-1-1,1 0 1,-1 0 0,1 0-1,0 0 1,0 0 0,0 1-1,0-2 1,1 1 0,-1 0-1,1 0 1,0 0 0,0-1-1,0 1 1,0-1 0,0 1-1,0-1 1,3 2 0,-2-2 7,-1-2 1,0 1-1,1 0 1,-1 0-1,0-1 0,1 1 1,-1-1-1,1 0 1,-1 1-1,1-1 0,-1 0 1,0-1-1,1 1 1,-1 0-1,1-1 1,-1 1-1,0-1 0,1 0 1,-1 0-1,0 0 1,1 0-1,-1 0 0,0-1 1,0 1-1,0 0 1,0-1-1,0 0 1,-1 1-1,1-1 0,0 0 1,-1 0-1,1 0 1,-1 0-1,0 0 0,0 0 1,0 0-1,0-1 1,0 1-1,1-4 0,2-5 74,0-1-1,-1 1 0,-1-1 1,0 0-1,0 0 0,-1-19 0,-1 31-79,0 28-734,-4 76 862,5-104-181,-1 1 0,1 0 0,-1-1 0,0 0 0,1 1 1,-1-1-1,1 1 0,-1-1 0,1 1 0,-1-1 0,1 0 0,-1 1 1,1-1-1,-1 0 0,1 0 0,0 1 0,-1-1 0,1 0 0,-1 0 1,1 0-1,0 0 0,-1 0 0,1 0 0,0 0 0,-1 0 0,1 0 1,-1 0-1,1 0 0,0 0 0,-1 0 0,1-1 0,-1 1 0,1 0 1,0 0-1,-1-1 0,1 1 0,-1 0 0,1-1 0,0 1 0,25-15-5071,-17-2 458</inkml:trace>
  <inkml:trace contextRef="#ctx0" brushRef="#br0" timeOffset="2893.76">1000 746 6611,'0'0'7571,"-4"8"-9892,11 5-208,1 3-4738</inkml:trace>
  <inkml:trace contextRef="#ctx0" brushRef="#br0" timeOffset="3198.93">1129 763 7716,'0'0'7584,"0"13"-7232,-12 149 2062,6-103-2192,5-22-609,1-24-4473</inkml:trace>
  <inkml:trace contextRef="#ctx0" brushRef="#br0" timeOffset="3356.89">1083 972 5907,'0'0'10452,"19"-13"-10484,0 13 32,0 0-1664,4-3-1794,-4 3-1552</inkml:trace>
  <inkml:trace contextRef="#ctx0" brushRef="#br0" timeOffset="3678.73">1243 948 4498,'0'0'7908,"5"-2"-7586,-4 1-285,39-21 349,-38 21-240,-1 0 1,1-1-1,0 0 0,0 1 0,-1-1 1,1 0-1,-1 0 0,0 0 1,0 0-1,1 0 0,-1 0 0,0 0 1,-1 0-1,1 0 0,0-1 1,-1 1-1,1 0 0,-1-1 0,1-2 1,-3 4-114,0 0 0,-1 0 1,1 1-1,0-1 0,0 0 0,0 1 1,0 0-1,0 0 0,-1 0 0,1 0 1,0 0-1,0 0 0,0 0 0,-1 0 1,1 1-1,-2 0 0,-1 1-22,1 1 0,0 0-1,-1 0 1,1 0 0,0 0-1,0 0 1,1 1 0,-1 0-1,1-1 1,0 1 0,0 1-1,0-1 1,0 0 0,1 1-1,-4 8 1,2-3 90,1 0-1,0-1 1,0 1-1,1 0 1,0 1 0,0 19-1,1-28-123,1-1 0,0 1 0,0-1 0,0 1 0,0 0 0,0-1 0,1 1 0,-1 0 0,0-1 0,1 1 0,-1-1 0,1 1 0,-1-1 0,1 1-1,0-1 1,0 1 0,0-1 0,0 0 0,0 1 0,0-1 0,0 0 0,0 0 0,2 2 0,0-2-505,1 0 0,-1 0-1,1 0 1,0-1 0,-1 1 0,1-1 0,0 0 0,6 0 0,-7 0 120,17 0-4944</inkml:trace>
  <inkml:trace contextRef="#ctx0" brushRef="#br0" timeOffset="4476.58">1344 1056 5683,'0'0'11095,"12"-11"-10238,-6 5-741,0 0 0,-1 0 1,0 0-1,0 0 0,0-1 0,-1 0 1,1 0-1,-2 0 0,1-1 1,-1 1-1,3-11 0,-3 1-176,0 0 0,0 0-1,-2-1 1,-1-21 0,-7 97-477,7-56 519,-1 0-1,1 0 0,0 0 0,0 0 0,0 0 1,1 0-1,-1 0 0,0 0 0,1 0 1,-1 0-1,1 0 0,0-1 0,0 1 1,0 0-1,0 0 0,0 0 0,0-1 0,0 1 1,3 2-1,-1-2-51,0-1 1,0 0 0,0 0-1,1 0 1,-1 0-1,0 0 1,0-1-1,1 0 1,-1 1 0,1-1-1,4-1 1,-6 1 71,0 0 1,1-1 0,-1 1-1,0-1 1,0 1 0,0-1 0,0 0-1,0 0 1,0 0 0,0 0-1,0 0 1,0-1 0,-1 1-1,1 0 1,0-1 0,-1 1-1,1-1 1,-1 0 0,1 1-1,-1-1 1,0 0 0,1-2-1,1 0 132,-1 0 0,0 0 0,-1-1 0,1 1 0,-1 0 0,0-1 0,0 1 0,0-1 0,0-8-1,-1 13 19,0 43-530,0-29 437,-1-11-68,1 0 1,0 0-1,0 0 1,0 1-1,1-1 1,-1 0-1,1 0 1,-1 0-1,1 0 1,2 5-1,-2-7-2,1 1 0,0-1-1,-1 0 1,1 0 0,0 0-1,-1 0 1,1 0 0,0 0-1,0 0 1,0-1 0,0 1-1,-1-1 1,1 1 0,0-1-1,0 0 1,0 0 0,0 0 0,0 0-1,0 0 1,3-1 0,-3 1 47,1 0 0,-1-1 1,1 0-1,0 0 1,-1 1-1,0-1 0,1-1 1,-1 1-1,0 0 1,1-1-1,-1 1 1,0-1-1,0 1 0,0-1 1,0 0-1,0 0 1,-1 0-1,1 0 1,-1 0-1,1-1 0,-1 1 1,0 0-1,0-1 1,0 1-1,0 0 1,0-1-1,0 0 0,-1 1 1,1-4-1,7-51-689,-8 57 598,-2 39 156,0-25 93,2 0 0,-1 0 1,2-1-1,4 28 0,-5-39-199,0-1 0,1 1-1,-1-1 1,1 1 0,-1-1-1,1 1 1,0-1 0,0 1 0,0-1-1,0 0 1,0 1 0,0-1-1,0 0 1,0 0 0,0 1 0,0-1-1,1 0 1,-1 0 0,0-1-1,1 1 1,-1 0 0,1 0 0,-1-1-1,1 1 1,-1-1 0,1 1-1,0-1 1,-1 1 0,1-1 0,-1 0-1,1 0 1,0 0 0,-1 0-1,1 0 1,0 0 0,-1-1 0,1 1-1,1-1 1,2 0-614,0-1-1,0 0 1,0 0 0,0-1-1,0 1 1,-1-1-1,1 0 1,-1 0 0,0 0-1,5-6 1,14-16-7094</inkml:trace>
  <inkml:trace contextRef="#ctx0" brushRef="#br0" timeOffset="4635.71">1770 691 7171,'0'0'929</inkml:trace>
  <inkml:trace contextRef="#ctx0" brushRef="#br0" timeOffset="5082.04">1945 830 2769,'0'0'14954,"-9"-5"-14274,-27-18-349,34 23-325,0-1 1,1 1 0,-1-1-1,0 1 1,0 0-1,0 0 1,0 0-1,0 0 1,0 0-1,0 0 1,0 1-1,0-1 1,0 1 0,1-1-1,-1 1 1,0 0-1,0 0 1,1 0-1,-1 0 1,0 0-1,1 0 1,-1 0-1,1 0 1,-3 3-1,-31 37 94,30-34-70,-1 0-23,2 0-1,-1 1 0,1-1 1,0 1-1,0 0 0,1 0 0,0 0 1,0 1-1,1-1 0,0 1 1,1-1-1,0 1 0,0 13 0,1-22-18,0 1 0,1 0 0,-1 0 0,1-1 0,-1 1 0,1 0 0,-1-1-1,1 1 1,-1-1 0,1 1 0,0-1 0,-1 1 0,1-1 0,0 1-1,-1-1 1,1 0 0,0 1 0,0-1 0,-1 0 0,1 1 0,0-1 0,0 0-1,0 0 1,-1 0 0,1 0 0,0 0 0,0 0 0,0 0 0,-1 0 0,1 0-1,0 0 1,0 0 0,0-1 0,-1 1 0,2-1 0,34-10-32,-25 1 63,0 0 0,0-1-1,-2 0 1,1 0 0,-1-1-1,-1-1 1,0 1 0,-1-1-1,0-1 1,8-24 0,1 127 570,-16-85-546,1 1 0,0-1 0,0 0 0,0 0 1,1 0-1,-1 1 0,1-1 0,0-1 0,0 1 0,1 0 0,-1 0 0,1-1 0,3 4 0,-3-5-52,0 0 0,0-1 0,-1 1 0,1-1 0,0 0 0,1 0 0,-1 0 0,0-1-1,0 1 1,0-1 0,0 1 0,1-1 0,-1 0 0,0 0 0,0-1 0,0 1 0,1-1 0,-1 1 0,3-2 0,4-1-432,-1 0 1,1-1-1,-1 0 1,-1-1-1,1 0 1,0 0-1,9-8 0,20-17-6025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8:19.4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70 3890,'0'0'7779,"-4"0"-5357,6 0-338,597-15 662,141-3-2678,-384 14-168,143-7 145,56-5 19,-164 10 787,-391 6-899</inkml:trace>
  <inkml:trace contextRef="#ctx0" brushRef="#br0" timeOffset="1202.36">1761 144 6835,'0'0'7337,"-1"-5"-6513,1-1-912,1 2 372,-1 1 0,0-1 0,0 0-1,-1 1 1,1-1 0,-1 1 0,1-1 0,-1 0 0,0 1-1,-1 0 1,1-1 0,-4-5 0,1 10 734,1 13-446,0 34-337,3 59-374,4-57 154,2 1 0,14 57 0,-20-108-9,1 0 1,-1 1-1,0-1 0,0 0 0,0 0 0,0 0 1,0 1-1,0-1 0,1 0 0,-1 1 0,0-1 1,0 0-1,0 0 0,0 1 0,0-1 0,0 0 0,0 1 1,0-1-1,0 0 0,0 0 0,-1 1 0,1-1 1,0 0-1,0 0 0,0 1 0,0-1 0,0 0 0,0 0 1,0 1-1,-1-1 0,1 0 0,0 0 0,0 0 1,0 1-1,-1-1 0,1 0 0,0 0 0,0 0 1,-1 0-1,1 1 0,0-1 0,0 0 0,-1 0 0,1 0 1,0 0-1,0 0 0,-1 0 0,1 0 0,-1 0 1,-17-7 52,-20-22-182,29 19 93,1-1 0,1 0-1,0 0 1,0-1 0,1 1 0,-7-24 0,3 11 83,92 151-202,-47-85 146,-34-41 3,-1 0 0,1 0 0,0 0 0,0-1 0,0 1 0,0 0 0,-1-1 0,1 1 0,0-1 0,0 1 0,0-1 0,0 1 0,0-1 0,0 0 0,0 1 0,0-1 0,1 0 0,-1 0 0,0 0 0,0 0 0,0 0 0,0 0 0,0 0 0,0 0 0,0 0 0,0 0 0,0-1 0,0 1 0,0 0 0,0-1 0,0 1 0,0-1 0,0 1 0,0-1 0,0 0 0,0 1 0,0-1 0,-1 0 0,1 0 0,0 1 0,0-1 0,-1 0 0,1 0 0,0-2 0,22-36 92,-2-1-1,24-65 1,-40 78-946,-6 21-5282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8:15.0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137 227 4194,'0'0'7273,"0"-14"-6196,0-45-132,0 56-816,0 1-1,0-1 1,0 1 0,0-1 0,-1 0-1,1 1 1,-1-1 0,0 1 0,1-1 0,-1 1-1,0-1 1,-1 1 0,1 0 0,0 0-1,-1-1 1,1 1 0,-1 0 0,1 0 0,-1 0-1,0 1 1,0-1 0,0 0 0,0 1-1,0-1 1,-1 1 0,-3-2 0,4 2-122,0 0 0,0 1 1,0-1-1,0 1 0,0 0 1,0 0-1,0 0 0,0 0 1,0 0-1,0 0 0,0 0 1,0 0-1,0 1 0,0-1 1,0 1-1,0 0 0,0-1 1,0 1-1,0 0 1,1 0-1,-1 0 0,0 1 1,1-1-1,-1 0 0,1 1 1,-1-1-1,1 1 0,-2 1 1,-4 10-13,0-1 1,2 0-1,-1 1 1,2 0 0,0 1-1,0-1 1,1 0-1,1 1 1,0 0 0,1 0-1,1 0 1,0-1 0,3 27-1,-2-39-44,-1 0-1,0 0 0,1 1 1,-1-1-1,1 0 1,-1 0-1,1 0 1,-1 1-1,1-1 0,0 0 1,0 0-1,0 0 1,-1 0-1,1 0 1,0-1-1,0 1 0,0 0 1,0 0-1,0-1 1,1 1-1,-1 0 1,0-1-1,2 1 0,28 5-5771,-19-6-11</inkml:trace>
  <inkml:trace contextRef="#ctx0" brushRef="#br0" timeOffset="878.71">116 348 3906,'0'0'7166,"1"0"-6925,0 0 0,0 0 0,1 0 0,-1 0 0,0-1 0,0 1 0,0-1 0,1 1 0,-1-1 0,0 1 0,0-1 0,0 1 0,0-1 0,2-1 0,2-9-134,1 0 1,-1-1-1,-1 1 0,0-1 1,-1 0-1,0 0 1,-1 0-1,0 0 1,-1 0-1,0 0 0,-1-1 1,-2-14-1,2 15 103,0 11 174,-8 19-605,6-4 100,-1 0 1,2 0 0,0 0 0,1 16 0,0-27 91,0-3-22,0 1 1,0 0-1,0-1 1,0 1-1,1 0 0,-1-1 1,0 1-1,0-1 1,1 1-1,-1 0 0,0-1 1,1 1-1,-1-1 1,1 1-1,-1-1 0,1 1 1,-1-1-1,1 1 1,-1-1-1,1 0 0,-1 1 1,1-1-1,-1 0 1,1 1-1,0-1 0,-1 0 1,2 1-1,27 2-935,-23-3 853,0 0 0,0-1 0,-1 0-1,1 0 1,0 0 0,0-1 0,7-3 0,-6 0 151,0 0 1,0 0-1,-1 0 1,0-1-1,0 0 1,0 0-1,-1 0 1,5-8-1,-8 10 339,0 1-1,0-1 0,0 0 1,0 0-1,-1 0 1,0 0-1,0-1 1,0 1-1,0 0 0,0-8 500,-1 49-1206,-8 82 449,10-119-101,0 1 0,0-1 0,-1 1 0,1-1 0,0 0 0,0 0 0,0 0 1,0 0-1,-1 0 0,1 0 0,0-1 0,0 1 0,0 0 0,0-1 0,-1 1 0,1-1 0,2-1 0,0 0 10,-1-1-1,0 1 1,1-1-1,-1 0 1,0 0 0,-1 0-1,1 0 1,0-1-1,-1 1 1,0-1-1,0 1 1,0-1-1,0 0 1,2-5-1,-2 0-50,1-1-1,-1 1 0,-1 0 0,1-1 1,-1-17-1,-1 27 33,-7 24-413,4-18 422,1 0 0,0 1 0,1-1 0,-1 1 0,1 0-1,0 11 1,1-16-1,0-1-1,0 0 1,1 1-1,-1-1 0,0 0 1,1 0-1,-1 1 0,1-1 1,-1 0-1,1 0 1,0 1-1,0-1 0,-1 0 1,1 0-1,0 0 1,0 0-1,0 0 0,0 0 1,0 0-1,0-1 0,0 1 1,0 0-1,1 0 1,-1-1-1,0 1 0,0-1 1,1 1-1,-1-1 1,0 0-1,1 1 0,-1-1 1,0 0-1,1 0 0,-1 0 1,0 0-1,1 0 1,1 0-1,-1 0-36,34-4-944,-17-10-2410,-11 1-923</inkml:trace>
  <inkml:trace contextRef="#ctx0" brushRef="#br0" timeOffset="1096.84">430 5 4674,'0'0'10997,"7"-4"-15127,5 15 801</inkml:trace>
  <inkml:trace contextRef="#ctx0" brushRef="#br0" timeOffset="1389.28">584 33 5939,'0'0'9017,"-1"8"-8830,-10 75 1368,4-37-1131,-1 63 1,8-96-1854,0-7-4380</inkml:trace>
  <inkml:trace contextRef="#ctx0" brushRef="#br0" timeOffset="1548.06">456 220 7732,'0'0'9124,"73"-35"-9316,-35 27-1441,-4 1-1953,-4 1-1904</inkml:trace>
  <inkml:trace contextRef="#ctx0" brushRef="#br0" timeOffset="1906.22">671 214 2801,'0'0'8698,"6"-1"-7906,-1 0-643,0 0 1,1 0-1,-1-1 1,0 0-1,0 0 1,0 0-1,0 0 1,5-4-1,-7 5 10,-1-1 0,0 0 0,0 1 0,0-1 0,0 0-1,0 0 1,0 0 0,-1 0 0,1 0 0,-1-1-1,1 1 1,-1 0 0,0-1 0,0 1 0,0-1 0,0 0-1,0 1 1,-1-1 0,1 1 0,-1-1 0,0-3 0,-2 5-85,0 1 0,-1-1 0,1 1 0,-1 0 0,0 0 0,1 0 0,-1 0 0,1 1 0,-1-1 0,1 1 0,0-1 1,-3 2-1,-1 1-25,0 1 1,0 0 0,1 0 0,0 0 0,-1 1 0,2 0 0,-1 0 0,1 0-1,-1 1 1,-6 11 0,9-13-42,-1-1-1,1 1 0,0 0 0,0 0 1,1 1-1,-1-1 0,1 0 1,0 1-1,0-1 0,0 1 1,1-1-1,-1 1 0,1-1 1,0 1-1,1-1 0,-1 1 1,3 8-1,-3-12-88,1 0 1,0 0-1,0 0 1,0 0-1,0 0 1,0 0-1,0-1 1,0 1-1,0 0 1,0 0-1,0-1 1,1 1-1,-1-1 1,0 1-1,0-1 1,1 1-1,-1-1 1,0 0-1,1 1 1,-1-1-1,0 0 1,3 0-1,31-2-4937,-12-3-531</inkml:trace>
  <inkml:trace contextRef="#ctx0" brushRef="#br0" timeOffset="2359.99">797 155 7619,'0'0'8735,"5"-1"-8663,-4 1-53,1-1 0,0 1 1,-1 0-1,1 0 0,0 0 0,0 0 0,-1 0 0,1 0 0,0 1 1,-1-1-1,1 1 0,0-1 0,-1 1 0,1-1 0,0 1 0,-1 0 1,1 0-1,-1 0 0,0 0 0,1 0 0,-1 0 0,0 0 0,2 2 1,-1 0 11,0 0 1,0 0 0,0 0 0,-1 0 0,0 0-1,1 0 1,-1 0 0,0 0 0,0 1 0,-1-1-1,1 0 1,-1 1 0,0-1 0,0 4 0,0-2-14,-3 35 167,3-39-183,0 0 0,-1 0 0,1 1 0,-1-1 0,1 0 0,0 0 0,-1 0-1,0 0 1,1 0 0,-1 0 0,0 0 0,1 0 0,-1-1 0,0 1 0,0 0 0,0 0 0,0-1 0,0 1 0,0 0 0,0-1 0,0 1 0,0-1 0,0 1 0,0-1 0,0 0 0,0 1 0,0-1 0,0 0 0,-1 0 0,0 0 0,1 0-24,3-24-762,4 12 288,0 1 1,1 1-1,1-1 0,-1 1 0,2 0 1,-1 1-1,2 0 0,17-14 1,11-12-585,-38 34 1142,0 0 0,1 1 0,-1-1 0,0 1 0,0-1-1,1 1 1,-1-1 0,0 1 0,1-1 0,-1 1 0,0 0 0,1-1 0,-1 1 0,1-1 0,-1 1 0,1 0 0,-1-1 0,1 1 0,-1 0 0,1 0-1,-1-1 1,1 1 0,-1 0 0,1 0 0,-1 0 0,1 0 0,0 0 0,-1 0 0,1 0 0,-1 0 0,1 0 0,0 0 0,-1 0 0,1 0 0,0 0-1,0 21 3578,-2-3-4174,-15 62 308</inkml:trace>
  <inkml:trace contextRef="#ctx0" brushRef="#br0" timeOffset="2512.67">1054 9 7876,'0'0'9524,"11"0"-14742,-3 16 1184</inkml:trace>
  <inkml:trace contextRef="#ctx0" brushRef="#br0" timeOffset="2905.73">1283 114 9268,'0'0'9103,"-17"0"-8505,-56 5-262,68-3-319,-1 0 0,0 0 0,1 1 0,0 0 0,-1 0 1,1 0-1,1 1 0,-1 0 0,0 0 0,1 0 0,0 0 0,0 1 1,0-1-1,0 1 0,1 0 0,0 0 0,0 1 0,-4 9 0,4-10-9,2-3-7,-1 0 0,1 1 0,0-1 0,0 1 0,0-1 0,0 1-1,1-1 1,-1 1 0,1 0 0,-1-1 0,1 4 0,0-6-13,0 1 0,0 0 0,1 0 0,-1-1 0,0 1 0,0 0 0,0-1 0,1 1 0,-1 0 1,0-1-1,1 1 0,-1 0 0,1-1 0,-1 1 0,0-1 0,1 1 0,0-1 0,-1 1 0,1-1 0,-1 1 1,1-1-1,-1 1 0,1-1 0,0 0 0,1 1 0,1-1-32,-1 1 0,1-1 0,0 0 0,0 0 0,0-1 0,0 1 1,0 0-1,0-1 0,-1 0 0,1 0 0,0 0 0,0 0 0,-1 0 0,1 0 0,-1-1 0,1 1 0,-1-1 0,4-2 0,13-12-488,32-35-1,-12 11 265,-35 90 1015,-4-44-690,-1 0 0,1 0 0,1 0 0,-1 0 1,1 0-1,0 0 0,1 0 0,-1 0 1,5 10-1,-4-14-64,0 0 0,-1-1 0,1 1 0,0 0 0,0-1 0,0 0 0,0 1 0,1-1 0,-1 0 0,0 0 0,0 0 0,1 0 0,-1 0 0,1-1 0,-1 1 0,0-1 0,1 0 0,-1 0 0,1 1 0,-1-2 0,1 1 0,-1 0 0,1 0 0,-1-1 0,1 1 0,-1-1 0,3-1 0,4 0-544,-1-1 1,0 1-1,-1-2 0,1 1 1,0-1-1,-1 0 1,9-7-1,19-15-5302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8:13.4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37 3009,'-1'-2'10337,"8"0"-9711,361 17 710,-278-15-1352,351-9 75,-300 8 33,12 0-1801,-115-9 286,-36 10 1371,0 0 0,-1-1 0,1 1 0,-1-1 0,1 0 0,-1 1 0,1-1 0,-1 0 0,1 0 0,-1 0 0,0 0 0,1 0 0,-1 0 0,0 0 0,0 0 0,0-1 0,0 1 1,0 0-1,0-1 0,0 1 0,1-3 0,-4 1-1466,-8 2-2625</inkml:trace>
  <inkml:trace contextRef="#ctx0" brushRef="#br0" timeOffset="1034.4">692 67 6739,'0'0'10106,"0"0"-10064,0 0-1,0 0 1,0-1 0,0 1-1,-1 0 1,1 0 0,0-1-1,0 1 1,0 0-1,0 0 1,-1-1 0,1 1-1,0 0 1,0 0 0,-1 0-1,1 0 1,0-1 0,0 1-1,-1 0 1,1 0 0,0 0-1,0 0 1,-1 0-1,1 0 1,0 0 0,-1 0-1,1 0 1,0 0 0,0 0-1,-1 0 1,1 0 0,0 0-1,-1 0 1,1 0 0,0 0-1,0 0 1,-1 0-1,1 0 1,0 0 0,-1 0-1,1 0 1,0 1 0,0-1-1,-1 0 1,1 1 0,-9 34-46,2 0 1,1 1 0,2 0 0,2 0 0,1 0 0,2 0 0,1 1-1,2-1 1,1-1 0,15 50 0,-18-74-86,0 0 0,-1 0 0,-1 0 1,0 18-1,-1-6 2,1-23 167,-3 0-103,-1-1 0,0-1 0,0 1 0,0 0 0,1-1 0,-1 0 0,1 0 0,0 0 0,-1 0-1,1 0 1,0-1 0,0 1 0,0-1 0,1 0 0,-1 0 0,0 0 0,1 0 0,0-1 0,-3-5 0,-2-3 67,0-1-1,0 1 1,2-2 0,-6-14-1,16 29-165,8 14 99,14 23 30,-6 7-20,-17-34 8,1 0-1,0 0 0,0-1 0,1 1 0,1-1 0,0-1 1,9 11-1,-16-19 12,1-1 1,0 0-1,0 1 1,0-1-1,-1 1 0,1-1 1,0 0-1,0 1 1,0-1-1,0 0 0,0 0 1,-1 0-1,1 0 1,0 0-1,0 0 1,0 0-1,0 0 0,0 0 1,0 0-1,-1 0 1,1-1-1,0 1 1,0 0-1,0-1 0,0 1 1,-1 0-1,1-1 1,0 1-1,0-1 1,-1 1-1,1-1 0,0 0 1,-1 1-1,1-1 1,-1 0-1,1 1 1,-1-1-1,1 0 0,-1 0 1,1 1-1,-1-1 1,1-1-1,21-40 602,-19 36-556,3-11-232,-1 1 0,0-1 0,-1 0 1,-1-1-1,-1 1 0,0 0 0,-1-1 0,-2-21 0,0 35-2280,-2 3-1443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8:22.7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171 94 3858,'0'0'11829,"0"-7"-11242,1-6-452,0 7 110,-1 0 0,0 0 0,0 0 1,0 0-1,-1 0 0,-1-5 0,2 9-222,-1 1 1,1-1-1,-1 1 0,0-1 1,1 1-1,-1 0 0,0 0 1,0-1-1,0 1 0,0 0 1,0 0-1,0 0 0,0 0 1,0 0-1,0 0 0,-1 0 1,1 0-1,0 1 0,-1-1 1,1 0-1,0 1 1,-1-1-1,1 1 0,-1-1 1,1 1-1,-1 0 0,1 0 1,-1-1-1,1 1 0,-3 1 1,1-2-41,0 1 1,-1 1-1,1-1 1,0 0 0,0 1-1,0-1 1,0 1-1,0 0 1,0 0-1,0 0 1,1 0 0,-1 1-1,0-1 1,1 1-1,-1 0 1,1 0 0,-1 0-1,-3 3 1,4-1-2,0-1-1,0 1 1,0-1 0,0 1 0,1 0 0,-1-1 0,1 1-1,0 0 1,0 0 0,0 0 0,1 0 0,-1 0 0,1 1 0,0 3-1,0-3-77,0 0-1,1 0 0,0 0 1,-1 0-1,1 0 0,1 0 1,-1 0-1,1 0 0,0 0 1,0-1-1,0 1 0,1-1 1,3 5-1,2 1-221,1 0 0,0-1 0,1 0 1,10 7-1,-2-3-298,-15-11 475,1-1 0,-1 1-1,0 0 1,0 0 0,0 1 0,-1-1 0,1 1 0,0-1-1,-1 1 1,0 0 0,1 0 0,-1 0 0,0 0 0,-1 0-1,1 0 1,0 1 0,-1-1 0,0 0 0,0 1 0,1 3-1,-3-6 159,1 0 0,-1 0-1,0 0 1,0 0 0,0 0-1,0 0 1,1 0 0,-1-1-1,0 1 1,0 0 0,0-1-1,0 1 1,-1 0 0,1-1-1,0 0 1,0 1 0,0-1-1,0 0 1,-1 1 0,1-1-1,0 0 1,0 0 0,0 0-1,-1 0 1,0 0 0,-40 2 852,40-2-744,-89 0 1755,53 0-4694</inkml:trace>
  <inkml:trace contextRef="#ctx0" brushRef="#br0" timeOffset="384.87">320 179 8836,'0'0'7606,"0"58"-7331,0-53-273,0-1 0,1 0 0,0 0 1,0 0-1,0 0 0,0-1 0,1 1 0,-1 0 0,1 0 0,3 4 0,-4-7-4,-1 0-1,1 1 1,0-1-1,0 0 0,0 0 1,0 0-1,0 0 1,0 0-1,0-1 1,0 1-1,0 0 0,0 0 1,1-1-1,-1 1 1,0 0-1,0-1 1,1 1-1,-1-1 0,0 0 1,1 1-1,-1-1 1,0 0-1,1 0 0,-1 0 1,1 0-1,-1 0 1,0 0-1,1 0 1,-1-1-1,0 1 0,1 0 1,-1-1-1,0 1 1,1-1-1,-1 0 1,2 0-1,0-2 190,0 0 0,0-1 0,0 1 1,0-1-1,0 0 0,-1 0 0,1 0 0,-1 0 0,0 0 0,0 0 1,-1 0-1,1-1 0,-1 1 0,0-1 0,1-8 0,3-25-1262,-5 21-9649,0 28 3044</inkml:trace>
  <inkml:trace contextRef="#ctx0" brushRef="#br0" timeOffset="1029.95">561 179 4098,'0'0'12363,"0"-4"-12011,1 0-554,1 9 90,4 26 83,16 55 220,-19-83-194,-3-3 1,1 0 1,-1 0-1,1 0 0,0 0 0,-1 0 0,1 0 0,0 0 0,-1-1 0,1 1 1,-1 0-1,1 0 0,0 0 0,-1-1 0,1 1 0,-1 0 0,1-1 0,-1 1 1,1-1-1,-1 1 0,1 0 0,-1-1 0,1 1 0,-1-1 0,0 1 1,1-1-1,-1 1 0,0-1 0,1 0 0,12-20 27,-10 16-12,8-15 130,-9 15-99,1 0-1,-1 0 1,1 0-1,0 1 1,0-1 0,0 1-1,1 0 1,0 0 0,4-4-1,-7 9-60,1 0 1,-1-1-1,0 1 0,1 0 0,-1 0 1,0 0-1,0 0 0,0 0 0,0 1 1,0-1-1,0 0 0,0 0 0,0 1 1,0-1-1,0 0 0,-1 1 0,1-1 1,-1 1-1,1-1 0,0 3 0,-1-3 30,2 2-32,-1 0 0,0 0-1,1 0 1,-1 0 0,1-1 0,0 1-1,0-1 1,0 1 0,0-1-1,0 0 1,0 1 0,1-1-1,2 2 1,-3-4 4,-1 0 0,1 0 0,-1 0 1,1 0-1,0 0 0,-1 0 0,1 0 0,-1-1 0,1 1 0,-1 0 0,1-1 1,-1 1-1,1-1 0,-1 0 0,1 1 0,-1-1 0,0 0 0,1 0 0,-1 0 1,0 0-1,0 0 0,0 0 0,0 0 0,0-1 0,0 1 0,0 0 0,0 0 1,1-3-1,48-62 394,-50 66-365,0-1 0,0 1 0,1 0 0,-1 0 0,0 0 0,0-1 0,0 1 0,0 0 0,1 0 0,-1 0 0,0 0 0,0 0 0,1 0 0,-1-1 0,0 1 0,0 0 0,0 0 0,1 0 0,-1 0 0,0 0 0,0 0 0,1 0 0,-1 0 0,0 0 0,0 0 0,1 0 0,-1 0 0,0 0 0,0 0 0,1 0 0,-1 0 0,0 0 0,0 1 0,0-1 0,1 0 0,-1 0 0,0 0 0,0 0 0,1 0 0,-1 0 0,0 1 0,0-1 0,0 0 0,0 0 0,1 0 0,-1 1 0,0-1 0,0 0 0,0 0 0,0 0 0,0 1 0,0-1 0,0 0 0,0 0 0,0 1 0,0-1 0,1 0 0,-1 0 0,0 1 0,0-1 1,0 0-1,0 0 0,-1 1 0,1-1 0,0 0 0,0 1 0,7 24-97,-6-19 302,5 15 66,-5-14-283,1 0 0,0 0 0,0-1 1,0 1-1,1-1 0,0 1 0,0-1 1,0 0-1,1 0 0,9 10 0,-12-15-330,0-1 0,0 1 1,0 0-1,1-1 0,-1 1 0,0-1 0,1 0 0,-1 1 0,0-1 1,1 0-1,-1 0 0,1 0 0,-1 0 0,0 0 0,3 0 0,2 0-2131,6 0-3794</inkml:trace>
  <inkml:trace contextRef="#ctx0" brushRef="#br0" timeOffset="1405.82">1058 90 6515,'0'0'11784,"0"-2"-11146,0 190-91,0-104-6281</inkml:trace>
  <inkml:trace contextRef="#ctx0" brushRef="#br0" timeOffset="3165.53">1061 92 3458,'0'0'7870,"2"-14"-6579,8-40-202,-10 53-1063,0 0 1,1 0 0,-1 0 0,0 0 0,1 0 0,-1 0 0,1 0 0,-1 0-1,1 0 1,0 0 0,-1 0 0,1 0 0,0 0 0,0 1 0,-1-1 0,1 0 0,0 0-1,0 1 1,0-1 0,0 1 0,0-1 0,0 1 0,0-1 0,0 1 0,0-1-1,0 1 1,0 0 0,0 0 0,1 0 0,-1 0 0,0-1 0,0 1 0,0 1-1,0-1 1,0 0 0,2 0 0,-1 1 0,0-1-1,0 1 1,0-1-1,0 1 1,0 0-1,-1 0 1,1 0-1,0 0 1,0 0-1,0 0 1,-1 0-1,1 1 1,2 2 0,-2 1 55,1 0 0,-2 0-1,1 0 1,0 1 0,-1-1 0,0 0 0,-1 1 0,1-1 0,-1 1 0,0-1 0,0 1 0,-1-1 0,1 1 0,-3 7 0,1-4-77,-1 1 0,0-1-1,0 0 1,-1 0 0,0 0-1,-1 0 1,-7 9 0,-20 16-616,31-33 413,1-6-17,0-1 61,0 0 0,1 0 0,0 1 1,0-1-1,4-9 0,-5 13 210,1 1 0,0-1-1,-1 1 1,1-1 0,0 1 0,0-1 0,0 1 0,0 0 0,1-1 0,-1 1 0,0 0 0,0 0 0,1 0 0,-1 0-1,1 0 1,-1 0 0,1 0 0,-1 1 0,1-1 0,-1 0 0,1 1 0,0-1 0,-1 1 0,1 0 0,0 0-1,-1-1 1,3 1 0,-2 1-17,0 0-1,-1 0 1,1 0 0,0 0-1,-1 0 1,1 0-1,-1 0 1,1 1-1,-1-1 1,0 0-1,0 1 1,1-1 0,-1 1-1,0 0 1,0-1-1,0 1 1,-1 0-1,1-1 1,0 1 0,-1 0-1,1 3 1,13 42 532,-10-25-612,-3-11 29,2 0 0,-1 0 0,1 0-1,9 19 1,-11-28-241,0 1 1,1-1-1,-1 0 0,1 1 1,0-1-1,-1 0 0,1 0 1,0 0-1,0 0 0,1-1 0,-1 1 1,0-1-1,1 1 0,-1-1 1,0 0-1,1 1 0,0-1 1,-1-1-1,1 1 0,0 0 0,-1-1 1,1 1-1,0-1 0,5 0 1,-3 1-376,1-1 0,-1-1 0,1 1 0,-1-1 0,0 0 0,1 0 0,-1-1 0,0 0 0,1 1 0,-1-2 0,0 1 0,4-3 0,-5 1 580,0 1 0,0-1 0,0 0-1,0 0 1,-1 0 0,0 0 0,0 0-1,0-1 1,-1 0 0,1 1 0,-1-1-1,3-9 1,0-3 1387,-1 1 0,0-1 0,-2 0 0,1 0-1,-2 0 1,-1-21 0,0 38-1235,0-1 0,0 0 0,0 0-1,0 0 1,0 0 0,-1 1 0,1-1 0,0 0-1,0 0 1,-1 0 0,1 1 0,0-1-1,-1 0 1,1 0 0,-1 1 0,1-1 0,-1 1-1,1-1 1,-1 0 0,0 1 0,1-1 0,-1 1-1,0-1 1,1 1 0,-1-1 0,0 1-1,0 0 1,1-1 0,-1 1 0,0 0 0,0 0-1,0-1 1,1 1 0,-1 0 0,0 0-1,0 0 1,0 0 0,0 0 0,1 0 0,-1 0-1,0 1 1,0-1 0,0 0 0,-1 1 0,0-1-74,0 1 1,-1-1 0,1 1 0,-1 0 0,1 0 0,0 0 0,0 0 0,-1 0 0,1 1 0,0-1 0,0 1 0,0-1 0,-3 4 0,0 4-24,0 0 1,0 0-1,1 1 0,0-1 0,0 1 1,1 0-1,0 0 0,1 0 1,1 0-1,-1 0 0,1 1 0,1-1 1,0 0-1,2 12 0,-2-21-31,1 0 0,-1 0-1,0 0 1,1 0-1,0 0 1,-1-1 0,1 1-1,-1 0 1,1 0 0,0-1-1,0 1 1,-1-1-1,1 1 1,0 0 0,0-1-1,0 1 1,0-1-1,-1 0 1,1 1 0,0-1-1,0 0 1,0 0 0,0 1-1,0-1 1,0 0-1,0 0 1,0 0 0,0 0-1,0 0 1,0 0-1,0 0 1,0-1 0,0 1-1,0 0 1,1-1 0,1 0-100,0 1 0,0-1 0,0 0 0,0 0 1,0 0-1,0-1 0,0 1 0,0-1 0,3-2 1,-1-1 230,-1-1 1,0 0-1,0 0 1,0 0-1,0 0 1,-1-1 0,0 1-1,-1-1 1,0 0-1,0 0 1,0 0-1,-1 0 1,0 0-1,0 0 1,0-11 712,-1 51-892,1-27 46,0 0 0,0 0 0,1 0 0,-1 0 0,2 0 0,-1-1 0,0 1 0,1-1 1,0 1-1,7 9 0,-9-14-29,0 0 0,0 0 0,0 0 0,1 0 0,-1 0 0,0 0 0,1 0 0,-1 0 0,1 0 0,-1 0 0,0-1 0,1 1 0,0-1 0,-1 1 1,1-1-1,-1 0 0,1 1 0,2-1 0,-2 0-10,0-1 1,1 0-1,-1 1 1,0-1-1,0 0 1,0 0-1,0 0 1,0 0-1,0 0 1,0 0 0,0-1-1,0 1 1,0-1-1,-1 1 1,1-1-1,2-3 1,3-3 183,-1 0 0,0 0 1,0-1-1,-1 0 0,0 0 1,0 0-1,-1 0 0,0-1 1,-1 0-1,4-16 1097,-7 36-992,-8 142-3,8-151-237,24-36-165,57-79-435,-80 113 610,-1 1 1,1 0 0,-1 0 0,0 0-1,1 0 1,-1 0 0,0 0-1,1 0 1,-1 0 0,1 0 0,-1 0-1,0 0 1,1 1 0,-1-1 0,0 0-1,1 0 1,-1 0 0,0 0-1,1 1 1,-1-1 0,0 0 0,1 0-1,-1 0 1,0 1 0,0-1 0,1 0-1,-1 1 1,0-1 0,0 0-1,1 1 1,-1-1 0,0 0 0,0 1-1,0-1 1,0 0 0,0 1-1,1-1 1,-1 0 0,0 1 0,0-1-1,0 1 1,0-1 0,0 0 0,0 1-1,0-1 1,0 0 0,0 1-1,-1 0 1,6 22 82,-3-6 30,-2-11-84,0 0-1,1-1 1,0 1-1,0 0 1,0-1-1,4 10 1,-4-13-21,0 0 0,0-1-1,0 1 1,1 0 0,-1-1 0,0 1-1,1-1 1,-1 0 0,1 0 0,0 1-1,-1-1 1,1 0 0,0 0 0,0 0-1,0-1 1,-1 1 0,1 0 0,0-1-1,0 1 1,0-1 0,0 0 0,0 0-1,4 0 1,1 1-13,1-1-1,-1 0 1,0-1-1,1 0 1,-1 0 0,0-1-1,0 0 1,0 0-1,0 0 1,0-1 0,-1 0-1,1-1 1,-1 1-1,0-1 1,0 0 0,6-6-1,-8 6 50,0 1-1,0-1 1,-1-1 0,0 1-1,0 0 1,0-1 0,0 1-1,-1-1 1,0 0 0,0 0-1,0 0 1,-1 0 0,1 0-1,-1-1 1,0 1 0,-1 0-1,1-1 1,-1 1 0,0 0-1,-1-1 1,1 1 0,-3-9-1,3 13-12,0 1 0,0-1 0,0 1-1,0-1 1,0 1 0,-1 0 0,1-1-1,0 1 1,0-1 0,0 1 0,-1 0-1,1-1 1,0 1 0,-1 0 0,1-1-1,0 1 1,-1 0 0,1-1 0,0 1-1,-1 0 1,1 0 0,0 0 0,-1-1-1,1 1 1,-1 0 0,1 0 0,-1 0-1,1 0 1,0 0 0,-1 0 0,1 0-1,-1 0 1,1 0 0,-1 0 0,1 0-1,-1 0 1,1 0 0,0 0 0,-1 0-1,1 0 1,-1 0 0,1 0 0,0 1-1,-1-1 1,0 0 0,-16 16-126,11-1 85,1 0 0,0 1 0,1 0 0,0 0-1,2 0 1,-2 30 0,3-3-245,6 60 0,7-40-260,-9-51 28,0-1-1,-1 2 1,0-1-1,-1 0 1,-1 0-1,0 0 1,0 1-1,-2 11 1,1-23 475,1 1 1,0-1-1,0 0 0,-1 0 1,1 0-1,-1 0 0,1 0 1,-1 1-1,1-1 0,-1 0 1,0 0-1,0 0 0,1 0 1,-1-1-1,0 1 0,0 0 1,0 0-1,0 0 0,0-1 1,0 1-1,0 0 0,0-1 1,0 1-1,0-1 0,-1 1 1,1-1-1,0 0 0,0 0 1,0 1-1,-1-1 0,1 0 1,0 0-1,0 0 0,0 0 1,-1 0-1,1 0 0,0-1 1,0 1-1,-1 0 0,-1-1 1,1 0 209,0 0 0,0 0 0,0 0 1,0 0-1,0 0 0,0 0 0,0-1 1,0 1-1,0-1 0,1 1 1,-1-1-1,1 0 0,-1 1 0,1-1 1,-1 0-1,1 0 0,0 0 0,0 0 1,0 0-1,0-1 0,0-1 0,0-5-134,0 1 0,1-1 0,0 1-1,0 0 1,1-1 0,0 1-1,1 0 1,-1-1 0,2 1-1,-1 0 1,1 0 0,0 1-1,1-1 1,0 1 0,0-1-1,6-6 1,9-12-646,2 1-1,43-41 1,-41 43 137,53-46-640,-52 49 1086,0-2-1,-1 0 1,-2-1 0,26-36-1,-46 58 55,0 0 0,0-1 0,0 1-1,0 0 1,-1-1 0,1 1 0,-1-1-1,1 1 1,-1-1 0,1 1 0,-1-1-1,0 0 1,0 1 0,1-1 0,-1-1-1,-1 2 7,1 1-1,0-1 0,0 0 0,-1 1 1,1-1-1,0 1 0,0-1 0,-1 1 0,1 0 1,-1-1-1,1 1 0,0-1 0,-1 1 1,1 0-1,-1-1 0,1 1 0,-1 0 1,1-1-1,-1 1 0,1 0 0,-1 0 0,1-1 1,-1 1-1,0 0 0,1 0 0,-1 0 1,0 0-1,-1 0 72,-1 0 0,0 0 1,1 0-1,-1 1 0,1-1 0,-1 1 1,1-1-1,0 1 0,-1 0 0,1 0 1,-1 0-1,1 0 0,0 0 0,0 1 1,0-1-1,-3 4 0,0 0-124,0 1-1,1 1 1,-1-1 0,2 0-1,-1 1 1,1 0-1,0 0 1,0 0 0,1 0-1,-1 1 1,2-1 0,-1 1-1,1-1 1,0 1-1,1 11 1,0-14-2,0-1-1,0 1 0,0-1 1,1 0-1,0 1 0,-1-1 1,2 0-1,-1 0 1,0 0-1,1 0 0,0 0 1,0 0-1,0 0 0,0 0 1,1-1-1,-1 1 1,1-1-1,0 0 0,0 1 1,0-2-1,1 1 0,-1 0 1,1 0-1,-1-1 1,1 0-1,0 0 0,0 0 1,6 2-1,0-2-189,1 0 1,-1 0-1,1-1 0,-1 0 0,1-1 1,0-1-1,-1 1 0,1-2 0,0 1 1,-1-1-1,12-5 0,-9 3-979,0-1 0,0-1 1,0 0-1,19-13 0,7-10-6384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8:33.63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0 252 6675,'0'0'5173,"8"-59"336,-3 51-5530,0 0 0,1 1 0,0-1 0,0 1 0,1 1 0,-1-1 0,1 1-1,1 0 1,-1 1 0,1-1 0,0 2 0,1-1 0,-1 1 0,1 0 0,-1 1 0,15-4-1,-5 2-23,0 1-1,0 1 0,0 1 0,1 0 0,-1 1 0,1 1 0,29 3 1,21 17-50,-58-15 99,-1-2 0,1 1 0,-1-1 0,1-1 0,0 0 0,15 0 0,-19-1 6,-1-2 0,0 1 0,1-1 0,-1 0 1,1 0-1,-1 0 0,0-1 0,0 0 0,0-1 0,0 1 0,0-1 0,8-6 1,-11 7 2,1-1 1,-1 0-1,0 0 1,-1 0-1,1 0 1,-1-1-1,1 1 1,-1-1 0,0 0-1,0 1 1,-1-1-1,1 0 1,-1 0-1,0 0 1,0 0-1,0 0 1,0-1-1,-1 1 1,0 0 0,0-5-1,0 9-24,0-1 0,1 1 1,-1-1-1,0 1 0,0 0 0,0-1 0,0 1 0,0-1 0,0 1 0,0 0 1,0-1-1,0 1 0,-1-1 0,1 1 0,0 0 0,0-1 0,0 1 1,0 0-1,0-1 0,-1 1 0,1 0 0,0-1 0,0 1 0,-1 0 0,1-1 1,0 1-1,0 0 0,-1 0 0,1-1 0,0 1 0,-1 0 0,1 0 1,0 0-1,-1-1 0,1 1 0,-1 0 0,1 0 0,0 0 0,-1 0 0,1 0 1,-1 0-1,1 0 0,0 0 0,-1 0 0,1 0 0,0 0 0,-1 0 1,1 0-1,-1 0 0,1 0 0,0 0 0,-1 1 0,-5-1-61,5 0 50,-3 41-442,5-39 464,-1 0 0,1 0 0,-1 0 0,1 0-1,0 0 1,-1 0 0,1-1 0,0 1 0,0 0-1,0-1 1,1 1 0,-1-1 0,0 1 0,1-1-1,-1 1 1,1-1 0,-1 0 0,1 0 0,-1 0 0,1 1-1,0-2 1,0 1 0,-1 0 0,1 0 0,0-1-1,0 1 1,0-1 0,0 1 0,0-1 0,0 0 0,0 0-1,2 0 1,15 2 84,-1-1 0,31-3 0,-23 1-76,90 1 31,209 5 50,-158 19-103,-165-23 6,0-1-1,0 1 0,0 0 1,0 0-1,0 0 0,0 0 1,0 0-1,-1 0 0,1 1 1,0-1-1,-1 1 0,1-1 1,-1 1-1,1-1 0,-1 1 1,0 0-1,1 0 0,-1 0 1,0 0-1,0 0 0,0 0 1,-1 0-1,1 0 0,0 0 0,-1 0 1,0 0-1,1 0 0,-1 4 1,2 9 14,-1 1 0,-1 0 0,-1 16 0,0-8-40,1-24 10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8:39.14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12 240 2209,'0'0'8060,"-12"-40"-2722,12 37-5335,1-1-1,-1 1 1,1-1-1,-1 1 1,1 0 0,0-1-1,0 1 1,0 0-1,1-1 1,-1 1 0,1 0-1,0 0 1,0 0-1,0 0 1,0 1-1,5-6 1,-2 3-4,1 1 1,0 0-1,0 0 0,0 0 1,0 1-1,1 0 0,-1 0 1,8-2-1,1 0-78,1 1 0,-1 1 1,1 1-1,-1 0 0,1 1 0,0 1 1,20 1-1,70 12-65,-98-13 152,-1 0 1,1 0-1,0 0 0,-1-1 1,1-1-1,-1 1 1,1-1-1,-1 0 1,0-1-1,0 0 0,0 0 1,10-6-1,-14 8-31,-1-1 0,0 1 0,0-1 0,-1 1 1,1-1-1,0 0 0,0 0 0,-1 0 0,1 0 0,-1 0 0,0 0 0,0 0 0,1 0 0,-1-1 0,-1 1 0,1 0 0,0-1 0,0 1 0,-1-1 1,0 1-1,1 0 0,-1-1 0,0 1 0,0-1 0,0 1 0,-1-1 0,0-3 0,1-7-1253,0 13 1207,-1 1-82,0 0 99,0 0 0,0 0 0,0 0 0,0 0 0,0 1 0,0-1 0,1 0 0,-1 0 0,0 1-1,1-1 1,-1 1 0,1-1 0,0 0 0,-1 1 0,1-1 0,0 1 0,0-1 0,0 1 0,0-1 0,0 1 0,0-1 0,0 1 0,1-1 0,-1 1 0,0-1 0,1 0 0,-1 1 0,2 1 0,-1 0-3,-1-1 1,1 1-1,0-1 1,1 1-1,-1-1 1,0 1-1,1-1 1,-1 0-1,1 0 1,0 0-1,0 0 0,0 0 1,0 0-1,0 0 1,0 0-1,0-1 1,3 2-1,14 2 13,1-1 1,0 0-1,0-2 0,1 0 0,-1-1 0,0-2 0,26-2 0,-21 1 71,-1 1-1,1 1 1,0 1 0,28 5-1,186 37 186,-132-8-140,-104-34-76,0 0-1,0-1 0,0 1 0,0 1 0,-1-1 0,1 0 0,0 0 1,-1 1-1,1 0 0,-1 0 0,1-1 0,-1 1 0,0 0 0,0 1 1,0-1-1,0 0 0,0 1 0,0-1 0,-1 1 0,1 0 0,-1-1 1,1 1-1,-1 0 0,0 0 0,0 0 0,-1 0 0,2 4 0,-2-5-209,3 11 282,-3-9-4009,-3-4 470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9:04.2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84 304,'0'0'5248,"-4"-5"-4709,2 3-240,-11-11-482,9 1 3009,51 12-2639,785-5 1051,-624 23-1195,291-18 309,-1183-2 91,599-2-157,-135-24 0,64 6 684,-130 14-275,192 9-115,54 7-858,34-1-1857,25-3-2218,-4-4-881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29:07.8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3012 55 1793,'0'0'6032,"-4"-8"-5333,-11-25-227,14 32-416,0 0 0,1 0 0,-1 1 0,0-1 0,0 0 0,1 0 0,-1 0-1,0 0 1,0 1 0,0-1 0,0 0 0,0 1 0,0-1 0,0 1 0,0-1 0,0 1 0,-1-1 0,1 1 0,0 0 0,0-1-1,0 1 1,0 0 0,-1 0 0,1 0 0,0 0 0,0 0 0,-2 1 0,-25 9 254,9 5-262,1 0 0,0 1 1,2 1-1,0 1 1,-23 32-1,-10 11 0,-51 42 99,-5-4-1,-140 100 0,72-60 162,-10 7 302,-75 63 405,-144 133 1080,383-331-1825,19-11-247,-1 0 1,1 0 0,0 0 0,-1 0-1,1 0 1,0 0 0,0 0-1,-1 0 1,1-1 0,0 1-1,-1 0 1,1 0 0,0 0-1,0-1 1,-1 1 0,1 0-1,0 0 1,0-1 0,0 1 0,0 0-1,-1 0 1,1-1 0,0 1-1,0 0 1,0-1 0,0 1-1,0 0 1,0-1 0,0 1-1,0 0 1,-1 0 0,1-1 0,0 1-1,1-1 1,4-41 670,-4 38-849,19-69 108,34-85-1,3-8 87,-56 161-39,-1 4-51,0 16-349,-1 2 387,-1 1 0,0 0 1,-2-1-1,0 0 0,-1 1 1,0-2-1,-2 1 0,-10 21 0,2-10-46,-1 0 0,-2-2-1,-37 46 1,53-70 47,1-1 9,0 0 0,1-1 0,-1 1 0,1 0 0,-1-1 0,1 1 0,-1 0 0,1 0 0,0 0 0,-1 0 0,1-1 0,0 1 0,-1 0 0,1 0 0,0 0 0,0 0 0,0 0 0,0 0 0,0 0 0,0 1 0,0-1-45,228 1-134,-226-1 107,-1-1-1,1 1 1,0-1-1,0 1 1,-1 0-1,1 0 1,-1 0-1,1 0 1,-1 0-1,1 0 0,-1 1 1,1-1-1,-1 0 1,0 1-1,0-1 1,0 1-1,0-1 1,0 1-1,0-1 1,0 1-1,0 0 0,-1-1 1,2 5-1,13 48-4314,-13-45 3153,3 15-3072</inkml:trace>
  <inkml:trace contextRef="#ctx0" brushRef="#br0" timeOffset="1603.56">249 1663 3682,'0'0'10146,"1"-6"-5478,-2-25-4601,-4 21-38,2 1-35,-1 0 0,0 1-1,-1-1 1,0 1 0,-11-15 0,14 22 1,1-1-1,-1 1 1,1-1 0,-1 1-1,0 0 1,0 0 0,0-1-1,0 2 1,1-1 0,-1 0-1,0 0 1,-1 0 0,1 1-1,0-1 1,0 1 0,0 0-1,0 0 1,0 0 0,0 0-1,0 0 1,-1 0 0,1 0-1,0 0 1,0 1 0,0-1-1,0 1 1,0 0 0,0 0-1,0 0 1,0 0 0,0 0-1,0 0 1,-2 2 0,-6 5-19,-1 1 1,2 0 0,-1 0 0,1 1-1,1 0 1,0 0 0,0 1-1,1 0 1,0 1 0,-6 15 0,12-23 14,-1 0 0,1 0 1,0 0-1,1 0 1,-1 0-1,1 0 0,0 0 1,0 0-1,0 1 1,0-1-1,1 0 0,0 0 1,0 0-1,0 0 1,0 0-1,0 0 0,1 0 1,3 6-1,1-2-18,1 0 0,0-1 0,0 0-1,0 0 1,16 11 0,-16-12-9,1 0 0,-1 0 0,0 0 0,0 1 0,-1 0 0,0 0 0,0 0 0,7 13 0,-12-18 30,0 1 0,0-1 0,0 0 0,0 1 0,0-1 0,-1 1 0,1 0 0,-1-1 1,1 1-1,-1-1 0,0 1 0,0 0 0,0-1 0,-1 1 0,1 0 0,-1-1 0,1 1 0,-1-1 1,0 1-1,-1 3 0,-1-3 12,1 1 0,0-1 1,-1 0-1,0 0 0,1-1 1,-1 1-1,0-1 1,-1 1-1,1-1 0,0 0 1,-1 0-1,-4 2 0,-5 1 36,0-1 0,0 0-1,0-1 1,0 0 0,0-1 0,-27 1-1,39-3-110,0-1-1,1 1 0,-1 0 1,1-1-1,-1 1 0,1 0 1,-1-1-1,1 1 0,-1-1 1,1 1-1,-1-1 0,1 1 1,0-1-1,-1 1 0,1-1 1,0 1-1,-1-1 0,1 1 0,0-1 1,0 0-1,0 1 0,-1-1 1,1 1-1,0-1 0,0 0 1,0 1-1,0-1 0,0 0 1,0 1-1,0-1 0,0 1 1,1-1-1,-1-1 0,7-25-6229,10 8-157</inkml:trace>
  <inkml:trace contextRef="#ctx0" brushRef="#br0" timeOffset="3344.75">219 1917 3554,'0'0'6189,"7"-4"-5487,5-4-532,-1-1 0,-1 0 0,0 0 0,0-1 0,0-1 0,-2 1 0,1-2 0,-1 1 0,-1-1 0,0 0 0,-1 0 0,0-1 0,4-13 1,-4 7-129,0 0 1,-1 0 0,-1-1 0,-1 1 0,-1-1 0,0 0-1,-2 1 1,0-1 0,-4-23 0,-2 28 258,-2 22 227,-3 25-327,4 14-77,2 0 1,2 1-1,4 64 0,1-32 254,3-49-80,-5-30-292,0 1 0,0-1 0,1 0 1,-1 0-1,0 1 0,0-1 0,1 0 0,-1 0 1,0 0-1,1 1 0,-1-1 0,0 0 1,1 0-1,-1 0 0,0 0 0,1 0 0,-1 0 1,0 1-1,1-1 0,-1 0 0,0 0 1,1 0-1,-1 0 0,0-1 0,1 1 0,-1 0 1,0 0-1,1 0 0,-1 0 0,1 0 1,-1 0-1,0 0 0,0-1 0,1 1 0,-1 0 1,0 0-1,1 0 0,-1-1 0,6-5 41,0 1 0,-1-1 0,0 0 0,8-13 0,1 0-86,-5 8 5,2-1 0,0 1-1,0 1 1,1 0 0,0 0-1,22-12 1,-33 22 26,0 0-1,0 0 1,0 0-1,0 0 0,0 0 1,1 0-1,-1 0 1,0 0-1,0 0 1,0 0-1,0 1 1,0-1-1,0 0 1,0 1-1,0-1 1,0 1-1,0 0 0,0-1 1,0 1-1,0 0 1,0-1-1,0 1 1,0 0-1,-1 0 1,1 0-1,0 0 1,-1-1-1,1 1 1,-1 0-1,1 0 0,-1 1 1,1-1-1,-1 0 1,1 0-1,-1 2 1,16 39 77,-16-41-71,5 18 42,-3-11-26,1 1 0,-1 0 0,1-1 0,7 14 0,-9-20-10,1 0 0,-1-1 0,0 1 0,1 0 0,-1 0 0,1-1 0,0 1 0,-1-1 0,1 1 0,0-1 0,0 0 0,0 0 0,0 0 0,0 0 0,0 0 0,0 0 0,0 0 0,1-1 0,-1 1 0,0-1 0,0 1 0,1-1 0,2 0-1,1-1 11,1-1-1,0 0 0,0 0 1,-1 0-1,1-1 0,-1 0 1,0 0-1,0 0 0,0-1 0,0 0 1,-1 0-1,0-1 0,1 1 1,-1-1-1,-1 0 0,1-1 1,-1 1-1,6-10 0,-3 5 1,-1 1 0,0-1 1,-1 0-1,0-1 0,0 1 0,-1-1 0,0 0 0,-1 0 0,-1 0 1,3-22-1,-5-17 119,-30 53-322,26 1 183,1 0 1,0 0-1,0 0 1,0 0-1,0 0 1,1 1-1,-1-1 1,1 1-1,0 0 1,1-1 0,-1 1-1,1 0 1,-1 10-1,-2 71 18,4-68-14,0-17 1,1 0 1,-1 0-1,1 0 0,0 0 1,-1 0-1,1 0 0,0 0 1,0 0-1,-1-1 0,1 1 1,0 0-1,0-1 0,0 1 1,0 0-1,0-1 0,0 1 1,0-1-1,0 0 0,0 1 1,0-1-1,0 0 0,0 0 0,1 1 1,-1-1-1,0 0 0,0 0 1,0 0-1,0 0 0,0-1 1,0 1-1,1 0 0,-1 0 1,0-1-1,0 1 0,1-1 1,3 0 9,0 0 0,0 0 1,0 0-1,-1 0 1,1-1-1,0 0 0,6-4 1,-4 0-56,-1-1 0,1-1 0,-2 1 1,1-1-1,-1 0 0,0 0 0,-1 0 0,0 0 1,0-1-1,-1 0 0,0 0 0,0 0 1,-1 0-1,0-1 0,-1 1 0,0 0 0,-1-1 1,0-9-1,0 18-34,-2 4-77,1-1 144,-1 1 0,1-1 1,-1 1-1,1-1 0,0 1 0,0 0 1,0 0-1,1 0 0,-1 0 0,1-1 0,-1 1 1,1 0-1,0 5 0,-1 1 21,-11 79 74,11-80-51,1 0 0,0 0 0,1 0 0,-1 0 0,1 0 0,1-1 0,0 1 0,0 0 0,4 8 0,-6-14-26,1-1 1,0 1-1,0-1 1,0 1-1,0-1 0,0 1 1,0-1-1,0 1 1,1-1-1,-1 0 0,0 0 1,1 0-1,-1 0 1,1 0-1,-1 0 0,1 0 1,0 0-1,-1 0 1,1-1-1,0 1 0,0-1 1,-1 1-1,1-1 1,0 0-1,0 0 0,0 0 1,-1 0-1,1 0 1,0 0-1,0 0 0,0 0 1,-1-1-1,1 1 1,0-1-1,0 1 0,-1-1 1,1 0-1,-1 0 1,1 0-1,0 0 0,2-2 1,2-1 19,0-1 1,0 1-1,0-2 1,-1 1-1,0-1 1,0 1-1,0-1 1,6-11-1,2-8-19,-1-1-1,-1 0 1,-2-1 0,0 0-1,-2-1 1,-1 0-1,-1 0 1,-1 0 0,0-56-1,-5 87-168,1-2 162,-22 114-125,20-99 120,1 1 0,0-1-1,1 1 1,1-1-1,3 22 1,-4-36-44,1 0 0,-1 1 0,1-1 1,0 0-1,-1 0 0,1 0 0,0 0 0,0 0 0,0 0 1,1 0-1,-1 0 0,0 0 0,1 0 0,-1-1 0,1 1 1,0 0-1,0-1 0,-1 0 0,1 1 0,0-1 0,0 0 1,0 0-1,0 0 0,0 0 0,1 0 0,-1-1 0,0 1 0,0-1 1,1 1-1,-1-1 0,0 0 0,0 0 0,1 0 0,-1 0 1,0 0-1,1 0 0,-1-1 0,0 1 0,4-2 0,-1 1-150,1-1 0,0 0-1,0-1 1,-1 1-1,1-1 1,-1 0-1,0 0 1,0-1 0,0 1-1,0-1 1,-1 0-1,1-1 1,6-8-1,4-19-5796,-14 14 1683</inkml:trace>
  <inkml:trace contextRef="#ctx0" brushRef="#br0" timeOffset="3555.65">1010 1709 2897,'0'0'8708,"15"-11"-8436,8-2 49,7-2-113,5-3-176,-5 3-16,-3 4 64,-8 2-80,-8 5 0,-3 4-529,-5 0-1423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2:54.9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2 120 2545,'0'0'10186,"-1"0"-10146,1 0 0,0 0 0,0 1-1,0-1 1,0 0 0,0 0 0,0 0 0,0 1-1,-1-1 1,1 0 0,0 1 0,0-1 0,0 0-1,0 0 1,0 1 0,0-1 0,0 0-1,0 0 1,0 1 0,1-1 0,-1 0 0,0 0-1,0 1 1,0-1 0,0 0 0,0 0 0,0 1-1,0-1 1,1 0 0,-1 0 0,0 0 0,0 1-1,0-1 1,0 0 0,1 0 0,42 2 688,61 11 0,-60-6-620,65 2 1,442-27 144,-33-8-202,-101 2-67,-258 17 32,135-3 42,299-1 697,-201 13 515,-387-2-1171,0 0 0,-1-1 0,1 0 0,0 0 0,-1 0 0,1 0 0,5-4 0,-8 5-88,-1-1 0,1 1 0,-1-1-1,1 0 1,-1 0 0,0 0 0,1 0 0,-1 0-1,0 0 1,0 0 0,0 0 0,1-1 0,-1 1-1,-1 0 1,1-1 0,0 1 0,0 0 0,0-1-1,-1 1 1,1-1 0,-1 0 0,1 1 0,-1-1-1,1-1 1,-1 2-146,-1 0 0,1 0 0,0 0 0,-1 0-1,1 1 1,0-1 0,-1 0 0,1 0 0,-1 1 0,1-1 0,-1 0-1,1 1 1,-1-1 0,0 0 0,1 1 0,-1-1 0,0 1 0,1-1-1,-1 1 1,0 0 0,0-1 0,1 1 0,-1 0 0,0-1 0,0 1 0,0 0-1,0 0 1,1 0 0,-3-1 0,2 1-149,-28-7-4884</inkml:trace>
  <inkml:trace contextRef="#ctx0" brushRef="#br0" timeOffset="946.16">1745 111 4706,'0'0'7433,"0"-7"-6393,-1-17 956,3 47 600,16 108-2215,-10-84-170,3 87 0,-34-136 192,16-2-407,0-1 1,1-1-1,0 1 1,0-1 0,0 0-1,0-1 1,1 1-1,0-1 1,1 0 0,-1 0-1,-5-14 1,-7-9-12,111 123-719,-93-92 731,1 0 0,-1 1-1,0-1 1,1 0 0,-1 0 0,0 0-1,1 0 1,-1 0 0,1 0 0,-1-1-1,1 1 1,0 0 0,-1-1 0,1 1 0,0-1-1,-1 0 1,1 0 0,0 1 0,0-1-1,-1 0 1,1 0 0,2-1 0,-1 0 20,0 0 0,0 0 0,0 0 0,0-1 0,0 1 0,0-1 0,-1 0 0,1 0 0,-1 0 0,1 0 0,2-3 0,5-7 59,-1 1 1,-1-2-1,1 1 1,6-17-1,5-6 136,-11 20-201,0-1 0,-1 0 0,-1 0 0,9-28 0,-16 38-145</inkml:trace>
  <inkml:trace contextRef="#ctx0" brushRef="#br0" timeOffset="1772.14">1437 511 7411,'0'0'4336,"0"12"-3747,0 261 4683,0-276-4421,-3-13-838,0 0-1,2 1 1,0-1 0,0 0-1,2 0 1,0 1-1,1-1 1,0 0-1,1 1 1,1-1 0,0 1-1,2 0 1,-1 1-1,2-1 1,0 1 0,0 0-1,18-23 1,-21 33-25,0 0 0,0 1 0,0-1 0,1 1 0,0 0 0,0 0 0,-1 0 0,2 0 0,-1 1 1,0 0-1,0 0 0,10-2 0,-13 4 11,-1 0 0,1 0 0,0-1 0,-1 1 0,1 0 0,0 0 0,-1 1 0,1-1 0,0 0 0,-1 0 0,1 1 0,0-1 0,-1 1 0,1 0 0,-1-1 0,1 1 0,-1 0 0,1 0 0,-1 0 0,0 0 0,1 0 0,-1 0 0,0 0 0,0 1 0,0-1 0,0 0 0,0 1 0,0-1 0,0 1 0,0-1 0,0 1 0,-1-1 0,1 1 0,-1-1 0,1 1 0,-1 0 0,0-1 0,1 1 0,-1 0 0,0-1 0,0 1 0,0 0 0,0-1 0,-1 3 0,0 1 5,0-1 1,0 1-1,0-1 1,-1 0-1,0 0 1,0 0-1,0 0 0,0 0 1,0 0-1,-1-1 1,0 1-1,1-1 1,-1 1-1,-1-1 1,1 0-1,0 0 1,-6 3-1,2-1-146,0 0 0,0 0 0,-1 0 0,0-1 0,0 0 0,0-1 0,0 0 0,-10 3 0,18-7 127,-1 1-1,1 0 1,0 0 0,-1 0-1,1-1 1,0 1 0,0 0-1,-1 0 1,1 0 0,0-1 0,0 1-1,0 0 1,0-1 0,-1 1-1,1 0 1,0-1 0,0 1-1,0 0 1,0-1 0,0 1-1,0 0 1,0-1 0,0 1 0,0 0-1,0-1 1,0 1 0,0 0-1,0-1 1,0 1 0,0 0-1,0-1 1,0 1 0,0 0-1,0-1 1,0 1 0,0 0 0,1 0-1,-1-1 1,0 1 0,0 0-1,0-1 1,1 1 0,-1 0-1,0 0 1,0 0 0,1-1-1,-1 1 1,0 0 0,1 0 0,-1 0-1,0-1 1,0 1 0,1 0-1,-1 0 1,0 0 0,1 0-1,-1 0 1,0 0 0,1 0-1,0 0 1,2-1 40,1 0 0,0 1 1,-1-1-1,1 1 0,0 0 0,-1 0 0,1 1 0,0-1 0,-1 1 0,1 0 1,0 0-1,-1 0 0,1 0 0,-1 0 0,4 3 0,2 1 130,0 2 0,-1-1 0,15 14 1,-16-13-184,1 0 0,0 0 0,1-1 0,15 10 0,-16-14-1450,0-1 0,0 1 0,1-1 0,-1-1 0,0 1 0,0-1 0,0-1 0,14-2 0,-6 0-1497</inkml:trace>
  <inkml:trace contextRef="#ctx0" brushRef="#br0" timeOffset="3005.86">1805 624 1281,'0'0'7750,"3"-12"-6480,3 0-893,-4 8-254,0 0-1,0 0 1,-1 0-1,1 0 1,-1-1 0,0 1-1,0-1 1,0 1 0,-1-1-1,0-4 1,0 9-54,0-1 0,0 0 1,0 1-1,-1-1 0,1 1 1,0-1-1,-1 1 0,1-1 0,0 0 1,-1 1-1,1 0 0,-1-1 1,1 1-1,-1-1 0,1 1 1,-1-1-1,1 1 0,-1 0 0,1 0 1,-1-1-1,1 1 0,-1 0 1,0 0-1,1-1 0,-1 1 0,1 0 1,-1 0-1,0 0 0,1 0 1,-1 0-1,0 0 0,1 0 1,-1 0-1,1 0 0,-1 0 0,0 1 1,1-1-1,-2 0 0,0 0-66,0 1 0,0-1 0,0 1 0,0-1 0,0 1 0,0 0 0,0-1 0,0 1-1,0 0 1,0 0 0,-2 3 0,-2 3 25,1 1 1,0 0-1,0 0 0,-5 12 0,9-17-32,0-1 0,-1 1 0,1 0 0,0 0 0,0 0 0,1 0 0,-1 0 0,0 0 0,1 1 0,0-1 0,0 0 0,0 0 0,0 0 0,0 0 0,1 0 0,-1 0 0,2 4 0,-1-6 7,0 0-1,0-1 0,0 1 1,0 0-1,0-1 0,0 1 1,0-1-1,0 0 1,0 1-1,0-1 0,0 0 1,0 1-1,0-1 0,0 0 1,0 0-1,0 0 0,0 0 1,1 0-1,-1 0 0,0 0 1,0-1-1,0 1 0,0 0 1,0-1-1,0 1 0,0 0 1,0-1-1,2 0 0,26-17 448,-24 14-459,0 0 0,0-1 0,-1 0-1,0 0 1,0 0 0,0-1 0,0 1 0,-1-1 0,0 0 0,0 0-1,-1 0 1,0 0 0,3-11 0,-5 16 12,4 43-494,-3-41 467,0 0 0,1 0 0,-1 0 0,0 0 0,0 0 0,1 0 0,-1 0 0,0-1 0,1 1 0,-1 0 0,1-1 0,-1 1 0,1-1 0,-1 0 0,1 1 0,-1-1 0,1 0 0,0 0 0,-1 0 0,1 0 0,-1 0 0,1-1 0,-1 1 0,1 0 0,2-1 0,37-20-156,-31 15 237,-10 6-65,1 0 0,-1 0 1,0 0-1,1 0 1,-1 0-1,0 0 0,1 0 1,-1 0-1,0 1 0,0-1 1,1 0-1,-1 0 0,0 0 1,1 0-1,-1 0 0,0 1 1,0-1-1,1 0 1,-1 0-1,0 1 0,0-1 1,0 0-1,1 0 0,-1 1 1,0-1-1,0 0 0,0 0 1,0 1-1,0-1 1,1 0-1,-1 1 0,0-1 1,0 0-1,0 1 0,0-1 1,0 0-1,0 0 0,0 1 1,0-1-1,0 0 0,0 1 1,0-1-1,0 0 1,0 1-1,-1-1 0,2 21 167,-1-20-142,-1 8 28,5 35 169,-4-43-229,0 0-1,0-1 0,0 1 1,1-1-1,-1 1 1,0 0-1,1-1 0,-1 1 1,1-1-1,-1 1 0,0-1 1,1 1-1,-1-1 1,1 1-1,-1-1 0,1 1 1,-1-1-1,1 0 0,0 1 1,-1-1-1,2 1 0,-1-1-43,1 0 0,-1 0 0,0 0 0,0-1 0,1 1 0,-1 0 0,0 0 0,0-1 0,0 1 0,0-1 0,1 1 0,-1-1-1,0 1 1,0-1 0,0 0 0,1-1 0,21-21-1035,6-6 627,-28 28 1041,32 8 88,-31-6-628,0 0 0,0-1-1,0 1 1,0 0 0,0 0 0,0-1-1,0 0 1,0 1 0,0-1 0,0 0-1,0 0 1,0 0 0,0 0 0,0 0-1,0 0 1,0-1 0,0 1 0,0-1-1,0 1 1,0-1 0,0 0 0,0 0 0,0 0-1,0 0 1,0 0 0,-1 0 0,1-1-1,0 1 1,-1 0 0,1-1 0,-1 1-1,0-1 1,1 0 0,0-2 0,10-25 1062,-9 24-102,-3 21-792,0-10-323,1 43 124,1-21 1,-2 0 1,-6 53 0,5-74-35,0-1 0,-1 1 0,0-1 0,0 1 0,0-1 0,-1 0 0,0 1 0,0-1 0,0-1 0,-1 1 0,0 0 0,0-1 0,-1 0 0,1 0 0,-1 0 0,0-1 0,-7 5 0,12-8 30,-1 0-1,1-1 0,-1 1 1,0-1-1,1 1 1,-1-1-1,0 1 0,1-1 1,-1 1-1,0-1 0,0 0 1,1 1-1,-1-1 1,0 0-1,0 0 0,0 0 1,1 0-1,-1 1 0,0-1 1,0 0-1,0 0 1,1 0-1,-1-1 0,0 1 1,0 0-1,0 0 1,0 0-1,1-1 0,-1 1 1,0 0-1,0-1 0,1 1 1,-1 0-1,0-1 1,1 1-1,-1-1 0,0 0 1,1 1-1,-1-1 0,1 1 1,-1-1-1,1 0 1,-1 1-1,1-1 0,-1 0 1,1 0-1,0 1 0,-1-1 1,1 0-1,0 0 1,0 1-1,0-1 0,0 0 1,-1 0-1,1 0 0,0 0 1,1-1-1,-2-4-58,1 0 1,0 0-1,0 0 0,1 0 0,0 1 0,0-1 0,2-8 0,2 4-34,0 1 0,0 0 0,1 0 0,0 0 0,0 0 0,1 1 0,0 0 0,0 0-1,1 1 1,10-7 0,95-64-1022,-96 67 1016,11-5 156,36-24-312,-59 37 410,-1 0 0,0-1 0,0 1 0,-1-1 0,1 0 0,0 0 0,-1 0 0,0-1 0,0 1 0,4-10 0,-6 13-93,-1 0-1,1 0 0,-1 0 0,1 0 0,-1 0 0,0-1 1,1 1-1,-1 0 0,0 0 0,0 0 0,0 0 0,0 0 0,0-1 1,0 1-1,0 0 0,0 0 0,0 0 0,-1 0 0,1 0 1,0 0-1,-1-1 0,1 1 0,-1 0 0,1 0 0,-1 0 1,1 0-1,-1 1 0,0-1 0,0 0 0,1 0 0,-1 0 1,0 0-1,0 1 0,0-1 0,0 0 0,0 1 0,0-1 0,0 1 1,0-1-1,0 1 0,0-1 0,0 1 0,-2-1 0,1 1-60,0 0-1,0 0 0,0 0 0,0 0 1,0 1-1,0-1 0,0 0 0,0 1 1,0-1-1,0 1 0,1 0 0,-1 0 1,0-1-1,0 1 0,1 0 0,-1 1 1,1-1-1,-1 0 0,1 0 0,-1 1 0,1-1 1,0 1-1,-1-1 0,1 1 0,-1 2 1,-5 11-17,1 0 1,0 0 0,-3 18-1,7-27 27,1 0-1,0 1 0,0-1 0,0 1 0,1-1 0,0 1 1,0-1-1,1 1 0,0-1 0,2 11 0,-2-16-16,0 0-1,0 0 1,0 0-1,0 1 1,0-1-1,0 0 1,0-1-1,0 1 1,1 0-1,-1 0 1,0 0-1,1-1 1,-1 1-1,0-1 1,1 1-1,-1-1 1,1 1-1,-1-1 1,1 0-1,-1 0 0,1 0 1,-1 0-1,3 0 1,37-2-120,-40 1 123,11-1-406,-1 0-1,0-2 1,0 1 0,-1-1-1,1-1 1,17-10 0,22-15-3655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2:59.4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44 65 1649,'0'0'4175,"-3"-5"-2769,-9-10-369,-10-15 2804,21 30-3787,1 0 0,0 0 1,-1 0-1,1-1 0,0 1 1,-1 0-1,1 0 0,0-1 1,-1 1-1,1 0 1,0-1-1,0 1 0,-1 0 1,1-1-1,0 1 0,0 0 1,0-1-1,-1 1 0,1 0 1,0-1-1,0 1 0,0-1 1,0 1-1,0-1 1,0 1-1,0 0 0,0-1 1,0 1-1,0-1 0,0 1 1,0 0-1,0-1 0,0 1 1,0-1-1,1 1 0,-1 0 1,0-1-1,0 1 1,0-1-1,0 1 0,1-1 1,55 4 615,63 10-1,-1 1-330,650 17 450,-124-3-290,-94-1-107,-426-23-258,-36 0 336,137-10-1,-112-13 620,-67 9-1380,-36 7-613,-14 2-716,-34 4-2105,-13 3-2059</inkml:trace>
  <inkml:trace contextRef="#ctx0" brushRef="#br0" timeOffset="844.74">1556 257 9076,'0'0'4239,"0"3"-4276,-4 187 501,-6-219 2695,9 15-3157,1 0 1,0-1-1,1 1 1,1-1-1,0 1 0,1 0 1,1 0-1,5-15 1,-7 24 0,0 0 1,1 1-1,-1-1 1,1 1 0,0-1-1,0 1 1,0 0-1,1 0 1,0 0 0,-1 0-1,7-3 1,-7 5-6,0 0 0,0 0-1,0 1 1,1 0 0,-1 0 0,0 0 0,1 0 0,-1 0 0,1 0-1,-1 1 1,1 0 0,-1 0 0,1 0 0,-1 0 0,1 0 0,-1 1-1,1 0 1,5 1 0,-7-1 1,-1 0 0,1 0 0,-1 0 0,0 0-1,1 0 1,-1 1 0,0-1 0,0 0 0,0 1 0,0-1 0,0 0 0,0 1-1,0-1 1,0 1 0,0 0 0,-1-1 0,1 1 0,-1 0 0,1-1 0,-1 1-1,0 0 1,0 0 0,0-1 0,0 1 0,0 0 0,0 0 0,0-1 0,0 1-1,-1 0 1,0 1 0,1 2 6,-1-1 0,1 1 0,-2-1 0,1 0 0,0 1 0,-1-1 0,0 0-1,1 0 1,-2 0 0,1 0 0,-4 4 0,-5 2-148,-1-1 0,0-1 0,0 1 0,-1-2 0,0 0 0,0-1 0,-1 0 0,0-1 0,-14 4 0,34-10 191,0 0 0,0 0-1,1 0 1,-1 1 0,1-1-1,-1 2 1,0-1 0,1 1-1,11 3 1,59 23 933,-15-4-3483,-53-20 823,0-1 0,0 0 0,1-1 0,16 1 0,-7-2-1357,-4 0 1161</inkml:trace>
  <inkml:trace contextRef="#ctx0" brushRef="#br0" timeOffset="1835.73">1889 426 64,'0'0'5563,"3"-13"-3288,2-4-1590,-2 10-216,-1-1 0,0 1-1,-1 0 1,0 0-1,0-1 1,0 1 0,-1-9-1,-1 16-394,1-1 0,0 1-1,0-1 1,0 1 0,-1 0-1,1-1 1,0 1 0,-1 0 0,1-1-1,0 1 1,-1 0 0,1-1-1,0 1 1,-1 0 0,1 0-1,0-1 1,-1 1 0,1 0 0,-1 0-1,1 0 1,-1-1 0,1 1-1,-1 0 1,1 0 0,0 0-1,-1 0 1,1 0 0,-1 0-1,1 0 1,-1 0 0,1 0 0,-1 0-1,1 1 1,-1-1 0,1 0-1,0 0 1,-1 0 0,1 0-1,-1 1 1,1-1 0,-1 0 0,-21 10-264,17-6 169,0 1 0,1-1 0,-1 1 0,1 0 1,0 0-1,0 0 0,1 1 0,-1-1 0,1 1 1,1 0-1,-1 0 0,1 0 0,0 0 0,0 0 0,1 0 1,-1 1-1,2-1 0,-1 1 0,1 7 0,0-14 12,0 1-1,0 0 0,0 0 1,0-1-1,0 1 0,0 0 1,1 0-1,-1-1 0,0 1 1,0 0-1,1-1 0,-1 1 1,1 0-1,-1-1 0,1 1 0,-1-1 1,1 1-1,-1-1 0,1 1 1,-1-1-1,1 1 0,-1-1 1,1 1-1,0-1 0,-1 0 1,1 1-1,1-1 0,27 3 83,-23-3-45,0-1-1,-1 0 1,1 0-1,0-1 0,-1 1 1,1-1-1,8-5 1,29-34-130,-40 38 138,-1 0-1,1-1 1,-1 1-1,0 0 1,0-1-1,0 0 1,0 1-1,0-1 1,-1 0-1,0 0 1,0 0-1,1-6 1,-2 9 506,1 38-900,1-34 335,-1-1-1,0 1 1,1 0-1,-1-1 1,1 1-1,0-1 1,0 1-1,0-1 1,0 0 0,0 0-1,1 0 1,-1 0-1,0 0 1,1 0-1,0-1 1,-1 1-1,1-1 1,0 0-1,0 0 1,0 0 0,0 0-1,0 0 1,0-1-1,0 1 1,0-1-1,0 0 1,0 0-1,4 0 1,1 0-119,-1-1-1,1 0 1,-1 0-1,0 0 1,1-1 0,-1 0-1,0-1 1,0 0-1,0 0 1,9-5 0,-16 8 158,0-1 1,0 1 0,1-1-1,-1 1 1,0 0 0,1-1-1,-1 1 1,0 0 0,1 0-1,-1-1 1,0 1 0,1 0-1,-1 0 1,1-1 0,-1 1-1,0 0 1,1 0 0,-1 0-1,1 0 1,-1 0 0,1 0-1,-1-1 1,0 1 0,1 0-1,-1 0 1,1 1-1,-1-1 1,1 0 0,-1 0-1,1 0 1,-1 0 0,0 0-1,1 0 1,-1 0 0,1 1-1,-1-1 1,0 0 0,1 0-1,-1 1 1,1-1 0,-1 1-1,0 20 937,-1-4-1111,5 3 86,5-16-342,20-27 51,-27 21 337,0-1-1,1 1 1,-1 0 0,1 0-1,-1 1 1,1-1-1,0 0 1,0 1 0,0 0-1,0 0 1,0 0-1,0 0 1,0 0 0,0 0-1,0 1 1,0-1-1,0 1 1,0 0-1,1 0 1,2 1 0,37-6 95,-39 4 55,-1-1 1,0-1 0,1 1-1,-1 0 1,0-1-1,0 0 1,-1 1 0,1-1-1,-1 0 1,1-1-1,-1 1 1,0 0 0,0-1-1,0 1 1,-1-1 0,1 1-1,-1-1 1,0 0-1,0 0 1,0 0 0,0 0-1,-1 1 1,1-7-1,-13 44-365,2-11 146,3 17 53,2-1 0,2 1 0,1 0 0,5 46-1,-2-4 17,0-48 28,0-18-14,0 0 0,-1-1 0,-1 1 0,-1 0 0,-5 22 0,6-35-16,0 0 0,0 0 0,0 1 0,-1-1 0,1 0 0,-1 0-1,0 0 1,0-1 0,0 1 0,0 0 0,-1-1 0,1 0 0,-1 1-1,0-1 1,1 0 0,-1 0 0,0 0 0,0-1 0,0 1 0,0-1-1,0 1 1,-1-1 0,1 0 0,0 0 0,-1-1 0,1 1 0,0-1 0,-1 0-1,1 1 1,-5-2 0,6 1 33,0 0 0,0 0 0,0-1 0,0 1 1,0-1-1,0 0 0,0 1 0,1-1 0,-1 0 0,0 0 0,1 0 0,-1 0 0,0 0 0,1-1 1,-1 1-1,1 0 0,0-1 0,-1 1 0,1-1 0,0 1 0,0-1 0,0 0 0,0 0 0,0 1 0,0-1 1,1 0-1,-1 0 0,0 0 0,1 0 0,0 0 0,-1-3 0,-1-9 27,0 0 0,2 0 0,0-21 1,1 17-82,-1 1-153,1 1 0,1-1 1,0 0-1,1 1 0,1 0 0,12-30 1,2 6-2472,33-53 0,-43 73 894,-7 2-945</inkml:trace>
  <inkml:trace contextRef="#ctx0" brushRef="#br0" timeOffset="2515.1">922 372 3490,'0'0'8177,"0"-13"-7622,1 6-491,-1-45 422,0 49-428,0 1 0,-1-1 0,1 0 0,-1 1 0,1-1 0,-1 1 0,0-1 0,0 1 0,0 0 0,0-1 0,-1 1 0,1 0 0,-1 0 0,1 0 0,-1 0 0,0 0 0,1 0 0,-1 0 0,0 1 0,-4-3 0,2 2-29,0 0 0,-1 1 0,1 0-1,-1 0 1,1 0 0,-1 0 0,1 1 0,-1 0-1,0 0 1,1 0 0,-1 0 0,1 1-1,-1 0 1,1 0 0,-1 0 0,1 0 0,-1 1-1,1 0 1,-6 3 0,7-4-75,0 1 0,0 0-1,1 0 1,-1-1 0,1 1 0,-1 1 0,1-1 0,0 0-1,0 1 1,0-1 0,0 1 0,0-1 0,1 1 0,-1 0 0,1 0-1,0 0 1,0 0 0,0 0 0,0 0 0,0 0 0,0 0-1,1 0 1,0 1 0,0-1 0,0 0 0,0 0 0,0 0 0,1 5-1,0-5-96,0 0 0,0 0 0,1 0-1,-1-1 1,1 1 0,-1 0 0,1-1-1,0 1 1,0-1 0,0 0 0,0 1-1,0-1 1,1 0 0,-1 0 0,6 3-1,49 23-1074,-5-2 745,-52-26 476,1 0 0,-1 1-1,1-1 1,-1 0-1,0 0 1,1 1 0,-1-1-1,1 0 1,-1 1 0,0-1-1,1 0 1,-1 1 0,0-1-1,1 1 1,-1-1 0,0 0-1,0 1 1,0-1 0,1 1-1,-1-1 1,0 1 0,0-1-1,0 1 1,0-1-1,0 1 1,0-1 0,0 1-1,0-1 1,0 1 0,0-1-1,0 1 1,0-1 0,0 1-1,0 0 1,-16 7 264,-25-2 96,0-4-1822,37-2-2247</inkml:trace>
  <inkml:trace contextRef="#ctx0" brushRef="#br0" timeOffset="2671.9">922 372 6563</inkml:trace>
  <inkml:trace contextRef="#ctx0" brushRef="#br0" timeOffset="2859.74">922 372 6563,'83'20'2404,"-67"-16"995,4 30-3245,-16-33-78,-1 1 0,1-1 0,0-1-1,0 1 1,0 0 0,0-1-1,-1 0 1,1 0 0,6-1-1,1 1 662,-10-2-571,0 1-1,0-1 1,-1 1-1,1-1 0,0 1 1,-1-1-1,1 0 1,-1 1-1,0-1 0,1 0 1,-1 0-1,0 1 1,0-1-1,0 0 1,0 1-1,-1-4 0,0-10-3690,1 11-1540</inkml:trace>
  <inkml:trace contextRef="#ctx0" brushRef="#br0" timeOffset="3377.02">1153 387 416,'0'0'11536,"11"-13"-11112,1 40-544,-11-24 159,0 0 0,0 0 0,0 0 0,0 0 0,0 0 0,1-1 0,-1 1 0,1 0 0,3 2 0,7-4 470,6-17 260,-8 6-622,-8 8-130,1 0 0,-1 0 1,0-1-1,1 1 1,-1 0-1,0-1 1,-1 0-1,1 1 1,0-1-1,1-3 1,-3 5 91,15 35-923,-15-33 823,0 0 1,1 0-1,-1 0 0,0 0 0,1 0 1,-1 0-1,1 0 0,-1 0 0,1-1 1,-1 1-1,1 0 0,0 0 0,-1-1 1,1 1-1,0 0 0,0-1 0,-1 1 1,1 0-1,0-1 0,0 1 0,0-1 1,0 0-1,0 1 0,0-1 0,0 0 1,0 1-1,0-1 0,0 0 0,0 0 1,0 0-1,0 0 0,0 0 0,0 0 1,0 0-1,0 0 0,0-1 0,1 1 1,1-2-28,-1 1 0,1-1 0,-1 1 0,1-1 0,-1 0 0,1 0 0,-1-1 0,0 1 0,0 0 0,0-1 0,2-3 0,-2 3 64,10-11-367,-11 14 308,-1 0 1,1 0-1,0 0 1,-1 0-1,1 1 1,-1-1-1,1 0 1,-1 0-1,1 0 0,0 1 1,-1-1-1,1 0 1,-1 1-1,1-1 1,-1 0-1,0 1 1,1-1-1,-1 1 1,1-1-1,-1 1 1,0-1-1,1 1 1,-1-1-1,0 1 0,1-1 1,-1 1-1,0-1 1,0 1-1,1-1 1,-1 1-1,0 0 1,0-1-1,0 1 1,6 14-413,-1-1 1,0 1 0,2 16 0,-4-22-3797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3:04.1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180 116 3922,'0'0'11760,"0"-6"-10693,0-3-867,0 5-100,1 0-1,-1 0 0,0 1 1,0-1-1,0 0 0,-1 1 1,1-1-1,-1 0 1,0 1-1,0-1 0,0 1 1,0-1-1,-1 1 0,1-1 1,-1 1-1,0 0 1,0 0-1,0 0 0,-1 0 1,1 0-1,-1 0 0,1 1 1,-7-5-1,7 5-119,0 1 0,-1-1 0,1 1-1,-1-1 1,1 1 0,-1 0 0,0 0 0,1 0-1,-1 0 1,0 0 0,0 1 0,0-1 0,0 1 0,0 0-1,1 0 1,-1 0 0,0 0 0,0 0 0,0 1-1,0-1 1,0 1 0,-2 1 0,1 0-7,0 0 0,1 0-1,0 1 1,-1 0 0,1 0 0,0-1 0,0 2 0,0-1-1,1 0 1,-1 1 0,1-1 0,0 1 0,-3 5 0,-1 5-22,1 0 0,0 1 0,1-1 0,0 1 0,2 0 1,-1 0-1,1 21 0,0-10 10,1-19 13,0 0 1,1 0 0,-1 0 0,2 0 0,-1 0 0,1 0 0,0 0-1,0 0 1,4 12 0,-4-18 30,-1 0 0,1 0-1,0 0 1,0 0 0,0 0-1,-1-1 1,1 1 0,0 0 0,0-1-1,0 1 1,0 0 0,0-1-1,0 1 1,0-1 0,0 0-1,0 1 1,0-1 0,1 0 0,-1 0-1,0 1 1,0-1 0,0 0-1,0 0 1,0 0 0,1 0 0,-1-1-1,0 1 1,0 0 0,0 0-1,0-1 1,0 1 0,0-1 0,0 1-1,0-1 1,0 1 0,0-1-1,0 1 1,0-1 0,0 0 0,0 0-1,0 0 1,-1 1 0,1-1-1,0 0 1,0-1 0,18-22-1122,-8 2-4602,-10 17 677</inkml:trace>
  <inkml:trace contextRef="#ctx0" brushRef="#br0" timeOffset="1121.85">138 306 4738,'0'0'6510,"6"-6"-5659,-2 2-729,0 1 0,0-1 0,0-1 0,-1 1-1,0 0 1,0-1 0,0 0 0,0 0 0,-1 0 0,1 0 0,-1 0 0,-1 0 0,1-1 0,-1 1 0,0 0-1,0-1 1,-1 1 0,1-1 0,-1 0 0,0 1 0,-1-1 0,0-5 0,0 10-133,1 0 15,0 0 0,0 1 0,0-1 0,-1 1 0,1-1 0,0 1 0,0-1 0,-1 1 0,1-1 1,0 1-1,-1-1 0,1 1 0,-1-1 0,1 1 0,-1 0 0,1-1 0,-1 1 0,1 0 0,-1-1 0,1 1 0,-1 0 0,1 0 0,-1-1 0,1 1 0,-1 0 0,0 0 0,1 0 0,-1 0 0,1 0 0,-1 0 0,0 0 0,1 0 0,-1 0 0,1 0 0,-1 0 0,0 0 0,1 0 1,-1 1-1,0-1-14,0 1 1,0-1 0,1 1-1,-1 0 1,0-1 0,1 1-1,-1 0 1,0 0 0,1-1 0,-1 1-1,1 0 1,0 0 0,-1 0-1,1 0 1,0 0 0,-1 0 0,1 0-1,0 0 1,0-1 0,0 1-1,0 0 1,0 0 0,0 0-1,0 2 1,-1 30-69,1-30 39,0-1-7,-1 0-1,1 0 1,0 0-1,0-1 1,0 1-1,1 0 1,-1 0 0,0 0-1,1-1 1,-1 1-1,1 0 1,-1-1-1,1 1 1,0 0-1,0-1 1,0 1-1,0-1 1,0 1 0,0-1-1,0 1 1,0-1-1,0 0 1,3 2-1,0-1-68,0-1-1,0 0 0,0 0 0,0-1 1,0 1-1,0-1 0,0 0 1,0 0-1,0 0 0,5-1 0,-6 0 92,0 1 0,0-1 0,0 0 0,-1 0 0,1 0 0,0 0 0,0 0 0,0-1-1,-1 1 1,1-1 0,-1 0 0,1 0 0,-1 1 0,0-2 0,4-3 0,28-43 313,-9 11-211,-23 45-145,-1 1 0,1-1 0,0 0 0,1 1-1,-1-1 1,1 0 0,6 7 5163,-10 8-5402,0-16 312,0 0 1,0 0 0,1 0-1,0 0 1,0 0 0,1 0 0,0 0-1,0 0 1,0 0 0,3 7 0,-3-12-5,0 0 1,1 1-1,-1-1 0,1 0 1,-1 0-1,1-1 1,0 1-1,-1 0 1,1-1-1,0 1 0,-1 0 1,1-1-1,0 0 1,0 0-1,0 1 1,-1-1-1,1 0 1,0 0-1,0 0 0,0-1 1,-1 1-1,1 0 1,0-1-1,0 1 1,1-2-1,0 1 39,0 0 1,0 0-1,0 0 0,0-1 0,0 0 0,-1 1 1,1-1-1,-1 0 0,1 0 0,-1 0 0,0 0 1,0-1-1,2-2 0,2-4 4,-1-1-1,-1 0 1,0 0-1,0 0 1,-1-1 0,-1 1-1,1-1 1,-2 0 0,1 0-1,-1-18 1,-1 29-123,0 25-295,-2-1 348,2-16 5,-1 1-1,1-1 1,0 1 0,1-1 0,1 11-1,-1-18-9,-1-1 0,0 1 0,1 0-1,-1-1 1,0 1 0,1 0 0,-1-1 0,1 1 0,-1-1-1,1 1 1,0-1 0,-1 1 0,1-1 0,0 1 0,-1-1-1,1 1 1,0-1 0,-1 0 0,1 1 0,0-1-1,0 0 1,-1 0 0,1 0 0,0 0 0,0 1 0,-1-1-1,1 0 1,0 0 0,0 0 0,0-1 0,-1 1-1,1 0 1,0 0 0,0 0 0,-1 0 0,1-1 0,1 0-1,25-15-5860,-12-3-1123</inkml:trace>
  <inkml:trace contextRef="#ctx0" brushRef="#br0" timeOffset="1303.99">556 25 9893,'0'0'384,"15"18"-8548</inkml:trace>
  <inkml:trace contextRef="#ctx0" brushRef="#br0" timeOffset="1553.5">556 25 4210,'80'20'1435,"-80"-20"-1365,1 0-1,0 1 1,0-1 0,0 0-1,0 0 1,0 1 0,-1-1-1,1 0 1,0 1-1,0-1 1,-1 1 0,1-1-1,0 1 1,0 0 0,-1-1-1,1 1 1,-1-1-1,1 1 1,0 0 0,-1 0-1,0-1 1,1 1 0,-1 0-1,1 0 1,-1 0-1,0 0 1,0-1 0,1 1-1,-1 0 1,0 0 0,0 0-1,0 0 1,0 0-1,0 0 1,0-1 0,0 1-1,0 0 1,0 0 0,-1 0-1,1 0 1,0 0-1,0 0 1,-1 1 0,0 0 324,-7 55 2128,3-30-1089,-1 44 1,7-70-1438,-1 0-1,0 0 1,1 0-1,-1 0 1,0 0-1,1-1 1,-1 1 0,1 0-1,0 0 1,-1 0-1,1-1 1,-1 1 0,1 0-1,0-1 1,0 1-1,-1 0 1,1-1 0,0 1-1,0-1 1,0 1-1,0-1 1,0 0-1,0 1 1,0-1 0,0 0-1,0 0 1,-1 0-1,1 1 1,0-1 0,0 0-1,0 0 1,0 0-1,0-1 1,0 1-1,0 0 1,0 0 0,0 0-1,0-1 1,0 1-1,0-1 1,1 0 0,2 1-257,0-1-1,-1 0 1,1 0 0,0-1 0,0 1 0,-1-1 0,1 0 0,-1 0 0,5-3 0,0-9-1940,-3 1-1707</inkml:trace>
  <inkml:trace contextRef="#ctx0" brushRef="#br0" timeOffset="1721.84">616 149 6195,'0'0'4722,"19"-4"-4754,0 2 32,3-3-1297,-6 1-3793</inkml:trace>
  <inkml:trace contextRef="#ctx0" brushRef="#br0" timeOffset="2443.29">616 136 2385,'43'2'292,"1"0"98,6-2 5342,-49 0-5688,-1 0 1,1 0 0,0 0 0,-1 0-1,1 0 1,-1-1 0,1 1-1,-1 0 1,1 0 0,-1-1 0,1 1-1,-1 0 1,1-1 0,-1 1-1,1-1 1,-1 1 0,1-1 0,-1 1-1,0-1 1,1 1 0,-1-1-1,0 1 1,1-1 0,-1 1-1,0-1 1,0 1 0,0-1 0,0 0-1,1 1 1,-1-1 0,0 1-1,0-1 1,0 0 0,0 1 0,0-1-1,0 1 1,0-1 0,-1 0-1,1 1 1,0-1 0,0 1 0,-1-2-1,1-5 21,0 7-63,-1-1 0,1 1-1,0 0 1,0 0-1,-1 0 1,1-1 0,0 1-1,0 0 1,-1 0 0,1 0-1,0 0 1,-1 0-1,1 0 1,0-1 0,-1 1-1,1 0 1,0 0 0,-1 0-1,1 0 1,0 0-1,0 0 1,-1 0 0,1 0-1,0 0 1,-1 1 0,1-1-1,0 0 1,-1 0-1,1 0 1,0 0 0,-1 0-1,1 0 1,0 1 0,0-1-1,-1 0 1,1 0 0,0 0-1,0 1 1,-1-1-1,1 0 1,0 0 0,0 1-1,0-1 1,0 0 0,-1 1-1,1 0 1,-14 11-1,11-5 9,0 1 1,0-1 0,0 1-1,1 0 1,0 0 0,1 0-1,0 0 1,0 0 0,1 0-1,0 10 1,0-17 23,1 0-1,-1-1 1,0 1-1,0-1 1,1 1 0,-1 0-1,0-1 1,1 1-1,-1-1 1,1 1 0,-1-1-1,1 0 1,-1 1-1,1-1 1,-1 1 0,1-1-1,-1 0 1,1 1-1,-1-1 1,1 0 0,0 0-1,-1 1 1,1-1-1,-1 0 1,1 0 0,0 0-1,-1 0 1,1 0-1,0 0 1,-1 0 0,1 0-1,-1 0 1,1 0-1,0 0 1,-1 0 0,1-1-1,0 1 1,-1 0-1,1 0 1,-1-1 0,1 1-1,-1 0 1,1-1-1,0 0 1,29-16 1498,-22 3-1154,23-30-884,-30 43 468,0 0 1,0 0-1,0 1 1,0-1-1,0 0 1,0 0-1,0 0 1,0 1-1,0-1 1,1 1-1,-1-1 1,0 1-1,1-1 1,-1 1-1,0 0 1,0 0-1,1-1 1,-1 1-1,1 0 1,-1 0-1,0 0 1,1 1-1,-1-1 1,0 0-1,0 0 1,1 1-1,-1-1 1,0 1-1,1-1 1,-1 1-1,0-1 1,0 1-1,0 0 1,2 1-1,-2 0 33,1 0 0,0 0 0,0 0 0,-1 1 0,1-1 0,-1 1 0,0-1 0,0 1 0,0-1 0,0 1 0,0 0 0,0-1 0,-1 1 0,1 0 0,-1 0 0,0 0 0,0-1 0,0 6 0,0-5 46,-1 1 1,2-1-1,-1 0 1,0 1-1,1-1 1,-1 0-1,1 0 1,0 1-1,0-1 1,1 0-1,-1 0 1,0 0-1,4 4 1,-5-6-15,1 0 1,0-1-1,0 1 0,0 0 1,0-1-1,0 1 0,0 0 0,0-1 1,0 1-1,0-1 0,0 0 1,0 1-1,0-1 0,0 0 1,0 0-1,1 1 0,-1-1 1,0 0-1,0 0 0,0 0 0,0 0 1,0-1-1,0 1 0,1 0 1,-1 0-1,0-1 0,0 1 1,0-1-1,0 1 0,0-1 1,0 1-1,0-1 0,1-1 1,26-25 516,-25 20-508,0 1 0,0 0 0,-1-1 0,0 0 0,0 1 0,0-1 0,-1 0 0,0 0 0,0 0 0,-1 0 0,0 0 0,-1-7 0,1 11-27,0 3 175,-4 31-405,3-20 213,-1-1-43,1 0 1,1 0-1,-1 0 0,3 18 0,-1-27-113,-1-1 0,1 1 0,-1-1 0,1 1 0,0 0 0,-1-1 0,1 1 0,0-1 0,-1 1 0,1-1 0,0 0 0,0 1 0,-1-1 0,1 0 0,0 1 0,0-1 0,0 0 0,0 0 0,-1 0 0,1 0 0,0 0 0,0 0 0,0 0 0,0 0 0,-1 0 0,1 0-1,0 0 1,0 0 0,0-1 0,0 1 0,-1 0 0,2-1 0,10-7-5782</inkml:trace>
  <inkml:trace contextRef="#ctx0" brushRef="#br0" timeOffset="2591.55">1093 8 9380,'0'0'0</inkml:trace>
  <inkml:trace contextRef="#ctx0" brushRef="#br0" timeOffset="2965.48">1220 134 3970,'0'0'8791,"-15"10"-8378,-46 35-160,58-43-208,0 1-1,0-1 1,0 1-1,1 0 1,-1 0-1,1 0 1,-4 6-1,5-8-56,1 0 0,0-1 0,-1 1 0,1 0 0,0-1 0,-1 1 0,1 0 0,0-1 0,0 1 0,0 0 0,0 0 0,0-1 0,-1 1 0,1 0 0,0 0 0,1-1 0,-1 1 0,0 0 0,0 0 0,0-1 0,0 1 0,1 0 0,-1-1 0,1 2 1,18-20 112,-6 2-75,13-17-267,-25 32 235,0 0 1,0 0 0,0 0 0,0 0-1,0 0 1,1 0 0,-1 1 0,0-1-1,0 0 1,0 0 0,1 1 0,-1-1-1,0 1 1,1-1 0,-1 1 0,0 0-1,1-1 1,-1 1 0,1 0 0,-1 0-1,2 0 1,0 3 114,0 0 1,-1 0-1,1 0 1,-1 0-1,0 0 0,0 1 1,0-1-1,0 1 0,-1-1 1,1 1-1,-1 0 1,0-1-1,1 7 0,5 9 561,-6-17-643,0 0-1,0 0 1,0 0-1,0-1 1,0 1 0,0 0-1,1-1 1,-1 1-1,1-1 1,-1 1-1,1-1 1,-1 0 0,1 0-1,0 0 1,0 0-1,-1 0 1,1 0-1,0 0 1,0-1 0,0 1-1,0 0 1,0-1-1,0 0 1,0 1-1,0-1 1,0 0 0,0 0-1,0 0 1,3-1-1,-1 0-363,1 0 0,-1-1 0,-1 1 1,1-1-1,0 0 0,0 0 0,-1 0 0,1 0 0,-1-1 0,1 1 0,-1-1 0,5-6 0,12-15-7453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3:11.9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1 139 720,'0'0'4891,"15"-19"2267,72 11-6771,160 7 0,-113 3-302,-45 0-51,-33 0-21,76-7 1,-56-4-11,168-11 7,-204 20 2,-1-2 0,1-2 0,73-15 0,-111 18-1,20-5 129,0 0 1,-1-2 0,26-13 0,-47 21-108,-1 0 1,1 0-1,0 0 0,0 0 1,-1 0-1,1 0 0,0-1 1,0 1-1,-1 0 0,1 0 1,0 0-1,0 0 0,0 0 1,-1-1-1,1 1 1,0 0-1,0 0 0,0 0 1,-1-1-1,1 1 0,0 0 1,0 0-1,0 0 0,0-1 1,0 1-1,0 0 0,-1 0 1,1-1-1,0 1 0,0 0 1,0-1-1,0 1 1,0 0-1,0 0 0,0-1 1,0 1-1,0 0 0,0 0 1,0-1-1,0 1 0,0 0 1,1 0-1,-1-1 0,0 1 1,0 0-1,0 0 0,0-1 1,0 1-1,0 0 1,1 0-1,-1-1 0,0 1 1,0 0-1,0 0 0,1 0 1,-1 0-1,0-1 0,0 1 1,1 0-1,-1 0 0,0 0 1,0 0-1,1 0 0,-1 0 1,0 0-1,1 0 1,-25-4-2048,-2 7-2068,-4 3-2923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3:13.5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7972,'0'0'4634,"72"0"-2692,269 55-746,41 5-805,-241-45-146,1-7 0,157-11-1,-291 2-284,33-2 359,41-9 0,-70 9-190,0 0 0,0 0 1,-1-1-1,0-1 0,1 0 0,-2 0 0,1-1 1,10-8-1,-20 13-155,0 0 1,1 0-1,-1 0 1,0 0-1,0-1 1,0 1-1,0 0 1,0-1-1,0 1 1,-1-1-1,1 1 1,0-1-1,-1 1 1,1-3-1,1-13-5434,-2 13 1621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6:50.7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28 7027,'0'0'12827,"0"-4"-12242,1 64 507,1 39-866,-1-72-178,-1-25-7,0-11 24,0-17-58,2 0 0,1 0-1,1 1 1,1-1 0,15-45-1,-20 71-4,0 1-1,0-1 0,0 0 1,0 0-1,1 0 0,-1 1 1,0-1-1,0 0 0,0 0 1,0 0-1,0 1 0,1-1 1,-1 0-1,0 0 0,0 0 1,0 0-1,1 0 0,-1 1 1,0-1-1,0 0 0,0 0 1,1 0-1,-1 0 0,0 0 1,0 0-1,1 0 0,-1 0 1,0 0-1,0 0 0,1 0 1,-1 0-1,0 0 0,0 0 1,1 0-1,-1 0 0,0 0 1,0 0-1,0 0 0,1 0 1,-1 0-1,0-1 0,0 1 1,1 0-1,-1 0 1,0 0-1,0 0 0,0 0 1,0-1-1,1 1 0,-1 0 1,0 0-1,0 0 0,0-1 1,0 1-1,0 0 0,0 0 1,1-1-1,3 23-1,3 41 61,-4-33-44,0 0 0,11 38 0,-14-69-20,0 1 1,0-1-1,1 1 1,-1 0-1,0-1 0,0 1 1,0-1-1,1 1 1,-1 0-1,0-1 0,1 1 1,-1 0-1,0-1 1,1 1-1,-1 0 1,0-1-1,1 1 0,-1 0 1,1 0-1,-1 0 1,1-1-1,-1 1 1,0 0-1,1 0 0,-1 0 1,1 0-1,-1 0 1,1 0-1,-1 0 1,1 0-1,-1 0 0,1 0 1,-1 0-1,0 0 1,1 0-1,-1 0 0,1 0 1,-1 0-1,1 1 1,-1-1-1,1 0 1,-1 0-1,0 1 0,1-1 1,-1 0-1,0 0 1,1 1-1,-1-1 1,0 0-1,1 1 0,-1-1 1,0 0-1,1 1 1,-1-1-1,0 1 1,0-1-1,0 1 0,1-1 1,-1 0-1,0 1 1,0-1-1,0 1 1,0-1-1,0 1 0,0-1 1,0 1-1,0-1 1,0 1-1,0 0 1,18-38 22,-16 33-26,24-69 35,-21 53-13,2 1 0,1-1 1,11-21-1,-19 41-7,0 0 0,0-1 0,0 1 0,0 0 0,1-1 0,-1 1 1,0 0-1,0-1 0,0 1 0,1 0 0,-1-1 0,0 1 0,0 0 0,1 0 0,-1-1 1,0 1-1,1 0 0,-1 0 0,0 0 0,1-1 0,-1 1 0,0 0 0,1 0 1,-1 0-1,0 0 0,1 0 0,-1 0 0,1 0 0,-1 0 0,0-1 0,1 1 0,-1 1 1,1-1-1,-1 0 0,0 0 0,1 0 0,-1 0 0,0 0 0,1 0 0,-1 0 0,0 0 1,1 1-1,-1-1 0,0 0 0,1 0 0,-1 1 0,0-1 0,1 0 0,-1 0 1,0 1-1,0-1 0,1 0 0,-1 1 0,0-1 0,0 0 0,0 1 0,1-1 0,-1 0 1,0 1-1,0-1 0,0 0 0,0 1 0,0-1 0,0 1 0,0-1 0,0 0 0,0 1 1,0-1-1,0 1 0,9 35 194,-9-32-76,5 31-261,-2 0 0,-2 59 0,-1-52-3100,0-30-1942</inkml:trace>
  <inkml:trace contextRef="#ctx0" brushRef="#br0" timeOffset="700.84">383 176 6019,'0'0'10276,"-1"-8"-9571,1 5-620,0 0 0,0 0 0,0 0 0,0 0 0,0 0 0,1 0 0,0 0 0,-1 0 1,1 1-1,0-1 0,1 0 0,-1 0 0,0 0 0,1 1 0,-1-1 0,1 1 0,0-1 0,0 1 0,0 0 0,0 0 1,0 0-1,1 0 0,-1 0 0,1 0 0,-1 1 0,1-1 0,0 1 0,-1 0 0,1-1 0,0 1 0,0 1 0,0-1 1,0 0-1,0 1 0,0-1 0,5 1 0,-7-1-66,1 1 0,-1-1 0,1 1 0,0 0 1,-1 0-1,1 0 0,-1 0 0,1 0 0,0 0 0,-1 0 0,1 0 0,0 0 1,-1 1-1,1-1 0,-1 1 0,1-1 0,-1 1 0,1 0 0,-1 0 0,0-1 1,1 1-1,-1 0 0,0 0 0,1 0 0,-1 0 0,0 1 0,0-1 0,0 0 1,0 0-1,0 1 0,1 2 0,0 2 0,-1 0 1,-1 0-1,1 1 1,-1-1-1,0 0 1,0 0-1,-2 9 1,2-8 10,-2 0 7,0 1 0,0-1 0,-1 1 1,0-1-1,0 0 0,-1 0 1,0 0-1,0 0 0,-1-1 1,0 1-1,0-1 0,-10 9 0,5-3 402,20-17-406,0 0 0,0 1 0,1 0 0,-1 0 0,1 1 1,20-2-1,-26 3-38,1 1 0,-1 1 0,1-1 0,0 1 0,-1 0 0,1 0 0,7 2 0,-11-2 5,-1 1 0,0-1 1,0 1-1,0-1 0,0 1 1,0 0-1,0-1 1,0 1-1,0 0 0,0 0 1,-1 0-1,1 0 0,0 0 1,0 0-1,-1 0 0,1 0 1,-1 0-1,1 0 0,-1 0 1,1 0-1,-1 0 0,0 1 1,1-1-1,-1 0 1,0 0-1,0 0 0,0 1 1,0-1-1,0 0 0,0 0 1,0 0-1,0 1 0,-1-1 1,1 0-1,0 0 0,-1 0 1,0 2-1,0 1 7,-1 0 1,1 0-1,-1 0 1,0 0-1,-1 0 0,1-1 1,-1 1-1,1-1 1,-1 1-1,0-1 0,-4 3 1,-45 37 109,22-19 29,-31 23-136,17-23-4478,32-21-934</inkml:trace>
  <inkml:trace contextRef="#ctx0" brushRef="#br0" timeOffset="1533.16">68 743 8676,'0'0'9554,"0"6"-8890,20 151 1500,-19-127-2028,1-25 34,-2-19-41,0 1-111,5-91 4,-4 97-26,0-1 1,0 1-1,1 0 0,0 0 1,0 0-1,1 1 1,0-1-1,0 0 1,1 1-1,-1 0 0,9-11 1,-11 16-2,0 0 0,0-1-1,0 1 1,0 0 0,0 0 0,1 0 0,-1 0 0,0 0-1,1 0 1,-1 1 0,0-1 0,1 0 0,-1 1 0,1-1-1,-1 1 1,1-1 0,-1 1 0,1 0 0,0-1 0,-1 1-1,1 0 1,-1 0 0,1 0 0,-1 1 0,3-1 0,-1 1 3,-1 1 0,0-1 0,0 0 0,0 1 0,0-1 1,-1 1-1,1 0 0,0-1 0,-1 1 0,1 0 1,-1 0-1,1 0 0,-1 0 0,2 4 0,1 4 15,0-1-1,-1 0 1,0 1-1,-1 0 0,0 0 1,2 19-1,-4 16 61,0-29 49,0-34-29,0 3-103,1 0 0,1 1 0,1-1 0,0 1 0,0 0 1,9-21-1,-11 31 7,1 0 1,-1 0-1,1 1 1,0-1-1,0 0 1,0 1-1,0-1 1,0 1-1,1 0 1,0 0-1,-1 0 1,1 0 0,1 0-1,-1 0 1,0 1-1,0 0 1,1 0-1,0 0 1,-1 0-1,1 0 1,0 1-1,0-1 1,0 1-1,0 0 1,0 0-1,0 1 1,7-1 0,-9 1 19,0 1 1,0 0 0,0 0 0,0 0 0,-1-1-1,1 2 1,0-1 0,-1 0 0,1 0 0,-1 1 0,1-1-1,-1 0 1,0 1 0,0 0 0,0-1 0,1 1-1,-1 0 1,-1-1 0,1 1 0,0 0 0,0 0-1,-1 0 1,1 0 0,-1 0 0,1 0 0,-1 2 0,8 59 738,-8-57-686,-1 92 966,-1-67-3462,2 0-4994</inkml:trace>
  <inkml:trace contextRef="#ctx0" brushRef="#br0" timeOffset="2061.57">525 789 9604,'0'0'9042,"6"-8"-8047,16-22-181,-20 35-554,-1 1 1,0 0 0,0-1-1,0 1 1,-1 0 0,0 6 0,0-1-147,0-4-68,0 1 0,0 0 0,0-1 0,1 1 0,0-1 0,4 13 1,-4-19-56,0 1 1,0 0 0,0 0 0,0-1 0,0 1 0,1 0 0,-1-1 0,0 0 0,1 1 0,-1-1 0,1 0 0,0 1 0,-1-1 0,1 0-1,0 0 1,0 0 0,0-1 0,-1 1 0,1 0 0,0-1 0,0 1 0,0-1 0,0 0 0,0 0 0,0 1 0,0-1 0,0 0 0,0-1-1,0 1 1,2-1 0,-1 1-11,-1-1-1,0 0 0,0 0 0,0 0 1,0 0-1,0 0 0,0-1 1,0 1-1,0-1 0,-1 1 1,1-1-1,-1 1 0,1-1 0,-1 0 1,1 0-1,-1 0 0,0 0 1,0 0-1,0 0 0,0 0 1,0 0-1,0 0 0,-1-1 0,1-1 1,11-57-22,-12 9 137,0 51 40,0 13 13,2 60 1,0-30-299,-2 1 1,-7 52-1,7-94-67,0 1 0,0-1 0,0 0 0,-1 0 0,1 0-1,0 0 1,-1 0 0,1 0 0,-1 0 0,1 0 0,-1 0 0,1 0 0,-1 0 0,0 0 0,1 0-1,-3 1 1,-7 9-5226</inkml:trace>
  <inkml:trace contextRef="#ctx0" brushRef="#br0" timeOffset="2866.21">291 1324 9700,'0'0'9466,"0"3"-8620,12 65 1294,0-9-1562,-7-30-325,-1-24-178,1-19-56,-2-2-52,1 0 0,0 0 1,1 0-1,0 1 0,1 0 0,1 0 0,1 1 0,11-19 0,-18 32 27,-1 0 0,1 0 0,0 0 0,0 0 0,-1 1 0,1-1-1,0 0 1,0 0 0,0 0 0,0 1 0,0-1 0,0 0 0,0 1 0,0-1 0,0 1 0,0-1-1,1 1 1,-1 0 0,0-1 0,0 1 0,0 0 0,0 0 0,2 0 0,-2 0 4,0 1 1,0 0 0,0-1 0,0 1-1,-1 0 1,1 0 0,0 0 0,-1 0-1,1-1 1,0 1 0,-1 0-1,1 0 1,-1 0 0,0 0 0,1 0-1,-1 0 1,0 1 0,1-1-1,-1 0 1,0 1 0,2 13 22,-1 0 1,-2 28-1,0-31-27,9-26-634,14-38 312,-21 49 312,0 0 0,1 1 1,-1-1-1,1 0 0,0 1 1,-1-1-1,1 1 1,0 0-1,0 0 0,1 0 1,-1 0-1,0 0 0,1 0 1,2-1-1,-4 3 13,0 0 0,0 0 0,-1 1 0,1-1 0,0 0 0,0 1 0,0-1 0,-1 0 0,1 1 0,0-1 0,-1 1 0,1-1 0,0 1 0,-1 0 0,1-1 0,-1 1 0,1-1 0,-1 1 0,1 0 0,-1 0 0,1-1 0,-1 1 0,0 0 0,1 0 0,-1-1 0,0 1 0,0 0 0,1 0 0,-1 0 0,0 0 0,0 0 0,0-1 0,0 1 0,0 0 0,0 0 0,-1 0 0,1 1 0,0 49 193,-1-36-154,-3 48 371,2-32-1133,1-1-3333</inkml:trace>
  <inkml:trace contextRef="#ctx0" brushRef="#br0" timeOffset="3131.55">706 1230 6499,'0'0'13625,"-10"16"-13204,-25 51-204,34-64-212,1 1 0,0-1 0,0 1 1,0-1-1,0 0 0,0 1 0,1-1 1,0 1-1,0-1 0,0 0 1,0 1-1,0-1 0,0 0 0,1 0 1,0 0-1,-1 0 0,1 0 0,0 0 1,1 0-1,-1-1 0,0 1 1,1-1-1,3 4 0,7 8-1,-9-8-16,0-1 0,-1 1-1,0-1 1,0 1 0,0 0-1,-1 0 1,0 0 0,0 1-1,0-1 1,-1 0 0,0 1-1,0 9 1,-19-24-8797,10-3 888</inkml:trace>
  <inkml:trace contextRef="#ctx0" brushRef="#br0" timeOffset="3291.92">687 1317 3105,'0'0'12582,"95"-87"-10213,-65 68-544,5 1-464,-1 1-705,-7 6-32,-8 2-384,-12 5-240,-18 6-1696,-23 15-3171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6:58.0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17 6115,'0'0'9375,"0"-1"-9236,-1 1 0,1 0 0,-1 0 0,0 0-1,1 0 1,-1 0 0,1 0 0,-1 0 0,0 0 0,1 0 0,-1 0 0,1 0 0,-1 0 0,0 0 0,1 0 0,-1 0 0,1 1 0,-1-1 0,1 0-1,-1 0 1,1 1 0,-1-1 0,1 0 0,-1 1 0,0 0 0,-10 267 1408,11-268-1461,0-4 170,0-5-229,0-32-13,7-57 1,-6 87-38,1 1 0,0-1 0,1 1 0,0-1 0,0 1 0,1 0 0,1 0 0,0 1 0,0-1 0,12-15 0,-16 24 18,0 0 1,-1 0 0,1 1-1,0-1 1,-1 1-1,1-1 1,0 0 0,0 1-1,0-1 1,0 1 0,-1 0-1,1-1 1,0 1 0,0 0-1,0 0 1,0-1 0,0 1-1,0 0 1,0 0 0,0 0-1,0 0 1,0 0 0,0 0-1,0 0 1,0 1 0,0-1-1,0 0 1,-1 0 0,1 1-1,0-1 1,0 1 0,0-1-1,0 1 1,0-1 0,-1 1-1,1-1 1,0 1 0,-1 0-1,1-1 1,0 1 0,-1 0-1,1-1 1,-1 1-1,1 0 1,-1 0 0,1 0-1,-1 0 1,1 0 0,-1 1-1,21 44 17,-21-46-12,8 29 24,-2-1 0,0 2 0,-3-1 0,0 1 0,-2 47 0,-1-77 6,4-31 175,0-2-233,0 4-87,1 0 1,8-29-1,-11 52 99,0 0 0,0-1 0,0 1 0,1 1 0,0-1 0,0 0 0,1 1 0,-1-1 0,1 1 1,0 0-1,1 0 0,-1 1 0,1-1 0,0 1 0,5-4 0,-9 8 13,0-1 1,0 0-1,0 1 1,0-1-1,0 1 0,0-1 1,0 1-1,0 0 1,0-1-1,1 1 0,-1 0 1,0 0-1,0 0 1,0 0-1,0 0 0,0 0 1,0 0-1,0 0 1,1 0-1,-1 0 0,0 1 1,0-1-1,0 0 1,0 1-1,0-1 0,0 1 1,1 0-1,0 1 14,0 0-1,-1 0 1,1 0 0,-1 0-1,0 0 1,1 0-1,-1 1 1,0-1-1,0 0 1,-1 1 0,1-1-1,0 3 1,2 10 73,-1 1 1,-1-1 0,0 18-1,-1-29-79,0 84 123,0-51-4026,11-36-8310</inkml:trace>
  <inkml:trace contextRef="#ctx0" brushRef="#br0" timeOffset="388.55">472 117 7363,'0'0'11056,"0"-4"-10242,0 4-668,-23 179 1783,21-170-1913,-3 11-25,1-1 0,-4 41 1,8-59-454,0-13-7747,0-4 2001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7:04.4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69 81 5539,'0'0'9295,"0"6"-10029,-3 25 1050,0-1-1,-2 0 1,-1 0 0,-13 40-1,6-27-17,-6 48 0,19-74-160,10-26-11172</inkml:trace>
  <inkml:trace contextRef="#ctx0" brushRef="#br0" timeOffset="373.98">222 181 3490,'0'0'7136,"-8"11"-6581,-26 34-64,32-41-428,0 0 0,0 0 0,0 0 0,1 1 0,-1-1 0,1 1 0,0-1-1,1 0 1,-1 1 0,1 0 0,-1-1 0,1 1 0,1-1 0,-1 1 0,1-1 0,2 9 0,-2-12-56,-1 0 0,1-1 0,0 1 0,0 0 0,0-1 0,0 1 0,1-1 0,-1 1 0,0-1 0,0 0 0,0 1 0,0-1 0,0 0 0,0 0 0,1 0 0,-1 0 0,0 0 0,0 0 0,0 0 0,0 0 0,1-1 0,-1 1 0,0 0 0,1-1 0,29-9 34,-26 8-42,-1 0 0,0 0 0,0-1 0,0 0-1,0 1 1,-1-1 0,1-1 0,-1 1 0,0-1 0,0 1 0,0-1 0,0 0 0,-1 0 0,1 0 0,-1 0 0,0 0-1,0-1 1,0 1 0,-1-1 0,0 1 0,0-1 0,0 0 0,0 1 0,-1-1 0,0 0 0,0-8 0,-1 12 47,0-1 1,0 0-1,-1 1 1,1-1-1,0 1 1,-1-1-1,1 1 1,-1 0-1,0-1 1,1 1-1,-1 0 1,0 0-1,0 0 1,0 0-1,0 1 1,1-1-1,-1 0 1,0 1-1,0-1 1,0 1-1,0 0 1,-1 0 0,-1 0-1,-24 4-1155,27-4 885,1 1 0,-1-1 0,0 1-1,0 0 1,0-1 0,1 1-1,-1 0 1,0-1 0,1 1-1,-1 0 1,1 0 0,-1-1-1,1 1 1,-1 0 0,1 0-1,-1 0 1,1 0 0,0 0 0,-1 0-1,1 0 1,0 0 0,0-1-1,0 1 1,0 2 0,0 6-4944</inkml:trace>
  <inkml:trace contextRef="#ctx0" brushRef="#br0" timeOffset="683.84">454 190 4594,'0'0'5517,"-4"15"-5407,-14 48-73,18-62-48,-1 0-1,1-1 1,-1 1-1,1 0 1,0 0-1,-1 0 1,1 0-1,0 0 1,0 0-1,0 0 1,0 0-1,0 0 1,0 0-1,0 0 1,0 0-1,0 0 1,0 0-1,1 0 1,-1 0-1,0 0 1,1 0-1,-1 0 1,0 0-1,1 0 1,-1 0-1,1 0 1,0-1-1,-1 1 1,1 0-1,0 0 1,-1-1-1,1 1 1,0 0-1,0-1 1,0 1-1,0-1 1,-1 1-1,1-1 1,0 0-1,0 1 1,0-1-1,0 0 1,0 1-1,0-1 1,0 0-1,0 0 1,0 0-1,0 0 1,0 0-1,0 0 1,0 0-1,2-1 1,-1 1-59,1 0 0,-1-1-1,1 1 1,-1-1 0,0 1 0,1-1 0,-1 0 0,1 0 0,-1 0 0,0-1 0,0 1 0,0 0 0,0-1-1,0 1 1,0-1 0,3-3 0,-4 3 67,0 1-1,0-1 1,0 0-1,-1 1 0,1-1 1,-1 0-1,1 1 1,-1-1-1,0 0 1,0 0-1,0 1 1,1-1-1,-2 0 1,1 0-1,0 0 1,0 1-1,0-1 0,-1 0 1,1 1-1,-1-1 1,0 0-1,1 1 1,-1-1-1,0 0 1,0 1-1,0 0 1,0-1-1,0 1 1,0-1-1,-1 1 0,1 0 1,0 0-1,-3-2 1,0 1-6,0 0 0,0 1 0,0-1 0,0 1 0,-1 0 0,1 0 0,0 1 0,0-1 0,-1 1 0,1 0 0,0 0 0,-8 2 0,0 2-1696,4 6-1897</inkml:trace>
  <inkml:trace contextRef="#ctx0" brushRef="#br0" timeOffset="1044.41">609 303 6787,'0'0'1676,"8"-15"-804,8-12-678,42-82 1162,-53 96-1173,1 0 1,-1 0-1,-1 0 0,-1-1 1,0 1-1,0-1 1,0-17-1,-3 30-149,0-1 1,1 1-1,-1 0 0,0 0 0,0 0 0,0 0 0,0-1 0,0 1 1,0 0-1,-1 0 0,1 0 0,0 0 0,-1-1 0,1 1 1,0 0-1,-1 0 0,1 0 0,-1 0 0,0 0 0,1 0 0,-1 0 1,0 0-1,0 0 0,0 1-30,0 0 1,0 0-1,0 1 1,0-1-1,0 1 1,0-1 0,0 1-1,0-1 1,0 1-1,0 0 1,1-1-1,-1 1 1,0 0-1,0 0 1,1 0-1,-1-1 1,1 1-1,-1 0 1,0 1-1,-28 57-159,24-45 156,1 1-1,0-1 1,1 1-1,1 0 0,1 0 1,0 0-1,1 18 1,0-29-1,0-1 0,0 1 0,1 0 0,-1-1 0,1 1 0,0-1 0,0 0 0,0 1 0,0-1 0,1 0 0,-1 1 0,1-1 0,0 0 0,0 0 1,0-1-1,0 1 0,1 0 0,-1-1 0,1 1 0,-1-1 0,1 1 0,0-1 0,0 0 0,0-1 0,0 1 0,0 0 0,1-1 0,-1 0 0,0 1 0,1-1 0,-1-1 0,1 1 1,-1 0-1,1-1 0,6 0 0,-4 1-21,0-1 0,0-1 1,0 1-1,1-1 0,-1 0 0,0 0 1,0-1-1,0 1 0,-1-1 1,9-4-1,-12 4-270,0 0-1,1 1 1,-1-1 0,0 0 0,0 0 0,0-1-1,0 1 1,0 0 0,2-4 0,-3 1-2607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7:08.8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7 111 6643,'0'0'8409,"-3"15"-8131,3-11-169,-2 7 50,1-1 0,1 1 1,0 0-1,0-1 0,3 12 0,-3-20-148,0 0 0,1 0 0,-1 0-1,1 0 1,0 0 0,0 0 0,0 0 0,0 0 0,0 0-1,0 0 1,0-1 0,1 1 0,-1 0 0,1-1 0,-1 1 0,1-1-1,0 0 1,-1 1 0,1-1 0,0 0 0,0 0 0,0 0-1,0 0 1,0 0 0,0-1 0,0 1 0,0-1 0,0 1-1,0-1 1,0 0 0,3 1 0,-1-1 1,0 0 1,0 0-1,0 0 0,0 0 1,0 0-1,1-1 0,-1 0 0,0 0 1,-1 0-1,1 0 0,0-1 1,0 1-1,0-1 0,-1 0 1,1 0-1,-1 0 0,1-1 0,-1 1 1,0-1-1,0 0 0,0 0 1,-1 0-1,1 0 0,-1 0 1,1-1-1,-1 1 0,0-1 0,0 0 1,-1 1-1,1-1 0,-1 0 1,0 0-1,0 0 0,0 0 1,0-6-1,-1 10 316,0 3-181,-1 26 194,-11 55 1,7-61-513,1 0-1,2 0 1,0 1 0,2 33-1,0-56-24,1 0 0,-1 0 1,0 0-1,0 0 0,1-1 0,-1 1 0,0 0 0,1 0 0,-1 0 0,1 0 0,-1-1 0,1 1 0,-1 0 0,1 0 0,-1-1 0,1 1 0,0 0 1,0-1-1,-1 1 0,1-1 0,0 1 0,0-1 0,0 1 0,-1-1 0,1 1 0,0-1 0,0 0 0,0 0 0,0 1 0,0-1 0,0 0 0,0 0 1,1 0-1,20 1-5314</inkml:trace>
  <inkml:trace contextRef="#ctx0" brushRef="#br0" timeOffset="284.72">268 263 8196,'0'0'7339,"-5"9"-7133,4-7-204,-3 3 30,1 0-1,0 1 1,0 0 0,1 0-1,0-1 1,-2 9-1,3-13-26,1 0-1,0 1 1,0-1 0,0 0-1,0 1 1,0-1-1,0 0 1,0 0 0,1 1-1,-1-1 1,0 0 0,1 0-1,-1 1 1,1-1 0,-1 0-1,1 0 1,-1 0 0,1 0-1,0 0 1,0 0-1,-1 0 1,1 0 0,0 0-1,0 0 1,0 0 0,0-1-1,0 1 1,0 0 0,1-1-1,-1 1 1,0 0-1,0-1 1,0 1 0,0-1-1,1 0 1,-1 0 0,0 1-1,0-1 1,1 0 0,-1 0-1,0 0 1,1 0-1,-1 0 1,2-1 0,0 2 8,0-1 0,0 0 1,0 0-1,1 0 0,-1 0 1,0 0-1,0-1 1,0 1-1,0-1 0,0 0 1,0 0-1,0 0 0,0 0 1,0-1-1,0 1 0,0-1 1,-1 0-1,1 0 0,-1 0 1,5-4-1,-4 2 10,-1-1-1,0 1 1,0-1-1,0 1 1,0-1-1,-1 0 1,0 0 0,0 1-1,0-1 1,-1 0-1,1 0 1,-2-9-1,1 12-24,0 1 0,0 0-1,0-1 1,0 1 0,0 0 0,-1 0-1,1 0 1,0-1 0,-1 1-1,1 0 1,-1 0 0,0 0 0,1 0-1,-1 0 1,0 0 0,0 0-1,1 0 1,-1 0 0,0 0 0,0 0-1,0 0 1,0 0 0,0 1-1,0-1 1,-1 1 0,1-1 0,0 0-1,0 1 1,0 0 0,0-1-1,-1 1 1,1 0 0,0 0 0,0-1-1,-2 1 1,1 0-140,1 0 0,-1 1 0,1-1 0,0 0 1,-1 0-1,1 1 0,0-1 0,-1 1 0,1-1 0,0 1 0,0 0 0,0-1 0,-1 1 0,1 0 1,0 0-1,0 0 0,0 0 0,0 0 0,0 0 0,0 0 0,-1 2 0,-8 18-3203,1 5-1153</inkml:trace>
  <inkml:trace contextRef="#ctx0" brushRef="#br0" timeOffset="622.31">494 396 5603,'0'0'3857,"13"-17"-2152,4-3-1287,4-5 611,0-2 1,32-53-1,-47 67-746,-1-1 0,0 1 0,-1-1 0,-1 0 0,4-25 0,-6 30-265,0 1 0,-1 0-1,0 0 1,0-1 0,-1 1 0,0 0 0,0 0-1,-1-1 1,0 1 0,-6-15 0,8 23-21,0-1 1,0 0-1,-1 1 1,1-1 0,0 0-1,-1 1 1,1-1-1,0 0 1,-1 1-1,1-1 1,-1 1-1,1-1 1,-1 1-1,1-1 1,-1 1-1,1-1 1,-1 1-1,1-1 1,-1 1-1,0 0 1,1-1-1,-1 1 1,0 0-1,1-1 1,-1 1-1,0 0 1,0 0-1,1 0 1,-1 0-1,-1 0 1,1 0-5,0 1 0,0 0-1,0 0 1,0 0 0,0 0 0,0 0 0,0 0 0,1 0 0,-1 0-1,0 0 1,1 0 0,-1 1 0,0-1 0,1 0 0,-1 2-1,-12 52-60,13-55 69,-4 24 84,1 1-1,0 0 1,2-1-1,2 1 1,5 47 0,-6-67-127,1 0 1,0 1-1,1-1 0,-1 0 1,1 1-1,0-1 1,0 0-1,0 0 1,1-1-1,0 1 0,0 0 1,0-1-1,1 0 1,-1 0-1,1 0 0,0 0 1,0 0-1,0-1 1,1 0-1,-1 0 1,1 0-1,0 0 0,0-1 1,0 0-1,0 0 1,0 0-1,0 0 1,0-1-1,1 0 0,-1 0 1,0-1-1,12 1 1,22-3-4543,-29-7 577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7:06.3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173 123 2625,'0'0'9413,"0"-6"-6970,-9 125-860,-1 4-2867,10-123 1098,0 1-1,0-1 1,0 0 0,0 1 0,0-1-1,1 1 1,-1-1 0,0 0-1,0 1 1,0-1 0,0 0-1,1 1 1,-1-1 0,0 0-1,0 1 1,1-1 0,-1 0 0,0 0-1,0 1 1,1-1 0,-1 0-1,0 0 1,1 1 0,-1-1-1,0 0 1,1 0 0,-1 0-1,0 0 1,1 0 0,-1 0 0,1 1-1,-1-1 1,0 0 0,1 0-1,-1 0 1,1 0 0,-1 0-1,0 0 1,1-1 0,-1 1-1,0 0 1,1 0 0,-1 0 0,1 0-1,-1 0 1,0 0 0,1-1-1,-1 1 1,0 0 0,1 0-1,-1-1 1,0 1 0,1-1-1,13-9-4532</inkml:trace>
  <inkml:trace contextRef="#ctx0" brushRef="#br0" timeOffset="597.19">124 167 496,'0'0'7038,"-1"-5"-5485,1 3-1424,0 1 0,0 0 1,0 0-1,-1-1 0,1 1 0,0 0 1,0 0-1,-1 0 0,1 0 0,-1 0 0,1 0 1,-1-1-1,0 1 0,1 0 0,-1 1 1,0-1-1,0 0 0,1 0 0,-1 0 1,0 0-1,0 0 0,0 1 0,0-1 1,0 1-1,0-1 0,0 0 0,-1 1 1,1 0-1,-1-1 0,-1 1-54,-1 0 0,1 0 0,0 0 0,0 1 0,0-1 0,0 1 0,0 0 0,-1 0 0,1 0 0,0 0 0,1 0 0,-1 1 0,-4 2 0,2-1-66,0 0 0,0 1 0,0-1 0,0 1-1,1 0 1,-1 0 0,-3 6 0,6-8-8,1 0 1,-1 0-1,1 0 1,0 0-1,0 0 1,0 1-1,0-1 0,0 0 1,1 1-1,-1-1 1,1 1-1,-1-1 1,1 1-1,0-1 1,0 0-1,0 1 1,0-1-1,1 1 1,-1-1-1,2 4 1,-2-5-4,1 0 1,0-1-1,0 1 0,1 0 1,-1-1-1,0 1 1,0 0-1,0-1 0,0 1 1,0-1-1,1 0 1,-1 1-1,0-1 0,0 0 1,1 0-1,-1 0 1,0 0-1,0 0 1,2 0-1,36-1 21,-27 0-4,-2 1 22,0-2-1,1 1 1,-1-1-1,-1-1 0,1 0 1,0-1-1,-1 1 0,1-2 1,9-5-1,-17 9-5,22-2-5691,-19 4 2946</inkml:trace>
  <inkml:trace contextRef="#ctx0" brushRef="#br0" timeOffset="1404.04">405 173 3394,'0'0'10023,"0"-1"-9968,0 1 1,-1-1 0,1 1-1,-1-1 1,1 1-1,0-1 1,-1 1-1,1-1 1,-1 1-1,1-1 1,-1 1 0,1 0-1,-1-1 1,1 1-1,-1 0 1,1-1-1,-1 1 1,0 0 0,1 0-1,-1 0 1,0-1-1,1 1 1,-1 0-1,1 0 1,-1 0 0,0 0-1,1 0 1,-2 0-1,-2 5-48,1-1 0,-1 1-1,1 0 1,-1-1 0,1 1 0,1 1-1,-1-1 1,1 0 0,0 1 0,0-1-1,1 1 1,-1 0 0,1-1 0,1 1-1,-1 0 1,1 8 0,0-13-11,1 0-1,0-1 1,0 1-1,-1 0 1,1 0-1,0 0 1,0-1 0,0 1-1,0-1 1,0 1-1,0 0 1,0-1-1,0 0 1,0 1 0,0-1-1,0 0 1,0 1-1,0-1 1,0 0 0,0 0-1,0 0 1,0 0-1,1 0 1,-1 0-1,0 0 1,0 0 0,0-1-1,2 1 1,35-7-236,-33 4 215,-1 0 0,0 0 0,0 0 1,0 0-1,0-1 0,0 0 0,-1 0 1,1 0-1,-1 0 0,0 0 0,-1-1 0,1 1 1,2-7-1,-4 10 28,-1-1 0,1 1 0,0-1 0,0 0 0,-1 0 0,1 1 0,-1-1 0,1 0 0,-1 0 0,0 0 0,0 0 0,0 1 0,0-1 0,0 0 0,0 0 0,0 0 0,-1 0 0,1 1 0,0-1 0,-1 0 0,0 0 0,1 1 0,-1-1 0,0 0 0,0 1 0,0-1 0,0 1 0,0-1 0,0 1 0,-1-1 0,1 1 0,0 0 0,-1 0 0,1 0 0,-1 0 0,0 0 0,1 0 0,-1 0 0,-1-1 0,1 2-86,0-1 0,1 0 0,-1 1 0,0 0 1,1-1-1,-1 1 0,0 0 0,0 0 0,0 0 0,1 0 0,-1 0 0,0 0 1,0 0-1,1 1 0,-1-1 0,-3 2 0,4-1-161,0-1 1,-1 1-1,1 0 1,0 0-1,0 0 0,0 0 1,0 0-1,1 0 1,-1 0-1,0 0 0,0 0 1,1 0-1,-1 0 0,0 1 1,1-1-1,-1 0 1,1 1-1,0-1 0,-1 0 1,1 0-1,0 3 1,-1 17-4992</inkml:trace>
  <inkml:trace contextRef="#ctx0" brushRef="#br0" timeOffset="1782.92">745 362 5394,'0'0'10037,"7"-15"-9754,-3 3-295,10-19-56,-2-1 0,-1 0 0,-2 0 0,10-62 0,-18 78-43,1-37-227,-1 50 349,-1 0 0,-1-1 1,1 1-1,0 0 0,-1 0 1,1 0-1,-1 0 0,0 0 1,0 0-1,-1 0 0,1 0 1,-2-3-1,3 6-6,-1 0-1,1 0 1,0 0-1,0 0 1,0-1 0,0 1-1,0 0 1,-1 0-1,1 0 1,0 0-1,0 0 1,0 0 0,0 0-1,-1 0 1,1 0-1,0 0 1,0 0-1,0 0 1,0 0-1,-1 0 1,1 0 0,0 0-1,0 0 1,0 0-1,0 0 1,-1 0-1,1 0 1,0 0 0,0 0-1,0 0 1,0 0-1,0 0 1,-1 0-1,1 1 1,0-1-1,0 0 1,0 0 0,0 0-1,0 0 1,0 0-1,-1 0 1,1 1-1,0-1 1,0 0-1,0 0 1,0 0 0,0 0-1,0 1 1,0-1-1,0 0 1,-6 16-32,0 15-56,2-5 119,2 0-1,1 0 1,1 1-1,1-1 1,6 36-1,-6-57-42,1 0 0,0 0 0,0 0 0,1 0 0,-1-1 0,1 1 0,0-1 0,0 0 0,1 0 0,-1 0-1,1 0 1,0 0 0,0-1 0,0 0 0,0 0 0,1 0 0,-1 0 0,1-1 0,7 4 0,34 7-3544,-27-11-453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7:10.2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98 132 3650,'0'0'12189,"-3"-6"-11180,-17-16-345,19 22-650,0 0 0,0-1 0,0 1 0,1 0 0,-1 0 0,0 0 0,0 0 0,0 0 0,0 0 0,0 0 0,0 0 0,0 0 0,0 1 0,0-1 0,0 0 0,0 1 0,0-1 0,0 0 0,0 1 0,1-1 0,-1 1 0,0-1 0,0 1 0,0 0 0,1-1 0,-1 1 0,0 0 0,1 0 0,-1-1 0,1 1 0,-1 0 0,1 0 0,-1 0 0,1 0 0,0 0 0,-1 1 0,-3 3 24,1 1 0,0-1 1,0 1-1,0 0 1,1 0-1,0 0 1,0 0-1,1 0 0,0 0 1,0 1-1,0-1 1,0 0-1,1 1 1,0-1-1,1 1 0,-1-1 1,3 10-1,0-8-29,1 0 0,-1 0 0,1-1 0,1 1 0,-1-1 0,1 0 0,1 0 0,-1 0 0,1-1 0,0 1 0,1-2 0,7 7 0,4 1 36,20 16-23,-36-27-20,0-1 0,-1 1 0,1-1-1,-1 1 1,1 0 0,-1 0 0,0 0 0,0-1 0,0 1 0,0 1 0,0-1-1,0 0 1,0 0 0,-1 0 0,1 0 0,0 3 0,-2-4-5,1 1 1,-1-1-1,0 0 1,0 1 0,0-1-1,1 0 1,-1 0-1,0 0 1,0 0-1,-1 0 1,1 0 0,0 0-1,0 0 1,0 0-1,-1 0 1,1-1 0,0 1-1,-1 0 1,1-1-1,-1 1 1,1-1-1,0 0 1,-1 0 0,1 1-1,-1-1 1,1 0-1,-4 0 1,2 0-242,0 1 0,0-1 0,0 0 0,0 0 0,0 0 0,0 0 0,0-1 0,0 1 0,0-1 0,0 0 0,0 0 0,0 0 1,0 0-1,-2-2 0,2 0-584,0-1 1,0-1 0,1 1-1,-1 0 1,1-1 0,0 1-1,0-1 1,-1-6 0,-5-19-3816</inkml:trace>
  <inkml:trace contextRef="#ctx0" brushRef="#br0" timeOffset="158.34">43 234 2753,'0'0'5715,"61"-74"-4547,-27 57 401,-7 0-336,-1 4-273,-3 8-448,-11 3-512,-1 2-48,-7 0-1040,3 9-657,-3 8-304,-4 3-1216,0-1-641</inkml:trace>
  <inkml:trace contextRef="#ctx0" brushRef="#br0" timeOffset="364.07">248 217 1088,'0'0'9712,"-2"15"-8104,-8 48-284,9-62-1264,1 0-1,0 1 1,-1-1 0,1 0 0,0 0 0,0 1 0,0-1 0,0 0 0,0 0 0,0 1 0,0-1-1,1 0 1,-1 0 0,0 1 0,1-1 0,-1 0 0,1 0 0,-1 0 0,1 1 0,0-1-1,-1 0 1,1 0 0,0 0 0,0 0 0,0 0 0,0 0 0,-1-1 0,1 1 0,1 0 0,-1 0-1,0-1 1,0 1 0,0-1 0,0 1 0,0-1 0,1 1 0,-1-1 0,0 1 0,0-1 0,1 0-1,-1 0 1,0 0 0,0 0 0,1 0 0,-1 0 0,0 0 0,0 0 0,2-1 0,3 0 33,0 0 1,0 0 0,-1 0-1,1-1 1,-1 0 0,1 0-1,7-4 1,-11 4-69,1 1 1,-1-1-1,0 1 0,0-1 1,1 0-1,-1 0 0,-1 0 1,1 0-1,0 0 1,0-1-1,-1 1 0,1 0 1,-1-1-1,0 1 0,0-1 1,0 1-1,0-1 0,0 0 1,0 1-1,-1-1 0,1 0 1,-1 0-1,0 1 1,0-1-1,0 0 0,-1-5 1,0 5-79,0 1 0,0 0 0,0-1 1,-1 1-1,1 0 0,-1 0 0,1 0 0,-1 0 1,0 0-1,0 0 0,1 1 0,-1-1 1,-1 1-1,1-1 0,0 1 0,0 0 0,-1-1 1,1 1-1,0 0 0,-1 1 0,1-1 1,-1 0-1,1 1 0,-1-1 0,1 1 1,-1 0-1,1 0 0,-5 0 0,6 0-65,1 0-1,0 0 1,0 0-1,-1 0 0,1 0 1,0 0-1,-1 0 1,1 0-1,0 0 1,-1 0-1,1 0 0,0 0 1,0 0-1,-1 1 1,1-1-1,0 0 1,-1 0-1,1 0 0,0 0 1,0 0-1,-1 1 1,1-1-1,0 0 1,0 0-1,-1 0 1,1 1-1,0-1 0,0 0 1,0 0-1,0 1 1,-1-1-1,1 0 1,0 0-1,0 1 0,0-1 1,0 0-1,0 1 1,0-1-1,0 0 1,0 0-1,0 1 0,0-1 1,0 0-1,0 1 1,0-1-1,0 0 1,0 1-1,0-1 0,0 0 1,0 0-1,0 1 1,0 13-5069</inkml:trace>
  <inkml:trace contextRef="#ctx0" brushRef="#br0" timeOffset="675.65">389 360 3330,'0'0'11381,"15"-5"-10047,2-2-1170,-1 0 1,0-2-1,0 1 1,-1-2 0,15-11-1,-23 16-142,-1-1-1,0 1 1,0-1-1,0-1 1,0 1-1,-1-1 1,0 0-1,-1 0 1,0-1-1,0 1 1,0-1-1,-1 0 0,0 0 1,0 0-1,1-11 1,-1 2-28,-1-1 0,0 0 0,-1 1 0,-1-1-1,-1 0 1,-3-20 0,4 37 2,-1-1-1,1 1 1,0 0-1,-1-1 0,1 1 1,-1 0-1,1-1 1,-1 1-1,1 0 1,-1 0-1,0-1 0,0 1 1,0 0-1,0 0 1,0 0-1,0 0 1,0 0-1,0 0 1,0 0-1,0 1 0,-2-2 1,2 2-2,0 0 1,-1 0-1,1 0 0,0 0 1,0 0-1,0 0 0,0 0 1,-1 1-1,1-1 0,0 0 1,0 1-1,0-1 0,0 1 1,0-1-1,0 1 0,0 0 1,0-1-1,0 1 0,-1 1 1,-3 3-4,1 0 0,-1 0 1,1 0-1,0 0 0,1 1 1,-1-1-1,-3 10 0,-1 7 31,1-1-1,1 1 1,1 0-1,1 0 0,1 1 1,0-1-1,2 1 0,1-1 1,1 1-1,1-1 0,0 1 1,2-1-1,1 0 0,13 38 1,-10-41-180,-2-9-758,-2 1 0,0-1 0,0 1-1,3 16 1,-6-3-3808</inkml:trace>
  <inkml:trace contextRef="#ctx0" brushRef="#br0" timeOffset="1390.43">9 817 4994,'0'0'11659,"-1"0"-11634,1 0 0,0 0 0,-1 0 0,1 0 0,-1 0 0,1 1 0,0-1 0,-1 0 0,1 0 0,0 0 0,-1 1 0,1-1 0,0 0 0,-1 0-1,1 1 1,0-1 0,0 0 0,-1 1 0,1-1 0,0 0 0,0 1 0,0-1 0,-1 0 0,1 1 0,0-1 0,0 0 0,0 1 0,0-1 0,0 1 0,0-1 0,0 0 0,0 1 0,0-1 0,0 1 0,0-1 0,0 0 0,0 1 0,0 0 0,0 3 24,0 0 0,1 0 0,-1 1 1,1-1-1,0 0 0,0 0 0,0 0 0,0 0 0,1 0 1,-1 0-1,1-1 0,0 1 0,1 0 0,-1-1 1,1 0-1,-1 1 0,1-1 0,0 0 0,0 0 1,0 0-1,0-1 0,1 1 0,-1-1 0,1 0 1,0 0-1,-1 0 0,1 0 0,0-1 0,0 0 0,6 2 1,-5-2-64,0-1 0,0 1 0,-1-1 0,1 0 0,0 0 0,0 0 0,0-1 1,0 1-1,-1-1 0,1 0 0,0-1 0,-1 1 0,1-1 0,-1 0 0,1 0 0,-1-1 1,0 1-1,0-1 0,0 0 0,0 0 0,-1 0 0,1 0 0,-1-1 0,0 1 0,0-1 1,4-6-1,-3 4 24,-1 1 0,0-1 1,-1 1-1,0-1 1,1 0-1,-2 0 1,1 0-1,-1 0 1,0 0-1,0 0 1,0-11-1,-1 17 198,0 23-192,-15 129-1969,15-151 1786,0-1 0,0 1-1,0-1 1,0 1 0,0-1 0,0 1-1,0-1 1,0 1 0,1-1 0,-1 0-1,0 1 1,0-1 0,1 1-1,-1-1 1,0 0 0,0 1 0,1-1-1,-1 0 1,0 1 0,1-1 0,-1 0-1,1 0 1,-1 1 0,0-1 0,1 0-1,-1 0 1,1 0 0,-1 1 0,1-1-1,-1 0 1,0 0 0,1 0-1,-1 0 1,1 0 0,-1 0 0,1 0-1,-1 0 1,1 0 0,-1 0 0,1 0-1,-1 0 1,1-1 0,0 1 0,3 0-1278,18 0-6668</inkml:trace>
  <inkml:trace contextRef="#ctx0" brushRef="#br0" timeOffset="1702.03">389 784 2913,'0'0'13206,"-13"11"-12427,-41 34-304,52-43-460,0-1-1,1 1 1,-1 0 0,1-1-1,-1 1 1,1 0-1,0 0 1,0 0 0,0 0-1,0 0 1,0 0-1,0 1 1,0-1-1,1 0 1,-1 0 0,1 1-1,-1-1 1,1 0-1,0 0 1,0 1 0,0-1-1,0 0 1,1 1-1,0 3 1,0-4-10,-1-1 0,1 1 1,0-1-1,0 1 0,0-1 1,0 0-1,0 1 0,0-1 0,0 0 1,0 0-1,0 0 0,1 0 0,-1 0 1,0 0-1,1 0 0,-1 0 0,1 0 1,-1-1-1,1 1 0,0-1 1,-1 1-1,1-1 0,-1 1 0,1-1 1,2 0-1,-1 1 6,0-1 0,-1 0 0,1 0 0,0 0 0,-1 0 0,1-1 0,0 1 0,0-1 0,-1 1 0,1-1 1,-1 0-1,1 0 0,0 0 0,-1 0 0,0-1 0,1 1 0,-1-1 0,0 1 0,0-1 0,0 0 0,0 0 0,0 0 0,0 0 0,0 0 0,-1 0 0,1 0 1,-1-1-1,1 1 0,-1-1 0,0 1 0,0-1 0,0 1 0,-1-1 0,1 0 0,0 1 0,-1-1 0,0 0 0,0 1 0,0-1 0,0-4 0,0 4-2,0 0-1,0 1 1,0-1-1,0 1 1,0-1-1,-1 0 0,1 1 1,-1-1-1,0 1 1,1-1-1,-1 1 1,0 0-1,-1-1 0,1 1 1,0 0-1,-1 0 1,1 0-1,-1 0 1,-2-3-1,1 4-2,0-1-1,-1 0 1,1 1-1,-1-1 0,1 1 1,-1 0-1,0 0 1,1 0-1,-1 1 1,0-1-1,0 1 1,1 0-1,-5 1 1,5-2-75,1 1 0,0 1 0,-1-1 0,1 0 0,-1 0 0,1 1 0,0 0 0,-1-1 0,1 1 0,0 0 0,0 0 0,0 0 0,0 0 0,0 0 0,0 1 0,0-1 0,0 1 0,0-1 0,0 1 0,-1 2 0,1-1-520,1-1 1,0 0-1,0 1 0,0-1 0,0 0 0,0 1 1,0-1-1,1 1 0,-1-1 0,1 1 1,0-1-1,0 4 0,0 8-7297</inkml:trace>
  <inkml:trace contextRef="#ctx0" brushRef="#br0" timeOffset="2049.4">492 919 8244,'0'0'7539,"11"-15"-6576,91-116-309,-98 125-621,0-1-1,0 0 1,0 0-1,-1 0 1,0-1-1,-1 1 1,1-1-1,-2 0 1,3-14-1,-4 20-31,1 0-1,-1 1 1,0-1-1,0 0 0,0 0 1,0 0-1,0 0 1,-1 1-1,1-1 0,-1 0 1,1 0-1,-1 0 1,1 1-1,-1-1 0,0 0 1,0 1-1,0-1 1,0 1-1,0-1 0,0 1 1,0 0-1,-1-1 1,1 1-1,-1 0 1,1 0-1,0 0 0,-1 0 1,0 0-1,1 0 1,-1 0-1,0 0 0,1 1 1,-1-1-1,0 1 1,0-1-1,1 1 0,-1 0 1,0-1-1,0 1 1,0 0-1,0 0 0,1 0 1,-1 1-1,0-1 1,-3 1-1,2 0-6,1 0-1,-1 0 1,0 0-1,1 0 1,-1 1 0,0-1-1,1 1 1,0-1-1,-1 1 1,1 0 0,0 0-1,0 0 1,0 0-1,0 1 1,0-1 0,1 0-1,-1 1 1,1-1-1,0 1 1,-1 0-1,0 3 1,-19 63 14,16-49 46,1 0 0,2 0 0,0 0 0,1 0 0,0 1 0,2-1 0,5 30 0,-4-40-181,0 0-1,1 0 1,1-1-1,-1 1 1,2-1 0,-1 0-1,1 0 1,12 16 0,-11-18-414,0 0 1,1-1-1,-1 1 0,1-2 1,0 1-1,14 7 1,-16-10-3849</inkml:trace>
  <inkml:trace contextRef="#ctx0" brushRef="#br0" timeOffset="2678.45">79 1391 8452,'0'0'4183,"15"-14"-2953,48-41-176,-59 52-942,0 0 0,1 1-1,-1-1 1,0 1 0,1 0 0,-1 0 0,1 0 0,0 1 0,0-1-1,-1 1 1,1 0 0,0 1 0,0-1 0,0 1 0,0 0 0,0 0 0,5 2-1,8-2 114,-17 1-210,0-1-1,0 1 1,0-1-1,0 1 1,0-1-1,0 1 1,0 0-1,-1 0 1,1-1 0,0 1-1,0 0 1,-1 0-1,1 0 1,0 0-1,-1 0 1,1 0-1,-1 0 1,1 0-1,-1 0 1,0 0-1,1 0 1,-1 0 0,0 0-1,0 0 1,0 0-1,0 0 1,0 0-1,0 0 1,0 1-1,0-1 1,0 0-1,0 0 1,-1 0-1,1 0 1,-1 1-1,-9 42 472,3-28-362,3-9-98,0 1 0,1 1 0,0-1 0,0 0 0,-1 11 0,3-17-26,1 1 0,0 0-1,0-1 1,0 1 0,0 0 0,1-1 0,-1 1 0,1-1 0,-1 1 0,1-1-1,0 1 1,0-1 0,0 1 0,1-1 0,-1 0 0,0 1 0,1-1 0,0 0-1,-1 0 1,1 0 0,3 3 0,-2-3 3,0 0 0,-1 0 0,1 0 0,-1 0 0,0 1 0,1-1 0,-1 1 0,-1 0 0,1 0-1,0 0 1,-1 0 0,1 0 0,1 4 0,-4-5 19,1 0-1,-1-1 1,1 1 0,-1-1-1,0 1 1,1-1-1,-1 1 1,0-1 0,0 1-1,0-1 1,0 0-1,-1 1 1,1-1 0,0 0-1,0 0 1,-1 0-1,1 0 1,-1 0 0,1 0-1,-1 0 1,1-1-1,-1 1 1,1 0 0,-1-1-1,0 1 1,-2-1-1,-8 5 48,1-1 0,-1 0 0,0-1 0,1-1 0,-25 2 0,35-5-312,0 0 1,1-1-1,-1 1 0,1-1 1,-1 1-1,1-1 0,-1 1 1,1-1-1,0 0 0,0 1 1,0-1-1,0 1 0,0-1 1,0 1-1,0-1 0,1 0 1,-1 1-1,0-1 0,1 1 1,0-1-1,0-1 0,18-22-4353,4 1-852</inkml:trace>
  <inkml:trace contextRef="#ctx0" brushRef="#br0" timeOffset="2943">317 1445 1953,'0'0'12784,"16"8"-10297,-13-6-2444,-1 1-1,0-1 1,1 1 0,0-1 0,-1 0 0,1 0 0,0-1-1,0 1 1,0-1 0,0 1 0,1-1 0,-1 0-1,0 0 1,0 0 0,1 0 0,-1-1 0,0 0-1,1 1 1,-1-1 0,1 0 0,-1-1 0,0 1-1,1 0 1,-1-1 0,0 0 0,1 0 0,-1 0-1,5-2 1,-4 1-35,0 1 0,0-1-1,-1 0 1,1 1 0,0-2 0,-1 1-1,1 0 1,-1-1 0,0 0 0,0 1-1,0-1 1,0-1 0,0 1 0,0 0-1,-1-1 1,0 1 0,0-1-1,0 0 1,0 1 0,0-1 0,-1 0-1,2-7 1,-2 5 32,-1 1-1,1 0 1,-1 0-1,0-1 1,-1 1-1,0 0 1,1 0-1,-3-8 1,2 12-23,0-1 0,0 1 0,0-1 0,0 1 0,0 0 0,-1-1 0,1 1 0,0 0 0,0 0 0,-1 0 0,1 0 0,-1 0 0,1 1 0,-1-1 0,1 0 0,-1 0 0,1 1 0,-1-1 0,0 1 0,1 0 0,-1 0 0,0-1 0,0 1 0,1 0 0,-1 0 0,0 0 0,1 1 0,-1-1 0,0 0 0,-1 1 0,0 0-47,0-1 0,0 1-1,1 0 1,-1 0 0,0 0 0,1 0-1,-1 1 1,1-1 0,-1 1 0,1 0-1,0-1 1,0 1 0,-1 0 0,1 0-1,0 1 1,1-1 0,-1 0 0,-2 5-1,1-2-676,0 0 0,1 0 0,-1 1 0,1-1 0,0 1-1,1-1 1,0 1 0,-2 9 0,3 8-4549</inkml:trace>
  <inkml:trace contextRef="#ctx0" brushRef="#br0" timeOffset="3317.91">545 1473 7668,'0'0'10145,"14"-11"-9414,3-2-560,6-6 130,0 0 1,26-28 0,-44 40-280,0 1 0,0-1 0,-1 0 0,1 0 0,-2-1 0,1 1 0,-1-1 0,0 0 0,0 0 0,-1 0 0,0 0 0,-1 0 0,0 0 0,0-1 0,-1 1 0,0 0 0,0-1 0,-3-13 1,3 21-24,0 0 1,0 0 0,0 0 0,0 1 0,-1-1 0,1 0 0,0 0 0,0 1 0,-1-1 0,1 0-1,0 0 1,-1 1 0,1-1 0,-1 0 0,1 1 0,-1-1 0,1 1 0,-1-1 0,1 1 0,-1-1-1,0 1 1,1-1 0,-1 1 0,0-1 0,1 1 0,-1 0 0,0-1 0,-1 1 0,1 0-4,0 0 0,0 1 1,0-1-1,0 1 1,-1-1-1,1 1 0,0-1 1,0 1-1,0 0 0,1 0 1,-1-1-1,0 1 1,0 0-1,0 0 0,0 0 1,0 1-1,-24 44-86,17-20 85,1 1 0,2 0 0,-3 28 0,6-41 6,2 0-1,-1 0 0,2 0 0,0 1 0,0-1 0,1 0 0,8 24 0,-6-30-192,0-1 0,0 0 1,1 0-1,0 0 0,0 0 0,1-1 0,0 0 1,0 0-1,0 0 0,1-1 0,0 0 0,0 0 1,0-1-1,0 0 0,1 0 0,0-1 0,0 0 1,0 0-1,0-1 0,0 0 0,0 0 0,1-1 1,-1 0-1,1-1 0,-1 1 0,1-2 0,11-1 1,-3-3-4540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6:48.32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758 1153 7139,'0'0'9765,"0"-1"-9710,-1 1 1,1 0-1,-1 0 0,0 0 1,1 0-1,-1 0 0,0 0 1,1 0-1,-1 0 1,0 0-1,1 0 0,-1 0 1,1 0-1,-1 0 1,0 1-1,1-1 0,-1 0 1,0 0-1,1 1 0,-1-1 1,1 0-1,-1 1 1,1-1-1,-1 1 0,-1 4 75,1 1-1,0-1 0,0 1 0,0-1 0,1 1 1,0-1-1,0 0 0,0 1 0,1-1 1,-1 1-1,3 6 0,-1 5 263,0-1-123,11 195 1476,-13-211-1724,2-7-5,8-36-89,6-53-1,-11 58 11,1 1 0,17-53 0,-23 89 58,0 1-1,0-1 1,0 0-1,0 1 1,0-1 0,0 0-1,1 1 1,-1-1 0,0 0-1,0 1 1,1-1-1,-1 0 1,0 1 0,1-1-1,-1 1 1,1-1-1,-1 1 1,0-1 0,1 1-1,-1-1 1,1 1-1,0-1 1,-1 1 0,1 0-1,-1-1 1,1 1-1,0 0 1,-1 0 0,1-1-1,-1 1 1,1 0-1,0 0 1,1 0 0,12 19-116,2 36 86,-7 22 136,-8-56-89,2 0 1,0 0-1,1 0 1,7 22-1,-11-42-14,0 0 1,0 0-1,0-1 0,1 1 0,-1 0 1,0 0-1,1 0 0,-1 0 1,0 0-1,1-1 0,-1 1 0,1 0 1,-1 0-1,1-1 0,-1 1 1,1 0-1,0-1 0,-1 1 1,1-1-1,0 1 0,-1 0 0,1-1 1,0 0-1,0 1 0,0-1 1,-1 1-1,1-1 0,0 0 0,0 0 1,0 1-1,1-1 0,-1-1 3,1 0-1,-1 0 1,1 0-1,-1 0 1,0 0-1,0 0 1,1 0-1,-1-1 0,0 1 1,0 0-1,0-1 1,-1 1-1,1-1 1,0 1-1,0-2 1,22-61 73,18-123-24,-32 289 788,-9-64-820,0 105 735,0-47-3720,0-84-554,4-6-3234</inkml:trace>
  <inkml:trace contextRef="#ctx0" brushRef="#br0" timeOffset="1356.4">1154 1329 1585,'0'0'7096,"-1"-4"-6362,-2-9-120,3 11-113,0 1-1,0-1 0,-1 0 0,1 1 1,-1-1-1,1 0 0,-1 1 0,0-1 1,1 1-1,-1-1 0,0 1 1,0 0-1,0-1 0,-2-1 1913,-12-12 951,14 15-3356,0 0-1,0 0 0,1 0 0,-1 0 1,0 1-1,0-1 0,1 0 0,-1 0 1,0 1-1,0-1 0,1 0 1,-1 1-1,0-1 0,1 0 0,-1 1 1,1-1-1,-1 1 0,0-1 0,1 1 1,-1 0-1,1-1 0,-1 1 0,1-1 1,0 1-1,-1 0 0,1-1 0,0 1 1,-1 0-1,1 0 0,0-1 0,0 1 1,0 0-1,-1 0 0,1-1 0,0 1 1,0 0-1,0 0 0,0-1 0,1 1 1,-1 0-1,0 0 0,0-1 0,0 1 1,0 0-1,1 0 0,0 1 1,-1 10 53,0-12 750,0-17-744,1 15-69,-1-1 1,0 1-1,1 0 1,-1 0-1,1 0 1,0 0-1,-1 0 1,1-1-1,0 1 1,0 0-1,1 1 0,-1-1 1,0 0-1,1 0 1,-1 1-1,1-1 1,-1 0-1,1 1 1,0 0-1,-1-1 1,1 1-1,0 0 0,0 0 1,0 0-1,0 0 1,0 0-1,1 0 1,-1 1-1,0-1 1,0 1-1,0-1 1,1 1-1,-1 0 1,0 0-1,0 0 0,0 0 1,4 1-1,-5-1 1,0 1-1,0-1 1,0 1-1,0-1 1,0 1-1,0 0 0,0-1 1,-1 1-1,1 0 1,0 0-1,0-1 1,0 1-1,-1 0 0,1 0 1,-1 0-1,1 0 1,0 0-1,-1 0 1,0 0-1,1 0 0,-1 0 1,0 0-1,1 0 1,-1 0-1,0 1 1,0-1-1,0 0 1,0 0-1,0 1 0,1 43 34,-1-38-17,0 2 2,-2 1 0,1-1 0,-1 1-1,-1-1 1,0 0 0,0 0 0,0 0 0,-1 0-1,-1 0 1,0-1 0,0 0 0,0 0-1,-12 12 1,0 4 26,18-24-42,-1 0-1,0 1 1,0-1 0,0 0 0,0 1 0,0-1-1,1 0 1,-1 0 0,0 1 0,0-1 0,0 0-1,1 0 1,-1 1 0,0-1 0,0 0 0,1 0-1,-1 0 1,0 1 0,1-1 0,-1 0 0,0 0 0,1 0-1,-1 0 1,0 0 0,0 0 0,1 0 0,-1 0-1,0 0 1,1 0 0,-1 0 0,0 0 0,1 0-1,-1 0 1,0 0 0,1 0 0,-1 0 0,0 0-1,1 0 1,-1 0 0,0-1 0,1 1 0,17-1 55,7-7-3,0-1-1,0-1 1,34-19-1,-19 8-27,-6 4-29,-20 9-52,1 0 1,-1 1-1,2 1 0,20-6 0,-35 12-123,-1 0 0,0 0 0,0 0 0,1 0 0,-1 0 0,0-1 0,1 1-1,-1 0 1,0 0 0,1 1 0,-1-1 0,0 0 0,0 0 0,1 0 0,-1 0-1,0 0 1,1 0 0,-1 0 0,0 0 0,0 0 0,1 1 0,-1-1 0,0 0-1,0 0 1,1 0 0,-1 1 0,0-1 0,0 0 0,0 0 0,0 0 0,1 1-1,-1-1 1,0 0 0,0 1 0,0-1 0,0 0 0,0 0 0,0 1 0,0-1-1,1 0 1,-1 1 0,0-1 0,0 0 0,0 0 0,0 1 0,0-1-1,0 0 1,-1 1 0,1-1 0,0 0 0,0 0 0,0 1 0,0-1 0,0 1-1,0 2-1418,0 14-11304</inkml:trace>
  <inkml:trace contextRef="#ctx0" brushRef="#br0" timeOffset="-1271.58">635 414 9845,'0'0'6949,"0"-8"-3686,4 334-2452,-8-289-824,4-36-16,0-16-65,-5-225-595,6 140 666,-1 99 138,2 1-126,-1 1 0,0-1 1,0 1-1,0 0 1,0-1-1,0 1 0,0 0 1,0 0-1,0 0 1,-1 0-1,1 0 0,0 0 1,0 0-1,-1 0 1,1 0-1,-1 0 1,1 1-1,0 1 0,13 33 32,-10-23 2,22 71 167,-22-64-177,1 0-1,2-1 1,0 0 0,12 24 0,-19-43-20,1 1 1,-1 0-1,1-1 1,-1 1-1,1-1 1,-1 1-1,1-1 1,-1 1-1,1-1 1,-1 0 0,1 1-1,0-1 1,-1 0-1,1 1 1,0-1-1,-1 0 1,1 0-1,0 1 1,-1-1-1,1 0 1,0 0-1,0 0 1,-1 0-1,1 0 1,0 0 0,-1 0-1,1 0 1,0 0-1,0-1 1,-1 1-1,1 0 1,0 0-1,-1-1 1,1 1-1,0 0 1,-1-1-1,1 1 1,-1 0 0,1-1-1,-1 1 1,1-1-1,-1 1 1,1-1-1,-1 0 1,1 1-1,-1-1 1,1 1-1,-1-1 1,0 0-1,1 0 1,22-34-183,-23 34 187,13-27-74,-2 0-1,0-1 1,8-39-1,7-21 295,-23 88 176,2 10-332,2 9-80,6 35-152,-2 0 0,-3 1 1,-2-1-1,-2 67 0,-3-115-2774</inkml:trace>
  <inkml:trace contextRef="#ctx0" brushRef="#br0" timeOffset="-1007.15">1084 501 7796,'0'0'10031,"-1"7"-9823,-2 27 289,2-1-1,1 1 1,6 41 0,1 41-390,-7-112-99,-2 11-2019,-4-8-3285,-2-4-4140</inkml:trace>
  <inkml:trace contextRef="#ctx0" brushRef="#br0" timeOffset="58124.27">17 148 1889,'0'0'11629,"-5"-2"-10788,-7-7 138,17 3 1006,32 2 1373,-12 1-4169,1134-113 1017,-816 108-398,-341 10 189,-1 0 1,1 0-1,-1 0 1,0 0-1,0 0 1,0 1-1,0-1 1,0 0-1,0 1 1,-1-1-1,1 1 1,-1-1-1,1 1 1,-1-1-1,0 0 1,0 4-1,1 5 8,5 35 32,-1 1 0,-3 1-1,-5 62 1,0-12 25,5-20 56,-1-24 57,-1 1 0,-14 91-1,-20 178 290,15-97-4,17-193-332,2 58 0,2-31-27,-2-60-93,0-32-2214,-1-13-6465,-6 17-1622</inkml:trace>
  <inkml:trace contextRef="#ctx0" brushRef="#br0" timeOffset="59098.65">68 178 1169,'0'0'4794,"-3"-2"-3500,-9-7 61,-3-1 5681,14 10-6988,1 1 0,-1-1 0,1 0 1,-1 0-1,1 1 0,-1-1 0,1 1 0,-1-1 0,1 0 0,0 1 1,-1-1-1,1 1 0,-1-1 0,1 1 0,0-1 0,0 1 1,-1-1-1,1 1 0,0-1 0,0 1 0,-1 0 0,1-1 1,0 1-1,0-1 0,0 1 0,0 0 0,0-1 0,0 1 0,0-1 1,0 1-1,0 0 0,0-1 0,1 2 0,-8 675 1593,11-365-966,-8-194-278,4-118-703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7:51.84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134 54 5314,'0'0'5099,"2"-6"-4211,2-4-1043,2-17 3903,-7 26-3694,1 1-1,-1-1 1,1 0 0,-1 1 0,1-1 0,-1 0 0,1 1 0,-1-1-1,0 0 1,1 1 0,-1-1 0,0 1 0,0 0 0,1-1 0,-1 1-1,0-1 1,0 1 0,0 0 0,0 0 0,1-1 0,-1 1 0,0 0-1,0 0 1,0 0 0,0 0 0,0 0 0,0 0 0,1 0 0,-1 0 0,0 1-1,0-1 1,0 0 0,-1 1 0,-3 0-57,0 0-1,0 0 1,0 1 0,0 0 0,0 0-1,0 0 1,0 0 0,1 1 0,-1-1-1,1 1 1,0 1 0,0-1-1,0 0 1,0 1 0,1 0 0,-1 0-1,1 0 1,0 0 0,-4 8 0,2-3-2,1-1 0,0 1 1,1 0-1,0 0 0,0 0 1,1 0-1,0 1 0,1-1 1,-1 17-1,2-25 4,1 0 0,-1 0 0,1 0 0,-1-1 0,1 1 0,-1 0 0,1 0 0,-1-1 0,1 1 0,0 0 0,-1-1 0,1 1 0,0 0 0,0-1 1,-1 1-1,1-1 0,0 0 0,0 1 0,0-1 0,0 0 0,-1 1 0,1-1 0,0 0 0,0 0 0,0 0 0,0 0 0,0 0 0,0 0 0,2 0 0,36 0-259,-29 0-38,-6 0-116,0 0 0,0-1 0,1 0 0,-1 1 0,0-1 0,0-1 0,0 1 1,0-1-1,-1 1 0,1-1 0,0 0 0,5-4 0,9-5-4116</inkml:trace>
  <inkml:trace contextRef="#ctx0" brushRef="#br0" timeOffset="173.93">134 54 3618</inkml:trace>
  <inkml:trace contextRef="#ctx0" brushRef="#br0" timeOffset="635.83">134 54 3618,'92'-20'4468,"-74"16"-255,-18 38-2508,0 53 1149,0-113-1565,0 16-1268,0 0 0,1 0 1,0 0-1,0 1 0,1-1 0,4-13 0,-5 21-30,0-1 0,0 1 0,1-1 0,-1 1-1,1 0 1,-1-1 0,1 1 0,0 0 0,0 0-1,0 0 1,0 0 0,0 0 0,0 1 0,1-1-1,-1 1 1,1-1 0,-1 1 0,1 0-1,-1 0 1,1 0 0,0 0 0,-1 1 0,1-1-1,0 1 1,-1-1 0,1 1 0,5 0 0,-7 1-2,0 0 1,-1 0-1,1-1 0,-1 1 1,1 0-1,-1 0 1,1 0-1,-1 0 1,0-1-1,1 1 1,-1 0-1,0 0 1,0 0-1,0 0 1,0 0-1,0 0 1,0 0-1,0 0 1,0 0-1,0 0 0,0 0 1,0 0-1,0 0 1,-1 0-1,1-1 1,-1 3-1,-8 27-30,-26 7 59,33-35-37,-1 1 0,0-1 0,0 1 0,0-1 0,0 0 0,0 0 0,0 0 0,-1-1 0,1 1-1,-1-1 1,-5 2 0,264 3-800,-254-6 571,6 1-813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7:57.5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749 108 2577,'0'0'9260,"2"-13"-8694,1-3-264,2-18-98,-4-4 2828,-5 37-3031,-1-1 1,1 1-1,-1 0 1,1 1-1,-1-1 1,0 1 0,1-1-1,-10 2 1,12-1-3,-60 0 6,-131 4 63,166-1-63,-1 1-1,1 1 1,1 1 0,-1 2 0,-26 10-1,32-9-20,1 0-1,0 1 0,1 1 1,-31 24-1,41-27 9,0 0 1,0 1 0,1 0-1,0 0 1,1 1-1,0 0 1,1 0-1,0 1 1,0-1-1,-5 18 1,0 3 28,1 1 0,2 1 0,2-1 0,0 1 0,2 0 0,2 1 0,1-1 0,4 40 0,-2-69-5,1 1-1,-1-1 0,1 0 1,0 1-1,1-1 0,-1 0 1,1-1-1,-1 1 1,1 0-1,0-1 0,1 1 1,-1-1-1,0 0 0,1 0 1,0-1-1,4 4 0,67 36 482,-48-31-335,0 0 1,0-2-1,1-1 1,0-2-1,47 6 1,144-4 140,-206-8-308,3 0 22,1-2 1,-1 0 0,0 0-1,-1-2 1,1 0 0,-1-1-1,1 0 1,-1-1 0,-1-1-1,1 0 1,-1-1 0,23-18-1,-21 14 0,0-2 0,-1 0 0,-1 0-1,-1-2 1,0 0 0,0 0 0,-2-1 0,0 0-1,14-32 1,-21 36-7,0 0 0,0 0 0,-1 0 1,-1-1-1,0 1 0,-1-1 0,0 1 0,-1-1 0,-1 0 0,0 1 0,-1-1 0,0 1 0,-6-18 1,2 11 36,-1 0 0,-1 1 1,0 0-1,-1 1 1,-1-1-1,-1 2 1,0 0-1,-16-17 0,18 23-21,-1 1 1,0 0-1,0 1 0,-1 0 0,-1 0 0,1 1 0,-17-8 0,23 14-172,0-1-1,-1 1 1,1 1-1,0-1 0,0 1 1,-1 0-1,1 0 1,-1 0-1,1 1 1,-1 0-1,1 0 1,-1 0-1,1 1 1,-1 0-1,1 0 1,0 0-1,-1 1 1,1-1-1,0 1 1,0 0-1,-7 5 1,-22 16-3360,0 3-1718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7:59.2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952 29 8772,'0'0'6803,"-31"-9"-4252,17 5-2515,0 0 1,-1 0-1,1 1 1,-1 1-1,0 1 1,0 0-1,0 1 0,-27 3 1,-9-1 11,17-1-47,0 2-1,0 2 1,1 1 0,-1 1 0,1 2 0,-32 13-1,-3 6-17,-112 63-1,166-83 16,0 0 0,1 1 0,0 1 0,1 0 0,0 1 0,0 0 0,1 1 0,1 0 0,0 1 0,1 0-1,0 0 1,1 1 0,0 0 0,1 1 0,1 0 0,0 0 0,1 0 0,1 0 0,0 1 0,1 0 0,1 0 0,-1 22-1,3-15 28,0 0-1,1 1 0,1-1 0,2 0 0,0 0 0,11 34 0,-10-43 5,1 0 0,0 0-1,1 0 1,1-1-1,0 0 1,1-1 0,0 1-1,1-2 1,0 1-1,1-1 1,12 9 0,-4-5 19,1-2 0,0 0 1,1-1-1,0-1 1,1-1-1,0-1 0,1-1 1,-1-1-1,25 4 0,2-3 21,0-2-1,1-2 1,66-4-1,-86-3-58,-1 0 0,0-2 0,0-1 0,0-2 0,-1-1-1,0 0 1,-1-3 0,50-26 0,-40 15-2,0-1 1,-1-1-1,-2-3 0,-1 0 1,42-47-1,-61 58-3,-1-1 0,0 0-1,-1-1 1,-1-1 0,-1 0-1,-1 0 1,-1-1 0,0 0 0,6-31-1,-6 12-8,-2-1-1,-1 0 0,-2 0 1,-4-48-1,1 83 1,0 0-1,-1-1 1,0 1-1,0 0 1,-1 0 0,1 0-1,-1 0 1,-1 0-1,1 0 1,-1 0-1,0 1 1,-1-1-1,1 1 1,-1 0 0,-5-6-1,2 5 8,0 0-1,0 0 1,0 1-1,0 0 1,-1 1-1,0 0 1,0 0-1,0 1 1,-16-5-1,-7 1-88,-1 2 0,0 1-1,-1 1 1,-57 4 0,82-1-128,0 0 1,1 1 0,-1 1 0,1-1 0,-1 1-1,-8 3 1,-20 16-3628,19-4-1129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8:01.2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0 223 5747,'0'0'7638,"5"-5"-6931,0 1-524,1 0 0,0 1 0,0 0 0,0 0 0,0 0 0,1 0 0,-1 1 0,1 0 0,-1 1 0,1-1 0,0 1 0,13 0 0,104 1 1505,-69 2-1153,114-4 520,239-33 0,-377 30-928,-2 0-25,48-2 0,-78 4-120,0 1 0,-1 0 0,1 0 0,0-1 0,0 1 0,-1 0 0,1 1 0,-1-1 0,0 0 0,0 0 0,-2-2 0,-115-63-344,46 28 236,72 39 104,40 5-831,-24 0 834,1 0 0,-1 1 1,0 1-1,-1 0 1,21 14-1,-30-18 14,-1 0-1,0 1 1,0 0 0,0-1-1,0 1 1,-1 0 0,1 1-1,-1-1 1,0 1 0,0-1-1,-1 1 1,1 0-1,-1 0 1,0 0 0,-1 0-1,1 1 1,-1-1 0,0 0-1,0 1 1,0 7 0,-1-7-8,-1 0 0,1 0 0,-1-1 0,0 1 1,0 0-1,0 0 0,-1-1 0,0 1 0,0-1 1,0 1-1,-5 6 0,1-3-400,-2 0 1,1-1-1,-1 1 0,-17 13 0,-15 10-3255,1-5-2207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8:02.5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0 188 4226,'0'0'13350,"7"-5"-12691,6-2-441,0 0 1,0 0-1,1 1 1,0 1-1,1 0 1,-1 1-1,1 1 1,0 0-1,16 0 1,152-2 248,-63 4-280,55-4-143,92-7 2,-253 11-30,0-1-1,-1 0 1,1-1 0,0-1-1,23-8 1,-37 11-15,0 1 0,1 0 0,-1 0 1,0-1-1,0 1 0,1 0 0,-1-1 0,0 1 1,0 0-1,1-1 0,-1 1 0,0-1 0,0 1 1,0 0-1,0-1 0,0 1 0,0-1 0,1 1 1,-1 0-1,0-1 0,0 1 0,0-1 0,0 1 1,0 0-1,-1-1 0,1 1 0,0-1 0,0 1 1,0 0-1,0-1 0,0 1 0,0-1 0,-1 1 1,1 0-1,0-1 0,0 1 0,-1 0 0,1-1 1,0 1-1,0 0 0,-1 0 0,1-1 0,0 1 1,-1 0-1,1 0 0,0-1 0,-1 1 0,1 0 1,-1 0-1,0 0 0,-18-12 44,-3 2-85,0 0-1,-1 2 0,0 1 0,-1 0 1,0 2-1,-46-4 0,70 9 14,27 9-213,22 9 259,-34-13-15,0 0 1,0 0-1,0 2 0,-1 0 1,0 0-1,0 2 0,16 12 1,-29-20-6,0 0 1,0 1-1,0-1 1,0 0 0,0 1-1,0-1 1,-1 0-1,1 1 1,0-1 0,-1 1-1,1 0 1,-1-1-1,0 1 1,1-1 0,-1 1-1,0 0 1,0-1-1,0 1 1,0-1 0,0 1-1,0 0 1,-1-1-1,1 1 1,0 0 0,-1-1-1,1 1 1,-1-1-1,0 1 1,0-1 0,1 0-1,-1 1 1,0-1-1,0 0 1,0 1 0,0-1-1,-1 0 1,0 2-1,-8 5-2,1 1-1,-1-1 0,-20 12 0,13-8-45,-54 46-1116,29-15-4284,33-32 673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8:04.7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139 38 7091,'0'0'5037,"-1"-4"-4495,0 2-433,-1-1-1,0 1 1,0-1 0,0 1-1,0 0 1,-1 0 0,1 0 0,-1 0-1,1 0 1,-1 0 0,1 1-1,-1-1 1,0 1 0,0 0 0,0 0-1,0 0 1,0 0 0,0 0-1,0 1 1,0-1 0,0 1 0,0 0-1,0 0 1,0 0 0,0 0-1,0 1 1,-1-1 0,1 1 0,0 0-1,0 0 1,-3 1 0,2 0-113,1 0 0,0 1 0,0-1 0,0 1 0,0-1 0,0 1 0,0 0-1,1 0 1,0 0 0,-1 0 0,1 0 0,0 1 0,0-1 0,1 1 0,-1-1 0,1 1 0,0-1 0,0 1 0,-1 7 0,1-8-31,1 0 0,-1 0-1,1-1 1,0 1 0,0 0 0,0-1 0,1 1-1,-1 0 1,0 0 0,1-1 0,0 1 0,0 0-1,0-1 1,0 1 0,0-1 0,0 1-1,1-1 1,-1 0 0,1 1 0,-1-1 0,1 0-1,0 0 1,0 0 0,0 0 0,0-1 0,0 1-1,1-1 1,2 2 0,31 12-406,-24-11 287,-1 1 1,1 0 0,17 11 0,-28-15 156,0-1-1,0 1 1,0-1-1,0 1 0,0-1 1,0 1-1,-1-1 1,1 1-1,0 0 1,-1-1-1,1 1 1,0 0-1,-1 0 1,1-1-1,-1 1 1,1 0-1,-1 0 1,1 0-1,-1 0 1,1 0-1,-1 0 1,0 0-1,0 0 1,0 0-1,1 0 1,-1 0-1,0 0 1,0 0-1,0 0 0,0 0 1,-1 0-1,1 0 1,0 0-1,0 0 1,-1-1-1,1 1 1,0 0-1,-1 0 1,1 0-1,-1 0 1,1 0-1,-1 0 1,1-1-1,-1 1 1,0 0-1,0 0 1,1-1-1,-1 1 1,0-1-1,0 1 1,1 0-1,-1-1 0,0 0 1,0 1-1,0-1 1,0 1-1,0-1 1,0 0-1,-1 0 1,-10 6 239,1-2 1,-1 0-1,-18 4 1,25-7-316,-30 6-109,21-6-3523</inkml:trace>
  <inkml:trace contextRef="#ctx0" brushRef="#br0" timeOffset="380.98">203 133 8820,'0'0'3396,"3"29"-2766,-1-26-584,-1 0 1,1 1-1,-1-1 0,1 0 1,0 0-1,0 0 1,0 0-1,1 0 0,-1 0 1,1-1-1,-1 1 0,1-1 1,0 0-1,3 2 1,-5-3-20,1-1 1,-1 1-1,0-1 1,1 1-1,-1-1 1,1 0-1,-1 1 1,1-1-1,-1 0 1,1 0-1,-1 0 1,0 0-1,1-1 1,-1 1-1,1 0 1,-1-1-1,1 1 1,-1 0-1,0-1 1,1 0-1,-1 1 1,0-1-1,0 0 1,1 0-1,-1 1 1,0-1 0,0 0-1,0 0 1,0 0-1,0-1 1,0 1-1,0 0 1,0 0-1,-1 0 1,1-1-1,0 1 1,-1 0-1,1-3 1,1-1-63,0 1 0,-1-1 0,0 1 0,0-1 0,0 0 0,0 0 0,-1 1 0,0-1 0,0-5 0</inkml:trace>
  <inkml:trace contextRef="#ctx0" brushRef="#br0" timeOffset="911.75">421 131 1681,'0'0'10306,"15"22"-9402,-14-16-855,7 21 1190,-7-27-1188,-1 0 0,1 0-1,0 0 1,0 0 0,-1 0-1,1 0 1,0 0-1,-1 0 1,1 0 0,0 0-1,0 0 1,-1 0 0,1 0-1,0-1 1,-1 1-1,1 0 1,0 0 0,-1-1-1,1 1 1,0-1 0,-1 1-1,1 0 1,-1-1-1,1 1 1,-1-1 0,1 0-1,-1 1 1,1-1 0,-1 1-1,0-1 1,1 0-1,-1 1 1,0-1 0,1 0-1,29-26 505,-29 27-546,-1-1 0,1 1 1,0-1-1,0 1 1,0 0-1,0-1 0,0 1 1,0 0-1,0 0 0,-1 0 1,1 0-1,0-1 1,0 1-1,0 0 0,0 1 1,0-1-1,0 0 1,0 0-1,0 0 0,0 0 1,0 1-1,0-1 0,-1 0 1,1 1-1,0-1 1,0 1-1,0-1 0,-1 1 1,1 0-1,0-1 1,0 1-1,-1-1 0,1 1 1,-1 0-1,1 0 1,0-1-1,-1 1 0,1 1 1,20 25 18,-20-27-27,-1 0 0,1 0 0,-1 1 0,1-1 0,-1 0 0,1 0 0,-1 1 0,1-1 0,-1 0 0,1 0 0,-1 0 0,1 0 0,0 0 0,-1 0 0,1 0 0,-1 0 0,1 0 0,-1 0 0,1 0 0,-1 0 0,1 0 0,0-1 0,-1 1 0,1 0 0,-1 0 0,1-1 0,-1 1 0,0 0 0,1-1 0,-1 1 0,1 0 0,-1-1 0,1 1 0,-1 0 0,0-1-1,1 1 1,-1-1 0,0 1 0,1-1 0,-1 1 0,0-1 0,0 1 0,0-1 0,1 1 0,-1-1 0,0 0 0,0 1 0,0-1 0,0 0 0,0 0 2,0 1 0,0 0 0,0-1-1,0 1 1,1-1 0,-1 1 0,0 0 0,0-1-1,0 1 1,1 0 0,-1 0 0,0-1 0,0 1-1,1 0 1,-1-1 0,0 1 0,1 0 0,-1 0-1,0 0 1,1-1 0,-1 1 0,0 0 0,1 0-1,-1 0 1,0 0 0,1 0 0,-1-1 0,1 1-1,-1 0 1,0 0 0,1 0 0,-1 0 0,1 0 0,-1 0-1,0 0 1,1 1 0,-1-1 0,0 0 0,1 0-1,-1 0 1,1 0 0,-1 0 0,0 1 0,1-1-1,-1 0 1,0 0 0,1 0 0,-1 1 0,0-1-1,0 0 1,1 1 0,-1-1 0,0 0 0,0 0-1,1 1 1,-1-1 0,0 1 0,12 16-38,-2 15 161,-8-19-1974,3 0-3900</inkml:trace>
  <inkml:trace contextRef="#ctx0" brushRef="#br0" timeOffset="1851.13">687 164 4562,'0'0'8396,"7"-2"-7972,-3 1-398,-3 1-10,0-1-1,0 1 1,0-1-1,0 1 1,0 0-1,0-1 0,0 1 1,0 0-1,0 0 1,0-1-1,0 1 0,1 0 1,-1 0-1,0 0 1,0 0-1,0 1 0,0-1 1,0 0-1,0 0 1,0 1-1,0-1 0,0 1 1,0-1-1,0 1 1,0-1-1,0 1 1,0-1-1,0 1 0,0 0 1,0 0-1,0-1 1,-1 1-1,1 0 0,0 0 1,-1 0-1,1 0 1,-1 0-1,1 0 0,-1 0 1,1 0-1,-1 0 1,0 0-1,1 0 0,-1 0 1,0 0-1,0 0 1,0 0-1,0 1 1,0-1-1,0 0 0,0 0 1,0 3 1410,5-40-612,14 17-80,-16 17-1409,1 0 0,-1 1 0,1-1 1,0 1-1,0 0 0,-1 0 0,1 0 0,7 0 0,33 4-2039,-19 2 9421,-26-4-6637,0 0 0,0 0 0,0 0 0,0 0 0,0 0 0,0 0 0,0 0 0,0 1 0,1-1 0,-1 0 0,1 0 0,-1 1 0,1-1 0,-1 0 0,1 1 0,0-1 0,-1 1 0,1-1 0,0 3-1,-2 27-38,2-30-42,0-1 0,0 1 0,0-1 1,0 1-1,0-1 0,0 0 0,0 1 0,0-1 1,0 1-1,0-1 0,1 0 0,-1 1 0,0-1 1,0 1-1,0-1 0,1 0 0,-1 1 0,0-1 1,1 0-1,-1 1 0,0-1 0,1 0 0,-1 0 1,0 1-1,1-1 0,-1 0 0,0 0 0,1 0 1,-1 1-1,1-1 0,-1 0 0,0 0 0,1 0 1,-1 0-1,1 0 0,-1 0 0,1 0 0,0 0 0,24-3 13,-23 2 9,0 0-1,0 1 0,0-1 0,0 1 1,0 0-1,0-1 0,0 1 1,0 0-1,1 0 0,-1 0 0,0 0 1,0 1-1,0-1 0,0 1 1,0-1-1,0 1 0,0 0 1,4 1-1,-5 0-3,1-1 1,-1 1-1,1-1 1,-1 1-1,1-1 1,0 0-1,-1 1 1,1-1-1,0 0 1,0 0 0,0 0-1,0-1 1,0 1-1,3 0 1,-4-1 17,0 0 0,0 0 1,0 0-1,0-1 0,0 1 1,-1 0-1,1-1 0,0 1 1,0-1-1,-1 1 0,1 0 1,0-1-1,-1 0 0,1 1 0,0-1 1,-1 1-1,1-1 0,-1 0 1,1 0-1,-1 1 0,1-1 1,-1 0-1,1 0 0,-1 1 1,0-1-1,1 0 0,-1 0 1,0 0-1,0 0 0,0 0 1,0 1-1,0-1 0,0 0 1,0 0-1,0 0 0,0 0 1,0 0-1,0 0 0,-1-1 1,1 2 782,8 16-1224,-1 13 392,-3-13-94,-1-1 0,4 28 1,-7-39 102,0-1 1,0 1 0,0 0-1,0-1 1,-1 1 0,1-1-1,-1 1 1,0-1 0,0 1-1,0-1 1,-1 0 0,1 1-1,-1-1 1,0 0 0,0 0-1,0 0 1,-3 4 0,2-4-6,-20 16 86,23-19-62,0 0 1,-1 0-1,1 0 1,-1 1-1,1-1 1,0 0-1,-1 0 1,1 0-1,-1 0 1,1 0-1,-1 0 1,1 0-1,0 0 0,-1 0 1,1 0-1,-1 0 1,1 0-1,0-1 1,-1 1-1,1 0 1,-1 0-1,1 0 1,0 0-1,-1-1 1,1 1-1,0 0 1,-1 0-1,1-1 0,0 1 1,-1 0-1,1-1 1,0 1-1,0 0 1,-1-1-1,1 1 1,0 0-1,0-1 1,0 1-1,0-1 1,-1 1-1,1 0 1,0-1-1,0 1 0,0-1 1,0 1-1,0 0 1,0-1-1,0 1 1,0-1-1,0 1 1,0 0-1,0-1 1,0 1-1,1-1 1,-1 1-1,0 0 0,0-1 1,1 0-1,-1-6-118,0 0 0,1-1 0,0 1 0,0 0 0,0 0 1,1 0-1,1 0 0,-1 0 0,1 1 0,0-1 0,0 1 0,1 0 0,0-1 0,0 1 0,0 1 0,1-1 0,0 1 0,0 0 0,0 0 0,1 0 0,0 1 0,0 0 0,0 0 0,13-6 0,16-4-2530,-10 9-2513,-13 4-1006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8:09.3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293 212 10261,'0'0'8564,"0"-70"-8452,27 57-112,11 4 32,0-1-32,0 1 0,4 0-80,-8 3-625,-11 3-607,-12-1-1442,-7 4-143</inkml:trace>
  <inkml:trace contextRef="#ctx0" brushRef="#br0" timeOffset="190.39">418 1 5955,'0'0'7795,"-3"15"-7635,3 9 817,0 4-513,0 3-208,3 3-144,-3 1-112,0 2-1633,0-2-1824,-15-2-4755</inkml:trace>
  <inkml:trace contextRef="#ctx0" brushRef="#br0" timeOffset="641.54">316 540 11797,'0'0'6155,"14"-13"-5976,48-39 16,-60 50-190,0 1 0,0-1 1,0 1-1,0-1 0,1 1 1,-1 0-1,0 0 0,0 0 1,1 0-1,-1 1 0,0-1 1,1 1-1,-1-1 0,1 1 1,-1 0-1,1 0 0,-1 0 1,1 0-1,-1 0 0,5 1 1,-4 0-20,-2 0 10,0 0 0,-1 0-1,1 0 1,0 0 0,-1 0-1,1 0 1,-1 0 0,1 0-1,-1 0 1,0 0 0,1 0-1,-1 0 1,0 0-1,0 1 1,0-1 0,0 0-1,0 0 1,0 0 0,0 0-1,0 1 1,0-1 0,-1 0-1,1 0 1,0 0 0,-1 1-1,-8 31 126,-5-7 80,8-14-165,0-1 0,0 1 1,-7 23-1,12-32-41,1-1-1,-1 0 0,1 1 0,-1-1 1,1 1-1,0-1 0,0 1 1,0-1-1,0 0 0,0 1 1,1-1-1,-1 1 0,1-1 1,-1 1-1,1-1 0,0 0 0,0 0 1,0 1-1,0-1 0,1 0 1,-1 0-1,1 0 0,-1 0 1,1 0-1,0-1 0,2 3 1,5 2-66,2 0 0,-1-1 0,1 0 0,-1 0 1,1-2-1,1 1 0,12 2 0,15 4-75,-28-2 130,-19-3 72,-23 0 126,-98 1-716,128-6 438,1 0-1,-1 0 0,1 0 1,-1 0-1,1 0 1,-1 0-1,1 0 1,-1 0-1,1 0 1,-1 0-1,1 0 0,-1-1 1,1 1-1,-1 0 1,1 0-1,-1-1 1,1 1-1,0 0 0,-1 0 1,1-1-1,-1 1 1,1-1-1,0 1 1,-1 0-1,1-1 1,0 1-1,0-1 0,-1 1 1,1-1-1,0 1 1,0-1-1,0 1 1,-1-1-1,1 1 1,0-1-1,0 1 0,0-1 1,0 1-1,0-1 1,0 1-1,0-1 1,0 1-1,0-1 1,0 1-1,1-1 0,-1 1 1,0-1-1,0-4-724,0-22-4984</inkml:trace>
  <inkml:trace contextRef="#ctx0" brushRef="#br0" timeOffset="905.78">601 586 5298,'0'0'8215,"2"9"-7196,7 31-557,-8-39-444,0 0 0,0 1 0,-1-1 0,1 0 0,0 0 0,0 0 0,0 0 0,0-1 0,0 1 0,0 0 0,0 0 0,1-1 0,-1 1 0,0 0 0,0-1 1,0 1-1,1-1 0,-1 0 0,0 1 0,1-1 0,-1 0 0,0 0 0,1 0 0,-1 0 0,0 0 0,1 0 0,-1 0 0,0 0 0,2-1 0,34-9 577,-33 8-488,0-1 1,0 0-1,0 0 0,0 0 0,-1 0 1,1-1-1,-1 0 0,0 1 1,0-1-1,0 0 0,-1 0 0,1-1 1,-1 1-1,0-1 0,2-6 1,-3 9-50,-1-1 0,1 1 0,-1 0 0,1-1 0,-1 1 1,0-1-1,0 1 0,0-1 0,0 1 0,0-1 1,-1 1-1,1 0 0,-1-1 0,1 1 0,-1-1 0,0 1 1,0 0-1,0 0 0,-1 0 0,1-1 0,0 1 0,-1 0 1,1 1-1,-1-1 0,0 0 0,1 0 0,-1 1 1,0-1-1,0 1 0,0-1 0,0 1 0,-4-2 0,-1 0-73,1 0-1,-1 1 0,0 0 0,1 0 0,-1 1 1,0-1-1,0 1 0,0 1 0,0 0 1,0 0-1,-1 0 0,1 1 0,0-1 0,1 2 1,-1-1-1,-9 4 0,1 1-1152,-1 1 0,1 0 1,0 1-1,1 1 0,-23 17 0,-9 10-7017</inkml:trace>
  <inkml:trace contextRef="#ctx0" brushRef="#br0" timeOffset="1184.76">0 1068 9877,'0'0'7331,"91"0"-6947,-45 0-272,0 0-112,-8-6-240,-12 3-800,-10 3-1826,-13 0-495</inkml:trace>
  <inkml:trace contextRef="#ctx0" brushRef="#br0" timeOffset="1368.24">127 1120 4082,'0'0'11701,"-42"26"-11685,61-26 112,16 0-128,-1-11-400,0-2-1729,-11-4-608,-8 0-2802</inkml:trace>
  <inkml:trace contextRef="#ctx0" brushRef="#br0" timeOffset="1578.64">158 964 7155,'0'0'5915,"19"4"-4949,64 14-169,-77-17-677,-1 1-1,0-1 0,0 1 0,0 0 0,0 1 0,0-1 0,0 1 0,-1 0 0,7 5 0,-9-6-52,0 0 0,-1-1-1,1 1 1,-1 0 0,0 0 0,1 0-1,-1 0 1,0 0 0,0 0 0,0 0-1,-1 0 1,1 1 0,0-1 0,-1 0-1,1 0 1,-1 4 0,0-2 18,-1 0 0,0 0 0,0 0 1,0 0-1,0 0 0,-1 0 0,1 0 0,-1 0 0,0 0 0,0-1 1,0 1-1,-1-1 0,1 0 0,-1 1 0,0-1 0,0 0 1,0-1-1,0 1 0,-5 3 0,-47 31 231,-8 7-3527,52-34-1615</inkml:trace>
  <inkml:trace contextRef="#ctx0" brushRef="#br0" timeOffset="1759.37">397 1094 2673,'0'0'17016,"12"100"-16888,-12-67-64,3 1-64,-3-1-816,4-7-1890,0-11-3792</inkml:trace>
  <inkml:trace contextRef="#ctx0" brushRef="#br0" timeOffset="2142.78">536 1092 9444,'0'0'9271,"8"-6"-9161,-5 4-102,-1-1 1,1 1-1,0 0 1,0 0-1,0 1 1,0-1-1,0 1 1,6-3-1,-8 4-3,0 0-1,-1 0 0,1 0 0,0 0 1,-1 0-1,1 0 0,-1 0 0,1 0 1,0 0-1,-1 1 0,1-1 1,-1 0-1,1 0 0,0 1 0,-1-1 1,1 0-1,-1 0 0,1 1 0,-1-1 1,1 1-1,-1-1 0,1 0 1,-1 1-1,0-1 0,1 1 0,0 1 10,0 1 0,0-1 0,0 0 0,-1 0 0,1 0 0,-1 0 0,1 1 0,-1-1 0,0 0 0,0 1 0,0 2-1,0 2 11,0 0 0,0 1 0,-1-1 0,0 0 0,0 0 1,-1 0-1,0 0 0,0 0 0,-1 0 0,0-1 0,0 1 0,0-1 0,-6 8 0,8-13-55,0 0 1,-1 0 0,1 1 0,0-1-1,1 0 1,-1 1 0,0-1-1,0 0 1,1 1 0,-1-1 0,0 1-1,1-1 1,-1 1 0,1-1 0,0 1-1,0-1 1,-1 1 0,1-1 0,0 1-1,0-1 1,1 1 0,-1 0-1,0-1 1,0 1 0,1-1 0,-1 1-1,1-1 1,-1 1 0,1-1 0,0 0-1,-1 1 1,1-1 0,2 3 0,1-1-152,1-1 1,0 1-1,-1-1 1,1 0 0,0 0-1,0-1 1,0 1 0,7 0-1,17 6 298,-28-7-101,-1-1-1,0 0 1,1 0-1,-1 0 1,0 0-1,0 0 1,1 0-1,-1 0 1,0 1-1,1-1 1,-1 0-1,0 0 1,0 1-1,1-1 1,-1 0-1,0 0 1,0 0-1,0 1 1,0-1-1,1 0 1,-1 1-1,0-1 1,0 0-1,0 1 1,0-1-1,0 0 1,0 0-1,0 1 0,0-1 1,1 0-1,-1 1 1,0-1-1,-1 0 1,1 1-1,0-1 1,0 0-1,0 1 1,-10 13 727,-17 6 158,14-14-879,-1 0 0,1 0 0,-19 4 0,0-5-5678,27-5-538</inkml:trace>
  <inkml:trace contextRef="#ctx0" brushRef="#br0" timeOffset="2498">806 1179 10037,'0'0'7806,"-11"9"-7022,-36 30-189,45-36-563,0-1-1,0 1 1,0 0-1,0-1 1,0 1-1,1 0 0,-1 0 1,1 0-1,0 0 1,0 0-1,0 0 1,0 1-1,1-1 1,-1 0-1,1 0 1,0 1-1,0-1 1,0 0-1,0 0 1,1 1-1,0 3 1,0 11 35,0-17-62,-1 1 0,0 0 0,1-1 0,0 1-1,-1-1 1,1 1 0,0-1 0,-1 1-1,1-1 1,0 1 0,0-1 0,0 1 0,1-1-1,-1 0 1,0 0 0,0 0 0,1 0-1,-1 0 1,1 0 0,-1 0 0,1 0-1,-1 0 1,1-1 0,-1 1 0,1 0 0,0-1-1,-1 0 1,1 1 0,0-1 0,-1 0-1,1 0 1,0 0 0,2 0 0,5 0 2,0 1 1,-1-2 0,1 1-1,-1-1 1,16-4 0,-15 2-16,-1 0 0,1-1 1,0 0-1,-1 0 0,0-1 1,0 0-1,0 0 1,-1-1-1,0 0 0,11-12 1,-14 14 20,0-1 0,0-1 0,0 1 0,0 0 0,-1-1 0,0 0 0,-1 1 1,1-1-1,-1-1 0,0 1 0,0 0 0,-1 0 0,0-1 0,0 1 0,0 0 0,-1-9 0,-1 12 11,0 0-1,1 0 1,-1 1 0,-1-1-1,1 0 1,0 1-1,-1-1 1,1 1 0,-1-1-1,0 1 1,0 0-1,0-1 1,0 1-1,0 0 1,0 0 0,0 1-1,-1-1 1,1 0-1,-1 1 1,1 0 0,-1-1-1,0 1 1,0 0-1,1 0 1,-1 1 0,0-1-1,0 0 1,0 1-1,-5 0 1,-3-2-20,-1 1-1,0 1 1,1 0 0,-1 0 0,1 1-1,-21 4 1,20-1-102,0 1-1,0 0 1,1 0 0,0 1 0,-20 13-1,-23 23-3209,12-8-3596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38:08.5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 11 7347,'0'0'8719,"0"-2"-8284,0-7-182,-2 74-568,0-41 208,0 0 1,2 1-1,1-1 1,9 47-1,2-47-3018,-10-23 2635,-1 1 1,1-1-1,0 0 0,-1 0 1,1 0-1,0 0 0,0 0 1,0 0-1,0 0 0,-1-1 1,1 1-1,0-1 0,0 0 1,0 1-1,0-1 0,0 0 1,3 0-1,11 0-2773</inkml:trace>
  <inkml:trace contextRef="#ctx0" brushRef="#br0" timeOffset="301.01">138 161 2625,'0'0'7654,"0"-4"-6890,0 7-773,0 4 73,0 0-1,0 1 0,1-1 1,1 0-1,2 10 0,-4-15-64,1 0-1,-1-1 1,1 1-1,0-1 0,0 1 1,-1-1-1,1 1 0,0-1 1,0 1-1,0-1 1,1 0-1,-1 1 0,0-1 1,0 0-1,1 0 1,-1 0-1,1 0 0,-1 0 1,1 0-1,-1-1 1,1 1-1,0 0 0,-1-1 1,1 1-1,0-1 1,-1 0-1,1 1 0,2-1 1,-3-1 27,0 0 1,0 1-1,0-1 1,0 0-1,0 0 1,0 0-1,0 0 1,-1 0-1,1 0 1,0 0-1,-1 0 1,1-1-1,-1 1 1,1 0-1,-1 0 1,0 0-1,1-1 1,-1 1-1,0 0 0,0 0 1,0-1-1,0 1 1,0 0-1,0 0 1,-1-3-1,0-35 1772,-1 36-1686,1-1 0,-1 1-1,0 0 1,0 0-1,0 0 1,0 0 0,0 0-1,-1 0 1,-2-3 0,4 5-212,1 0 0,-1 1 0,0-1 0,0 0 0,0 0 0,1 0 0,-1 1 0,0-1 0,0 0 0,0 1 0,0-1 0,0 1 0,-1-1 0,1 1 0,0-1 0,0 1 0,0 0 0,0 0 0,0-1 0,0 1 0,-1 0 1,1 0-1,0 0 0,0 0 0,0 1 0,0-1 0,-1 0 0,1 0 0,0 1 0,0-1 0,0 1 0,-2 0 0,2 5-2592,1 2-1262</inkml:trace>
  <inkml:trace contextRef="#ctx0" brushRef="#br0" timeOffset="564.13">305 153 3298,'0'0'7822,"1"4"-7254,0-2-490,1 0 1,-1 0-1,0 0 0,1 0 0,-1 0 1,1 0-1,-1 0 0,1 0 0,0-1 1,0 1-1,0 0 0,0-1 0,0 0 1,0 0-1,0 1 0,0-1 0,1 0 1,-1-1-1,0 1 0,1 0 0,-1-1 1,0 1-1,1-1 0,-1 0 0,1 0 1,-1 0-1,1 0 0,-1 0 1,0 0-1,1-1 0,-1 1 0,1-1 1,-1 0-1,0 0 0,4-1 0,-5 1-16,0 0-1,0 1 0,0-1 1,0 0-1,0 0 0,0 0 1,0 0-1,0 0 1,-1 0-1,1 0 0,0 0 1,-1 0-1,1 0 0,-1-1 1,1 1-1,-1 0 0,0 0 1,1 0-1,-1-1 1,0 1-1,0 0 0,0 0 1,0-1-1,0 1 0,0 0 1,0 0-1,0-1 0,-1 1 1,1 0-1,0 0 1,-1-1-1,1 1 0,-1 0 1,1 0-1,-1 0 0,0 0 1,1 0-1,-1 0 0,0 0 1,0 0-1,0 0 0,0 0 1,0 0-1,0 1 1,0-1-1,0 0 0,0 1 1,0-1-1,0 0 0,0 1 1,-2-1-1,-1 1-179,-1 0 0,0 0 0,0 1 0,1-1-1,-1 1 1,0 0 0,1 1 0,-1-1 0,0 1 0,1 0 0,0 0-1,0 0 1,-1 0 0,1 1 0,0 0 0,1 0 0,-5 4 0,-3 5-1213,0 0 0,1 0 0,-14 25 0,19-31 793,-26 46-5568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7:28.9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299 116 5891,'0'0'9316,"-1"-11"-5391,-3-14-2973,0 18-915,0 0 0,0 0 0,-1 0 0,0 0 0,-11-10 0,13 15-50,0-1 0,0 1 1,0-1-1,0 1 0,0 0 1,0 0-1,0 0 0,-1 1 1,1-1-1,-1 1 1,1 0-1,-1 0 0,0 0 1,-7 0-1,7 0-6,1 1 0,-1 0 0,0 0 1,0 0-1,1 1 0,-1-1 0,0 1 0,0 0 0,1 0 0,-1 0 1,1 1-1,-1-1 0,1 1 0,-1 0 0,1 0 0,0 0 1,0 0-1,0 0 0,0 1 0,0 0 0,1-1 0,-1 1 1,1 0-1,0 0 0,0 0 0,0 1 0,0-1 0,0 1 0,1-1 1,-1 1-1,-1 5 0,0 2-153,1 0 1,0 0-1,0 0 0,1 0 1,1 0-1,0 0 1,0 0-1,1 0 0,0 0 1,1 0-1,0 0 0,1 0 1,0-1-1,1 1 0,0-1 1,1 0-1,11 19 1,-16-29 168,0 0 0,1 0 0,-1 1 0,0-1 0,0 0 0,1 0 0,-1 1 0,0-1 0,0 0 0,0 0 0,0 1 0,0-1 0,1 0 0,-1 1 0,0-1 0,0 0 0,0 0 0,0 1 0,0-1 1,0 0-1,0 1 0,0-1 0,0 0 0,0 1 0,0-1 0,0 0 0,0 1 0,0-1 0,0 0 0,0 1 0,-1-1 0,1 0 0,0 0 0,0 1 0,0-1 0,0 0 0,-1 0 0,1 1 1,0-1-1,0 0 0,-1 0 0,1 1 0,0-1 0,0 0 0,-1 0 0,1 0 0,0 1 0,-21-3 10,-24-13 93,-21-21-668</inkml:trace>
  <inkml:trace contextRef="#ctx0" brushRef="#br0" timeOffset="2145.9">437 218 5523,'0'0'6258,"4"-45"-3832,-5 43-2378,-1 1 1,1-1 0,0 1 0,0 0 0,-1 0-1,1 0 1,-1-1 0,1 1 0,-1 1 0,0-1-1,1 0 1,-1 0 0,0 1 0,1-1 0,-1 1-1,0-1 1,0 1 0,1 0 0,-1-1 0,0 1-1,0 0 1,0 0 0,1 0 0,-3 1 0,1-1-61,-1 0 0,1 0 0,0 0 1,0 1-1,0 0 0,0-1 1,0 1-1,0 0 0,0 0 1,0 0-1,0 1 0,1-1 1,-5 4-1,3 0-6,-1 2 0,1-1-1,1 0 1,-1 1 0,1-1 0,0 1 0,1 0 0,0 0-1,0 0 1,0 1 0,1-1 0,0 0 0,0 1 0,1-1-1,1 8 1,-1-15 18,0 1 0,0 0 0,0 0 0,1-1 0,-1 1 1,0 0-1,1 0 0,-1-1 0,1 1 0,-1-1 0,1 1 0,-1 0 0,1-1 0,-1 1 0,1-1 0,0 1 0,-1-1 0,1 1 0,0-1 0,-1 0 0,1 1 0,0-1 0,0 0 1,-1 1-1,1-1 0,0 0 0,0 0 0,-1 0 0,1 0 0,0 0 0,0 0 0,-1 0 0,1 0 0,0 0 0,0 0 0,0 0 0,-1-1 0,1 1 0,1 0 0,0-1 9,1 1 0,-1-1 0,1 1 0,-1-1 0,0 0 0,1 0-1,-1 0 1,0 0 0,0 0 0,0 0 0,1 0 0,1-3 0,3-8-107,0 0 1,0-1-1,8-26 1,-6 22-1047,-9 28 1118,0-1 29,0 0 0,0 0 0,1 0 0,4 18 0,-4-26 7,-1 0-1,1 0 1,-1 0-1,1 0 1,0 0-1,0 0 1,0 0-1,0-1 1,1 1 0,-1 0-1,0-1 1,1 1-1,-1-1 1,1 0-1,-1 1 1,1-1-1,0 0 1,-1 0-1,1 0 1,0 0 0,0 0-1,0 0 1,0-1-1,0 1 1,0 0-1,0-1 1,0 0-1,0 0 1,0 1-1,2-1 1,3-1 6,0 0 0,1 0 0,-1 0 0,-1-1 0,1 0 0,0 0 0,0-1 0,-1 0 0,1 0 0,-1-1 0,0 1-1,0-1 1,-1-1 0,1 1 0,-1-1 0,0 0 0,0 0 0,0 0 0,-1-1 0,1 0 0,-1 0 0,-1 0 0,1 0 0,3-10 0,0-1 20,0-1 0,0 0 1,-2 0-1,0-1 0,-1 0 1,-1 0-1,-1 1 0,0-21 1,-2 39-41,0-1 1,0 1 0,1-1 0,-1 1 0,0-1-1,0 1 1,0-1 0,0 1 0,0-1 0,0 1-1,0-1 1,0 1 0,0-1 0,0 0 0,0 1-1,0-1 1,0 1 0,0-1 0,0 1 0,-1-1-1,1 1 1,0-1 0,0 1 0,0-1 0,-1 1-1,1 0 1,0-1 0,-1 1 0,1-1 0,-1 1-1,1 0 1,0-1 0,-1 1 0,0-1 0,-10 19-225,-8 37 71,14-31 669,1 1 0,2 0 0,0-1 0,4 46 0,-1-15 197,-1-50-673,0 0 1,0 0 0,1-1 0,-1 1 0,1 0 0,0-1 0,1 1 0,-1 0-1,1-1 1,0 0 0,0 1 0,0-1 0,1 0 0,2 4 0,-2-5-24,-1-1 0,1 1 0,0-1 0,0 0 0,0 0 0,0 0 0,0 0 0,0 0 0,1-1 0,-1 1 0,1-1 0,-1 0 0,1 0 0,-1-1 0,1 1 0,0 0 0,-1-1 0,7 0 0,-2 0-41,0 0 0,1-1 0,-1 0 1,0 0-1,0-1 0,0 0 0,0 0 0,-1-1 0,1 0 0,-1 0 1,1-1-1,-1 0 0,0 0 0,0-1 0,-1 1 0,1-2 0,-1 1 1,0-1-1,-1 0 0,1 0 0,-1 0 0,0-1 0,-1 0 1,6-10-1,-7 6-79,0-1-1,-1 1 1,-1 0 0,1 0 0,-2-1 0,0-18 0,-1 11 102,1 19-9,0-1 0,0 1 0,0-1 0,0 1 0,0 0 0,0-1 0,0 1 0,0-1 0,-1 1 0,1 0 0,0-1 0,0 1 0,0-1 0,-1 1 0,1 0 0,0-1 0,-1 1 0,1 0 0,0-1 0,-1 1 0,1 0 0,0 0 0,-1-1 0,1 1 0,0 0 0,-1 0 0,1 0 0,-1 0 0,1-1 0,0 1 0,-1 0 0,1 0 0,-1 0 0,1 0 0,-1 0 0,1 0 0,-1 0 0,1 0 0,0 0 0,-1 0 0,1 0 0,-1 0 0,1 1 0,-1-1 0,1 0 0,0 0 0,-1 0 0,1 1 0,0-1 0,-1 0 0,1 0 0,-1 1 0,1-1 0,0 0 0,-1 1 0,-21 16-211,18-10 198,0 0 0,0 0-1,1 0 1,0 1 0,0-1 0,1 1 0,0 0-1,0 0 1,0 12 0,0 22-2822,21-73 1760,-15 19 527,0 0-1,0 0 1,-1 0-1,-1 0 1,0-1-1,0-17 0,-2 29 598,13 46 328,-12-40-236,0 0 0,1-1 1,-1 1-1,1-1 0,0 1 0,0-1 0,1 0 1,-1 0-1,1 0 0,0 0 0,0 0 0,4 3 1,-6-6-84,0 0 0,0 0 0,0 0 0,0 0 1,0-1-1,0 1 0,0 0 0,1-1 1,-1 1-1,0 0 0,0-1 0,1 1 1,-1-1-1,0 0 0,1 0 0,-1 1 0,0-1 1,1 0-1,-1 0 0,0 0 0,1 0 1,-1 0-1,0-1 0,1 1 0,-1 0 1,0 0-1,0-1 0,1 1 0,-1-1 0,0 0 1,0 1-1,0-1 0,1 0 0,-1 1 1,0-1-1,0 0 0,0 0 0,0 0 1,0 0-1,-1 0 0,1 0 0,0 0 0,0-1 1,-1 1-1,1 0 0,0-2 0,53-111 298,-51 112-360,-1 2-1,0-1 1,0 0 0,0 0-1,0 1 1,1-1 0,-1 1 0,0-1-1,1 1 1,-1 0 0,0 0 0,1 0-1,-1 0 1,0 1 0,1-1-1,-1 1 1,0-1 0,0 1 0,4 2-1,-2-1 21,-2 0-1,1 0 1,0 1-1,0-1 1,-1 1-1,1 0 1,-1 0-1,0 0 1,0 0-1,0 0 1,0 0-1,-1 1 1,1-1-1,-1 1 1,0-1-1,2 7 1,-1 2 521,0 1 0,-1-1 0,0 20 1,-1-32-515,0 0-1,1 1 1,-1-1 0,0 0 0,0 1 0,0-1 0,0 0 0,1 0 0,-1 1-1,0-1 1,0 0 0,0 0 0,1 0 0,-1 1 0,0-1 0,0 0 0,1 0-1,-1 0 1,0 0 0,1 1 0,-1-1 0,0 0 0,1 0 0,-1 0 0,0 0-1,0 0 1,1 0 0,-1 0 0,0 0 0,1 0 0,-1 0 0,0 0 0,1 0-1,-1 0 1,0 0 0,1 0 0,-1 0 0,0-1 0,0 1 0,1 0 0,-1 0-1,0 0 1,1 0 0,-1-1 0,0 1 0,1 0 0,13-9 209,-8-1-215,-1 1 0,0-1 1,0 0-1,-1 0 0,-1-1 1,0 0-1,0 1 0,-1-1 1,0 0-1,-1 0 0,0-20 1,-1 30-50,14 12-541,-10-8 596,0 0 1,0 0-1,0-1 0,0 1 0,1-1 0,-1 1 0,1-1 0,-1-1 1,1 1-1,0-1 0,-1 0 0,1 0 0,0 0 0,0-1 0,0 1 1,0-1-1,0 0 0,0-1 0,8-1 0,-10 2-2,0-1 0,0 1 0,0-1 0,0 0 0,0 0 0,0 0 0,0-1 0,0 1 0,0-1 0,-1 1 0,1-1 0,-1 0 0,1 0 0,-1 0-1,0 0 1,0 0 0,0-1 0,0 1 0,0-1 0,0 1 0,-1-1 0,1 0 0,-1 0 0,0 0 0,0 0 0,0 0 0,0 0 0,0 0 0,-1 0 0,1 0 0,-1-4 0,0-27 847,0 32-68,0 22-745,0 10-27,1 20 95,-2 1 0,-2 0 0,-11 54 0,-2-54 292,16-49-338,-1 1-1,0 0 1,0-1-1,0 1 1,-1-1 0,1 0-1,0 1 1,-1-1-1,0 0 1,1 0 0,-1 0-1,0 0 1,0 0-1,0 0 1,-1-1 0,-2 3-1,5-4-1,-1 0 0,1 0-1,-1 0 1,1 0 0,0 0 0,-1-1-1,1 1 1,0 0 0,-1 0 0,1 0-1,-1 0 1,1-1 0,0 1 0,0 0 0,-1 0-1,1-1 1,0 1 0,-1 0 0,1-1-1,0 1 1,0 0 0,0-1 0,-1 1-1,1 0 1,0-1 0,0 1 0,0 0-1,0-1 1,0 1 0,-1-1 0,1 1-1,0 0 1,0-1 0,0 1 0,0-1-1,0 1 1,0 0 0,1-1 0,-2-22-77,1 19 162,1-11-268,0 0 0,1 0 0,1 0 0,0 0-1,1 1 1,1 0 0,0-1 0,1 1 0,1 1 0,0-1 0,0 1 0,1 1 0,1-1 0,0 1-1,1 1 1,19-18 0,-15 17-452,0 0 0,1 1 1,1 0-1,-1 1 0,30-13 0,-29 17-451,-1 0-1,1 1 1,0 0 0,0 2-1,0 0 1,27-2-1,-15 5-5569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7:21.8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58 133 384,'0'0'1966,"-5"0"-1872,-27 7-153,31-6 41,0-1 0,0 1 0,-1-1 0,1 1 0,0 0 0,0 0 0,0-1 0,0 1 0,0 0 0,0 0 0,0 0 1,0 0-1,0 0 0,1 0 0,-1 0 0,0 1 0,1-1 0,-1 0 0,0 0 0,1 0 0,0 1 0,-1-1 0,0 6 8104,202-22-5287,117 19-2454,221-4-304,-157-15-75,19-10 50,160 10-3,-268 24-4,-176-3-31,431 4 329,-552-53-155,0 35-186,1 0 0,0 0 0,0 0 0,1-1 1,-1-8-1,-20 17-8365,6 2 3317</inkml:trace>
  <inkml:trace contextRef="#ctx0" brushRef="#br0" timeOffset="983.95">108 59 1521,'0'0'3276,"-2"-4"-2929,1 0-326,-8-26 2016,9 28-1811,0 1 0,-1 0 0,1 0 0,-1 0 0,1 0 0,0 0-1,-1 0 1,0 0 0,1 0 0,-1 0 0,0 0 0,1 0 0,-1 0 0,0 0 0,0 0-1,0 1 1,0-1 0,0 0 0,-1 0 0,1 1-266,0 8 15,0 0-1,0 0 1,1 1 0,0-1-1,0 0 1,1 0 0,2 12-1,14 31 205,1 14-2308,-14-49-1203</inkml:trace>
  <inkml:trace contextRef="#ctx0" brushRef="#br0" timeOffset="1748.99">704 426 4306,'0'0'5506,"1"-10"-5095,1-1-451,1-49 1521,-2 58-1416,-1 1 0,0-1 0,-1 1 0,1-1 0,0 1 0,0-1 0,-1 1 0,1-1 0,0 1 0,-1-1 0,0 1 0,1 0 0,-1-1 0,0 1 0,1 0 0,-1-1 0,0 1 0,0 0 0,0 0 0,0 0 0,-1 0 0,1 0 0,0 0 0,0 0 0,0 0 0,-1 1 0,1-1 0,-1 0 0,1 1 0,0-1 0,-1 1 0,1-1 0,-1 1 0,1 0 0,-2 0 0,-2-1-72,0 1 1,0 0 0,1 1-1,-1-1 1,0 1 0,1 0 0,-1 0-1,1 1 1,-1-1 0,1 1-1,0 0 1,0 0 0,-1 0-1,1 1 1,1-1 0,-1 1-1,0 0 1,1 0 0,-1 1-1,1-1 1,0 1 0,0-1 0,0 1-1,1 0 1,-1 0 0,1 0-1,0 1 1,0-1 0,-1 5-1,2-6-10,0 1 0,0-1 0,0 1 0,0 0 0,0-1 0,1 1 0,0 0 0,0 0 0,0-1 0,0 1 0,0 0 0,2 6 0,0-7-13,0 0-1,0 0 1,0 0 0,0 0-1,1-1 1,-1 1 0,1-1-1,-1 1 1,1-1 0,0 0 0,0 0-1,0 0 1,6 2 0,7 5-19,-7-4-87,-1-1 0,0 1 0,0 0 1,9 10-1,-14-13 95,-1 0 1,0 1 0,0-1 0,-1 1 0,1 0 0,-1-1-1,1 1 1,-1 0 0,0 0 0,0 0 0,0 0-1,0 0 1,0 0 0,-1 0 0,1 0 0,-1 0 0,0 4-1,-1-6 38,0 1 0,1-1 0,-1 1-1,0-1 1,0 0 0,0 1 0,0-1-1,-1 0 1,1 0 0,0 0-1,0 0 1,-1 0 0,1 0 0,-1 0-1,1-1 1,-1 1 0,1 0 0,-1-1-1,1 1 1,-1-1 0,1 0 0,-1 1-1,0-1 1,1 0 0,-3 0 0,-45 6 106,-22-6-351,71-2-1500,0-8-2229</inkml:trace>
  <inkml:trace contextRef="#ctx0" brushRef="#br0" timeOffset="2113.72">794 449 6995,'0'0'3626,"1"25"-3621,-1-19 18,1 0-1,0 0 1,1 0-1,0-1 1,-1 1-1,2 0 1,-1-1-1,4 6 1,-5-9-13,1 0 1,-1-1-1,1 1 0,-1-1 1,1 1-1,0-1 0,0 0 1,-1 0-1,1 0 0,0 0 1,0 0-1,0 0 1,0 0-1,1 0 0,-1-1 1,0 1-1,0-1 0,0 0 1,0 0-1,1 0 0,-1 0 1,0 0-1,0 0 0,3-1 1,-3 1 22,0-1-1,0 0 1,0 0 0,-1 0 0,1 0 0,0 0 0,-1 0 0,1 0-1,-1 0 1,1-1 0,-1 1 0,0-1 0,0 1 0,1-1 0,-1 1 0,0-1-1,0 0 1,0 1 0,0-4 0,15-38 1102,-15 40-1014,2-7 254,-1 0 0,0 0 0,-1-1 0,0 1 0,-1-20 0,0 21-155,0 8-607,0 8-4666,0 7 1073</inkml:trace>
  <inkml:trace contextRef="#ctx0" brushRef="#br0" timeOffset="2856.27">1034 431 5731,'0'0'5274,"1"0"-5252,-1 0 0,1 0 0,-1 0 0,1 0 0,-1 0 0,1 0 0,-1 0 0,1 0 0,0 0 0,-1 0 0,1 1 0,-1-1 0,1 0 0,-1 0 0,1 0 0,-1 1 0,1-1 0,-1 0 0,0 1 0,1-1 0,-1 0 0,1 1 0,-1-1 0,1 1 0,2 7 178,0 0 1,0 0 0,0 0 0,-1 0 0,-1 0 0,2 15 0,3-33 2502,25-33-2501,-26 37-218,0 1 0,0 0-1,1 1 1,0-1 0,8-4 0,-12 7 1,0 1-1,1 0 0,-1-1 1,1 1-1,-1 0 1,1 1-1,-1-1 1,1 0-1,0 1 1,-1-1-1,1 1 1,0 0-1,-1 0 0,1 0 1,0 0-1,0 1 1,-1-1-1,4 1 1,-4 1 7,0 0 0,0 0 0,0 0 0,-1 0 0,1 0 0,0 0 0,-1 1 0,0-1 0,0 0 0,1 1 0,-2-1 0,1 1 0,0-1 0,0 1-1,-1 0 1,1-1 0,-1 1 0,0 3 0,4 52 51,-4-58-37,0 0 0,0 0-1,0 0 1,0 0-1,0 1 1,0-1 0,0 0-1,0 0 1,0 0 0,0 0-1,0 0 1,0 0-1,0 1 1,0-1 0,0 0-1,0 0 1,0 0 0,0 0-1,0 0 1,0 1-1,0-1 1,0 0 0,0 0-1,0 0 1,0 0 0,0 0-1,1 0 1,-1 1-1,0-1 1,0 0 0,0 0-1,0 0 1,0 0-1,0 0 1,0 0 0,1 0-1,-1 0 1,0 0 0,0 0-1,0 0 1,0 0-1,0 1 1,0-1 0,1 0-1,-1 0 1,0 0 0,0 0-1,0 0 1,0 0-1,0 0 1,1 0 0,-1-1-1,0 1 1,0 0 0,11-9 52,22-33-429,13-14-386,-44 53 731,0 1 0,0 1 0,1-1 1,-1 0-1,1 0 0,0 1 0,-1-1 0,1 1 0,0 0 1,0 0-1,0 0 0,-1 0 0,6 0 0,-6 1 35,-1 1 0,0-1-1,1 0 1,-1 1 0,0-1-1,0 1 1,0 0 0,0-1-1,0 1 1,1 0 0,-1 0 0,0 0-1,-1 0 1,1-1 0,0 1-1,0 1 1,0-1 0,0 0-1,-1 0 1,1 0 0,-1 0 0,1 0-1,-1 1 1,1-1 0,-1 0-1,0 0 1,1 1 0,-1-1 0,0 0-1,0 1 1,0-1 0,0 2-1,2 24 1342,-2 45-1,-1-29-8242</inkml:trace>
  <inkml:trace contextRef="#ctx0" brushRef="#br0" timeOffset="4192.67">1729 352 1249,'0'0'9639,"-1"-5"-9290,1 3-337,0 1 0,-1-1 0,1 1 0,0 0 0,0-1 0,0 1-1,0-1 1,0 1 0,0 0 0,0-1 0,0 1 0,1-1 0,-1 1 0,0 0 0,1-1 0,-1 1-1,1 0 1,0-1 0,-1 1 0,1 0 0,0 0 0,0 0 0,0 0 0,0 0 0,0 0 0,0 0 0,0 0-1,0 0 1,0 0 0,0 0 0,0 1 0,1-1 0,-1 0 0,0 1 0,1-1 0,-1 1 0,0-1-1,3 1 1,-3 0 31,-2 43 784,-1 1 190,-12 65-1,8-81-483,6-39 273,1-22-427,-2 1-381,0 11-4,1 1-1,4-29 0,-3 43 6,1 0-1,-1 0 0,1 0 0,0 0 1,0 0-1,1 0 0,0 1 0,0-1 1,0 1-1,1-1 0,8-8 0,-8 9-15,-2 3-6,0-1 1,0 1-1,0 0 1,0 0 0,0 0-1,0 0 1,0 1-1,1-1 1,-1 0 0,0 1-1,1 0 1,0 0-1,-1 0 1,1 0 0,0 0-1,-1 0 1,1 0-1,0 1 1,0 0 0,3-1-1,-6 2 18,1-1-1,-1 0 1,1 1-1,0-1 1,-1 0-1,1 1 1,-1-1-1,1 1 0,-1-1 1,1 1-1,-1-1 1,0 1-1,1 0 1,-1-1-1,0 1 1,1-1-1,-1 1 1,0 0-1,0-1 1,0 1-1,1 0 1,-1-1-1,0 1 0,0 0 1,0-1-1,0 1 1,0 0-1,0 0 1,0 29-118,0-22 110,0-1 9,-1 0 0,0-1 0,1 1 0,-2 0 0,1 0 0,-1-1 0,0 1 1,-1-1-1,1 0 0,-1 0 0,0 1 0,-1-2 0,0 1 0,0 0 0,0-1 0,0 0 0,-1 0 0,0 0 0,0 0 0,0-1 0,0 0 0,-10 5 0,14-8-94,32-1-244,-27 0 382,0 0 1,1 1-1,-1-1 0,0 1 0,1 0 1,-1 0-1,0 1 0,0-1 1,0 1-1,0 0 0,-1 0 0,1 0 1,0 1-1,-1-1 0,1 1 0,-1 0 1,0 0-1,0 0 0,0 0 0,-1 1 1,1-1-1,-1 1 0,1 0 0,-1-1 1,0 1-1,-1 0 0,1 0 0,-1 1 1,1-1-1,-1 0 0,-1 0 1,2 6-1,1 16-1292,2-11-3571,0-11-721</inkml:trace>
  <inkml:trace contextRef="#ctx0" brushRef="#br0" timeOffset="5858.61">2063 431 4530,'0'0'6731,"0"-11"-6032,0-44 51,0 54-679,-1 1 0,1-1 1,-1 1-1,1-1 0,-1 0 0,1 1 1,-1 0-1,1-1 0,-1 1 0,0-1 1,1 1-1,-1 0 0,0-1 0,1 1 1,-1 0-1,0 0 0,0 0 0,1-1 1,-1 1-1,0 0 0,1 0 0,-1 0 0,0 0 1,0 0-1,1 0 0,-1 1 0,0-1 1,0 0-1,1 0 0,-1 0 0,0 1 1,0 0-1,-26 9 46,6 32-102,20-39-21,0-1 0,1 1 1,-1 0-1,1-1 0,-1 1 0,1 0 0,0-1 1,0 1-1,0 0 0,0-1 0,0 1 0,0 0 1,1-1-1,0 1 0,1 4 0,1-6 25,0 1 1,1-1-1,-1 1 0,1-1 0,-1 0 0,1 0 0,-1-1 0,1 1 0,0-1 1,-1 1-1,1-1 0,0 0 0,0-1 0,-1 1 0,5-2 0,7 2-39,-13-1 14,0 1 1,0-1 0,0 0 0,0 1-1,0-1 1,0 0 0,0 0-1,0 0 1,0-1 0,0 1 0,0 0-1,-1-1 1,1 1 0,-1-1-1,1 1 1,-1-1 0,1 0-1,-1 0 1,0 0 0,0 0 0,2-3-1,18-47 37,-17 40-292,-2 16-339,4 59 621,-6-58 1,1-1 0,0 0 1,0 0-1,0 0 1,1 0-1,-1 0 0,1-1 1,0 1-1,0 0 1,1-1-1,-1 1 0,6 5 1,-8-8-9,1 0 1,0 0-1,0 0 1,0 0 0,1 0-1,-1-1 1,0 1-1,0 0 1,0 0-1,0-1 1,1 1 0,-1-1-1,0 1 1,1-1-1,-1 0 1,0 0-1,1 1 1,-1-1 0,1 0-1,-1 0 1,0 0-1,1 0 1,-1 0-1,0-1 1,1 1 0,-1 0-1,0-1 1,1 1-1,-1-1 1,0 1-1,1-1 1,-1 0 0,0 1-1,0-1 1,0 0-1,0 0 1,2-1-1,1-4 28,-1 0-1,1 0 0,-1 0 0,-1 0 0,1-1 1,2-9-1,10-21 45,-14 37 258,0 48-642,-1-42 323,0-4-13,0 1 0,0-1 0,0 1 0,0-1 0,1 0 0,-1 1 0,1-1 0,-1 1 1,1-1-1,0 0 0,0 0 0,0 1 0,0-1 0,1 0 0,1 2 0,-3-3 28,4-3 3,0 0 1,-1 1-1,1-2 0,-1 1 0,0 0 0,1-1 1,-1 1-1,0-1 0,-1 0 0,1 0 0,0 0 0,-1 0 1,0-1-1,3-4 0,27-27-114,-32 35 57,1 0 0,0 0 1,-1 0-1,1 0 1,0 0-1,-1 0 1,1 0-1,-1 0 0,1 1 1,0-1-1,-1 0 1,1 0-1,-1 0 1,1 1-1,-1-1 0,1 0 1,0 1-1,-1-1 1,1 1-1,-1-1 1,0 0-1,1 1 0,-1-1 1,1 1-1,-1-1 1,0 1-1,1-1 1,-1 1-1,0 0 0,1-1 1,-1 1-1,0-1 1,0 1-1,0 0 1,0-1-1,1 2 0,8 28 28,-8-26-40,0 0 32,1 0 0,-1-1-1,1 1 1,-1-1 0,1 1 0,0-1 0,0 0 0,0 0 0,1 0 0,-1 0 0,1 0 0,0 0 0,0-1 0,0 1 0,0-1-1,5 3 1,-6-4 4,0 0-1,0-1 0,0 1 1,0-1-1,1 1 0,-1-1 0,0 0 1,0 1-1,0-1 0,0 0 0,1-1 1,-1 1-1,0 0 0,0-1 1,0 1-1,0-1 0,0 0 0,0 1 1,0-1-1,0 0 0,0 0 0,0 0 1,0-1-1,-1 1 0,1 0 1,0-1-1,-1 1 0,1-1 0,-1 1 1,0-1-1,2-3 0,1 0 22,-2-1 0,1 0-1,-1 0 1,0 0 0,0 0-1,0-1 1,-1 1 0,0 0-1,-1-1 1,1 1 0,-1-1-1,-1-9 1,1 13 0,0 3 105,-4 31-515,-3 20 383,3 1 1,4 101-1,2-62 2,-2-84-11,-1 0 0,1 0 0,-1 1 1,-1-1-1,1-1 0,-1 1 0,-3 7 1,4-12 2,1 0 0,-1 0 0,0 0 0,-1 0 0,1 0 0,0 0 1,0-1-1,-1 1 0,1 0 0,-1-1 0,1 1 0,-1-1 1,0 1-1,0-1 0,1 0 0,-1 0 0,0 0 0,0 0 0,0 0 1,0 0-1,-1 0 0,1-1 0,0 1 0,0-1 0,0 0 0,-3 1 1,4-2-10,-1 0 0,1 0 0,0-1 0,0 1 1,0 0-1,0 0 0,0-1 0,0 1 0,0-1 1,0 1-1,1 0 0,-1-1 0,1 0 0,-1 1 1,1-1-1,-1 1 0,1-1 0,0 0 0,0 1 1,0-1-1,0 1 0,0-1 0,0 0 0,1-2 1,3-49-374,-1 45 282,0 0 0,1 0 0,0 1 0,1-1 0,-1 1 0,1 0 0,1 0 0,-1 1 0,1 0 0,10-9 0,8-4-884,41-27-1,-29 24 818,-19 12 90,1-1 0,-2 0-1,19-17 1,-31 24 167,0 1 1,0-1-1,-1 0 0,0 0 0,0 0 0,0-1 1,0 1-1,-1-1 0,0 0 0,0 1 1,0-1-1,0 0 0,-1 0 0,0 0 0,0-1 1,0 1-1,0-6 0,-5 10-40,1 0-1,-1 0 1,1 0-1,-1 1 1,1 0-1,-1 0 1,0 0-1,1 0 1,-1 0-1,-5 2 1,5-1-50,1 1 0,-1 0 0,0 0 0,1 0 0,0 0 0,-1 1 0,1-1 0,0 1 0,0 0-1,0 0 1,1 0 0,-1 0 0,1 0 0,-1 1 0,1-1 0,0 1 0,0 0 0,1-1 0,-1 1 0,1 0 0,-1 6 0,-2 4 42,1 1 0,1 0 0,0 0 0,1 21 0,1-34-34,0-1-1,1 1 1,-1-1 0,1 1 0,-1-1 0,1 1 0,0-1 0,0 0-1,-1 1 1,1-1 0,0 0 0,0 0 0,0 0 0,0 0 0,0 1-1,1-1 1,-1-1 0,0 1 0,0 0 0,1 0 0,-1 0 0,1-1-1,-1 1 1,0-1 0,1 1 0,-1-1 0,1 1 0,-1-1 0,1 0 0,1 0-1,53 4 180,-52-4-162,13 1-175,41-2 452,-55 0-528,-1 1-1,0 0 1,0-1 0,1 1 0,-1-1 0,0 1 0,0-1 0,1 0-1,-1 0 1,0 0 0,0-1 0,0 1 0,0 0 0,0-1 0,-1 1-1,1-1 1,0 1 0,-1-1 0,3-4 0,-2-2-4286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7:33.6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1 171 1873,'0'0'7283,"1"-3"-6576,5-11-37,-4 11 1019,-2 28-1673,1-19 46,-1-1 0,1 0 0,0 0 0,0 1 0,1-1 1,0 0-1,-1 0 0,2 0 0,-1-1 0,0 1 0,4 5 1,-3-8-24,0 0 0,0 0 0,0 0 0,0 0 1,0-1-1,0 1 0,0-1 0,1 0 0,-1 0 0,1 0 1,-1 0-1,0-1 0,1 1 0,-1-1 0,1 0 1,-1 0-1,6-1 0,33-1 261,65-11 0,10-2 108,667-41 550,-389 51-918,-59 3-13,430-6-14,-418 11 3,-305 3-100,30 2 3087,-74-44-2603,-4 10-283,-15-45-1,9 37-82,6 26-615,1 7-2262,-1 3-3335,-7 7-772</inkml:trace>
  <inkml:trace contextRef="#ctx0" brushRef="#br0" timeOffset="1092.27">1579 184 256,'0'0'7620,"0"-4"-6641,0-15-16,0 14 2497,0 24-3118,0 237 2285,-2-260-2571,1 0 0,0-1-1,-1 1 1,0 0-1,0 0 1,0 0 0,-1 0-1,-4-6 1,-7-12-28,3 4-92,9 30-96,12 33-81,-8-41 256,1 0-1,0 0 0,0-1 0,0 1 0,0-1 0,0 0 0,1 0 0,0 0 0,-1 0 0,5 2 0,-7-4-10,0-1 0,0 1 0,0-1 0,0 1 0,0-1 0,0 1 0,0-1 0,0 0 0,0 1 0,0-1 0,0 0 0,0 0 0,0 0 0,0 0 0,0 0 0,0 0 0,0 0 0,0 0 0,0 0 0,0 0 0,0 0 0,0-1 0,0 1 0,0 0 0,0-1 0,0 1 0,0-1-1,0 1 1,0-1 0,0 0 0,-1 1 0,1-1 0,0 0 0,0 0 0,-1 1 0,1-1 0,0 0 0,-1 0 0,1 0 0,-1 0 0,1 0 0,-1 0 0,1 0 0,-1 0 0,0 0 0,1-1 0,14-56 279,-14 52-3793,-13 21-9644</inkml:trace>
  <inkml:trace contextRef="#ctx0" brushRef="#br0" timeOffset="1759.6">1342 790 4322,'0'0'7001,"3"-3"-6156,0-3-426,0 1-1,0 0 1,0-1-1,-1 0 0,0 1 1,0-1-1,0 0 1,-1 0-1,0 0 1,0 0-1,0 0 1,-1-9-1,0 4-260,-2-30 76,1 39-236,1 1 0,0 0 0,-1 0 0,1 0 0,-1 0 0,1 0 0,-1 0 0,0 0 0,1 0 0,-1 0-1,0 0 1,0 0 0,0 0 0,0 1 0,1-1 0,-1 0 0,0 1 0,0-1 0,-1 0 0,1 1 0,0-1 0,0 1 0,0 0 0,0-1 0,0 1 0,0 0-1,-1 0 1,1 0 0,0 0 0,-2 0 0,1 0-11,1 1-1,-1-1 1,0 1-1,1 0 1,-1-1 0,1 1-1,-1 0 1,1 0-1,0 0 1,-1 0-1,1 0 1,0 1-1,0-1 1,0 0 0,0 1-1,0-1 1,0 0-1,0 1 1,0-1-1,-1 4 1,-16 37-7,16-34-6,-3 7 26,1 1 0,1 0-1,0 1 1,1-1 0,1 0-1,1 1 1,0-1 0,1 1 0,3 16-1,-4-32 2,0 1 0,0 0 0,1 0 0,-1-1 0,0 1 0,1-1 0,-1 1 0,1 0 0,-1-1 1,1 1-1,0-1 0,0 1 0,0-1 0,0 0 0,0 1 0,0-1 0,0 0 0,0 1 0,1-1 0,-1 0 0,0 0 0,1 0 0,-1 0 0,1-1 0,-1 1 0,1 0 0,-1 0 0,1-1 0,-1 1 0,1-1 0,0 0 0,-1 1 0,1-1 0,0 0 0,-1 0 0,1 0 0,0 0 0,-1 0 0,1 0 0,0-1 0,-1 1 0,1-1 0,2 0 0,1-1 33,0 0 1,1-1-1,-1 0 0,0 0 0,0 0 1,0-1-1,-1 0 0,1 0 1,-1 0-1,0 0 0,4-6 1,-1 2-302,8-13 793,-11 7-4758</inkml:trace>
  <inkml:trace contextRef="#ctx0" brushRef="#br0" timeOffset="2661.66">1538 714 944,'0'0'9781,"0"-6"-6888,0 3-1027,0 5-1244,0 205 2483,-5-274-2929,3 51-204,0-1 1,1 1-1,1-1 0,2-22 1,-1 36 23,0 1-1,0-1 1,0 0 0,1 1 0,-1-1 0,1 1-1,-1-1 1,1 1 0,0 0 0,0 0-1,0 0 1,0 0 0,0 0 0,1 0 0,-1 0-1,0 1 1,1-1 0,4-1 0,-1 0-24,-1 1 1,1 0 0,-1 0 0,1 0-1,0 0 1,0 1 0,0 0 0,7 0-1,-12 8-4,1-1 0,-1 1 0,-1 0 0,1-1 0,-1 1 0,0 0 0,-1-1 0,-1 13 0,-2-12 22,0-1-1,-1 0 0,0 1 1,0-1-1,0-1 0,-1 1 0,0-1 1,0 0-1,0 0 0,-1-1 1,1 0-1,-11 5 0,17-9-24,1 0 0,-1-1-1,0 1 1,0 0 0,1 0-1,-1 0 1,0-1 0,0 1-1,0 0 1,0 0-1,1-1 1,-1 1 0,0 0-1,0 0 1,0-1 0,0 1-1,0 0 1,0 0 0,0-1-1,1 1 1,-1 0-1,0-1 1,0 1 0,0 0-1,0-1 1,0 1 0,-1 0-1,1 0 1,0-1 0,0 1-1,0 0 1,0-1-1,0 1 1,0 0 0,0 0-1,0-1 1,-1 1 0,1 0-1,0 0 1,0-1 0,0 1-1,-1 0 1,1 0-1,0 0 1,0-1 0,-1 1-1,13 0 133,0 1 0,0 1 0,0-1 0,0 2-1,0 0 1,-1 0 0,1 1 0,-1 0 0,0 1-1,0 1 1,-1 0 0,0 0 0,14 11 0,-18-11 114,2 1-474,-3-5-3618,-1-2-1396</inkml:trace>
  <inkml:trace contextRef="#ctx0" brushRef="#br0" timeOffset="3344.94">1805 800 5378,'0'0'9013,"23"-20"-7221,-20 11-1668,1 0-1,-2 0 0,1 0 0,-1 0 1,0 0-1,-1 0 0,0 0 0,-1-1 1,0-11-1,0 20 475,1 6-738,0 0 95,-1 0-1,1 0 0,-1 0 1,0 0-1,0 0 0,-2 10 0,1 3 39,1 150 103,-1-167-96,1 0 1,0 0-1,-1-1 1,1 1-1,-1 0 1,1-1-1,0 1 1,-1 0-1,1-1 1,-1 1-1,0-1 1,1 1-1,-1-1 1,1 1-1,-1-1 1,0 1-1,0-1 1,1 0 0,-1 1-1,0-1 1,1 0-1,-1 0 1,0 1-1,0-1 1,0 0-1,1 0 1,-1 0-1,0 0 1,0 0-1,0 0 1,1 0-1,-1 0 1,0 0-1,-1-1 1,-37-4 171,27 4 30,11 1-111,2-1-82,-1 0 0,1 0 1,0 0-1,0 0 1,0 0-1,0 1 0,0-1 1,0 0-1,0 1 0,0-1 1,0 1-1,0-1 1,0 1-1,1 0 0,-1-1 1,0 1-1,0 0 0,0 0 1,3-1-1,32-4-40,-28 4 48,29-3-43,13-2-415,-18-2-2872,-18 3-1586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7:39.6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6 107 3826,'0'0'10895,"-1"-4"-9942,0 4-910,1-1 0,-1 0 0,1 0 0,0 0 0,-1 0 0,1 0-1,0 0 1,0 0 0,-1 0 0,1 0 0,0 0 0,0 1 0,0-1 0,0 0 0,0 0 0,0 0 0,0 0 0,1 0 0,-1 0 0,0 0 0,0 0 0,1 0 0,-1 0 0,1 0-1,-1 0 1,0 1 0,1-1 0,0 0 0,-1 0 0,2-1 0,2 0 32,-1 1 0,1-1-1,0 1 1,-1 0 0,1 0-1,0 0 1,0 1 0,5-1-1,57-4 310,100 5 0,-66 2-1445,-86 3-2319,-14-5 3234,0 0 0,0 1 0,0-1 0,1 0-1,-1 0 1,0 0 0,0 0 0,0 1-1,0-1 1,1 0 0,-1 0 0,0 0 0,0 1-1,0-1 1,0 0 0,0 0 0,0 0 0,0 1-1,1-1 1,-1 0 0,0 0 0,0 1 0,0-1-1,0 0 1,0 0 0,0 1 0,0-1-1,0 0 1,0 0 0,-1 1 0,1-1 0,0 0-1,0 0 1,0 0 0,0 1 0,0-1 0,0 0-1,0 0 1,0 0 0,-1 1 0,1-1-1,0 0 1,0 0 0,0 0 0,0 1 0,-1-1-1,1 0 1,0 0 0,0 0 0,0 0 0,-1 0-1,1 0 1,0 0 0,-1 1 0,-14 4-3672</inkml:trace>
  <inkml:trace contextRef="#ctx0" brushRef="#br0" timeOffset="373.48">265 102 688,'0'0'10026,"-5"-2"-8180,-16-6-149,16 6 1169,5 9-2912,-1 9 38,1 0 0,1 0 0,1 0 0,0 0 0,6 23 0,-5-30 38,-1 0 1,0 0-1,-1 0 0,0 0 0,0 10 1,-4-18-8,0 0 1,0 0 0,0 0 0,0 0-1,0-1 1,0 1 0,-1-1-1,1 0 1,-5 0 0,-24-2 6,23 1-85,-1 0-1,1 1 1,0 0 0,-1 0 0,1 1-1,0 1 1,-1-1 0,1 1-1,-16 6 1,19 1-2567,9-3-3661,12-6 648</inkml:trace>
  <inkml:trace contextRef="#ctx0" brushRef="#br0" timeOffset="772.87">403 171 4530,'0'0'6467,"-1"50"-3271,1-49-3182,-1 0 1,1 0-1,0 0 0,-1 0 1,1 0-1,0 0 0,0 0 1,0 0-1,0 0 0,0 0 1,0 0-1,0 0 0,0 0 1,0 0-1,0 0 0,1 0 1,-1 0-1,0 0 0,1 0 0,-1 0 1,1 0-1,-1 0 0,1 0 1,-1 0-1,1 0 0,0 0 1,-1-1-1,1 1 0,0 0 1,1 0-1,1 0 7,1 0 1,0-1 0,-1 0-1,1 0 1,0 0-1,-1 0 1,1 0-1,5-2 1,-9 2-22,4 0 21,0-1 0,0 0 0,1 0 0,-1 0 0,0 0 1,0-1-1,0 0 0,0 1 0,-1-2 0,1 1 0,0 0 0,-1-1 0,0 1 1,1-1-1,-1 0 0,0 0 0,0-1 0,-1 1 0,1 0 0,-1-1 0,0 0 1,0 1-1,0-1 0,0 0 0,0 0 0,-1 0 0,0-1 0,0 1 0,0 0 1,0 0-1,-1 0 0,0-1 0,1 1 0,-2 0 0,1-1 0,-1-3 0,0 6 25,0 1-1,0-1 0,0 1 0,0-1 0,0 1 0,0 0 0,0 0 0,-1 0 0,1-1 0,0 1 0,-1 1 0,1-1 0,-1 0 0,1 0 0,-1 0 0,0 1 0,1-1 0,-1 1 0,1-1 0,-1 1 0,0 0 0,0-1 0,1 1 0,-1 0 0,-3 1 0,-19 5-1701,23-6 1369,0 1 1,0 0-1,1-1 1,-1 1-1,0-1 0,1 1 1,-1 0-1,0 0 0,1-1 1,-1 1-1,1 0 1,-1 0-1,1 0 0,0 0 1,-1 0-1,1 0 0,0-1 1,-1 1-1,1 0 0,0 0 1,0 0-1,0 1 1,0 3-5144</inkml:trace>
  <inkml:trace contextRef="#ctx0" brushRef="#br0" timeOffset="1260.42">595 59 448,'0'0'11864,"0"-4"-11572,0 7-272,4 191 2816,-2-194-2800,0 0 0,0 0 0,0 0 0,0-1 0,0 1 1,-1 0-1,1-1 0,0 0 0,0 1 0,0-1 0,-1 0 0,1 0 0,1-1 0,9-7 28,-9 6-70,0 0 1,1 0-1,0 0 1,-1 1-1,1-1 1,0 1-1,0 0 1,0 0-1,0 1 1,0-1-1,1 1 1,-1 0-1,0 0 0,10-1 1,-14 2-54,-3 13 290,3-13-192,0 1 0,0 0 0,0 0 0,-1-1 0,1 1 0,0 0 0,0 0 0,-1-1 0,1 1 0,0 0 0,-1-1 0,1 1 0,-1 0 0,1-1-1,-1 1 1,1-1 0,-1 1 0,1-1 0,-1 1 0,1-1 0,-1 1 0,0-1 0,-1 1 0,-6 4-97,0-1 0,0 0 0,-1-1 0,1 1 0,-1-2 0,0 1 0,0-1 0,0-1 0,0 0 0,-10 1 1</inkml:trace>
  <inkml:trace contextRef="#ctx0" brushRef="#br0" timeOffset="1553.56">902 43 5715,'0'0'6867,"5"0"-6835,8 0 16,5-2 112,4-1-48,-4-2-64,0 3-16,-5 2-32,-8-3-48,4 3-1313,-5 0-1168</inkml:trace>
  <inkml:trace contextRef="#ctx0" brushRef="#br0" timeOffset="1814.36">902 56 4114,'45'3'2449,"-36"-3"4146,-10 44-5127,-1-29-1272,2 1 1,-1-1-1,2 1 0,0-1 1,1 0-1,1 0 0,7 27 1,-9-41-507,0 0 0,-1 0 0,1 0 0,0 0 1,0 0-1,0-1 0,0 1 0,-1 0 0,1 0 0,0-1 1,0 1-1,1 0 0,-1-1 0,0 1 0,0-1 0,0 1 1,0-1-1,0 0 0,1 1 0,-1-1 0,0 0 0,0 0 1,1 0-1,-1 0 0,0 0 0,0 0 0,2-1 0,-2 1 40,16 0-6389</inkml:trace>
  <inkml:trace contextRef="#ctx0" brushRef="#br0" timeOffset="2111.59">1107 143 2609,'0'0'7756,"0"51"-2626,0-46-4995,0 0 1,1 0-1,-1 0 0,1 0 0,0 0 1,3 9-1,-4-13-152,1 0 0,-1 0 0,1 0 0,-1 0 0,1-1 0,0 1 0,-1 0 0,1 0 0,0-1 0,-1 1 0,1 0 0,0-1 0,0 1 0,0-1 0,0 1 0,-1-1 0,1 1 1,0-1-1,0 1 0,0-1 0,0 0 0,0 0 0,0 0 0,0 1 0,0-1 0,0 0 0,0 0 0,0 0 0,0 0 0,0-1 0,0 1 0,0 0 0,0 0 0,0-1 0,0 1 0,0 0 0,0-1 0,0 1 0,0-1 0,-1 1 0,1-1 0,0 1 0,1-2 0,19-20-4657,-15 5 8</inkml:trace>
  <inkml:trace contextRef="#ctx0" brushRef="#br0" timeOffset="2283.63">1210 0 2769,'0'0'8132,"0"3"-9397,0 2-1808</inkml:trace>
  <inkml:trace contextRef="#ctx0" brushRef="#br0" timeOffset="3046.06">1210 0 2305,'40'7'3943,"-39"-7"-3853,0 0-1,-1 1 0,1-1 1,0 1-1,-1-1 0,1 1 1,-1-1-1,1 1 0,-1-1 1,1 1-1,-1-1 0,1 1 1,-1 0-1,1-1 0,-1 1 1,0 0-1,1-1 0,-1 1 1,0 0-1,0 0 0,0-1 1,0 1-1,1 0 0,-1 0 1,0-1-1,0 1 1,0 0-1,-1 0 0,1-1 1,0 1-1,0 0 0,0 0 1,0-1-1,-1 2 0,1 0 343,-3 81 2532,1 3-3639,-1-86 327,3 0 415,-1 0 0,1 1 0,0-1 0,-1 0 0,1 0 0,-1 0 0,1 0 0,-1 0 0,1 0 0,-1 0 0,1 0 0,0 0-1,-1 0 1,1 0 0,-1 0 0,1 0 0,-1 0 0,1 0 0,-1 0 0,1 0 0,0 0 0,-1-1 0,1 1 0,-1 0 0,1 0 0,0-1 0,-1 1 0,1 0-1,0-1 1,-1 1 0,1 0 0,0-1 0,-1 1 0,1 0 0,0-1 0,0 1 0,-1-1 0,2-1-71,-1 0 1,0 0-1,1 0 0,0 0 1,0 0-1,-1 0 1,1 0-1,0 0 0,0 0 1,1 1-1,-1-1 0,0 0 1,0 1-1,1-1 1,-1 1-1,1-1 0,0 1 1,-1 0-1,1 0 1,3-2-1,48-23-624,-23 13 393,-25 11 236,-1 0 1,0 0 0,0-1-1,0 1 1,0-1-1,0 0 1,0 0-1,-1-1 1,1 1 0,-1-1-1,0 1 1,0-1-1,0 0 1,-1 0-1,1-1 1,-1 1 0,3-8-1,0-33 4455,-5 72-4810,-1-23 369,1 1 0,0 0 1,0-1-1,1 1 0,0 0 1,-1-1-1,1 1 0,1 0 0,-1-1 1,1 0-1,0 1 0,0-1 1,3 5-1,-2-6 1,0-1 0,-1 1 0,1-1 0,0 0 1,0 0-1,1 0 0,-1-1 0,0 1 0,1-1 0,-1 0 0,0 0 0,1 0 0,0 0 0,-1-1 1,1 1-1,-1-1 0,1 0 0,7 0 0,-3 0 20,0 0 0,1-1 1,-1 0-1,0 0 0,0-1 1,0 0-1,0 0 0,0-1 0,9-4 1,-14 6-24,0-1 0,-1 0 0,1 0 1,0 0-1,0-1 0,-1 1 0,0-1 1,1 1-1,-1-1 0,0 0 0,0 0 1,0 0-1,-1 0 0,1 0 0,-1 0 0,0-1 1,1 1-1,-2 0 0,1-1 0,0 1 1,-1-1-1,1 1 0,-1-1 0,0-4 1,-5 7-65,0 0 1,0 1 0,0 0 0,0-1 0,0 1 0,0 1 0,0-1 0,-5 2 0,7-1 35,-1 1 0,1 0 0,0-1 0,0 1 1,0 0-1,0 1 0,0-1 0,0 1 0,1-1 1,-1 1-1,1 0 0,0 0 0,-1 0 0,1 0 1,1 0-1,-1 0 0,0 1 0,1-1 0,0 0 1,0 1-1,0 0 0,0-1 0,0 1 0,1-1 1,-1 1-1,1 0 0,0-1 0,0 1 0,1 0 1,0 5-1,0-7 18,0 0 1,1 0-1,-1 0 0,0 0 1,1 0-1,0 0 0,-1 0 1,1 0-1,0-1 0,0 1 1,0-1-1,0 1 0,0-1 1,0 0-1,0 0 1,0 0-1,1 0 0,-1 0 1,0-1-1,1 1 0,-1-1 1,0 1-1,1-1 0,-1 0 1,1 0-1,-1 0 1,3 0-1,70-3-1276,-39-4-2425,-1-7-3225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7:44.0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1 125 5539,'0'0'8286,"0"19"-8539,0-18 257,0 5 111,0 0-1,0 0 1,0 0 0,0 0-1,1 0 1,0 0-1,1 0 1,3 11 0,-3-15-70,-1 0 0,1 0 1,0-1-1,0 1 0,0 0 0,0-1 1,1 1-1,-1-1 0,0 0 1,1 1-1,-1-1 0,1 0 1,-1 0-1,1-1 0,-1 1 1,1-1-1,0 1 0,-1-1 1,1 0-1,0 0 0,-1 0 1,1 0-1,3-1 0,317-10 834,-119 1-853,251 6 65,-388 4-86,-54 0 22,0-1 1,0 0-1,-1-1 1,23-6-1,-29 6-15,-1 1-1,0-2 1,1 1-1,-1 0 1,0-1-1,0 0 1,-1 0-1,1-1 1,0 1-1,-1-1 1,0 0-1,0 0 1,4-5-1,-6 5 14,0-1 0,0 1 0,0-1 0,0 1 0,-1-1 0,0 1 0,0-1 0,0 0 0,0 1 0,-1-1 0,0 0 0,0 0 0,0 0 0,0 1 0,-1-1 0,0 0 0,0 0 0,0 1 0,-1-1 0,1 1 0,-1-1 0,0 1 0,0 0 0,-1 0 0,0 0 0,1 0 0,-1 0 0,0 0 0,-1 1 0,1-1 0,-1 1 0,-4-3 0,6 5-384,1 1 0,-1 0 0,0-1-1,0 1 1,0 0 0,0 0 0,0 0 0,1 0 0,-1 0 0,0 1 0,0-1 0,0 1 0,0-1-1,1 1 1,-1 0 0,0-1 0,1 1 0,-1 0 0,0 0 0,1 0 0,-1 0 0,1 1 0,0-1-1,-1 0 1,1 1 0,0-1 0,0 1 0,0-1 0,-2 4 0,-14 15-5374</inkml:trace>
  <inkml:trace contextRef="#ctx0" brushRef="#br0" timeOffset="859.11">545 537 7475,'0'0'5475,"0"13"-5291,1 10 995,9 45 0,-6-44-480,3 50 747,-7-80 337,-1-35-1268,0 20-451,1 0 1,0 0 0,7-40 0,-5 56-74,-1-1 0,1 0 1,0 1-1,0 0 0,0-1 0,1 1 1,0 0-1,0 0 0,0 0 0,1 1 1,-1-1-1,1 1 0,0 0 1,1 0-1,-1 0 0,1 0 0,-1 1 1,11-6-1,-6 4-23,-1 1 0,1 0 1,1 0-1,-1 1 0,1 0 1,-1 0-1,1 1 0,13-1 0,-21 7 9,-1 1 0,0-1-1,0 0 1,0 1 0,-1-1-1,0 1 1,1-1 0,-1 1-1,-1-1 1,1 0 0,-3 9-1,0-6-38,-1-1-1,-1 0 1,1 0-1,-1 0 1,0 0-1,0-1 0,0 0 1,-1 0-1,0 0 1,0-1-1,0 0 1,-1 0-1,1 0 1,-1-1-1,0 0 0,0-1 1,-12 4-1,19-6-54,31 13-1153,-11-3 1261,-8-3 27,-1 0-1,1-2 0,1 0 1,-1 0-1,1-1 1,0 0-1,-1-1 1,2-1-1,13 2 1</inkml:trace>
  <inkml:trace contextRef="#ctx0" brushRef="#br0" timeOffset="1745.96">799 481 9108,'0'0'7918,"-9"-6"-7336,7 4-564,-4-2 80,1 0 1,0 0-1,-1 0 1,0 1 0,-10-4-1,14 6-83,0 0 0,0 1 0,-1-1 0,1 1 0,0-1-1,0 1 1,0 0 0,-1 0 0,1 0 0,0 0 0,0 0-1,-1 1 1,1-1 0,0 1 0,0 0 0,0-1 0,0 1-1,-1 0 1,1 0 0,0 0 0,1 0 0,-1 1 0,0-1 0,0 1-1,-2 1 1,-3 5 1,1 0 1,-1 1-1,2 0 0,-1 0 1,1 0-1,1 0 0,-1 1 1,2 0-1,-1 0 0,1 0 1,1 0-1,0 0 0,0 1 1,1-1-1,0 1 0,2 18 1,-1-27-14,0 1 0,0-1 1,0 0-1,1 0 0,-1 0 1,1 0-1,-1 0 0,1 0 1,0 0-1,0 0 0,0 0 0,0 0 1,0-1-1,0 1 0,1 0 1,-1-1-1,1 1 0,-1-1 1,1 1-1,2 1 0,1 0 4,-1-1 0,0 1 0,1-1 0,-1-1-1,1 1 1,0 0 0,-1-1 0,1 0-1,5 0 1,-2 0 155,1 0-1,-1-1 1,1 0 0,-1-1-1,0 1 1,1-2 0,-1 1-1,0-1 1,0 0 0,15-7-1,-19 7-89,-2 1-49,0 1-1,0-1 1,0 0 0,-1 0 0,1 0-1,0 0 1,-1 0 0,1-1 0,-1 1 0,1 0-1,-1-1 1,0 1 0,0-1 0,1 1 0,-1-1-1,1-2 1,2 4-2173</inkml:trace>
  <inkml:trace contextRef="#ctx0" brushRef="#br0" timeOffset="2256.83">982 438 8084,'0'0'9727,"0"92"-7820,-18 95 30,17-356-971,2 103-945,-1 65-53,0 25-525,0 260-518,0-282 770,0-2 198,0 0 0,0 1 0,0-1 0,0 0 0,0 0 0,0 0 0,0 1 0,0-1 0,0 0 0,0 0 0,0 0 0,0 1 0,0-1 0,0 0 0,0 0 0,0 0 0,0 0 0,0 1 0,0-1 0,0 0 0,-1 0 0,1 0 0,0 0 0,0 1 0,0-1 0,0 0 0,0 0 0,0 0 0,-1 0 0,1 0 0,0 1 0,0-1 0,0 0 0,0 0 1,-1 0-1,1 0 0,0 0 0,0 0 0,0 0 0,-1 0 0,1 0 0,0 0 0,0 0 0,0 0 0,-1 0 0,1 0 0,0 0 0,-9 0-6803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7:51.8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82 4098,'0'0'9855,"4"-14"-5570,-4 267-3936,0-252-247,28 5-84,50 2-3,1-3 1,83-5-1,-63-2-7,118 5 16,260-8 34,15-51-114,-414 46 46,87-5 21,178 7 1,-39 3 39,160 2-96,-236 6 26,-136 7 91,-92-10 777,-1-22-788,-1 0 0,-1 1 0,-2-1 0,0 1 0,-1 0 0,-16-39 0,-1 7-45,22 51-809,-4-5 2293,2 6-4336,-10 1-12289</inkml:trace>
  <inkml:trace contextRef="#ctx0" brushRef="#br0" timeOffset="1445.16">1155 551 6499,'-1'-2'15028,"-7"-4"-15132,-2 4 58,0 0 0,1 1 0,-1 0 0,0 1 0,0-1 0,0 2 0,-16 2-1,19-1 30,1 0-1,-1 1 1,1 0-1,-1 0 1,1 0-1,0 1 1,0 0-1,1 0 1,-1 1-1,1-1 1,-7 9-1,5-5 0,0 0 1,0 1-1,1 0 0,0 0 0,1 1 1,0 0-1,0 0 0,1 0 0,1 0 0,-1 0 1,2 1-1,-1 0 0,2-1 0,-1 1 0,1 0 1,1 0-1,1 18 0,0-27 15,-1 0 0,1 0-1,-1 0 1,1 0 0,0 1 0,0-1 0,0 0 0,0-1-1,0 1 1,0 0 0,1 0 0,-1 0 0,1-1-1,-1 1 1,1-1 0,-1 1 0,1-1 0,0 1-1,0-1 1,0 0 0,0 0 0,0 0 0,0 0-1,0 0 1,0-1 0,0 1 0,0-1 0,0 1-1,1-1 1,3 0 0,7 2 54,-1 0 1,1-2-1,0 0 0,14-1 0,-23 0 61,-1 0 0,0 1 0,0-2 0,0 1 0,0 0 0,0-1 0,0 1 0,-1-1 0,1 0 0,0 0 0,-1 0-1,1 0 1,3-5 0,19-12-2924,-4 13-7639</inkml:trace>
  <inkml:trace contextRef="#ctx0" brushRef="#br0" timeOffset="2059.91">1404 551 2177,'0'0'11571,"0"13"-7847,0 53-2956,-2-27-53,-7 44-1,3-44 287,1 44 0,4-82-1637,-3 6 1434</inkml:trace>
  <inkml:trace contextRef="#ctx0" brushRef="#br0" timeOffset="2671.35">1431 576 5827,'0'0'7953,"2"-7"-7660,-1 4-264,0 0 0,0 0 0,0 0-1,1 0 1,-1 1 0,1-1 0,0 1 0,0-1 0,0 1-1,0-1 1,0 1 0,0 0 0,1 0 0,3-2 0,1-1 123,1 1 0,0 1 0,1-1 0,16-3 0,-14 4 142,1 1 0,0 1 1,-1 0-1,1 0 0,23 3 1,-34-1-280,1-1 0,-1 1 0,0 0 0,1 0 0,-1 0 0,1 0 0,-1 0 0,0 0 0,0 0-1,0 0 1,0 0 0,0 1 0,0-1 0,0 0 0,0 1 0,0-1 0,0 1 0,-1-1 0,1 1 0,-1-1 0,1 1 0,-1-1 0,0 1 0,1 0 0,-1-1 0,0 4 0,0-1 23,1 0 1,-1 0-1,0 1 1,0-1-1,0 0 1,0 0-1,-1 0 0,0 0 1,0 0-1,-2 7 1,-2-5 9,0 0-1,0 0 1,-1 0 0,0 0 0,0-1 0,0 0 0,-1 0-1,-9 5 1,-60 31 135,68-37-152,3-2-11,1 1 0,-1-1 0,0 0 0,-1 0 0,1-1 0,0 1 0,-1-1 0,-8 1 248,31 1-548,-9 0 292,0 0 0,-1 0-1,1 1 1,-1 0 0,0 0-1,-1 1 1,1-1 0,-1 2-1,0-1 1,9 10 0,3 6 556,25 41-1,-42-62-558,3 18 423,-2-6-2247,6-9-6748</inkml:trace>
  <inkml:trace contextRef="#ctx0" brushRef="#br0" timeOffset="3242.69">1823 663 4194,'0'0'9738,"2"-11"-8714,8-33-295,-10 42-673,1-1 0,0 1 0,1-1 1,-1 1-1,0-1 0,1 1 0,-1 0 1,1 0-1,0 0 0,-1 0 0,1 0 1,0 0-1,0 0 0,0 1 1,1-1-1,-1 1 0,0-1 0,1 1 1,-1 0-1,1 0 0,-1 0 0,5-1 1,1 0 49,1 0 0,-1 1 0,1 0 0,14 0 0,-22 1-106,0 0 0,0 1 1,0-1-1,0 0 0,0 0 0,0 1 0,0-1 0,0 1 0,0-1 0,0 1 0,0-1 0,0 1 0,-1-1 0,1 1 0,0 0 0,0-1 0,0 1 1,-1 0-1,1 0 0,0 0 0,-1 0 0,1 0 0,-1 0 0,1 0 0,-1-1 0,0 1 0,1 0 0,-1 1 0,0-1 0,0 0 0,1 0 0,-1 2 0,0 42-3,0-30 23,-2-3 19,1 0 0,-2-1-1,0 1 1,0-1 0,-1 1 0,0-1-1,-1-1 1,-1 1 0,1-1 0,-2 0 0,1 0-1,-1 0 1,-1-1 0,-12 12 0,51-19 505,15-6-177,0-3 1,84-24-1,-1 0 865,-120 29-1098,26-8 261,-34 9-545,-16 5-9924,-6 5 3279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8:03.04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62 5 2369,'0'0'12609,"0"-4"-11356,0 27 911,-3 66-1293,11 100 0,-7-178-852,1 0-1,0 0 0,0-1 1,1 1-1,1-1 0,0 1 1,0-1-1,8 12 1,-37-70 1400,1 14-1314,11 17 60,1-1-1,-14-29 0,40 76-330,33 51 1,-31-55 160,19 24 11,-32-47 2,-1 0 0,0 0-1,1 0 1,-1 0-1,1 0 1,-1-1 0,1 1-1,0-1 1,0 1-1,0-1 1,0 0-1,0-1 1,0 1 0,0 0-1,0-1 1,6 1-1,-8-2 14,1 1-1,0-1 0,0 1 0,0-1 0,0 0 0,-1 1 0,1-1 0,0 0 1,-1 0-1,1-1 0,-1 1 0,1 0 0,-1 0 0,0-1 0,1 1 0,-1-1 0,0 1 1,2-4-1,20-37 98,-16 28-104,1 1-102,-4 7-73,0 0 1,-1-1-1,1 1 0,-1 0 1,-1-1-1,1 0 0,2-13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7:56.9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0 164 5378,'0'0'7524,"0"-11"-5537,0 215 1128,0-172-5684,0-13-3310,0-42-716</inkml:trace>
  <inkml:trace contextRef="#ctx0" brushRef="#br0" timeOffset="576.76">0 108 6771,'0'0'6296,"13"0"-6077,-5 6 6,-1 0-1,0 0 1,0 1-1,0 0 1,-1 0-1,10 15 1,-8-12 36,3 5 80,0-1 1,1 0-1,1-1 1,0-1-1,1 0 1,21 15-1,-34-27-293,0 0 0,-1 0 0,1 0-1,0 0 1,0 0 0,-1 0-1,1 0 1,0 0 0,0-1 0,0 1-1,-1 0 1,1 0 0,0-1-1,0 1 1,-1 0 0,1-1 0,0 1-1,-1-1 1,1 1 0,-1-1-1,1 1 1,0-1 0,-1 1 0,1-1-1,-1 0 1,1 1 0,-1-1 0,1 0-1,18-27-66,-13 17 79,16-20-277,-2-1 0,30-61 0,-41 166-132,-9 135 682,1-207-579,-1 0 0,1-1-1,0 1 1,-1 0 0,1-1 0,0 1 0,-1 0-1,1-1 1,0 1 0,0-1 0,-1 1 0,1-1-1,0 0 1,0 1 0,0-1 0,0 0 0,0 0-1,0 1 1,-1-1 0,1 0 0,0 0 0,0 0-1,0 0 1,0 0 0,0 0 0,0 0 0,1-1-1,31-1-5580,-33 2 5593,23-4-5078</inkml:trace>
  <inkml:trace contextRef="#ctx0" brushRef="#br0" timeOffset="1548.61">561 228 3009,'0'0'8962,"0"-11"-7500,-1-34-339,1 45-1074,0-1-1,0 1 1,0-1-1,0 0 1,0 1 0,0-1-1,-1 1 1,1-1-1,0 1 1,0-1 0,-1 1-1,1-1 1,0 1-1,-1-1 1,1 1 0,-1-1-1,1 1 1,-1 0-1,1-1 1,-1 1 0,1 0-1,-1-1 1,1 1-1,-1 0 1,1 0 0,-1-1-1,1 1 1,-1 0-1,1 0 1,-1 0 0,0 0-1,1 0 1,-1 0-1,1 0 1,-1 0 0,0 0-1,1 0 1,-1 0-1,1 0 1,-1 0 0,0 1-1,-20 6 61,16-3-96,0 0 0,0 0 0,0 1 0,0 0 0,1 0 0,0 0 0,0 1 0,1-1 0,-1 1 0,1 0 0,0 0 0,1 0 0,-1 0 0,1 1 0,0-1 0,1 1 0,0-1 0,0 1 0,0-1 0,1 1 0,0 0 0,1 7 0,21-14 195,-18-2-210,-1 0 0,1 0 0,-1-1 0,0 1-1,1-1 1,-1 0 0,0 0 0,0 0 0,-1 0-1,1 0 1,-1-1 0,0 1 0,1-1 0,1-5 0,0 2-75,-1 1 0,-1-1 1,1 1-1,-1-1 0,0 0 1,0 0-1,1-13 1,-4 31-383,2 52 237,0-60 250,-1 0-1,0 0 1,1 0-1,-1 0 1,1 0-1,0 0 1,0-1 0,0 1-1,0 0 1,0 0-1,1-1 1,-1 1-1,1-1 1,0 1-1,0-1 1,0 0-1,0 0 1,3 3-1,-3-5 1,-1 1 0,1-1 0,0 1 0,0-1-1,0 0 1,0 0 0,0 0 0,0 0 0,-1 0 0,1-1 0,0 1-1,0 0 1,0-1 0,0 0 0,-1 1 0,1-1 0,0 0 0,0 0-1,-1 0 1,1 0 0,-1 0 0,1 0 0,-1 0 0,3-3 0,29-32 172,-27 27-268,-1 0 0,0-1 0,0 1 1,-1-1-1,0 0 0,-1-1 1,0 1-1,-1-1 0,0 1 0,-1-1 1,0 0-1,0-12 0,-1 23 23,27 10-2410,-22-3 2498,1 0-1,-1 0 0,0 1 0,-1-1 0,1 1 0,-2 0 1,1 1-1,-1-1 0,0 1 0,-1-1 0,3 17 0,-1-8 405,-4-15-430,0-1 0,1 1 0,-1-1 0,1 0-1,-1 1 1,1-1 0,-1 0 0,1 0 0,0 1 0,0-1 0,0 0 0,0 0 0,-1 0 0,1 0 0,1 0 0,-1 0 0,0 0 0,0 0-1,0-1 1,0 1 0,1 0 0,-1-1 0,0 1 0,1-1 0,-1 1 0,0-1 0,1 0 0,-1 1 0,0-1 0,1 0 0,-1 0 0,1 0-1,-1 0 1,1 0 0,-1 0 0,0-1 0,1 1 0,-1 0 0,0-1 0,1 1 0,-1-1 0,2 0 0,1-1 13,1 0 0,-1 0 1,0 0-1,0-1 0,0 1 0,0-1 1,-1 0-1,1 0 0,-1 0 0,1-1 1,3-5-1,-3 3-11,1-1-1,-1 0 1,-1 0 0,1 0-1,-1 0 1,-1-1 0,1 1-1,-1-1 1,-1 0 0,1 0-1,0-10 1,-2 17-3,0 6-397,4 20 371,-4-19 67,1 0-1,0 0 1,0 0 0,0 0-1,1 1 1,0-2 0,0 1-1,1 0 1,-1 0 0,6 8-1,-6-13-91,-1 0-1,1 0 1,-1 0-1,1 0 1,0 0-1,-1-1 1,1 1-1,0-1 1,0 1-1,-1-1 1,1 1-1,0-1 1,0 0-1,0 0 1,0 0-1,-1 0 1,1 0-1,0 0 1,0-1-1,0 1 1,0 0-1,2-2 1,36-17-5005,-17-1-1816</inkml:trace>
  <inkml:trace contextRef="#ctx0" brushRef="#br0" timeOffset="1694.98">1083 4 5843,'0'0'4434,"-14"23"-10309</inkml:trace>
  <inkml:trace contextRef="#ctx0" brushRef="#br0" timeOffset="1906.98">1096 4 464,'31'48'10501,"-31"-40"-9653,0 15-303,0 5 1376,0 7-433,0 1-559,0 0-417,-4-3-272,4-3-80,0 1-112,0-8-48,0-5-16,0-6-1537,0-7-2352,4-5-1442</inkml:trace>
  <inkml:trace contextRef="#ctx0" brushRef="#br0" timeOffset="2634.88">1096 248 5811,'0'0'7288,"2"-2"-7490,6-2 225,-1 1 0,0 0 1,1 0-1,0 1 0,-1 0 1,1 0-1,0 1 1,0 0-1,0 0 0,12 1 1,19-4-39,-35 4 13,9-2 17,-1 0-1,1 0 0,-1-1 0,1-1 1,-1 0-1,0-1 0,21-11 0,-33 16 49,0 0-1,0 0 0,0 0 0,-1 0 0,1 0 0,0 0 0,0 0 1,0-1-1,0 1 0,-1 0 0,1 0 0,0 0 0,0 0 0,0 0 0,0 0 1,0 0-1,-1-1 0,1 1 0,0 0 0,0 0 0,0 0 0,0 0 1,0-1-1,0 1 0,0 0 0,0 0 0,0 0 0,0 0 0,0-1 1,0 1-1,0 0 0,0 0 0,0 0 0,0-1 0,0 1 0,0 0 1,0 0-1,0 0 0,0-1 0,0 1 0,0 0 0,0 0 0,0 0 1,0 0-1,0-1 0,0 1 0,-18 4 1113,11-1-1154,1 0 1,0 1-1,0-1 1,0 1-1,0 0 1,1 1-1,-6 5 1,8-8-36,1 1 0,-1 0 0,1 0 1,0 0-1,0 0 0,0 0 0,0 0 1,0 0-1,1 1 0,0-1 0,-1 0 1,1 1-1,0-1 0,1 1 0,-1 5 1,1-9-198,5-1 115,1 0 0,-1 0 0,1-1 0,-1 1 0,0-1 0,0-1 0,1 1-1,-1-1 1,-1 0 0,1 0 0,0 0 0,-1 0 0,0-1 0,0 0 0,0 0 0,0 0 0,0-1 0,-1 1 0,5-9 0,-8 16 148,0 1 0,0-1 0,1 0 1,0 0-1,-1 0 0,1 0 0,0 0 0,0 0 1,1 0-1,-1 0 0,0-1 0,1 1 0,0 0 1,0-1-1,0 1 0,0-1 0,0 0 0,0 0 0,0 0 1,1 0-1,-1 0 0,1 0 0,0 0 0,2 1 1,-1-3-57,0 0 0,0 0 1,-1 0-1,1 0 1,0 0-1,-1-1 1,1 0-1,-1 1 1,1-1-1,0-1 1,-1 1-1,0 0 1,1-1-1,-1 0 0,0 0 1,0 0-1,6-5 1,-4 2-12,0 0-1,0-1 1,-1 0 0,0 0-1,0 0 1,0 0 0,-1-1-1,5-11 1,-2-1-14,0-1-1,-2 1 0,0-1 1,-1 0-1,1-38 1,-4 57 63,-11 43-252,2-8 738,1 1 0,2 0 0,1 0 1,-1 50-1,7-84-615,-1 0 1,1-1 0,-1 1-1,0 0 1,1-1-1,0 1 1,-1-1 0,1 1-1,-1-1 1,1 1-1,0-1 1,-1 1 0,1-1-1,0 0 1,-1 1 0,1-1-1,0 0 1,0 1-1,-1-1 1,1 0 0,0 0-1,0 0 1,-1 0-1,1 0 1,0 0 0,0 0-1,0 0 1,-1 0-1,1 0 1,0 0 0,0 0-1,1-1 1,3 1-777,20 0-3760</inkml:trace>
  <inkml:trace contextRef="#ctx0" brushRef="#br0" timeOffset="3060.29">2090 42 5282,'0'0'10979,"-8"-7"-10190,-28-18-378,35 24-390,-1 0 0,1 0 0,-1 1 0,1-1-1,0 1 1,-1-1 0,0 1 0,1-1 0,-1 1-1,1 0 1,-1-1 0,1 1 0,-1 0 0,0 0 0,1 1-1,-1-1 1,1 0 0,-1 0 0,1 1 0,-1-1-1,0 1 1,1-1 0,0 1 0,-1 0 0,1-1 0,-1 1-1,1 0 1,0 0 0,-1 0 0,1 0 0,0 0-1,0 0 1,0 1 0,0-1 0,0 0 0,0 0 0,0 1-1,1-1 1,-1 1 0,0-1 0,1 1 0,-1-1-1,1 1 1,-1-1 0,1 3 0,-3 4-29,1 0 0,0 0 0,1 0 0,0 0 0,0 1 0,1 14 0,1-20 3,-1-1 0,1 1 1,-1-1-1,1 1 0,0-1 0,0 1 0,0-1 0,0 0 1,1 1-1,-1-1 0,0 0 0,1 0 0,0 0 0,0 0 0,-1 0 1,1 0-1,0 0 0,4 2 0,46 20-74,-46-23 59,1 2-1,-1-1 0,0 1 0,-1-1 1,1 2-1,0-1 0,-1 1 0,9 7 1,-13-11 23,-1 1 0,0-1 0,0 1 1,0-1-1,1 1 0,-1-1 0,0 1 1,0-1-1,0 1 0,0-1 0,0 1 1,0-1-1,0 1 0,0-1 0,0 1 1,0-1-1,0 1 0,0-1 0,-1 1 1,1-1-1,0 1 0,0-1 1,0 1-1,-1-1 0,1 1 0,0-1 1,0 0-1,-1 1 0,1-1 0,-1 1 1,1-1-1,0 0 0,-1 1 0,1-1 1,-1 0-1,1 0 0,0 1 0,-1-1 1,0 0-1,-20 11 574,-128 39-399,149-50-617,-4 1 16</inkml:trace>
  <inkml:trace contextRef="#ctx0" brushRef="#br0" timeOffset="4726.47">2290 19 9300,'0'0'7678,"0"19"-6568,-8 132 235,7-75-2319,1-75 849,0-1 0,1 0-1,-1 0 1,0 1 0,0-1 0,0 0-1,1 1 1,-1-1 0,0 0 0,0 0-1,1 1 1,-1-1 0,0 0 0,1 0-1,-1 0 1,0 1 0,0-1 0,1 0-1,-1 0 1,0 0 0,1 0 0,-1 0-1,1 0 1,-1 0 0,0 0 0,1 0-1,-1 0 1,0 0 0,1 0 0,-1 0-1,0 0 1,1 0 0,-1 0 0,0 0-1,1 0 1,-1 0 0,0-1 0,1 1-1,-1 0 1,0 0 0,1 0 0,-1-1-1,0 1 1,0 0 0,1-1 0,15-8-2400,-15 6 2249,0 0 1,1 0-1,-1 1 1,0-1-1,-1 0 1,1 0-1,-1 0 0,1 0 1,-1 0-1,0 0 1,0-3-1,-1-23 1553,0 8 3300,1 14-2059,2-4 1608,15 3-4081,122-20-774,-17 5-84,-118 22 1025,12-4-241,-16 5 133,0 0 0,0 0 0,0 0 0,0 0 0,0 0 0,0 0 0,0 0 1,0 0-1,0 0 0,0-1 0,0 1 0,0 0 0,0 0 0,0 0 0,0 0 0,0 0 0,0 0 1,0 0-1,0 0 0,0 0 0,0-1 0,-10 2-77,1 0-1,-1 1 1,1 0 0,0 0-1,0 1 1,0 0 0,0 1-1,1 0 1,-1 0 0,1 1-1,0 0 1,0 1 0,0-1-1,1 1 1,0 1 0,0 0 0,1 0-1,0 0 1,-8 11 0,14-18-53,0 1 1,0-1 0,0 0 0,-1 0 0,1 1 0,0-1-1,0 0 1,0 0 0,0 1 0,0-1 0,0 0 0,-1 1-1,1-1 1,0 0 0,0 0 0,0 1 0,0-1 0,0 0 0,0 1-1,0-1 1,0 0 0,0 1 0,0-1 0,1 0 0,-1 1-1,0-1 1,0 0 0,0 0 0,0 1 0,0-1 0,0 0-1,1 0 1,-1 1 0,0-1 0,0 0 0,0 0 0,1 1 0,-1-1-1,0 0 1,0 0 0,1 0 0,-1 0 0,0 1 0,1-1-1,18-1-452,20-12-3,-23-1 186,-3 6 797,-12 8-492,-1 0 0,1 1 1,-1-1-1,1 0 1,-1 1-1,1-1 1,-1 1-1,1-1 0,-1 1 1,0-1-1,1 1 1,-1-1-1,0 1 1,1-1-1,-1 1 0,0 0 1,0-1-1,1 1 1,-1 0-1,0-1 1,0 1-1,0-1 0,0 1 1,0 0-1,0-1 1,0 2-1,0 0 5,0 1 0,1 0 0,-1-1 0,1 1 0,0-1 0,-1 0 0,1 1 0,0-1 0,1 1 0,-1-1 1,0 0-1,1 0 0,-1 0 0,1 0 0,0 0 0,-1 0 0,1 0 0,0 0 0,0-1 0,0 1 0,0-1 0,1 0 0,-1 1 0,0-1 0,1 0 0,-1 0 0,1-1 0,-1 1 0,6 1 0,-4-2 4,0 0 0,0 0 0,0-1 0,0 1 0,1-1 0,-1 0 0,0 0 0,0-1 0,0 1 0,-1-1 0,1 0 0,0 0-1,-1 0 1,1 0 0,-1 0 0,1-1 0,-1 0 0,3-3 0,6-6-77,-2-1-1,0 0 1,0 0-1,-1-1 1,-1-1-1,0 1 1,-1-1 0,-1 0-1,0-1 1,6-28-1,-12 42 66,-5 10 12,-9 25 41,8-17-27,1 0-1,0 0 1,-3 19-1,8-26-11,-1 0 9,0 0 1,1 0-1,0 0 1,0 0-1,3 12 0,-3-19-24,0-1 0,1 1-1,0 0 1,-1 0 0,1-1-1,0 1 1,0 0 0,0-1 0,0 1-1,0-1 1,0 1 0,1-1-1,-1 1 1,0-1 0,1 0-1,-1 0 1,1 0 0,0 0-1,-1 0 1,1 0 0,0 0-1,-1 0 1,1-1 0,0 1-1,0 0 1,0-1 0,0 0-1,-1 1 1,1-1 0,3 0-1,10 1-9,0-1 1,0 0-1,0-1 0,0 0 0,0-2 0,0 1 1,17-7-1,-27 7-6,-1 1 1,0-1 0,0 0-1,0-1 1,0 1 0,0-1-1,-1 1 1,1-1 0,-1 0-1,0-1 1,1 1 0,-2 0-1,1-1 1,0 0 0,-1 0-1,1 0 1,-1 0-1,0 0 1,0 0 0,-1 0-1,1-1 1,-1 1 0,0 0-1,0-1 1,-1 1 0,1-1-1,-1 0 1,0-4 0,-3-15 57,-3 55 49,1-8-125,2-2 34,0-1 1,0 29-1,7-48 1,0 0 1,-1 0-1,1-1 0,0 1 1,0-1-1,0 0 0,-1 0 1,1-1-1,0 1 1,0-1-1,-1 1 0,6-3 1,-2-2-29,0 0 1,0 0-1,-1 0 0,0-1 1,0 0-1,0-1 1,-1 1-1,0-1 0,0 0 1,0 0-1,-1-1 0,0 1 1,-1-1-1,4-10 1,21-37-53,-28 54 49,-1 13-408,-10 21 405,6-18 68,0 0 1,1 1 0,1 0 0,0 0 0,0 23 0,3-38-34,1 0-1,0 0 0,0 0 0,0 0 1,0 0-1,0 0 0,0-1 1,0 1-1,0 0 0,0 0 1,0-1-1,0 1 0,0-1 1,1 1-1,-1-1 0,0 1 1,0-1-1,1 0 0,-1 0 1,0 0-1,0 1 0,1-1 1,-1 0-1,0-1 0,1 1 0,-1 0 1,0 0-1,2-1 0,43-5 227,-33 1-215,-1 1 1,0-2 0,0 0-1,0 0 1,0-1 0,-1-1-1,0 0 1,-1 0 0,0-1-1,10-10 1,-14 12-6,0-1-1,-1 1 1,1-1-1,-2 0 1,1-1-1,-1 1 1,0-1-1,-1 1 1,0-1-1,0 0 1,-1-1-1,0 1 1,0 0-1,-1-18 1,-1 26-13,0 0 1,0 0 0,0 1 0,0-1 0,0 0 0,-1 0-1,1 0 1,0 0 0,0 1 0,-1-1 0,1 0 0,-1 0-1,1 1 1,-1-1 0,1 0 0,-1 1 0,1-1-1,-1 1 1,0-1 0,1 0 0,-1 1 0,0-1 0,1 1-1,-1 0 1,0-1 0,0 1 0,1 0 0,-1-1 0,0 1-1,0 0 1,0 0 0,0 0 0,1 0 0,-1-1 0,0 1-1,0 0 1,0 1 0,0-1 0,0 0 0,1 0 0,-1 0-1,0 0 1,0 1 0,0-1 0,1 0 0,-2 1-1,-1 0-16,1 0-1,0-1 0,0 1 1,-1 0-1,1 1 0,0-1 0,0 0 1,0 0-1,0 1 0,0-1 0,1 1 1,-1 0-1,0 0 0,1-1 0,-1 1 1,1 0-1,-3 4 0,2 2-5,1 1-1,-1-1 1,2 1-1,-1-1 1,1 1-1,0-1 1,1 1-1,0-1 1,0 0 0,1 1-1,0-1 1,0 0-1,1 0 1,0 0-1,1 0 1,-1-1-1,2 1 1,-1-1-1,1 0 1,0 0-1,9 9 1,-11-13-8,-2-3-220,-5 0-514,-52-10-7379,9 0-459</inkml:trace>
  <inkml:trace contextRef="#ctx0" brushRef="#br0" timeOffset="4897.79">2678 85 7860,'0'0'6210,"134"-18"-6210,-85 16-272,-5-3-2625,-13-3-4594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8: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140 55 2385,'0'0'12166,"5"-3"-8058,7-6-3022,-10 6-945,-1 0 0,0 1 1,0-1-1,0 0 0,0 0 0,0 1 0,0-1 1,-1 0-1,0 0 0,1 0 0,-1 0 0,-1-4 1,-21 7 122,17 1-276,1 0 1,-1 0-1,1 0 1,-1 0-1,1 1 1,-1 0 0,1 0-1,0 0 1,0 1-1,0-1 1,0 1-1,0 0 1,1 0 0,-1 0-1,1 1 1,0-1-1,0 1 1,0 0-1,-3 5 1,-4 5 0,2 1-1,0 0 1,0 0 0,-5 19-1,9-24 1,1 0 0,1 0 0,-1 0 0,2 0 0,-1 1 0,2-1 0,-1 1 0,1-1 0,1 0 0,2 12 0,-3-18 12,1-1 0,0 1 1,0-1-1,0 0 0,1 1 0,-1-1 0,1 0 0,0 0 1,0 0-1,0 0 0,0 0 0,1-1 0,-1 1 0,1-1 1,-1 1-1,1-1 0,0 0 0,0 0 0,0 0 0,0 0 0,0-1 1,0 1-1,1-1 0,-1 0 0,0 0 0,1 0 0,-1 0 1,1-1-1,-1 1 0,1-1 0,-1 0 0,5 0 0,0 0 28,-1-1-1,0 1 0,0-1 0,0-1 0,0 1 0,0-1 0,0 0 0,-1-1 0,1 1 0,0-1 0,-1-1 0,0 1 0,0-1 0,0 0 0,0-1 0,-1 1 0,0-1 0,0 0 0,0 0 0,0-1 0,-1 0 0,0 0 0,0 0 0,0 0 0,-1 0 0,0-1 0,4-11 0,-3 9-246,-1 3-1657,-2 1-4348</inkml:trace>
  <inkml:trace contextRef="#ctx0" brushRef="#br0" timeOffset="1189.43">412 68 7587,'0'0'9792,"0"-7"-7775,0 48-1800,1 10 289,-2 0-1,-3 0 0,-9 52 0,13-103-463,0 0 0,0 1 0,0-1 0,0 0 0,0 1 0,0-1 0,0 0 0,0 0 0,1 1-1,-1-1 1,0 0 0,-1 1 0,1-1 0,0 0 0,0 1 0,0-1 0,0 0 0,0 0 0,0 1 0,0-1 0,0 0 0,0 1 0,-1-1 0,1 0 0,0 0 0,0 0 0,0 1 0,-1-1 0,1 0 0,0 0 0,0 1 0,0-1 0,-1 0-1,1 0 1,0 0 0,-1 0 0,1 0 0,0 1 0,0-1 0,-1 0 0,1 0 0,0 0 0,-1 0 0,1 0 0,0 0 0,0 0 0,-1 0 0,-6-17 572,-2-29-572,8 20-61,0 0-1,2 0 0,0 0 0,11-49 0,-10 67 1,1-1 0,0 0 0,0 1 0,1 0 0,0 0 1,0 0-1,11-13 0,-12 17 8,1 0 1,-1 0 0,1 0-1,0 1 1,1 0 0,-1 0-1,1 0 1,-1 0 0,1 1 0,0-1-1,0 1 1,0 1 0,0-1-1,7-1 1,-11 3-5,0-1-1,0 1 1,0 0 0,0-1-1,0 1 1,0 0 0,0 0-1,0 0 1,0 0 0,0 0-1,0 0 1,0 0-1,0 0 1,0 1 0,0-1-1,0 0 1,0 0 0,0 1-1,0-1 1,0 1 0,0-1-1,0 1 1,0-1 0,0 1-1,0 0 1,-1-1 0,1 1-1,0 0 1,0 0 0,-1 0-1,2 1 1,0 31-292,-2-18 334,-1-10-30,1-1 0,-1 1-1,0 0 1,0-1 0,-1 0 0,1 1 0,-1-1-1,0 0 1,0 0 0,0 1 0,-1-2 0,1 1 0,-1 0-1,0 0 1,0-1 0,-4 4 0,-8 6-81,-1 0 0,-24 16 0,17-14-173,-4 1-171,26-20-1529,11-10-2640,0 2-4023</inkml:trace>
  <inkml:trace contextRef="#ctx0" brushRef="#br0" timeOffset="1857.98">278 127 1793,'0'0'14881,"-1"-9"-13854,0-28-95,1 35-871,1 0 1,0 1 0,-1-1 0,1 0 0,0 1 0,0-1-1,0 0 1,0 1 0,0 0 0,0-1 0,0 1 0,0 0-1,1-1 1,-1 1 0,1 0 0,-1 0 0,1 0 0,-1 0-1,1 0 1,-1 0 0,3 0 0,35-13 513,-36 13-515,7-2 68,1 0-1,-1 1 1,1 0-1,0 1 1,-1 0-1,1 1 1,0 0-1,18 2 1,-26-1-117,1 0 0,-1 0 0,1 0 0,-1 0 1,1 1-1,-1-1 0,0 1 0,0 0 0,0 0 0,0 0 0,0 1 0,0-1 0,-1 1 0,1-1 1,-1 1-1,1 0 0,-1 0 0,0 0 0,0 0 0,-1 0 0,1 0 0,0 1 0,-1-1 1,0 1-1,0-1 0,0 1 0,0-1 0,0 6 0,1 3 24,-1 1-1,0 0 1,-1 0-1,-1-1 1,0 1-1,0 0 0,-1 0 1,-1-1-1,0 0 1,-1 1-1,-7 16 1,3-12 7,-2 0 1,0-1-1,-1 0 0,0-1 1,-2 0-1,1-1 0,-17 14 0,-6 4 479,-1-2-1,-2-1 0,-52 30 0,89-58-66,18-1-369,15-3-42,-1-1 1,1-1-1,-2-2 0,46-15 0,9-3-16,183-41 1163,-267 66-2104,1-1 2224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8:43.0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290 31 13494,'0'0'6678,"-9"-5"-6134,-27-16-189,27 16 80,4 385 219,15 442-385,-7-785-257,0-20 2,-2-1-1,0 1 1,-1-1-1,0 1 1,-5 22-1,5-38-12,0-1-1,-1 1 1,1-1-1,-1 1 1,1-1-1,-1 1 1,1-1-1,-1 1 1,0-1-1,1 1 1,-1-1-1,0 0 1,1 1-1,-1-1 1,0 0-1,1 1 1,-1-1-1,0 0 0,1 0 1,-1 0-1,0 0 1,0 0-1,1 0 1,-1 0-1,0 0 1,0 0-1,1 0 1,-1 0-1,0 0 1,1-1-1,-1 1 1,0 0-1,0-1 1,-25-9-34,14 1 12,1-1 0,0 0-1,1-1 1,0 0 0,1 0-1,0-1 1,-10-19-1,-4-9 3,-18-46-1,10-3-3,22 62 15,8 26-5,4 12-7,8 22 19,1 0 0,2-1 1,35 60-1,-46-87-4,1 0 0,0 0 0,-1 0 0,2-1 0,-1 0 0,9 7 0,-12-10 5,0 0-1,0 0 1,0-1-1,0 1 1,0-1-1,1 1 1,-1-1-1,0 1 1,0-1-1,0 1 1,0-1-1,0 0 1,1 0-1,-1 0 1,0 0-1,0 0 1,0 0-1,1 0 1,-1 0-1,0 0 1,0 0-1,0-1 0,1 1 1,-1-1-1,0 1 1,0 0-1,0-1 1,0 0-1,0 1 1,0-1-1,0 0 1,0 1-1,0-1 1,0 0-1,0 0 1,-1 0-1,1 0 1,0 0-1,-1 0 1,1 0-1,0-2 1,13-26-75,-2-1 0,-1-1 1,-1 0-1,-2 0 0,-1-1 1,-1 0-1,1-45 0,-6 56 8,-1 12-1500,0 0-3821</inkml:trace>
  <inkml:trace contextRef="#ctx0" brushRef="#br0" timeOffset="1348.78">468 1021 2225,'0'0'4503,"0"-10"-3225,0-23-202,0 7 4665,-10 36-4381,-139 250 759,143-251-2051,-10 15 182,0 1 1,2 1-1,1 0 1,-16 47-1,27-68-396,3-15-4886,-1-10-352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9:03.78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25 390 6739,'0'0'9354,"-3"3"-8650,1 1-677,-1 0 1,1 0-1,-1 0 0,1 0 1,0 0-1,1 0 0,-1 1 1,1-1-1,0 1 0,0-1 1,0 1-1,1-1 0,-1 7 1,2 76 461,1-44-337,-2-10 44,0 39-354,0-49 650,0-19 69,0-7 277,-1-52-502,6-112-184,-3 147-159,0 0 0,2-1 0,1 2 0,0-1-1,2 0 1,9-20 0,-15 38-1,0 0 0,0 0 0,-1 1 0,1-1 0,1 0 0,-1 0 0,0 1 0,0-1 0,1 1 0,-1-1 0,0 1 0,1 0 0,-1-1 0,1 1 0,0 0 0,0 0 0,-1 0 0,1 0 0,0 1 0,0-1 0,0 0 0,0 1 0,0-1-1,0 1 1,0 0 0,0 0 0,3-1 0,-3 2-1,0 0 0,-1-1 0,1 1 0,0 0 0,0 0 0,-1 0-1,1 0 1,0 0 0,-1 0 0,1 0 0,-1 0 0,0 1 0,1-1 0,-1 1-1,0-1 1,0 1 0,0-1 0,0 1 0,0 0 0,0-1 0,0 1-1,-1 0 1,1 0 0,0 0 0,-1 0 0,0 0 0,1 2 0,0 5 14,1-1 1,-1 0 0,-1 1 0,0-1 0,0 1 0,0-1-1,-1 1 1,-1-1 0,1 0 0,-1 1 0,-1-1-1,1 0 1,-2 0 0,1-1 0,-1 1 0,-9 13-1,7-10-30,5-8 2,-1 0-1,1 0 0,-1 0 0,0 0 0,0-1 0,-1 1 0,1-1 0,0 1 0,-5 2 0,5-4 46,2-10-3,0 7-24,0 1-1,-1 0 1,1 0-1,0-1 1,0 1-1,0 0 1,0-1-1,0 1 1,0 0-1,0-1 1,0 1-1,0 0 1,1-1-1,-1 1 1,0 0-1,1 0 1,-1-1-1,1 1 1,0 0-1,-1 0 1,1 0-1,1-2 1,6 4-17,0 0 0,0 1 0,-1 0 1,1 1-1,-1 0 0,0 0 0,1 0 0,-1 1 1,-1 0-1,1 1 0,-1-1 0,9 9 0,-5-5 30,0-1 1,1 0-1,0 0 0,22 9 0,-28-14 4,0 0-1,0-1 1,0 1-1,1-1 1,-1-1-1,0 1 1,1-1-1,-1 1 1,0-2-1,1 1 1,-1 0-1,9-3 1,-11 2 0,0-1 1,0 1-1,0-1 1,0 0 0,0 0-1,-1 0 1,1 0-1,-1 0 1,1 0-1,-1-1 1,0 1 0,1-1-1,-1 0 1,-1 0-1,1 0 1,0 0-1,-1 0 1,1 0 0,-1 0-1,1-4 1,1 0 17,0-1 1,-1 0 0,0 1-1,0-1 1,-1 0 0,0-1-1,0 1 1,-1 0 0,0 0-1,0 0 1,-3-16 0,2 24-27,1-1 0,0 0 0,-1 0 0,1 0 0,0 1 0,-1-1 0,1 0 0,-1 1 0,0-1 0,1 1 0,-1-1 0,1 0-1,-1 1 1,0-1 0,1 1 0,-1 0 0,0-1 0,0 1 0,1-1 0,-1 1 0,0 0 0,0 0 0,0-1 0,1 1 0,-1 0 0,0 0 0,0 0 0,0 0 0,0 0 0,1 0 0,-1 0 0,0 0 0,0 1 0,0-1 0,0 0 0,1 0 0,-1 1 0,0-1 0,0 0 0,1 1 0,-2 0 0,0 0-5,-1 1 0,1-1 0,-1 1 0,1 0 0,0 0 1,0 0-1,0 0 0,0 0 0,0 1 0,-2 3 0,0 2-23,1 0 0,0 1 0,0-1 0,1 0 0,0 1 0,1 0 0,-1 12 0,1-19 4,1 0 1,0 0-1,-1 0 0,1 0 1,0 0-1,1 0 1,-1 0-1,0-1 1,0 1-1,1 0 1,-1 0-1,1 0 1,0 0-1,-1-1 1,1 1-1,0 0 1,0-1-1,0 1 1,0-1-1,1 1 0,-1-1 1,0 1-1,0-1 1,1 0-1,-1 1 1,1-1-1,-1 0 1,1 0-1,0 0 1,-1 0-1,1-1 1,0 1-1,0 0 1,0-1-1,-1 1 1,1-1-1,0 0 0,0 1 1,2-1-1,3 0-36,0-1 0,0 1-1,0-1 1,0-1 0,0 1-1,0-1 1,0 0-1,-1-1 1,1 1 0,-1-1-1,0-1 1,1 1-1,-2-1 1,1 0 0,0-1-1,7-7 1,-4 3 33,-1-1 1,0 0 0,-1-1-1,0 0 1,-1 0-1,0 0 1,-1-1-1,5-14 1,-1-3 109,-2-1 1,-1 0 0,-1 1-1,-1-2 1,-1-29-1,-19 363-100,1 3 72,15-239-51,0-67-8,0 0 0,0 0 0,0-1-1,0 1 1,1 0 0,-1 0 0,0 0 0,0 0 0,0 0 0,0 0 0,0 0 0,1 0 0,-1 0-1,0 0 1,0 0 0,0 0 0,1 0 0,-1 0 0,0 0 0,0 0 0,0 0 0,0 0-1,1 0 1,-1 0 0,0 0 0,0 0 0,0 0 0,0 0 0,1 0 0,-1 0 0,0 0 0,0 0-1,0 0 1,0 0 0,1 1 0,-1-1 0,0 0 0,0 0 0,0 0 0,0 0 0,0 0-1,0 1 1,0-1 0,1 0 0,-1 0 0,0 0 0,0 0 0,0 1 0,0-1 0,0 0 0,0 0-1,0 0 1,0 0 0,0 1 0,0-1 0,0 0 0,0 0 0,0 0 0,0 0 0,0 1 0,0-1-1,0 0 1,0 0 0,0 0 0,-1 1 0,1-1 0,8-9 50,-1-6-17,-1 1 0,0-1 0,0 0 0,-2 0 0,0 0 0,-1-1 0,0 0 0,-1 1 0,-1-1 0,-1 0 0,0 0 1,-1 0-1,0 1 0,-6-22 0,5 31-61,0 1-1,0-1 1,-1 1 0,0-1 0,0 1-1,0 0 1,0 0 0,-1 0 0,0 1 0,0-1-1,0 1 1,-1 0 0,0 0 0,1 1-1,-1-1 1,0 1 0,-1 0 0,-10-5 0,21 11 18,0 0 1,1-1 0,-1 0 0,0-1 0,1 1 0,0-1 0,-1 0 0,1 0 0,0-1 0,-1 1 0,1-1 0,0-1 0,0 1 0,-1-1 0,1 0 0,0 0 0,-1 0 0,1-1 0,-1 0 0,0 0 0,0-1 0,1 1 0,-1-1 0,-1 0-1,1-1 1,0 1 0,-1-1 0,0 0 0,0 0 0,0 0 0,0 0 0,-1-1 0,1 0 0,-1 1 0,3-8 0,-1 2 49,0 0-1,0-1 1,-1 1-1,-1-1 1,0 0-1,0 0 1,-1 0-1,-1-1 1,1 1 0,-2 0-1,0-1 1,-1-11-1,1 17-17,0 6-24,0 0 0,0 0 0,0 0 0,0 0-1,0-1 1,0 1 0,0 0 0,0 0 0,0 0 0,0 0-1,0-1 1,0 1 0,0 0 0,0 0 0,0 0 0,0 0-1,0 0 1,0-1 0,0 1 0,0 0 0,-1 0 0,1 0-1,0 0 1,0 0 0,0 0 0,0-1 0,0 1 0,0 0-1,0 0 1,-1 0 0,1 0 0,0 0 0,0 0 0,0 0-1,0 0 1,0 0 0,-1 0 0,1 0 0,0 0 0,0 0-1,0-1 1,0 1 0,-1 0 0,1 0 0,0 0 0,0 1-1,0-1 1,0 0 0,-1 0 0,1 0 0,0 0 0,0 0-1,0 0 1,-12 8-104,-7 11 38,14-8 55,0 0 0,0 0 0,1 0 1,1 1-1,0 0 0,0-1 0,1 1 0,1 0 0,0 0 0,0 0 0,3 22 0,-2-16-10,0-15 18,0 0 1,1 0 0,-1-1 0,0 1-1,1 0 1,0 0 0,0 0-1,0-1 1,0 1 0,0-1-1,0 1 1,1 0 0,-1-1-1,1 0 1,0 1 0,0-1 0,0 0-1,0 0 1,0 0 0,0 0-1,0-1 1,1 1 0,-1 0-1,1-1 1,-1 0 0,1 0-1,-1 1 1,1-1 0,0-1 0,0 1-1,0 0 1,3 0 0,-2-1 33,1 1 1,-1-1 0,1 0-1,-1 0 1,0 0-1,1 0 1,-1-1 0,1 0-1,-1 0 1,0 0 0,0 0-1,1-1 1,-1 0-1,0 1 1,0-2 0,-1 1-1,1 0 1,0-1 0,-1 0-1,5-3 1,1-7 50,1 0 1,-2 0-1,0-1 1,-1 0-1,0 0 1,-1 0-1,-1-1 1,0 0-1,-1 0 1,0-1-1,-1 1 1,-1-1-1,-1 1 1,0-1-1,-1 0 1,-1 0-1,-2-17 1,3 32-86,-1 0 0,1 0 0,0 1 0,0-1 1,0 0-1,0 1 0,-1-1 0,1 0 1,0 1-1,0-1 0,-1 0 0,1 1 0,-1-1 1,1 1-1,0-1 0,-1 1 0,1-1 1,-1 1-1,0-1 0,1 1 0,-1-1 0,1 1 1,-1 0-1,0-1 0,1 1 0,-1 0 1,0-1-1,1 1 0,-1 0 0,0 0 0,1 0 1,-1 0-1,0 0 0,1 0 0,-1 0 1,0 0-1,0 0 0,1 0 0,-1 0 0,0 0 1,1 0-1,-1 1 0,0-1 0,-1 1 1,1-1-16,0 1 0,0-1 0,0 1 0,-1 0 1,1 0-1,0-1 0,0 1 0,0 0 1,0 0-1,0 0 0,0 0 0,1 0 1,-1 0-1,0 0 0,0 1 0,1-1 1,-1 0-1,1 0 0,-1 1 0,1-1 1,-1 0-1,1 3 0,0-3-75,-1 1 1,1-1-1,0 0 1,0 0-1,0 1 1,1-1-1,-1 0 1,0 0-1,0 1 0,1-1 1,-1 0-1,1 0 1,-1 1-1,1-1 1,-1 0-1,1 0 1,0 0-1,-1 0 0,1 0 1,0 0-1,0 0 1,0 0-1,2 1 1,30 4-1247,-24-6 1312,10 1-368,-12-1 295,-1 0 1,1 0-1,-1 1 0,0 0 1,10 3-1,-14-4 99,-1 1 0,1 0 0,-1-1 0,1 1 0,-1 0 0,1 0 0,-1 0 1,0 0-1,1 1 0,-1-1 0,0 0 0,0 0 0,0 1 0,0-1 0,0 1 0,0-1 0,0 1 0,-1-1 0,1 1 0,0 0 0,-1-1 0,1 1 0,-1 0 0,1 2 0,0 64 1299,-2-55-1093,1 1 0,0-1 0,4 24 0,-4-36-196,0 0-1,1-1 1,-1 1-1,0 0 1,1 0-1,-1 0 1,0 0-1,1 0 1,0 0-1,-1-1 1,1 1-1,-1 0 1,1 0-1,0-1 1,-1 1-1,1 0 1,0-1-1,0 1 1,-1-1-1,1 1 1,0-1-1,0 1 1,0-1 0,0 0-1,0 0 1,0 1-1,0-1 1,0 0-1,-1 0 1,1 0-1,0 0 1,0 0-1,0 0 1,0 0-1,0 0 1,0 0-1,0 0 1,0-1-1,0 1 1,1-1-1,1 0 45,0 0 1,0 0-1,0 0 0,-1 0 0,1-1 0,0 0 0,-1 1 0,1-1 0,-1 0 0,0 0 0,3-3 1,2-5 1,-2 0 1,1-1-1,-1 1 1,-1-1 0,0 0-1,0 0 1,-1 0-1,-1 0 1,2-13 0,0-16 176,-2-48 1,-2 87-216,0 1 1,0 0-1,0 0 0,0-1 0,0 1 0,-1 0 0,1 0 0,0-1 1,0 1-1,0 0 0,0 0 0,-1-1 0,1 1 0,0 0 0,0 0 1,0 0-1,-1-1 0,1 1 0,0 0 0,0 0 0,-1 0 0,1 0 0,0 0 1,0 0-1,-1 0 0,1-1 0,0 1 0,-1 0 0,1 0 0,0 0 1,0 0-1,-1 0 0,1 0 0,0 0 0,-1 0 0,1 0 0,0 1 1,0-1-1,-1 0 0,1 0 0,0 0 0,0 0 0,-1 0 0,1 0 1,0 1-1,0-1 0,-1 0 0,1 0 0,0 0 0,0 1 0,0-1 0,-1 0 1,1 0-1,0 1 0,-15 11-42,8 0 11,1 0 1,1 0-1,0 1 1,1-1-1,0 1 0,1 0 1,0 0-1,1 1 0,0-1 1,1 0-1,1 1 0,0-1 1,3 17-1,-3-27 7,1-1 0,0 1 0,-1-1 1,1 1-1,0-1 0,0 0 0,0 1 0,1-1 0,-1 0 0,1 0 0,-1 0 0,1 0 0,-1 0 0,1 0 0,0 0 0,0-1 1,0 1-1,0-1 0,0 1 0,1-1 0,-1 0 0,0 0 0,1 0 0,-1 0 0,0 0 0,1 0 0,-1-1 0,4 1 0,-3 0-19,0-1 0,1 1 0,-1-1 0,0 0 0,1 0 0,-1-1 0,0 1-1,0 0 1,1-1 0,-1 0 0,0 0 0,0 0 0,0 0 0,0-1-1,0 1 1,0-1 0,0 1 0,0-1 0,-1 0 0,1 0 0,3-5 0,5-8-36,-1-1 1,-1 0-1,0-1 1,-2 0-1,0 0 1,0-1-1,-2 0 1,6-31 0,-10 233 351,0-183-286,0-1 0,0 1 1,1-1-1,-1 0 0,0 1 1,1-1-1,-1 0 0,0 0 1,0 0-1,1 0 1,-1 0-1,0 0 0,1-1 1,-1 1-1,0 0 0,0-1 1,1 1-1,-1 0 0,0-1 1,0 0-1,0 1 0,0-1 1,0 0-1,2 0 0,11-13 93,-1 0-1,18-22 0,-7 6-46,-23 30-52,-1 0 0,0 0 0,1 0-1,-1 1 1,0-1 0,1 0 0,-1 0-1,0 0 1,1 0 0,-1 0 0,0 1 0,0-1-1,1 0 1,-1 0 0,0 1 0,0-1-1,1 0 1,-1 0 0,0 1 0,0-1-1,1 0 1,-1 0 0,0 1 0,0-1 0,0 0-1,0 1 1,0-1 0,0 0 0,1 1-1,-1-1 1,0 1 0,0-1 0,0 0 0,0 1-1,0-1 1,0 0 0,0 1 0,-1-1-1,1 0 1,0 1 0,0-1 0,0 0-1,0 1 1,5 37 145,4 20 86,-8-54-220,0-1 1,1 1 0,0-1-1,-1 1 1,1-1 0,0 0-1,1 1 1,-1-1 0,0 0-1,1-1 1,0 1 0,0 0-1,0-1 1,0 1 0,0-1-1,0 0 1,0 0 0,1 0-1,-1-1 1,1 1 0,-1-1-1,1 0 1,0 0 0,0 0-1,-1 0 1,1-1 0,4 1-1,1-2 10,0 0-1,-1 0 0,1-1 1,-1 0-1,1 0 0,-1-1 1,0 0-1,0 0 0,0-1 1,0 0-1,7-6 0,-1 2-15,-1-1 0,0 0-1,-1-1 1,0-1-1,0 0 1,-1 0-1,-1-1 1,0-1-1,0 1 1,-2-2-1,1 1 1,-2-1-1,0 0 1,8-24-1,-14 37 11,0 0 0,-1 0 0,1 0 0,-1-1 0,0 1 0,1 0 0,-1 0 0,0 0 0,0-1-1,1 1 1,-1 0 0,0 0 0,0-1 0,0 1 0,-1 0 0,1 0 0,0 0 0,0-1-1,-1 1 1,1 0 0,-1 0 0,0-2 0,0 3-5,0 0 1,0 0-1,0 0 0,0 1 0,0-1 1,0 0-1,0 0 0,0 1 0,0-1 1,0 1-1,0-1 0,0 1 1,0-1-1,0 1 0,0 0 0,0-1 1,1 1-1,-1 0 0,-1 1 0,-38 44 24,32-34-33,1 0 1,1 1-1,0 0 0,0 0 1,1 0-1,1 1 0,0 0 1,1 0-1,1 0 0,0 0 1,0 0-1,2 23 0,0-36-1,1 0 0,-1 0 0,1 0 0,-1 0 0,1-1 0,-1 1 0,1 0 0,-1-1 0,1 1 0,0 0 0,-1-1 0,1 1 0,0-1 0,0 1 0,-1-1 0,1 1 0,0-1 0,0 1 0,0-1 0,0 0 0,-1 0 0,1 1 0,0-1 0,0 0 0,0 0 0,0 0 0,0 0 0,0 0 0,0 0 0,0 0 0,0 0 0,-1 0 0,1-1 0,0 1 0,2-1 0,36-9 66,-23 1-75,0-1 0,-1 0 0,-1 0 1,0-2-1,0 0 0,-2 0 1,1-2-1,20-28 0,-25 30 28,0 0-1,-1 0 0,-1-1 1,0 0-1,0 0 1,-2-1-1,0 0 1,0 1-1,-1-1 0,-1-1 1,1-25-1,-3 35 2,-9 13-144,3 0 119,0 2-1,1-1 1,0 1-1,1-1 1,0 1-1,0 1 1,1-1-1,-3 17 1,2-1 4,1 1 1,0 35 0,3-60 2,0-1 1,0 0-1,0 1 1,0-1-1,0 0 1,0 0 0,0 1-1,1-1 1,-1 0-1,0 1 1,1-1-1,-1 0 1,1 0 0,0 0-1,-1 0 1,1 0-1,0 1 1,0-1 0,0 0-1,-1 0 1,1-1-1,0 1 1,0 0-1,0 0 1,0 0 0,1-1-1,-1 1 1,0 0-1,0-1 1,0 1-1,1-1 1,-1 0 0,0 1-1,0-1 1,1 0-1,-1 0 1,0 0 0,1 0-1,-1 0 1,0 0-1,0 0 1,1 0-1,-1 0 1,0-1 0,1 1-1,-1 0 1,2-2-1,3 1-73,0-1 0,-1 0 0,1-1 0,0 1 0,-1-1 0,1 0-1,-1-1 1,9-7 0,-2-1-1423,-1-1-1,0 0 0,13-23 0,3-11-4218</inkml:trace>
  <inkml:trace contextRef="#ctx0" brushRef="#br0" timeOffset="164.85">2053 1 11637,'0'0'4290,"-18"81"-8740,18-50-1921</inkml:trace>
  <inkml:trace contextRef="#ctx0" brushRef="#br0" timeOffset="769.86">2195 306 5987,'0'0'12616,"-9"16"-11623,-4 4-730,5-9-36,1 1 0,0 1 0,-6 15 0,18-40 471,-1-1-671,2 1 0,0 0-1,0 0 1,11-13 0,-13 19-88,1 0 0,0 0 0,0 0 1,1 1-1,12-10 0,-17 15 46,1-1 0,-1 0 0,0 1 0,1-1 1,-1 1-1,1-1 0,-1 1 0,1-1 0,-1 1 0,1 0 1,0 0-1,-1 0 0,1 0 0,-1 0 0,1 0 1,-1 0-1,1 1 0,-1-1 0,1 1 0,-1-1 0,1 1 1,-1-1-1,1 1 0,-1 0 0,0 0 0,1-1 1,-1 1-1,0 0 0,0 0 0,0 0 0,0 1 0,0-1 1,0 0-1,0 0 0,1 2 0,5 5 1,-1 1 1,2-2-1,-1 1 0,1-1 1,0 0-1,15 9 1,-21-15-9,1 1 0,-1-1 0,1 0 0,0 0 1,0 0-1,-1 0 0,1-1 0,0 1 0,0-1 1,0 1-1,0-1 0,0 0 0,0 0 1,-1 0-1,1-1 0,0 1 0,0-1 0,0 0 1,0 0-1,-1 1 0,1-2 0,0 1 0,-1 0 1,1-1-1,-1 1 0,1-1 0,-1 1 0,0-1 1,0 0-1,3-3 0,-1 0 27,1 0-1,-1 0 0,0-1 1,0 1-1,-1-1 1,0 0-1,0 0 0,0-1 1,-1 1-1,1-1 1,-2 1-1,3-10 0,-1-6 152,-1-1-1,-1-30 1,-1 46-109,0 7-38,0 0 1,0-1-1,0 1 0,0-1 0,0 1 0,0 0 1,0-1-1,0 1 0,0 0 0,0-1 1,0 1-1,0-1 0,0 1 0,0 0 1,-1-1-1,1 1 0,0 0 0,0-1 1,0 1-1,-1 0 0,1-1 0,0 1 1,0 0-1,-1-1 0,1 1 0,0 0 0,0 0 1,-1-1-1,1 1 0,0 0 0,-1 0 1,1 0-1,0 0 0,-1-1 0,1 1 1,0 0-1,-1 0 0,1 0 0,-1 0 1,1 0-1,0 0 0,-1 0 0,1 0 1,0 0-1,-1 0 0,0 0 0,-1 1 0,1-1 0,0 1 0,0 0 0,0-1 0,0 1 0,0 0 0,0 0 0,0-1 0,0 1 0,0 0-1,0 0 1,0 0 0,1 0 0,-2 2 0,-7 14-33,0 0 0,2 1-1,0-1 1,1 2-1,1-1 1,0 1 0,-2 25-1,3-3-35,1 0-1,4 59 1,3-67-9,1 1-1,2-1 1,18 53-1,-15-57-3,-1 0 1,-2 1-1,-1-1 0,-1 2 0,0 29 0,-5-56 30,0-1 1,0 1-1,0-1 0,0 0 1,-1 1-1,1-1 0,-1 0 1,0 0-1,0 0 0,-1 1 0,1-1 1,0 0-1,-1 0 0,-3 4 1,3-6 28,1 1 0,-1-1 0,0 0 1,0 1-1,0-1 0,0 0 0,0 0 0,0-1 1,0 1-1,0 0 0,0-1 0,-1 1 1,1-1-1,0 0 0,0 1 0,-1-1 0,1 0 1,0 0-1,0-1 0,-1 1 0,1 0 1,0-1-1,-2 0 0,-1-1 56,1 1 0,0-1 1,0 0-1,0 0 0,1-1 0,-1 1 0,0-1 1,1 0-1,0 0 0,0 0 0,-1 0 1,2 0-1,-1-1 0,0 1 0,1-1 0,0 0 1,-1 0-1,1 0 0,1 0 0,-1 0 0,1 0 1,0 0-1,0-1 0,0 1 0,-1-6 0,0-8 37,0 1 0,1-1 0,1 1 0,0-1 0,4-19 0,-1 23-102,0 0 0,1 1-1,1-1 1,0 1 0,1 0-1,1 0 1,0 1 0,0 0-1,1 0 1,1 1 0,0 0-1,1 0 1,0 1 0,14-11-1,11-8-1334,2 2-1,0 2 1,47-24-1,-37 22-3269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8:58.2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138 127 592,'0'0'6915,"0"-5"-5765,0-18 9463,-4-3-9628,-20 18-835</inkml:trace>
  <inkml:trace contextRef="#ctx0" brushRef="#br0" timeOffset="995.09">143 88 496,'0'0'16002,"-5"-31"-14684,3 26-1260,-1 0-1,0 0 1,0 1-1,0-1 1,-1 0 0,1 1-1,-1 0 1,0 0-1,-8-5 1,11 8-61,-1 0 0,1 0-1,-1 0 1,1 1 0,-1-1 0,0 1 0,1-1 0,-1 1 0,0 0-1,1 0 1,-1-1 0,0 1 0,1 0 0,-1 1 0,0-1 0,1 0 0,-1 0-1,0 1 1,1-1 0,-1 1 0,0-1 0,1 1 0,-1 0 0,1 0 0,-1-1-1,1 1 1,0 0 0,-1 0 0,1 1 0,0-1 0,0 0 0,0 0-1,-1 1 1,1-1 0,1 0 0,-1 1 0,0-1 0,-1 2 0,-3 5-19,0 0 1,1 1 0,0-1-1,0 1 1,1 0-1,0 0 1,0 0 0,-2 17-1,2 1-7,2 47 0,1-46 13,1-18 9,0-1 1,0 0-1,1 0 0,0 0 0,1-1 1,3 10-1,-4-13 0,0-1 0,0 1 0,0 0 0,1-1 0,0 1 0,-1-1 0,2 0 0,-1 0-1,0 0 1,1-1 0,0 1 0,4 3 0,-2-6 87,0 0-1,-1 0 1,1-1 0,0 1-1,0-1 1,-1-1-1,1 1 1,0-1 0,0 0-1,-1 0 1,1-1-1,0 0 1,6-3 0,-1 2-1691,11 0-6059,-13-2 1270</inkml:trace>
  <inkml:trace contextRef="#ctx0" brushRef="#br0" timeOffset="2525.86">303 279 4082,'0'0'6344,"-13"5"-2940,17-11-3254,1 0-1,-1-1 1,0 0-1,0 0 0,-1 0 1,0 0-1,0 0 1,-1-1-1,0 1 0,0-1 1,-1 1-1,1-1 1,-2 0-1,1-13 0,-1 20-152,0 0 0,0 0-1,0 1 1,0-1 0,0 0-1,0 0 1,-1 0 0,1 0-1,0 0 1,0 0 0,-1 1-1,1-1 1,0 0 0,-1 0-1,1 0 1,-1 1 0,1-1-1,-1 0 1,1 1 0,-1-1-1,1 0 1,-1 1 0,0-1-1,0 1 1,1-1 0,-1 1-1,0-1 1,-1 0 0,-24-1-131,16 2 146,8 1-17,1 0 0,0 0 0,0-1 0,0 1 0,-1 0 0,1 0 0,0 0 0,0 0 0,0 0 0,1 1 0,-1-1 0,0 0 0,0 0 0,1 0 0,-1 1 0,0-1 0,1 0 0,-1 1 0,1-1 0,0 1 0,0-1 0,-1 0 0,1 1 0,0 2-1,-4 38-50,4-39 52,0 1 1,0-1-1,0 0 0,0 0 0,1 1 0,-1-1 1,1 0-1,0 0 0,0 0 0,0 0 0,0 0 1,1 0-1,-1 0 0,1 0 0,0-1 1,0 1-1,0 0 0,0-1 0,0 0 0,0 1 1,1-1-1,-1 0 0,1 0 0,-1 0 0,1-1 1,0 1-1,0-1 0,0 1 0,0-1 0,0 0 1,0 0-1,0 0 0,0-1 0,0 1 0,1-1 1,-1 1-1,4-1 0,-2 0 35,0-1 0,0 1 0,0-1 0,0 0 0,0 0 0,0 0 0,0-1 0,0 1 0,-1-1 0,1 0-1,-1-1 1,1 1 0,-1-1 0,0 0 0,0 0 0,0 0 0,0-1 0,-1 1 0,6-8 0,-5 5 9,0 0 0,0-1 1,0 0-1,-1 0 0,0 0 0,-1 0 1,1-1-1,-1 1 0,-1 0 0,0-1 1,0 0-1,0-14 0,4-101 448,-5 122-120,-5 21-485,0-1 127,0 1 0,2 0 0,1-1 1,0 1-1,1 0 0,1 0 0,1 0 0,1 0 0,9 38 0,-10-54-17,1 0 0,0 0 0,-1 0 0,1 0 0,1 0 0,-1 0 0,1-1 0,-1 1 0,1-1 0,0 0 0,0 0 0,1 0 0,-1 0 0,1 0 0,-1-1 0,1 0-1,7 4 1,-9-5 12,0-1 0,1 1 0,-1-1 0,0 1 0,1-1 0,-1 0 0,0 0 0,1 0 0,-1 0 0,0 0-1,1-1 1,-1 1 0,0-1 0,1 1 0,-1-1 0,0 0 0,0 0 0,0 0 0,0 0 0,0 0 0,0-1-1,0 1 1,0-1 0,0 1 0,-1-1 0,1 1 0,0-1 0,-1 0 0,0 0 0,1 0 0,-1 0 0,0 0-1,2-4 1,4-9 38,0 0-1,-1-1 0,0 0 0,-1 0 0,-1-1 0,3-29 0,0-104 168,-10 137-76,-4 16-125,-6 21-139,7 3 151,1 0 0,1 0 0,1 0 0,2 1 0,0-1 0,4 29 0,-3-53-52,1 1 0,-1-1 1,1 0-1,-1 1 0,1-1 1,0 0-1,0 1 0,1-1 1,-1 0-1,0 0 0,1 0 0,0 0 1,0 0-1,0-1 0,0 1 1,0 0-1,1-1 0,-1 0 1,1 1-1,-1-1 0,1 0 1,0-1-1,0 1 0,0 0 1,4 1-1,2 0-922,1 0 0,0-1 0,0 0 0,0-1-1,0 0 1,0 0 0,14-2 0,24-1-5845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9:08.9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1988 833 2657,'0'0'12326,"0"10"-12342,0 18-16,9 3 32,-5-3-1329,-4 0-2352,0-5-5652</inkml:trace>
  <inkml:trace contextRef="#ctx0" brushRef="#br0" timeOffset="-3612.27">250 808 8020,'0'0'6904,"0"25"-6010,0 177 851,1-73-578,19 132 0,-16-228-1093,15 175 428,-14-218-2461,4-33-5969,0-9-1361</inkml:trace>
  <inkml:trace contextRef="#ctx0" brushRef="#br0" timeOffset="-2784.04">183 905 6339,'0'0'10199,"19"-8"-9844,12-5-152,0 2 0,1 1-1,56-10 1,1096-142 376,-1067 150-509,36 0-1333,-1-8 0,179-46 0,-331 66 1373,0 0 0,1 0 0,-1 0 0,1 0 0,-1 0 0,0 0 0,1 0 0,-1 0 0,1 0 0,-1 0 0,0 0-1,1 0 1,-1 0 0,0 0 0,1 1 0,-1-1 0,0 0 0,1 0 0,-1 0 0,0 1 0,1-1 0,-1 0 0,0 0 0,1 1 0,-1-1 0,0 0 0,0 1 0,1-1 0,-1 0 0,0 1 0,0-1 0,0 0-1,1 1 1,3 21 1025,-4 39-1931,0-37 1182,-13 405-338,12-378-64,6 67-1,-2-96 10,1 0 0,1 0 0,0-1 0,2 1 1,14 30-1,-7-25 1,1-2 0,25 32 0,10 17 21,-49-73-14,0 0 0,-1 0 0,1 0 0,0 0 1,0 0-1,-1 1 0,1-1 0,-1 0 0,1 0 0,-1 0 0,1 0 0,-1 1 0,1-1 0,-1 0 1,0 1-1,0-1 0,0 0 0,0 0 0,0 1 0,0-1 0,0 0 0,0 1 0,-1-1 0,1 0 1,0 0-1,-1 1 0,1-1 0,-1 0 0,1 0 0,-1 0 0,0 0 0,1 0 0,-1 0 0,0 0 1,0 0-1,0 0 0,0 0 0,0 0 0,0 0 0,0 0 0,0-1 0,0 1 0,0 0 1,0-1-1,0 1 0,-1-1 0,-1 1 0,-7 2 24,-1-1 1,0-1-1,0 0 0,-20 0 1,11-1-17,-1001 92 106,234-32 425,749-58-432,-195 30 523,47-3-474,69-26-398,118-8-1869,24-26-6494,-7 13 390</inkml:trace>
  <inkml:trace contextRef="#ctx0" brushRef="#br0" timeOffset="-1835.14">722 1121 3826,'0'0'9308,"3"-6"-8086,0-1-1041,0 1-1,-1-1 1,0 0 0,-1 0-1,1 0 1,-1 0 0,0 0-1,-1 0 1,0 0 0,0 0 0,-2-12-1,2 16-129,-1 0 0,0 0 0,0 0-1,0 0 1,0 1 0,0-1 0,-1 0 0,1 1-1,-1-1 1,1 1 0,-1 0 0,0-1 0,0 1-1,0 0 1,-1 0 0,1 0 0,0 1-1,-1-1 1,1 0 0,-1 1 0,1-1 0,-1 1-1,0 0 1,0 0 0,1 0 0,-1 1 0,0-1-1,0 0 1,0 1 0,0 0 0,0 0 0,-5 0-1,4 0-53,0 0-1,0 1 0,0-1 1,0 1-1,0 0 0,0 0 1,0 0-1,0 0 0,0 1 1,0 0-1,1-1 0,-1 1 1,1 1-1,-1-1 0,1 0 1,0 1-1,0 0 0,-3 3 1,2-1-11,0 1 0,0-1 1,1 1-1,0-1 0,0 1 1,1 0-1,0 0 0,0 0 1,0 0-1,0 1 1,0 5-1,1-3-5,0 0 0,0 0 1,1 0-1,1 0 0,-1 0 0,1-1 1,1 1-1,-1 0 0,1 0 0,1-1 1,0 1-1,0-1 0,1 0 0,0 0 1,0 0-1,1 0 0,6 7 0,0-5-138,1 0 0,0-1-1,20 12 1,-22-15 0,0 0 0,0 1 0,-1 0 0,0 1 0,0 0-1,-1 0 1,8 10 0,-15-17 151,0 0 0,0 1 0,0-1-1,0 0 1,0 0 0,0 1 0,-1-1-1,1 1 1,-1-1 0,1 0 0,-1 1-1,1-1 1,-1 1 0,0-1 0,0 1 0,0-1-1,0 1 1,0-1 0,0 1 0,0-1-1,0 1 1,0-1 0,-1 1 0,0 2-1,-1-2 49,1 0-1,0-1 1,-1 1-1,0-1 1,1 1-1,-1-1 1,0 0-1,0 0 1,0 1-1,0-1 0,0 0 1,0-1-1,0 1 1,-4 1-1,-9 1 278,1-1 0,-1 0 0,-28-1 0,35 0-296,-24-3-40,26-4-947,16-8-1295,19-7-1866,10-5-1808</inkml:trace>
  <inkml:trace contextRef="#ctx0" brushRef="#br0" timeOffset="-1620.04">985 1144 6115,'0'0'10437,"0"66"-9653,0-30-432,0-3-112,0-3-128,0-2-112,0-2-16,4-3-160,5-8-1873,-4-2-2609</inkml:trace>
  <inkml:trace contextRef="#ctx0" brushRef="#br0" timeOffset="-1440.81">1039 1073 8964,'0'0'6563,"0"23"-21914</inkml:trace>
  <inkml:trace contextRef="#ctx0" brushRef="#br0" timeOffset="-1154.05">1172 1220 8756,'0'0'4978,"11"18"-4535,30 57-248,-39-70-186,0-1 0,0 0 0,0 0 1,-1 1-1,0-1 0,0 1 0,0-1 0,-1 1 0,1-1 0,-1 1 1,0 0-1,0-1 0,-1 6 0,0-9 32,1 0 0,0 0 0,-1 0 0,1 1 0,0-1 0,-1 0 0,0 0 1,1 0-1,-1 0 0,1 0 0,-1 0 0,0 0 0,0 0 0,0-1 0,0 1 0,1 0 0,-1 0 0,0-1 0,0 1 0,0 0 0,-1-1 1,1 1-1,0-1 0,0 1 0,0-1 0,0 0 0,0 0 0,-1 1 0,1-1 0,0 0 0,0 0 0,0 0 0,0 0 0,-1 0 0,1 0 1,0-1-1,-2 1 0,2-1 12,0 0 0,0 1 0,0-1 0,0 1 0,0-1 0,0 0 1,0 0-1,1 0 0,-1 1 0,0-1 0,1 0 0,-1 0 0,0 0 0,1 0 1,-1 0-1,1 0 0,0 0 0,-1 0 0,1 0 0,0-1 0,0 1 0,-1 0 0,1 0 1,0 0-1,0-2 0,0-36 236,1 28-166,-2 5-144,2 1 1,-1 0 0,0 0 0,1 0 0,0 0 0,0 0 0,1 0-1,-1 0 1,1 0 0,0 0 0,1 0 0,-1 1 0,1-1 0,0 1 0,0 0-1,0 0 1,0 0 0,1 0 0,7-6 0,38-17-2470,10 8-3787,-21 10 1195</inkml:trace>
  <inkml:trace contextRef="#ctx0" brushRef="#br0" timeOffset="-642.66">1546 1123 1793,'0'0'10757,"-19"6"-9423,-60 19-577,77-24-726,-1 0 0,1 0 0,0 0 0,0 0 0,0 0 0,0 0-1,1 0 1,-1 1 0,0-1 0,0 1 0,1-1 0,-1 1 0,1 0-1,-1-1 1,1 1 0,0 0 0,0 0 0,0 0 0,0 0 0,0 0-1,0 0 1,0 1 0,1-1 0,-1 0 0,1 0 0,0 0 0,-1 1-1,1-1 1,0 0 0,0 1 0,1-1 0,-1 0 0,1 3 0,0 7-102,0-11 36,0 0-1,0 0 1,0 0-1,0-1 0,0 1 1,0-1-1,0 1 1,0-1-1,1 1 0,-1-1 1,0 1-1,0-1 1,0 0-1,1 0 0,-1 0 1,0 0-1,0 0 1,1 0-1,-1 0 0,0 0 1,0 0-1,1 0 1,0-1-1,35-7-2108,-35 6 2041,0 0 1,0 0 0,0 0-1,0 0 1,0-1-1,0 1 1,-1 0 0,1-1-1,-1 0 1,0 1-1,0-1 1,0 0 0,0 0-1,0 1 1,0-5 0,2-44 3571,-3 50-2635,14 19-914,-9-14-67,0-1 0,0 0 0,0 0 0,0-1 0,0 1 0,1-1 0,-1 0 0,1-1 0,-1 1 0,1-1 1,0 0-1,8 0 0,-11-1 76,1 0 0,-1 0 0,0 0 0,0 0 0,0-1 0,1 1 1,-1-1-1,0 0 0,0 0 0,0 0 0,0 0 0,0-1 0,0 1 0,-1-1 1,1 0-1,0 1 0,-1-1 0,1-1 0,-1 1 0,0 0 0,0 0 1,4-6-1,7-11 592,-4 16 495,-7 5-887,-1 0 0,1 0 0,-1 0 0,0 1 0,0-1 0,0 0 0,0 1 0,-1-1 0,1 1 0,0 3 0,5 15-535,10 32 677,-3 1-1,8 71 1,-18-108-105,-2 0 1,0 1 0,-1-1 0,-1 0 0,0 0 0,-1 1 0,-1-1 0,-1 0 0,-1 0 0,0-1 0,-11 25 0,13-36-93,0-1 0,0 1 0,0-1 0,0 0 0,-1 0 1,1 0-1,-1 0 0,0-1 0,0 0 0,-1 1 0,1-1 0,-1-1 1,1 1-1,-8 2 0,10-4-81,0-1 0,0 0 0,0 1 0,0-1 0,0 0 0,0 0 0,0 0 0,0 0 0,0 0 1,0-1-1,0 1 0,0 0 0,0-1 0,0 0 0,0 1 0,0-1 0,1 0 0,-1 0 0,0 0 0,0 0 0,1-1 0,-1 1 1,1 0-1,-1-1 0,1 1 0,-1-1 0,1 1 0,0-1 0,0 0 0,0 1 0,0-1 0,0 0 0,0 0 0,0 0 0,1 0 1,-1 1-1,1-1 0,-1 0 0,1-4 0,-5-12-1474,2-1 0,0 0 1,0-30-1,3-19-5837</inkml:trace>
  <inkml:trace contextRef="#ctx0" brushRef="#br0" timeOffset="-494.64">1685 940 10917,'0'0'5715,"-9"25"-12727</inkml:trace>
  <inkml:trace contextRef="#ctx0" brushRef="#br0" timeOffset="-140.51">1917 838 5523,'0'0'10516,"-9"8"-10308,9 7 241,0 6-193,0 2-256,0-3 80,0-2-80,0 0-128,0-6-1105,9-1-1680,0-11-721,0 0-3105</inkml:trace>
  <inkml:trace contextRef="#ctx0" brushRef="#br0" timeOffset="660.8">330 1019 5859,'0'0'6643,"9"-2"-6307,-4 12-16,8 3-48,-4-1-224,0 1-48,0-3-272,0 0-1457,-5-5-336,-4 1-2657</inkml:trace>
  <inkml:trace contextRef="#ctx0" brushRef="#br0" timeOffset="877.9">343 1019 1985,'-98'13'10117,"103"-13"-9989,4 10 352,4 10-256,-4 3-160,0 5-64,0 0-560,0-2-1793,-5-3-4979</inkml:trace>
  <inkml:trace contextRef="#ctx0" brushRef="#br0" timeOffset="2619.7">1391 2109 5699,'0'0'1969,"-5"15"-1222,-19 65 865,-23 152 1,45-210-2003,-5 40 2311,4-57-501,2-38-425,-1-77-818,5-121-53,4 189 138,-7 41-249,0 0-1,0 0 1,0 1 0,0-1-1,0 0 1,0 0 0,1 1-1,-1-1 1,0 0 0,0 0-1,1 1 1,-1-1 0,1 0-1,-1 1 1,0-1 0,1 0-1,-1 1 1,1-1 0,0 1-1,-1-1 1,1 1 0,-1-1-1,1 1 1,0 0 0,-1-1-1,1 1 1,0-1 0,-1 1-1,1 0 1,0 0 0,0 0-1,-1-1 1,1 1 0,0 0-1,0 0 1,-1 0 0,1 0-1,0 0 1,0 0 0,0 0-1,-1 0 1,1 1 0,0-1-1,0 0 1,-1 0 0,1 1-1,0-1 1,-1 0 0,1 1-1,0-1 1,0 1 0,4 4 64,1 1 0,-1 0 0,-1 0 1,1 0-1,-1 0 0,0 1 1,0-1-1,-1 1 0,0 0 0,4 14 1,19 83 597,-23-88-640,21 80-62,6 30 21,-22-40-8338</inkml:trace>
  <inkml:trace contextRef="#ctx0" brushRef="#br0" timeOffset="2797.15">1350 2465 6787,'0'0'9893,"49"-71"-9813,-8 53-80,3 3 0,1 2-529,-1 3-2624,-8 5-545,-14 0-2673</inkml:trace>
  <inkml:trace contextRef="#ctx0" brushRef="#br0" timeOffset="3241.71">1676 2325 1056,'0'0'10328,"8"-3"-8623,-2 1-1453,-1 0 0,0-1 1,0 1-1,0-1 0,0 0 1,0 0-1,-1-1 0,1 0 1,-1 1-1,0-1 0,0-1 1,0 1-1,-1 0 0,1-1 0,-1 0 1,0 0-1,-1 0 0,1 0 1,-1 0-1,0-1 0,0 1 1,-1-1-1,1 1 0,-1-1 1,0-8-1,-1 13 591,0 28-910,0-8 50,1 9-143,0 0 0,-3 0-1,0 0 1,-1-1 0,-2 1 0,-1-1-1,-10 28 1,13-49 134,0 1 0,-1-2-1,0 1 1,0 0 0,0-1-1,-1 0 1,0 0 0,0 0 0,0 0-1,0-1 1,-1 0 0,-6 4 0,11-8 132,9-1 6,15-6-91,-1-2-1,0 0 1,29-18-1,15-7 8,-45 25-99,1 1 0,-1 1 1,1 1-1,26-4 0,-17 6-3607,-1 3-3650</inkml:trace>
  <inkml:trace contextRef="#ctx0" brushRef="#br0" timeOffset="6164.99">2963 1073 8036,'0'0'9609,"-3"-3"-8272,-11-9 448,34 11-621,0 1-1490,466-22 670,-287 0-335,470-66 64,-582 70-43,-32 6-30,1 2 0,89-4 0,-145 14 34,1 0-21,-1 0-1,0-1 0,0 1 0,0-1 1,0 1-1,0-1 0,0 1 0,0-1 1,0 1-1,0-1 0,0 1 1,0-1-1,-1 1 0,1 0 0,0-1 1,0 1-1,0-1 0,-1 1 0,1-1 1,0 1-1,0 0 0,-1-1 0,1 1 1,0 0-1,-1-1 0,1 1 0,0 0 1,-1-1-1,1 1 0,0 0 0,-2-1 1,-42-17-17,-1 3 1,-73-17-1,74 22 276,43 9-240,5 1-368,187 0 171,-189 0 158,1 0 1,0 0 0,0 0 0,-1 1 0,1-1 0,0 1 0,-1-1 0,1 1-1,0 0 1,-1 0 0,1 0 0,-1 0 0,1 0 0,-1 1 0,0-1 0,1 1 0,-1 0-1,0-1 1,0 1 0,0 0 0,0 0 0,-1 1 0,1-1 0,0 0 0,-1 0-1,0 1 1,1-1 0,-1 1 0,0-1 0,0 1 0,0 0 0,-1-1 0,1 1 0,-1 0-1,1-1 1,-1 1 0,0 0 0,0 0 0,0 0 0,-1 3 0,0-4 13,1 0 0,-1 1 1,0-1-1,0 0 0,0 0 1,0 0-1,0 0 0,-1 0 1,1 0-1,-1 0 0,1 0 1,-1 0-1,1-1 0,-1 1 1,0-1-1,0 1 0,-3 1 1,-46 28 83,32-20-79,11-7-50,2 1 1,-1 0-1,0 0 1,1 0 0,0 1-1,0 0 1,-6 8 0,2 8-2869,6 2-4057,4-13-459</inkml:trace>
  <inkml:trace contextRef="#ctx0" brushRef="#br0" timeOffset="6623.83">5116 785 4898,'0'0'10931,"-7"0"-9365,-19 0-310,45-2-637,1-1-1,-1-1 1,1 0-1,33-14 1,44-9-1025,-92 30-4994,-4 12 2096,-2-11 2075,1 11-2989</inkml:trace>
  <inkml:trace contextRef="#ctx0" brushRef="#br0" timeOffset="6866.2">5107 940 6227,'0'0'11048,"37"-4"-9867,46-25-773,-52 17-2046,62-16 0,-88 27-117</inkml:trace>
  <inkml:trace contextRef="#ctx0" brushRef="#br0" timeOffset="7311.3">5602 520 4130,'0'0'12616,"-2"-5"-10884,-4-14-177,6 19-1524,0 0 0,0 0 0,0 0 0,0 0-1,0 0 1,0 0 0,0 0 0,0 0-1,0 0 1,0 1 0,0-1 0,0 0-1,0 0 1,0 0 0,-1 0 0,1 0-1,0 0 1,0 0 0,0 0 0,0 0-1,0 0 1,0 0 0,0 0 0,0 1 0,0-1-1,0 0 1,0 0 0,0 0 0,0 0-1,0 0 1,-1 0 0,1 0 0,0 0-1,0 0 1,0 0 0,0 0 0,0 0-1,0 0 1,0 0 0,0 0 0,0 0 0,0 0-1,-1 0 1,1 0 0,0 0 0,0 0-1,0 0 1,0 0 0,0 0 0,0 0-1,0 0 1,0 0 0,0 0 0,0 0-1,0-1 1,-1 1 0,1 0 0,0 0-1,0 0 1,0 0 0,0 0 0,-2 46 721,2 80-1166,0 199 1917,0-118-8947,0-228 1607</inkml:trace>
  <inkml:trace contextRef="#ctx0" brushRef="#br0" timeOffset="8419.05">5891 721 9300,'0'0'12086,"-3"-3"-11721,3 2-361,-1 0 0,0 1-1,0-1 1,1 0-1,-1 0 1,0 1 0,1-1-1,-1 0 1,1 0-1,-1 0 1,1 0 0,0 0-1,-1 0 1,1 0 0,0 0-1,-1 0 1,1 0-1,0 0 1,0 0 0,0 0-1,0 0 1,0 0 0,0-1-1,2 1-3,-1-1-1,0 1 0,0-1 1,1 1-1,-1 0 0,1 0 1,-1 0-1,1-1 0,0 1 1,-1 1-1,1-1 1,0 0-1,0 0 0,3 0 1,14-6-24,1 1 1,-1 1 0,35-5 0,-3 7-2448,-51 3 2322,1 0 0,-1 0 0,1 0 0,-1 0-1,1 0 1,-1 1 0,1-1 0,-1 0 0,0 0 0,1 0 0,-1 0 0,1 1 0,-1-1 0,1 0 0,-1 0 0,0 1 0,1-1 0,-1 0 0,0 1-1,1-1 1,-1 0 0,0 1 0,1-1 0,-1 1 0,0-1 0,0 1 0,0-1 0,1 0 0,-1 1 0,0-1 0,0 1 0,0-1 0,0 1-1,0-1 1,0 1 0,0-1 0,0 1 0,0-1 0,0 1 0,0-1 0,0 1 0,0-1 0,0 0 0,0 1 0,-1-1 0,1 1 0,0-1-1,0 1 1,-1-1 0,1 0 0,0 1 0,0-1 0,-1 1 0,1-1 0,0 0 0,-1 1 0,1-1 0,-1 1 0,-19 24-3435,-10-2-1701</inkml:trace>
  <inkml:trace contextRef="#ctx0" brushRef="#br0" timeOffset="8592.43">5904 734 192,'-13'102'2801,"-5"-89"17,9-6 207,-4-2 6820,26-10-9765,14-15 112,9 2-192,-1-2 0,1 2-128,-9 5-849,-5 0-1376,-4 1-1409,-14-1-720</inkml:trace>
  <inkml:trace contextRef="#ctx0" brushRef="#br0" timeOffset="9336.29">5611 497 6323,'0'0'11117,"9"-11"-10853,-1 2-247,0 1 0,1 0-1,0 0 1,0 1 0,1 0 0,0 1-1,0 0 1,1 1 0,-1 0-1,13-4 1,510-152 109,-75 25-356,-380 110 275,0 3 1,1 4-1,1 3 1,1 4-1,102-2 0,-180 14-35,1 0 0,0 1 0,-1 0 0,1-1 0,-1 1 0,1 1 1,-1-1-1,0 0 0,1 1 0,-1 0 0,0-1 0,0 1 0,0 1 0,0-1 0,0 0 0,-1 1 0,1-1 0,-1 1 0,0 0 0,1 0 0,-1 0 0,0 0 0,-1 0 0,1 0 0,-1 1 0,1-1 0,-1 1 0,0-1 0,1 6 0,3 12 92,-1 0 0,-1 0 0,0 40 0,-3-52-88,6 148 161,7 391 117,-14-547-259,1 0-1,0 0 1,-1 0-1,1 0 1,-1 0-1,1-1 1,-1 1 0,1 0-1,-1 0 1,0 0-1,1-1 1,-1 1-1,0 0 1,0-1-1,0 1 1,1-1-1,-1 1 1,0-1 0,0 1-1,0-1 1,0 0-1,0 1 1,0-1-1,0 0 1,0 0-1,0 0 1,0 0 0,0 0-1,-1 0 1,-41 2 154,32-2-126,-609 62-371,12 50 341,340-59 189,258-51-282,-5 1 355,-1-1 1,-29 2-1,41-4-315,1 0 0,-1 0 0,1-1 1,-1 1-1,0-1 0,1 0 0,-1 0 0,1 0 0,-1-1 0,1 1 0,0-1 0,0 1 1,-1-1-1,1 0 0,1-1 0,-1 1 0,-4-4 0,6 5-337,0-1 1,1 1-1,-1 0 0,0-1 0,1 1 0,-1-1 0,1 1 1,0-1-1,-1 1 0,1-1 0,0 1 0,0-1 0,0 1 1,0-1-1,0 1 0,0-1 0,1 1 0,-1-1 0,0 1 1,1-1-1,0-1 0,10-14-7253</inkml:trace>
  <inkml:trace contextRef="#ctx0" brushRef="#br0" timeOffset="9845.55">6426 530 9716,'0'0'4824,"0"20"-3776,-1 53 635,-20 126-1,18-183-1408,-1 0-1,-11 30 1,10-99 1212,5 41-1484,0-32-6,8-71 0,-6 101-30,1 0 0,1 0-1,0 0 1,1 0 0,0 1-1,1 0 1,0 0 0,1 0-1,10-12 1,-15 22 24,-1 1 0,1-1-1,0 1 1,0 0 0,1 0 0,-1 0 0,0 0 0,1 0 0,-1 0-1,1 1 1,0-1 0,-1 1 0,1 0 0,0 0 0,0 0 0,0 0-1,0 0 1,0 1 0,0-1 0,4 1 0,-4 0 4,-1 0 0,1 1 1,-1-1-1,0 1 0,1 0 1,-1 0-1,0 0 0,0 0 1,1 0-1,-1 0 0,0 0 1,0 1-1,0-1 0,0 1 1,-1 0-1,1-1 0,0 1 1,-1 0-1,1 0 0,-1 0 1,0 0-1,1 1 0,-1-1 1,1 3-1,7 18 80,-2-1 0,0 1 0,-1 0 0,-2 1 1,3 28-1,-2 122-515,-5-161 269,0-12-24,1 0 0,-1 1-1,0-1 1,-1 0 0,1 0 0,0 1 0,0-1 0,0 0-1,-1 0 1,1 1 0,-1-1 0,1 0 0,-1 0-1,1 0 1,-1 0 0,0 1 0,0-1 0,1 0-1,-1 0 1,0-1 0,0 1 0,0 0 0,0 0 0,0 0-1,0-1 1,0 1 0,-3 1 0,-13 6-5815</inkml:trace>
  <inkml:trace contextRef="#ctx0" brushRef="#br0" timeOffset="10019.49">6439 818 7155,'0'0'10917,"58"-66"-13094,-14 58-2161,1-2-2305</inkml:trace>
  <inkml:trace contextRef="#ctx0" brushRef="#br0" timeOffset="10157.65">6809 576 4402,'0'0'17096,"0"-35"-17096,0 60-160,9 18 160,0 3 32,-5 8-32,5-1-32,-9 3-1393,0-3-1648,-4 4-3602</inkml:trace>
  <inkml:trace contextRef="#ctx0" brushRef="#br0" timeOffset="10737.71">6524 1126 8228,'0'0'11976,"0"0"-11972,0-1 1,0 1 0,0 0-1,-1 0 1,1 0-1,0-1 1,0 1-1,0 0 1,0 0-1,0 0 1,0-1-1,0 1 1,-1 0-1,1 0 1,0 0-1,0 0 1,0-1 0,0 1-1,0 0 1,-1 0-1,1 0 1,0 0-1,0 0 1,0 0-1,-1 0 1,1 0-1,0-1 1,0 1-1,0 0 1,-1 0 0,1 0-1,0 0 1,0 0-1,-1 0 1,1 0-1,0 0 1,0 0-1,0 0 1,-1 1-1,2 8 34,1 1 1,0-1-1,0 1 0,1-1 0,0 0 0,0 0 0,1 0 0,6 9 1,2 11 95,-6-15-65,-1 2 1,-1-1-1,0 0 0,-1 1 1,-1 0-1,1 31 0,-3-46-67,-1 0-1,1 0 0,0-1 0,-1 1 0,1 0 0,-1 0 0,1-1 1,-1 1-1,1 0 0,-1-1 0,0 1 0,1 0 0,-1-1 0,0 1 1,1-1-1,-1 1 0,0-1 0,0 0 0,0 1 0,1-1 0,-1 0 1,0 1-1,0-1 0,0 0 0,0 0 0,0 0 0,1 0 0,-1 0 1,0 0-1,0 0 0,0 0 0,0 0 0,0 0 0,0 0 0,1 0 1,-1-1-1,0 1 0,0 0 0,-1-1 0,-2 0-20,1 0 0,-1 0-1,0 0 1,1 0 0,-1-1-1,1 1 1,0-1 0,-5-3-1,-1-7 24,0-1 0,0 0 0,2 0 0,0-1 0,-9-24 0,99 101-246,-79-61 247,0 0 0,0 0 1,0 0-1,0-1 0,0 1 1,0-1-1,1 0 1,-1 0-1,0-1 0,1 1 1,-1-1-1,1 0 0,-1 0 1,1 0-1,-1-1 0,0 0 1,1 0-1,-1 0 1,0 0-1,0-1 0,1 1 1,-1-1-1,0 0 0,-1 0 1,1-1-1,0 1 1,-1-1-1,1 0 0,-1 0 1,5-6-1,9-9 24,-2-1 0,-1-1 1,0 0-1,16-34 0,-2 5-40,-22 38-209,7-11-174,-1 16-5059</inkml:trace>
  <inkml:trace contextRef="#ctx0" brushRef="#br0" timeOffset="11474.33">6172 1717 5475,'0'0'11690,"9"-17"-9985,28-56-419,-34 67-1126,0 0 0,0-1 0,0 1 0,-1-1 0,0 0 0,-1 0 0,1 0 0,-1 1 1,-1-1-1,1-1 0,-1 1 0,-1 0 0,1 0 0,-1 0 0,-3-12 0,3 17-152,-1 1 0,1-1-1,-1 1 1,1-1 0,-1 1-1,0 0 1,1-1 0,-1 1 0,0 0-1,0 0 1,0 0 0,0 0-1,0 1 1,0-1 0,0 0 0,0 1-1,0 0 1,0-1 0,-1 1-1,1 0 1,0 0 0,0 0 0,0 0-1,0 1 1,-4 0 0,-2 0-36,0 0 0,0 0 1,0 1-1,0 0 0,-13 6 1,15-4 5,-1 0 0,1 1 0,0 0 0,1 1 0,-1-1 0,1 1 0,0 0 0,0 0 0,1 1 0,0-1 0,0 1 0,0 0 0,1 0 0,0 0 0,0 1 0,1-1 0,-2 11 0,2-10-53,1 0 1,-1 0-1,2 0 0,-1 1 1,1-1-1,0 0 0,1 0 1,0 1-1,0-1 1,1 0-1,0 0 0,0 0 1,1 0-1,0-1 0,0 1 1,6 9-1,3-3-211,1 0-1,0 0 1,1-1-1,0-1 1,1 0 0,22 14-1,-17-13-312,-2 0 0,0 2-1,27 27 1,-44-42 607,0 1-1,0 0 1,0-1-1,-1 1 1,1 0-1,0 0 1,0 0-1,-1 0 1,1 0-1,0 0 1,-1 0-1,1 0 1,-1 0-1,1 0 1,-1 0 0,1 0-1,-1 0 1,0 1-1,0-1 1,0 0-1,1 0 1,-1 0-1,0 0 1,0 1-1,-1-1 1,1 0-1,0 0 1,0 0 0,-1 0-1,1 1 1,0-1-1,-1 0 1,1 0-1,-1 0 1,1 0-1,-1 0 1,0 0-1,0 0 1,1 0-1,-1 0 1,0-1 0,0 1-1,0 0 1,0 0-1,0-1 1,0 1-1,0 0 1,0-1-1,0 1 1,0-1-1,-2 1 1,-8 3 298,0-1 1,0 0-1,-1-1 0,-15 2 0,14-2-148,10-2-149,-52 9-263,-80 2 0,137-18-7627,17-9-536</inkml:trace>
  <inkml:trace contextRef="#ctx0" brushRef="#br0" timeOffset="11653.66">6350 1834 6739,'0'0'10325,"27"81"-9989,-23-55-208,1 2-128,-1-5 0,5-3-1120,5-10-2930,-5-5-3170</inkml:trace>
  <inkml:trace contextRef="#ctx0" brushRef="#br0" timeOffset="11813.51">6519 1712 9428,'0'0'7908,"-27"-41"-9781,41 59-656,-1 7-1985</inkml:trace>
  <inkml:trace contextRef="#ctx0" brushRef="#br0" timeOffset="12573.27">6613 1870 4738,'0'0'9002,"16"12"-7991,52 40-336,-65-49-619,1 0-1,-1 0 1,0 1 0,0-1 0,0 0 0,-1 1 0,1 0 0,-1 0-1,0-1 1,3 7 0,-5-8-27,1 1 0,0-1 0,-1 0 0,0 0 0,0 0 0,1 0 0,-1 0 0,0 0 1,-1 0-1,1 0 0,0 1 0,-1-1 0,1 0 0,-1 0 0,-1 4 0,0-4 39,1 1 1,-1 0-1,0-1 0,0 0 1,0 1-1,-1-1 0,1 0 1,0 0-1,-1 0 0,0 0 1,1-1-1,-1 1 0,0-1 1,0 1-1,0-1 0,0 0 1,0 0-1,0 0 0,0-1 1,0 1-1,-6-1 0,0 1 128,2 0 14,0-1 1,0 0-1,0 0 1,1 0-1,-1-1 0,0 0 1,-7-2-1,12 2-183,1 0 0,-1 0 1,0 0-1,0 0 0,1 0 0,-1-1 0,1 1 1,-1 0-1,1-1 0,0 0 0,0 1 1,-1-1-1,1 1 0,0-1 0,0 0 0,0 0 1,1 0-1,-1 0 0,0 0 0,1 1 0,-1-1 1,1 0-1,0 0 0,0 0 0,0 0 1,0-1-1,0 1 0,0-2 0,1 0-58,-1 0-1,1 0 1,0 0-1,1 0 1,-1 1-1,1-1 1,-1 0 0,1 1-1,0-1 1,0 1-1,1 0 1,-1 0-1,1 0 1,0 0-1,-1 0 1,1 0-1,1 1 1,-1-1 0,0 1-1,0 0 1,1 0-1,5-3 1,13-5-547,0 0 0,38-11 1,-35 13-174,29-7-1046,-39 11 1396,0 0 0,0-1 1,0-1-1,14-7 0,-45 25 4846,0 7-3550,14-17-909,1-1 1,0 1-1,-1 0 0,1 0 1,0 0-1,0 0 1,1 0-1,-1 0 1,0 0-1,1 1 1,-1-1-1,1 0 0,0 0 1,0 0-1,-1 1 1,1-1-1,1 0 1,-1 0-1,1 5 1,1-6-63,0 0 1,0 0 0,0 0-1,0 0 1,0-1 0,0 1-1,0 0 1,0-1 0,0 0-1,1 1 1,-1-1-1,0 0 1,0 0 0,0 0-1,1 0 1,-1-1 0,4 0-1,14 0 1030,-14 1-898,33 1-112,-25 0-317,0 0 0,0-1 0,0-1 0,22-4 0,-31 3 278,1 1 0,-1-1 0,-1 0 0,1-1 0,0 1 0,0-1-1,-1 0 1,1 0 0,-1 0 0,0 0 0,0-1 0,0 0 0,-1 0 0,1 0-1,-1 0 1,3-6 0,25-55 1707,-30 63-1026,0 12-391,4 262 145,-7-158 147,2-106-452,0 31 230,-5 43-1,3-71-216,1 0 1,-2 0-1,1-1 0,-2 1 0,1-1 0,-1 1 1,-1-1-1,-10 17 0,14-26-73,0 1-1,0-1 1,0 1 0,-1-1-1,1 0 1,0 0 0,-1 0-1,1 0 1,-1 0 0,1 0-1,-1 0 1,1 0 0,-1 0-1,1-1 1,-1 1 0,0 0-1,1-1 1,-1 0-1,0 1 1,0-1 0,1 0-1,-1 0 1,0 0 0,0 0-1,0 0 1,1 0 0,-1-1-1,0 1 1,1-1 0,-3 0-1,0-1-263,1 1-1,-1-1 0,1 0 0,0 0 1,0 0-1,0 0 0,0 0 0,1-1 1,-1 0-1,1 1 0,-1-1 0,1 0 1,-3-5-1,-13-35-4243,4-13-3865</inkml:trace>
  <inkml:trace contextRef="#ctx0" brushRef="#br0" timeOffset="12729.59">7233 1470 10341,'0'0'528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49:24.9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162 257 5250,'0'0'6982,"2"-4"-6160,0 0-521,1-1 1,-1 0-1,0 0 0,-1 0 1,1 0-1,-1 0 0,0 0 1,-1-1-1,1 1 1,-1 0-1,0-1 0,0 1 1,0 0-1,-1 0 0,-1-7 1,1 9-286,1 0 0,-1 1 1,0-1-1,0 0 0,0 1 1,0-1-1,0 1 0,0-1 1,-1 1-1,1 0 0,-1-1 1,0 1-1,1 0 0,-1 0 1,0 0-1,-1 0 0,1 0 1,0 1-1,0-1 0,-1 1 0,1-1 1,-1 1-1,1 0 0,-1 0 1,1 0-1,-1 0 0,0 1 1,0-1-1,1 1 0,-6-1 1,4 1-22,-1 0 1,1 0-1,-1 0 1,1 1-1,-1-1 1,1 1-1,-1 0 1,1 1-1,0-1 1,0 1-1,-1 0 1,1 0-1,0 0 1,1 0-1,-1 1 1,0-1-1,1 1 1,-1 0-1,1 0 1,0 1-1,0-1 1,0 1-1,0-1 1,1 1-1,0 0 1,-1 0-1,1 0 1,1 0-1,-1 0 1,1 1-1,-1-1 1,1 0-1,0 1 1,1-1-1,-1 1 1,1-1-1,0 9 1,0-11-4,0 1-1,1-1 1,-1 0 0,0 1-1,1-1 1,-1 0 0,1 0-1,0 0 1,0 0 0,0 0-1,0 1 1,0-1 0,0-1-1,1 1 1,-1 0 0,1 0-1,-1 0 1,1-1 0,2 3-1,1-1-35,-1 0 0,1 0-1,0-1 1,0 1 0,0-1-1,0 0 1,11 2 0,5-1-346,1 0-1,-1-1 1,25-1 0,-46-1 372,59 0-1249,-59 0 1300,0 1 0,0-1 0,0 1 1,0-1-1,0 1 0,-1-1 0,1 1 0,0-1 0,0 1 0,0-1 0,-1 1 1,1-1-1,0 1 0,-1-1 0,1 0 0,0 1 0,-1-1 0,1 0 0,-1 1 1,1-1-1,0 0 0,-1 1 0,1-1 0,-1 0 0,1 0 0,-1 0 0,1 1 0,-2-1 1,-38 14 207,24-10-305,0 1 1,1 1-1,0 1 0,0 0 0,1 0 0,-18 13 0,30-18-487,-3 3-251,3-2-2962</inkml:trace>
  <inkml:trace contextRef="#ctx0" brushRef="#br0" timeOffset="237.36">273 114 6995,'0'0'7860,"0"87"-7332,0-49-352,0-2 64,0-3-144,5-8-96,-1-4-16,10-3-304,-5-3-1249,4-5-1152,0 0-1809,-4-10-1088</inkml:trace>
  <inkml:trace contextRef="#ctx0" brushRef="#br0" timeOffset="1113.54">309 290 7587,'0'0'6649,"-4"-1"-6209,-8-4-557,13 2 62,24-1 60,13-2 21,92-41-1061,-137 49 1141,0 0 1,0 1 0,0 0-1,1 0 1,-1 1 0,1-1 0,-1 2-1,-9 7 1,11-8-124,3-2-1,-1 0 0,1 0-1,-1 0 1,1 0 0,0 1-1,0-1 1,0 1 0,0-1-1,0 1 1,0 0 0,1-1-1,0 1 1,-1 0 0,1 0-1,0 0 1,-1 4 0,30-15-3050,38-47 2830,-63 56 438,1 0 0,-1 0 0,1 0 0,-1 0 0,1 1 0,-1-1 0,0 1 0,0 0 0,6 4 0,27 13 85,-35-19-270,0 0-1,1 0 0,-1 0 0,0 1 1,0-1-1,1-1 0,-1 1 1,0 0-1,1 0 0,-1 0 1,0-1-1,0 1 0,0-1 1,1 1-1,-1-1 0,0 1 0,0-1 1,0 0-1,0 1 0,0-1 1,0 0-1,0 0 0,0 0 1,0 0-1,0 0 0,-1 0 1,1 0-1,1-1 0,5-11 26,-1 1 0,0-1 1,0 0-1,-1-1 0,-1 1 0,0-1 0,-1 0 0,2-17 0,-1-8 218,-2-47 0,-2 77-116,-1 54-135,0 54 8,2-92-16,-1 0 1,2 0-1,-1 0 1,1 0-1,0 0 1,0 0 0,0-1-1,1 1 1,0-1-1,1 0 1,4 7-1,-7-11-24,1 0-1,0 0 0,-1 1 0,1-1 0,0-1 0,0 1 1,0 0-1,0 0 0,1-1 0,-1 1 0,0-1 0,1 0 1,-1 0-1,1 0 0,-1 0 0,1 0 0,-1 0 0,1-1 1,0 1-1,-1-1 0,1 0 0,0 0 0,0 0 0,-1 0 1,1 0-1,0 0 0,-1-1 0,1 0 0,0 1 0,4-3 1,-3 1-15,0-1 0,0 1 0,0-1 0,0 0 0,0 0 1,-1-1-1,1 1 0,-1-1 0,0 1 0,0-1 0,-1 0 1,1 0-1,-1-1 0,1 1 0,2-9 0,-1 46 3079,-3-8-3579,8 46 0,-7-67-320</inkml:trace>
  <inkml:trace contextRef="#ctx0" brushRef="#br0" timeOffset="1267.73">616 148 1008,'0'0'10533,"18"-16"-10773,18 9-1697,-1-4-2417</inkml:trace>
  <inkml:trace contextRef="#ctx0" brushRef="#br0" timeOffset="1419.25">781 45 5090,'0'0'8548,"-4"-12"-10565,13 12-416,9 7-3041</inkml:trace>
  <inkml:trace contextRef="#ctx0" brushRef="#br0" timeOffset="1608.77">1031 81 6915,'0'0'11365,"-94"110"-10820,94-90-257,0-2-192,0-8-96,18-5-32,9-5-64,9 0 0,8-7-1025,1-11-2288,-14 5-2050</inkml:trace>
  <inkml:trace contextRef="#ctx0" brushRef="#br0" timeOffset="2400.52">5487 2245 10709,'0'0'10255,"-4"-4"-9913,4 4-341,-1-1 0,1 1 0,-1 0 1,1 0-1,-1-1 0,1 1 0,0-1 0,-1 1 0,1 0 1,0-1-1,-1 1 0,1-1 0,0 1 0,-1-1 1,1 1-1,0-1 0,0 1 0,0-1 0,0 1 1,-1-1-1,1 1 0,0-1 0,0 1 0,0-1 0,0 0 1,0 1-1,0-1 0,0 1 0,0-1 0,1 1 1,-1-1-1,0 1 0,0-1 0,0 1 0,1-1 1,-1 1-1,0-1 0,0 1 0,1-1 0,-1 1 0,0 0 1,1-1-1,-1 1 0,1-1 0,-1 1 0,1-1 1,39-11 25,-34 10-17,732-157 381,-22 5-230,-681 147-129,-25 6-41,0 0 1,-1-1-1,1-1 0,-1 0 1,1 0-1,10-5 0,-20 7-396,-15 11-2541,-26 9-2331,-19 6-5024</inkml:trace>
  <inkml:trace contextRef="#ctx0" brushRef="#br0" timeOffset="3380.2">5963 2482 2049,'0'0'10317,"0"-8"-9175,0 7-1136,0-2 131,1 0 1,-1 0-1,0 0 1,-1 0-1,1 0 1,0 0-1,-1 0 1,0 0-1,1 0 1,-1 0-1,-1 0 0,1 0 1,0 1-1,-1-1 1,1 0-1,-1 1 1,0-1-1,0 1 1,0 0-1,0-1 1,0 1-1,0 0 0,-1 0 1,1 0-1,-4-1 1,5 0 2593</inkml:trace>
  <inkml:trace contextRef="#ctx0" brushRef="#br0" timeOffset="3508.18">5963 2469 2977</inkml:trace>
  <inkml:trace contextRef="#ctx0" brushRef="#br0" timeOffset="3854.15">5950 2469 2977,'2'-21'1168,"0"-1"94,-1-4 9402,-2 25-10526,0 1-1,0-1 0,0 0 0,1 1 1,-1-1-1,0 1 0,0-1 0,0 1 1,0-1-1,0 1 0,0 0 0,0-1 1,0 1-1,0 0 0,0 0 0,0 0 1,0-1-1,0 1 0,-1 1 0,1-1 0,-1 0 1,-32 0-126,28 0 187,0 0-161,-1-1 0,0 2-1,0-1 1,1 1 0,-1 0 0,1 0-1,-1 1 1,1 0 0,-8 3-1,9-2-8,1 0-1,0 0 0,0 1 0,0-1 0,1 1 0,-1 0 0,1 0 0,0 0 0,0 0 0,1 1 0,-1-1 0,-3 10 0,-5 12 110,2 0-1,0 1 1,2 0-1,1 0 1,1 0 0,1 1-1,2 0 1,1 0 0,4 53-1,-3-77-130,0 0-1,1 0 0,-1-1 0,1 1 0,0 0 0,0 0 0,0-1 0,0 1 1,1 0-1,0-1 0,-1 1 0,1-1 0,1 0 0,-1 0 0,0 0 0,1 0 1,-1 0-1,1 0 0,0 0 0,0-1 0,0 0 0,0 1 0,1-1 0,-1 0 0,1-1 1,-1 1-1,1-1 0,-1 1 0,1-1 0,0 0 0,5 0 0,-1 0 68,0-1-1,0 0 1,0-1 0,0 1-1,0-2 1,-1 1-1,1-1 1,0 0-1,-1-1 1,0 0-1,1 0 1,-1 0 0,0-1-1,11-9 1,-4 3 15,0-2 0,-1 0 1,0 0-1,-1-2 1,-1 1-1,0-1 0,-1-1 1,0 0-1,12-26 0,-20 36-522,0 1 0,0 0 0,0 0 0,1 0 0,0 1 0,0-1 0,0 1 0,0-1 0,5-3 0,23-8-8573,-13 10 1402</inkml:trace>
  <inkml:trace contextRef="#ctx0" brushRef="#br0" timeOffset="4454.19">6204 2503 2401,'0'0'16293,"0"-11"-14764,0-24-610,0 69-278,0 209 1478,0-243-1871,-1-12 720,0 4-876,-4-28 27,1 1 0,1-1 0,3 1 0,3-37 0,-3 63-132,2 0 0,-1 1 0,1-1 0,0 0 0,1 1 0,0 0 0,0-1 1,1 1-1,0 1 0,1-1 0,-1 0 0,1 1 0,1 0 0,-1 0 0,1 1 0,1 0 0,-1 0 1,1 0-1,0 1 0,0 0 0,16-9 0,-20 13 0,1-1 0,-1 1 0,1-1 1,0 1-1,-1 0 0,1 1 0,0-1 0,-1 1 0,1-1 1,0 1-1,6 1 0,-9-1 9,1 0 0,-1 1 0,0-1 0,1 1 1,-1-1-1,0 1 0,0-1 0,0 1 0,1 0 0,-1 0 0,0-1 1,0 1-1,0 0 0,0 0 0,0 0 0,0 0 0,0 0 0,-1 0 1,1 1-1,0-1 0,-1 0 0,1 0 0,-1 1 0,1-1 1,-1 0-1,1 1 0,-1-1 0,0 0 0,0 1 0,1-1 0,-1 2 1,0 5 0,0 1 0,0-1 1,0 1-1,-1-1 1,0 0-1,-1 1 0,0-1 1,0 0-1,-1 0 1,0 0-1,0 0 0,-1-1 1,-7 11-1,1-4-31,-1 0 0,0-1 0,-1-1 0,-1 0 0,-23 18 0,-56 38-406,92-68 433,0 0-1,-1 0 0,1 0 0,0 1 1,0-1-1,0 0 0,0 0 0,0 1 1,0-1-1,0 0 0,0 0 0,0 0 1,0 1-1,0-1 0,0 0 0,0 0 1,0 1-1,0-1 0,0 0 0,0 0 1,0 1-1,0-1 0,0 0 0,0 0 1,0 0-1,1 1 0,-1-1 0,0 0 1,0 0-1,0 0 0,0 1 1,0-1-1,1 0 0,-1 0 0,0 0 1,0 0-1,0 0 0,1 1 0,-1-1 1,0 0-1,0 0 0,0 0 0,1 0 1,-1 0-1,0 0 0,0 0 0,1 0 1,-1 0-1,0 0 0,1 0 0,15 7-221,19 2 182,0-1 0,1-2 0,47 3 0,114-6 736,-147-3-80,-49 0-657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5:54:32.7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4 174 9428,'0'0'8065,"0"-1"-7931,-1 1-1,1 0 1,0-1-1,0 1 1,-1 0-1,1-1 1,0 1-1,0-1 1,0 1-1,-1 0 1,1-1-1,0 1 1,0 0-1,0-1 1,0 1-1,0-1 1,0 1-1,0-1 1,0 1-1,0 0 1,0-1-1,0 1 1,0-1-1,0 1 1,1-1-1,131-17-104,1 5-1,170 6 1,24-16-53,-47 0 2,76 19-295,49-1-41,-18-13 329,-237 12-16,90-10 69,-182 10-15,-22 2 168,64-14-1,-119 17-11303,-11 3 1981</inkml:trace>
  <inkml:trace contextRef="#ctx0" brushRef="#br0" timeOffset="1783.53">1229 308 6003,'0'0'8134,"0"-5"-7464,0 1 1,0-1-1,-1 0 0,1 0 1,-1 1-1,0-1 0,-2-5 1,-1 10-666,-1-1 1,1 1 0,-1 0 0,1 0-1,-1 0 1,1 0 0,0 1 0,-1 0 0,1 0-1,0 0 1,0 0 0,-1 1 0,1 0-1,0-1 1,0 2 0,1-1 0,-1 0-1,0 1 1,1 0 0,-1-1 0,1 1 0,-4 5-1,4-3-25,-1 0 1,1 0-1,1 0 0,-1 0 0,1 1 0,-1-1 0,2 1 0,-1 0 0,1-1 0,-1 1 1,2 0-1,-1 0 0,1 0 0,0 0 0,0 0 0,1 10 0,0-14-19,0 1 0,0-1-1,0 0 1,0 1 0,0-1-1,0 1 1,0-1 0,1 0 0,-1 0-1,1 0 1,0 0 0,0 0-1,-1 0 1,1 0 0,0-1 0,1 1-1,2 1 1,47 23-849,-23-12 223,-27-14 651,-1 1-1,1 0 0,-1 0 0,1 0 0,-1 0 0,0 0 0,1 0 0,-1 0 0,0 0 1,0 0-1,1 1 0,-1-1 0,0 0 0,0 1 0,-1-1 0,1 1 0,0-1 1,0 1-1,0 2 0,-1-3 25,0 1 1,0-1 0,-1 0-1,1 0 1,0 0-1,-1 0 1,1 0-1,-1 0 1,1 0 0,-1 0-1,1 0 1,-1 0-1,0 0 1,1 0 0,-1 0-1,0-1 1,0 1-1,0 0 1,0 0-1,0-1 1,-1 2 0,-5 1 108,0 1 1,0-1 0,0 0 0,0-1 0,-1 0 0,1 0-1,-11 1 1,-70 1 438,87-4-623,1 0 0,-1 0 0,1 0 1,-1 0-1,1-1 0,-1 1 0,1 0 0,-1 0 1,1 0-1,-1 0 0,1-1 0,-1 1 0,1 0 1,0 0-1,-1-1 0,1 1 0,-1 0 0,1-1 0,0 1 1,-1 0-1,1-1 0,0 1 0,0-1 0,-1 1 1,1 0-1,0-1 0,0 1 0,-1-1 0,1 1 1,0-1-1,0 1 0,0-1 0,0 1 0,0-1 1,0 1-1,0-1 0,0 1 0,0-1 0,0 1 1,0-1-1,0 1 0,0-1 0,0 1 0,0-1 0,1 1 1,-1-1-1,0 1 0,0-1 0,0 1 0,1 0 1,-1-1-1,0 1 0,1-1 0,-1 1 0,0 0 1,1-1-1,0 0 0,18-24-6882,-1 11 15</inkml:trace>
  <inkml:trace contextRef="#ctx0" brushRef="#br0" timeOffset="2502.03">1371 323 1313,'0'0'14185,"1"0"-14177,-1 0 1,0 0-1,0 0 0,0 0 1,0-1-1,0 1 0,0 0 1,0 0-1,1 0 1,-1 0-1,0 0 0,0-1 1,0 1-1,0 0 1,1 0-1,-1 0 0,0 0 1,0 0-1,0 0 0,1 0 1,-1 0-1,0 0 1,0 0-1,0 0 0,1 0 1,-1 0-1,0 0 1,0 0-1,0 0 0,1 0 1,-1 0-1,0 0 0,0 0 1,0 0-1,1 0 1,-1 0-1,0 0 0,0 0 1,0 0-1,1 0 1,-1 1-1,0-1 0,0 0 1,0 0-1,0 0 0,0 0 1,1 0-1,-1 1 1,0-1-1,0 0 0,0 0 1,0 0-1,0 1 1,0-1-1,0 0 0,5 22 587,-1 0 1,-1 1-1,-1 37 0,-2-6-90,0-43 16,0-13 346,-1-35-819,0 15-44,2 0 1,3-32-1,-3 47-8,1 0 0,0 0 0,0 0-1,0 0 1,1 0 0,0 1 0,0-1 0,1 1-1,0 0 1,0 0 0,7-8 0,-7 9-8,-1 0 0,1 1 1,0 0-1,0 0 0,1 0 0,-1 0 0,1 1 1,0-1-1,0 1 0,0 0 0,0 1 0,0-1 1,1 1-1,-1 0 0,1 1 0,-1-1 0,1 1 1,7-1-1,-12 3 11,0 0-1,0-1 1,0 1 0,0 0 0,0-1 0,0 1-1,0 0 1,-1 0 0,1 0 0,0 0 0,0 0 0,-1 0-1,1 0 1,-1 0 0,1 0 0,-1 0 0,1 0-1,-1 0 1,0 1 0,1-1 0,-1 0 0,0 0-1,0 0 1,0 1 0,0-1 0,0 0 0,0 0-1,-1 2 1,-3 40 87,0-35-115,0 0 0,0-1 0,0 0 0,-1 0 0,0 0 0,-1 0 0,0-1 1,0 0-1,0 0 0,0 0 0,-1-1 0,0 0 0,0-1 0,0 1 0,-1-1 1,-12 5-1,28-10-21,0 0 1,1 1 0,-1 0 0,0 0 0,1 1 0,-1 0-1,0 0 1,0 1 0,0 0 0,0 1 0,12 5-1,10 6 134,47 30 0,-29-14 80,-26-23-14,-12-6-3731</inkml:trace>
  <inkml:trace contextRef="#ctx0" brushRef="#br0" timeOffset="4133.89">3283 110 3185,'0'0'7417,"-6"2"-6619,-18 4 112,18-4 2705,40 8-3036,44-2-32,0-4 1,83-6-1,-39 0-333,479-28 848,-535 25-907,574-7 32,-13 0-59,-469 5-122,120-13-2,-197 9 8,101 1 0,-148 2 210,-29 3-1165,-23 3-1742,-12 2-2998</inkml:trace>
  <inkml:trace contextRef="#ctx0" brushRef="#br0" timeOffset="5482.84">4732 481 6499,'0'0'7593,"3"-12"-6801,20-57 793,-23 67-1484,1 1 1,-1-1-1,1 0 1,-1 1-1,0-1 1,1 0-1,-1 0 0,0 1 1,0-1-1,0 0 1,0 0-1,-1 1 1,1-1-1,0 0 1,-1 1-1,1-1 0,-1 0 1,0 1-1,1-1 1,-1 1-1,0-1 1,0 1-1,0-1 0,0 1 1,0 0-1,0-1 1,0 1-1,-1 0 1,1 0-1,0 0 1,-1 0-1,1 0 0,-1 0 1,-2-1-1,-2 1-107,0-1-1,0 1 1,0 0-1,0 1 1,0 0 0,-1 0-1,1 0 1,-12 3-1,14-2 2,-1 1-1,1-1 1,-1 1-1,1 0 0,0 1 1,0-1-1,0 1 1,0 0-1,0 0 1,0 0-1,1 0 1,0 1-1,0 0 1,0-1-1,0 1 1,0 0-1,-2 5 1,-2 3-16,0 1 0,1-1 1,1 1-1,-7 22 0,7-19 9,2 0-1,0 1 0,0-1 0,1 17 0,1-30 3,1 0 0,0 0 0,0 0 1,1 0-1,-1 0 0,0 0 0,1 0 0,0 0 0,0 0 0,0-1 0,0 1 0,0 0 0,0-1 0,1 1 0,-1-1 0,1 1 0,0-1 0,0 1 0,-1-1 0,2 0 0,-1 0 0,0 0 0,0 0 0,1-1 0,-1 1 0,1-1 0,-1 1 0,1-1 0,4 2 1,57 6-53,-59-9 84,-1 0 0,1 0 0,0 0 0,-1 0 0,1-1 0,0 0 0,-1 0 0,1 0 0,-1-1 0,1 1 0,4-4 0,0-23 1605,-8 23-4517</inkml:trace>
  <inkml:trace contextRef="#ctx0" brushRef="#br0" timeOffset="6358.66">4954 392 6259,'0'0'10076,"0"-13"-6503,0 242-2744,-3-202-403,-6-41 364,-5-45-477,10 35-344,2 0-1,1 0 1,1 0-1,3-29 1,-2 49 11,0 0 0,1 1 1,-1-1-1,1 0 0,0 1 1,0-1-1,0 1 0,0 0 1,1 0-1,-1 0 0,1 0 1,0 0-1,0 0 0,0 1 0,0-1 1,0 1-1,1 0 0,-1 0 1,1 0-1,-1 0 0,1 1 1,0-1-1,0 1 0,-1 0 1,1 0-1,0 1 0,0-1 1,6 1-1,-8 7-36,-1 0 0,0 0 0,-1 1 0,1-1 0,-2 0 0,1 1 0,-2 7 0,1-11 36,0-1 1,-1 1-1,0-1 1,1 0-1,-1 1 1,-1-1-1,1 0 1,0 0-1,-1 0 1,1 0-1,-1-1 1,0 1-1,0-1 1,0 0-1,-6 4 1,8-6 51,29 11-908,-14-2 916,0 1 0,0 1 0,-1 0-1,0 1 1,14 18 0,16 14-102,-32-36-1601,0-6-6679,-3-2-563</inkml:trace>
  <inkml:trace contextRef="#ctx0" brushRef="#br0" timeOffset="7025.91">5235 537 5587,'0'0'8275,"6"-13"-7536,2 6-461,0 0 0,0-1-1,-1 1 1,0-1 0,10-16-1,-14 18-107,0 0 1,0 0-1,-1 0 0,0-1 0,0 1 0,-1-1 0,0 1 1,0-1-1,0 0 0,-1-10 0,0 307 337,0-289-540,0 0 0,0 0 1,-1 0-1,1 0 0,0 0 0,0 0 0,-1 0 1,1 0-1,-1 0 0,1 0 0,-1 0 0,1 0 1,-1 0-1,1-1 0,-1 1 0,0 0 0,0 0 1,1-1-1,-1 1 0,0-1 0,0 1 1,0 0-1,0-1 0,1 1 0,-1-1 0,0 0 1,0 1-1,0-1 0,0 0 0,0 0 0,0 1 1,-2-1-1,-40 1 899,29-2 358,10-1-296,11-4-891,14-5-281,167-36 245,-143 37 32,-17-2 358,-25 8-3627</inkml:trace>
  <inkml:trace contextRef="#ctx0" brushRef="#br0" timeOffset="8449.86">6803 191 4290,'0'0'11333,"31"0"-9353,25 0-1811,70 2 1196,-1-6-1,168-27 1,-174 17-1067,-31 6 28,-77 7 25,-8 1-299,1-1 1,-1 1-1,1-1 0,0 1 1,-1-1-1,1 0 0,-1 0 1,6-3-1,-8 3-247,-4 2-1424,-41 19-4333,6 0-758</inkml:trace>
  <inkml:trace contextRef="#ctx0" brushRef="#br0" timeOffset="9207.04">7196 558 6627,'0'0'10026,"2"-9"-9010,1-3-608,0 1-1,-1-1 0,0-1 0,-1 1 0,0 0 1,-1 0-1,-2-19 0,1 29-405,1 1-1,-1 0 1,0 0 0,0-1 0,-1 1-1,1 0 1,0 0 0,0 0 0,0 0-1,-1 0 1,1 1 0,-1-1-1,1 0 1,0 1 0,-1-1 0,1 1-1,-1-1 1,1 1 0,-1 0 0,0-1-1,1 1 1,-1 0 0,1 0 0,-4 0-1,3 0-15,-1 0-1,1 0 1,-1 0-1,1 0 1,-1 1 0,1-1-1,-1 1 1,1-1-1,0 1 1,-1 0-1,1 0 1,0 0-1,-1 0 1,-2 2 0,-1 6-3,0 0 0,0 0 0,1 0 0,0 1 1,0 0-1,1 0 0,-5 17 0,2 2-17,-6 46 0,12-71 20,0 1 1,1-1-1,0 1 1,-1-1-1,1 1 1,1-1-1,-1 1 0,1-1 1,2 8-1,-2-10 13,0-1-1,0 1 0,0-1 0,0 0 1,1 0-1,-1 0 0,0 1 0,1-1 0,-1 0 1,1-1-1,0 1 0,-1 0 0,1 0 1,0-1-1,-1 1 0,1-1 0,0 1 1,-1-1-1,1 0 0,0 0 0,0 0 0,0 0 1,-1 0-1,1 0 0,2 0 0,2-1-20,-1 0 1,1 0-1,0 0 0,-1 0 0,1-1 0,-1 0 0,1 0 1,-1-1-1,0 1 0,0-1 0,0 0 0,0-1 0,-1 1 0,1-1 1,-1 0-1,0 0 0,0 0 0,0-1 0,-1 1 0,5-8 0,-7 9-749</inkml:trace>
  <inkml:trace contextRef="#ctx0" brushRef="#br0" timeOffset="10161.35">7383 459 4290,'0'0'9362,"5"-4"-3930,4 0-4843,-7 4-581,1 0 0,0 0 0,-1 0 0,1 0 0,-1-1 0,1 1 0,0-1 0,-1 0-1,0 0 1,1 0 0,-1 0 0,1 0 0,-1 0 0,0 0 0,0-1 0,0 1 0,0-1 0,0 0 0,0 0 0,3-3 0,-3 2 24,0-1 1,-1 0-1,1 1 1,0-1-1,-1 0 1,0 0-1,0 0 1,0 0-1,-1 0 1,1 0 0,-1 0-1,0-5 1,0 8 92,-17 45-181,9-4-82,1 0 0,2 0-1,2 1 1,3 52 0,0-79-121,0-13 163,-1-1 13,-73 0 1228,73 0-683,34-8-761,-7 3 328,1-1 1,-1-1 0,0-1 0,-1-2-1,0-1 1,27-15 0,-44 17-389</inkml:trace>
  <inkml:trace contextRef="#ctx0" brushRef="#br0" timeOffset="12205.76">7958 166 4994,'0'0'10835,"23"-3"-10118,90-7 768,194 7-1,-149 6-1313,31-3-61,674-7 108,-528 9-143,56-3 272,18-14-115,-303 6 19,42-2 29,-134 11-247,-7 1 22,1-1-1,0 0 1,0 0 0,-1-1 0,1 0-1,12-3 1,-88 2-4409,17 4-1878</inkml:trace>
  <inkml:trace contextRef="#ctx0" brushRef="#br0" timeOffset="13159.43">9646 499 992,'0'0'14170,"-2"-25"-12068,-2 21-2036,-1 1 0,-1 0 0,1 0 0,0 1 0,-1-1 0,0 1 0,1 1 0,-1-1 0,0 1 0,0 0 0,0 0 1,0 1-1,0-1 0,0 1 0,0 1 0,1-1 0,-1 1 0,0 0 0,0 1 0,0-1 0,0 1 0,1 0 0,-1 0 0,1 1 0,0 0 0,0 0 0,0 0 0,-6 5 0,4 1-67,0 1 0,1-1 0,0 1 0,0 1 0,2-1 0,-1 1 0,1 0 0,1 0 0,0 0 0,0 0 0,1 0 0,0 1 0,1-1 0,1 1 0,1 19 0,-1-30 12,1 1 0,-1-1 0,1 1 0,0 0 0,0-1-1,-1 0 1,1 1 0,0-1 0,0 1 0,1-1-1,-1 0 1,0 0 0,0 0 0,1 1 0,-1-1-1,0-1 1,1 1 0,-1 0 0,1 0 0,-1 0-1,1-1 1,0 1 0,-1-1 0,1 1 0,0-1 0,-1 0-1,1 1 1,3-1 0,49 4 356,-47-4-352,-3 1 69,0-1 1,0 1-1,0-1 0,0 0 0,0 0 0,0-1 0,0 1 0,0-1 0,0 0 0,0 0 0,0 0 0,-1 0 0,1-1 0,0 1 0,-1-1 0,1 0 0,-1 0 0,0-1 0,1 1 0,-1-1 0,0 1 1,0-1-1,4-6 0,20-15-1403,-16 19-2295,-1 0-4062</inkml:trace>
  <inkml:trace contextRef="#ctx0" brushRef="#br0" timeOffset="13990.21">9789 433 4226,'0'0'10792,"-1"61"-7586,-29 122-719,30-172-2331,1-9-122,-1-1 1,0 0 0,0 0-1,1 0 1,-1 0 0,0 0-1,0 0 1,0 0-1,0 0 1,0 0 0,0 0-1,-1 1 1,1-1 0,0 0-1,0 0 1,-1 0 0,1 0-1,-1 0 1,1 0 0,-1 0-1,1 0 1,-1-1-1,0 1 1,1 0 0,-1 0-1,0 0 1,0-1 0,-1 2-1,1-2-19,0-1-1,0 1 0,1-1 0,-1 1 0,0-1 0,0 1 0,1-1 1,-1 0-1,0 1 0,1-1 0,-1 0 0,1 0 0,-1 0 0,1 1 1,-1-1-1,1 0 0,0 0 0,-1 0 0,1 0 0,0 0 1,0 0-1,-1-1 0,-3-21 215,2 4-261,1 0 0,1 0 1,0 0-1,1 0 0,2 0 0,7-33 0,-8 47 24,-1 0 0,1 0-1,0 0 1,0 1 0,1-1 0,-1 1 0,1-1 0,0 1 0,0 0 0,0 0 0,1 0-1,0 0 1,0 1 0,-1 0 0,2-1 0,-1 1 0,0 1 0,1-1 0,-1 1 0,1-1-1,0 1 1,0 1 0,0-1 0,0 1 0,0 0 0,0 0 0,0 0 0,0 1-1,9-1 1,-12 1 1,0 0 0,1 0 0,-1 0 0,1 0 0,-1 1 0,0-1 0,1 1 0,-1-1 0,0 1 0,1 0 0,-1 0 0,0 0 0,0 0 0,0 0 0,0 0 0,0 1 0,0-1-1,0 1 1,0-1 0,1 3 0,-2-2 6,0 1 0,0-1 0,0 0 1,-1 0-1,1 1 0,-1-1 0,0 0 0,1 1 0,-1-1 0,0 0 0,0 1 0,-1-1 0,1 0 0,-1 1 0,1-1 0,-1 0 0,1 0 0,-1 1 0,0-1 0,0 0 0,0 0 1,-1 0-1,-1 3 0,-5 7-81,0-1 1,-1 0 0,0 0 0,-1 0-1,0-1 1,-1-1 0,0 0-1,-1 0 1,0-1 0,0-1 0,0 0-1,-15 6 1,25-13 62,20-3-359,-7 0 381,-1 0 0,1 1 1,-1 0-1,1 0 0,0 2 1,0-1-1,0 1 1,0 1-1,11 2 0,-18-2 34,0 0-1,0 0 1,0 0 0,0 1-1,0 0 1,0 0-1,0 0 1,0 0-1,-1 1 1,1 0 0,-1-1-1,0 1 1,0 0-1,0 1 1,0-1-1,0 0 1,-1 1 0,0 0-1,0-1 1,0 1-1,0 0 1,0 0-1,-1 0 1,1 0 0,0 6-1,-1-5-74,5 16-726,0-11-4044</inkml:trace>
  <inkml:trace contextRef="#ctx0" brushRef="#br0" timeOffset="14506.72">10074 543 7892,'0'0'8478,"9"-12"-8054,32-34-90,-39 45-300,0-1 0,0 1-1,0-1 1,0 1 0,0 0 0,0 0 0,0 0 0,1 0-1,-1 0 1,0 0 0,1 1 0,-1-1 0,0 1 0,1 0-1,-1 0 1,1-1 0,-1 1 0,1 1 0,-1-1 0,0 0-1,5 2 1,4-1 121,-10-1-148,0 1 0,1-1 1,-1 1-1,0-1 0,0 1 0,0-1 1,1 1-1,-1 0 0,0 0 0,0 0 1,0 0-1,0-1 0,0 1 0,0 0 1,-1 1-1,1-1 0,0 0 0,0 0 1,-1 0-1,1 0 0,-1 1 0,1-1 1,-1 0-1,0 0 0,1 1 0,-1-1 1,0 0-1,0 1 0,0-1 0,0 0 1,0 3-1,-1 48 230,1-49-213,-1 4-7,-1 0-1,0 0 1,-1-1-1,1 1 1,-1-1-1,-1 0 1,1 0-1,-1 0 1,0 0-1,0 0 1,-1-1-1,1 1 1,-1-1-1,-7 4 0,4 0 14,-1 0 0,1 1-1,-10 14 1,20-23 14,0 0 0,0 0 0,0 0 0,1 0 0,-1-1 0,0 1 0,0-1 0,0 0 0,1 1 0,-1-1 0,0 0 0,1 0 1,3-1-1,-5 1 22,20-1 319,1-2 1,0 0-1,-1-1 1,0-1 0,0-1-1,-1 0 1,1-2-1,-1-1 1,30-17-1,-43 21-468</inkml:trace>
  <inkml:trace contextRef="#ctx0" brushRef="#br0" timeOffset="15878.39">11415 61 2657,'0'0'9495,"-3"1"-8329,-6 0 3204,12 1-1795,26 1-1099,46 0-1250,427-18 1142,-427 16-1338,-58 0 30,-1-1 1,1 0-1,-1 0 1,0-2-1,18-3 1,-56 16-10517,-4 3 3013</inkml:trace>
  <inkml:trace contextRef="#ctx0" brushRef="#br0" timeOffset="16641.18">11843 461 5442,'0'0'10088,"2"-3"-9096,9-41 2827,-9 35-3638,-1 0 0,-1-1 0,0 1 0,0 0 0,0 0-1,-3-13 1,2 21-176,1-1-1,-1 1 1,0 0-1,1 0 0,-1 0 1,0 0-1,0 0 1,1 0-1,-1 0 1,0 0-1,0 0 1,0 0-1,0 0 0,-1 0 1,1 1-1,0-1 1,0 0-1,0 1 1,-1-1-1,1 1 1,0 0-1,0-1 0,-1 1 1,1 0-1,0 0 1,-1 0-1,1-1 1,0 1-1,-1 1 1,1-1-1,-2 0 0,0 0-12,1 1 0,0-1 0,0 0 0,-1 1-1,1 0 1,0-1 0,0 1 0,0 0 0,0 0-1,0 0 1,0 0 0,0 0 0,0 1 0,0-1-1,0 1 1,1-1 0,-3 3 0,-4 9-7,0 1 0,1-1 1,1 1-1,1 0 0,0 1 0,0-1 1,1 1-1,1 0 0,1 0 0,0 0 0,1 1 1,1-1-1,0 0 0,3 21 0,-2-34 25,0 0-1,0 1 0,0-1 0,1 0 0,-1 0 0,1 0 0,-1 0 0,1-1 0,0 1 0,0 0 0,0-1 1,-1 1-1,2-1 0,-1 1 0,0-1 0,0 0 0,0 0 0,1 0 0,-1 0 0,0-1 0,1 1 0,-1 0 1,0-1-1,1 0 0,-1 0 0,1 1 0,-1-1 0,1-1 0,-1 1 0,5-1 0,-2 1 37,1-1 0,0 1 0,0-1 0,0 0-1,-1-1 1,1 0 0,-1 0 0,1 0 0,-1 0 0,0-1 0,1 0-1,4-3 1,9-7-3467,-12 9-1378</inkml:trace>
  <inkml:trace contextRef="#ctx0" brushRef="#br0" timeOffset="17336.27">12048 464 6435,'0'0'8964,"0"-12"-8193,-1 5-796,4-37 1246,-3 41-1094,1 0-1,0 1 1,-1-1 0,1 0-1,0 1 1,1-1 0,-1 1-1,0 0 1,1-1 0,-1 1 0,1 0-1,0 0 1,0 0 0,0 0-1,0 0 1,0 0 0,4-2-1,-3 2-97,1-1 0,-1 1-1,1 1 1,0-1-1,0 0 1,0 1 0,0 0-1,0 0 1,0 0-1,0 0 1,0 1 0,0 0-1,5 0 1,-8 0-24,1 1 1,0 0 0,-1 0-1,1 0 1,-1-1 0,1 2-1,-1-1 1,0 0 0,1 0-1,-1 0 1,0 0 0,0 1-1,0-1 1,0 1 0,0-1-1,0 1 1,0-1 0,-1 1-1,1-1 1,0 1 0,-1 0-1,1-1 1,-1 1 0,0 0-1,1 0 1,-1-1 0,0 1-1,0 0 1,0 0 0,-1-1-1,1 4 1,0 4 14,0-3-5,1 0 0,-1 1 0,0-1 0,0 0 0,-1 1 0,0-1 0,0 0 0,0 0 0,-1 0 0,0 0 0,0 0 1,-1 0-1,1 0 0,-1 0 0,0-1 0,-1 0 0,-4 6 0,-120 135 145,173-148 2166,194-60-1216,-190 40 229,-49 21-1227,-3 1-3262,-13 0-812,-9 0-5160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6:41.4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5200 196 896,'2'10'21623,"-1"-7"-19165,1-1-4507,8 1 2093,0-1-1,0-1 1,0 0 0,16 0 0,-24-4-19,-1 0 0,0-1 0,1 1 0,-1-1 0,0 0 0,-1 1 0,1-1 0,-1 0 0,1-5 0,-1-75 253,0 128-306,3-1-1,1 1 1,3-1 0,22 83-1,-24-112 25,-1-1-1,-1 1 0,-1 0 0,0 0 0,0 0 0,-1 0 1,-1 0-1,-2 14 0,1-22-2,0-1-1,0 1 1,0 0 0,-1-1-1,0 0 1,-1 1 0,1-1 0,-1 0-1,0 0 1,0 0 0,0 0 0,-1-1-1,1 1 1,-1-1 0,0 0 0,-1 0-1,1-1 1,-1 1 0,1-1-1,-1 0 1,0 0 0,-7 2 0,-42 12-64,42-14 78,0 0 0,0 1 0,-21 10 0,92-9-52,-33-7 38,0-1 0,0-2 0,0 0 0,-1-2 0,49-19 0,-13-1-2466,65-39-1,-101 49-2993,-13 2-3742</inkml:trace>
  <inkml:trace contextRef="#ctx0" brushRef="#br0" timeOffset="-16450.63">72 148 7139,'0'0'7084,"-4"-5"-6209,3 11-800,0 0 1,1 0-1,-1 0 1,1 0 0,0 0-1,2 9 1,-1 6 208,12 427 2176,-6 62-1006,-10-290-1382,19 618 1077,-13-722-823,6 14-68,25 129-1,-33-460-8871,-1 98 2048</inkml:trace>
  <inkml:trace contextRef="#ctx0" brushRef="#br0" timeOffset="-15163.23">0 239 3009,'0'0'9266,"0"-1"-9041,0-1 0,0 0 0,0 0 0,0 1 0,1-1 1,-1 0-1,0 0 0,1 1 0,-1-1 0,1 0 0,-1 1 0,1-1 0,0 1 0,0-1 1,1-1-1,18-9-116,0 2 0,1 0-1,0 1 1,38-11 0,97-17-27,-132 32-60,29-6-19,0 2-1,95-3 1,-147 12 341,1-2 451,3 8-701,2 11-180,57 376 617,-36-178-264,48 223-230,-53-301 64,6 185 0,-22 140 230,-7-395-282,0-12 105,-2 1 1,-15 92 0,15-143-131,0 0 1,0 0-1,-1 0 1,0-1-1,0 1 1,0-1-1,0 0 1,-1 1-1,0-2 1,1 1-1,-2 0 1,1-1-1,0 0 1,-1 0-1,1 0 1,-1 0-1,0-1 1,0 0-1,-7 3 1,-11 3 14,1-1 1,-46 9-1,1-8-22,0-4 0,-117-6 0,57-1-126,127-16-2813,10-10-893,14-14-1091</inkml:trace>
  <inkml:trace contextRef="#ctx0" brushRef="#br0" timeOffset="-14509.37">1386 0 7235,'0'0'2204,"0"16"-1374,27 436 4492,6-204-4368,1 304 0,-44 115 244,7-514 245,3 316 350,1-445-1771,2 1 0,0-1 0,2 0 1,0 0-1,12 32 0,-18-65-512,0 0-1,0 0 1,1 0-1,0 0 0,2-11 1,0-16-838,-2-115-7212,0 60-603</inkml:trace>
  <inkml:trace contextRef="#ctx0" brushRef="#br0" timeOffset="-13650.18">1253 112 6643,'0'0'8108,"-16"-5"-7145,-45-17-552,86 14-675,20 0-17,6 0 289,226-29 176,-206 31-116,137 7 1,-202-1-70,-1 1 0,0 0 1,1 1-1,-1-1 0,0 1 1,0 0-1,0 0 1,0 1-1,-1-1 0,1 1 1,-1 0-1,1 0 0,-1 1 1,0-1-1,0 1 0,0 0 1,-1 0-1,1 0 1,-1 1-1,0-1 0,-1 1 1,1 0-1,3 7 0,3 11 34,-1 1 0,-1 0 0,7 46 0,-8-38 24,44 207 292,44 238-96,-75-345-210,4 220 0,-21-240-69,1-45 196,-3 0-1,-3 0 1,-3 0 0,-17 77-1,22-140-157,-51 239 774,51-230-659,-2 0 1,1-1-1,-1 1 1,-1-1 0,0 1-1,-1-1 1,-1 0-1,1-1 1,-2 1-1,-8 11 1,11-18-94,-1-1 0,0 0 0,0 0 1,0 0-1,-1-1 0,1 1 0,-1-1 0,0-1 0,0 1 0,0-1 0,0 0 0,-8 2 1,-80 12 293,86-15-300,-28 3 120,-49-1 0,75-2-161,1-2-1,0 0 1,0 0 0,0 0-1,0-1 1,0 0 0,0-1 0,0 0-1,0-1 1,-14-7 0,19 8-138,1 0 1,-1-1-1,1 1 1,0-1 0,0 0-1,0 1 1,0-2-1,0 1 1,1 0-1,0 0 1,0-1-1,0 1 1,-1-6-1,0-2-1889,0 0-1,1-1 1,-1-23-1,-1-16-8033</inkml:trace>
  <inkml:trace contextRef="#ctx0" brushRef="#br0" timeOffset="-13050.19">3191 21 4882,'0'0'8746,"-5"0"-8253,4 0-486,0 1-1,0-1 0,0 0 1,1 1-1,-1-1 1,0 1-1,0-1 0,0 1 1,0-1-1,0 1 1,1-1-1,-1 1 1,0 0-1,0-1 0,1 1 1,-1 0-1,1 0 1,-1 0-1,1 0 1,-1 0-1,1-1 0,-1 1 1,1 1-1,-9 35 148,8 55 239,2-65-184,58 747 3481,-47-664-3549,11 153 970,-16 382 0,-7-636-1098,0 11 66,-1-1 0,-1 1 1,0-1-1,-2 1 0,-7 25 1,10-43-190,1-26-1629,9-71-5179,0 31 835</inkml:trace>
  <inkml:trace contextRef="#ctx0" brushRef="#br0" timeOffset="-12271.69">3111 329 8980,'0'0'7193,"-1"-14"-7068,0 4-124,1 7-2,-1-1 0,0 1 1,1 0-1,0-1 0,0 1 1,0-1-1,0 1 0,0 0 0,1-1 1,0 1-1,0 0 0,-1-1 0,2 1 1,-1 0-1,0 0 0,1 0 1,-1 0-1,1 0 0,0 0 0,0 0 1,0 1-1,0-1 0,1 1 1,-1-1-1,1 1 0,3-2 0,195-103 49,-41 24-16,-158 82-25,-1 0-1,0 0 0,0 0 1,1 1-1,-1-1 0,1 0 1,-1 1-1,0-1 0,1 1 0,-1-1 1,1 1-1,0 0 0,-1-1 1,1 1-1,-1 0 0,1 0 1,-1 0-1,1 0 0,-1 1 0,1-1 1,-1 0-1,1 1 0,-1-1 1,1 1-1,-1-1 0,1 1 1,-1 0-1,1-1 0,-1 1 0,0 0 1,0 0-1,1 0 0,-1 0 1,0 0-1,0 0 0,0 1 1,0-1-1,1 2 0,2 5 75,0 0 0,-1 0 0,0 1 0,0-1 0,2 16 0,0-1 79,16 64 551,14 134 0,-10 97 110,-5-52-663,-2 45-85,18 137 187,-23-344 696,-3 206 0,-10-250-728,0-58-215,0-1 0,0 1 0,-1-1 0,1 1 0,0 0 0,0-1 0,-1 1 0,1-1 0,-1 1 0,1-1 1,-1 1-1,0-1 0,1 1 0,-1-1 0,0 0 0,0 1 0,0-1 0,0 0 0,0 0 0,-1 0 0,1 0 0,0 0 0,0 0 0,-1 0 0,1 0 1,0 0-1,-1-1 0,1 1 0,-1 0 0,1-1 0,-1 1 0,0-1 0,-2 1 0,-5 0 25,-1-1 0,1 0-1,-1 0 1,-16-3 0,21 3-68,-43-7 35,10 2 1,-45 0-1,54 5-56,5 1-33,1-1-1,0 0 1,0-2 0,0-1 0,0-1 0,-31-9-1,52 12-38,1 1 0,-1-1 0,1 0 0,-1 0-1,1 0 1,-1 0 0,1 0 0,0 0-1,0 0 1,-1-1 0,1 1 0,0 0-1,0-1 1,0 1 0,0-1 0,1 1 0,-1-1-1,-1-1 1,-2-31-5662,4 11 228</inkml:trace>
  <inkml:trace contextRef="#ctx0" brushRef="#br0" timeOffset="-12069.96">3276 1968 4930,'0'0'7043,"-9"0"-7043</inkml:trace>
  <inkml:trace contextRef="#ctx0" brushRef="#br0" timeOffset="-5858.96">3449 308 6035,'0'0'10655,"0"-5"-6415,-2 111-3989,0-41-217,2 0 1,12 95-1,-11-142-2659,-1-11-2046,0 0-1617</inkml:trace>
  <inkml:trace contextRef="#ctx0" brushRef="#br0" timeOffset="-5323.25">3365 1064 8900,'0'0'3116,"11"-7"-2548,-9 6-532,45-28 520,-45 28-522,0 0 0,0 0 0,0 0 0,0 0-1,0 0 1,0 1 0,0-1 0,1 1 0,-1-1 0,0 1 0,0 0 0,1 0 0,-1 0-1,0 0 1,1 0 0,-1 0 0,0 1 0,0-1 0,1 1 0,-1-1 0,0 1 0,0 0-1,0 0 1,0 0 0,3 2 0,-3 0 20,1 1 1,-1-1-1,0 0 1,-1 1-1,1-1 0,-1 1 1,1 0-1,-1 0 0,0-1 1,-1 1-1,1 0 1,0 6-1,-1 55 397,0-43-411,-18 96 3282,22-119-3243,0-1 0,-1 0 0,1 1 0,-1-1 0,1 0 0,-1-1 0,0 1 0,1-1 0,-1 1 0,4-6 0,5-3 84,5-3-229,-13 9-100,1 1 0,0-1 0,1 1 0,-1 0 0,1 0 0,-1 1 1,1-1-1,0 1 0,0 1 0,1-1 0,12-2 0,-19 11-6477,0 8 216</inkml:trace>
  <inkml:trace contextRef="#ctx0" brushRef="#br0" timeOffset="-4747.81">3485 1760 9444,'0'0'8450,"5"-5"-7802,2-1-525,1-1 0,0 1 0,1 0 0,-1 0 0,1 1 0,0 0 0,1 1 0,-1 0 0,1 1-1,13-4 1,-22 7-91,-1 12 32,-1-5-3,0 0-1,-1 0 0,0 1 0,0-1 0,-1 0 0,0 0 0,0-1 0,0 1 1,-1-1-1,0 0 0,-9 11 0,8-11-58,0 1 1,1-1 0,0 1-1,0 0 1,0 0-1,1 0 1,0 1 0,0-1-1,1 1 1,0 0-1,0-1 1,-1 9 0,3-13-14,0-1 1,0 0 0,1 0 0,-1 0 0,0 1-1,1-1 1,-1 0 0,1 0 0,0 0 0,0 0-1,0 0 1,0 0 0,0 0 0,0 0 0,0 0-1,0-1 1,1 1 0,-1 0 0,1-1 0,-1 1-1,1-1 1,0 1 0,0-1 0,0 0 0,-1 0 0,3 1-1,10 8-18,-13-9 35,0 0 0,0 0 0,0 0 0,-1 0 0,1 1 0,0-1 0,-1 0 0,1 1 0,-1-1 0,1 0 0,-1 1 0,0-1 0,0 0 0,0 1 0,1-1 0,-1 1 0,-1-1 0,1 0 0,0 1 0,0-1 0,0 0 0,-1 1 0,0 1 0,1-1 7,-1 1 1,0-1 0,1 1-1,-1-1 1,0 0-1,-1 1 1,1-1 0,0 0-1,-1 0 1,1 0 0,-3 3-1,-2-1-118,0 0 1,1-1-1,-1 0 0,0 0 1,-1 0-1,1-1 0,-1 1 0,1-2 1,-1 1-1,-10 1 0,-42 0-5100,20-3-462</inkml:trace>
  <inkml:trace contextRef="#ctx0" brushRef="#br0" timeOffset="-9790.51">353 280 7571,'0'0'8092,"-2"-3"-6921,1 3-1081,1 1 0,-1-1 0,1 0 0,-1 1 0,1-1 0,-1 0 0,1 1 0,0-1 0,-1 1 0,1-1 0,0 1 0,-1-1 0,1 1 0,0-1 0,0 1 0,-1-1 0,1 1 0,0-1 0,0 1 0,0-1 0,0 1 0,0-1 0,0 1 0,0-1 0,0 1 0,0 0 0,0-1 0,0 1 0,0-1 0,0 1 0,0 0 0,-5 48 502,-3 58-411,8-13 396,0 2-3043</inkml:trace>
  <inkml:trace contextRef="#ctx0" brushRef="#br0" timeOffset="-9167.57">237 1075 8212,'0'0'8273,"-4"-1"-7694,4 1-566,-1 0-1,1 0 1,0-1 0,-1 1 0,1 0 0,-1 0-1,1 0 1,-1 0 0,1 0 0,0 0 0,-1-1-1,1 1 1,-1 0 0,1 0 0,0 0 0,-1-1-1,1 1 1,0 0 0,-1-1 0,1 1-1,0 0 1,0-1 0,-1 1 0,1 0 0,0-1-1,0 1 1,0 0 0,-1-1 0,1 1 0,0-1-1,0 1 1,0-1 0,0 1 0,0 0 0,0-1-1,0 1 1,0-1 0,0 1 0,0-1 0,0 1-1,0 0 1,0-1 0,0 1 0,0-1 0,0 1-1,1 0 1,-1-2 0,24-16 399,-14 13-312,0 0 0,-1 1 0,1 0 0,19-3 0,-27 6-87,0 1 0,0 0 1,1 0-1,-1 0 0,0 0 1,0 0-1,0 0 0,1 1 1,-1-1-1,0 1 0,0 0 1,0-1-1,0 1 0,0 0 0,0 0 1,0 0-1,0 1 0,-1-1 1,1 0-1,0 1 0,0-1 1,1 3-1,0 0 2,-1 0-1,0 0 1,0 0 0,0 0-1,0 0 1,-1 0 0,0 0-1,0 1 1,0-1-1,1 8 1,-1 3 8,-1 1 0,0 0 0,-1 0 0,-1-1 0,-6 26 0,-25 45 29,25-67 15,0 0 0,1 1 0,-5 22 1,11-41-48,1-1 1,0 1-1,0-1 1,0 1-1,0-1 1,0 1-1,0-1 1,0 1 0,0-1-1,0 1 1,0-1-1,0 1 1,0-1-1,1 1 1,-1-1-1,0 1 1,0-1-1,1 1 1,-1-1 0,0 1-1,0-1 1,1 0-1,-1 1 1,0-1-1,1 1 1,-1-1-1,1 0 1,-1 1-1,0-1 1,1 0 0,-1 0-1,1 1 1,0-1-1,23 1 356,25-14 54,64-50-80,-109 60-2721</inkml:trace>
  <inkml:trace contextRef="#ctx0" brushRef="#br0" timeOffset="-8512.58">362 1869 1072,'0'0'16680,"8"-17"-15546,28-52-480,-33 65-581,0 0 1,0 0 0,0 0 0,0 0 0,0 0-1,1 1 1,0-1 0,0 1 0,0 0 0,0 0 0,0 1-1,0-1 1,1 1 0,0 0 0,6-2 0,1-1 161,-11 5-226,-1-1 0,1 1 0,-1 0 0,1 0-1,-1 0 1,1-1 0,-1 1 0,1 0 0,-1 0 0,1 0-1,0 0 1,-1 0 0,1 0 0,-1 0 0,1 0 0,-1 0 0,1 0-1,0 0 1,-1 1 0,1-1 0,-1 0 0,1 0 0,-1 0-1,1 1 1,-1-1 0,1 0 0,-1 1 0,1-1 0,-1 0-1,1 1 1,-1-1 0,0 1 0,1-1 0,-1 1 0,0-1-1,1 0 1,-1 1 0,0 0 0,0-1 0,1 1 0,-1-1 0,0 1-1,0-1 1,0 1 0,0-1 0,0 1 0,0 0 0,0 0-1,0 37 161,-1-25-40,0 2-92,-1-1-1,-1 1 0,0-1 0,-1 0 0,0 0 1,-1-1-1,-10 18 0,-15 51 56,26-67-90,-7 37-48,11-50 37,0 0 1,0 0-1,0 0 1,0 0-1,0 0 1,1-1-1,-1 1 1,1 0-1,-1 0 1,1 0-1,0-1 1,-1 1-1,1 0 1,0-1-1,0 1 1,0-1-1,0 1 1,1-1 0,-1 1-1,0-1 1,1 0-1,-1 0 1,0 1-1,3 0 1,2 1-14,-1 1 0,1-1 0,-1 1 0,0 1-1,0-1 1,0 1 0,0 0 0,6 9 0,-10-11 29,1-1-1,-1 1 1,1 0-1,-1 0 1,0-1-1,0 1 1,0 0-1,0 0 1,-1 0-1,1 0 0,-1 0 1,0 0-1,0 1 1,0-1-1,0 0 1,0 0-1,-1 0 1,1 0-1,-1 0 1,0 0-1,-2 4 1,1-3 40,-1 0-1,0 0 1,0-1 0,0 0 0,0 1 0,-1-1 0,1 0 0,-1-1 0,1 1-1,-1-1 1,0 1 0,0-1 0,-1 0 0,1-1 0,0 1 0,-8 1 0,0 1 1,-1-1 0,-1-1 0,1 0 0,-20 0 0,29-1-118,0-1-1,0 0 1,0 0-1,0 0 1,0-1-1,0 0 1,0 1-1,0-1 1,0-1-1,0 1 1,1-1-1,-5-1 0,6 1-163,0 0 0,1 0-1,-1 0 1,1-1-1,-1 1 1,1 0 0,0-1-1,0 1 1,0 0-1,0-1 1,0 1 0,1-1-1,-1 0 1,1 1-1,0-1 1,-1 0-1,1 1 1,0-1 0,1-3-1,0-35-6029,3-6-3140</inkml:trace>
  <inkml:trace contextRef="#ctx0" brushRef="#br0" timeOffset="-7846.53">1641 145 5699,'0'0'15161,"0"1"-15150,1-1 1,-1 0-1,1 1 0,-1-1 0,1 0 0,-1 1 0,1-1 1,-1 0-1,1 1 0,-1-1 0,0 1 0,1-1 0,-1 1 1,0-1-1,1 1 0,-1-1 0,0 1 0,0-1 0,1 1 1,-1-1-1,0 1 0,0-1 0,0 1 0,0 0 0,0-1 1,0 2-1,17 85 27,-4 0 0,-4 1 0,-3 108 0,-6-195-198,0 0-54,0 0 0,0 0 1,0 0-1,0 0 0,0 0 0,0 0 1,0 0-1,0 0 0,-1 0 0,1 0 1,0 0-1,-1 0 0,1 0 1,-1 0-1,1 0 0,-1-1 0,0 2 1,-7 4-5409</inkml:trace>
  <inkml:trace contextRef="#ctx0" brushRef="#br0" timeOffset="-7270.75">1685 909 12086,'0'0'8523,"-4"-7"-8088,3 4-422,0 2-7,0 0-1,0 0 0,0 0 1,0 0-1,1 0 0,-1-1 0,0 1 1,1 0-1,-1 0 0,1-1 1,0 1-1,-1 0 0,1-1 0,0 1 1,0 0-1,0-1 0,0 1 1,0-1-1,0 1 0,0 0 0,0-1 1,0 1-1,1 0 0,-1-1 1,0 1-1,1 0 0,-1 0 0,1-1 1,0 1-1,-1 0 0,1 0 1,0 0-1,0 0 0,0 0 0,0 0 1,0 0-1,0 0 0,0 0 1,0 0-1,0 0 0,0 1 0,0-1 1,1 0-1,-1 1 0,0-1 1,0 1-1,1 0 0,-1-1 1,2 1-1,3-3-4,1 1-1,-1 0 1,1 1 0,0-1 0,-1 1-1,1 1 1,0-1 0,0 1 0,-1 0 0,1 1-1,0 0 1,10 2 0,-14-2-1,0 1 0,0-1 1,0 1-1,-1-1 0,1 1 0,-1 0 0,1 0 1,-1 0-1,0 0 0,0 1 0,0-1 0,0 0 1,0 1-1,0 0 0,-1-1 0,1 1 0,-1 0 1,0 0-1,1 0 0,-2 0 0,1 0 0,0 0 1,0 0-1,-1 0 0,0 0 0,0 0 0,0 0 1,0 6-1,-1 4 20,0 1 1,0 0-1,-2 0 0,1-1 1,-2 1-1,-9 23 1,-3-1 19,-23 37-1,21-41-34,18-31-6,-1 0 0,0 1 0,0-1 1,0 0-1,1 1 0,-1-1 1,1 0-1,-1 1 0,1-1 0,-1 1 1,1-1-1,0 1 0,0-1 0,0 1 1,0-1-1,0 1 0,0-1 1,1 4-1,-1-5 1,1 1 1,-1-1-1,1 1 0,0 0 1,-1-1-1,1 1 0,0-1 1,-1 0-1,1 1 0,0-1 1,-1 0-1,1 1 0,0-1 1,0 0-1,0 0 0,-1 1 1,1-1-1,0 0 0,0 0 1,0 0-1,-1 0 0,1 0 1,0 0-1,1-1 0,5 0 23,0-1-1,0 0 1,0 0-1,0 0 1,0-1-1,9-5 1,26-17 376,-21 12-1460,0 0-4267</inkml:trace>
  <inkml:trace contextRef="#ctx0" brushRef="#br0" timeOffset="-6618.08">1841 1777 12598,'0'0'8425,"4"-12"-7894,-3 6-486,0 1-4,1 0 0,-1 0 0,1 0 0,0 0 0,0 0 0,0 0 0,0 1 0,1-1 0,0 1 0,0 0 0,0 0 0,1 0 0,-1 0 0,1 0-1,0 1 1,0 0 0,0 0 0,0 0 0,6-3 0,-4 3 5,0 0 4,1 0 1,-1 0 0,1 0-1,0 1 1,0 0 0,0 1-1,10-2 1,-16 4-47,0 0 0,0 0-1,0 1 1,0-1 0,0 0 0,0 1-1,-1-1 1,1 1 0,-1-1 0,1 0-1,-1 1 1,1-1 0,-1 1 0,0 0 0,0-1-1,1 1 1,-1-1 0,0 1 0,-1-1-1,1 1 1,0-1 0,-1 3 0,1 0 16,-1 8 7,-1 0 1,-1 0-1,0 0 0,0 0 1,-1 0-1,-1 0 1,0-1-1,0 0 0,-1 0 1,-1-1-1,-13 19 0,-21 38-51,40-66 14,0 0-1,1 0 1,-1 0 0,0 0-1,1 1 1,-1-1 0,1 0 0,0 0-1,-1 1 1,1-1 0,0 0-1,0 1 1,0-1 0,0 0 0,0 1-1,0-1 1,0 0 0,0 1-1,0-1 1,1 0 0,-1 0-1,1 1 1,-1-1 0,1 0 0,-1 0-1,1 0 1,0 0 0,-1 1-1,2 0 1,2 1-6,0 0 0,0-1 0,0 1 0,0-1 0,0 0 0,0-1 0,6 3 0,26 13-23,-35-16 37,1-1 1,-1 1-1,0 1 0,0-1 0,0 0 0,0 0 1,0 0-1,0 0 0,0 1 0,0-1 1,0 1-1,-1-1 0,1 0 0,0 1 0,-1-1 1,1 1-1,-1-1 0,0 1 0,0 0 1,1-1-1,-1 2 0,0 3 37,0-1-1,0 0 1,0 0 0,0 1 0,-1-1-1,0 0 1,0 0 0,-1 0-1,1 0 1,-1 0 0,0 0-1,0 0 1,-1-1 0,0 1-1,1-1 1,-1 1 0,-1-1-1,1 0 1,-1-1 0,1 1-1,-1 0 1,0-1 0,-1 0-1,1 0 1,0 0 0,-1 0 0,0-1-1,-8 3 1,2 1-107,0-2 0,-1 0 0,1 0 0,-17 2 0,-23-4-4109,29-7-1299</inkml:trace>
  <inkml:trace contextRef="#ctx0" brushRef="#br0" timeOffset="-3892.91">1061 357 3474,'0'0'10111,"0"-4"-9065,0-10 999,-2 31-1637,-5 43-527,-42 93 26,26-89-3506,15-48 1281,-1-10-3557,5-6 1563</inkml:trace>
  <inkml:trace contextRef="#ctx0" brushRef="#br0" timeOffset="-3702.87">945 489 4098,'0'0'11250,"-2"-4"-10361,1 4-879,1-1 0,0 1 0,-1 0 0,1-1 0,0 1 0,-1 0 1,1-1-1,0 1 0,-1-1 0,1 1 0,0 0 0,0-1 0,0 1 0,-1-1 0,1 1 1,0-1-1,0 1 0,0-1 0,0 1 0,0-1 0,0 1 0,0-1 0,0 1 1,0-1-1,0 1 0,0-1 0,0 1 0,0-1 0,1 1 0,-1-1 0,0 1 0,0-1 1,0 1-1,1-1 0,-1 1 0,0 0 0,1-1 0,0 0 0,30 4 436,50 18 196,-38-9-1007,1-1 1,-1-3-1,52 4 1,-31-11-3193,6-1-1848</inkml:trace>
  <inkml:trace contextRef="#ctx0" brushRef="#br0" timeOffset="-3236.6">2683 135 6723,'0'0'10722,"0"0"-10600,0-1 0,0 1-1,0-1 1,0 1 0,1 0-1,-1-1 1,0 1 0,0 0-1,0-1 1,1 1 0,-1 0-1,0-1 1,0 1 0,1 0-1,-1 0 1,0-1-1,1 1 1,-1 0 0,0 0-1,1-1 1,-1 1 0,1 0-1,-1 0 1,0 0 0,1 0-1,-1 0 1,0 0 0,1-1-1,0 1 1,-2 15-34,0-1-1,-1 1 1,-1-1-1,0 0 1,-1 0-1,-1-1 1,-7 18-1,-54 95-129,20-44-4023,41-76-99</inkml:trace>
  <inkml:trace contextRef="#ctx0" brushRef="#br0" timeOffset="-3069.01">2483 392 496,'0'0'13959,"-40"-81"-10550,44 93-3361,14 9-48,4-1 64,5 1-64,0-4 0,8 1-1488,1-8-3299,0 1-5922</inkml:trace>
  <inkml:trace contextRef="#ctx0" brushRef="#br0" timeOffset="-2633.38">4122 255 9380,'0'0'12182,"-18"-3"-12038,18 1-144,9-1-240,13-2 224,5 0-32,4-5-496,5 0-529,-5 2-608,0 0-1616,-8 6-1457,-14 2-3378</inkml:trace>
  <inkml:trace contextRef="#ctx0" brushRef="#br0" timeOffset="-2445.05">4109 400 10165,'0'0'6227,"-5"5"-6676,32-7 273,0-9 80,-1-1-1665,1-4-992,-4 1-400,-6 2-3538</inkml:trace>
  <inkml:trace contextRef="#ctx0" brushRef="#br0" timeOffset="-2136.82">4100 138 8644,'0'0'9908,"-4"-4"-9702,-8-7-230,14 7-192,37 10 56,5 4 236,-20-6-184,0 1 1,0 2 0,0 0-1,-1 1 1,33 17-1,-54-24 113,0 0-1,0 0 0,0 0 0,0 1 0,0-1 0,-1 0 0,1 1 0,0-1 0,-1 1 0,1-1 0,-1 1 0,1 0 0,-1 0 0,0-1 0,1 1 0,-1 0 0,0 0 0,-1 0 0,1 1 0,0-1 0,0 0 0,-1 0 0,1 0 0,-1 0 0,0 1 0,0-1 1,0 0-1,0 0 0,0 1 0,0-1 0,-1 0 0,1 0 0,-1 0 0,1 1 0,-1-1 0,0 0 0,0 0 0,0 0 0,0 0 0,0 0 0,0 0 0,-1-1 0,1 1 0,-2 2 0,-8 7 112,0 0 1,-1 0-1,0-1 0,-27 17 0,29-20-153,-45 35-646,23-16-2860,6-7-2086</inkml:trace>
  <inkml:trace contextRef="#ctx0" brushRef="#br0" timeOffset="963.67">1204 1013 6707,'0'0'8417,"-5"3"-7630,0 0-688,0 0-1,0 0 0,1 1 0,0-1 0,0 1 1,0 1-1,0-1 0,0 0 0,1 1 1,0 0-1,0 0 0,-4 7 0,-34 80 699,27-56-736,-1-7-398,-9 23 462,17-18-9544</inkml:trace>
  <inkml:trace contextRef="#ctx0" brushRef="#br0" timeOffset="1167.51">986 1156 5763,'0'0'11349,"4"-15"-11109,18 15 128,9 5 48,5 5-256,4 6-128,9 1-32,5-1-224,-1 4-1360,5-5-2242,-4-5-2225</inkml:trace>
  <inkml:trace contextRef="#ctx0" brushRef="#br0" timeOffset="1655.26">2804 1016 4562,'0'0'14071,"-36"26"-13751,14 4 160,-10 6-48,1 2-320,5 0-80,8-5-32,0-5-304,4-5-816,10-7-1554,-5-6-2448</inkml:trace>
  <inkml:trace contextRef="#ctx0" brushRef="#br0" timeOffset="1836.62">2541 1095 9316,'0'0'6755,"62"48"-6499,-35-27-175,0-1-81,-1-2-289,1-5-2448,-14-1-1905</inkml:trace>
  <inkml:trace contextRef="#ctx0" brushRef="#br0" timeOffset="5272.6">4198 1136 10149,'0'0'9649,"-3"-4"-9112,2 4-521,1-1 0,-1 0 1,0 1-1,1-1 0,-1 0 1,1 1-1,-1-1 0,1 0 1,0 0-1,-1 1 1,1-1-1,0 0 0,-1 0 1,1 0-1,0 0 0,0 1 1,0-1-1,-1 0 0,1 0 1,0 0-1,0 0 0,1 0 1,-1 1-1,0-1 1,0 0-1,0 0 0,1 0 1,-1-1-1,2 0-12,0 1-1,0-1 1,0 1-1,0 0 1,0-1-1,0 1 1,1 0-1,-1 0 1,0 1-1,0-1 1,1 0-1,4 0 1,86-14-1290,-29 12-4840,-62 3 5735,-2 0 209,1 0 0,-1-1 1,0 1-1,1 0 0,-1 0 0,1 0 0,-1 0 0,0 0 0,1 0 0,-1 0 0,1 0 0,-1 1 1,1-1-1,-1 0 0,0 0 0,1 0 0,-1 0 0,1 0 0,-1 1 0,0-1 0,1 0 0,-1 0 1,0 1-1,1-1 0,-1 0 0,0 1 0,0-1 0,1 0 0,-1 1 0,0-1 0,0 0 0,1 1 1,-1-1-1,0 1 0,1 11-3959</inkml:trace>
  <inkml:trace contextRef="#ctx0" brushRef="#br0" timeOffset="5492.41">4198 1260 1409,'0'0'15719,"-36"16"-14022,45-19-2050,18-10 209,4 1-80,5-9-1264,4 3-2226,-5 1-240,-8 1-2625</inkml:trace>
  <inkml:trace contextRef="#ctx0" brushRef="#br0" timeOffset="5912.15">4252 876 10101,'0'0'11338,"-15"-6"-10559,-45-18-299,46 16-349,14 8-264,3 2-107,53 26 126,1-3 1,91 28-1,63 27-1173,-209-79 1277,1 0-1,-1 0 1,1 0 0,-1 0-1,0 1 1,0-1-1,1 1 1,-1-1-1,0 1 1,0 0 0,-1-1-1,1 1 1,0 0-1,0 0 1,-1 1-1,0-1 1,1 0 0,-1 0-1,0 1 1,0-1-1,0 1 1,0-1 0,0 1-1,0 2 1,-2-2 32,0 1-1,1-1 1,-1 1 0,-1-1 0,1 1 0,0-1 0,-1 0 0,1 0 0,-1 0 0,0 0-1,0 0 1,0 0 0,-1 0 0,1-1 0,-1 1 0,1-1 0,-4 3 0,-70 57 317,-38 37 640,102-87-1789,1 0 1,0 1-1,0 0 1,1 1-1,1 1 0,-11 22 1,15-25-4978,5-2-3134</inkml:trace>
  <inkml:trace contextRef="#ctx0" brushRef="#br0" timeOffset="12761.95">5258 1131 2209,'0'0'13177,"-3"-5"-12484,1 3-609,0 0 0,0 0-1,-1 0 1,1 0-1,0 0 1,-1 0 0,1 1-1,-1-1 1,1 1 0,-1-1-1,0 1 1,0 0-1,1 0 1,-1 1 0,0-1-1,0 0 1,0 1 0,0 0-1,0 0 1,0 0-1,0 0 1,0 0 0,0 0-1,0 1 1,0 0 0,0-1-1,1 1 1,-1 0-1,0 0 1,0 1 0,-3 1-1,-10 7-13,1 0 0,0 0-1,1 1 1,0 1 0,1 1 0,0 0-1,1 0 1,1 1 0,0 1 0,1 0-1,0 0 1,1 1 0,-9 25 0,16-39-63,1 1 0,1-1 0,-1 1 0,0-1 0,1 1 0,-1 0 0,1-1 0,0 1 1,-1 0-1,1-1 0,1 1 0,-1 0 0,0-1 0,1 1 0,-1-1 0,1 1 0,0-1 0,0 1 0,0-1 1,0 1-1,0-1 0,0 1 0,1-1 0,1 2 0,0-2-2,0 1 0,1-1-1,-1 0 1,0-1 0,1 1 0,-1 0-1,1-1 1,0 0 0,-1 0 0,1 0-1,0 0 1,0-1 0,-1 0 0,1 1-1,6-2 1,8 1-62,0 0 0,0-2 0,0 0 0,0-1-1,30-9 1,-45 11 56,1 0-1,0 0 1,-1 0-1,1-1 1,-1 0 0,0 0-1,1 0 1,-1 0-1,0 0 1,0 0-1,0-1 1,-1 0-1,1 1 1,-1-1-1,1 0 1,-1 0 0,0-1-1,0 1 1,0 0-1,0-1 1,-1 1-1,0-1 1,1 1-1,-1-1 1,0 0 0,-1 0-1,1 1 1,-1-1-1,0 0 1,0 0-1,0 0 1,0 1-1,-1-7 1,-1 6 13,1 1-1,-1-1 1,0 1-1,0-1 1,0 1-1,0 0 1,-1 0-1,1 0 1,-1 0-1,0 0 1,0 1 0,0-1-1,0 1 1,-7-4-1,-49-26 67,33 20-65,-55-27 432,77 36-390,0 1 0,-1-1-1,1 0 1,1-1 0,-1 1-1,0 0 1,1-1-1,0 0 1,-1 0 0,2 0-1,-1 0 1,0-1-1,1 1 1,-3-7 0,5 9-64,0 0 1,0 0 0,-1 0-1,2 0 1,-1-1 0,0 1-1,0 0 1,1 0 0,-1 0-1,1 0 1,0 0 0,-1 0-1,1 0 1,0 0 0,0 0-1,0 0 1,1 0 0,-1 0-1,0 1 1,1-1 0,-1 1-1,1-1 1,-1 1 0,1-1-1,0 1 1,0 0 0,0 0-1,0 0 1,-1 0 0,5-1-1,8-5-86,0 1-1,1 0 0,16-3 1,-20 6-49,6-2-15,0 1 0,-1 1 0,2 1 0,-1 0-1,23 2 1,-39 0 155,0 1 1,0-1-1,0 1 0,0 0 0,0 0 0,0-1 1,0 1-1,0 0 0,-1 0 0,1 0 0,0 0 0,0 0 1,-1 0-1,1 0 0,-1 0 0,1 0 0,-1 0 1,1 0-1,-1 1 0,0-1 0,1 0 0,-1 0 1,0 0-1,0 1 0,0-1 0,0 0 0,0 0 1,0 0-1,-1 3 0,-2 40 113,0-34-94,-2 1 1,1-1-1,-2-1 1,1 1-1,-1-1 0,-1 0 1,1 0-1,-1-1 1,-1 0-1,-10 9 0,-20 26-1003,15-9-4279,14-25 620</inkml:trace>
  <inkml:trace contextRef="#ctx0" brushRef="#br0" timeOffset="13778.21">1275 1884 6771,'0'0'11048,"-7"22"-10061,-4 2-848,-2-1-1,-1-1 1,0 0-1,-2 0 1,-18 18-1,16-18-840,0 0-1,1 1 1,2 1-1,-17 33 1,28-45-3076,3-6-1110</inkml:trace>
  <inkml:trace contextRef="#ctx0" brushRef="#br0" timeOffset="13959.08">1030 2070 5539,'0'0'12981,"-14"-25"-12660,32 25-273,9 13 128,4-1-48,0 4-112,5-4-16,9 4-112,4-1-1345,-5-5-2001,5 0-1280,-4-5-4386</inkml:trace>
  <inkml:trace contextRef="#ctx0" brushRef="#br0" timeOffset="14409.09">2643 1775 9732,'0'0'8356,"-36"35"-8084,18-9-15,5-1-145,0 3-48,-5-2-48,4 2-32,5-8-48,-4 3-865,4-5-1728,5-5-1153,-1-8-704</inkml:trace>
  <inkml:trace contextRef="#ctx0" brushRef="#br0" timeOffset="14595.3">2460 1882 4818,'0'0'10901,"22"10"-10645,1 5 609,-1 8-513,0 3-256,0-3-48,-4 0-48,5-3-224,-6-2-1185,-3 0-1232,-5-6-721,-5 1-3329</inkml:trace>
  <inkml:trace contextRef="#ctx0" brushRef="#br0" timeOffset="15403.19">4194 1978 8132,'0'0'7545,"3"0"-7433,173-31 377,-98 27-8134,-73 5 3782,-4 8-315</inkml:trace>
  <inkml:trace contextRef="#ctx0" brushRef="#br0" timeOffset="15571.82">4332 2050 976,'0'0'13014,"-45"15"-12213,59-15-929,8 0 128,9-2 224,5-11-224,4-5-1217,-4 3-752,-1-3 113,-12 3-1890,-10-1 144</inkml:trace>
  <inkml:trace contextRef="#ctx0" brushRef="#br0" timeOffset="15850.5">4412 1823 4738,'0'0'10384,"-12"-6"-9312,-36-20-813,48 26-263,0 0-1,0 0 1,0 0 0,0 0 0,0 0-1,-1 0 1,1 0 0,0 0 0,0 0-1,0 0 1,0 0 0,0 0-1,0 0 1,-1 0 0,1 0 0,0 0-1,0-1 1,0 1 0,0 0 0,0 0-1,0 0 1,0 0 0,0 0 0,-1 0-1,1 0 1,0 0 0,0-1 0,0 1-1,0 0 1,0 0 0,0 0 0,0 0-1,0 0 1,0 0 0,0-1 0,0 1-1,0 0 1,0 0 0,0 0 0,0 0-1,0 0 1,0-1 0,0 1-1,0 0 1,0 0 0,0 0 0,0 0-1,0 0 1,0 0 0,0-1 0,0 1-1,1 0 1,-1 0 0,0 0 0,0 0-1,0 0 1,0 0 0,0 0 0,0 0-1,0 0 1,0-1 0,1 1 0,12-3-172,21 1 124,-26 2 81,18-1-34,1 2 1,0 1-1,0 0 0,42 12 1,-62-13-3,-1 1 1,1 0-1,-1 1 1,0 0-1,0 0 0,0 0 1,0 1-1,-1 0 1,1 0-1,-1 0 1,0 0-1,0 1 1,-1 0-1,1 0 1,-1 1-1,0-1 1,-1 1-1,1-1 0,-1 1 1,0 1-1,0-1 1,-1 0-1,0 0 1,2 12-1,-3-12 24,0 1-1,0 0 1,0 0-1,-1 0 1,0 0-1,-1-1 1,0 1-1,0 0 1,0 0 0,-1-1-1,0 1 1,0 0-1,-5 8 1,-2 0 160,0 0-1,-1-1 1,-21 23 0,19-23-1588,0 1 0,1 0-1,-16 27 1,25-35-4576</inkml:trace>
  <inkml:trace contextRef="#ctx0" brushRef="#br0" timeOffset="16625.02">5236 1846 8340,'0'0'9145,"-9"-7"-8291,-30-23-259,38 28-575,0 1-1,0 0 1,0 0-1,0-1 1,0 1-1,0-1 1,0 1-1,1-1 1,-1 1-1,0-1 1,1 1-1,-1-1 1,1 0-1,0 1 1,-1-1-1,1 0 1,0 1-1,0-1 1,0 0-1,0 1 1,1-1-1,-1 0 1,0 1-1,1-1 1,-1 0-1,1 1 1,-1-1-1,1 1 1,0-1-1,0 1 1,0-1-1,0 1 1,0 0-1,0-1 1,0 1-1,0 0 1,0 0-1,1 0 1,-1 0-1,0 0 1,1 0-1,-1 0 1,1 0-1,2-1 1,4-1-14,0 0 0,0 0 0,0 0 0,0 1 1,1 1-1,-1-1 0,1 1 0,-1 1 0,1 0 1,-1 0-1,14 2 0,-18-1-6,-1 0 0,1 0 1,-1 0-1,1 1 0,-1 0 0,0-1 0,1 1 1,-1 0-1,0 0 0,0 1 0,0-1 0,-1 1 0,1-1 1,-1 1-1,1 0 0,-1 0 0,0 0 0,0 0 1,0 1-1,0-1 0,-1 1 0,0-1 0,1 1 1,-1-1-1,0 1 0,-1-1 0,1 1 0,-1 0 1,1 5-1,-1-2 19,0 1 0,-1-1 1,0 0-1,0 1 0,0-1 1,-1 0-1,0 0 0,-1 0 1,0 0-1,0 0 0,0-1 1,0 1-1,-1-1 0,0 0 1,-1 0-1,-7 7 0,-9 10 12,-1-2 0,-38 30 0,59-51-31,-13 11 1,0-1-1,-1-1 0,-20 10 0,30-16-7,-1 0 0,1-1 0,-1 0 0,1 0 0,-1-1 0,0 0-1,0 0 1,1 0 0,-1 0 0,0-1 0,0 0 0,0-1 0,-10-1 0,13 1-24,1-1 1,0 0 0,0 0 0,0 0 0,0 0 0,0 0-1,0 0 1,0 0 0,1-1 0,-1 1 0,1 0 0,0-1-1,0 0 1,0 1 0,0-1 0,0 0 0,0 1 0,1-1-1,-1 0 1,1 0 0,0 1 0,0-1 0,0-4-1,0 4-31,-1-1-1,1 1 1,0 0-1,0-1 1,1 1-1,-1 0 1,0-1-1,1 1 1,0 0-1,0 0 1,0-1-1,0 1 1,1 0-1,-1 0 1,1 0-1,0 0 1,-1 1-1,1-1 1,4-4-1,-2 5 59,-1 0 0,0 0 0,0 1 0,0-1 0,1 1 0,-1 0-1,1 0 1,-1 0 0,1 0 0,-1 1 0,1-1 0,0 1 0,-1 0 0,1 0 0,0 0-1,-1 1 1,1-1 0,-1 1 0,1 0 0,-1 0 0,1 0 0,-1 0 0,1 1-1,3 2 1,3 3 139,0 1 1,-1 0-1,0 1 0,-1 0 0,15 20 0,27 28 148,-46-54-335,0 0-1,-1 0 0,1 0 0,0 0 0,0-1 0,1 0 1,-1 0-1,0 0 0,1 0 0,0-1 0,-1 1 0,8 0 0,45-1-6632,-25-1-484</inkml:trace>
  <inkml:trace contextRef="#ctx0" brushRef="#br0" timeOffset="16983.44">5486 1810 11861,'0'0'5907,"15"-4"-6552,15 2 533,-23 2 87,0 0-1,0 0 1,1-1-1,-1 0 1,0 0-1,0 0 1,0-1-1,0 0 1,0-1-1,-1 0 1,1 0-1,10-6 1,-12 9 174,-3 11 247,-3 33 818,-8 48 682,0-36-2058,-6 47 815,11-34-7147</inkml:trace>
  <inkml:trace contextRef="#ctx0" brushRef="#br0" timeOffset="17207.35">5428 2006 3890,'0'0'13894,"58"-53"-13894,-14 38 128,1-1-128,-5 6-336,-5 3-560,-12 7-657,-5 0-1072,-10 0 352,-8 5-833,0 10-1696</inkml:trace>
  <inkml:trace contextRef="#ctx0" brushRef="#br0" timeOffset="17596.51">4715 2661 13494,'0'0'8673,"-6"0"-8379,-8-2-269,27-5-46,54-10-13,-42 11 75,226-57 204,377-91-512,-599 148 162,538-147-2340,-553 148 1895,16-8 751,-20 2-2042,-7-5-3341,-3 11 1074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7:04.4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206 162 1425,'1'-2'15252,"0"-2"-12182,7-18-3203,-2 17 77,1 1 0,-1 0 0,1 0 0,0 0 0,0 1 0,1 0 0,-1 0 0,9-1 0,-13 4 48,0-1 0,0 1 0,0-1 0,0 1 0,1 0 0,-1 0 1,0 1-1,0-1 0,0 1 0,0-1 0,0 1 0,0 0 0,0 0 0,0 1 0,0-1 0,0 0 0,-1 1 0,1 0 0,0 0 0,-1 0 0,1 0 0,-1 0 1,0 0-1,0 0 0,0 1 0,0-1 0,0 1 0,0 0 0,-1-1 0,1 1 0,-1 0 0,0 0 0,0 0 0,0 0 0,0 0 0,0 0 0,-1 0 0,0 0 1,1 6-1,-1-6 5,0 1 16,1 0-1,-1 0 1,0-1 0,-1 1 0,1 0-1,-1 0 1,1 0 0,-1 0 0,0-1 0,-1 1-1,1 0 1,-1-1 0,1 1 0,-1-1-1,-3 5 1,2-3-4,-3 5-2,3-7-5,1 1 1,-1 0-1,1-1 1,0 1-1,0 0 1,0 0 0,1 0-1,-2 6 1,-1-7-292,10-8 52,2-1 243,1 2 0,1 0 1,-1 0-1,0 0 0,1 1 0,0 1 0,0-1 0,0 2 1,0-1-1,0 1 0,0 1 0,11 0 0,-18 3 3,-1 1-1,1-1 0,0 0 1,-1 1-1,0-1 1,0 1-1,0 0 0,0-1 1,2 9-1,2 1 28,-5-8-19,0 0-1,0 1 0,0-1 0,-1 0 1,0 1-1,0-1 0,0 0 1,-2 9-1,1 7 19,1-6-23,0-11 1,1-1 0,-1 1 0,0-1 0,0 1 0,0-1 0,0 1 0,-1-1 0,1 0 0,-1 1-1,0-1 1,0 1 0,0-1 0,-1 0 0,1 0 0,-1 0 0,0 0 0,1 0 0,-1 0 0,-1 0-1,1 0 1,0-1 0,-4 4 0,-2 0 11,0 0 1,-1 0-1,1-1 1,-1 0-1,-1 0 0,1-1 1,0-1-1,-1 1 0,0-1 1,-16 2-1,-5-1 30,0-2-1,-36-2 1,36 0-13,19-1-71,0-1 0,0 0 0,1 0 0,-1-2 1,0 1-1,1-1 0,0-1 0,0 0 0,0-1 1,1 0-1,-1 0 0,2-1 0,-1-1 0,1 0 0,0 0 1,-10-12-1,18 19-303,1 0 1,-1 0 0,0 0 0,1 0-1,0 0 1,-1 0 0,1-1-1,-1 1 1,1 0 0,0 0-1,0 0 1,0-1 0,0 1-1,0 0 1,0 0 0,0-1-1,0 1 1,0 0 0,1 0 0,-1-1-1,0 1 1,1 0 0,-1 0-1,2-1 1,12-8-4182</inkml:trace>
  <inkml:trace contextRef="#ctx0" brushRef="#br0" timeOffset="1211.39">723 1 1585,'0'0'10170,"-7"0"-6841,-21 0-3073,19 12-8,0 1 1,0-1-1,1 1 0,0 1 0,1 0 0,1 0 0,0 0 0,1 1 0,1-1 0,-6 30 0,5 5 50,1 0 0,4 55 0,1-48 151,-1-53-448,0 0 1,0 0 0,0-1 0,1 1 0,0 0 0,-1-1 0,1 1 0,0-1 0,0 1-1,0-1 1,1 1 0,-1-1 0,0 1 0,1-1 0,0 0 0,-1 0 0,1 0 0,0 0 0,0 0-1,0 0 1,1-1 0,-1 1 0,0-1 0,1 1 0,-1-1 0,1 0 0,-1 0 0,1 0-1,-1 0 1,1-1 0,5 2 0,-3-1 14,0-1-1,0 1 1,0-1 0,0 0-1,1 0 1,-1-1-1,0 0 1,0 1-1,0-2 1,0 1 0,0-1-1,0 1 1,-1-1-1,1-1 1,0 1-1,6-5 1,-8 4-9,1 0-1,-1 0 1,0 0-1,0 0 1,0-1-1,0 1 1,0-1-1,-1 0 1,0 0-1,1 0 1,-2 0-1,1 0 1,2-6-1,-2-1 9,-1 0 1,1-1-1,-2 1 1,0-12-1,0 21-12,0 1-2,0-1 0,0 0 0,0 1 0,-1-1 0,1 1 0,0-1 0,-1 1 0,1-1 0,-1 1 0,0 0 0,0-1 0,1 1 0,-1 0 0,0-1 0,0 1 0,0 0 0,0 0 0,0 0 0,0 0 0,-1 0 0,1 0 0,0 0 0,-2-1 0,-1 0 17,-1 0 0,0 0-1,1 1 1,-1-1 0,0 1 0,0 0 0,-7-1-1,-5 1 48,0 1 0,-1 0 1,-21 3-1,33-2-58,-1 1 1,1 0-1,-1 0 1,1 1-1,0-1 1,0 1-1,-10 7 1,5-3-58,11-7-74,0 0-1,0 0 0,0 0 1,0 0-1,0 0 1,0 1-1,0-1 0,0 0 1,0 0-1,0 0 1,0 0-1,0 0 0,0 1 1,0-1-1,0 0 0,0 0 1,0 0-1,0 0 1,0 0-1,0 1 0,0-1 1,0 0-1,1 0 1,-1 0-1,0 0 0,0 0 1,0 0-1,0 0 0,0 0 1,0 0-1,1 1 1,-1-1-1,0 0 0,0 0 1,0 0-1,0 0 1,0 0-1,0 0 0,1 0 1,-1 0-1,0 0 0,0 0 1,0 0-1,0 0 1,1 0-1,-1 0 0,0 0 1,0 0-1,0 0 1,0 0-1,0 0 0,0 0 1,1-1-1,-1 1 0,0 0 1,0 0-1,0 0 1,0 0-1,0 0 0,0 0 1,1 0-1,14 0-4138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8:31.33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69 8932,'0'0'7628,"14"-11"-7073,47-31-25,-57 40-491,-1 0 0,0 0-1,1 0 1,-1 1-1,1 0 1,-1-1-1,1 1 1,0 1-1,-1-1 1,1 0 0,0 1-1,0 0 1,0 0-1,-1 0 1,1 0-1,0 1 1,5 0-1,-6 1-10,0-1-1,0 1 0,-1-1 0,1 1 0,0 0 0,-1 0 0,0 0 0,1 0 0,-1 0 1,0 1-1,0-1 0,0 1 0,0-1 0,-1 1 0,1 0 0,1 4 0,1 3 60,-1 1-1,0-1 0,0 1 0,-1 0 0,0 0 1,-1 0-1,-1 0 0,1 0 0,-3 14 0,0-14 4,-1 1-1,0-1 0,-1 0 0,0 0 0,-1 0 0,0-1 1,-8 13-1,8-15-49,-1 1 1,2 1-1,-1-1 1,1 1-1,1-1 0,-1 1 1,2 0-1,-1 1 1,-1 19-1,5-29-32,-1 0 0,0 1 1,1-1-1,-1 0 0,0 1 0,1-1 0,0 0 0,-1 0 0,1 1 1,0-1-1,0 0 0,-1 0 0,1 0 0,0 0 0,0 0 0,0 0 1,0 0-1,1 0 0,-1 0 0,0-1 0,0 1 0,0 0 0,1-1 1,-1 1-1,0-1 0,1 0 0,-1 1 0,0-1 0,1 0 0,-1 0 0,2 1 1,51 2 87,-45-3-87,24-2-89,-1-2 0,0-1 0,0-1 0,0-1-1,-1-2 1,33-14 0,-51 12-2484,-13 11 2350,0-1 0,0 1 0,-1-1 0,1 1 0,0 0-1,0-1 1,-1 1 0,1-1 0,0 1 0,-1 0 0,1-1 0,-1 1-1,1 0 1,-1-1 0,1 1 0,0 0 0,-1 0 0,1-1 0,-1 1 0,1 0-1,-1 0 1,1 0 0,-1 0 0,0 0 0,1 0 0,-1 0 0,1 0 0,-1 0-1,0 0 1,-20-3-4084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8:31.7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272 0 8676,'0'0'11157,"-124"123"-10949,92-83-80,6-1-80,8 1-48,-4-4 0,8 0-448,5-8-977,5-8-1568,4-10-1265</inkml:trace>
  <inkml:trace contextRef="#ctx0" brushRef="#br0" timeOffset="152.6">0 212 3265,'0'0'14599,"14"-54"-14599,21 70 0,10 6 224,-1 4-192,1 2-32,-5-3-160,-18 8-1088,-13 3-1554,-9 2-1472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8:29.92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45 280 4930,'0'0'4869,"12"-16"-4359,41-51 26,-49 63-400,-1-1-1,1 0 1,1 1 0,-1 0 0,1 0-1,7-5 1,-10 8-17,0 1 0,1-1 1,-1 0-1,1 0 0,-1 1 0,1 0 0,-1-1 0,1 1 1,-1 0-1,4 0 0,-5 0-43,0 1-71,0 0-1,0 0 1,-1-1 0,1 1-1,-1 0 1,1 0 0,0 0-1,-1-1 1,1 1 0,-1 0-1,0 0 1,1 0 0,-1 0-1,0 0 1,1 0 0,-1 0 0,0 0-1,0 0 1,0 0 0,0 0-1,0 0 1,0 2 0,0 33 214,0-30-162,-1 3-32,0 1 0,-1-1-1,0 0 1,0 0 0,-1 1-1,0-1 1,-1-1 0,0 1-1,0 0 1,-1-1 0,0 0-1,-1 0 1,1-1 0,-2 1-1,-9 9 1,26-16-204,1 0 1,-1 0-1,20 7 0,-21-5 160,-1 1 0,0 0-1,0 1 1,-1 0 0,1 0 0,-1 1 0,0 0-1,8 8 1,-13-12 28,-1-1 0,1 0 0,-1 1 0,1 0 0,-1-1 0,1 1 0,-1 0 0,0 0 0,0 0-1,0 0 1,0 0 0,0 0 0,0 0 0,-1 0 0,1 0 0,-1 0 0,1 0 0,-1 0 0,0 1 0,0-1 0,0 0 0,0 0-1,0 0 1,0 0 0,-1 1 0,1-1 0,-1 0 0,0 0 0,1 0 0,-1 0 0,0 0 0,0 0 0,0 0 0,0 0 0,-1-1-1,1 1 1,0 0 0,-1-1 0,-3 4 0,-2 0 185,0 0-1,-1 0 0,0-1 1,0 0-1,0 0 1,0 0-1,-1-1 1,1-1-1,-1 0 1,-11 2-1,-10-1 402,-52 0 0,65-3-525,16 0-97,0 0 1,0 0-1,-1-1 0,1 1 0,0 0 0,-1 0 0,1-1 0,0 1 0,0-1 0,0 1 0,-1-1 1,1 0-1,0 1 0,0-1 0,0 0 0,0 0 0,0 0 0,0 1 0,-1-3 0,2 3-160,-1-1-1,1 0 0,0 0 1,0 1-1,-1-1 0,1 0 0,0 1 1,0-1-1,0 0 0,0 0 1,0 1-1,0-1 0,0 0 0,0 0 1,0 1-1,0-1 0,0 0 1,1 0-1,-1 1 0,0-1 0,0 0 1,1 1-1,-1-1 0,0 0 1,1 1-1,-1-1 0,1 0 0,-1 1 1,1-1-1,-1 1 0,1-1 1,0 1-1,-1-1 0,1 1 0,-1 0 1,2-1-1,18-12-5865</inkml:trace>
  <inkml:trace contextRef="#ctx0" brushRef="#br0" timeOffset="701.82">1439 152 11941,'0'0'9877,"-6"-17"-9327,-18-53-185,23 68-358,1 0 0,-1 0 1,0 1-1,1-1 0,-1 0 0,1 0 1,-1 1-1,1-1 0,0 0 0,0 0 0,0 0 1,0 0-1,0 0 0,0 1 0,1-1 0,-1 0 1,0 0-1,1 0 0,0 1 0,-1-1 0,1 0 1,0 0-1,0 1 0,0-1 0,0 1 1,0-1-1,0 1 0,0-1 0,1 1 0,-1 0 1,1 0-1,-1 0 0,1-1 0,-1 1 0,1 0 1,-1 1-1,1-1 0,0 0 0,3-1 0,-2 2-17,0-1-1,0 1 0,-1-1 0,1 1 0,0 0 0,0 0 0,0 0 0,0 1 0,0-1 0,0 1 0,0 0 0,-1-1 0,1 1 0,0 0 0,-1 1 0,1-1 1,0 0-1,-1 1 0,0-1 0,4 4 0,-2 1 11,-1 0 0,1 0 0,-1 0-1,-1 1 1,1 0 0,-1-1 0,0 1 0,-1 0 0,1 0 0,-1 0 0,-1 0 0,1 0 0,-1 1 0,-2 10 0,0 10-5,-1 0 0,-10 35 0,10-51-236,1-1 0,1 1 0,-1 20 1,7-31 67,-1 0 0,1 0 1,0-1-1,0 1 0,0-1 1,0 0-1,5-1 0,-4 1 29,6 0 80,1 0 1,0 1-1,-1 1 1,14 2-1,-23-3 66,-1-1-1,0 1 0,1 0 1,-1-1-1,0 1 1,0 0-1,0 0 0,1 0 1,-1 1-1,0-1 0,-1 0 1,1 1-1,0-1 0,0 1 1,-1 0-1,1-1 1,-1 1-1,1 0 0,-1 0 1,0 0-1,1 0 0,-1 0 1,0 1-1,-1-1 1,1 0-1,0 0 0,-1 1 1,1-1-1,-1 0 0,1 3 1,-1-1 83,0 0-1,0-1 1,-1 1 0,1 0 0,-1-1-1,0 1 1,0 0 0,0-1 0,0 1-1,-1-1 1,1 0 0,-1 1 0,0-1 0,0 0-1,-3 4 1,-1-1 105,-1 0-1,0 0 1,0-1-1,-16 9 1,17-10-157,-13 8 79,2-1-150,-1 0 1,0-1 0,-1 0-1,0-2 1,-1 0 0,-23 6-1,41-14-397,-4 0-851,5-5-2766,5-13-3058</inkml:trace>
  <inkml:trace contextRef="#ctx0" brushRef="#br0" timeOffset="2555.15">1127 432 9636,'0'0'8804,"-49"-35"-8804,27 65-160,-10 9-144,1 1-752,5 4-689,8-9-896,0 1-177,5-11-1520,4-9 1137,4-11 1424</inkml:trace>
  <inkml:trace contextRef="#ctx0" brushRef="#br0" timeOffset="2710.52">877 626 1601,'0'0'11669,"23"-82"-10821,8 82-143,13 0-193,10 13-240,8 5-160,14 5-32,13 2-80,9-4-1681,14-1-2144,8-5-4579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8:34.7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4 142 8772,'0'0'6408,"1"-14"-5693,7-43-96,-7 54-550,0 0 1,1 0-1,-1 0 0,1 0 0,-1 0 0,1 0 0,0 0 1,0 0-1,0 1 0,1-1 0,-1 1 0,0-1 1,1 1-1,0 0 0,0 0 0,-1 0 0,5-1 0,0-1 99,0 0-1,1 1 0,-1 0 0,16-3 0,-20 5-152,0 1-1,0-1 0,0 1 1,0 0-1,0 0 1,0 0-1,0 0 0,0 0 1,0 0-1,0 1 1,0 0-1,0 0 0,0-1 1,0 2-1,0-1 1,-1 0-1,1 0 0,0 1 1,-1 0-1,1-1 0,-1 1 1,4 3-1,-3 0-1,1 0 0,-1 0 0,0 0 0,0 0 0,0 0 0,-1 0 0,1 1 0,-1-1 0,-1 1 0,1 0 0,0 6 0,0 0 2,0 0 0,-1 0 1,-1 0-1,0 0 0,-1 0 0,0-1 1,0 1-1,-1 0 0,-1 0 0,0-1 1,-7 16-1,4-15-5,-36 60 30,38-65-32,-1-1 0,1 0 0,-1 0 0,-1 0 0,1 0 0,-1-1 0,-11 9 1,15-13 89,2-3-106,1 1-1,-1 0 1,0-1-1,1 1 1,-1 0-1,1-1 0,-1 1 1,1 0-1,0 0 1,-1-1-1,1 1 1,0 0-1,0 0 1,2-1-1,1-2-12,1 1 1,0 0-1,0 1 0,1-1 1,-1 1-1,0 0 0,1 1 1,-1-1-1,1 1 0,0 0 0,-1 0 1,1 1-1,0 0 0,0 0 1,-1 0-1,1 1 0,8 1 1,-10-1 18,0 0 0,-1 0 1,1 0-1,-1 0 1,0 1-1,1-1 1,-1 1-1,0 0 1,0 0-1,0 0 0,0 1 1,0-1-1,-1 1 1,1-1-1,-1 1 1,1 0-1,-1 0 1,0 0-1,0 0 0,-1 0 1,1 0-1,0 1 1,-1-1-1,0 1 1,0-1-1,0 1 1,1 6-1,-2-6 15,1 0-1,-1-1 1,0 1 0,0 0-1,0 0 1,0 0 0,-1 0 0,0-1-1,0 1 1,0 0 0,0 0-1,0-1 1,-1 1 0,1-1-1,-1 1 1,0-1 0,0 0-1,0 0 1,-5 5 0,2-4 46,0 0-1,0-1 1,-1 0-1,0 0 1,1 0 0,-1 0-1,0-1 1,0 0 0,0 0-1,-1-1 1,-9 1 0,7 0 66,-4 1-76,0-1-1,-1 0 1,1 0 0,-1-2-1,1 0 1,-1 0-1,1-1 1,-22-5 0,34 6-142,0 0 1,0-1 0,0 1 0,-1-1-1,1 1 1,0-1 0,0 1 0,0-1-1,0 0 1,0 0 0,0 1 0,1-1-1,-1 0 1,0 0 0,0 0 0,1 0-1,-1 0 1,0 0 0,1 0 0,-1 0-1,1 0 1,-1 0 0,1-1 0,0 1-1,-1 0 1,1 0 0,0 0 0,0-1-1,0 1 1,0 0 0,0 0 0,0 0-1,0-1 1,0 1 0,0 0 0,1 0-1,-1 0 1,0 0 0,1-1-1,-1 1 1,1 0 0,-1 0 0,2-1 0,1-3-754,0 1 0,0 0 0,0 1 0,0-1 0,1 0 0,-1 1 1,1 0-1,0 0 0,5-3 0,30-15-6099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8:35.4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41 143 8612,'0'0'9169,"-5"-14"-8683,-10-43-305,15 56-171,0-1 0,0 0-1,0 0 1,0 0-1,0 0 1,0 1 0,1-1-1,-1 0 1,1 0-1,0 0 1,-1 1-1,1-1 1,0 0 0,0 1-1,0-1 1,0 1-1,0-1 1,0 1-1,0 0 1,1-1 0,-1 1-1,1 0 1,1-2-1,36-17 134,-36 19-118,3-1-9,-1 0-1,0 0 1,1 1 0,-1-1-1,1 2 1,-1-1-1,1 0 1,0 1 0,-1 0-1,1 0 1,9 2 0,-13-1-11,0-1 0,0 1 0,1 0 0,-1 0 0,0 0 0,0 0 1,0 1-1,0-1 0,0 0 0,0 1 0,0 0 0,0-1 0,-1 1 0,1 0 1,-1 0-1,1 0 0,-1 0 0,0 0 0,0 0 0,1 0 0,-2 0 0,1 1 1,0-1-1,0 0 0,-1 0 0,1 1 0,-1-1 0,0 1 0,1 2 0,0 5 48,-1 1-1,0-1 0,0 1 1,-1-1-1,0 0 0,-1 1 1,0-1-1,0 0 0,-1 0 1,-1 0-1,0 0 0,0-1 1,-1 1-1,0-1 0,-1 0 1,1 0-1,-13 13 0,-63 77-28,121-97-672,-26-2 623,2-1-56,0 2 1,0-1-1,1 2 1,30 6-1,-45-7 97,1 0 1,-1-1-1,1 1 0,-1 0 0,1 0 0,-1 1 0,1-1 1,-1 0-1,0 1 0,0-1 0,0 1 0,0 0 0,0 0 1,0 0-1,0 0 0,-1 0 0,1 0 0,-1 0 0,1 0 1,-1 1-1,0-1 0,0 1 0,0-1 0,0 1 0,0-1 1,-1 1-1,1 0 0,-1-1 0,1 1 0,-1 0 0,0-1 1,0 1-1,0 0 0,-1-1 0,1 1 0,-1-1 1,-1 6-1,0-4 42,0 0 1,0-1 0,-1 1 0,1 0-1,-1-1 1,0 0 0,0 0 0,0 0-1,-1 0 1,1 0 0,-1 0 0,1-1 0,-1 0-1,-7 4 1,-61 25 444,66-29-661,-54 16 474,55-17-763,1 0-1,0 0 0,-1-1 1,1 0-1,0 0 0,-1 0 1,1 0-1,0-1 1,-1 0-1,1 1 0,0-2 1,-6-1-1,-8-10-6515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8:36.2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152 123 16,'0'0'15701,"-4"-8"-14994,3 7-678,0-1 0,0 0 1,0 0-1,1 0 1,-1 0-1,0 0 1,1 0-1,-1 0 0,1 0 1,0 0-1,0 0 1,0 0-1,0 0 1,0 0-1,0 0 1,0 0-1,1 0 0,0-3 1,1 2 16,0 0 1,0 0 0,0 0-1,1 0 1,-1 1-1,1-1 1,0 1-1,0 0 1,0-1 0,0 1-1,0 1 1,0-1-1,4-1 1,7-5 129,0 1 0,1 1 0,0 1-1,18-5 1,-28 9-127,-1 0-1,0 0 0,0 1 1,1 0-1,-1 0 0,0 0 1,0 0-1,1 1 0,5 1 1,-8-1-29,0-1 0,0 1 0,0 0 0,-1 0 0,1 0 0,0 0 0,0 0 0,-1 1 0,1-1 1,-1 1-1,1-1 0,-1 1 0,0-1 0,1 1 0,-1 0 0,0-1 0,0 1 0,0 0 0,0 0 0,0 3 1,2 3 52,0 1 1,-1 0 0,-1 0-1,1 0 1,-2 0 0,1 0-1,-1 0 1,0 0 0,-1 0-1,0 0 1,-1 0 0,-2 10-1,-2-1 0,-1 0 1,0 0-1,-1-1 0,-19 28 0,25-42-75,1 0 1,-1-1-1,1 1 1,-1 0-1,1 0 0,0 0 1,0 0-1,0 0 1,1 1-1,-1 4 0,1-7-1,0 1 0,0-1 0,0 0-1,1 0 1,-1 0 0,0 0 0,1 0-1,-1 1 1,1-1 0,-1 0 0,1 0-1,-1 0 1,1 0 0,0 0 0,0-1 0,-1 1-1,1 0 1,0 0 0,0 0 0,0-1-1,0 1 1,0 0 0,0-1 0,0 1-1,0-1 1,0 1 0,0-1 0,1 0-1,0 1 1,31 7-21,-21-5 11,0 0 0,0 0 0,0 1 1,20 11-1,-29-14 15,-1 0 1,0 1-1,0-1 0,0 1 1,1 0-1,-2 0 1,1 0-1,0 0 0,0 0 1,-1 0-1,1 0 1,-1 1-1,1-1 0,-1 0 1,0 1-1,0-1 0,0 1 1,0 0-1,-1-1 1,1 1-1,-1 0 0,1-1 1,-1 1-1,0 0 1,0-1-1,0 1 0,-1 4 1,0-5 21,0 1-1,0-1 1,0 1 0,0-1 0,0 0-1,-1 1 1,1-1 0,-1 0 0,1 0 0,-1 0-1,0 0 1,0 0 0,0 0 0,0-1-1,0 1 1,0-1 0,-1 1 0,-2 0 0,-50 23 351,45-21-327,-22 7-51,-1 0 0,0-2 1,-1-2-1,-59 6 0,69-12-1585,0-1 0,-28-3 0,17-3-4103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8:33.2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375 0 13510,'0'0'6371,"-103"77"-5843,63-26 97,-4 7-177,4-2-256,4 3-112,5-3-80,8 0-16,6-5-48,3-5-720,5-11-673,9-17-1520</inkml:trace>
  <inkml:trace contextRef="#ctx0" brushRef="#br0" timeOffset="224.07">1 110 8324,'0'0'10058,"17"8"-9023,319 219 2263,-254-167-3123,-53-40-226,-7-6-118,-1 0 0,-1 2 0,-1 0-1,0 2 1,-1-1 0,26 35 0,-42-49-278,0 0-1,-1-1 0,1 1 1,-1 0-1,0 1 1,0-1-1,0 0 1,0 0-1,0 0 0,-1 1 1,1-1-1,-1 4 1,0 11-6810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7:17.5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1303 489 8884,'0'0'11493,"-14"-15"-11493</inkml:trace>
  <inkml:trace contextRef="#ctx0" brushRef="#br0" timeOffset="-1486.58">29 225 5523,'0'0'8750,"-9"-11"-2678,22 174-5851,-3-71-124,-10-82-88,1 1 2,0 1-1,0 0 1,1-1-1,0 0 1,1 1-1,7 18 1,-11-41 57,0-1 1,0 1 0,1-1 0,3-18 0,-2-6-61,-1-215-43,0 250-10,14 4-276,-3 6 317,-2 1-1,1 0 1,-1 0-1,-1 1 1,0 1-1,0-1 0,10 22 1,8 10 8,-12-16-5,-13-22-5,1 0 0,0-1 1,0 1-1,1-1 0,-1 0 0,1 1 1,0-1-1,0-1 0,0 1 0,1 0 0,-1-1 1,1 1-1,0-1 0,5 3 0,-8-6-18,1 0 0,-1 0 0,1 0 0,-1 0 0,1 0 0,-1 0 0,1 0 0,-1-1 0,1 1 0,-1 0 0,1-1 0,-1 1 0,0-1 0,1 0 0,-1 1 0,0-1 0,1 0 0,-1 0 0,0 0 0,0 0 0,0 0 0,0 0 0,0 0 0,0 0 0,0-1 0,0 1 0,0 0 0,0-3 0,21-44-272,-18 38 189,4-8 54,-1-1 0,-1 0-1,-1 0 1,0-1-1,-2 0 1,2-32 0,9 83 424,1 103 704,-11-83-1223,12 55 0,-9-96-3283,3-9-2262,-9-1 4993,8 0-7650</inkml:trace>
  <inkml:trace contextRef="#ctx0" brushRef="#br0" timeOffset="-1051.58">541 342 1601,'0'0'13427,"-1"-4"-12421,0 5-986,1-1-1,0 0 1,0 0 0,0 0-1,0 1 1,0-1 0,0 0 0,-1 0-1,1 0 1,0 0 0,0 1-1,0-1 1,0 0 0,-1 0-1,1 0 1,0 0 0,0 0-1,0 1 1,-1-1 0,1 0 0,0 0-1,0 0 1,-1 0 0,1 0-1,0 0 1,0 0 0,0 0-1,-1 0 1,1 0 0,0 0 0,0 0-1,-1 0 1,1 0 0,0 0-1,0 0 1,-1 0 0,1 0-1,0-1 1,0 1 0,0 0-1,-1 0 1,1 0 0,0 0 0,0 0-1,0 0 1,0-1 0,-1 1-1,1 0 1,0 0 0,0 0-1,0-1 1,0 1 0,0 0 0,-1 0-1,1 0 1,0-1 0,0 1-1,0 0 1,0 0 0,0-1-1,0 1 1,0 0 0,0 0-1,0 0 1,0-1 0,-6 34 663,4-21-603,2 1 0,0-1-1,0 1 1,4 19 0,-3-29-77,1-1-1,-1 1 0,1-1 0,0 0 0,0 0 0,0 0 0,0 0 0,1 0 0,-1 0 0,0-1 0,1 1 0,-1-1 0,1 1 0,-1-1 1,1 0-1,0 0 0,0 0 0,0 0 0,-1-1 0,1 1 0,0-1 0,0 0 0,0 0 0,0 0 0,0 0 0,3-1 0,-4 1 6,-1-1-1,0 0 0,1 0 0,-1 0 0,0 0 0,0 0 0,0 0 0,0 0 0,0 0 0,0 0 0,0-1 0,0 1 0,0 0 0,0-1 0,-1 1 0,1 0 0,-1-1 0,1 1 0,-1-1 0,1 1 0,-1-1 0,0 1 0,0-1 1,0 1-1,0-1 0,0-2 0,3-48 122,-3 50-123,0-1 19,0 1 1,0-1-1,0 0 0,-1 0 1,1 0-1,-1 0 1,0 0-1,1 1 0,-1-1 1,-1 0-1,1 1 1,0-1-1,0 1 0,-1-1 1,0 1-1,1-1 0,-1 1 1,0 0-1,0 0 1,0 0-1,-1 0 0,1 0 1,0 1-1,-1-1 1,1 1-1,-1-1 0,1 1 1,-1 0-1,0 0 1,1 0-1,-1 0 0,-4 0 1,6 1-264,0 2-63,1-1-1,0 1 1,-1 0-1,1 0 1,0 0-1,0-1 0,0 1 1,1 0-1,-1 0 1,0 0-1,0-1 1,1 1-1,0 0 1,-1-1-1,1 1 1,0 0-1,-1-1 1,1 1-1,0-1 0,0 1 1,1-1-1,-1 1 1,0-1-1,0 0 1,1 0-1,-1 1 1,0-1-1,1 0 1,-1 0-1,1 0 1,0-1-1,-1 1 1,1 0-1,0-1 0,-1 1 1,1-1-1,0 1 1,0-1-1,-1 0 1,4 1-1,22 2-4764</inkml:trace>
  <inkml:trace contextRef="#ctx0" brushRef="#br0" timeOffset="-185.33">844 319 5138,'0'0'10768,"-7"-6"-9768,5 4-952,1 0 0,-1 1 0,0-1 0,1 0 0,-1 1 0,0-1 0,0 1 0,0 0 0,0 0 0,0-1 0,-1 1 0,1 1 0,0-1 0,0 0 0,-1 0 0,1 1 0,-1 0 0,1-1 0,0 1 0,-1 0-1,1 0 1,-1 0 0,1 1 0,0-1 0,-1 0 0,1 1 0,0 0 0,-1-1 0,1 1 0,0 0 0,0 0 0,0 0 0,-1 1 0,1-1 0,0 0 0,1 1 0,-1-1 0,0 1 0,-2 2 0,-1 2-36,0 0 1,1 0-1,0 0 0,0 1 1,0 0-1,1-1 1,-1 1-1,2 1 1,-1-1-1,1 0 1,0 0-1,1 1 0,0-1 1,0 1-1,0 0 1,1-1-1,1 15 1,0-22-20,-1 1 1,1-1 0,-1 1 0,1-1-1,-1 1 1,0-1 0,1 1-1,-1-1 1,1 0 0,0 1-1,-1-1 1,1 0 0,-1 1-1,1-1 1,0 0 0,-1 0 0,1 0-1,-1 0 1,1 1 0,0-1-1,-1 0 1,1 0 0,0 0-1,-1 0 1,1 0 0,0-1 0,-1 1-1,1 0 1,-1 0 0,1 0-1,0-1 1,26-7-227,-19 2 212,0 0-1,-1-1 1,0 0 0,0-1 0,-1 0 0,1 0 0,-2 0-1,1-1 1,-1 0 0,-1 0 0,1 0 0,-1 0 0,4-17-1,-2 4 19,-1-1-1,0 0 0,-2-1 1,1-42-1,-3 35 15,-1-39 106,-1 66-22,1-1 1,-1 0-1,0 1 0,0-1 1,0 1-1,-1 0 1,1-1-1,-1 1 0,0 0 1,-1 0-1,-4-7 1,6 10 58,-1 103-2,6 118 409,-3-202-546,2 0-1,0 0 1,1-1 0,1 1 0,1-1 0,0 0 0,1-1 0,1 0 0,0 0 0,1 0 0,14 17-1,-22-32-12,0 0 0,0 1 0,1-1 0,-1 0-1,0 0 1,1 0 0,-1 0 0,1 0-1,-1-1 1,1 1 0,0 0 0,-1-1 0,1 1-1,0-1 1,-1 1 0,1-1 0,0 0-1,-1 0 1,1 0 0,0 0 0,0 0 0,-1 0-1,1 0 1,0 0 0,-1-1 0,1 1-1,0-1 1,-1 1 0,4-2 0,-1 0 5,0-1 0,-1 1 0,1-1 0,0 1-1,-1-1 1,1 0 0,-1 0 0,0-1 0,5-6 0,-3 1 6,1 0 0,-1-1 1,-1 0-1,0 0 0,0 0 0,-1 0 0,0-1 0,-1 0 1,0 1-1,-1-1 0,0 0 0,-1 1 0,-1-18 0,1 20-3,0 0-1,-1-1 0,0 1 1,0 0-1,-4-14 0,4 21-12,1 0 0,-1 0-1,1 0 1,-1-1-1,1 1 1,-1 0-1,1 0 1,-1 0 0,0 0-1,0 0 1,0 0-1,1 0 1,-1 0-1,0 1 1,0-1 0,0 0-1,0 0 1,-1 1-1,1-1 1,0 1-1,0-1 1,0 1-1,0-1 1,-1 1 0,1 0-1,0-1 1,0 1-1,-1 0 1,1 0-1,0 0 1,0 0 0,-1 0-1,1 0 1,0 1-1,0-1 1,-1 0-1,1 1 1,0-1 0,0 0-1,0 1 1,-1 0-1,1-1 1,0 1-1,0 0 1,0-1 0,0 1-1,0 0 1,-1 1-1,-1 1-3,0 0 0,0 0 0,1 0 0,-1 1 0,0-1 0,1 1 0,0-1 0,0 1 0,0 0 0,1 0 0,-1 0 0,1 0 0,0 0 0,0 0 0,0 0 0,0 6 0,-1 4-23,1 0-1,1 0 1,2 26 0,-1-36 60,-1-1-1,1 1 1,0-1-1,0 1 1,1-1 0,-1 0-1,0 1 1,1-1-1,0 0 1,0 0-1,0 0 1,0 0-1,1-1 1,-1 1 0,1-1-1,-1 1 1,1-1-1,0 0 1,0 0-1,0 0 1,0 0 0,6 2-1,34 8-1444,0-8-6681,-26-4 1253</inkml:trace>
  <inkml:trace contextRef="#ctx0" brushRef="#br0" timeOffset="641.52">1526 357 176,'0'0'13041,"2"-10"-11627,1 0-1271,-1 0 497,1 0-1,-2 0 1,1 0 0,-1-11-1,-1 19-528,0-1 0,0 1 0,0-1-1,0 0 1,-1 1 0,1-1-1,-1 1 1,0-1 0,1 1-1,-1 0 1,-1-1 0,1 1 0,0 0-1,0 0 1,-1-1 0,1 1-1,-1 0 1,0 0 0,0 1 0,1-1-1,-1 0 1,-5-2 0,6 3-87,-1-1 1,1 1 0,-1 0 0,0 0 0,0 0-1,0 1 1,1-1 0,-1 0 0,0 1-1,0-1 1,0 1 0,0 0 0,0 0-1,0-1 1,0 1 0,0 0 0,0 1-1,0-1 1,0 0 0,0 1 0,0-1-1,0 1 1,0-1 0,1 1 0,-1 0 0,0 0-1,0 0 1,1 0 0,-1 0 0,0 0-1,1 0 1,-1 1 0,1-1 0,-2 3-1,0 0-43,0 1 0,1-1 0,0 1-1,0 0 1,0-1 0,0 1 0,1 0-1,0 0 1,0 0 0,0 0 0,1 0-1,0 7 1,0-10 7,1 0 0,-1 0 0,1 0 0,0 0 0,0 0 1,0 0-1,0 0 0,0 0 0,1 0 0,-1-1 0,0 1 0,1-1 0,-1 1 0,1-1 0,0 1 1,2 1-1,38 25-521,-25-17 334,12 6-67,-23-15 203,0 1 0,-1 0 0,1 0 0,-1 1 0,1-1 0,-1 1 0,0 1 0,-1-1 0,1 0 0,-1 1 0,0 0-1,7 9 1,-11-12 71,1 0-1,-1 0 1,1-1-1,-1 1 1,0 0-1,0 0 1,0 0-1,0 0 1,0-1-1,0 1 1,0 0-1,-1 0 1,1 0-1,0-1 1,-1 1-1,0 0 1,1-1-1,-1 1 1,0 0-1,0-1 0,0 1 1,0-1-1,0 1 1,0-1-1,-1 0 1,1 1-1,0-1 1,-1 0-1,1 0 1,-1 0-1,1 0 1,-1 0-1,-2 1 1,-2 1 30,0-1 1,0 1 0,0-1 0,-1-1-1,1 1 1,0-1 0,-1 0 0,-8 0-1,14-2-158,0 0-1,0 0 0,0 0 0,0 0 0,0 0 1,1 0-1,-1 0 0,0 0 0,1 0 0,-1 0 0,1 0 1,-1 0-1,1-1 0,-1 1 0,1 0 0,0 0 1,0-1-1,-1 1 0,1 0 0,0 0 0,0-1 1,1 1-1,-1 0 0,0 0 0,0-1 0,0 1 1,1 0-1,0-2 0,9-41-8448,3 23 2684</inkml:trace>
  <inkml:trace contextRef="#ctx0" brushRef="#br0" timeOffset="937.36">1762 207 3794,'0'0'11842,"0"38"-10297,0 108 688,0-48-5704</inkml:trace>
  <inkml:trace contextRef="#ctx0" brushRef="#br0" timeOffset="1215.12">1762 268 5442,'0'0'5990,"4"-2"-5283,-2 2-645,0 0 0,0 0 0,1 0 0,-1 0 0,0 0 0,0 0 0,0 0 0,0 1 0,0-1 0,0 1-1,1 0 1,-1-1 0,0 1 0,-1 0 0,1 0 0,0 0 0,0 1 0,0-1 0,-1 0 0,1 1 0,0-1 0,-1 1 0,1-1 0,-1 1 0,0 0 0,2 2 0,7 11 759,0 1-1,11 24 1,-15-29-548,0 0 0,0 0 1,1 0-1,9 11 0,-16-22-274,20 16-4969,-20-16 4818,1 1 0,-1-1 0,1 0 0,-1 0 0,1 1 0,-1-1 0,1 0 0,-1 0 0,1 0 0,-1 0 0,1 0 0,-1 1 0,1-1 0,-1 0 0,1 0 0,0 0 0,-1 0 0,1-1 0,-1 1 0,1 0 0,-1 0 0,1 0 0,-1 0 0,1-1 0,-1 1 0,1 0 0,-1 0 0,1-1 0,-1 1 0,1 0 0,-1-1 0,0 1 0,1 0 0,-1-1 0,0 1 0,1-1 0,-1 1 0,0-1 0,1 1 0,-1-1 0,0 1 0,0-1 0,1 0 0,3-13-3940</inkml:trace>
  <inkml:trace contextRef="#ctx0" brushRef="#br0" timeOffset="1435.05">1953 285 1105,'0'0'5076,"0"-15"-3379,0-66 5373,0 92-6168,0 157 2578,0-56-8494</inkml:trace>
  <inkml:trace contextRef="#ctx0" brushRef="#br0" timeOffset="2086.82">2136 191 3762,'0'0'10570,"-12"-4"-9343,11 5-1163,0 0 0,-1 0 0,1 0 0,0 0 0,0 0 0,0 0 0,0 0 0,0 1 0,1-1 0,-1 0 0,0 1 0,1-1 0,-1 1 0,1-1 0,-1 0 0,1 1 0,-1 1 0,-6 33 721,5-28-614,-1 11 133,0 0 0,1 0 0,1 20 1,1-34-292,0 0 0,0 0 1,1 0-1,0 0 0,0 0 1,0 0-1,0 0 0,0 0 1,1-1-1,0 1 0,0 0 0,1-1 1,-1 0-1,1 1 0,0-1 1,6 7-1,-7-10-5,0 1 1,0-1-1,0 0 0,0 0 0,0 0 1,0 0-1,1 0 0,-1 0 1,0 0-1,0-1 0,1 1 0,-1-1 1,0 0-1,1 0 0,-1 0 1,0 0-1,1 0 0,-1 0 0,0-1 1,1 1-1,-1-1 0,0 1 1,1-1-1,-1 0 0,0 0 0,0 0 1,0 0-1,0 0 0,0-1 1,0 1-1,0-1 0,0 1 0,-1-1 1,1 1-1,-1-1 0,1 0 0,-1 0 1,1 0-1,-1 0 0,0 0 1,0 0-1,0 0 0,0-1 0,0 1 1,-1 0-1,1 0 0,0-3 1,-6-23 351,5 28-387,25-16-2182,3 5 1412,-14 4 621,0 2 0,0-1 0,1 2 1,0 0-1,-1 1 0,25-3 0,-39 33 1913,0 104 75,12-128-8069,-5-4 247,1-3-796</inkml:trace>
  <inkml:trace contextRef="#ctx0" brushRef="#br0" timeOffset="2483.1">2461 181 5106,'0'0'9133,"0"15"-8392,-1 39 894,-1-30-1024,2 0 0,0 1 0,2-1 0,8 46 0,-9-68-605,0 0-1,0 0 1,0-1-1,0 1 1,1 0-1,-1-1 1,0 1 0,1-1-1,-1 1 1,1-1-1,-1 0 1,1 0-1,0 0 1,-1 0-1,1 0 1,0 0-1,0 0 1,0 0-1,0-1 1,0 1-1,0-1 1,0 1-1,0-1 1,0 0 0,0 0-1,0 0 1,0 0-1,0 0 1,0 0-1,0-1 1,0 1-1,0-1 1,0 1-1,2-2 1,9-1 32,0-1 0,-1 0 1,22-11-1,10-8-19,58-26-419,-98 48 230</inkml:trace>
  <inkml:trace contextRef="#ctx0" brushRef="#br0" timeOffset="5262.51">50 958 6115,'0'0'5552,"-5"-8"-4656,-24-35 1585,22 33-166,3 7-559,2 19-1508,1-10-368,-1 141 522,3-81-193,-1-58-186,0-6-20,0 0 0,0 0 1,0 1-1,0-1 0,0 0 0,0 0 0,1 0 0,-1 1 1,1-1-1,0 0 0,-1 0 0,1 0 0,0 0 0,0 0 0,0 0 1,1 0-1,-1-1 0,2 3 0,-2-3 133,-6-334 59,5 333-227,14 14-302,-2 3 368,0 2 0,-1 0 0,16 36 0,18 34 81,-45-89-114,1 0-1,-1 0 1,0 0 0,0 1-1,0-1 1,0 0 0,0 0-1,0 0 1,0 0-1,0 1 1,0-1 0,1 0-1,-1 0 1,0 0-1,0 0 1,0 0 0,0 1-1,1-1 1,-1 0 0,0 0-1,0 0 1,0 0-1,0 0 1,1 0 0,-1 0-1,0 0 1,0 0 0,0 0-1,1 0 1,-1 0-1,0 0 1,0 0 0,0 0-1,1 0 1,-1 0-1,0 0 1,0 0 0,0 0-1,1 0 1,-1 0 0,0 0-1,0 0 1,0 0-1,0-1 1,1 1 0,-1 0-1,0 0 1,0 0-1,0 0 1,0 0 0,0 0-1,1-1 1,-1 1 0,0 0-1,0 0 1,0 0-1,0-1 1,0 1 0,0 0-1,0 0 1,0 0-1,0 0 1,0-1 0,0 1-1,0 0 1,0 0 0,0-1-1,6-26 82,-3-35 34,-4 21-141,0 23 0,0 0-1,2 0 1,0 0 0,1 1 0,5-20 0,-7 36 22,0 1 0,0-1-1,0 1 1,0 0 0,0-1-1,1 1 1,-1 0 0,0-1-1,0 1 1,0 0 0,1-1-1,-1 1 1,0 0 0,0 0-1,1-1 1,-1 1 0,0 0-1,1 0 1,-1-1 0,0 1-1,1 0 1,-1 0 0,0 0 0,1 0-1,-1 0 1,0-1 0,1 1-1,-1 0 1,1 0 0,-1 0-1,0 0 1,1 0 0,-1 0-1,1 0 1,-1 0 0,0 0-1,1 0 1,-1 1 0,0-1-1,1 0 1,-1 0 0,0 0-1,1 0 1,-1 1 0,0-1-1,1 0 1,-1 0 0,0 0-1,1 1 1,-1-1 0,0 0 0,0 1-1,1-1 1,-1 0 0,0 1-1,16 17-170,-5 8 365,0 0 0,-2 0 0,-1 1 0,-1 1 0,6 51 0,8 28-494,-21-105 144,1-1 1,-1 1-1,1-1 1,-1 1-1,1-1 0,0 1 1,0-1-1,0 1 0,0-1 1,0 0-1,0 1 0,0-1 1,0 0-1,0 0 0,0 0 1,3 2-1,-2-2-340,0 0 0,0-1 0,0 1 0,0-1 0,0 1 0,0-1 0,0 0 0,0 0 0,0 1 0,0-1 0,0-1 0,0 1 0,0 0 0,0 0 0,0-1 0,-1 1 0,1-1 0,0 0 0,0 0 0,0 1 0,3-3 0,16-13-4749</inkml:trace>
  <inkml:trace contextRef="#ctx0" brushRef="#br0" timeOffset="5608.91">402 996 2993,'0'0'10808,"0"-6"-9202,0-11-679,0 12-287,0 16-169,-1 10-208,0 32 373,1-51-618,0 1 0,0-1-1,0 0 1,1 0 0,-1 0-1,0 0 1,1 0 0,0 0-1,-1 0 1,1-1 0,0 1 0,0 0-1,0 0 1,0 0 0,0-1-1,0 1 1,1 0 0,2 2 0,-3-4-13,-1 1 0,1-1 0,0 1 0,0-1 0,0 1 0,0-1 1,0 1-1,-1-1 0,1 0 0,0 1 0,0-1 0,0 0 1,0 0-1,0 0 0,0 0 0,0 0 0,0 0 0,0 0 0,0 0 1,0 0-1,0-1 0,0 1 0,0 0 0,0-1 0,0 1 1,-1 0-1,1-1 0,0 1 0,0-1 0,0 1 0,0-2 0,1 0 27,-1 0-1,1 0 1,-1 0-1,0-1 1,0 1-1,0 0 1,0-1-1,-1 1 1,1-1-1,0 1 1,-1-5-1,1-5 108,0 1 0,-1-1 0,-1 1 0,-3-18 0,4 27-121,0 0 0,-1 0-1,0 0 1,0 0-1,1 0 1,-1 1-1,0-1 1,0 0-1,-1 0 1,1 1-1,0-1 1,0 1 0,-1-1-1,1 1 1,-1-1-1,1 1 1,-1 0-1,0 0 1,0 0-1,1 0 1,-1 0-1,-3-1 1,4 2-52,0 0-1,0 0 1,0 0 0,0 0-1,0 0 1,0 0-1,0 1 1,0-1 0,0 0-1,0 0 1,0 1 0,0-1-1,0 1 1,1-1 0,-1 1-1,0-1 1,0 1 0,0-1-1,0 1 1,1 0 0,-1-1-1,0 1 1,1 0 0,-1 0-1,1 0 1,-1-1 0,0 1-1,1 0 1,0 0-1,-1 0 1,1 0 0,0 0-1,-1 0 1,1 0 0,0 0-1,0 0 1,0 0 0,0 0-1,0 0 1,0 0 0,0 0-1,0 0 1,0 0 0,0 0-1,1 1 1,-1 6-488,-1-7 278,1 0 0,0 1 0,0-1 1,0 0-1,-1 1 0,1-1 1,0 0-1,1 1 0,-1-1 0,0 0 1,0 1-1,0-1 0,1 0 0,-1 0 1,1 1-1,-1-1 0,1 0 0,-1 0 1,1 0-1,0 0 0,0 1 0,-1-1 1,1 0-1,0 0 0,0-1 0,0 1 1,0 0-1,0 0 0,0 0 0,1-1 1,-1 1-1,0 0 0,2 0 1,23 3-4584</inkml:trace>
  <inkml:trace contextRef="#ctx0" brushRef="#br0" timeOffset="6230.84">612 986 5026,'0'0'10837,"-8"5"-10034,4-3-764,1 0 0,-1 0-1,1 0 1,0 1-1,0 0 1,0 0 0,0-1-1,0 2 1,1-1 0,0 0-1,-1 0 1,1 1 0,0-1-1,0 1 1,1 0-1,-1 0 1,1-1 0,0 1-1,0 0 1,0 0 0,1 0-1,-1 0 1,1 0-1,0 6 1,0-9-45,0 1 0,0-1 1,0 1-1,0-1 0,0 1 0,1-1 0,-1 1 0,0-1 0,1 1 1,-1-1-1,1 0 0,0 1 0,-1-1 0,1 0 0,0 1 1,0-1-1,0 0 0,0 0 0,0 0 0,0 0 0,0 0 1,2 2-1,-2-3 10,0 0 0,1 1 1,-1-1-1,0 0 0,0 0 1,1 0-1,-1 0 0,0 0 0,0 0 1,0 0-1,1 0 0,-1 0 1,0-1-1,0 1 0,0 0 1,1-1-1,-1 1 0,0-1 0,0 1 1,0-1-1,0 0 0,0 1 1,0-1-1,0 0 0,0 0 1,-1 0-1,1 0 0,0 0 0,1-2 1,3-4 6,0-1-1,0 1 1,0-1 0,-1-1 0,-1 1 0,0-1-1,0 1 1,3-17 0,0-1 16,2-48 1,-8-75 22,0 164-22,-1 11 113,0 1 0,2-1-1,1 1 1,7 33 0,-5-46-113,1 0 1,0 0 0,1-1-1,1 0 1,0 0 0,17 23-1,-22-33-28,0-1 0,1 1-1,-1 0 1,1 0 0,0-1 0,-1 0-1,1 1 1,0-1 0,0 0 0,0 0-1,1-1 1,-1 1 0,0-1 0,1 1-1,-1-1 1,1 0 0,-1 0 0,1-1-1,0 1 1,-1-1 0,1 0 0,0 0-1,-1 0 1,1 0 0,0-1 0,-1 1-1,1-1 1,-1 0 0,1 0 0,-1 0-1,1-1 1,-1 1 0,4-3 0,-3 1-31,0 0 1,0 0-1,-1 0 1,1 0-1,-1-1 1,0 1 0,0-1-1,0 0 1,-1 0-1,1 0 1,-1 0-1,0-1 1,0 1 0,0 0-1,-1-1 1,0 0-1,2-8 1,0-8-14,-1 1 1,-1-38-1,-1 40 77,0 17-23,0 0 0,0 0 0,0 1 0,0-1-1,0 0 1,0 1 0,0-1 0,0 0 0,0 0 0,0 1 0,-1-1 0,1 0 0,0 1-1,0-1 1,-1 0 0,1 1 0,0-1 0,-1 0 0,1 1 0,-1-1 0,1 1 0,-1-1-1,1 1 1,-1-1 0,1 1 0,-1-1 0,1 1 0,-1-1 0,0 1 0,1 0 0,-1-1-1,0 1 1,1 0 0,-1 0 0,0 0 0,1-1 0,-1 1 0,0 0 0,0 0 0,1 0-1,-1 0 1,0 0 0,1 0 0,-1 0 0,0 0 0,0 1 0,1-1 0,-1 0 0,0 0-1,0 1 1,-1 0 14,0 0 0,0-1 0,0 1 0,0 1 0,0-1 0,0 0 0,0 0 0,1 1 0,-1-1 0,0 1 0,1-1 0,-1 1 0,1 0 0,0-1 0,0 1 0,-2 2 0,-2 15 12,1-1-1,0 1 1,2 0-1,0 0 1,1 0-1,1 20 0,0-37-39,0 0-1,0 1 1,0-1-1,1 0 1,-1 0-1,0 1 1,1-1-1,0 0 1,-1 0-1,1 0 1,0 0-1,0 0 1,0 0-1,0 0 1,1 0-1,-1 0 1,0 0-1,1-1 1,0 1-1,-1-1 1,1 1-1,0-1 1,-1 1-1,1-1 1,0 0-1,4 2 1,1-1-672,0 0 0,0 0 0,1 0-1,-1-1 1,0-1 0,1 1 0,8-1 0,10 0-4337</inkml:trace>
  <inkml:trace contextRef="#ctx0" brushRef="#br0" timeOffset="6556.93">1178 973 3089,'0'0'12203,"5"-40"-8204,-5 39-3902,0 14-14571</inkml:trace>
  <inkml:trace contextRef="#ctx0" brushRef="#br0" timeOffset="7320.47">1397 864 3586,'0'0'11063,"4"38"-8675,1-9-1647,2 11 227,20 66-1,-28-122-526,0 0 0,0 0 0,3-23-1,0-5-338,-2-66-89,4 107-214,5 9 61,5 9 62,23 47 134,-29-45-30,2-1 0,0 0-1,1 0 1,24 27-1,-33-46-3,-1-1 0,1 1 0,-1-1 0,0 1 0,0-1 0,0 0 0,-1 0-1,1 1 1,-1-6 0,2-23-16,-1 12-41,0-1 0,2 1-1,0 0 1,1 0 0,12-32 0,-16 52 29,0 0 0,0-1 1,1 1-1,-1 0 0,0-1 1,0 1-1,1 0 0,-1 0 0,0-1 1,1 1-1,-1 0 0,0 0 1,1 0-1,-1 0 0,1-1 1,-1 1-1,0 0 0,1 0 0,-1 0 1,1 0-1,-1 0 0,0 0 1,1 0-1,-1 0 0,1 0 1,-1 0-1,0 0 0,1 0 0,-1 0 1,1 1-1,-1-1 0,0 0 1,1 0-1,-1 0 0,0 0 0,1 1 1,-1-1-1,0 0 0,1 0 1,-1 1-1,0-1 0,1 0 1,-1 1-1,0-1 0,0 0 0,0 1 1,1-1-1,-1 0 0,0 1 1,0-1-1,0 1 0,0-1 1,1 0-1,-1 1 0,0 0 0,13 21-11,-12-21 23,6 17 85,0 0-1,0 0 1,4 26 0,7 20-30,-12-41-236,9 24-544,-15-45 262,1 0 1,0 0 0,0-1-1,-1 1 1,1 0 0,1-1-1,-1 1 1,0-1 0,0 1 0,0-1-1,1 1 1,-1-1 0,1 0-1,-1 0 1,1 0 0,-1 0-1,1 0 1,0 0 0,3 1 0,8-1-5641</inkml:trace>
  <inkml:trace contextRef="#ctx0" brushRef="#br0" timeOffset="8251.48">1828 927 3490,'0'0'10636,"0"-16"-7760,-1 50-1356,1 36-221,0-65-1267,1 0 1,0 1-1,0-1 0,0 0 0,0 0 0,1 0 0,0 0 0,0-1 0,0 1 0,5 6 1,-6-10-30,-1 1 1,1-1-1,0 0 1,0 0 0,0 0-1,0 0 1,0 0-1,0 0 1,0-1 0,1 1-1,-1 0 1,0 0-1,0-1 1,1 1 0,-1-1-1,0 1 1,1-1 0,-1 0-1,0 1 1,1-1-1,-1 0 1,0 0 0,1 0-1,-1 0 1,1 0-1,-1 0 1,0-1 0,1 1-1,-1 0 1,0-1-1,1 1 1,-1-1 0,0 1-1,1-1 1,-1 1-1,0-1 1,0 0 0,0 0-1,0 0 1,0 0-1,0 0 1,0 0 0,0 0-1,2-2 1,1-1 6,-1-1 1,1 0-1,-1 0 1,0 0-1,0 0 1,0 0-1,0-1 0,-1 0 1,2-6-1,2-69 270,-6 81-237,0 28-62,-1-4 125,0-12-79,1 0 1,0 0-1,1 0 1,0-1 0,5 19-1,-5-28-27,0 1 0,-1-1-1,2 1 1,-1-1 0,0 1-1,0-1 1,1 0 0,-1 0 0,1 0-1,0 0 1,0 0 0,0 0-1,0 0 1,0-1 0,0 1-1,0-1 1,0 1 0,1-1 0,-1 0-1,1 0 1,-1 0 0,1 0-1,-1 0 1,1-1 0,-1 1-1,1-1 1,0 0 0,-1 1 0,1-1-1,2-1 1,0 2 6,-1-1 0,1-1 0,0 1 0,-1-1 0,1 1 0,-1-1 0,0-1 0,1 1 0,-1-1 0,0 1 0,0-1-1,0 0 1,5-4 0,-4 2 1,0-1-1,0 0 0,-1 0 0,1-1 0,-1 1 0,0-1 0,-1 0 1,4-7-1,-1-1 0,0 0-1,-1 0 1,-1 0 0,0-1 0,-1 1 0,2-28 0,-2-93-123,-3 90 102,0 44 15,0 0 0,0 0 0,1 0 0,-1 0 0,0 0 0,0 0 0,0-1 0,0 1 0,-1 0 0,1 0 0,0 0 0,0 0 0,0 0 0,-1 0 0,1 0 0,-1 0 0,1 0 0,-1 0 0,1 0 0,-1 0 0,0 0 0,1 0 0,-1 1 0,0-1 0,-1-1 0,1 3-3,0-1-1,0 1 0,0 0 1,0-1-1,0 1 1,0 0-1,1 0 0,-1 0 1,0 0-1,0 0 1,1 0-1,-1 0 0,1 0 1,-1 0-1,1 0 1,-1 0-1,1 0 0,-1 1 1,1-1-1,0 0 0,0 0 1,0 2-1,-6 33 26,2 0 0,2 0-1,1 0 1,5 47 0,-3-65-5,0-9-11,0-1 0,1 1 0,0-1 1,1 1-1,-1-1 0,2 0 1,-1 0-1,1 0 0,0 0 0,1-1 1,-1 0-1,2 0 0,10 12 1,-13-16-8,0 0 0,0 0 0,0 0 0,0-1 0,0 1 0,1-1 0,-1 0 0,1 0 0,0 0 0,0 0 1,0-1-1,0 0 0,0 0 0,0 0 0,0 0 0,0 0 0,0-1 0,0 0 0,0 0 0,0 0 0,0 0 0,1 0 1,-1-1-1,0 0 0,0 0 0,0 0 0,0-1 0,-1 1 0,1-1 0,0 0 0,3-2 0,0-1-6,-1 0 1,0-1-1,0 1 0,0-1 0,-1 0 0,0-1 0,0 1 0,0-1 0,-1 0 0,0 0 0,-1-1 1,0 1-1,0-1 0,0 0 0,-1 1 0,0-1 0,1-10 0,2-18 11,-2 1 0,-3-59-1,0 56 1,0 34 7,-2-36-19,2 39 18,0 0-1,0-1 1,0 1 0,0 0 0,0 0 0,0 0-1,-1 0 1,1 0 0,0 0 0,-1 0 0,1 0-1,0 0 1,-1 0 0,1 0 0,-1 0 0,0 0 0,1 0-1,-1 0 1,0 0 0,0 0 0,1 1 0,-1-1-1,0 0 1,0 0 0,0 1 0,0-1 0,-1 0-1,-3 19 101,3 138-13,4-84-61,4 9 44,-5-74-141,0-1-1,1 1 0,0-1 0,0 1 0,0-1 0,1 0 0,0 0 1,0 0-1,1 0 0,4 5 0,3-5-1422,2-6-5156</inkml:trace>
  <inkml:trace contextRef="#ctx0" brushRef="#br0" timeOffset="8438.02">2297 999 6787,'0'0'14279,"80"-61"-14167,-13 25-48,-1-2-64,10-3-368,-4 0-897,-15 3-2577,-16 10-8980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7:29.5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12 368 6915,'0'0'10850,"-11"3"-10233,314-27 457,6 0-1271,-309 24 152,-23-11 131,-206-72 308,227 82 60,18 1-678,20 0 222,-11-1-91,0 0 1,0 2-1,0 1 0,-1 1 0,1 1 1,28 9-1,-52-13 89,1 1-1,-1-1 1,1 1 0,-1 0-1,0 0 1,1 0 0,-1 0-1,0 0 1,1 0 0,-1 0-1,0 0 1,0 0 0,0 0 0,0 1-1,0-1 1,0 0 0,-1 1-1,1-1 1,0 1 0,-1-1-1,1 1 1,-1-1 0,1 1-1,-1-1 1,0 1 0,1-1 0,-1 1-1,0 0 1,0-1 0,0 1-1,0-1 1,-1 1 0,1 0-1,0-1 1,-1 1 0,1-1-1,-1 1 1,1-1 0,-2 3 0,-1 2 15,0 1 1,-1-1-1,0 0 1,0 0-1,0 0 1,-1 0-1,-8 7 1,-54 46-206,-47 46 455,101-90-2323,0 0 1,1 1-1,-11 19 0,17-24-4629</inkml:trace>
  <inkml:trace contextRef="#ctx0" brushRef="#br0" timeOffset="1556.1">1099 295 1601,'0'0'3300,"2"-10"-2913,-1 0-491,1 3 526,0 0 0,-1-1-1,-1 1 1,1-1 0,-2-8 0,1 14-235,0 1 0,0-1 0,0 0 0,-1 1 0,1-1 0,-1 0 0,1 1 0,-1-1 1,0 1-1,0-1 0,1 1 0,-1-1 0,0 1 0,0 0 0,0-1 0,-1 1 1,1 0-1,0 0 0,0 0 0,-1 0 0,1 0 0,0 0 0,-1 0 0,1 0 0,-1 1 1,0-1-1,1 0 0,-1 1 0,1 0 0,-1-1 0,-2 1 0,-1-1-12,-1 0 1,0 0-1,0 1 0,0 0 0,0 0 1,0 1-1,0-1 0,1 1 0,-1 1 0,0-1 1,0 1-1,1 0 0,-1 0 0,1 1 1,0-1-1,-6 4 0,8-2-54,-1-1 1,1 1-1,-1-1 0,1 1 1,0 0-1,1 0 0,-1 0 1,1 1-1,-1-1 0,1 1 1,0-1-1,1 1 0,-1 0 0,1-1 1,0 1-1,0 0 0,1 0 1,0 0-1,0 9 0,0-8-122,0-1 0,0 1 0,1 0 0,0-1 0,0 1 0,0-1 0,1 1 0,-1-1-1,1 0 1,1 0 0,-1 0 0,1 0 0,0 0 0,0 0 0,0-1 0,1 1 0,-1-1-1,1 0 1,0 0 0,1 0 0,-1-1 0,1 0 0,6 5 0,30 18-207,-30-20-82,0 1 1,0 1 0,-1-1 0,16 16 0,-25-22 285,0 0 0,0 1 0,0-1 0,0 0 0,0 1 0,0-1 0,0 1 1,-1 0-1,1-1 0,-1 1 0,1 0 0,-1-1 0,1 1 0,-1 0 0,0-1 0,0 1 1,0 0-1,0-1 0,0 1 0,0 0 0,0 0 0,-1-1 0,1 1 0,-1 0 0,1-1 0,-1 1 1,0-1-1,1 1 0,-1 0 0,0-1 0,0 0 0,0 1 0,0-1 0,0 0 0,0 1 1,-1-1-1,1 0 0,0 0 0,-1 0 0,-2 2 0,-6 4 129,0-1-1,-1 0 1,0 0-1,-15 5 1,22-9-81,-6 2 35,0 0 0,0-1 1,0 0-1,0-1 0,-1 0 1,1-1-1,-17 1 1,28-25-4010,8 10 331,7 1-1598</inkml:trace>
  <inkml:trace contextRef="#ctx0" brushRef="#br0" timeOffset="3260.41">1117 529 1697,'0'0'12192,"32"2"-11277,-28-2-829,1-1 0,0 0 0,-1 0 0,1 0 0,-1 0 0,0-1 0,1 0 0,-1 0 0,0 0-1,0 0 1,0-1 0,0 1 0,0-1 0,-1 0 0,0-1 0,1 1 0,-1 0 0,0-1 0,0 0 0,-1 1 0,5-9 0,-2 4-72,-1-1 1,0 0-1,0 0 1,-1 0-1,0 0 1,-1-1-1,0 1 1,0-1-1,0-17 1,-2-21 3837,0 60-3782,0-2-71,0 1 1,1-1 0,0 0-1,0 0 1,1 0 0,1 0 0,5 16-1,-6-22 0,-1-1-1,1 0 0,0 0 0,0 0 0,0 0 1,1 0-1,-1-1 0,1 1 0,0-1 0,-1 0 1,1 1-1,0-1 0,0-1 0,0 1 0,1 0 1,-1-1-1,0 1 0,1-1 0,-1 0 0,1 0 1,-1-1-1,1 1 0,-1-1 0,1 1 0,0-1 1,3 0-1,2-1-109,0 1 1,-1-1-1,1 0 1,-1-1-1,1 0 1,-1 0 0,0-1-1,0 0 1,11-5-1,-16 6 124,0 0 0,0 0 0,1 0 0,-1 0 0,-1-1 0,1 1-1,0-1 1,-1 0 0,1 1 0,-1-1 0,0 0 0,0-1 0,0 1 0,0 0 0,0-1 0,-1 1-1,0-1 1,0 1 0,0-1 0,0 0 0,0 1 0,-1-1 0,1-5 0,-2 29 27,0-14-34,0 1 0,0-1 0,1 0 0,0 0 0,0 1 0,1-1 0,0 0 0,0 0 0,0 0 0,4 11 0,-4-17-6,0 1 0,0-1 0,0 0 0,0 1 0,0-1 0,1 0 0,-1 0-1,0 0 1,0 0 0,0 0 0,0 0 0,0 0 0,0 0 0,0 0-1,0 0 1,0 0 0,0-1 0,1 1 0,-1 0 0,0-1 0,0 1-1,-1-1 1,1 0 0,0 1 0,0-1 0,0 0 0,1 0 0,25-20-74,-21 15 38,-1 0 1,0 0-1,0-1 1,0 0-1,0 0 0,5-13 1,3-3 1,-9 18 50,-4 4 30,15 29 298,-13-23-344,0-1 0,0 1 0,0-1 1,0 0-1,1 0 0,0 0 0,0 0 0,0-1 0,0 1 1,0-1-1,1 0 0,0 0 0,-1 0 0,1 0 0,0-1 1,1 1-1,-1-1 0,0 0 0,1 0 0,-1-1 0,1 1 1,-1-1-1,10 1 0,-6-1-397,0 0 0,0-1 0,0 0 1,-1 0-1,1-1 0,10-1 0,-11 0-546,1 0 0,-1 0 0,0-1 0,0 0 0,0 0 0,10-6 0,-13 6 393,-1 1 0,1-1-1,-1 0 1,1 0 0,-1-1 0,0 1 0,0-1-1,-1 0 1,1 1 0,-1-1 0,4-8 0,-6 10 703,1 0 1,0 0-1,-1-1 1,1 1-1,-1 0 0,0-1 1,1 1-1,-1 0 1,0-1-1,-1-3 1,1 4 224,-1 0 0,0 0-1,1 1 1,-1-1 0,0 0 0,0 0 0,0 0 0,0 1 0,0-1 0,0 0-1,-1 1 1,1-1 0,-3-2 0,0 1 257,1 0 0,-1 0-1,0 0 1,0 1 0,0-1 0,0 1 0,0 0-1,-1 0 1,1 0 0,-8-1 0,11 3-564,0-1 0,0 1 0,0 0 1,0 1-1,0-1 0,0 0 0,0 0 0,0 0 1,0 1-1,0-1 0,0 0 0,0 1 1,0-1-1,0 1 0,0-1 0,0 1 1,0-1-1,1 1 0,-1 0 0,-1 0 0,1 1-69,-1 0-1,1 0 0,0 0 0,0 1 0,0-1 0,0 0 0,0 0 0,1 1 1,-1-1-1,1 0 0,-1 6 0,0 23 50,1 0 1,1-1-1,2 1 0,1 0 1,15 52-1,-9-39 3,7 76 0,-14-94 43,-2-14-41,0-1-1,0 1 1,-1-1 0,0 1-1,-3 15 1,2-25-46,1 0-1,-1 0 1,0 0 0,0 0-1,1 1 1,-1-1 0,-1 0-1,1-1 1,0 1 0,0 0-1,-1 0 1,1 0 0,-1-1-1,1 1 1,-1-1 0,0 1-1,0-1 1,0 0 0,1 1-1,-1-1 1,0 0 0,-1 0-1,1-1 1,0 1 0,0 0-1,0-1 1,0 1 0,-1-1-1,1 0 1,0 0 0,0 0-1,-4 0 1,5 0-8,0 0-1,0-1 1,0 1 0,0 0-1,1-1 1,-1 1 0,0-1-1,0 1 1,0-1 0,0 1-1,1-1 1,-1 1 0,0-1-1,1 0 1,-1 0 0,0 1 0,1-1-1,-1 0 1,1 0 0,-1 0-1,1 1 1,0-1 0,-1 0-1,1 0 1,0 0 0,-1 0-1,1 0 1,0 0 0,0 0-1,0 0 1,0 0 0,0-1-1,0-44-14,0 30 6,1 5-44,0-1 1,1 1-1,0-1 1,0 1-1,1 0 1,1-1 0,7-13-1,43-76-709,-27 52 248,57-90-1001,-55 97 1418,-3-1 0,-2-1 0,-1-1 0,-3-1 0,18-57-1,-36 96 366,0 0 0,-1-1 0,0 1 0,0-1 0,0 1 0,-1-1 0,0 0 0,-1 1 0,-1-11 0,2 18-241,-1-1-1,1 1 0,-1-1 0,1 1 0,-1-1 0,1 1 1,-1-1-1,1 1 0,-1 0 0,1-1 0,-1 1 0,0 0 1,1-1-1,-1 1 0,0 0 0,1 0 0,-1 0 1,0-1-1,1 1 0,-1 0 0,0 0 0,1 0 0,-1 0 1,0 0-1,1 0 0,-1 0 0,0 1 0,1-1 0,-1 0 1,0 0-1,1 0 0,-1 1 0,0-1 0,1 0 0,-1 1 1,1-1-1,-1 1 0,0-1 0,1 0 0,-1 1 1,0 0-1,-21 19-38,14-8 66,1 0-1,0 0 0,1 1 0,1 0 1,0 0-1,1 1 0,0 0 1,1-1-1,-2 21 0,1 1 42,2 1 0,5 53-1,-3-84-95,1 0-1,-1-1 0,1 1 1,0 0-1,1-1 1,-1 1-1,1-1 0,0 0 1,0 1-1,1-1 0,-1 0 1,1 0-1,0 0 0,0-1 1,0 1-1,0-1 1,1 0-1,-1 0 0,1 0 1,0 0-1,0 0 0,6 2 1,-3-2-62,0 0 1,0 0-1,0-1 1,0 0-1,0-1 1,0 1-1,0-2 1,1 1-1,-1-1 1,0 0-1,1 0 1,-1-1-1,0 0 1,10-2-1,-8-1 20,-1 0 0,1-1 0,-1 1 0,0-2-1,0 1 1,-1-1 0,0 0 0,0-1 0,0 0 0,-1 0-1,1 0 1,-2-1 0,1 0 0,-1 0 0,-1 0 0,1-1-1,-1 0 1,-1 0 0,0 0 0,3-11 0,-5 17 40,-1-1 1,0 0 0,1 1-1,-1-1 1,-1 1 0,1-1-1,0 0 1,-3-6-1,3 9 10,-1 0 0,0 0 0,0 0 0,0 0 0,1 0 0,-1 1-1,0-1 1,0 0 0,0 0 0,-1 1 0,1-1 0,0 1 0,0-1-1,0 1 1,0-1 0,-1 1 0,1 0 0,0-1 0,0 1 0,-1 0-1,1 0 1,0 0 0,0 0 0,-1 0 0,1 0 0,0 1 0,0-1-1,-2 1 1,1-1-7,1 1 0,-1 0 1,0 0-1,1 0 0,-1 0 0,1 0 0,-1 0 0,1 0 0,0 0 0,-1 1 0,1-1 1,0 1-1,0-1 0,0 1 0,0-1 0,0 1 0,0-1 0,0 1 0,1 0 1,-1 0-1,1-1 0,-1 1 0,1 0 0,-1 0 0,1 0 0,0-1 0,0 4 0,-3 58-55,3-55 55,0-6-3,0-1 0,0 1 1,0 0-1,1-1 0,-1 1 0,0-1 0,1 0 0,0 1 0,-1-1 0,1 1 0,0-1 0,-1 0 1,1 1-1,0-1 0,0 0 0,0 0 0,0 0 0,0 1 0,0-1 0,1-1 0,-1 1 1,2 1-1,1 1-9,0-1 0,1-1 0,-1 1 0,1 0 0,-1-1 0,1 0 0,7 1 0,1-1-242,1 0 0,-1-1 0,1-1 0,22-3 0,-30 2 52,1 0 1,0 0 0,-1-1-1,0 0 1,1 0 0,-1 0-1,0-1 1,-1 0 0,10-8-1,-11 9-327,-1 0 0,0 0 0,-1 0 0,1-1 0,-1 1 0,1-1 0,-1 1 0,0-1 0,0 0 0,2-6 0,-2-15-3784</inkml:trace>
  <inkml:trace contextRef="#ctx0" brushRef="#br0" timeOffset="3650.29">1268 269 9284,'0'0'7460,"0"-5"-9557,9-5-4754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7:37.98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1 235 8468,'0'0'7713,"14"-3"-7070,237-50 1807,-115 22-2371,180-45 102,-295 73-149,-20 3 262,-28 0-174,1-4-98,1-2-1,0 0 1,1-1 0,-42-19 0,28 11 10,127 10-205,-76 5 171,0 1-1,0 0 1,0 1 0,-1 1 0,19 5 0,-28-8 1,0 1 0,0 0 0,0 0 0,0 1 0,-1-1 0,1 0 0,0 1 0,-1 0 0,1-1 0,-1 1 0,1 0 0,-1 0 0,0 1 0,0-1 0,0 0 0,0 1 0,0-1 0,-1 1 0,1 0 1,-1 0-1,1-1 0,-1 1 0,0 0 0,0 0 0,-1 0 0,1 0 0,0 5 0,-1-2-9,-1-1-1,0 1 1,0-1 0,0 1 0,0-1-1,-1 0 1,0 0 0,0 1 0,-1-2-1,1 1 1,-1 0 0,0 0 0,-4 4 0,-7 7-1219,-1 0 1,-18 15-1,9-8-3119,10-8-548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7:58.1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111 49 9108,'-21'-16'6455,"19"15"-6037,0 0-1,1 1 1,-1-1-1,0 0 0,1 0 1,-1-1-1,1 1 0,-1 0 1,1 0-1,0-1 1,0 1-1,-1-1 0,1 1 1,0-1-1,0 1 1,0-1-1,0 0 0,1 0 1,-1 1-1,-1-5 0,2 6-406,0 0 0,-1 0-1,1 0 1,0 0 0,-1 0 0,1 0-1,0 0 1,-1 0 0,1 0-1,0 0 1,-1 0 0,1 0-1,0 0 1,0 0 0,-1 0-1,1 1 1,0-1 0,-1 0-1,1 0 1,0 0 0,0 0-1,-1 1 1,1-1 0,0 0-1,0 0 1,-1 1 0,1-1-1,0 0 1,0 0 0,0 1-1,-1-1 1,1 0 0,0 1-1,0-1 1,0 0 0,0 0-1,0 1 1,0-1 0,0 0-1,0 1 1,0-1 0,0 0-1,0 1 1,0-1 0,0 0-1,0 1 1,0-1 0,0 0-1,0 1 1,0-1 0,0 0-1,1 1 1,-15 376-32,14-310 82,-30-66-13931,20-1 3702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7:58.7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33 81 6883,'0'0'10317,"-3"-14"-8778,-10-42-309,7 45 1526,1 25-2290,1 25-601,3 155 625,1-104-318,5-33-146,-2-54-482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7:59.6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27 162 6499,'0'0'9170,"-4"-10"-8013,1 4-1130,-1-3 327,1 0 0,0 0 0,0 0-1,-3-17 1,6 24-286,0-1 0,-1 0 1,1 0-1,0 0 0,1 1 0,-1-1 1,0 0-1,1 0 0,-1 0 0,1 1 1,0-1-1,0 0 0,0 1 0,1-1 1,-1 1-1,0-1 0,1 1 0,0 0 1,-1-1-1,1 1 0,0 0 0,0 0 1,4-3-1,-3 3-42,0 0 0,-1 0 0,1 0 1,0 0-1,0 1 0,1-1 0,-1 1 0,0 0 0,1 0 1,-1 0-1,0 0 0,1 0 0,-1 1 0,1-1 0,-1 1 1,1 0-1,-1 0 0,1 1 0,-1-1 0,1 1 0,-1 0 1,7 1-1,-7 1-16,0-1-1,1 0 1,-1 1 0,0-1 0,0 1 0,0 0-1,-1 0 1,1 0 0,-1 0 0,1 1-1,-1-1 1,0 1 0,0-1 0,-1 1 0,1 0-1,-1-1 1,0 1 0,0 0 0,1 6 0,1 13 45,0 0 1,-2 0 0,-1 1 0,-1-1 0,0 0-1,-2 0 1,-1 1 0,-1-2 0,0 1 0,-2-1-1,-16 37 1,-2-7-13,17-36 9,1-1 1,0 1-1,1 0 0,-4 18 0,10-34-51,0 1 0,0-1-1,0 1 1,0-1 0,0 1-1,0-1 1,0 1 0,0-1-1,0 1 1,0-1 0,0 1-1,1-1 1,-1 1 0,0-1-1,0 1 1,0-1 0,1 1-1,-1-1 1,0 0 0,1 1-1,-1-1 1,0 1 0,1-1-1,-1 0 1,0 0 0,1 1-1,-1-1 1,1 0 0,-1 1-1,1-1 1,0 0 0,22 4 23,22-8 18,-19-4-28,0-2-1,0-1 0,-1-1 1,-1-1-1,43-29 0,-56 37-392,-7 9-2630,-10 17-3610,-6-1-451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8:03.2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39 19 11237,'0'0'9989,"-6"3"-9282,4-2-653,0 0 0,0 1 0,0-1 0,0 0 0,0 1 0,1-1 1,-1 1-1,0 0 0,1 0 0,0-1 0,-1 1 0,1 0 0,0 0 0,0 0 0,0 1 1,0-1-1,0 0 0,0 0 0,0 4 0,0 0 47,0 0 0,0 0 1,1 0-1,0 0 0,0 0 0,0 0 0,1 0 0,2 8 1,-3-11-90,1 0 0,0 0 0,0 0 0,1-1 1,-1 1-1,1 0 0,-1-1 0,1 1 0,0-1 0,0 1 1,0-1-1,0 0 0,0 0 0,0 0 0,1 0 1,-1 0-1,1-1 0,-1 1 0,1-1 0,0 1 1,0-1-1,-1 0 0,1 0 0,0 0 0,0-1 0,0 1 1,0-1-1,0 1 0,0-1 0,6-1 0,-4 1-64,0 0 0,1 0 0,-1-1 0,0 0 0,0 0 0,0 0 0,-1-1-1,1 0 1,0 0 0,0 0 0,-1 0 0,1-1 0,-1 1 0,0-1 0,0-1 0,0 1-1,5-6 1,-1-2-78,-1 0 0,-1-1 0,0 0 0,0 0-1,-1 0 1,-1-1 0,0 0 0,-1 0 0,2-16-1,-5 60 550,0 0 0,2-1 0,8 46 0,4 35-160,-10-74-95,1 9-2711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8:03.86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18 10501,'0'0'10533,"-4"-2"-9818,4 1-690,-1 1 0,1 0 1,0-1-1,0 1 0,-1-1 1,1 1-1,0 0 0,-1 0 1,1-1-1,0 1 1,-1 0-1,1 0 0,-1-1 1,1 1-1,0 0 0,-1 0 1,1 0-1,-1-1 0,1 1 1,-1 0-1,1 0 0,0 0 1,-1 0-1,1 0 0,-1 0 1,1 0-1,-1 0 1,1 0-1,-1 0 0,1 1 1,-1-1-1,1 0 0,0 0 1,-1 0-1,1 0 0,-1 1 1,1-1-1,0 0 0,-1 0 1,1 1-1,0-1 0,-1 1 1,-1 25 951,2-12-982,0-14 5,0 13 106,0 0 0,1-1 0,0 1 0,1-1 0,4 17 0,-5-26-106,0-1-1,0 0 0,0 1 0,0-1 1,0 0-1,0 1 0,1-1 0,-1 0 1,1 0-1,0 0 0,-1-1 0,1 1 1,0 0-1,0-1 0,0 1 0,0-1 1,0 1-1,1-1 0,-1 0 0,0 0 1,1 0-1,-1 0 0,0 0 0,1-1 1,-1 1-1,1-1 0,-1 0 0,1 1 1,-1-1-1,1 0 0,0-1 0,-1 1 1,5-1-1,-4 0-43,0 0 1,0 0-1,0 0 1,0-1-1,0 1 0,0-1 1,-1 0-1,1 0 1,0 0-1,-1 0 0,0 0 1,1-1-1,-1 1 1,0-1-1,0 1 1,0-1-1,2-6 0,27-59-803,-21 45 651,-8 18 182,0 0 0,0-1 0,0 1 0,-1-1 0,1 0 0,-1 0 0,0-9 0,-1 13 70,1 5-37,3 25 77,-1 0 0,-1-1-1,-2 1 1,-3 35 0,0 12 111,3 19 350,0-93-581,0-17-8153,0 6 2775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8:00.1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17 154 10293,'0'0'9177,"-3"-13"-8542,-9-41-123,12 51-490,-1 0 0,1 0 0,0 0-1,0 1 1,0-1 0,0 0 0,0 0-1,1 0 1,-1 1 0,1-1 0,0 0-1,0 0 1,0 1 0,0-1 0,1 1-1,-1-1 1,0 1 0,1 0 0,0-1-1,0 1 1,0 0 0,0 0 0,0 0-1,0 0 1,0 0 0,0 1 0,1-1-1,-1 1 1,5-3 0,-2 2 10,1 0 0,-1 0 1,0 0-1,1 1 0,-1-1 1,1 2-1,0-1 0,-1 0 1,1 1-1,0 0 0,-1 0 1,11 2-1,-14-1-32,0 0 0,1 0 0,-1 0 0,0 0 0,0 1 0,0-1 0,-1 0 0,1 1 0,0-1 0,0 1 0,-1 0 0,1 0 1,-1 0-1,0 0 0,1 0 0,-1 0 0,0 0 0,0 0 0,0 0 0,0 0 0,-1 0 0,1 1 0,-1-1 0,1 3 0,4 59 8,-5-57-6,-1 6 6,-1 1 1,0-1 0,-1 0 0,-1 0 0,0 0-1,0 0 1,-1 0 0,-1-1 0,-7 13-1,-9 21 35,21-42-51,29-4-37,-19-1 51,1 0 0,0-1 0,-1-1 0,1 0 0,-1 0 0,0-1 0,0 0 0,13-7 0,70-51 34,-16 10-355,-75 51-328,-3 10-3463,-9 7-1369</inkml:trace>
  <inkml:trace contextRef="#ctx0" brushRef="#br0" timeOffset="1019.17">97 653 6227,'0'0'9898,"-5"0"-8807,4 0-1040,0 0 1,0 0-1,0 0 0,0 0 1,0 0-1,0 0 1,0-1-1,0 1 0,0 0 1,0 0-1,0-1 0,0 1 1,0-1-1,0 1 1,0-1-1,1 1 0,-1-1 1,0 0-1,0 1 0,0-1 1,1 0-1,-1 0 1,1 0-1,-1 1 0,0-1 1,1 0-1,-1 0 1,1 0-1,0 0 0,-1 0 1,1 0-1,0 0 0,-1-1 1,1 0-3,0-1 1,0 1 0,1 0-1,-1 0 1,1-1-1,-1 1 1,1 0 0,-1 0-1,1 0 1,0 0-1,0 0 1,0 0 0,0 0-1,1 0 1,-1 0-1,1 0 1,-1 0 0,3-2-1,4-4 54,6-7 5,1 1 0,25-19 1,-36 31-96,-1-1 1,0 1 0,0 0-1,1 0 1,0 0-1,-1 0 1,1 1-1,0 0 1,-1 0-1,1 0 1,0 0-1,0 0 1,0 1 0,0-1-1,0 1 1,0 0-1,0 0 1,0 1-1,0-1 1,4 2-1,-6-1 5,0 1 0,0-1-1,0 1 1,0-1 0,-1 1-1,1 0 1,-1 0 0,1-1-1,-1 1 1,1 0 0,-1 0-1,0 1 1,0-1 0,0 0-1,0 0 1,-1 0 0,1 1-1,-1-1 1,1 0 0,-1 1-1,0-1 1,0 3-1,1 63 344,-1-48-263,-1-6-66,-1-1 1,0 0-1,-1 0 0,0 0 1,-1 0-1,0-1 0,-1 1 1,-1-1-1,0 0 1,-9 14-1,-1-3 35,0 0 0,-2 0 0,-36 35 0,49-54-83,4-4-80,9 0-229,24-2 141,-22 1 115,0 0 0,0 1-1,-1 0 1,1 1 0,0 0-1,9 2 1,-17-2 83,1-1 0,-1 1 0,0 0 0,0 0 0,0 0 1,0 1-1,0-1 0,0 0 0,-1 1 0,1-1 0,0 1 0,-1 0 0,1-1 0,-1 1 0,1 0 0,-1 0 0,0 0 0,0 0 1,0 0-1,0 0 0,0 0 0,0 0 0,-1 1 0,1-1 0,-1 0 0,0 0 0,1 1 0,-1-1 0,0 0 0,-1 5 0,1-6 27,-1 1-1,0 0 1,1 0-1,-1-1 0,0 1 1,0 0-1,0-1 1,0 1-1,-1-1 0,1 1 1,0-1-1,-1 0 0,1 0 1,-1 1-1,1-1 1,-1 0-1,1 0 0,-1 0 1,0-1-1,0 1 0,1 0 1,-4 0-1,-50 17 450,44-16-329,-5 2-13,0-1 0,0 0 0,-31 0 0,5-3-4357,33 0 2218</inkml:trace>
  <inkml:trace contextRef="#ctx0" brushRef="#br0" timeOffset="1621.17">102 1274 5234,'0'0'12857,"-12"5"-10392,23-8-2334,-1 0 0,0-1 0,0 0 0,0-1-1,13-8 1,-16 8-70,1 0-1,0 1 0,0 0 1,0 0-1,1 1 0,-1 0 0,1 1 1,0 0-1,0 0 0,10-1 1,-19 4-39,1 0 0,0 0 0,-1 0 0,1 0 0,-1 0 0,1 0 0,-1 0 0,1 0 0,-1 0 0,0 0 0,1 0 0,-1 0 0,0 0 0,0 0 0,0 1-1,0-1 1,0 0 0,0 0 0,0 0 0,-1 2 0,-1 27 336,0-19-287,-2 0 0,0-1 0,0 0 0,0 0 0,-2 0 0,1 0 0,-14 17 0,12-17-59,0 0 1,1 0 0,0 0-1,1 1 1,0 0-1,-6 21 1,10-31-17,1 0 0,0 0 0,0 0 0,1 0 0,-1 0 0,0 0 0,0 0 0,0 0-1,1 0 1,-1 0 0,0 0 0,1 0 0,-1 0 0,1 0 0,0-1 0,-1 1 0,1 0 0,-1 0 0,1 0 0,0-1 0,0 1-1,-1 0 1,1-1 0,0 1 0,0 0 0,0-1 0,0 1 0,0-1 0,0 0 0,1 1 0,42 13-82,-13-4-38,-29-9 124,0-1-1,0 1 1,0 0 0,0 0-1,0 1 1,0-1 0,-1 0-1,1 1 1,0-1 0,-1 1-1,1-1 1,-1 1-1,1 0 1,-1 0 0,0 0-1,0 0 1,1 0 0,-1 0-1,-1 0 1,1 0 0,0 0-1,-1 0 1,1 0 0,-1 1-1,1-1 1,-1 0 0,0 0-1,0 4 1,-1-3 18,0 0-1,0 0 1,0 0-1,0-1 1,-1 1-1,1-1 1,-1 1-1,1-1 1,-1 1 0,0-1-1,0 0 1,0 0-1,0 0 1,-1 0-1,1 0 1,0 0-1,-1-1 1,1 1-1,-1-1 1,0 0 0,-2 2-1,-18 5-266,-1 0-1,1-1 1,-1-2-1,0 0 1,-1-2-1,1 0 1,-26-2 0,50-1 125,-1 1 1,1-1-1,0 0 1,-1 0 0,1 0-1,0 0 1,-1 0-1,1 0 1,0 0-1,-1 0 1,1 0 0,0 0-1,-1-1 1,1 1-1,0 0 1,-1 0 0,1 0-1,0 0 1,-1 0-1,1-1 1,0 1 0,0 0-1,-1 0 1,1 0-1,0-1 1,0 1 0,-1 0-1,1 0 1,0-1-1,0 1 1,0 0 0,-1-1-1,1 1 1,0 0-1,0 0 1,0-1 0,0 1-1,0 0 1,0-1-1,0 1 1,0 0 0,0-1-1,0 1 1,0 0-1,0-1 1,0 1 0,0 0-1,0-1 1,0 1-1,0-1 1,0-9-7008</inkml:trace>
  <inkml:trace contextRef="#ctx0" brushRef="#br0" timeOffset="2424.99">151 1896 5731,'0'0'13579,"-8"-11"-12141,-22-30-325,30 41-1062,0 0 1,0 0-1,0-1 0,0 1 1,0 0-1,0 0 1,0 0-1,0-1 1,0 1-1,0 0 1,-1 0-1,1 0 0,0 0 1,0-1-1,0 1 1,0 0-1,-1 0 1,1 0-1,0 0 1,0 0-1,0-1 0,0 1 1,-1 0-1,1 0 1,0 0-1,0 0 1,-1 0-1,1 0 0,0 0 1,0 0-1,0 0 1,-1 0-1,1 0 1,0 0-1,0 0 1,-1 0-1,1 0 0,0 0 1,0 0-1,0 0 1,-1 0-1,1 0 1,0 1-1,-4 11 557,3 22-836,2-30 487,-1 20-79,2-1 1,0 0-1,2 0 0,7 24 0,-9-37-162,1-1 0,0 0 0,0 1 1,1-2-1,1 1 0,-1 0 0,1-1 0,1 0 0,0 0 0,0 0 1,0-1-1,12 10 0,-13-14-44,0 0 1,0 0-1,0-1 0,0 0 1,0 0-1,1 0 0,-1-1 1,1 0-1,-1 0 0,1 0 1,-1 0-1,1-1 1,0 0-1,-1-1 0,1 1 1,0-1-1,-1 0 0,1 0 1,-1-1-1,0 1 0,1-1 1,-1 0-1,0-1 1,0 1-1,0-1 0,-1 0 1,1-1-1,-1 1 0,1-1 1,-1 0-1,0 0 0,0 0 1,-1 0-1,1-1 1,-1 1-1,0-1 0,0 0 1,-1 0-1,0 0 0,3-7 1,-1-10 17,-1 0 0,-1 0 0,-1-25 0,-1 46 112,-4 18 42,-2 221 240,7-163-430,2-53 110,0 4-2142,-6-11-5044,-5-5 445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8:06.9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90 571 6419,'0'0'10789,"-3"-3"-9626,3 3-1121,0 0 1,-1 0-1,1 0 0,0 0 1,-1 0-1,1 0 0,0 0 0,-1-1 1,1 1-1,0 0 0,0 0 1,-1 0-1,1-1 0,0 1 1,-1 0-1,1 0 0,0-1 0,0 1 1,0 0-1,-1-1 0,1 1 1,0 0-1,0 0 0,0-1 1,0 1-1,0 0 0,0-1 0,0 1 1,-1 0-1,1-1 0,0 1 1,0-1-1,0 1 0,0 0 1,0-1-1,1 1 0,-1 0 0,0-1 1,0 1-1,0 0 0,0-1 1,0 1-1,0 0 0,0-1 1,1 1-1,-1 0 0,0 0 0,0-1 1,23-4 1706,-6 3-2084,213-48-540,-220 49 1338,1 3-4282,-11-1 3601,1-1-1,-1 0 1,0 1 0,1-1-1,-1 1 1,0-1 0,0 1-1,1-1 1,-1 1 0,0-1-1,0 1 1,0 0 0,0-1-1,1 1 1,-1-1 0,0 1-1,0-1 1,0 1 0,0-1-1,0 1 1,-1 0 0,1-1-1,0 1 1,0-1 0,0 1-1,0-1 1,-1 1 0,1-1-1,0 1 1,0-1 0,-1 1-1,1-1 1,0 1 0,-1-1-1,0 1 1,-13 16-4379</inkml:trace>
  <inkml:trace contextRef="#ctx0" brushRef="#br0" timeOffset="233.09">85 770 3986,'0'0'11328,"12"-3"-8674,48-15-2176,-57 17-490,126-53-1044,-115 47-382,-1-1 1,-1 0 0,0 0 0,13-12-1,-10 4-3102</inkml:trace>
  <inkml:trace contextRef="#ctx0" brushRef="#br0" timeOffset="639.2">108 393 8132,'0'0'7131,"-17"-3"-5165,-3-1-1432,10 1-192,-1 1 0,1 0 0,-1 1 0,-16 0 0,26 1 146,9 11-290,3-3-196,1 0 0,0-1 1,0-1-1,1 0 1,-1 0-1,1-1 1,0-1-1,18 3 0,117 15-467,-109-17 84,13-1-170,-27-2 192,0 1 0,0 0 0,35 11 0,-59-14 359,1 1 1,-1-1-1,1 1 1,-1 0 0,1 0-1,-1 0 1,0-1 0,0 1-1,1 0 1,-1 0-1,0 1 1,0-1 0,0 0-1,0 0 1,0 0-1,0 1 1,0-1 0,-1 1-1,1-1 1,0 0 0,-1 1-1,2 2 1,-2 0 67,0-1 0,1 1 1,-1 0-1,0-1 0,-1 1 0,1 0 1,-1-1-1,0 1 0,-1 5 0,-3 4 241,0-1-1,-1 1 0,0-1 1,-11 14-1,-26 34 414,21-32-600,1 1 1,1 1-1,2 1 1,1 0-1,-23 61 1,34-35-1356,6-33-1841,0-2-3219,0-9-948</inkml:trace>
  <inkml:trace contextRef="#ctx0" brushRef="#br0" timeOffset="2851.99">1111 441 2817,'0'0'8415,"-5"-15"-6254,-2-5-1351,-5-19-39,9-6 2701,3 44-3120,0 10-179,2 20 81,1-1 0,8 34 0,3 23 260,-12 35-257,-3-85-183,6 68 0,-4-102-75,-1 0 0,0 0 0,1 0 1,-1 0-1,1 0 0,-1 0 0,1 0 0,-1 0 0,1 0 0,0 0 0,0 0 0,-1 0 0,1 0 0,0-1 1,0 1-1,0 0 0,0-1 0,0 1 0,0 0 0,0-1 0,0 1 0,0-1 0,0 0 0,0 1 1,0-1-1,1 0 0,-1 0 0,0 1 0,0-1 0,0 0 0,0 0 0,1 0 0,-1 0 0,0-1 1,0 1-1,0 0 0,0 0 0,0-1 0,0 1 0,1-1 0,-1 1 0,1-2 0,49-22-272,-41 18 220,20-12-654,35-28 0,-59 41 615,0 0 0,0 0 0,0-1 0,-1 1 0,0-1 0,0 0 0,0-1 0,-1 1 0,0-1 0,-1 0 0,1 0 0,2-8 0,-8 38 843,1 0-1,1-1 1,6 43-1,19 107-1038,-15-95-1568,-7-25-7595,-3-46 2192</inkml:trace>
  <inkml:trace contextRef="#ctx0" brushRef="#br0" timeOffset="3413.73">1213 103 9492,'0'0'1011,"-18"-15"41,-62-45 316,76 57-1195,-1 0 1,0 0-1,0 0 0,0 0 0,0 1 0,0 0 0,-1 0 0,1 0 1,-1 1-1,1 0 0,-1 0 0,0 0 0,-9 0 0,10 2-102,1-1-1,-1 1 1,1 1-1,0-1 0,-1 0 1,1 1-1,0 0 1,0 0-1,0 0 1,0 1-1,0-1 0,0 1 1,-5 5-1,-4 7-26,1 0 0,1 0 0,0 1 0,1 1 0,1-1 0,-9 24 0,0-5 224,-3 7-24,1 1 1,2 0-1,2 1 1,2 1-1,2 0 0,-10 76 1,19-93-207,2 0 1,0 1-1,2-1 0,1 0 1,2 0-1,0 0 0,2 0 0,1-1 1,1 0-1,2 0 0,0-1 1,17 30-1,-8-23-46,1-2-1,1 0 1,2-1 0,0-2-1,3 0 1,52 45 0,-62-60-119,0-1-1,1-1 1,0 0 0,1-1 0,0-1 0,1-1-1,0 0 1,0-2 0,0 0 0,1-1 0,0-1-1,0-1 1,0 0 0,23-1 0,-35-3 101,1-1 0,-1 0 0,1 0 0,-1 0 0,0-1 0,0 0 0,0-1 0,0 0 0,0 0 0,-1 0 0,1-1 0,-1 0 0,-1-1 0,1 0 0,-1 0 0,0 0 0,0-1 0,-1 1 0,6-9 0,5-10-18,-1 0 0,0-1 0,-2 0 1,13-40-1,-14 33 59,-2 0 0,-1 0 0,-2-1 0,-2 1 0,0-2 0,-3 1 0,0 0 1,-3-1-1,-1 1 0,-1 0 0,-2 0 0,-1 0 0,-2 1 0,-1-1 0,-1 2 0,-2 0 0,-2 0 0,-1 1 0,-1 1 1,-1 0-1,-2 1 0,-1 1 0,-1 1 0,-1 1 0,-29-26 0,40 42 97,0 0 0,-1 1 0,0 0 0,-1 1 0,1 0 0,-2 1 0,1 1 0,-1 0 0,1 1 1,-2 0-1,1 1 0,0 1 0,-1 0 0,0 1 0,-22 0 0,33 2-119,0 0 1,0 1 0,0 0-1,0 0 1,1 0-1,-1 0 1,0 0-1,0 1 1,1-1 0,-1 1-1,1 0 1,0 0-1,-1 1 1,1-1 0,-4 5-1,1-1-56,1 0 0,0 0 1,1 1-1,0-1 0,0 1 0,0 0 0,-3 10 0,-1 7-517,1-1-1,1 1 1,1 1-1,-2 25 1,1 34-3972,2 4-3793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8:11.6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2 202 5619,'0'0'11709,"-1"-4"-11157,1 2-540,0 1 0,-1-1-1,1 0 1,0 1 0,0-1-1,1 0 1,-1 1 0,0-1-1,1 0 1,-1 1 0,1-1-1,-1 0 1,1 1 0,0-1-1,-1 1 1,1-1 0,0 1-1,0 0 1,0-1 0,0 1-1,0 0 1,1 0 0,-1 0 0,0-1-1,1 1 1,-1 1 0,0-1-1,1 0 1,2-1 0,62-29 109,-38 20-70,-16 5-237,110-46 605,-58 33-2019,-2 12-3937,-62 22-1034,-11 6 2731</inkml:trace>
  <inkml:trace contextRef="#ctx0" brushRef="#br0" timeOffset="175.69">92 292 3810,'0'0'9668,"-36"23"-8883,40-23-641,19 0-96,8-13 80,5-5-128,8-2-641,10-6-1167,-1-2-738,-4 0-3312</inkml:trace>
  <inkml:trace contextRef="#ctx0" brushRef="#br0" timeOffset="479.21">154 4 9925,'0'0'6891,"-7"0"-6531,-8-2-435,16 1 27,36 0 8,69 5 8,-86-2-10,0 1-1,0 0 1,0 2-1,-1 1 1,1 0-1,35 18 1,-47-19 38,0-1 1,0 1 0,-1 0-1,1 0 1,-1 1 0,-1 0 0,1 0-1,-1 1 1,0 0 0,-1 0-1,1 0 1,-1 1 0,-1 0-1,0 0 1,0 0 0,0 0 0,-1 1-1,3 10 1,-4-5 24,0-1 0,-1 1-1,0-1 1,-2 1 0,1 0 0,-1-1 0,-1 1-1,-1-1 1,0 0 0,-8 23 0,-5 4 73,-2-1 1,-24 39 0,-2 4-107,29-51-111,-23 49-502,20-23-2948,12-23-1224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8:14.41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 21 3474,'0'0'14942,"-2"4"-11476,-5 25-3479,2 30 216,5 80 0,1-60 266,-1-79-128,0-38-237,0-254-45,0 291-48,-3 22-114,2 1 0,0-1 0,4 36 0,-1 2 136,1 58 864,-2-75-2832,-1-9-6010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8:24.5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2024 245 4674,'0'0'14311,"-5"-13"-14824,19 13-10179</inkml:trace>
  <inkml:trace contextRef="#ctx0" brushRef="#br0" timeOffset="-2188.03">1 548 11349,'0'0'7508,"10"-5"-7122,51-23 96,2 3 0,100-25 0,-162 49-549,-1 1 0,0 0 0,0 0 0,1 0 0,-1 0 0,0 0 0,0 0 0,1 0 0,-1 0 0,0 0 0,0 0 0,1 0 0,-1 0 0,0 0 0,1 0 0,-1 0 0,0 0 0,0 0 0,1 0 0,-1 0 0,0 0 0,0 0 0,1 0 0,-1 1 0,0-1 0,0 0 0,0 0 0,1 0 0,-1 0 0,0 1 0,0-1 0,0 0 0,1 0 0,-1 0 0,0 1 0,0-1 0,0 0 0,0 0 0,1 1 0,-5 12-1399,-11 13-865,-14 5-3054,-52 43 1,1-12 3966,49-47 5750,17-14 7234,30-19-11073,5 3-845,0 1 0,2 1-1,33-14 1,16-10-3502,-34 16 217,-9 1-1413</inkml:trace>
  <inkml:trace contextRef="#ctx0" brushRef="#br0" timeOffset="-1890.7">237 378 2305,'0'0'10423,"-18"-8"-8117,-54-21-263,54 17 359,22 6-1941,20 2-963,-23 4 654,26-4-168,1 1 0,-1 1-1,0 2 1,1 0-1,-1 2 1,34 7 0,-54-7 20,0 0 1,-1 1-1,1-1 1,-1 2 0,0-1-1,0 1 1,0 0 0,0 0-1,-1 0 1,0 1-1,0 0 1,0 0 0,0 0-1,-1 1 1,7 10-1,-9-13 38,0 1 0,0-1 0,0 0 0,-1 1 0,0 0 0,1-1-1,-1 1 1,-1 0 0,1-1 0,0 1 0,-1 0 0,0 0 0,0 0-1,0-1 1,-1 1 0,1 0 0,-1 0 0,1-1 0,-1 1 0,-1 0-1,1-1 1,0 1 0,-1-1 0,0 1 0,0-1 0,0 0-1,0 0 1,0 0 0,-1 0 0,-2 3 0,-14 12 8,-1-2 1,-32 21-1,11-12-3480</inkml:trace>
  <inkml:trace contextRef="#ctx0" brushRef="#br0" timeOffset="-1193.55">616 357 6275,'0'0'12179,"0"0"-12154,1-1 0,-1 1 1,0-1-1,1 1 0,-1-1 0,1 1 1,-1 0-1,1-1 0,-1 1 1,1 0-1,0-1 0,-1 1 1,1 0-1,-1 0 0,1-1 0,0 1 1,-1 0-1,1 0 0,-1 0 1,1 0-1,0 0 0,0 0 0,2 1 65,1 0-1,-1 1 1,0-1-1,0 1 1,0 0-1,-1 0 0,1 0 1,0 0-1,-1 1 1,1-1-1,-1 1 1,4 5-1,25 36 552,-35-64-582,1 0 1,1 0 0,0 0-1,2 0 1,3-34-1,-2 52-66,-1 0-1,1 1 1,0-1-1,-1 1 0,1-1 1,0 1-1,0-1 0,0 1 1,0 0-1,0-1 1,1 1-1,-1 0 0,0 0 1,0 0-1,1 0 0,-1 0 1,1 0-1,-1 0 1,1 1-1,-1-1 0,1 0 1,-1 1-1,1-1 1,0 1-1,-1 0 0,1-1 1,0 1-1,-1 0 0,1 0 1,0 0-1,-1 0 1,3 1-1,1-1-5,0 0-1,-1 1 1,1-1 0,0 1 0,-1 0-1,1 0 1,-1 1 0,1 0-1,-1-1 1,7 5 0,-4-1 37,-1 0 0,1 1-1,-1-1 1,-1 1 0,1 0 0,-1 1 0,0-1 0,0 1 0,-1 0-1,0 0 1,0 1 0,-1-1 0,0 1 0,0 0 0,-1 0 0,0 0 0,1 9-1,-3-17 311,0-23-86,0 9-291,1 0 0,0 0-1,1 0 1,0 1 0,8-26 0,-9 36 30,0 0 0,0 0 1,0 0-1,0 1 1,0-1-1,1 0 0,0 1 1,-1-1-1,1 1 1,0 0-1,0-1 0,0 1 1,0 0-1,1 0 0,-1 0 1,1 1-1,-1-1 1,1 1-1,-1-1 0,1 1 1,0 0-1,0 0 0,0 0 1,-1 0-1,1 0 1,0 1-1,0 0 0,0-1 1,0 1-1,0 0 1,0 0-1,0 1 0,5 0 1,-5 0 18,-1 0-1,1 1 1,-1-1 0,1 0 0,-1 1 0,0 0 0,0 0-1,0 0 1,0 0 0,0 0 0,0 0 0,0 0 0,-1 0 0,1 1-1,-1-1 1,0 1 0,0-1 0,1 4 0,20 54 182,-19-49-183,2 19-145,4 14-494,2-29-2498,10-10-3436,-4-5 1315</inkml:trace>
  <inkml:trace contextRef="#ctx0" brushRef="#br0" timeOffset="-850.62">1231 283 1761,'0'0'15180,"0"-8"-11928,-1 17-3082,1 21 201,0-29-365,0-1-1,0 1 0,0 0 1,0-1-1,0 1 0,0 0 1,0-1-1,0 1 1,0 0-1,0-1 0,1 1 1,-1 0-1,0-1 0,0 1 1,1-1-1,-1 1 0,0 0 1,1-1-1,-1 1 0,1-1 1,-1 1-1,1-1 0,-1 1 1,1-1-1,-1 0 0,1 1 1,-1-1-1,1 0 1,0 1-1,-1-1 0,1 1 1,4-1 6,0-1 1,1 1 0,-1-1-1,-1 1 1,1-2 0,0 1 0,0 0-1,0-1 1,0 0 0,-1 0 0,6-3-1,-8 3 4,1 0-1,-1 1 1,0-1-1,0 0 1,0 0-1,0-1 1,-1 1-1,1 0 1,0 0-1,-1-1 1,0 1-1,1-1 1,-1 0-1,0 1 1,0-1-1,-1 0 1,1 1-1,-1-1 1,1 0-1,-1 0 1,0-4-1,0 5 18,-1 1 1,0 0-1,0-1 1,0 1-1,0 0 0,0 0 1,0-1-1,0 1 0,-1 0 1,1 0-1,0 0 0,-1 1 1,1-1-1,0 0 1,-1 0-1,1 1 0,-1-1 1,1 1-1,-1-1 0,1 1 1,-1 0-1,0 0 0,1-1 1,-1 1-1,1 0 0,-1 0 1,0 1-1,1-1 1,-2 0-1,-4 0-44,1 0 0,0 1 1,0-1-1,-1 1 0,1 0 1,0 0-1,-8 4 0,12-4-78,0 1-1,-1-1 0,1 1 0,0 0 1,-1 0-1,1 0 0,0 0 1,1 0-1,-1 0 0,0 1 1,1-1-1,-1 0 0,1 1 1,-1 0-1,0 4 0,1-4-365,0 0-1,0 0 0,1 0 0,-1 0 1,1 0-1,0 0 0,0 0 1,0 0-1,1 6 0,0-8 259,-1 0-1,0-1 1,1 1-1,-1 0 1,1 0-1,-1-1 1,1 1-1,-1 0 0,1-1 1,0 1-1,-1-1 1,1 1-1,0 0 1,0-1-1,-1 0 1,1 1-1,0-1 1,0 1-1,0-1 1,-1 0-1,1 0 1,0 1-1,0-1 1,0 0-1,0 0 1,0 0-1,0 0 1,-1 0-1,1 0 1,0 0-1,1 0 1,1 0-342,23 0-4154</inkml:trace>
  <inkml:trace contextRef="#ctx0" brushRef="#br0" timeOffset="-170.89">1503 278 3025,'0'0'14247,"-4"-3"-12550,3 2-1607,-1-1-1,1 1 1,-1 0 0,1 0 0,-1 0 0,1 0 0,-1 0 0,1 0-1,-1 1 1,0-1 0,1 0 0,-1 1 0,0-1 0,0 1 0,0 0 0,1 0-1,-1-1 1,-3 1 0,3 1-55,0 0-1,0 0 1,0-1 0,0 1 0,0 0-1,0 1 1,0-1 0,0 0-1,0 1 1,0-1 0,1 1-1,-1-1 1,1 1 0,-1 0-1,1-1 1,0 1 0,-3 4-1,-13 37 187,17-42-223,-1-1 1,1 1-1,-1 0 0,1 0 0,0 0 0,0 0 1,-1 0-1,1 0 0,0 0 0,0 0 1,0 0-1,0 0 0,0 0 0,0 0 0,0 0 1,0 0-1,1 0 0,-1-1 0,0 1 0,1 0 1,-1 0-1,0 0 0,1 0 0,-1 0 1,1 0-1,-1-1 0,1 1 0,0 0 0,-1 0 1,1-1-1,0 1 0,-1 0 0,1-1 0,0 1 1,0-1-1,0 1 0,-1-1 0,1 1 1,2-1-1,1 1-59,1-1-1,-1 0 1,1 0 0,-1-1 0,0 0-1,1 1 1,-1-1 0,0-1 0,1 1-1,-1-1 1,0 1 0,0-1 0,0 0-1,0-1 1,-1 1 0,6-5 0,-2 1-14,-1-1 1,1 0 0,-1 0-1,-1 0 1,0-1-1,0 1 1,7-16 0,-4 6 63,-2-1-1,0 0 1,0-1 0,-2 1-1,0-1 1,-1 0 0,0-25 0,-3 22 270,0 32 207,0 37-212,-2 0-216,1-29-15,0 1-1,2-1 1,4 35-1,-4-50-29,0 0 0,1 1 0,0-1 0,0 0-1,0-1 1,0 1 0,0 0 0,1 0 0,-1-1 0,1 0 0,-1 1 0,1-1 0,0 0 0,0 0 0,0-1-1,0 1 1,1 0 0,-1-1 0,0 0 0,0 0 0,1 0 0,-1 0 0,1-1 0,-1 1 0,1-1 0,4 0-1,2 1-21,-1 0 0,1-1 0,-1 0 0,0-1 0,1 0 0,-1-1-1,1 1 1,-1-2 0,9-3 0,-10 2-6,1 0 0,-1-1-1,0 0 1,-1-1 0,1 0 0,-1 0 0,0-1-1,-1 0 1,8-9 0,-11 13 40,-1-1-1,1 1 1,-1-1-1,0 0 1,0 0 0,0 0-1,0-1 1,-1 1-1,1 0 1,-1-1 0,0 1-1,-1 0 1,1-1-1,-1 1 1,0-1 0,0 1-1,0-1 1,0 1-1,-1-1 1,0 1 0,-2-8-1,2 11 17,1-1 1,-1 1-1,0 0 0,0-1 0,0 1 0,1 0 0,-1 0 1,-1 0-1,1 0 0,0 0 0,0 0 0,0 0 0,0 0 1,-1 0-1,1 0 0,0 1 0,-1-1 0,1 0 0,0 1 1,-1 0-1,1-1 0,-1 1 0,1 0 0,-1-1 0,1 1 1,-1 0-1,1 0 0,-1 0 0,1 0 0,-3 1 0,2-1 5,0 1 1,0-1-1,-1 1 0,1 0 0,0-1 0,0 1 0,0 0 0,0 0 0,0 0 0,0 1 0,0-1 0,1 0 0,-1 1 0,0-1 0,1 1 0,-1 0 0,1-1 0,-1 1 0,-1 3 0,0 2-1,1-1 0,-1 1 0,1-1 0,1 1 0,-1 0 0,1 0 0,0 0 0,1 0 0,0 0 0,0 0 0,2 10 0,-2-13-216,1-1 0,-1 0 0,1 0 0,0 0 0,1 0 1,-1 1-1,0-2 0,1 1 0,0 0 0,-1 0 0,1 0 1,0-1-1,1 1 0,-1-1 0,0 0 0,1 0 0,-1 1 0,1-2 1,0 1-1,-1 0 0,1 0 0,0-1 0,0 0 0,0 1 1,0-1-1,5 1 0,17 1-5201</inkml:trace>
  <inkml:trace contextRef="#ctx0" brushRef="#br0" timeOffset="378.9">2246 54 8788,'0'0'9970,"-15"5"-9375,-45 16-243,59-20-348,0-1 1,-1 1-1,1 0 0,0 0 0,0-1 1,-1 1-1,1 0 0,0 0 1,0 0-1,0 0 0,0 0 1,0 0-1,0 1 0,1-1 0,-1 0 1,0 0-1,1 1 0,-1-1 1,0 0-1,1 1 0,0-1 0,-1 0 1,1 1-1,0-1 0,0 1 1,-1-1-1,1 1 0,0-1 0,1 1 1,-1-1-1,0 1 0,0-1 1,1 0-1,0 3 0,0-1-3,0 0 0,1 1-1,-1-1 1,1 0-1,0 0 1,0 0 0,0 0-1,1-1 1,-1 1 0,3 2-1,113 70-869,-117-74 891,0-1 1,-1 1 0,1-1 0,0 1-1,0-1 1,-1 1 0,1 0 0,0-1-1,-1 1 1,1 0 0,-1 0 0,1-1-1,-1 1 1,1 0 0,-1 0 0,0 0-1,1-1 1,-1 1 0,0 0 0,0 0-1,1 0 1,-1 0 0,0 0 0,0 0-1,0 0 1,0 0 0,0-1 0,0 1-1,-1 0 1,1 0 0,0 0 0,-1 1-1,0 0 59,-1 0 0,1 0 1,-1 0-1,0-1 0,1 1 0,-1-1 0,0 1 0,0-1 0,0 1 0,-1-1 0,1 0 0,-2 1 0,-5 2-242,0-1 0,0 0-1,0 0 1,-1-1-1,1 0 1,-10 0 0,21-21-10890,13-5 3827</inkml:trace>
  <inkml:trace contextRef="#ctx0" brushRef="#br0" timeOffset="611.3">2331 100 7171,'0'0'10000,"5"10"-8947,35 116 569,-27-103-2851,-13-22 1058,0-1 1,0 0-1,0 1 0,0-1 0,0 0 0,1 1 1,-1-1-1,0 0 0,0 0 0,0 1 1,1-1-1,-1 0 0,0 0 0,0 1 0,1-1 1,-1 0-1,0 0 0,0 0 0,1 0 0,-1 1 1,0-1-1,1 0 0,-1 0 0,0 0 0,1 0 1,-1 0-1,0 0 0,1 0 0,-1 0 0,0 0 1,1 0-1,-1 0 0,0 0 0,1 0 0,-1 0 1,0 0-1,0 0 0,1 0 0,-1-1 1,0 1-1,1 0 0,-1 0 0,0 0 0,1 0 1,-1-1-1,0 1 0,0 0 0,1 0 0,-1 0 1,0-1-1,0 1 0,0 0 0,1-1 0,-1 1 1,0 0-1,0 0 0,0-1 0,0 1 0,0 0 1,0-1-1,0 1 0,0 0 0,1-1 0,-1 1 1,0 0-1,0-1 0,0 1 0,0 0 1,-1-1-1,5-13-4874</inkml:trace>
  <inkml:trace contextRef="#ctx0" brushRef="#br0" timeOffset="1001.03">2331 100 2417,'63'36'3156,"-62"-35"-2984,-1-1-1,0 0 0,1 0 1,-1 0-1,0 1 0,1-1 1,-1 0-1,0 0 0,1 0 1,-1 0-1,0 0 0,1 0 1,-1 0-1,0 0 1,1 0-1,-1 0 0,1 0 1,-1 0-1,0 0 0,1 0 1,-1 0-1,0 0 0,1 0 1,-1 0-1,0 0 0,1 0 1,-1-1-1,0 1 0,1 0 1,-1 0-1,0 0 0,1-1 1,-1 1-1,0 0 1,0 0-1,1-1 0,-1 1 1,0 0-1,0-1 0,0 1 1,1 0-1,-1-1 0,0 1 1,0 0-1,0-1 0,0 0 7,1 1 0,-1-1-1,0 1 1,0-1-1,1 1 1,-1-1-1,0 1 1,1-1-1,-1 1 1,1-1 0,-1 1-1,0 0 1,1-1-1,-1 1 1,1 0-1,-1-1 1,1 1-1,-1 0 1,1 0 0,-1-1-1,1 1 1,0 0-1,-1 0 1,1 0-1,-1 0 1,1 0 0,0 0-1,2 0-101,0 1-1,-1 0 0,1 0 1,-1 0-1,1 0 1,-1 1-1,1-1 0,-1 0 1,0 1-1,1 0 1,-1 0-1,0 0 0,0-1 1,0 2-1,-1-1 1,1 0-1,0 0 0,-1 1 1,2 3-1,24 24-1318,-26-29 919,1 0 1,-1 0 0,1-1 0,-1 1-1,1 0 1,-1-1 0,1 1-1,-1-1 1,1 1 0,0-1-1,-1 0 1,1 0 0,0 0 0,-1 0-1,1 0 1,0 0 0,-1 0-1,1 0 1,-1-1 0,1 1-1,0 0 1,1-2 0,-1 1-3,-1 0 1,0 0-1,1 0 0,-1 0 1,0 0-1,0-1 1,0 1-1,0 0 0,0-1 1,0 1-1,0-1 1,0 1-1,0-1 0,-1 1 1,1-1-1,-1 0 1,1 1-1,-1-1 0,0 0 1,1 1-1,-1-1 1,0-2-1,0-45 124,0 34 908,-5-21 1998,1 1 8823,4 67-9905,0-18-1598,4 72 1269,-4-80-1713,1 0 0,0 0 0,1-1 0,-1 1 0,1-1 0,0 1 0,1-1 0,-1 0 0,1 0 0,0 0 0,0 0 0,5 6 0,2-6-4628,3-4-2283</inkml:trace>
  <inkml:trace contextRef="#ctx0" brushRef="#br0" timeOffset="1590.13">2862 6 7171,'0'0'10917,"-6"-2"-9922,3 1-934,1 1 0,-1-1-1,0 0 1,1 1-1,-1 0 1,1-1-1,-1 1 1,0 0 0,1 1-1,-1-1 1,0 0-1,1 1 1,-1-1-1,1 1 1,-1 0 0,1 0-1,-1 0 1,1 0-1,0 0 1,-1 1 0,1-1-1,0 1 1,0-1-1,0 1 1,0 0-1,0 0 1,0 0 0,1 0-1,-1 0 1,1 0-1,-1 0 1,1 1-1,-2 3 1,0-1-39,1 0 1,-1 0-1,1 0 1,1 1-1,-1-1 1,1 0-1,0 1 0,0-1 1,0 1-1,1-1 1,0 1-1,0 6 0,1-8-23,-1-1 0,1 0 0,-1 1 0,1-1 0,0 0 0,0 0 0,1 0 0,-1 1 0,1-1 0,-1 0 0,1-1 0,0 1 0,0 0 0,0 0 0,1-1 0,-1 0 0,0 1 0,1-1 0,0 0 0,2 2-1,-3-4-40,-1 0 0,0 1-1,0-1 1,1 0 0,-1 0-1,0 0 1,0 0 0,1 0-1,-1 0 1,0 0-1,0-1 1,0 1 0,1 0-1,-1-1 1,0 1 0,0-1-1,0 1 1,0-1 0,0 0-1,0 1 1,0-1-1,0 0 1,0 0 0,0 0-1,0 1 1,0-1 0,-1 0-1,1 0 1,0 0-1,-1 0 1,1-1 0,0 1-1,-1 0 1,1-1 0,1-1-14,-1 1 1,1-1 0,0 1 0,0 0 0,0-1 0,0 1-1,0 0 1,1 1 0,-1-1 0,1 0 0,2-1-1,4 1-117,0 0 0,-1 0-1,1 1 1,0 0-1,17 1 1,-25 0 179,0 1 0,0-1 0,-1 0 0,1 1 0,0-1 1,-1 1-1,1-1 0,0 1 0,-1-1 0,1 1 0,0 0 0,-1-1 0,1 1 0,-1 0 0,1-1 0,-1 1 1,0 0-1,1 0 0,-1-1 0,0 1 0,1 0 0,-1 0 0,0 0 0,0-1 0,0 1 0,0 0 0,0 0 1,0 0-1,0 1 0,1 31 423,-1-28-339,0 2 69,-1 0 1,0-1 0,-1 1 0,1 0 0,-5 10 0,-2 7-1612,5-1-6585</inkml:trace>
  <inkml:trace contextRef="#ctx0" brushRef="#br0" timeOffset="1898.45">3018 57 5635,'0'0'11151,"0"4"-10577,3 9 231,-1 0-336,1 1 0,0-1 0,9 23 1,-11-33-447,1 0 1,-1 0-1,0-1 1,1 1-1,0 0 1,-1-1-1,1 0 1,0 1 0,0-1-1,0 0 1,1 0-1,-1 0 1,0 0-1,1 0 1,0-1-1,-1 1 1,1-1-1,0 0 1,-1 0 0,1 0-1,0 0 1,0 0-1,5 0 1,0-1-99,0 0 1,1 0-1,-1-1 1,0-1-1,-1 1 0,1-1 1,0-1-1,0 0 1,-1 0-1,1 0 1,-1-1-1,0 0 0,0 0 1,-1 0-1,1-1 1,-1 0-1,0-1 1,11-11-1,-17 16-201,1 0 1,0 0-1,0 0 0,0 0 0,-1 1 0,1-1 1,-1 0-1,1 0 0,0 0 0,-1 0 1,0 0-1,1-1 0,-1 1 0,0 0 0,1 0 1,-1 0-1,0 0 0,0-2 0,0-5-5750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8:20.3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 18 6003,'0'0'12766,"-4"-4"-11729,4 3-977,0 0-1,-1 0 1,1 1-1,0-1 1,-1 0-1,1 1 1,0-1-1,-1 0 1,1 1-1,-1-1 0,1 1 1,-1-1-1,1 1 1,-1-1-1,1 1 1,-1-1-1,0 1 1,1 0-1,-1-1 1,0 1-1,1 0 1,-1-1-1,0 1 1,0 0-1,1 0 0,-1 0 1,-1-1-1,0 30 1083,2-18-1323,-1 48 579,0 0-676,2 0 0,2 0-1,21 105 1,-16-121-3371,-2-15-3283,-2-9-2107</inkml:trace>
  <inkml:trace contextRef="#ctx0" brushRef="#br0" timeOffset="666.31">417 466 10629,'0'0'7478,"-4"-2"-7107,2 1-311,-33-24 800,34 25-855,0-1-1,0 0 1,0 0 0,0 1-1,0-1 1,1 0 0,-1 0-1,0 0 1,1 0 0,-1 0 0,0 0-1,1 0 1,-1 0 0,1 0-1,0 0 1,-1 0 0,1-1-1,0 1 1,-1 0 0,1 0 0,0 0-1,0 0 1,0-1 0,0 1-1,0 0 1,1 0 0,-1 0-1,0 0 1,0-1 0,1 1-1,-1 0 1,1 0 0,-1 0 0,1 0-1,-1 0 1,2-2 0,-2 3-4,1 0 0,-1-1 0,1 1 0,-1-1 0,1 1 0,-1 0 1,1-1-1,-1 1 0,1 0 0,-1 0 0,1-1 0,0 1 0,-1 0 1,1 0-1,-1 0 0,1 0 0,-1 0 0,1 0 0,0 0 0,-1 0 1,1 0-1,-1 0 0,1 0 0,0 0 0,-1 0 0,1 0 0,-1 1 0,1-1 1,0 0-1,-1 0 0,1 1 0,-1-1 0,1 0 0,-1 1 0,1-1 1,-1 0-1,0 1 0,1-1 0,-1 1 0,1 0 0,12 20 195,-6 37 532,-6-54-678,-1 0-1,0 0 1,0-1 0,0 1-1,-1 0 1,0 0-1,1 0 1,-1-1 0,0 1-1,-1 0 1,1-1-1,-1 1 1,-1 2-1,2-5-24,1-1 0,0 0 0,0 0 0,0 0 0,0 1 0,0-1-1,0 0 1,-1 0 0,1 0 0,0 0 0,0 1 0,0-1 0,-1 0-1,1 0 1,0 0 0,0 0 0,0 0 0,-1 1 0,1-1 0,0 0-1,0 0 1,-1 0 0,1 0 0,0 0 0,0 0 0,-1 0 0,1 0-1,0 0 1,0 0 0,-1 0 0,1 0 0,0 0 0,0 0 0,-1 0 0,1 0-1,0 0 1,0-1 0,0 1 0,-1 0 0,1 0 0,0 0 0,0 0-1,0 0 1,-1-1 0,1 1 0,0 0 0,0 0 0,-6-16 298,4-19-260,2 28-53,1 0-1,0 0 1,0 0 0,0 0 0,1 1 0,0-1 0,4-6 0,-6 11-14,0 1 0,1 0 1,-1 0-1,1 0 1,-1 0-1,1 0 1,-1 0-1,1 0 0,0 0 1,-1 0-1,1 0 1,0 1-1,0-1 1,0 0-1,0 0 1,0 1-1,0-1 0,0 0 1,0 1-1,0-1 1,0 1-1,0 0 1,0-1-1,0 1 0,0 0 1,0-1-1,1 1 1,-1 0-1,0 0 1,0 0-1,0 0 0,0 0 1,1 0-1,-1 1 1,0-1-1,0 0 1,0 0-1,0 1 0,0-1 1,0 1-1,0-1 1,0 1-1,0 0 1,0-1-1,0 1 0,0 0 1,0-1-1,0 1 1,0 0-1,-1 0 1,2 1-1,1 2 8,0 0-1,-1 0 1,0 1-1,0-1 1,0 0 0,0 1-1,-1-1 1,1 1-1,-1-1 1,0 1 0,-1 0-1,1-1 1,-1 1-1,0 0 1,0 0 0,-1 6-1,1-3 8,-1 0 1,0 1-1,-1-1 0,0 0 1,0 1-1,-1-1 0,0-1 0,-6 14 1,-12 5-188,-1 0-1,-2-1 1,0-1 0,-1-1 0,-53 35 0,49-36-1216,27-20-769,2-18-7793</inkml:trace>
  <inkml:trace contextRef="#ctx0" brushRef="#br0" timeOffset="1182.07">569 367 7940,'0'0'8660,"-2"-19"-6617,-10-142 577,13 155-2538,0-1 1,0 1-1,0 0 1,1-1-1,0 1 0,0 0 1,0 0-1,1 0 1,0 0-1,0 1 0,0-1 1,1 1-1,0 0 1,0 0-1,6-6 0,-8 8-72,1 1 0,0-1-1,0 1 1,0-1-1,0 1 1,0 0-1,1 0 1,-1 0 0,1 0-1,-1 1 1,1 0-1,0-1 1,-1 1-1,1 1 1,0-1 0,0 0-1,0 1 1,0 0-1,-1 0 1,1 0-1,0 0 1,0 1 0,0 0-1,0-1 1,-1 1-1,8 3 1,-8-2-8,1 1-1,0 0 1,0 0 0,-1 0 0,0 1 0,1-1-1,-1 1 1,-1-1 0,1 1 0,0 0 0,-1 0 0,0 0-1,0 1 1,0-1 0,2 8 0,0 3 27,0 0-1,-1 0 1,3 26 0,-4-7 6,-2 1-1,-1 0 1,-1 0 0,-2-1-1,-2 0 1,-1 1 0,-18 52-1,20-72 97,0 0 1,1 1-1,1 0 0,1 0 0,-1 25 0,3-40-127,0-1-1,1 1 0,-1 0 1,0-1-1,1 1 0,-1-1 1,1 1-1,-1-1 0,1 1 1,-1-1-1,1 1 0,-1-1 1,1 0-1,0 1 0,-1-1 1,1 0-1,0 1 0,-1-1 1,1 0-1,0 0 0,-1 1 1,1-1-1,0 0 0,-1 0 1,1 0-1,0 0 0,-1 0 1,1 0-1,1-1 0,29 0 35,-26 1-18,11-2-7,0-1 1,0 0 0,-1-2 0,1 1-1,-1-2 1,20-10 0,89-53-439,-68 35 31,-44 28-257,22-14 1057,-21 9-2671,-8-1-4045,-5 8 1043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8:32.8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 3874,'0'0'15196,"0"-9"-12061,17 265-2137,-14-186-881,8 393 651,-6-414-757,-5-48-179,0-18-3191,0-5-213,0-3-2383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6:58:33.7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27 764 10325,'0'0'9908,"-26"-18"-9860,26 13-48,18-5-64,13 0 32,0-5 0,9 2-512,0 3-705,-4 5-591,-1 2-1186,-12 3-495,-10 0-2754</inkml:trace>
  <inkml:trace contextRef="#ctx0" brushRef="#br0" timeOffset="177.3">103 884 8980,'0'0'9140,"9"-28"-9140,18 7-32,8-1-448,6-6-993,3 0-2032,-8-1-1249,-5 4-2946</inkml:trace>
  <inkml:trace contextRef="#ctx0" brushRef="#br0" timeOffset="467.22">143 525 9060,'0'0'8137,"-9"-4"-7403,3 1-675,-17-8-28,22 6-80,16 3-32,8 3 87,1 0 0,0 2 1,-1 1-1,35 11 0,-43-10-11,1 0 1,-1 1-1,-1 0 0,1 2 0,-1 0 0,0 0 0,20 17 0,-30-22 37,-1 0 1,1 1-1,-1-1 0,0 1 1,1 0-1,-2 0 1,1 0-1,0 0 0,-1 0 1,0 1-1,0-1 1,0 1-1,0 0 0,-1 0 1,0-1-1,0 1 1,0 0-1,-1 0 0,1 0 1,-1 0-1,-1 0 1,1 0-1,0 0 0,-1 0 1,0 0-1,0-1 1,-4 10-1,-3 4 117,-1-2-1,-1 1 1,0-1-1,-1 0 1,-22 23-1,29-34-446,-18 25-286,16-7-5601</inkml:trace>
  <inkml:trace contextRef="#ctx0" brushRef="#br0" timeOffset="1077.57">522 642 6867,'0'0'10637,"7"13"-9783,21 31-395,-12-22-128,-1 2 0,-1 0-1,12 30 1,-32-78 17,1 0 1,0-1-1,-1-39 1,2-93-519,4 156 166,0 1-1,1-1 0,-1 0 0,0 1 0,0-1 0,1 1 0,-1-1 0,0 0 0,0 1 0,1-1 0,-1 1 1,1-1-1,-1 1 0,1-1 0,-1 1 0,0 0 0,1-1 0,-1 1 0,1-1 0,0 1 0,-1 0 0,1 0 1,-1-1-1,1 1 0,0 0 0,-1 0 0,1 0 0,-1-1 0,1 1 0,0 0 0,-1 0 0,1 0 0,0 0 1,-1 0-1,2 1 0,26 5-120,-21 1 131,0-1 1,0 1-1,-1 1 1,1-1-1,-1 1 1,-1 0-1,0 0 1,0 1-1,0-1 1,-1 1-1,-1 0 1,6 17-1,21 44 73,-30-70-78,0 0 0,0 1 1,0-1-1,1 0 1,-1 0-1,0 1 0,0-1 1,1 0-1,-1 0 1,0 1-1,0-1 0,1 0 1,-1 0-1,0 0 1,1 0-1,-1 1 0,0-1 1,1 0-1,-1 0 0,0 0 1,1 0-1,-1 0 1,0 0-1,1 0 0,-1 0 1,0 0-1,1 0 1,-1 0-1,0 0 0,1 0 1,-1 0-1,0 0 1,1-1-1,-1 1 0,0 0 1,1 0-1,-1 0 0,0 0 1,1-1-1,-1 1 1,0 0-1,0 0 0,1 0 1,-1-1-1,0 1 1,0 0-1,0 0 0,1-1 1,-1 1-1,0 0 1,0-1-1,0 1 0,0 0 1,0-1-1,1 1 0,-1 0 1,0-1-1,0 1 1,0 0-1,0-1 0,0 1 1,0-1-1,10-29 110,-8 24-101,0 0-11,3-12-20,1-1-1,1 1 0,1 0 1,1 0-1,0 1 1,1 0-1,18-23 0,-27 39 23,-1 1 0,1-1 0,-1 1 0,1-1 0,-1 1 0,1-1 0,-1 1 0,1 0 0,0-1 0,-1 1 0,1 0 0,0-1 0,-1 1 0,1 0 0,0 0 0,-1 0 0,1-1 0,0 1 0,-1 0 0,1 0 0,0 0 0,0 0 0,-1 0 0,1 0 0,0 1 0,-1-1 0,1 0 0,0 0 0,0 0 0,-1 1 0,1-1 0,-1 0 0,1 1 0,0-1 0,-1 1 0,1-1 0,-1 0 0,1 1 0,-1-1 0,1 1 0,-1 0 0,1-1 0,-1 1 0,1-1 0,-1 1 0,0 0 0,1-1 0,-1 1 0,0 0 0,0-1 0,1 2 0,13 44 188,-12-37-115,8 31-429,-5-17 477,0-1 1,2 0-1,10 23 1,-15-40-546,1 0-1,0 0 1,0 0 0,0 0-1,1-1 1,-1 0 0,7 6-1,-8-8-161,0-1 0,1 1 0,-1 0 0,1-1-1,-1 1 1,1-1 0,0 0 0,-1 0 0,1 0 0,0 0-1,0-1 1,0 1 0,0-1 0,5 1 0,18-1-8417</inkml:trace>
  <inkml:trace contextRef="#ctx0" brushRef="#br0" timeOffset="1373.22">1137 596 6867,'0'0'11827,"-9"10"-11096,-27 31-184,35-39-531,0-1 1,0 0-1,0 0 1,1 1-1,-1-1 1,0 0-1,0 1 1,1-1-1,-1 1 1,1-1-1,-1 1 1,1-1-1,0 1 1,-1-1-1,1 1 1,0-1-1,0 1 1,0-1-1,0 1 1,1 2-1,-1-3-12,1 0 0,0 0 0,-1 0 0,1 0 0,0-1 0,-1 1 1,1 0-1,0 0 0,0 0 0,0-1 0,0 1 0,0 0 0,0-1 0,0 1 0,0-1 0,0 1 0,0-1 0,0 0 0,0 1 1,2-1-1,0 1 1,1-1 0,-1 1 0,0-1 0,0 0 1,1 0-1,-1 0 0,0-1 0,1 1 0,-1-1 1,0 1-1,0-1 0,0 0 0,0 0 0,0-1 1,4-1-1,-4 0 21,0 1 1,-1 0 0,1-1-1,-1 1 1,0-1 0,0 0-1,0 0 1,0 1 0,-1-2 0,1 1-1,-1 0 1,0 0 0,0 0-1,0 0 1,0-1 0,0 1-1,-1-1 1,1 1 0,-1 0-1,0-1 1,0 1 0,0-1-1,-1 1 1,1 0 0,-1-1-1,0 1 1,0 0 0,0-1-1,0 1 1,-1 0 0,1 0-1,-1 0 1,0 0 0,0 0-1,0 0 1,0 1 0,0-1 0,0 1-1,-1-1 1,1 1 0,-1 0-1,0 0 1,0 0 0,0 0-1,0 1 1,0-1 0,0 1-1,0 0 1,0 0 0,-1 0-1,1 0 1,0 0 0,-1 1-1,1-1 1,-1 1 0,-3 0-1,6 0-66,0 0 0,1 0-1,-1-1 1,0 1 0,1 0-1,-1 0 1,0 0-1,0 0 1,1 0 0,-1 0-1,0 0 1,0 0-1,1 1 1,-1-1 0,0 0-1,1 0 1,-1 1 0,0-1-1,1 0 1,-1 1-1,0-1 1,1 0 0,-1 1-1,1-1 1,-1 1 0,1-1-1,-1 1 1,1 0-1,-1-1 1,1 1 0,0-1-1,-1 1 1,1 0 0,0-1-1,-1 1 1,1 0-1,0-1 1,0 1 0,0 0-1,-1-1 1,1 1-1,0 0 1,0 0 0,0-1-1,0 1 1,0 0 0,0 0-1,1-1 1,-1 1-1,0 0 1,0 0 0,1 1-247,0 0 1,0-1 0,0 1-1,0-1 1,0 1 0,0-1-1,1 1 1,-1-1 0,0 0-1,1 1 1,-1-1-1,1 0 1,-1 0 0,1 0-1,0 0 1,-1 0 0,1-1-1,0 1 1,0 0 0,1 0-1,29 2-4251,3-3-2001</inkml:trace>
  <inkml:trace contextRef="#ctx0" brushRef="#br0" timeOffset="1955.9">1360 530 1873,'0'0'15759,"-4"-2"-14510,3 1-1227,0 1 0,1-1 0,-1 1 0,0 0 0,0-1 0,0 1 0,0 0 0,0 0 0,0-1 0,0 1 0,0 0 0,0 0 0,0 0 0,0 0 0,0 0 0,0 1 1,1-1-1,-1 0 0,0 0 0,0 0 0,0 1 0,0-1 0,0 1 0,0-1 0,0 1 0,1-1 0,-1 1 0,0-1 0,0 1 0,1-1 0,-1 1 0,0 0 0,1 0 0,-1-1 0,1 1 1,-1 0-1,1 0 0,-1 0 0,1 0 0,0-1 0,-1 1 0,1 0 0,0 0 0,0 0 0,-1 0 0,1 0 0,0 1 0,-2 7 91,0 0 1,1 0-1,0 0 0,0 14 0,1-22-115,0 0 1,0-1-1,0 1 0,0 0 0,0 0 0,0-1 0,0 1 0,0 0 0,0-1 0,1 1 0,-1 0 0,0-1 0,0 1 0,1-1 0,-1 1 0,0 0 0,1-1 0,-1 1 1,1-1-1,-1 1 0,0-1 0,1 1 0,-1-1 0,1 1 0,0-1 0,-1 0 0,1 1 0,-1-1 0,1 0 0,1 1 0,21-4-141,-18 0 98,0 1 1,0-1-1,0 0 1,0 0-1,0 0 1,6-7-1,-4 1-29,0-1 0,0-1 0,-1 1-1,-1-1 1,0 0 0,0 0-1,-1 0 1,-1-1 0,0 0 0,3-18-1,-2-9 54,-2-74-1,-3 70 63,0 69 512,0 4-362,0-1 0,2 1 0,1 0 0,8 37 0,-8-58-179,0 0-1,1-1 0,0 1 1,1-1-1,-1 0 1,2 0-1,-1-1 1,12 15-1,-13-18-3,1 0 0,0 0 0,1-1 0,-1 1 0,1-1 0,-1 0 1,1 0-1,0-1 0,0 0 0,0 1 0,0-2 0,1 1 0,-1 0 0,0-1 0,1 0 0,5 0 0,-2 0-36,-1-1-1,1 0 1,-1 0 0,1-1 0,-1 0-1,1-1 1,-1 0 0,0 0 0,1-1-1,9-4 1,-14 5 11,-1 0 1,1 0-1,-1 0 0,0 0 1,0-1-1,0 1 0,0-1 1,0 0-1,-1 0 0,1 0 0,-1 0 1,0 0-1,0 0 0,0-1 1,0 1-1,-1-1 0,1 1 0,-1-1 1,0 0-1,0 0 0,0 1 1,0-1-1,-1 0 0,0-7 1,1 9 13,-1 0 1,0-1 0,0 1 0,0-1 0,0 1 0,-1 0 0,1-1 0,-1 1-1,1 0 1,-1 0 0,0-1 0,0 1 0,0 0 0,0 0 0,0 0-1,0 0 1,-1 0 0,1 0 0,-1 0 0,1 0 0,-1 1 0,-2-3 0,-1 2 30,1 0 0,-1 1-1,0-1 1,0 1 0,1 0 0,-1 0 0,0 1 0,0-1 0,0 1 0,-6 1 0,10-1-16,0 0 0,-1 0 1,1 0-1,0 1 0,0-1 0,0 0 0,0 1 0,-1-1 0,1 1 0,0-1 0,0 1 0,0 0 0,0-1 0,0 1 0,0 0 0,0 0 0,1 0 1,-1 0-1,0 0 0,0 0 0,1 0 0,-1 0 0,0 0 0,1 0 0,-1 0 0,1 0 0,0 0 0,-1 0 0,1 0 0,0 1 0,0-1 0,-1 2 1,0 46-73,1-34 74,1-13-79,-1 0 1,1 0 0,-1 0-1,1 0 1,0 0 0,0 0-1,-1 0 1,1 0 0,0-1 0,1 1-1,-1 0 1,0-1 0,0 1-1,1-1 1,-1 1 0,1-1-1,0 0 1,-1 1 0,1-1 0,0 0-1,-1 0 1,1 0 0,0-1-1,0 1 1,0 0 0,0-1-1,0 1 1,0-1 0,0 1 0,0-1-1,3 0 1,10 2-2816,1-1-1,29-2 1,-44 1 2552,26-2-6534</inkml:trace>
  <inkml:trace contextRef="#ctx0" brushRef="#br0" timeOffset="2127.23">1926 464 11157,'0'0'9172,"-14"-3"-9236,14 6-2401,14-1-1905,8-2-2081</inkml:trace>
  <inkml:trace contextRef="#ctx0" brushRef="#br0" timeOffset="2733.71">2095 339 9012,'0'0'9770,"0"10"-9343,-1 23 209,-1 74 186,3-79-555,2-47-77,-1-9-256,1 0-1,2 0 0,1 0 1,13-35-1,-19 62 66,0 0-1,0 1 1,0-1 0,0 1 0,1-1-1,-1 0 1,0 1 0,1-1 0,-1 1 0,0-1-1,1 1 1,-1-1 0,1 1 0,-1-1-1,0 1 1,1 0 0,-1-1 0,1 1-1,-1-1 1,1 1 0,0 0 0,-1 0 0,1-1-1,-1 1 1,1 0 0,0 0 0,-1 0-1,1 0 1,-1-1 0,1 1 0,0 0-1,-1 0 1,1 0 0,0 0 0,-1 1 0,1-1-1,-1 0 1,1 0 0,0 0 0,-1 0-1,1 1 1,-1-1 0,1 0 0,0 1-1,-1-1 1,1 0 0,-1 1 0,1-1 0,-1 0-1,1 1 1,-1-1 0,0 1 0,1-1-1,-1 1 1,0-1 0,1 1 0,-1 0-1,1 0 1,25 39 176,-22-33-101,6 9 99,-1 2 1,0-1-1,8 24 1,-14-63-313,1 0 0,1 0 0,1 0 1,1 1-1,19-39 0,-26 60 140,0-1-1,1 1 1,-1 0-1,0 0 1,0-1 0,0 1-1,0 0 1,1 0-1,-1 0 1,0-1-1,0 1 1,1 0-1,-1 0 1,0 0 0,0 0-1,1 0 1,-1-1-1,0 1 1,1 0-1,-1 0 1,0 0 0,0 0-1,1 0 1,-1 0-1,0 0 1,1 0-1,-1 0 1,0 0-1,1 0 1,-1 0 0,0 0-1,0 0 1,1 1-1,-1-1 1,0 0-1,0 0 1,1 0 0,-1 0-1,0 0 1,0 1-1,1-1 1,-1 0-1,0 0 1,0 0-1,1 1 1,-1-1 0,0 0-1,0 0 1,0 1-1,0-1 1,0 0-1,1 0 1,-1 1-1,0-1 1,0 0 0,0 1-1,0-1 1,0 0-1,0 0 1,0 1-1,0-1 1,7 19 110,-7-19-102,13 83 842,-11-67-983,-1 0 1,2 0 0,0 0 0,1-1 0,6 16 0,-10-31-151,1 1 0,-1-1 0,1 1 1,-1-1-1,1 1 0,-1-1 0,1 0 0,0 1 0,-1-1 0,1 0 0,-1 1 1,1-1-1,0 0 0,-1 0 0,1 0 0,0 1 0,-1-1 0,1 0 1,0 0-1,0 0 0,-1 0 0,1 0 0,0 0 0,-1-1 0,2 1 0,4 0-3509,10 0-6136</inkml:trace>
  <inkml:trace contextRef="#ctx0" brushRef="#br0" timeOffset="3042.97">2434 329 1201,'0'0'17490,"0"-6"-16625,0-14-562,1 36 253,7 70 527,-6-81-1071,0 1-1,0-1 1,0 0 0,1 0 0,0 0-1,0 0 1,0 0 0,1-1 0,-1 0-1,1 1 1,0-1 0,0-1 0,8 7-1,-10-9-9,-1 0-1,1 0 0,0 1 0,0-1 0,-1 0 1,1 0-1,0 0 0,0-1 0,0 1 1,0 0-1,0-1 0,0 0 0,0 1 0,0-1 1,1 0-1,-1 0 0,0 0 0,0 0 0,0 0 1,0 0-1,0-1 0,0 1 0,0-1 1,0 0-1,0 1 0,0-1 0,0 0 0,0 0 1,0 0-1,-1 0 0,1-1 0,0 1 0,-1 0 1,1-1-1,-1 1 0,1-1 0,1-3 1,2-3 16,-1 0 0,-1 0 0,1-1 0,-1 0 1,-1 1-1,0-1 0,0 0 0,0 0 0,-1 0 0,-1-1 1,1 1-1,-3-16 0,2 9-12,0 14 3,-1 0 0,1 0 0,-1 0 0,1 0 0,-1 0 0,0 0-1,0 0 1,0 0 0,0 1 0,0-1 0,0 0 0,0 1 0,-1-1-1,-2-2 1,-9-2-1843,12 6 1592,1 0 0,-1 0 1,0 1-1,1-1 0,-1 0 0,1 0 1,-1 1-1,1-1 0,-1 0 1,1 1-1,-1-1 0,1 1 0,-1-1 1,1 1-1,0-1 0,-1 1 0,1-1 1,0 1-1,-1-1 0,1 1 0,0-1 1,-1 1-1,1-1 0,0 2 1,-5 12-5338</inkml:trace>
  <inkml:trace contextRef="#ctx0" brushRef="#br0" timeOffset="3400.12">2665 153 5282,'0'0'11371,"0"6"-10955,0 6 29,5 116 2543,-3-115-2845,0-1 0,0 0 0,1 0 1,0 0-1,1 0 0,1 0 1,0-1-1,9 17 0,-12-26-150,-1 0-1,1 0 1,0-1 0,0 1-1,0 0 1,0 0-1,0-1 1,0 0-1,0 1 1,0-1-1,1 0 1,-1 0 0,0 0-1,1 0 1,-1 0-1,1-1 1,-1 1-1,1-1 1,-1 0 0,1 1-1,0-1 1,-1 0-1,1-1 1,-1 1-1,1 0 1,-1-1-1,1 1 1,-1-1 0,1 0-1,4-2 1,0 0-672,0 0 0,1-1 1,-1 0-1,0-1 0,-1 1 0,1-1 1,-1-1-1,9-9 0,3-7-4582,-4 1-2209</inkml:trace>
  <inkml:trace contextRef="#ctx0" brushRef="#br0" timeOffset="3617.41">2910 123 6323,'0'0'13094,"13"74"-12486,-8-41-320,4 2-80,-5-2-96,-4 1-96,0-4-16,0-4-320,0-3-992,0-8-1650,0-8-2816</inkml:trace>
  <inkml:trace contextRef="#ctx0" brushRef="#br0" timeOffset="3803.63">2857 148 7924,'0'0'10757,"89"-79"-10757,-44 61-225,-5-2-1087,-5 5-1746,-8-1-2848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1:10.8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3490,'0'0'12843,"9"10"-12768,5 26 15,-1 1 0,7 39 1,0-1 267,47 206 578,-45-180-1021,-22-100-521,1 3 999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1:15.0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134 24 6499,'0'0'7937,"-13"2"-7203,-39 7-163,49-8-515,0 0 1,0 0-1,-1 1 1,1-1-1,0 1 1,1 0-1,-1-1 1,0 1-1,0 0 1,1 1-1,-1-1 1,1 0-1,0 1 1,-1-1-1,1 1 1,1 0-1,-1 0 1,0 0-1,1 0 1,-3 6-1,1 0-46,0 0 1,0 0-1,1 0 0,1 0 1,-1 11-1,1 63 81,1-82-115,0 0 1,0 0-1,0 0 1,1 0 0,-1 0-1,0 0 1,0 0-1,1 0 1,-1 0-1,0 0 1,1 0 0,-1 0-1,1 0 1,0 0-1,-1 0 1,1-1-1,0 1 1,-1 0-1,1 0 1,0-1 0,0 1-1,0 0 1,-1-1-1,1 1 1,0-1-1,0 1 1,0-1-1,0 0 1,0 1 0,0-1-1,0 0 1,0 1-1,0-1 1,0 0-1,0 0 1,0 0 0,1 0-1,-1 0 1,0 0-1,0-1 1,0 1-1,0 0 1,0 0-1,0-1 1,1 0 0,1 1-141,1-1 1,-1 0 0,0-1-1,1 1 1,-1 0 0,0-1 0,0 0-1,0 0 1,0 0 0,0 0-1,-1 0 1,1 0 0,3-5 0,0-6 82,0 0-1,-1-1 1,-1 1 0,0-1 0,-1 0 0,0 0 0,-1 0 0,-1 0 0,0-1 0,-1 1 0,-1 0 0,-3-25 0,-4 15 454,13 41-323,0-1-1,1 0 0,0 0 0,18 30 1,2 7 240,-8-10 38,-2 0 0,17 72 0,-28-90-164,0 1 0,-2 0 1,-1 0-1,-2 1 0,0-1 1,-4 28-1,4-52-227,0 0 1,0 0-1,-1 0 1,1 0-1,0 0 0,-1 0 1,1 0-1,-1 0 1,1 0-1,-1 0 1,0 0-1,0-1 0,0 1 1,0 0-1,0 0 1,0-1-1,-1 1 1,1-1-1,-1 1 0,1-1 1,-1 0-1,1 1 1,-1-1-1,0 0 1,1 0-1,-1 0 0,0 0 1,0 0-1,0-1 1,0 1-1,0-1 0,-2 1 1,-22 0-3238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1:13.3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186 152 10005,'0'0'6250,"0"-12"-6092,0 1-155,1 1 0,0 0 0,1-1 0,0 1 0,4-13 0,-5 19-5,1 0 0,-1 0 1,1 1-1,-1-1 0,1 1 1,0-1-1,1 1 0,-1 0 1,0 0-1,1 0 0,0 0 1,0 0-1,0 0 0,0 1 1,0-1-1,0 1 0,1 0 1,-1 0-1,1 0 0,-1 1 1,7-3-1,-9 4 2,0 1 1,0-1-1,0 0 0,1 0 0,-1 0 0,0 0 1,0 1-1,0-1 0,0 1 0,0-1 1,0 1-1,0-1 0,0 1 0,0 0 0,0-1 1,0 1-1,0 0 0,0 0 0,0 0 1,0-1-1,-1 1 0,1 0 0,0 0 0,-1 0 1,1 0-1,-1 0 0,1 1 0,-1-1 1,1 0-1,-1 0 0,0 0 0,1 2 0,9 48 530,-8-42-362,2 30 307,-2 0 1,-3 60-1,-1-9-1658,8-2-4850,-1-60 855</inkml:trace>
  <inkml:trace contextRef="#ctx0" brushRef="#br0" timeOffset="758.81">373 771 9973,'0'0'4322,"-10"17"-3685,-29 57 534,35-64-1008,1-1 0,-1 1 0,2-1-1,-1 1 1,2 0 0,-1 0 0,1 0-1,1 0 1,0 1 0,1 13 0,0 6 170,-1-27-318,0 1 1,0-1-1,1 0 1,-1 1-1,1-1 0,0 0 1,0 1-1,0-1 0,0 0 1,0 0-1,1 0 0,-1 0 1,1 0-1,0 0 1,0 0-1,0-1 0,0 1 1,0-1-1,1 1 0,-1-1 1,1 0-1,0 0 1,0 0-1,-1 0 0,1-1 1,0 1-1,0-1 0,1 0 1,-1 1-1,0-1 1,0-1-1,1 1 0,-1 0 1,0-1-1,1 0 0,-1 0 1,0 0-1,1 0 1,-1 0-1,1-1 0,3-1 1,-4 1-23,-1-1-1,1 1 1,-1-1 0,1 0 0,-1 0 0,0 0 0,0 0 0,0 0 0,0 0 0,0-1 0,-1 1 0,1-1 0,-1 1-1,0-1 1,1 0 0,-1 0 0,0 1 0,-1-1 0,1 0 0,0 0 0,0-6 0,-1 6 24,1 0 0,-1 0 0,1 0-1,-1 0 1,0 0 0,0 0 0,0 0 0,0 0 0,-1 0 0,1 0 0,-1 0 0,0 0 0,0 0-1,0 0 1,0 1 0,0-1 0,-1 0 0,0 1 0,1-1 0,-1 1 0,-2-3 0,-14-5-20,-1 0 0,0 1-1,-1 2 1,0 0 0,0 1 0,-34-6 0,7 1-74,-13 0-48,45 10 138,1-1-1,1-1 0,-1 0 0,0-1 1,1 0-1,-1-1 0,-14-9 0,26 13-25,0-1-1,0 0 0,0 0 0,0 0 1,1 0-1,-1 0 0,1-1 0,-1 1 1,1 0-1,0-1 0,0 1 0,0-1 1,0 1-1,1-1 0,-1 0 0,1 1 1,-1-1-1,1 0 0,0 1 0,0-1 1,0 0-1,1 1 0,-1-1 0,1-3 1,1-1-2,-1 0 0,1 0 1,0 0-1,1 0 0,-1 1 0,2-1 1,4-8-1,4-2-17,0 1 0,0 0-1,2 1 1,0 0 0,16-12 0,-24 23-25,-1-1 0,1 1 0,0 1 1,0-1-1,1 1 0,-1 0 0,0 1 0,1-1 0,0 1 0,0 1 0,0-1 1,-1 1-1,1 0 0,0 1 0,1 0 0,-1 0 0,13 2 0,-19-2 56,1 1 0,-1-1 0,0 1 0,0-1-1,0 1 1,0 0 0,0 0 0,0-1 0,0 1 0,-1 0 0,1 0-1,0 0 1,0 0 0,-1 0 0,1 0 0,0 0 0,-1 0-1,1 0 1,-1 0 0,1 1 0,-1-1 0,0 0 0,1 2 0,3 31 31,-4-31-27,1 39 68,-2 1 1,-2 0-1,-1-1 1,-3 0 0,-18 66-1,16-80-10593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1:11.67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27 104 5218,'0'0'8492,"-1"-5"-8060,0 2-397,1-1-1,0 1 1,-1 0-1,1 0 0,1-1 1,-1 1-1,0 0 0,1 0 1,0-1-1,0 1 0,0 0 1,0 0-1,0 0 1,0 0-1,1 0 0,0 0 1,-1 0-1,1 1 0,0-1 1,1 1-1,-1-1 0,0 1 1,4-3-1,-2 2 5,-1 0 0,0 1-1,1 0 1,0 0 0,-1 0 0,1 0-1,0 0 1,0 1 0,0-1-1,0 1 1,0 0 0,0 1 0,0-1-1,1 1 1,-1 0 0,0 0 0,0 0-1,0 0 1,1 1 0,5 1 0,-8-1-6,1 0 0,-1 0 0,0 1 1,0-1-1,0 1 0,0 0 0,0-1 1,0 1-1,0 0 0,-1 0 0,1 0 1,0 0-1,-1 1 0,0-1 1,0 0-1,0 1 0,0-1 0,0 0 1,0 1-1,0-1 0,-1 1 0,1 5 1,4 60 331,-5-64-362,0 20 24,-1-1 0,-8 45 0,7-60-56,0 0 0,-1 1-1,1-1 1,-1 0 0,-1-1 0,0 1 0,0 0 0,0-1-1,-1 0 1,0 0 0,-8 8 0,8-11 10,4-4 11,1-1-1,1 1-1,-1-1 0,0 0 1,0 0-1,1 0 0,-1 0 1,0 1-1,1-1 0,-1 0 1,1 0-1,-1 1 0,1-1 1,-1 0-1,1 1 0,-1-1 1,1 0-1,0 1 0,0-1 1,-1 1-1,2-1 1,14-5 25,1 1 0,0 1 1,0 0-1,0 1 0,1 1 1,20 1-1,-37 0-130,-1 1 0,1 0 0,-1 0 0,0 0 0,1 0-1,-1 0 1,1 0 0,-1 0 0,1 1 0,-1-1 0,1 0 0,-1 0 0,1 0-1,-1 0 1,1 1 0,-1-1 0,0 0 0,1 0 0,-1 1 0,1-1-1,-1 0 1,0 0 0,1 1 0,-1-1 0,0 1 0,0-1 0,1 0 0,-1 1-1,0-1 1,0 1 0,1-1 0,-1 1 0,0-1 0,0 0 0,0 1-1,0-1 1,0 1 0,0-1 0,0 1 0,0 0 0,1 16-4566</inkml:trace>
  <inkml:trace contextRef="#ctx0" brushRef="#br0" timeOffset="622.91">134 718 3762,'0'0'9012,"-11"-2"-7916,-37-6-506,46 8-546,-1 0 0,1 0 0,-1 1 0,0-1 0,1 1 1,-1-1-1,1 1 0,-1 0 0,1 0 0,-1 0 0,1 1 0,0-1 0,0 0 0,-1 1 1,1 0-1,0-1 0,0 1 0,0 0 0,1 0 0,-1 0 0,0 0 0,1 0 0,-1 1 0,-1 3 1,0 0 21,0-1 0,1 1 1,0-1-1,0 1 0,0 0 0,1 0 1,-1 0-1,0 11 0,2-11-53,0 0 0,0 0-1,1 0 1,0 0-1,0 0 1,0 0-1,1 0 1,-1 0 0,1 0-1,3 5 1,-2-7-7,0 0 0,0-1 1,0 1-1,0-1 0,1 0 1,-1 0-1,1 0 0,0 0 1,0 0-1,0-1 0,0 0 1,0 0-1,9 3 0,25 6 20,-29-9-18,-1 0 0,0 0 0,0 1 0,0 0 0,0 0 0,0 1 1,-1 0-1,9 6 0,-14-8-9,0 1 0,0 0 0,-1 1 0,1-1 0,-1 0 0,0 0 0,0 1-1,0-1 1,-1 1 0,1-1 0,-1 0 0,0 1 0,1-1 0,-2 1 0,1-1 0,-1 7 0,0-2 11,0-1 0,-1 1 1,1 0-1,-1-1 0,-1 1 0,-4 10 0,-28 29-1440,34-45 912,-1-1 1,-1 1-1,1 0 1,0 0-1,0-1 1,-1 1-1,1-1 1,0 0-1,-1 0 0,0 0 1,-4 1-1,-10-1-4617</inkml:trace>
  <inkml:trace contextRef="#ctx0" brushRef="#br0" timeOffset="826.45">54 830 4786,'0'0'2401,"62"-110"-144,-40 75-560,1 4-560,-10 8-433,-4 10-320,-5 8-208,1 3-176,-5 12-3730,0 10 161,-9 6-2226</inkml:trace>
  <inkml:trace contextRef="#ctx0" brushRef="#br0" timeOffset="1332.15">210 1405 6259,'0'0'10714,"-8"-1"-10012,-26-4-254,32 5-441,1 0 0,0 1-1,0-1 1,-1 1 0,1-1 0,0 1 0,0-1 0,0 1-1,0 0 1,0-1 0,0 1 0,0 0 0,0 0-1,0 0 1,0 0 0,1 0 0,-1 0 0,0 0 0,0 0-1,1 0 1,-1 0 0,1 1 0,-1-1 0,1 0 0,0 0-1,-1 2 1,-7 36-40,7-33 42,-5 29 69,2-1 1,2 1-1,1 1 1,6 61-1,-4-94-81,-1 1-1,2-1 0,-1 1 1,0-1-1,1 1 0,-1-1 1,1 0-1,0 0 0,0 0 1,0 0-1,1 0 0,-1 0 1,1 0-1,0-1 0,-1 0 1,1 1-1,0-1 0,0 0 1,1 0-1,-1-1 1,4 3-1,-2-2-71,-1 0 0,1-1 0,0 1 0,0-1 0,0 0 0,0 0 0,0-1 0,0 0 0,1 1-1,-1-2 1,0 1 0,0-1 0,0 1 0,9-4 0,-9-1 1013,-18 3-600,-24 6-568,6 19-2077,6 7-4238,15-10 308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1:20.7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2780 7780,'0'0'11239,"22"0"-10790,-2-2-416,-1-1 0,0 0 1,1-2-1,-2 0 0,33-15 1,7 0-138,-16 9-977,-13 9-3764,-29 2 4699,1 0 0,-1 0 0,0 1-1,1-1 1,-1 0 0,0 0 0,1 0 0,-1 1-1,0-1 1,0 0 0,1 0 0,-1 1 0,0-1-1,0 0 1,1 1 0,-1-1 0,0 0-1,0 1 1,0-1 0,1 0 0,-1 1 0,0-1-1,0 1 1,0-1 0,0 0 0,0 1 0,0-1-1,0 1 1,0-1 0,0 0 0,0 1 0,0-1-1,0 0 1,0 1 0,0-1 0,0 1 0,-1 0-1,1 2-937,0 17-3161</inkml:trace>
  <inkml:trace contextRef="#ctx0" brushRef="#br0" timeOffset="213.04">120 2943 5907,'0'0'11029,"-18"8"-11013,36-8-16,9-10 48,8-16 80,5-4-128,1-6-801,-1 1-1183,-9 1-1202,-9 6-271,-9 8-2338</inkml:trace>
  <inkml:trace contextRef="#ctx0" brushRef="#br0" timeOffset="591.62">125 2584 816,'0'0'14855,"-11"0"-13934,0 0-812,-14-2-175,52 2-137,5 0 209,159 7 9,-171-5-27,0 1 1,0 1 0,0 0-1,0 2 1,-1 0 0,0 2-1,22 11 1,-37-17 9,0 0-1,-1 0 1,1 1 0,-1-1-1,1 1 1,-1 0 0,0 0-1,0 0 1,-1 1-1,1-1 1,0 1 0,-1-1-1,0 1 1,0 0 0,0 0-1,-1 0 1,3 7-1,-3-5 47,0 0-1,-1 0 0,0 0 0,0 0 1,0 0-1,-1-1 0,0 1 1,0 0-1,-1 0 0,1 0 0,-5 8 1,-2 4 77,-1-1 0,-2 1 1,1-2-1,-2 1 0,0-2 1,-21 22-1,13-15-255,-21 20-210,14-23-4274,17-17-2</inkml:trace>
  <inkml:trace contextRef="#ctx0" brushRef="#br0" timeOffset="1860.06">1639 115 7379,'0'0'6398,"0"60"-4280,1 37-706,25 190-1,-23-272-1554,6 47 748,-13-24-3666,-1-32-1690,-7-1-2519</inkml:trace>
  <inkml:trace contextRef="#ctx0" brushRef="#br0" timeOffset="5143.71">1982 2584 3986,'0'0'10511,"-18"-3"-9254,-61-6-238,75 10-957,-1 0 0,1 0 0,-1 0 1,1 0-1,-1 1 0,1 0 0,0 0 0,0 0 0,0 0 1,0 1-1,0-1 0,1 1 0,-1 0 0,1 0 0,-1 0 0,1 1 1,0-1-1,0 1 0,1 0 0,-1 0 0,-2 6 0,-4 3 68,-5 5-69,2 1 1,0 0 0,1 1-1,2 0 1,-1 1 0,2 0-1,1 1 1,1-1 0,1 1-1,0 0 1,2 1 0,1-1-1,0 0 1,2 1 0,0 0 0,5 24-1,-4-40-63,0 0 0,1 0-1,0-1 1,1 1 0,0-1-1,0 1 1,0-1 0,0 0-1,1 0 1,0 0 0,1 0-1,-1-1 1,1 0 0,0 0-1,9 7 1,-10-9-23,0 0 0,0-1 0,0 1 0,1-1 0,-1 0 0,0-1-1,1 1 1,-1-1 0,1 0 0,0 0 0,-1 0 0,1 0 0,0-1 0,-1 0 0,1 0 0,0 0 0,0-1 0,-1 1-1,1-1 1,-1 0 0,1-1 0,0 1 0,-1-1 0,5-2 0,-6 2 12,1 0 0,-2 0-1,1-1 1,0 1 0,0-1 0,-1 1 0,1-1 0,-1 0 0,0 0-1,0 0 1,0 0 0,3-7 0,-5 9 35,1 0-1,-1 0 0,0 0 1,1 0-1,-1 0 1,0 0-1,1 0 1,-1 0-1,0 0 1,0 0-1,0 0 1,0 0-1,0 0 0,0 0 1,0 0-1,0 0 1,-1 0-1,1 0 1,0 0-1,-1 0 1,1 0-1,-1 0 1,1 0-1,-1 0 0,1 0 1,-1 0-1,1 1 1,-1-1-1,0 0 1,1 0-1,-1 1 1,0-1-1,0 0 1,0 1-1,0-1 0,1 1 1,-1-1-1,0 1 1,0-1-1,0 1 1,0 0-1,0-1 1,0 1-1,0 0 1,0 0-1,0 0 1,-2 0-1,0-1-93,-1 0 0,0 1-1,0-1 1,1 1 0,-1 0 0,0 0 0,0 1 0,0-1-1,1 1 1,-1 0 0,0 0 0,0 0 0,1 0 0,-1 0 0,1 1-1,-1 0 1,1 0 0,0 0 0,0 0 0,0 0 0,-5 6-1,5-5-679,0 1-1,1 0 1,-1 0-1,1 0 1,1 1-1,-1-1 1,0 0-1,1 1 0,0-1 1,0 1-1,-1 8 1,2 10-5822</inkml:trace>
  <inkml:trace contextRef="#ctx0" brushRef="#br0" timeOffset="5764.9">1707 3643 8660,'0'0'8033,"-17"3"-6627,-7 2-914,13-2-21,0 0 0,0-2 0,0 1 1,-1-1-1,-12-1 1075,26-2-1629,18-17 6,1 1 1,0 0-1,2 2 0,46-27 0,-65 40 65,0 1 0,0-1 1,1 1-1,0 0 0,-1 0 0,1 0 0,0 1 0,0-1 0,0 1 1,0 0-1,0 1 0,0-1 0,0 1 0,0 0 0,0 0 0,6 2 1,-7-1 0,-1 1 0,0 0 1,0 0-1,0 0 1,0 0-1,0 1 0,0-1 1,0 1-1,-1-1 0,1 1 1,-1 0-1,0 0 1,0 0-1,0 1 0,0-1 1,-1 0-1,1 1 1,-1-1-1,0 1 0,0-1 1,0 1-1,0 4 1,5 23 27,-2 1 0,-1 0 1,-2 0-1,-1-1 0,-1 1 1,-2 0-1,-2 0 0,0-1 1,-12 35-1,12-19-8898</inkml:trace>
  <inkml:trace contextRef="#ctx0" brushRef="#br0" timeOffset="6575.22">1916 4390 1969,'0'0'12846,"-16"7"-11736,-53 29-278,65-33-726,0 0 1,1 0-1,-1 1 0,1-1 0,-1 1 1,1 0-1,0 0 0,0 0 0,1 0 1,-1 1-1,1-1 0,0 1 0,0-1 1,-2 9-1,1 2 93,0 0 1,1 0-1,0 18 1,1-15-28,0-7-92,0 0 1,1 0 0,0 0-1,1 0 1,0 1-1,3 11 1,-3-20-77,0 0 1,0 0 0,1-1 0,-1 1-1,0-1 1,1 1 0,-1-1 0,1 1-1,0-1 1,0 0 0,0 0 0,0 0-1,0 0 1,1 0 0,-1 0 0,1-1-1,-1 1 1,1-1 0,-1 0 0,1 1-1,0-1 1,0 0 0,-1-1 0,1 1 0,0 0-1,0-1 1,0 0 0,4 0 0,-1 1-34,-1-1 1,1 0 0,-1 0 0,1-1 0,-1 1 0,1-1 0,-1-1 0,0 1-1,1-1 1,6-3 0,-10 4 16,0 0-1,0 0 0,0-1 1,-1 1-1,1-1 1,0 1-1,-1-1 0,1 0 1,-1 0-1,0 1 1,1-1-1,-1 0 0,0 0 1,0 0-1,0-1 0,0 1 1,-1 0-1,1 0 1,-1 0-1,1 0 0,-1-1 1,0 1-1,0 0 1,0 0-1,0-1 0,0 1 1,0 0-1,-1-4 1,0 4 18,0 0 0,0-1 0,0 1 0,0 0 0,0 0 1,0 0-1,-1 0 0,1 0 0,-1 0 0,1 1 1,-1-1-1,0 0 0,1 1 0,-1-1 0,0 1 1,-4-3-1,-40-18 81,27 13-45,6 3-27,-107-59 67,105 55-79,1 0-1,0 0 1,1-1-1,0-1 1,-20-23-1,31 32-36,-1 0-1,1-1 1,0 1 0,0 0-1,0 0 1,1-1-1,-1 1 1,1-1-1,-1 0 1,1 1 0,1-1-1,-1 0 1,0 0-1,1 1 1,0-1-1,0 0 1,0 0 0,0 0-1,1 1 1,-1-1-1,1 0 1,0 0-1,0 1 1,0-1 0,1 1-1,-1-1 1,1 1-1,0-1 1,0 1-1,0 0 1,0 0 0,1 0-1,-1 0 1,1 0-1,0 1 1,0-1-1,0 1 1,0 0 0,0 0-1,0 0 1,6-3-1,1 1-44,0 1-1,0 0 0,1 0 0,-1 1 0,1 0 1,-1 0-1,1 2 0,0-1 0,-1 1 0,21 3 1,-29-2 75,0-1 0,0 1 0,0 0 1,0 0-1,0 0 0,0 0 0,0 1 1,0-1-1,0 0 0,-1 1 0,1-1 1,0 1-1,-1 0 0,1-1 0,-1 1 0,0 0 1,0 0-1,1 0 0,-1 0 0,-1 0 1,1 0-1,0 1 0,0-1 0,0 3 1,6 59 98,-6-51-62,1 111-303,-9-42-5276,-1-39 328</inkml:trace>
  <inkml:trace contextRef="#ctx0" brushRef="#br0" timeOffset="7121.87">2059 5036 10197,'0'0'7742,"-12"-4"-6920,7 3-781,-1-2 26,1 1 0,-1 0 1,0 0-1,1 1 0,-1-1 1,0 1-1,0 1 1,0-1-1,0 1 0,0 0 1,0 0-1,0 1 1,0 0-1,0 0 0,1 0 1,-1 1-1,0-1 0,0 1 1,1 1-1,0-1 1,-9 6-1,7-3-51,1 1 1,-1 0-1,1 0 0,0 1 0,1 0 1,-1 0-1,1 0 0,1 0 1,-1 1-1,1 0 0,1 0 1,-1 0-1,1 0 0,1 0 1,0 1-1,0 0 0,-1 13 0,7-21-127,0 0 0,-1 0-1,1 0 1,0-1 0,0 0-1,0 0 1,0 0 0,0 0 0,0-1-1,6-1 1,-3-1 36,1-1-1,-1 0 1,0 0 0,10-9 0,-10 8 57,-1 0 0,1 0 0,0 1-1,0 0 1,14-5 0,-19 8 8,1 1-1,-1-1 0,1 1 0,0 0 1,-1-1-1,1 1 0,0 0 1,-1 1-1,1-1 0,0 0 0,-1 1 1,1 0-1,0-1 0,-1 1 1,1 0-1,-1 0 0,0 1 0,1-1 1,-1 0-1,0 1 0,0-1 1,3 3-1,4 5 17,-1 0 0,0 0 0,0 1 1,-1 0-1,-1 0 0,1 0 0,-1 1 0,-1 0 0,0 0 1,-1 1-1,0-1 0,4 23 0,-2 1 176,-1 0 0,-1 1 0,-2 38 0,-2-65-133,1 0-1,-2-1 1,1 1 0,-1-1-1,-1 1 1,1-1 0,-1 1-1,-1-1 1,0 0-1,0 0 1,0 0 0,-1 0-1,0-1 1,-1 0-1,0 1 1,0-2 0,0 1-1,-1 0 1,0-1 0,0 0-1,-1-1 1,1 1-1,-1-1 1,0 0 0,-1-1-1,-9 5 1,12-7-84,1 0-1,-1 0 1,0 0 0,0-1 0,0 0-1,0 0 1,0 0 0,0-1 0,0 1 0,0-1-1,0 0 1,0-1 0,0 1 0,0-1-1,0 0 1,-9-3 0,7 1-673,0-1 1,1 0-1,-1 0 1,1 0-1,0-1 0,0 0 1,1 0-1,-1 0 1,1-1-1,-5-7 0,-9-12-3947,1 1-2074</inkml:trace>
  <inkml:trace contextRef="#ctx0" brushRef="#br0" timeOffset="2903.17">1662 1125 5699,'0'0'11055,"-7"-4"-9988,3 1-812,0-1 0,1 1 0,-1 0-1,1-1 1,-1 0 0,1 0-1,0 0 1,0 0 0,1-1-1,-4-6 1,5 8-212,0 1 1,0-1-1,1 1 0,-1-1 1,1 0-1,-1 1 1,1-1-1,0 0 0,0 0 1,0 1-1,1-1 0,-1 0 1,0 1-1,1-1 1,0 0-1,0 1 0,0-1 1,0 1-1,0-1 0,0 1 1,1 0-1,-1-1 1,1 1-1,-1 0 0,1 0 1,3-3-1,-2 2-44,0 0 0,0 0 0,0 1 1,0-1-1,1 1 0,-1 0 0,1 0 0,-1 0 1,1 0-1,0 1 0,-1-1 0,1 1 0,0 0 0,0 0 1,0 1-1,0-1 0,0 1 0,0 0 0,0 0 0,0 0 1,8 2-1,-7-1-8,-1 1 1,1-1 0,-1 1-1,1 0 1,-1 1 0,0-1-1,0 1 1,0 0 0,0 0 0,-1 0-1,1 1 1,-1-1 0,0 1-1,0 0 1,0 0 0,0 0-1,3 7 1,-1-2-1,-1 0-1,0 0 1,-1 1-1,0-1 1,0 1 0,-1 0-1,0 0 1,-1 0 0,0 0-1,-1 0 1,0 0-1,0 0 1,-1 0 0,-1 0-1,1 0 1,-2 0 0,-5 16-1,-5 4-10,-1 0-1,-2-2 1,-1 0-1,-21 28 1,4-6 85,33-50-68,1 1-1,0-1 0,0 0 0,-1 1 0,1-1 0,0 0 1,0 1-1,0-1 0,-1 0 0,1 1 0,0-1 1,0 1-1,0-1 0,0 0 0,0 1 0,0-1 0,0 0 1,0 1-1,0-1 0,0 1 0,0-1 0,0 0 0,0 1 1,0-1-1,0 1 0,0-1 0,0 0 0,1 1 0,-1-1 1,0 0-1,0 1 0,0-1 0,1 0 0,-1 1 0,0-1 1,0 0-1,1 1 0,-1-1 0,0 0 0,1 0 0,-1 1 1,0-1-1,1 0 0,-1 0 0,0 0 0,1 0 0,0 1 1,29 2-36,33-12 19,-35-2-10,0-2 1,-1 0-1,-1-2 0,34-25 1,21-11 62,-79 50 350</inkml:trace>
  <inkml:trace contextRef="#ctx0" brushRef="#br0" timeOffset="3909.39">1831 1830 2497,'0'0'11312,"-5"-17"-7924,1 17-3340,0 0 0,0 0 0,0 0 0,0 1 0,0-1 0,1 1 0,-1 0 0,0 0 0,0 1 1,1-1-1,-1 1 0,1-1 0,-1 1 0,1 0 0,0 1 0,0-1 0,0 0 0,0 1 0,0 0 0,0 0 0,1 0 0,-1 0 0,1 0 0,0 0 0,0 0 0,0 1 0,1-1 0,-3 7 0,2-6-59,0 0 1,0 0-1,0 1 1,1-1-1,0 0 1,0 0-1,0 1 0,1-1 1,-1 1-1,1-1 1,0 0-1,0 1 1,0-1-1,1 1 0,0-1 1,0 0-1,0 1 1,0-1-1,0 0 1,1 0-1,0 0 0,0 0 1,0 0-1,6 7 1,3-2-2,0-1 1,1 0 0,20 11 0,-23-15 17,0 0 0,-1 1 1,0 0-1,0 0 1,-1 1-1,1 0 0,-1 0 1,-1 1-1,11 13 0,-16-18 9,0 0 0,0 1 0,0 0-1,-1-1 1,1 1 0,-1-1 0,1 1-1,-1 0 1,0-1 0,0 1 0,-1-1-1,1 1 1,0 0 0,-1-1 0,0 1-1,1-1 1,-1 1 0,0-1 0,0 1-1,-1-1 1,1 0 0,0 1 0,-1-1-1,1 0 1,-1 0 0,0 0 0,0 0-1,0 0 1,0-1 0,0 1 0,-3 1 0,-6 6-298,0 0 0,-1-1 0,0-1 0,-19 8 1,2-5-2719,9-14-3579,7-8-618</inkml:trace>
  <inkml:trace contextRef="#ctx0" brushRef="#br0" timeOffset="4120.78">1742 1851 4114,'0'0'6147,"71"-99"-4499,-44 71-159,-5 0 240,5 2-529,-5 3-415,0 5 127,-4 6-255,-9 4-385,0 0-208,-9 16-3650,0 7-1424,0 11-1809</inkml:trace>
  <inkml:trace contextRef="#ctx0" brushRef="#br0" timeOffset="9853.2">949 87 3874,'0'0'2774,"1"15"-1685,19 111 491,45 157 1,-5-32-866,-31-107-591,88 370 262,-87-395-343,15 143 1,1 6 29,-37-218 427,-4 1-1,-1-1 1,-3 53-1,4-102-419,0 0-1,0 0 1,1 0 0,-1 0-1,0-1 1,0 0-1,1 0 1,5-1-1,-6 1-45,298-19 418,-195 10-443,-3-1-100,-1-5-1,139-37 1,-239 51 108,-1 0 1,1-1 0,0 1 0,-1-1 0,1 0-1,-1 0 1,0-1 0,0 1 0,0-1 0,0 1-1,0-1 1,0 0 0,-1 0 0,1 0 0,-1-1-1,0 1 1,0-1 0,0 1 0,0-1 0,-1 1-1,0-1 1,1 0 0,-1 0 0,0-4 0,2-10 207,-1-1 1,-1 0 0,-2-37-1,0 20-150,-2-149-714,-7 0 0,-9 0 1,-8 2-1,-78-278 0,-61-94 2443,157 528-1530,-27-79-42,32 95-161,-1 1 1,0 0-1,0 0 1,-1 1-1,0 0 1,-1 0-1,-11-12 0,14 18-65,0 0-1,0 1 1,0 0-1,0-1 1,0 1-1,0 1 1,-1-1-1,1 1 1,-1-1-1,1 1 1,-1 1-1,-7-2 1,-61 3-75,37 1 80,-73 4-106,1 4 0,-114 27-1,147-21 38,0 4-1,-125 50 0,198-69-30,0-1 1,0 1-1,1 0 0,-1 0 0,0 0 1,1 0-1,-1 0 0,1 0 0,-1 0 0,1 0 1,0 1-1,-1-1 0,1 0 0,0 1 0,0-1 1,0 1-1,-1 1 0,2-1-126,0-1 0,0 0-1,0 0 1,0 0 0,0 0 0,0 0 0,0 0 0,1 0-1,-1 1 1,0-1 0,1 0 0,-1 0 0,1 0 0,-1 0-1,1 0 1,0 0 0,-1-1 0,1 1 0,0 0 0,0 0-1,-1 0 1,1-1 0,0 1 0,0 0 0,0-1 0,0 1-1,0-1 1,1 1 0,15 10-5265</inkml:trace>
  <inkml:trace contextRef="#ctx0" brushRef="#br0" timeOffset="11518.94">1248 3806 6275,'0'0'3828,"0"10"-3785,4 31 320,2 0-1,1 0 1,3-1-1,18 51 1,6 25 292,36 167 998,216 766-334,-273-1009-1275,-8-20 8,0 0 0,2 0 0,0-1 0,1 0 0,2 0 0,-1-1 0,2 0 0,26 32 0,-35-48-22,1 0 0,0 0 1,0 0-1,0-1 0,0 1 0,1-1 0,-1 0 0,0 0 1,1 0-1,-1 0 0,0 0 0,1-1 0,-1 0 0,1 0 1,-1 0-1,1 0 0,-1 0 0,5-1 0,66-16 242,-58 12-44,46-9-38,116-10 0,18-3-389,-121 13 158,-1-4 1,-1-4-1,114-48 0,-176 64 31,1 0-1,-1 0 1,0-1 0,0-1-1,12-11 1,-19 16 65,-1-1 0,0 0 0,0 0 0,0 0 0,-1 0 0,1-1 0,-1 1 0,0-1 0,0 1 0,-1-1 0,1 0 0,-1 0 0,0 1 0,0-1 0,-1 0 0,1-10 0,-1-19 28,-1-1 0,-1 1 0,-2 0 1,-12-54-1,-88-357-1692,-36-121 862,87 416 942,-6 3 0,-128-229-1,185 372-161,-2 0 0,1 0-1,0 1 1,-1-1 0,0 1-1,1 0 1,-1 0-1,0 1 1,-1-1 0,1 1-1,0 0 1,-1 0 0,0 0-1,1 0 1,-1 1 0,0 0-1,0 0 1,1 0 0,-1 1-1,-7-1 1,-10 1-75,-1 0 1,-43 7-1,65-7 42,-49 8-142,0 3 1,1 2-1,0 3 1,-70 31-1,-178 107 173,156-77-192,-13 14 172,44-23-6,105-65 11,0 0-1,-1 0 1,1-1 0,-1 1 0,1-1-1,-1 0 1,0-1 0,0 0 0,0 1 0,-9-1-1,14-1-282,-3-34-6872,4 9 3225</inkml:trace>
  <inkml:trace contextRef="#ctx0" brushRef="#br0" timeOffset="12691.34">1978 2523 5507,'0'0'7374,"-11"-13"-6275,2 2-856,-2-3 203,-1 0 0,0 2 0,-17-14 0,23 21-367,1 1 0,-1 0 0,0 1 0,0-1-1,-1 1 1,1 1 0,0-1 0,-1 1 0,0 0 0,0 0 0,1 1 0,-1 0 0,-10 0 0,5 1-81,1 0 0,0 2 0,-1-1 1,1 1-1,0 1 0,0 0 0,0 0 0,0 1 0,0 1 0,1 0 1,0 0-1,0 1 0,0 0 0,1 1 0,-12 10 0,-3 3 10,0 1 0,1 1-1,2 1 1,0 1-1,-34 51 1,45-58-22,0 0 0,1 1 0,1 0-1,1 1 1,0-1 0,2 2 0,0-1 0,1 0 0,1 1 0,-2 33 0,5-31 29,1 0 0,1 0 0,1 0 0,1-1 0,1 1 0,0-1 0,2 0 0,0 0 0,2-1 0,0 0 0,1-1 0,1 0 0,1 0 0,0-1 0,2-1 0,0 0 0,1-1 0,0 0 0,1-1 0,1-1 0,1-1 0,0 0 0,32 17 0,-28-20 10,1-1 0,1 0 0,0-2 0,0 0 1,46 5-1,-56-11-5,-1 0 1,0-1 0,1 0-1,-1-1 1,0-1 0,1 0-1,-1 0 1,0-1-1,-1-1 1,1-1 0,-1 0-1,20-10 1,-12 2 30,-1-1 0,0 0 0,-1-2 0,0 0 0,-2-1 0,0 0 0,-1-1 1,0-1-1,-2-1 0,19-36 0,-23 38-8,-1 0 0,0-1 1,-2 0-1,0 0 0,-1-1 1,-1 1-1,-1-1 1,-1 0-1,-1 0 0,0 0 1,-1 0-1,-2 0 0,-3-22 1,0 24-36,-1 0 0,0 0 0,-1 1 0,-1 0 0,-1 0 0,0 1 0,-1 0-1,-15-16 1,2 3 9,-1 1 0,-2 2 0,-35-29-1,39 37 111,-2 1-1,0 0 1,-1 2-1,-31-14 0,43 23-100,1 1-1,-1 1 1,-1 0 0,1 1-1,0 0 1,-1 1-1,1 0 1,-1 1 0,0 1-1,1 0 1,-15 2-1,22 0-116,-1 0 0,1 1 0,-1 0 0,1 0-1,0 0 1,0 1 0,0-1 0,1 2-1,-1-1 1,1 0 0,0 1 0,0 0 0,1 0-1,-8 11 1,-6 10-3359,-27 50 1,44-74 3115,-22 42-6853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1:41.2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85 1 16135,'0'0'4034,"102"102"-3810,-57-46-176,-18 2 32,-14 11-80,-13 2-64,-36 3-800,-26 2-1585,-23-2-2481,-4-5-6099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1:37.6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665 270 4210,'0'0'9962,"0"-5"-9042,0-13-86,-1 34 206,2 39-393,12 21-45,-8-55-501,-2-1 0,2 36 0,-5-56 291,0-18 662,0-27-944,-2 26-146,2-1 0,0 1 0,1 0-1,1-1 1,0 1 0,2 0-1,0 0 1,11-30 0,-14 48 27,-1 0-1,1 0 1,-1 1 0,0-1 0,1 0 0,0 0-1,-1 0 1,1 0 0,-1 0 0,1 1 0,0-1 0,0 0-1,-1 0 1,1 1 0,0-1 0,0 1 0,0-1-1,0 1 1,0-1 0,0 1 0,0 0 0,0-1 0,0 1-1,0 0 1,0 0 0,0-1 0,0 1 0,0 0-1,0 0 1,0 0 0,0 0 0,0 0 0,0 1 0,0-1-1,0 0 1,0 0 0,0 1 0,0-1 0,0 1-1,0-1 1,0 1 0,-1-1 0,1 1 0,0-1 0,0 1-1,0 0 1,-1-1 0,1 1 0,0 0 0,-1 0-1,1 0 1,0 1 0,7 7-47,0 0 0,0 1 0,9 16 0,-12-18 100,6 12-88,-1 0 0,14 36-1,-7-13 7,-17-43 40,0 0 1,0-1-1,0 1 0,0 0 1,0 0-1,0 0 0,0 0 1,1-1-1,-1 1 0,0 0 1,0 0-1,0 0 0,0 0 1,0 0-1,0-1 0,1 1 1,-1 0-1,0 0 0,0 0 1,0 0-1,0 0 0,1 0 1,-1 0-1,0 0 0,0 0 1,0 0-1,0 0 1,1 0-1,-1 0 0,0 0 1,0 0-1,0 0 0,0 0 1,1 0-1,-1 0 0,0 0 1,0 0-1,0 0 0,1 0 1,-1 0-1,0 0 0,0 0 1,0 0-1,0 0 0,0 0 1,1 0-1,-1 1 0,0-1 1,0 0-1,0 0 0,0 0 1,0 0-1,0 0 0,1 0 1,-1 1-1,0-1 0,0 0 1,0 0-1,0 0 0,0 0 1,0 1-1,0-1 0,0 0 1,0 0-1,3-10 166,13-50-249,-9 28-28,22-55 0,-29 86 107,0 1-1,0-1 0,0 1 0,0 0 0,0-1 0,1 1 1,-1-1-1,0 1 0,0 0 0,0-1 0,0 1 1,1 0-1,-1-1 0,0 1 0,0 0 0,1-1 1,-1 1-1,0 0 0,0-1 0,1 1 0,-1 0 1,0 0-1,1 0 0,-1-1 0,0 1 0,1 0 1,-1 0-1,1 0 0,-1 0 0,0 0 0,1-1 1,-1 1-1,1 0 0,-1 0 0,0 0 0,1 0 0,-1 0 1,1 0-1,-1 0 0,0 1 0,1-1 0,-1 0 1,1 0-1,-1 0 0,0 0 0,1 0 0,-1 1 1,0-1-1,1 0 0,-1 0 0,0 0 0,1 1 1,-1-1-1,0 0 0,1 1 0,-1-1 0,0 0 1,0 1-1,1-1 0,9 18-13,-10-18 24,10 24 97,-1 0-1,-1 1 1,-1 0 0,-1 0-1,4 37 1,-3-22-154,-7-38 5,10 32-1500,-9-32 1158,-1-1 0,1 0-1,0 0 1,0 0 0,0 0 0,-1 0-1,1 0 1,0 0 0,1 0 0,-1 0-1,0 0 1,0 0 0,0-1-1,2 2 1,11 0-6188</inkml:trace>
  <inkml:trace contextRef="#ctx0" brushRef="#br0" timeOffset="961.53">1123 398 4834,'0'0'5990,"7"-6"-5718,8-4-136,29-24-276,-42 32 221,0-1-1,0 1 1,0 0 0,0-1 0,0 1 0,0-1-1,-1 0 1,0 1 0,1-1 0,-1 0-1,0 0 1,0 0 0,0 0 0,-1 0 0,1-6-1,-44 11 3928,39 2-3970,0 0 0,1 0 0,0 1 0,0 0 1,0-1-1,1 1 0,-1 0 0,1 1 0,1-1 1,-1 0-1,1 0 0,-1 1 0,1-1 0,1 1 1,-1-1-1,1 1 0,0-1 0,0 1 0,1-1 1,0 1-1,1 6 0,0-11-118,-1 1 1,1-1 0,-1 1-1,1-1 1,-1 0-1,1 1 1,0-1 0,0 0-1,0 0 1,0 0-1,0 0 1,0-1 0,0 1-1,0-1 1,0 1-1,0-1 1,0 1 0,0-1-1,1 0 1,-1 0-1,4-1 1,50-2-3531,-44 0 2549,0 0 0,0-1 0,-1 0 0,1 0 1,-1-1-1,0-1 0,-1 0 0,1 0 0,-1-1 0,18-16 0,-27 22 1223,-1 1 0,1 0-1,-1-1 1,1 1-1,-1 0 1,0-1 0,1 1-1,-1-1 1,0 1-1,1 0 1,-1-1 0,0 1-1,1-1 1,-1 1-1,0-1 1,0 1 0,0-1-1,1 0 1,-1 1-1,0-1 1,0 1 0,0-1-1,0 1 1,0-1-1,0 1 1,0-1 0,0 0-1,0 1 1,-1-1-1,1 1 1,0-1 0,0 1-1,-1-2 1,-18-2 3036,14 5-2781,-1-1 0,1 1 0,0 0 0,0 0 1,0 1-1,0-1 0,-6 4 0,7-3-255,0 1 1,1 0-1,-1 1 1,1-1-1,-1 1 1,1-1-1,0 1 0,0 0 1,1 0-1,-1 0 1,1 1-1,0-1 1,0 1-1,0-1 0,1 1 1,-1-1-1,1 1 1,0 0-1,1 0 1,-1 0-1,1 0 0,0-1 1,0 1-1,1 0 1,0 6-1,0-10-159,-1 0-1,1 0 0,-1 0 1,1 0-1,0 0 0,0 0 1,-1 0-1,1 0 0,0-1 1,0 1-1,0 0 0,0 0 1,0-1-1,0 1 0,0 0 1,0-1-1,1 1 0,-1-1 1,0 0-1,0 1 1,0-1-1,0 0 0,1 0 1,-1 1-1,0-1 0,0 0 1,1 0-1,-1 0 0,0-1 1,0 1-1,0 0 0,1 0 1,1-2-1,1 2-26,1-1-1,0 0 1,-1-1 0,0 1-1,1-1 1,-1 0 0,8-4-1,-4-1-57,1-1-1,-1-1 0,0 1 1,-1-1-1,0-1 0,-1 1 0,0-1 1,0 0-1,-1-1 0,0 1 0,-1-1 1,5-16-1,-5 6 48,0 1 1,0-1-1,-2 0 0,-1 0 1,-3-41-1,-5 27 43,7 33 52,0 1-1,-1 0 1,1 0 0,-1 0-1,1 0 1,-1 0-1,1 0 1,-1 0-1,0 0 1,1 0 0,-1 0-1,0 0 1,0 0-1,0 0 1,0 0 0,1 1-1,-1-1 1,0 0-1,-1 1 1,1-1-1,0 1 1,0-1 0,0 1-1,0 0 1,0-1-1,-2 1 1,2 1-33,0 1 0,0 0 0,0 0 0,0 0 0,0 0 0,1 0 0,-1 0 0,1 0 0,-1 0 0,1 0 0,0 0 0,0 0 0,0 3 0,-1 2-5,-3 24 101,1 0-1,1 0 0,4 37 1,-2-56-90,2-1 0,-1 1 0,2-1 1,-1 1-1,2-1 0,-1 0 0,1 0 1,1 0-1,0-1 0,1 0 0,11 17 1,-14-23-41,0-1 1,-1 0-1,1 0 1,0-1 0,1 1-1,-1 0 1,0-1-1,1 0 1,0 0 0,-1 0-1,1 0 1,0-1 0,0 1-1,0-1 1,0 0-1,0 0 1,0 0 0,0-1-1,0 1 1,1-1-1,-1 0 1,0-1 0,0 1-1,0-1 1,0 1 0,0-1-1,0 0 1,0-1-1,0 1 1,0-1 0,0 1-1,0-1 1,-1-1-1,1 1 1,-1 0 0,0-1-1,1 0 1,-1 1 0,0-1-1,-1 0 1,1-1-1,-1 1 1,1 0 0,-1-1-1,0 0 1,0 1-1,0-1 1,-1 0 0,1 0-1,-1 0 1,0 0 0,0 0-1,0 0 1,-1 0-1,1-6 1,-1 3 67,2-1-4,-1-1 0,-1 1 0,1-1 0,-1 1 0,-1-1 0,0 1 0,0 0 0,-3-14 0,3 23-42,0 1 1,0-1-1,1 0 0,-1 1 1,0-1-1,1 1 1,-1-1-1,1 1 1,0-1-1,0 1 1,-1-1-1,1 1 0,0 0 1,0-1-1,1 3 1,-1-2 6,-1 4-93,-1 9 222,1 0 0,1 1 0,0-1 0,4 30 0,-3-43-221,-1 0 0,0 0-1,1 0 1,-1 0 0,1 0 0,0 0 0,-1 0-1,1 0 1,0 0 0,0 0 0,0 0 0,1-1-1,-1 1 1,0 0 0,1-1 0,-1 1 0,1-1-1,-1 0 1,1 1 0,0-1 0,0 0 0,0 0-1,-1 0 1,1 0 0,0 0 0,0 0 0,0-1 0,0 1-1,1-1 1,-1 1 0,0-1 0,0 0 0,0 0-1,0 0 1,0 0 0,0 0 0,0 0 0,1-1-1,-1 1 1,0-1 0,0 1 0,0-1 0,0 0-1,0 0 1,3-2 0,0 0-649,-1 0-1,1 0 1,-1 0-1,0 0 1,0-1 0,0 0-1,0 0 1,4-6 0,-1 2-560,20-23-4185</inkml:trace>
  <inkml:trace contextRef="#ctx0" brushRef="#br0" timeOffset="1133.01">1810 140 4690,'0'0'13686,"-36"-58"-13686,36 76-816,0 7-48,18 1-1585,0-1-833,4 3-1792</inkml:trace>
  <inkml:trace contextRef="#ctx0" brushRef="#br0" timeOffset="1869.54">2050 283 5747,'0'0'11789,"-17"-9"-10618,-56-27-437,71 35-700,-1 0 0,0 0 0,0 0 1,1 1-1,-1-1 0,0 1 0,0 0 0,0-1 0,0 1 0,1 0 1,-1 1-1,0-1 0,0 0 0,0 1 0,0 0 0,1-1 1,-1 1-1,0 0 0,1 1 0,-1-1 0,0 0 0,1 1 1,0-1-1,-1 1 0,1 0 0,0 0 0,0 0 0,0 0 1,-2 3-1,-2 3-18,0 0 0,0 1 1,1 0-1,0 0 1,-5 15-1,7-17-14,0 1 1,1-1-1,0 1 0,0 0 0,1-1 1,0 1-1,0 0 0,1 0 0,0 0 1,0-1-1,1 1 0,0 0 0,2 9 1,-2-14-25,1 1 1,-1-1 0,1 0 0,-1 1-1,1-1 1,0 0 0,0 0 0,1 0-1,-1 0 1,1-1 0,-1 1 0,1-1-1,0 1 1,0-1 0,0 0 0,0 0 0,0 0-1,0-1 1,1 1 0,-1-1 0,1 0-1,-1 0 1,1 0 0,-1 0 0,1 0-1,0-1 1,-1 0 0,1 0 0,5 0-1,-4-1-31,0 0-1,0 0 1,0 0-1,0-1 0,-1 1 1,1-1-1,0-1 0,-1 1 1,1-1-1,-1 1 1,0-1-1,0 0 0,0-1 1,0 1-1,-1-1 0,1 1 1,-1-1-1,0 0 1,0-1-1,0 1 0,-1 0 1,4-8-1,3-6-15,-1 0 0,-1 0-1,0-1 1,5-28 0,-7 25 644,-4 27 84,3 30-562,-3-30-106,0 0 1,0-1-1,1 1 0,0-1 0,0 1 0,0-1 0,1 0 0,-1 0 0,1 0 1,0 0-1,0 0 0,0 0 0,1-1 0,-1 0 0,1 0 0,0 0 0,0 0 1,0 0-1,0-1 0,0 0 0,1 1 0,-1-2 0,1 1 0,-1 0 0,1-1 1,0 0-1,0 0 0,-1-1 0,1 1 0,0-1 0,0 0 0,0 0 0,0-1 1,-1 1-1,1-1 0,0 0 0,0 0 0,-1-1 0,1 1 0,-1-1 0,1 0 1,-1-1-1,0 1 0,0-1 0,0 1 0,0-1 0,0 0 0,-1-1 0,1 1 1,-1-1-1,4-4 0,-2 0 67,12-17 2,-17 24-48,0 1-1,0 0 1,0-1-1,0 1 1,0 0 0,0-1-1,0 1 1,1 0-1,-1-1 1,0 1-1,0 0 1,0-1-1,1 1 1,-1 0-1,0 0 1,0-1-1,1 1 1,-1 0 0,0 0-1,1-1 1,-1 1-1,0 0 1,1 0-1,-1 0 1,0 0-1,1 0 1,-1-1-1,0 1 1,1 0 0,-1 0-1,0 0 1,1 0-1,-1 0 1,0 0-1,1 0 1,-1 0-1,0 0 1,1 0-1,-1 0 1,1 1-1,-1-1 1,0 0 0,1 0-1,-1 0 1,0 0-1,1 1 1,-1-1-1,0 0 1,0 0-1,1 1 1,4 9 14,0-1 0,0 1 0,1-1 0,0 0 0,0-1 0,1 0 0,11 11 0,-17-17-32,1-1 0,-1 0 1,1 1-1,-1-1 0,1 0 1,0 0-1,0 0 0,-1 0 1,1 0-1,0 0 0,0 0 1,0-1-1,0 1 0,0-1 0,0 1 1,0-1-1,0 0 0,0 0 1,0 0-1,0 0 0,0 0 1,0 0-1,0-1 0,0 1 1,0 0-1,0-1 0,0 0 1,0 1-1,0-1 0,-1 0 1,1 0-1,0 0 0,0 0 1,-1-1-1,1 1 0,-1 0 1,1-1-1,-1 1 0,0-1 1,1 1-1,-1-1 0,0 0 1,0 1-1,0-1 0,0 0 1,1-3-1,1-1 23,1 0 1,-1 0-1,0-1 0,0 1 1,0-1-1,-1 0 0,0 0 1,-1 0-1,2-10 1,11 44 211,-13-25-216,0 0-1,-1 1 1,1-1 0,0 0 0,1 0-1,-1 0 1,0 0 0,1 0 0,-1 0-1,1 0 1,-1 0 0,1 0-1,0-1 1,0 1 0,0-1 0,0 1-1,0-1 1,0 0 0,0 0 0,1 0-1,-1 0 1,3 1 0,-2-2-28,1 0 0,-1 0 1,1 0-1,-1 0 1,1-1-1,-1 1 0,0-1 1,1 0-1,-1 0 0,0 0 1,1-1-1,-1 1 1,0-1-1,0 1 0,5-5 1,3-2-723,-1 0 0,-1 0 0,1-1 1,-1 0-1,13-19 0,-4-8-6589</inkml:trace>
  <inkml:trace contextRef="#ctx0" brushRef="#br0" timeOffset="2438">1 385 5507,'0'0'8003,"84"-44"-7843,-43 34-160,3 3-288,-8 4-1505,-9 1-1216,-10 2-2578</inkml:trace>
  <inkml:trace contextRef="#ctx0" brushRef="#br0" timeOffset="2597.64">85 476 5346,'0'0'9221,"112"-30"-9221,-54 12-288,-5 0-2514,-4 8-4673</inkml:trace>
  <inkml:trace contextRef="#ctx0" brushRef="#br0" timeOffset="3167.65">3026 0 10885,'0'0'5266,"-103"130"-4305,99-84-321,4 2-352,0 1-192,18-6 16,18-5-112,8-5-496,14-10-1825,13-7-2497</inkml:trace>
  <inkml:trace contextRef="#ctx0" brushRef="#br0" timeOffset="4679.22">3485 283 7940,'0'0'10063,"-2"-5"-9164,-9-12-372,11 36-163,14 42 2,8 13-10,-12-36-181,19 41 1,-26-83-118,0-2 0,0 1 0,0 0 0,0-1 0,-1 1 0,3-12 0,4-6-83,32-73-239,-41 96 258,1 0 1,-1-1-1,0 1 1,0 0-1,0 0 1,0 0-1,0-1 1,0 1-1,1 0 1,-1 0-1,0-1 1,0 1-1,0 0 1,1 0-1,-1 0 1,0 0-1,0 0 1,1-1-1,-1 1 1,0 0-1,0 0 1,1 0-1,-1 0 1,0 0-1,0 0 1,1 0-1,-1 0 1,0 0-1,0 0 1,1 0-1,-1 0 1,0 0-1,1 0 1,-1 0-1,0 0 1,0 0-1,1 0 1,-1 0-1,0 0 1,0 0-1,1 1 1,-1-1-1,0 0 1,14 14-79,5 16 127,3 32 103,-18-50-208,0 1 1,0-1-1,1 0 0,0-1 1,15 23-1,-19-32-174,0 0-1,0 0 0,1-1 1,-1 1-1,1-1 1,-1 1-1,1-1 1,0 1-1,0-1 1,-1 0-1,1 0 1,0 0-1,0 0 1,0 0-1,0 0 1,0-1-1,0 1 1,1-1-1,-1 1 1,0-1-1,0 0 1,0 0-1,1 0 0,-1 0 1,0 0-1,0 0 1,0-1-1,0 1 1,0-1-1,1 1 1,-1-1-1,3-2 1,-2 2-102,0-1 0,-1 0 0,1 0 0,0 0 0,-1 0 0,1-1 0,-1 1 0,0-1 0,0 1 0,0-1 0,0 0 0,-1 0 0,1 0 0,-1 0 0,1 0 0,-1 0 0,0 0 0,0 0 0,0-1 0,0-4 0,0-5 629,0 0 1,-1-1-1,-1 1 0,-2-14 0,2 22 190,1 1-1,-2 0 0,1-1 1,0 1-1,-1 0 1,0-1-1,0 1 1,0 0-1,-1 1 0,1-1 1,-1 0-1,0 1 1,0-1-1,0 1 1,-5-4-1,7 7-393,1-1 0,0 1 0,0 0 0,0 0 0,0 0-1,-1 0 1,1-1 0,0 1 0,0 0 0,-1 0 0,1 0 0,0 0 0,0 0 0,-1 0 0,1 0-1,0 0 1,0 0 0,-1 0 0,1 0 0,0 0 0,0 0 0,-1 0 0,1 0 0,0 0 0,0 0 0,-1 0-1,1 0 1,0 0 0,0 0 0,-1 0 0,1 0 0,0 0 0,0 1 0,-1-1 0,1 0 0,0 0-1,0 0 1,0 0 0,-1 1 0,1-1 0,0 0 0,0 0 0,0 1 0,-4 15 538,4-14-646,0 0 0,0 1 0,1-1 0,-1 0 0,0 1-1,1-1 1,-1 0 0,1 0 0,0 1 0,0-1 0,0 0 0,0 0 0,0 0 0,2 2 0,-2-2 23,1-1 1,-1 0-1,1 0 1,0 1-1,0-1 1,-1 0-1,1 0 1,0 0-1,0-1 1,0 1 0,0 0-1,0-1 1,0 0-1,0 1 1,1-1-1,2 0 1,-4 0 5,1-1 1,-1 1 0,0 0-1,0-1 1,0 1-1,1-1 1,-1 0 0,0 1-1,0-1 1,0 0-1,0 0 1,0 0 0,0 0-1,0 0 1,0 0-1,0 0 1,-1 0 0,1 0-1,1-2 1,0-3 83,1-1 0,-1 1 0,0-1 0,-1 0 0,0 1 0,0-1 0,0 0 0,-1-9 0,-8-4 1251,-6 9-3892,10 5-2127,27 6 601,7 0-225</inkml:trace>
  <inkml:trace contextRef="#ctx0" brushRef="#br0" timeOffset="4927.09">4042 206 8660,'0'0'9556,"-11"10"-9292,-33 32-23,42-41-217,1 1 0,0 0 0,0-1 1,1 1-1,-1 0 0,0 0 1,1 0-1,-1 0 0,1 0 1,-1 0-1,1 0 0,0 0 1,0 0-1,0 0 0,0 0 0,0 0 1,0 0-1,1 0 0,-1 0 1,1 0-1,-1-1 0,1 1 1,0 0-1,-1 0 0,3 3 0,32 41 558,-26-36-424,11 13-1,-16-20-188,0 0 0,-1 1 0,0-1 1,1 1-1,-1 0 0,-1 0 0,1 0 0,0 0 0,-1 1 0,0-1 0,0 1 0,0-1 0,-1 1 0,0 0 1,0 0-1,1 8 0,-2-12-168,0-1 0,-1 1 1,1-1-1,-1 0 0,1 1 0,0-1 1,-1 1-1,1-1 0,-1 0 0,1 1 1,-1-1-1,1 0 0,-1 0 1,1 1-1,-1-1 0,0 0 0,1 0 1,-1 0-1,1 0 0,-1 0 0,1 0 1,-1 0-1,0 0 0,1 0 1,-1 0-1,1 0 0,-1 0 0,1 0 1,-1 0-1,0 0 0,1-1 1,-1 1-1,1 0 0,-1 0 0,1-1 1,-1 1-1,1 0 0,-1-1 0,1 1 1,-1-1-1,-9-18-5246</inkml:trace>
  <inkml:trace contextRef="#ctx0" brushRef="#br0" timeOffset="5082.05">4011 186 7619,'0'0'8580,"-98"94"-6659,66-48-896,10 2-577,0 3-320,4 0-112,14-2-16,4-9-368,0-2-1361,0-15-3553,0-7-6068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1:50.81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11 298 9604,'0'0'8180,"-8"0"-7206,6 0-963,5 0 157,40-2 160,77-14 0,-28 2-691,-42 13-2584,-33 1-962,-12 1-667,-4 6-1317</inkml:trace>
  <inkml:trace contextRef="#ctx0" brushRef="#br0" timeOffset="173.89">149 359 480,'0'0'15431,"-67"18"-15175,85-18-384,9 0 128,13-5 112,9-13-112,0-5-192,0 0-2001,-9 0-1392,-13 3-2306</inkml:trace>
  <inkml:trace contextRef="#ctx0" brushRef="#br0" timeOffset="514.46">211 130 6435,'0'0'10423,"-12"1"-9817,8-1-586,1 0-26,0-1 1,-1 2 0,1-1 0,0 0 0,0 1-1,0-1 1,-1 1 0,1 0 0,-3 1-1,6-2 4,0 1 0,0-1-1,-1 0 1,1 1-1,0-1 1,0 0-1,0 0 1,0 1-1,0-1 1,0 0 0,0 1-1,0-1 1,0 0-1,1 1 1,-1-1-1,0 0 1,0 1-1,0-1 1,0 0 0,0 0-1,0 1 1,1-1-1,-1 0 1,0 0-1,0 1 1,0-1-1,1 0 1,-1 0-1,0 0 1,0 1 0,1-1-1,-1 0 1,0 0-1,0 0 1,1 0-1,-1 1 1,31 16-8,41 16 130,-31-15-50,60 36 0,-91-48-56,0 1 0,-1 0 0,1 1 1,-1-1-1,-1 2 0,0-1 0,0 1 0,-1 1 0,0-1 1,10 19-1,-15-24 1,0 0-1,-1 0 1,1 0 0,-1 0 0,0 1-1,0-1 1,-1 0 0,1 0 0,-1 0-1,0 1 1,0-1 0,-1 0 0,1 1 0,-1-1-1,0 0 1,0 0 0,0 0 0,-1 0-1,1 0 1,-1 0 0,0 0 0,0 0-1,0-1 1,-1 1 0,1-1 0,-1 0-1,0 1 1,-6 4 0,-7 6 107,-1-1 0,-1 0 0,0-1-1,-30 14 1,20-11-100,-12 8-777,38-21-1603,15-17-13335</inkml:trace>
  <inkml:trace contextRef="#ctx0" brushRef="#br0" timeOffset="1120.52">750 262 9588,'0'0'7972,"1"21"-7116,11 181 681,-7-142-1318,-5-60-166,0-8 265,-2-79-194,0 21-115,7-70 1,-3 117-14,1-1 0,0 1 0,2 0-1,0 0 1,1 1 0,1-1 0,1 1 0,11-19 0,-15 31-1,1-1 0,0 1 0,1 0 0,0 1 0,0-1 0,11-7 0,-15 12 1,0 0-1,0-1 1,0 1-1,0 0 1,0 1-1,0-1 0,0 0 1,0 1-1,1-1 1,-1 1-1,0-1 1,4 1-1,-5 0 1,0 0 1,0 1-1,0-1 0,0 0 0,0 1 0,0-1 0,0 1 0,0-1 0,0 1 0,0 0 1,0-1-1,-1 1 0,1 0 0,0-1 0,0 1 0,-1 0 0,1 0 0,0 0 1,-1 0-1,1 0 0,-1 0 0,1 0 0,-1 0 0,0 0 0,1 0 0,-1 0 1,1 1-1,0 6 4,1 0 0,-1 0 0,0 0 0,-1 0 0,0 1 0,0-1 0,-1 0 1,0 0-1,0 0 0,-1 0 0,0 0 0,0 0 0,-1-1 0,0 1 0,-7 12 1,-6 7-29,-1-1 1,-36 43-1,27-36-115,9-16-289,11-13 121,11-11 179,-3 5 134,0 0 1,0 1-1,0-1 1,0 0-1,0 1 1,0 0 0,0-1-1,1 1 1,-1 0-1,0 0 1,1 0-1,-1 0 1,1 1 0,-1-1-1,1 1 1,-1-1-1,1 1 1,-1 0-1,1 0 1,0 0 0,-1 0-1,1 1 1,-1-1-1,1 1 1,-1-1-1,1 1 1,-1 0 0,1 0-1,-1 0 1,0 0-1,1 0 1,3 4-1,4 2 99,1 1 0,-1 0-1,0 0 1,-1 1-1,9 12 1,17 24-75,23 27 536,-54-68-958,0 0-1,0-1 0,0 1 0,0-1 0,0 0 0,1 0 0,0 0 0,-1-1 1,1 0-1,0 0 0,0 0 0,0 0 0,8 1 0,10-3-5851</inkml:trace>
  <inkml:trace contextRef="#ctx0" brushRef="#br0" timeOffset="1945.52">1169 428 1105,'0'0'15145,"0"-12"-14678,1-6-376,0 0 1,1 0-1,8-28 0,-9 42 42,0 0 0,-1-1 0,1 1 0,-1 0 0,1-1 0,-1 1 0,-1 0 0,1-1 0,-1-4 0,0 8-97,1 0 1,0 0 0,-1 1-1,1-1 1,0 0 0,-1 0 0,1 0-1,-1 0 1,0 0 0,1 1-1,-1-1 1,0 0 0,1 1 0,-1-1-1,0 0 1,0 1 0,1-1 0,-1 1-1,0-1 1,0 1 0,0-1-1,0 1 1,0 0 0,0-1 0,0 1-1,0 0 1,0 0 0,0 0-1,0 0 1,0 0 0,0 0 0,0 0-1,0 0 1,0 0 0,0 0-1,0 1 1,0-1 0,1 0 0,-1 1-1,0-1 1,0 0 0,0 1-1,0-1 1,0 1 0,0 0 0,0 0-1,-2 1-31,0 0 0,1 1 0,-1-1 0,1 1-1,0 0 1,-1 0 0,1 0 0,0 0 0,1 0 0,-1 0 0,1 0-1,-1 1 1,1-1 0,0 1 0,0-1 0,0 1 0,1-1-1,-1 8 1,-1 4 12,1 0 0,1 1 0,1 15 0,-1-28-41,1 0 0,-1 0 0,1 0-1,0 0 1,0-1 0,0 1 0,0 0-1,1-1 1,-1 1 0,1 0 0,-1-1 0,1 0-1,0 1 1,0-1 0,0 0 0,0 0-1,0 0 1,0 0 0,1 0 0,-1-1 0,1 1-1,0-1 1,-1 1 0,1-1 0,0 0-1,-1 0 1,1 0 0,0-1 0,0 1-1,0-1 1,0 1 0,0-1 0,0 0 0,0 0-1,0 0 1,4-1 0,2 0-104,0 0 0,1 0 0,-1-1 0,0 0 0,0-1 0,0 0-1,0 0 1,-1-1 0,1 0 0,11-8 0,-12 7 71,0-1 0,0 0 0,0-1 1,-1 1-1,0-2 0,-1 1 0,1-1 0,-1 0 0,-1 0 0,1-1 0,-2 1 0,1-1 0,-1 0 0,0-1 1,-1 1-1,0-1 0,-1 1 0,0-1 0,0 0 0,0-17 0,-2 26 932,1 6-750,-1-1 0,1 0 0,-1 1 0,0-1 0,0 0 0,0 1 0,-1 6 0,0-2 62,6 51 143,-5-57-326,1 0-1,0 0 1,0 0 0,0 0 0,0 0 0,0 0-1,0-1 1,1 1 0,-1 0 0,1-1-1,0 1 1,0-1 0,0 0 0,0 1 0,0-1-1,1 0 1,2 2 0,-4-4 2,1 1 0,0-1 0,-1 0 0,1 1 0,0-1 0,-1 0-1,1 0 1,0 0 0,-1 0 0,1 0 0,0 0 0,-1-1 0,1 1 0,-1-1 0,1 1 0,0-1 0,-1 1 0,1-1 0,-1 0 0,1 0 0,-1 0 0,0 0 0,1 0 0,-1 0 0,0 0-1,0 0 1,1 0 0,0-3 0,31-40 64,-30 40-64,54-83 50,-57 86-55,0 1 1,0 0-1,0-1 1,1 1-1,-1 0 1,0-1-1,0 1 1,0 0-1,1-1 1,-1 1-1,0 0 1,0 0-1,1-1 1,-1 1-1,0 0 0,1 0 1,-1-1-1,0 1 1,1 0-1,-1 0 1,0 0-1,1 0 1,-1 0-1,1 0 1,-1-1-1,0 1 1,1 0-1,-1 0 1,0 0-1,1 0 1,-1 0-1,1 0 0,-1 1 1,0-1-1,1 0 1,-1 0-1,0 0 1,1 0-1,10 16 141,1 26 218,-11-40-324,5 34 277,-6-29-287,1 1-1,0-1 1,0 0 0,1 0-1,0 0 1,0-1 0,1 1 0,-1 0-1,2-1 1,-1 0 0,7 9 0,-10-14-25,1 0 1,0 0-1,0-1 1,-1 1 0,1-1-1,0 1 1,0-1-1,0 1 1,0-1 0,0 1-1,0-1 1,0 0-1,0 0 1,0 1 0,0-1-1,0 0 1,0 0-1,0 0 1,0 0 0,0 0-1,0 0 1,0-1-1,0 1 1,0 0 0,0 0-1,0-1 1,0 1-1,0 0 1,-1-1 0,1 1-1,0-1 1,0 1-1,0-1 1,0 0 0,-1 1-1,2-2 1,26-28 72,-8 3-79,-1-1-1,-1 0 1,18-39 0,-36 66 5,0 1 1,0 0-1,0 0 1,0-1-1,0 1 1,0 0-1,0-1 1,0 1-1,0 0 1,0 0-1,0-1 1,0 1-1,1 0 1,-1 0-1,0-1 1,0 1-1,0 0 1,0 0 0,1 0-1,-1-1 1,0 1-1,0 0 1,0 0-1,1 0 1,-1-1-1,0 1 1,0 0-1,1 0 1,-1 0-1,0 0 1,0 0-1,1 0 1,-1 0-1,0 0 1,1 0-1,-1 0 1,0 0 0,0 0-1,1 0 1,-1 0-1,0 0 1,0 0-1,1 0 1,-1 0-1,0 0 1,1 0-1,6 15 65,0 20 128,-6-16-264,-1-10 170,1 0-1,0 0 0,0 0 0,5 16 0,-5-23-230,0-1 0,-1 1 0,1 0 0,0 0 0,0 0 0,0-1 0,1 1 0,-1 0 0,0-1 0,0 1 0,1-1 0,-1 0 0,1 1 0,0-1 0,-1 0-1,1 0 1,0 0 0,0 0 0,-1 0 0,1 0 0,0-1 0,0 1 0,0-1 0,0 1 0,0-1 0,3 0 0,0 1-628,0-1 1,0 0-1,0 0 1,0 0-1,-1-1 1,1 0-1,0 0 0,0 0 1,-1-1-1,1 1 1,-1-1-1,1 0 1,-1-1-1,0 1 0,1-1 1,4-3-1,18-15-4130</inkml:trace>
  <inkml:trace contextRef="#ctx0" brushRef="#br0" timeOffset="2227.89">2042 280 2113,'0'0'14975,"-6"4"-13929,3-2-972,0 0 0,0 0 0,1 0 0,-1 0 0,1 0-1,0 1 1,0-1 0,0 1 0,0-1 0,0 1 0,0 0 0,1 0 0,-1 0 0,1 0 0,-1 4 0,0-1-28,0 1-1,1-1 1,1 1-1,-1-1 1,1 1-1,0-1 0,0 1 1,2 10-1,-1-15-42,-1-1-1,1 0 0,-1 0 1,1 1-1,0-1 1,0 0-1,-1 0 0,1 0 1,0 0-1,0 0 0,0 0 1,0 0-1,0 0 0,0 0 1,0 0-1,1 0 1,-1-1-1,0 1 0,0-1 1,1 1-1,-1-1 0,0 1 1,1-1-1,-1 1 0,0-1 1,1 0-1,-1 0 0,1 0 1,-1 0-1,3 0 1,-1 0 4,-1 0 0,1 0 0,-1-1 1,1 1-1,-1 0 0,1-1 1,-1 0-1,1 1 0,-1-1 1,1 0-1,-1 0 0,0-1 1,0 1-1,1 0 0,-1-1 0,3-2 1,-1-2 19,-1 0 0,1-1 1,-1 1-1,0-1 0,-1 0 1,0 0-1,0 0 0,0 0 0,-1 0 1,0 0-1,0 0 0,-1 0 1,-1-12-1,1 17-7,1-1 0,-2 1 1,1 0-1,0-1 0,0 1 0,-1 0 1,1-1-1,-1 1 0,0 0 0,0-1 0,0 1 1,0 0-1,0 0 0,0 0 0,0 0 1,-1 0-1,1 0 0,-1 1 0,1-1 1,-1 0-1,0 1 0,0-1 0,0 1 1,0-1-1,0 1 0,0 0 0,0 0 1,0 0-1,0 0 0,0 0 0,-1 1 1,1-1-1,0 1 0,-1-1 0,1 1 0,0 0 1,-1 0-1,1 0 0,-1 0 0,1 0 1,0 1-1,-1-1 0,-2 2 0,4-2-109,0 1-1,0-1 1,0 1-1,0 0 1,0 0-1,0-1 0,0 1 1,0 0-1,0 0 1,1 0-1,-1 0 1,0 0-1,1 0 0,-1 0 1,0 1-1,1-1 1,-1 0-1,1 0 1,0 0-1,-1 0 0,1 1 1,0-1-1,0 0 1,0 0-1,0 1 1,0-1-1,0 0 0,0 0 1,1 2-1,-1-1-378,0 0-1,0 0 1,0-1-1,0 1 1,1 0-1,-1 0 0,1 0 1,-1 0-1,1-1 1,0 1-1,0 0 1,0-1-1,0 1 1,0 0-1,0-1 1,0 0-1,0 1 1,3 2-1,13 2-5680</inkml:trace>
  <inkml:trace contextRef="#ctx0" brushRef="#br0" timeOffset="2507.34">2042 280 3954,'86'9'3807,"-59"-9"3527,-26 0-7300,-1 0 0,1 0 0,-1-1 0,0 1 0,1 0 0,-1 0 0,1 0 0,-1 0 0,0 0 0,1 0 0,-1 0 0,1 0 0,-1 0 0,0 0 0,1 1 0,-1-1 0,1 0 0,-1 0 0,0 0 0,1 0 0,-1 1 0,0-1 1,1 0-1,-1 0 0,0 1 0,1-1 0,-1 0 0,0 0 0,1 1 0,-1-1 0,0 0 0,0 1 0,0-1 0,1 0 0,-1 1 0,0-1 0,0 1 0,0-1 0,0 0 0,0 1 0,0-1 0,1 1 0,1 6 394,8 20 740,-8-21-1043,-1 0 1,1 0-1,0-1 0,1 1 0,-1 0 1,1-1-1,0 0 0,0 0 0,1 0 1,0 0-1,-1 0 0,8 6 0,-10-11-105,0 0-1,0 1 0,0-1 1,0 0-1,-1 1 0,1-1 1,0 0-1,0 0 0,0 0 1,0 0-1,0 0 0,0 0 1,0 0-1,0 0 0,0 0 1,0 0-1,0-1 0,0 1 0,0 0 1,0-1-1,-1 1 0,1-1 1,0 1-1,0-1 0,0 1 1,-1-1-1,1 1 0,0-1 1,0 0-1,-1 1 0,1-1 1,-1 0-1,1 0 0,-1 1 1,1-1-1,0-2 0,16-35 533,-14 30-485,11-40 203,-11 35-335,0 1 0,1 0 0,1 0 0,-1 0 0,11-16 0,-6 23-2515,9 6-5885,-9 8 1876</inkml:trace>
  <inkml:trace contextRef="#ctx0" brushRef="#br0" timeOffset="2819.66">2390 273 5138,'0'0'10941,"8"5"-9865,-4-2-928,1 0 1,0-1 0,-1 1 0,1-1 0,0 0 0,0 0 0,0-1 0,7 2 0,-10-3-102,0 0 0,1 0 0,-1 0 0,0-1 0,1 1 1,-1 0-1,0-1 0,1 0 0,-1 0 0,0 0 0,0 1 0,0-2 0,0 1 0,0 0 0,0 0 0,0-1 0,0 1 0,0-1 0,-1 0 0,1 1 0,-1-1 0,1 0 0,-1 0 0,1 0 0,0-3 0,1 0-4,-1 0 0,0 1-1,0-1 1,-1 0 0,1 0-1,-1 0 1,0 0 0,-1 0-1,1-1 1,-1 1-1,0-10 1,0 9 48,-1 5-76,1 1 0,0 0 0,0-1-1,0 1 1,0 0 0,0-1 0,0 1 0,-1 0-1,1-1 1,0 1 0,0 0 0,0 0-1,-1-1 1,1 1 0,0 0 0,-1 0 0,1-1-1,0 1 1,0 0 0,-1 0 0,1 0-1,0 0 1,-1-1 0,1 1 0,0 0 0,-1 0-1,1 0 1,0 0 0,-1 0 0,1 0-1,-1 0 1,1 0 0,0 0 0,-1 0 0,1 0-1,0 0 1,-1 0 0,1 0 0,0 0-1,-1 0 1,1 1 0,0-1 0,-1 0 0,1 0-1,-19 11 55,13-3-66,2 0 0,-1 0 0,1 0 0,0 1 0,1 0 0,0 0 0,0 0-1,1 0 1,0 0 0,1 0 0,0 1 0,0-1 0,1 1 0,0-1 0,1 0 0,0 1 0,0-1 0,1 0 0,3 11 0,-2-16-2,0 0 0,0 0 0,0-1 1,1 1-1,-1-1 0,1 1 0,0-1 1,-1 0-1,2-1 0,-1 1 0,0-1 1,0 1-1,1-1 0,-1 0 1,1-1-1,0 1 0,0-1 0,9 1 1,-5 0-20,0-1 0,0 1 0,0-2 0,0 0 0,0 0 0,1 0 1,-1-1-1,0-1 0,13-3 0,-19 4-145,0 0-1,0-1 1,-1 0 0,1 1 0,0-1-1,-1 0 1,1 0 0,-1-1 0,0 1 0,4-4-1,6-18-6463,-11 8-3716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1:46.9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159 347 5907,'0'0'8601,"-9"-6"-7214,-1 0-1015,6 5-198,0-1 0,0 0 0,0 0 1,1-1-1,-1 1 0,1-1 0,0 1 1,-6-7-1,9 8-80,0 1 1,0-1-1,0 1 1,0-1-1,0 1 1,0-1-1,0 1 0,0-1 1,0 1-1,0-1 1,0 1-1,1-1 1,-1 1-1,0-1 1,0 1-1,1-1 1,-1 1-1,0-1 1,0 1-1,1 0 0,-1-1 1,0 1-1,1-1 1,-1 1-1,1 0 1,-1-1-1,0 1 1,1 0-1,-1 0 1,1-1-1,-1 1 0,1 0 1,-1 0-1,1 0 1,-1 0-1,1 0 1,-1-1-1,1 1 1,-1 0-1,2 0 1,34-12-657,-22 8 850,19-8-525,97-28 535,-113 36-1351,1 1 0,-1 1 0,21 0 0,-37 2 855,-1 0 1,1 1 0,0-1-1,-1 0 1,1 1 0,-1-1-1,1 1 1,0-1 0,-1 1-1,1 0 1,-1-1 0,1 1-1,-1-1 1,0 1 0,1 0-1,-1-1 1,0 1 0,1 0-1,-1 0 1,0-1 0,0 1-1,1 0 1,-1 0 0,0-1-1,0 1 1,0 0 0,0 0-1,0-1 1,0 1 0,0 0-1,-1 0 1,1-1 0,0 1-1,0 0 1,0 0 0,-1-1-1,0 2 1,1 1-297,-4 14-3930</inkml:trace>
  <inkml:trace contextRef="#ctx0" brushRef="#br0" timeOffset="314.88">115 477 7716,'0'0'8745,"-4"0"-8297,25-5-279,1-2-1,-2 0 0,30-14 1,-1 1-62,73-21 0,-105 39-858</inkml:trace>
  <inkml:trace contextRef="#ctx0" brushRef="#br0" timeOffset="791.5">71 166 7940,'0'0'10226,"-15"-9"-9229,-41-31-468,56 40-531,0 0 0,1 0 0,-1 0 0,0 0 0,0 0 0,0 0 0,1 0 0,-1 0 0,0-1 0,0 1 0,0 0 0,0 0 1,0 0-1,1 0 0,-1 0 0,0-1 0,0 1 0,0 0 0,0 0 0,0 0 0,0-1 0,0 1 0,0 0 0,0 0 0,1 0 0,-1-1 0,0 1 1,0 0-1,0 0 0,0 0 0,0-1 0,0 1 0,0 0 0,-1 0 0,1 0 0,0-1 0,0 1 0,0 0 0,0 0 0,0 0 0,0-1 0,0 1 1,0 0-1,0 0 0,-1 0 0,1 0 0,0-1 0,0 1 0,0 0 0,0 0 0,0 0 0,-1 0 0,1 0 0,0 0 0,0-1 0,-1 1 0,19 1-82,-17-1 79,463 88-539,-410-75-124,-49-12 638,2 0-64,1 1 0,-1 0 0,0 0 0,0 0-1,0 1 1,13 8 0,-18-10 87,-1 0 0,1 1 0,-1-1 0,1 1-1,-1-1 1,0 1 0,0 0 0,0-1 0,0 1-1,0 0 1,0 0 0,0 0 0,-1 0 0,1 0 0,-1-1-1,1 1 1,-1 0 0,0 0 0,0 1 0,0-1 0,0 0-1,0 0 1,0 0 0,0 0 0,-1 0 0,1 0 0,-1 0-1,0-1 1,1 1 0,-1 0 0,0 0 0,-1 2 0,-8 14 127,-1 0 1,0 0 0,-1-1 0,-25 27-1,-12 15 317,-64 128 594,48-73-544,62-110-610,-1 1-135,1 0-1,0 1 0,0-1 0,1 1 0,-4 10 1,13-19-7525,9-12 1890</inkml:trace>
  <inkml:trace contextRef="#ctx0" brushRef="#br0" timeOffset="1898.49">1033 120 5603,'0'0'10084,"-4"-5"-8939,-14-17-123,13 16 127,5 41-812,1 24 133,1 0 0,4-1 0,17 80 0,-15-110-291,-8-28-174,0 0 0,0 0 0,0 0 1,0 0-1,0 0 0,0-1 0,0 1 0,1 0 0,-1 0 0,0 0 1,0 0-1,0 0 0,0 0 0,0 0 0,0 0 0,0 0 1,0 0-1,0 0 0,0 0 0,1 0 0,-1 0 0,0 0 0,0 0 1,0 0-1,0 0 0,0 0 0,0 0 0,0 0 0,0 0 0,0 0 1,1 0-1,-1 0 0,0 0 0,0 0 0,0 0 0,0 0 0,0 0 1,0 0-1,0 0 0,0 0 0,0 0 0,1 0 0,-1 0 1,0 0-1,0 0 0,0 0 0,0 0 0,0 0 0,0 1 0,0-1 1,0 0-1,0 0 0,0 0 0,0 0 0,0 0 0,1-45 495,0 10-570,-1 28 71,3-46-42,1 0-1,24-102 1,-27 155 35,-1-1-1,0 1 1,1-1-1,-1 1 0,0-1 1,1 1-1,-1-1 1,1 1-1,-1 0 1,0-1-1,1 1 1,-1 0-1,1-1 1,-1 1-1,1 0 1,0 0-1,-1-1 1,1 1-1,-1 0 1,1 0-1,-1 0 1,1 0-1,0 0 1,-1 0-1,1 0 0,-1 0 1,1 0-1,0 0 1,-1 0-1,1 0 1,-1 0-1,1 0 1,-1 1-1,1-1 1,0 0-1,15 7-89,-10-3 89,-1 0 0,1 0 1,-1 1-1,0 0 0,-1 0 0,1 0 0,-1 0 0,6 11 0,28 55 22,-23-42-18,-11-21 9,0 0 0,-1 0 1,0 0-1,0 0 1,0 1-1,-1-1 0,0 1 1,-1 0-1,0 12 1,4-12 33,-5-9-36,0 0 0,0 0 0,0 0 0,0 0 0,1 0 0,-1 0 0,0 0 0,0 0 0,0 0 0,0 0 1,0 0-1,0 0 0,1 0 0,-1 0 0,0 0 0,0 0 0,0 0 0,0 0 0,0 0 0,1 0 0,-1 0 0,0 0 0,0 0 0,0 0 0,0 0 0,0 0 0,1 0 0,-1 0 0,0 0 0,0 0 0,0 0 0,0 0 0,0 0 0,0 0 0,0-1 0,0 1 0,1 0 0,-1 0 0,0 0 0,0 0 1,0 0-1,0 0 0,0 0 0,0-1 0,0 1 0,0 0 0,0 0 0,0 0 0,0 0 0,0 0 0,0-1 0,0 1 0,0 0 0,0 0 0,0 0 0,0 0 0,0 0 0,0-1 0,0 1 0,0 0 0,0 0 0,0 0 0,0 0 0,0 0 0,0 0 0,0-1 0,0 1 0,0 0 0,-1 0 0,4-21-47,1 0-1,0 1 0,2-1 0,0 1 1,2 0-1,0 1 0,1-1 0,1 2 1,13-20-1,-22 35 19,1 0 1,0 0-1,0 0 1,1 0-1,-1 0 1,1 1-1,-1-1 1,1 1-1,0 0 1,0 0-1,0 0 1,0 0-1,0 0 1,1 0-1,-1 1 1,1 0-1,6-2 1,-8 3 15,1 0 1,-1 0-1,0 0 1,1 0-1,-1 1 1,0-1 0,0 1-1,1-1 1,-1 1-1,0 0 1,0 0-1,0 0 1,0 0 0,0 0-1,0 1 1,0-1-1,-1 1 1,1-1 0,0 1-1,-1 0 1,1-1-1,-1 1 1,1 0-1,-1 0 1,0 0 0,0 0-1,0 0 1,1 4-1,5 12 104,0 0-1,-2 0 1,0 0 0,-1 1-1,3 36 1,-4 98 44,-4-87-2262,14-65-5414,-12-1 6451,16 0-6341</inkml:trace>
  <inkml:trace contextRef="#ctx0" brushRef="#br0" timeOffset="2349.36">1755 309 5282,'0'0'12499,"-3"-4"-11338,3 3-1131,0 0 1,0 0-1,0 1 0,-1-1 0,1 0 1,0 0-1,-1 1 0,1-1 0,0 0 0,-1 1 1,1-1-1,-1 1 0,1-1 0,-1 0 1,1 1-1,-1-1 0,1 1 0,-1-1 1,0 1-1,1 0 0,-1-1 0,0 1 1,1 0-1,-1-1 0,0 1 0,0 0 1,1 0-1,-1-1 0,0 1 0,0 0 1,1 0-1,-1 0 0,0 0 0,0 0 1,0 0-1,1 0 0,-1 1 0,0-1 1,0 0-1,0 1 0,-26 28 467,22-22-489,-1 1 38,0 0-1,0 1 1,1-1 0,0 1 0,1 1 0,0-1 0,0 0-1,1 1 1,0 0 0,1 0 0,0 0 0,0 0 0,1 0-1,1 0 1,-1 0 0,3 14 0,-1-22-47,-1-1-1,1 0 1,0 1 0,0-1 0,0 0-1,0 0 1,0 0 0,0 0-1,0 0 1,0 0 0,0 0 0,0 0-1,1 0 1,-1-1 0,0 1 0,1 0-1,-1-1 1,0 1 0,1-1 0,-1 1-1,1-1 1,-1 0 0,1 0 0,-1 0-1,1 0 1,2 0 0,-1 1-8,0-1 0,0 0 0,0 0-1,1-1 1,-1 1 0,0 0 0,0-1 0,0 0 0,0 0 0,0 0 0,0 0 0,4-2 0,-2-2 3,-1 0 1,1-1-1,-1 1 0,0-1 1,0 1-1,-1-1 1,1 0-1,-1 0 0,-1-1 1,5-12-1,-4 5 9,1 1 1,-2 0-1,0-1 0,0-22 0,-2 35 0,0-1-1,0 1 0,0-1 0,0 1 0,-1-1 1,1 1-1,0-1 0,-1 1 0,1-1 0,-1 1 1,0-1-1,1 1 0,-1 0 0,0 0 0,0-1 1,0 1-1,0 0 0,0 0 0,0 0 0,0 0 1,-1 0-1,1 0 0,0 0 0,0 0 0,-1 0 1,1 1-1,-1-1 0,1 0 0,0 1 0,-3-1 1,-1 0-30,0 0 1,-1 0 0,1 1 0,0 0 0,-1-1-1,1 2 1,-8 0 0,12 0-175,0 1 0,0-1 1,0 0-1,1 1 0,-1-1 0,1 0 1,-1 1-1,1-1 0,-1 1 0,1-1 0,0 0 1,0 1-1,0-1 0,-1 1 0,1-1 0,1 1 1,-1-1-1,0 1 0,0-1 0,1 1 1,-1-1-1,0 1 0,1-1 0,0 0 0,-1 1 1,2 1-1,4-1-631,1 1 1,-1-1 0,0-1-1,1 1 1,-1-1 0,1 0-1,0-1 1,-1 1-1,1-1 1,12-2 0,0 2-1187,30 0-2109</inkml:trace>
  <inkml:trace contextRef="#ctx0" brushRef="#br0" timeOffset="3160.62">2151 294 1489,'0'0'12120,"5"-10"-9903,14-28-478,-19 38-1699,0-1 0,0 0 0,0 1 0,0-1 0,0 1 0,0-1 0,0 1 0,0-1-1,0 1 1,-1-1 0,1 1 0,0-1 0,0 1 0,0-1 0,-1 1 0,1-1 0,0 1-1,-1 0 1,1-1 0,0 1 0,-1-1 0,1 1 0,0 0 0,-1-1 0,1 1 0,-1 0 0,1 0-1,-1-1 1,1 1 0,-1 0 0,1 0 0,-1 0 0,1-1 0,-1 1 0,1 0 0,-1 0 0,1 0-1,-1 0 1,1 0 0,-1 0 0,1 0 0,-1 0 0,-30 0 393,25 0-242,-1 1-153,1 0 1,0 0-1,0 1 0,0-1 0,0 1 1,0 0-1,1 1 0,-1 0 0,1 0 1,-1 0-1,1 0 0,0 1 0,0 0 1,1 0-1,-1 0 0,-6 8 0,1-1 26,1 1 1,1 0-1,0 0 0,0 0 0,1 1 0,-5 14 0,10-20-58,0-1 0,1 0 0,0 1-1,0-1 1,0 1 0,1 0 0,1 8-1,-1-2-5,1-12-1,0 0 0,-1 0 1,1 0-1,0 0 1,0-1-1,0 1 0,0 0 1,0-1-1,0 1 1,0 0-1,0-1 0,0 1 1,0-1-1,0 0 1,0 1-1,1-1 0,-1 0 1,0 0-1,0 0 1,0 0-1,0 1 0,1-2 1,-1 1-1,0 0 1,0 0-1,0 0 0,0-1 1,1 1-1,1-1 1,39-9-70,-32 4 20,0-1 1,0 0-1,0-1 1,-1 0-1,0 0 1,-1-1-1,0 0 1,0-1-1,-1 0 0,0 0 1,-1 0-1,8-18 1,-7 12-25,0-1 0,-1 1 0,-1-1 0,-1-1 0,0 1 0,-1-1 0,1-33 0,-4 31 77,-2-52 32,1 66-30,1 1 0,-1-1 0,-1 1-1,1-1 1,-1 1 0,0-1 0,0 1-1,0 0 1,-6-9 0,8 14 1,-1 0 0,1 0 1,0 0-1,0-1 0,0 1 1,0 0-1,-1 0 0,1 0 0,0 0 1,0 0-1,0 0 0,-1 0 1,1 0-1,0 0 0,0 0 0,0 0 1,-1 0-1,1 0 0,0 0 1,0 0-1,0 0 0,-1 0 1,1 0-1,0 0 0,0 0 0,0 1 1,-1-1-1,1 0 0,0 0 1,0 0-1,0 0 0,0 0 1,-1 0-1,1 1 0,0-1 0,0 0 1,0 0-1,0 0 0,0 0 1,0 0-1,0 1 0,0-1 0,-1 0 1,1 0-1,0 0 0,0 1 1,0-1-1,0 0 0,0 0 1,0 0-1,0 1 0,0-1 0,0 0 1,0 0-1,0 0 0,0 1 1,0-1-1,-6 26 42,-1 32-48,5-16 77,1-1-1,2 1 0,9 58 1,-8-88-73,0-1 0,1 1 0,0-1 0,1 0 0,0 0 0,1 0 0,0 0 0,0-1 0,1 1 1,1-2-1,0 1 0,0-1 0,1 0 0,0 0 0,0-1 0,1 0 0,10 7 0,-14-12-4,0 0 0,-1-1 1,1 1-1,0-1 0,0 0 0,1 0 0,-1-1 1,0 0-1,1 0 0,-1 0 0,1 0 0,-1-1 0,1 0 1,-1 0-1,1 0 0,-1-1 0,9-2 0,-7 1 10,1-1-1,-1 0 0,0-1 0,1 1 0,-2-2 1,1 1-1,0-1 0,-1 0 0,0 0 0,0 0 0,5-7 1,-2 1 6,0 0 1,-1 0-1,0-1 1,-1 0-1,0 0 0,-1 0 1,-1-1-1,0 0 1,0 0-1,-1-1 1,-1 1-1,-1-1 1,2-19-1,-3 32-15,-1-1 0,0 1-1,0-1 1,0 1 0,0 0 0,0-1-1,0 1 1,0 0 0,0-1 0,0 1-1,-1-1 1,1 1 0,0 0-1,-1 0 1,1-1 0,-1 1 0,0 0-1,1 0 1,-1-1 0,0 1 0,0 0-1,0 0 1,0 0 0,0 0-1,0 0 1,0 0 0,0 1 0,0-1-1,0 0 1,0 0 0,-1 1 0,1-1-1,0 1 1,0-1 0,-1 1-1,1-1 1,0 1 0,-1 0 0,1 0-1,-1 0 1,1 0 0,0 0 0,-1 0-1,1 0 1,0 0 0,-1 0-1,1 1 1,-1-1 0,1 0 0,0 1-1,0-1 1,-1 1 0,1 0 0,-2 1-1,-1 0-5,0 0 0,0 1-1,0-1 1,0 1-1,0 0 1,0 0 0,1 1-1,-1-1 1,1 1 0,0 0-1,0-1 1,1 1-1,-1 1 1,1-1 0,0 0-1,0 1 1,0-1 0,1 1-1,-3 7 1,0 5-13,1-1 1,0 1-1,1 0 1,1 22 0,0-31 17,1 0 0,1 0 1,0-1-1,0 1 0,0-1 1,1 1-1,0-1 0,1 1 1,3 7-1,-4-11 0,0-1 0,1 0 0,-1 0 0,0 0 0,1 0 0,0-1 0,-1 1 0,1-1 0,0 1 0,1-1 0,-1 0-1,0 0 1,0 0 0,1-1 0,-1 1 0,1-1 0,0 0 0,-1 0 0,1 0 0,0 0 0,5-1 0,1 1-9,-1-1 0,0 0 0,1 0 0,-1-1-1,0-1 1,0 0 0,0 0 0,0 0 0,0-1 0,-1-1 0,1 1-1,15-11 1,-13 8-1219,-2-1-1,1-1 0,-1 1 0,0-2 1,13-15-1,-7 4-7194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1:59.92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9 237 2689,'0'0'9903,"0"0"-9861,0 0-1,0 0 1,-1 0-1,1 0 1,0 0-1,0 0 1,-1 0-1,1 0 1,0 0-1,0 0 1,-1 0-1,1 0 1,0 0-1,-1 0 1,1 0-1,0 0 1,0 0-1,-1 0 1,1 0-1,0 0 1,0 1-1,-1-1 1,1 0-1,0 0 1,0 0-1,0 0 1,-1 0-1,1 1 1,0-1-1,0 0 1,0 0-1,-1 1 1,1-1-1,0 0 1,0 0-1,0 0 0,0 1 1,0-1-1,0 0 1,0 0-1,0 1 1,-1-1-1,1 0 1,0 1-1,0-1 1,0 0-1,0 0 1,0 1-1,5 292 2083,-4-319 941,2-138-3035,-3 163-39,0-1-1,0 0 1,0 0 0,0 0 0,0 0 0,1 1 0,-1-1 0,0 0 0,1 0-1,-1 1 1,1-1 0,0 0 0,-1 1 0,1-1 0,0 1 0,2-3-1,-3 3-7,1 1-1,0 0 1,-1-1-1,1 1 0,0 0 1,-1 0-1,1 0 1,0-1-1,0 1 0,-1 0 1,1 0-1,0 0 1,0 0-1,-1 0 0,1 0 1,0 0-1,0 0 1,-1 1-1,1-1 0,0 0 1,0 0-1,-1 1 1,1-1-1,0 0 0,-1 1 1,2-1-1,3 4-11,0 0-1,0 0 0,0 0 1,0 1-1,-1 0 1,1 0-1,3 5 1,4 7 68,-1 0 1,-1 1-1,-1 0 1,0 0 0,8 28-1,-17-46-31,1 0 0,-1-1 0,0 1-1,0 0 1,0 0 0,1-1 0,-1 1 0,0 0 0,0 0-1,0-1 1,1 1 0,-1 0 0,0 0 0,1 0 0,-1 0-1,0-1 1,0 1 0,1 0 0,-1 0 0,0 0 0,1 0-1,-1 0 1,0 0 0,1 0 0,-1 0 0,0 0 0,1 0-1,-1 0 1,0 0 0,1 0 0,-1 0 0,0 0 0,0 0-1,1 0 1,-1 0 0,0 1 0,1-1 0,-1 0 0,0 0-1,0 0 1,1 1 0,-1-1 0,0 0 0,0 0 0,1 0-1,-1 1 1,0-1 0,0 0 0,0 0 0,1 1 0,-1-1-1,0 0 1,0 1 0,0-1 0,0 1 0,11-38 235,-10 31-317,5-14-3,0 1 0,1 0 0,1 0 0,1 1 0,0 0 0,1 0 0,1 1 0,16-19 0,-27 36 68,1 0-1,-1-1 1,1 1 0,-1 0 0,0-1-1,1 1 1,-1 0 0,1 0 0,-1 0 0,1-1-1,-1 1 1,1 0 0,-1 0 0,1 0-1,-1 0 1,1 0 0,-1 0 0,1 0 0,-1 0-1,1 0 1,-1 0 0,1 0 0,-1 0-1,1 0 1,-1 0 0,1 1 0,-1-1 0,1 0-1,-1 0 1,0 0 0,1 1 0,-1-1-1,1 0 1,-1 1 0,0-1 0,1 0 0,-1 1-1,0-1 1,1 1 0,-1-1 0,0 0-1,1 1 1,12 20 31,-11-19-2,53 113 1503,-18-33-1136,-37-81-389,0-1-1,0 1 1,0 0 0,0-1-1,0 1 1,1-1 0,-1 1-1,0 0 1,0-1 0,1 1-1,-1-1 1,0 1-1,1-1 1,-1 1 0,1-1-1,-1 1 1,1-1 0,-1 1-1,1-1 1,-1 0 0,1 1-1,-1-1 1,1 0-1,-1 1 1,1-1 0,0 0-1,-1 0 1,1 0 0,0 1-1,-1-1 1,1 0 0,-1 0-1,1 0 1,0 0-1,-1 0 1,1 0 0,0 0-1,-1 0 1,1 0 0,0-1-1,-1 1 1,1 0 0,-1 0-1,1-1 1,0 1-1,-1 0 1,1-1 0,-1 1-1,1 0 1,-1-1 0,1 0-1,20-30-203,-18 24 218,6-9-45,-2 0 0,0 0 1,0 0-1,-2-1 1,0 0-1,-1 0 0,0 0 1,1-35-1,-5 52 44,1 17-366,1 4 392,1-1 1,1 1-1,1 0 0,1-1 1,9 21-1,-14-39-35,-1-1 1,1 0-1,0 1 0,-1-1 0,1 0 1,0 0-1,-1 0 0,1 0 0,0 1 0,0-1 1,0 0-1,0 0 0,0-1 0,0 1 1,1 0-1,-1 0 0,0 0 0,0-1 0,1 1 1,-1-1-1,2 1 0,-2-1 6,0 0 0,0 0 0,0 0 0,1 0 0,-1-1 0,0 1 0,0 0 0,0-1 0,0 1 0,0-1 0,0 1 0,0-1-1,0 0 1,0 1 0,0-1 0,0 0 0,0 0 0,0 0 0,1-1 0,1-3 16,0 1-1,0-1 0,0 0 1,0 0-1,0 0 1,-1-1-1,0 1 1,2-10-1,-2 3-10,0 1 1,-1 0-1,-1-1 0,0 1 0,0 0 1,-1-1-1,-1 1 0,-4-18 0,5 26-21,0-1 0,0 1-1,0 0 1,-1 0-1,1 0 1,-1 0 0,0 0-1,0 0 1,0 1 0,0-1-1,0 0 1,-1 1-1,1 0 1,-1 0 0,0 0-1,0 0 1,0 0-1,1 0 1,-2 1 0,1-1-1,0 1 1,0 0-1,0 0 1,-1 0 0,1 0-1,0 1 1,-1-1 0,1 1-1,-1 0 1,1 0-1,0 0 1,-6 1 0,8-1 0,-1 1 1,1 0-1,-1 0 1,0-1-1,1 1 1,0 0 0,-1 0-1,1 0 1,-1 1-1,1-1 1,0 0-1,0 0 1,0 1 0,0-1-1,0 1 1,0-1-1,0 1 1,0-1-1,0 1 1,1-1 0,-1 1-1,1 0 1,-1-1-1,1 1 1,0 0-1,0 0 1,-1 2 0,-2 57-114,3-52 103,0-7 14,1 1 0,-1 0-1,0 0 1,1 0 0,0 0 0,0 0 0,0 0 0,0-1 0,0 1 0,0 0 0,1-1-1,-1 1 1,1-1 0,0 0 0,0 1 0,0-1 0,0 0 0,0 0 0,0 0 0,1 0 0,-1-1-1,0 1 1,1 0 0,0-1 0,-1 0 0,1 0 0,0 0 0,0 0 0,-1 0 0,1 0-1,5 0 1,-3 0 2,0-1 0,-1 1-1,1-1 1,0 0 0,-1 0-1,1 0 1,0-1-1,-1 0 1,1 0 0,-1 0-1,1 0 1,-1-1 0,1 0-1,-1 0 1,0 0-1,0 0 1,0 0 0,0-1-1,5-5 1,-2 0 2,-1 0 1,-1-1-1,1 1 1,-1-1-1,5-14 1,12-20 25,-21 41-39,0 0 0,-1 1 0,1-1 0,0 1 0,0-1 0,0 1 0,1 0 0,-1-1 0,0 1 0,0 0 0,1 0 0,-1 0 0,1 0 0,-1 0-1,1 0 1,-1 0 0,1 0 0,0 0 0,-1 1 0,1-1 0,0 1 0,0 0 0,-1-1 0,1 1 0,0 0 0,0 0 0,-1 0 0,1 0 0,0 0 0,0 0 0,0 1-1,-1-1 1,1 1 0,0-1 0,-1 1 0,1-1 0,3 3 0,-1 0 9,0 0 1,0 0-1,0 1 0,0-1 0,-1 1 1,0 0-1,1 0 0,-1 0 0,0 1 1,-1-1-1,1 1 0,-1-1 0,0 1 1,0 0-1,2 8 0,-1 2 15,0 0-1,-1 0 0,0-1 1,-1 20-1,-1-31-1,0 0-1,-1 0 0,1-1 1,-1 1-1,0 0 1,0-1-1,0 1 1,0-1-1,0 1 0,0-1 1,0 1-1,-1-1 1,0 0-1,1 0 1,-1 0-1,0 0 0,0 0 1,-3 3-1,6-53-74,6 30-181,1 0 1,13-23 0,-14 30 115,-1 0-1,0-1 0,-1 0 0,0 0 1,-1-1-1,0 1 0,-1-1 1,2-15-1,-4 20 142,0-12 248,0 0-1,-4-34 0,3 50-213,0 1-1,-1-1 1,0 0-1,1 0 0,-1 1 1,-1-1-1,1 1 0,0-1 1,-1 1-1,0 0 1,0-1-1,0 1 0,0 0 1,0 0-1,0 0 0,-1 1 1,0-1-1,1 0 1,-1 1-1,0 0 0,-6-4 1,9 6-22,-1 0 1,1 0-1,0 0 0,-1 0 1,1 0-1,-1 0 0,1 0 1,0 0-1,-1 0 1,1 0-1,-1 0 0,1 0 1,0 0-1,-1 0 0,1 0 1,-1 1-1,1-1 0,0 0 1,-1 0-1,1 0 1,0 1-1,-1-1 0,1 0 1,0 0-1,-1 1 0,1-1 1,0 0-1,0 1 1,-1-1-1,1 0 0,0 1 1,0-1-1,0 0 0,-1 1 1,1-1-1,0 1 1,0-1-1,0 0 0,0 1 1,0-1-1,0 1 0,0-1 1,0 0-1,0 1 1,0 0-1,-2 25-211,2-19 261,-3 32-62,1 0-1,3 0 1,1-1-1,1 1 1,2 0-1,21 74 1,-17-84-371,11 28-53,-1-26-8074</inkml:trace>
  <inkml:trace contextRef="#ctx0" brushRef="#br0" timeOffset="168.01">744 329 8452,'0'0'7411,"31"-38"-7859,10 30 352,3 6-2033,1 2-1313,-5 0-3105</inkml:trace>
  <inkml:trace contextRef="#ctx0" brushRef="#br0" timeOffset="525.74">1172 291 8932,'0'0'8108,"-15"16"-7585,-44 50-187,57-63-324,0-1-1,0 0 1,0 1 0,1 0 0,-1-1 0,1 1 0,0 0-1,0 0 1,0 0 0,0 0 0,0 0 0,1 0-1,0 0 1,-1 5 0,1-7-9,1 1-1,-1 0 1,0 0-1,1 0 1,-1-1 0,1 1-1,0 0 1,0-1-1,-1 1 1,1-1-1,0 1 1,0-1 0,1 1-1,-1-1 1,0 1-1,0-1 1,1 0 0,0 1-1,1 0 7,0 0-1,0-1 1,-1 1 0,1-1-1,0 0 1,0 0 0,0 0-1,0 0 1,0 0-1,1-1 1,-1 1 0,0-1-1,0 0 1,0 0 0,0 0-1,1-1 1,-1 1 0,0-1-1,0 1 1,0-1-1,4-2 1,-1-1 28,-1 0 1,0 0-1,-1 0 1,1-1-1,-1 0 0,0 0 1,0 0-1,0 0 1,-1-1-1,0 0 0,0 1 1,0-1-1,-1 0 1,3-8-1,-4 10 38,0 0 1,0 0-1,0 0 1,-1 0-1,0 0 1,1 0-1,-1 0 1,-1 0-1,1 0 1,-2-8-1,1 10-23,0-1 0,1 1 1,-1 0-1,-1 0 0,1 0 0,0 1 0,0-1 0,-1 0 1,1 0-1,-1 1 0,1-1 0,-1 0 0,0 1 0,1 0 1,-1-1-1,0 1 0,0 0 0,0 0 0,0 0 0,-4-1 1,5 1-97,0 1 1,0-1 0,0 1-1,0 0 1,0-1 0,0 1-1,0 0 1,0-1 0,0 1 0,0 0-1,0 0 1,-1 0 0,1 0-1,0 0 1,0 0 0,0 0-1,0 0 1,0 1 0,0-1 0,0 0-1,0 1 1,0-1 0,0 0-1,0 1 1,0-1 0,0 1-1,0 0 1,0-1 0,0 1 0,0 0-1,1 0 1,-2 0 0,1 2-518,0-1 0,1 0 0,-1 1 0,1-1 0,0 0 0,-1 1 0,1-1 0,0 1 0,0-1 0,1 0 0,-1 1 0,1 4 0,6 1-4036,12-5-1365</inkml:trace>
  <inkml:trace contextRef="#ctx0" brushRef="#br0" timeOffset="779.29">1382 235 6131,'0'0'8038,"-11"5"-7056,-35 21-227,43-24-705,1 0 0,0 0 0,0 1 0,0-1 1,0 0-1,1 1 0,-1 0 0,1-1 0,-1 1 0,1 0 0,0-1 0,0 1 0,0 0 1,1 0-1,-1 0 0,0 0 0,1 3 0,2 45 24,-1-48-45,0-1 0,1 0 0,-1 1 0,0-1-1,1 0 1,0 0 0,-1 0 0,1 0-1,0-1 1,0 1 0,0 0 0,0-1 0,0 1-1,0-1 1,1 1 0,-1-1 0,0 0 0,1 0-1,-1 0 1,1-1 0,-1 1 0,1-1 0,3 1-1,-4 0-132,0-1 0,0 0 0,1 0 0,-1 1 0,0-2 0,0 1 0,0 0 0,0 0 0,0-1 0,0 1 0,0-1 0,0 1 0,0-1 0,-1 0 0,1 0 0,3-1 0,-4 1-186,0 0 1,0 0-1,-1 0 1,1 0-1,0 0 1,0 0-1,-1 0 1,1 0-1,-1 0 1,1 0-1,-1 0 1,0 0 0,1 0-1,-1-1 1,0 1-1,0 0 1,1 0-1,-1 0 1,0-2-1,0-5-5547</inkml:trace>
  <inkml:trace contextRef="#ctx0" brushRef="#br0" timeOffset="3449.39">1297 441 9284,'0'0'8084,"5"-11"-6753,2-4-1148,-1 1 0,-1-1 1,0 0-1,-1-1 0,-1 1 0,0-1 0,0-22 0,-4-114 617,0 140-747,-1 0-1,0 0 1,0 0-1,-1 0 1,0 1 0,-1-1-1,-1 1 1,0 0-1,-8-14 1,13 25-50,0 0 1,0 0-1,0 0 1,0-1 0,0 1-1,0 0 1,0 0-1,0 0 1,0 0-1,0 0 1,0-1-1,-1 1 1,1 0-1,0 0 1,0 0-1,0 0 1,0 0 0,0 0-1,0 0 1,0-1-1,-1 1 1,1 0-1,0 0 1,0 0-1,0 0 1,0 0-1,0 0 1,0 0 0,-1 0-1,1 0 1,0 0-1,0 0 1,0 0-1,0 0 1,-1 0-1,1 0 1,0 0-1,0 0 1,0 0-1,0 0 1,0 0 0,-1 0-1,1 0 1,0 0-1,0 0 1,0 0-1,0 0 1,0 0-1,-1 1 1,1-1-1,0 0 1,0 0 0,0 0-1,0 0 1,0 0-1,0 0 1,0 0-1,0 1 1,-1-1-1,1 0 1,-2 13-153,21 463-148,-1-294 314,21 166 14,-39-345-40,0-1 0,0 0 0,1 0 0,-1 1-1,1-1 1,-1 0 0,1 0 0,0 1 0,0-1 0,0 0-1,0 0 1,0 0 0,0 0 0,0 0 0,1 0-1,-1-1 1,3 3 0,5-29-172,-4 2 101,-1 1 0,-1-1 0,-1 0 1,-2 0-1,0-1 0,-1 1 1,-6-36-1,5 50 74,0-1-1,-1 0 1,0 1 0,0 0 0,-1 0-1,0 0 1,0 0 0,-1 1 0,0 0 0,-1 0-1,0 0 1,0 0 0,-1 1 0,1 0 0,-2 0-1,1 1 1,-1 0 0,0 0 0,0 1-1,-12-6 1,-11 3 673,30 7-507,4 1-469,10 1 288,-1-1 1,0-1-1,1 0 1,-1-1-1,0 0 1,0-1-1,0 0 0,0-1 1,0 0-1,-1-1 1,1 0-1,-1-1 1,-1 0-1,1-1 1,-1 0-1,0-1 1,-1 0-1,0-1 1,15-17-1,-22 24 28,0 0 0,0 0-1,-1-1 1,1 1 0,-1 0 0,1-1 0,-1 1 0,0-1-1,0 0 1,0 1 0,-1-1 0,1 0 0,0 1-1,-1-1 1,0 0 0,0 0 0,0 1 0,0-1 0,-1-5-1,0 6 0,0 0 0,0 0-1,0 0 1,-1 0 0,1 0-1,0 0 1,-1 0 0,0 0-1,0 1 1,1-1-1,-1 1 1,0-1 0,0 1-1,0 0 1,0 0 0,0 0-1,-1 0 1,-1-1 0,-10-2 19,-1 1 1,1 0 0,-1 0-1,1 2 1,-27 0-1,41 1-75,23 0-1081,69-6 609,-58 3 384,56 2 0,-89 1 131,1 1 0,0-1-1,-1 1 1,1-1 0,-1 1 0,1 0 0,-1 0 0,1 0 0,-1 0-1,1 0 1,-1 0 0,0 0 0,0 0 0,1 0 0,-1 1 0,0-1-1,0 0 1,0 1 0,0-1 0,-1 1 0,1-1 0,0 1-1,0 2 1,13 44-11,-11-35 37,-2-6 3,1 0 0,0 0-1,1 0 1,0 0 0,0-1-1,0 1 1,1-1 0,0 0-1,0 0 1,7 7 0,-9-12-21,0 1 1,-1-1 0,1 1 0,0-1-1,1 0 1,-1 0 0,0 0 0,0 0-1,0 0 1,1 0 0,-1-1 0,0 1-1,1-1 1,-1 1 0,0-1 0,1 0-1,-1 0 1,1 0 0,-1 0 0,0-1-1,1 1 1,-1-1 0,0 1 0,1-1-1,-1 0 1,0 0 0,0 0 0,0 0-1,0 0 1,0 0 0,0-1 0,0 1-1,0-1 1,0 1 0,2-4 0,4-2-89,-1 0 0,1-1-1,-1 0 1,-1-1 0,0 0 0,0 1 0,-1-2 0,6-10 0,-9 14 23,1 0 1,-1 0-1,0 0 1,0 0-1,-1 0 1,0 0-1,0 0 0,0 0 1,-1-1-1,0 1 1,0 0-1,-1 0 1,1-1-1,-2 1 0,-1-9 1,1 13 96,1 0-1,0 0 1,-1 0 0,1 1-1,-1-1 1,0 1 0,1-1 0,-1 1-1,0-1 1,0 1 0,0 0-1,0 0 1,0 0 0,0 0 0,0 0-1,0 1 1,0-1 0,-1 1-1,1-1 1,0 1 0,0 0 0,-1 0-1,1 0 1,0 0 0,0 0 0,-1 0-1,1 1 1,0-1 0,0 1-1,-1-1 1,1 1 0,0 0 0,0 0-1,0 0 1,0 0 0,0 0-1,0 1 1,1-1 0,-1 1 0,0-1-1,1 1 1,-1-1 0,1 1-1,-1 0 1,1 0 0,0 0 0,0 0-1,0 0 1,0 0 0,0 0 0,0 0-1,0 3 1,0-2-42,0 0 0,1 1 0,0-1 0,0 1 0,0-1 0,0 1 0,0-1 0,1 1 0,-1-1 0,1 0 0,0 1 0,0-1 0,0 0 0,1 0 0,-1 1 0,1-1 0,0 0 0,4 5 0,-3-5-74,1-1 0,-1 1 0,1-1 0,0 0 0,0 0 1,0-1-1,0 1 0,0-1 0,0 0 0,0 0 0,0 0 1,0 0-1,1-1 0,-1 1 0,6-2 0,2 2-300,0-1 0,0 0-1,0-1 1,0-1 0,0 0-1,0 0 1,-1-1 0,1-1-1,-1 0 1,0 0 0,0-1-1,0-1 1,0 0 0,-1 0-1,0-1 1,-1 0 0,1-1-1,13-14 1,-21 19 411,-1 1 1,1-1-1,0 0 1,-1-1-1,1 1 0,-1 0 1,0 0-1,0 0 1,0-1-1,0 1 0,-1-1 1,1 1-1,-1 0 1,0-1-1,0 1 0,0-1 1,-1 1-1,1 0 1,-1-1-1,0 1 0,-1-5 1,1 6 161,0 0 1,0 1 0,1-1-1,-2 0 1,1 0-1,0 0 1,0 1 0,0-1-1,-1 0 1,1 1 0,-1-1-1,1 1 1,-1 0-1,0 0 1,1-1 0,-1 1-1,0 0 1,0 0 0,0 1-1,0-1 1,0 0-1,0 1 1,0-1 0,0 1-1,0-1 1,0 1 0,0 0-1,0 0 1,-1 0-1,1 0 1,0 1 0,0-1-1,0 0 1,-4 2 0,4-1-157,-1 1 0,1-1-1,0 1 1,0 0 0,-1 0 0,1-1 0,0 1 0,1 1 0,-1-1 0,0 0 0,0 0 0,1 1 0,0-1 0,-1 1 0,1-1 0,0 1 0,0-1 0,0 1 0,1 0 0,-1 4 0,0-5-47,0-1 0,1 1 0,-1 0 0,1 0 0,0 0 0,0 0 0,0 0 0,0 0 1,0 0-1,0 0 0,0 0 0,0 0 0,1 0 0,-1-1 0,1 1 0,0 0 0,-1 0 0,1 0 0,0-1 0,0 1 0,0 0 0,0-1 1,0 1-1,1-1 0,-1 1 0,0-1 0,1 1 0,-1-1 0,3 2 0,9 2 28,0 0 0,0 1 0,-1 1-1,17 12 1,-23-15-12,-1 1 0,0 0-1,-1 0 1,1 0 0,-1 1 0,0-1-1,-1 1 1,1 0 0,-1 0-1,0 1 1,3 8 0,1 17 25,0 0 1,-2 1 0,-2 0-1,0-1 1,-3 1 0,-4 46-1,2 9 55,2-87-25,3-36 137,1 0-1,2 0 0,1 0 0,24-65 1,-7 20-2330,34-101-8841,-48 148 6644</inkml:trace>
  <inkml:trace contextRef="#ctx0" brushRef="#br0" timeOffset="3751.07">2277 293 1681,'0'0'13088,"0"-5"-11128,0 6-1446,-3 71 476,1-42-723,1 0-1,4 40 1,-3-68-267,0-1 1,0 1-1,1-1 0,-1 1 1,1-1-1,-1 1 1,1-1-1,0 0 0,-1 1 1,1-1-1,0 0 1,0 0-1,0 1 0,0-1 1,0 0-1,0 0 1,0 0-1,1 0 0,-1 0 1,0 0-1,0-1 1,1 1-1,-1 0 1,1-1-1,-1 1 0,0-1 1,1 1-1,-1-1 1,1 0-1,-1 1 0,1-1 1,2 0-1,-1 0 17,0 0-1,-1 0 0,1-1 1,-1 1-1,1-1 1,-1 1-1,1-1 0,-1 0 1,1 0-1,-1 0 1,0 0-1,0 0 0,1-1 1,-1 1-1,0-1 1,0 1-1,0-1 0,0 0 1,1-2-1,6-10 37,-1 0-1,-1-1 1,-1 1 0,0-1-1,0-1 1,-2 1 0,0-1-1,-1 0 1,2-21 0,-1-35-3715,-5 86-673,-2 6-718</inkml:trace>
  <inkml:trace contextRef="#ctx0" brushRef="#br0" timeOffset="5033.63">2567 377 4434,'0'0'7166,"6"-2"-5360,-2-1-1591,0 1 0,-1 0-1,1-1 1,0 0 0,-1 0 0,0 0-1,0 0 1,0 0 0,0-1 0,0 1 0,0-1-1,-1 0 1,0 0 0,0 0 0,0 0-1,0 0 1,-1-1 0,1 1 0,-1 0-1,0-1 1,-1 1 0,1-1 0,-1 1-1,0-1 1,0-5 0,-4-7 552,-4 23-417,-7 29-338,13-21-51,-1-2 34,1 1 0,1-1-1,0 1 1,0 14-1,1-25-7,0 0 0,0 0 0,1 0 0,-1 0-1,0 0 1,1 0 0,-1-1 0,1 1 0,-1 0 0,1 0 0,0 0-1,0-1 1,0 1 0,0 0 0,0-1 0,0 1 0,0-1 0,1 1-1,-1-1 1,0 0 0,1 1 0,-1-1 0,1 0 0,0 0-1,-1 0 1,1 0 0,0 0 0,0-1 0,-1 1 0,1 0 0,0-1-1,0 1 1,0-1 0,2 0 0,2 1-175,-1-1-1,1 0 1,-1-1-1,1 1 1,-1-1-1,0 0 1,1-1 0,-1 1-1,0-1 1,0 0-1,0 0 1,0-1-1,0 1 1,-1-1 0,1 0-1,-1-1 1,1 1-1,4-5 1,-4 2 130,0 0 0,-1-1 0,1 1-1,-1-1 1,0 0 0,-1 0 0,1 0 0,-1 0 0,-1 0 0,0-1 0,0 0 0,1-7 0,-2 18 1831,-1 4-1554,1 0 1,0 0-1,0 1 1,1-1-1,0 0 1,4 10-1,-6-15-238,1-1 0,0 1 1,0-1-1,0 1 0,0-1 0,0 0 0,0 0 1,0 1-1,0-1 0,1 0 0,-1 0 0,0 0 1,1 0-1,-1 0 0,0 0 0,1-1 0,3 2 1,-3-2 34,0 1-1,1-1 1,-1 0 0,0-1 0,1 1 0,-1 0 0,1-1 0,-1 1 0,0-1 0,0 0 0,1 1 0,-1-1 0,0 0-1,0-1 1,0 1 0,0 0 0,3-2 0,14-12-92,-1-1 0,0-1 0,29-36 0,-31 34 105,-15 18 54,0 12 20,1-1-1,1 1 1,-1-1-1,1 0 1,1 0-1,0 0 1,1 0 0,7 12-1,-11-21-220,0 1-1,0-1 1,0 1-1,0-1 0,1 0 1,-1 1-1,0-1 1,1 0-1,-1 0 1,1 0-1,-1 0 1,1-1-1,0 1 1,-1 0-1,1-1 1,0 1-1,0-1 1,-1 1-1,1-1 0,0 0 1,3 1-1,-1-2-353,-1 1-1,1-1 0,0 0 0,0 0 1,-1 0-1,1-1 0,-1 1 0,1-1 1,5-3-1,4-4-915,-1 0 0,-1-1-1,1 0 1,9-12 0,-16 16 1088,0 0 0,0 0 0,-1 0 1,1-1-1,-2 0 0,1 0 0,-1 0 0,0 0 0,4-13 0,-4-9 2273,-6-2 4066,3 31-5829,0-1-1,0 1 1,0 0 0,0-1-1,0 1 1,0 0 0,-1 0-1,1-1 1,0 1 0,0 0-1,0-1 1,0 1-1,0 0 1,0 0 0,0-1-1,-1 1 1,1 0 0,0 0-1,0-1 1,0 1-1,-1 0 1,1 0 0,0-1-1,0 1 1,-1 0 0,1 0-1,0 0 1,0 0-1,-1 0 1,1-1 0,0 1-1,-1 0 1,1 0 0,0 0-1,-1 0 1,-7 8 1796,-3 17-2221,8-14 217,1 0-1,1 0 1,0 21 0,0-31-3,1 1 0,0 0 0,0-1 0,0 1 1,0-1-1,1 1 0,-1-1 0,0 1 0,1-1 0,-1 1 1,1-1-1,-1 1 0,1-1 0,0 1 0,0-1 0,-1 0 1,1 1-1,0-1 0,0 0 0,0 0 0,1 0 0,-1 0 1,0 0-1,0 0 0,1 0 0,-1 0 0,0 0 0,1 0 1,-1-1-1,1 1 0,-1-1 0,1 1 0,-1-1 0,1 1 1,-1-1-1,3 0 0,1 0-46,-1 0-1,1 0 1,0-1 0,-1 0 0,1 0 0,-1 0-1,1 0 1,-1-1 0,0 1 0,0-1 0,1 0 0,-1 0-1,0-1 1,-1 0 0,1 1 0,0-1 0,-1 0-1,0-1 1,1 1 0,-1 0 0,-1-1 0,1 0-1,0 0 1,-1 0 0,0 0 0,0 0 0,0 0-1,2-6 1,8-36-121,-8 27 405,-4 19-202,0 0-1,0 0 0,0 0 0,0 0 1,0 0-1,0 0 0,1 0 0,-1 0 1,0 0-1,0 0 0,0 0 1,0 0-1,0 0 0,0 0 0,0 0 1,0 0-1,0 0 0,0 0 0,1 0 1,-1 0-1,0 0 0,0 0 0,0 0 1,0 0-1,0 0 0,0 0 0,0 0 1,0 0-1,0 0 0,0 0 0,0 0 1,0 0-1,1 0 0,-1-1 1,0 1-1,0 0 0,0 0 0,0 0 1,0 0-1,0 0 0,0 0 0,0 0 1,0 0-1,0 1-49,1 1 0,-1 0 0,1 0 0,0 0 0,0-1 0,-1 1-1,1 0 1,0-1 0,1 1 0,-1-1 0,0 1 0,0-1 0,1 0 0,-1 1 0,1-1 0,-1 0 0,1 0 0,-1 0 0,1 0 0,0 0 0,-1 0-1,1 0 1,0-1 0,0 1 0,0-1 0,-1 1 0,1-1 0,0 0 0,0 0 0,0 0 0,0 0 0,0 0 0,0 0 0,3-1 0,-3 1 4,0-1 0,1 1 1,-1-1-1,0 1 1,1-1-1,-1 0 0,0 0 1,0 0-1,0 0 0,0 0 1,0-1-1,0 1 1,0-1-1,0 1 0,-1-1 1,1 1-1,-1-1 1,1 0-1,-1 0 0,1 0 1,-1 0-1,0 0 1,0 0-1,0 0 0,0-1 1,-1 1-1,2-3 1,-1-40 375,-1 29 46,0 28-19,-8 134-498,-35 197 0,19-173 102,19-134 37,3-13 68,-1 0-1,-1 0 1,-1-1 0,-9 24-1,14-45-63,0 0 0,-1 1 0,1-1 0,0 1 0,-1-1 1,1 0-1,-1 0 0,0 1 0,1-1 0,-1 0 0,0 0 0,0 0 0,1 0 0,-1 0 0,0 0 0,0 0 0,0 0 0,0 0 0,-1 0 0,1 0 0,0-1 0,0 1 0,0 0 0,-1-1 1,1 1-1,0-1 0,-1 1 0,1-1 0,0 0 0,-1 0 0,1 1 0,0-1 0,-1 0 0,1 0 0,-1 0 0,1-1 0,0 1 0,-1 0 0,-1-1 0,-1-1 28,1 0 1,0 0-1,0-1 0,0 1 0,0-1 0,1 0 0,-1 1 1,0-1-1,1 0 0,0-1 0,0 1 0,-3-7 0,-4-11-32,2-2-1,0 1 0,2-1 0,0 1 1,1-2-1,2 1 0,0 0 1,2 0-1,2-27 0,-1 39-97,0 0 1,0 0-1,1 0 0,1 0 1,0 0-1,0 1 0,1-1 1,1 1-1,-1 0 0,2 0 1,-1 1-1,1 0 0,1-1 1,0 2-1,0-1 0,1 1 1,15-13-1,-12 12-423,1 1 0,1-1 1,-1 2-1,1 0 0,21-8 0,-19 10-1076,0 0 0,1 1-1,0 1 1,30-3 0,-11 5-6272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2:07.8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0 9636,'0'0'7238,"4"31"-5359,-8 198-939,0-65-490,18 185 0,12 336 612,-54-377-280,28-307-717,-1 0 0,1 0-1,0 0 1,0 0 0,0 0 0,-1 0 0,1 0-1,0 0 1,0 0 0,0 0 0,0 0 0,1-1-1,-1 1 1,0 0 0,0 0 0,1 0 0,-1 0-1,0 0 1,1 0 0,-1 0 0,1 0 0,0 0-1,24-5 434,50-19-506,1 3 1,1 3 0,0 4 0,1 3 0,87 0 0,-122 10-5,0 1 0,1 3 0,58 11 0,-70-11 91,-31-4-73,-1-1 0,1 1 0,0 0 0,-1 0 0,1 0 0,-1 0 1,1 0-1,-1-1 0,1 1 0,-1 0 0,1 0 0,-1-1 0,1 1 0,-1 0 0,1-1 0,-1 1 0,1 0 0,-1-1 0,0 1 0,1-1 0,-1 1 0,0-1 0,1 1 0,-1-1 0,0 1 0,0-1 1,1 0-1,-2-3 12,1 0 1,-1 1 0,1-1 0,-1 0 0,-1 0 0,1 1-1,0-1 1,-1 1 0,1-1 0,-1 1 0,0 0 0,-3-4-1,-4-8-16,-52-81 48,54 87-41,-1 0-1,0 0 1,0 0-1,-1 1 1,0 0-1,-1 1 1,-12-8-1,37 35-211,23 16 217,-22-23-68,0-1-1,0 0 1,2-2-1,-1 0 1,1 0-1,0-2 1,1 0 0,0-1-1,33 7 1,-51-14 48,-1 1 0,1-1 1,0 1-1,-1 0 0,1 0 1,-1-1-1,1 1 0,-1 0 1,1 0-1,-1 0 0,1 0 1,-1 0-1,0 0 1,1-1-1,-1 1 0,0 0 1,0 0-1,0 0 0,0 0 1,0 0-1,0 0 0,0 0 1,0 0-1,0 0 0,0 0 1,-1 0-1,1 0 0,0 0 1,-1 0-1,1-1 0,0 1 1,-2 1-1,-13 34 62,-21 17 102,-15 20-81,2 2 0,-40 86 1,77-136-316,-6 12-780,13-10-6659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2:09.1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28 108 880,'0'0'13113,"-3"-8"-11109,0-1-1345,3 6-376,-1 0 0,0 0 0,0 0-1,0 0 1,0 0 0,0 0-1,-1 0 1,0 1 0,1-1 0,-1 0-1,-2-2 1,3 8-100,0 0-1,0 0 1,0-1 0,1 1-1,0 0 1,-1 0-1,1 0 1,0 0 0,1 5-1,-1-6-84,3 36-41,1 1 1,2-1-1,2 1 1,2-2-1,13 37 1,-2-6 157,-16-175 1018,-5-103-1442,15 213-156,-3 9 322,-2 1 1,1 0-1,-1 1 0,-1 0 0,-1 1 1,12 26-1,-3-10 40,-3-3 10,-6-11 7,0-2 0,1 1-1,15 18 1,-24-34-12,1 0-1,0 0 1,0 1 0,-1-1 0,1 0-1,0 0 1,-1 0 0,1 0 0,0 0-1,0 0 1,-1 0 0,1-1 0,0 1-1,0 0 1,-1 0 0,1 0 0,0-1-1,-1 1 1,1 0 0,0-1 0,-1 1-1,1-1 1,-1 1 0,1-1 0,-1 1-1,1-1 1,-1 1 0,1-1 0,-1 1 0,1-1-1,-1 0 1,0 1 0,1-1 0,-1 0-1,0 1 1,1-1 0,-1-1 0,19-35-146,20-54 0,5-11-115,-44 102 250,0 0 1,0-1 0,0 1 0,0 0 0,0-1-1,1 1 1,-1-1 0,0 1 0,0 0 0,0-1 0,1 1-1,-1 0 1,0 0 0,0-1 0,1 1 0,-1 0-1,0 0 1,1-1 0,-1 1 0,0 0 0,1 0-1,-1 0 1,0-1 0,1 1 0,-1 0 0,1 0-1,-1 0 1,0 0 0,1 0 0,-1 0 0,0 0-1,1 0 1,-1 0 0,1 0 0,-1 0 0,1 0-1,10 13-143,3 24 120,-14-35 37,12 48 361,-2 0 1,-3 1 0,2 76 0,-7-93-380,-2-29-35,1 3-13,-1-1-1,1 1 0,0 0 0,0 0 0,1-1 1,4 13-1,-5-19-120,0 1 0,-1-1 1,1 0-1,0 1 0,0-1 0,1 0 1,-1 1-1,0-1 0,0 0 1,0 0-1,1 0 0,-1 0 0,1 0 1,1 1-1,0-1-376,-1-1 1,1 1-1,-1-1 0,1 1 1,0-1-1,-1 0 0,1 0 1,-1 0-1,1 0 0,0 0 1,4-2-1,19-6-5464</inkml:trace>
  <inkml:trace contextRef="#ctx0" brushRef="#br0" timeOffset="360.62">625 322 4786,'0'0'11838,"0"3"-11075,-2 22 61,1 37 98,1-59-911,1 0 0,-1 0 1,0 0-1,1-1 0,-1 1 1,1 0-1,0 0 0,0-1 1,0 1-1,0-1 0,1 1 1,-1-1-1,0 1 0,1-1 1,0 0-1,0 0 1,2 2-1,-3-3-2,0 0 0,0 0 0,0 0 0,0-1 0,0 1 1,0-1-1,1 1 0,-1-1 0,0 1 0,0-1 0,1 0 0,-1 1 0,0-1 0,1 0 1,-1 0-1,0 0 0,1 0 0,-1 0 0,0 0 0,1 0 0,-1-1 0,0 1 1,0-1-1,3 0 0,-2 0 12,0-1-1,0 1 1,0-1 0,0 0 0,0 0 0,0 0 0,-1 0 0,1 0-1,0 0 1,-1 0 0,2-5 0,1 0 56,-1 0-1,0-1 1,-1 1 0,0-1-1,0 0 1,-1 0-1,1-9 1,-1 10 45,-1 1 0,-1-1 1,1 1-1,-1-1 0,0 1 0,-1-1 0,1 1 1,-1 0-1,0 0 0,-6-11 0,6 14-93,0 1 0,0 0-1,0 0 1,0 0 0,-1 0-1,1 0 1,0 0 0,-1 1-1,0-1 1,1 1 0,-1-1-1,0 1 1,1 0 0,-1 0-1,0 1 1,0-1 0,0 0-1,0 1 1,0 0 0,0 0-1,0 0 1,0 0 0,0 0-1,0 0 1,0 1 0,-3 0-1,3 0-61,0 1 0,1-1-1,0 0 1,-1 1 0,1-1-1,0 1 1,0 0 0,0-1 0,0 1-1,0 0 1,0 0 0,0 1-1,1-1 1,-1 0 0,1 1-1,0-1 1,-1 0 0,1 1-1,0 0 1,0-1 0,1 1 0,-1-1-1,1 1 1,-1 0 0,1 3-1,-1-3-160,0 0 0,1 0-1,0 0 1,-1 0 0,1 0-1,0 0 1,1 0-1,-1 0 1,0 0 0,1 0-1,0-1 1,-1 1 0,1 0-1,0 0 1,0 0 0,1-1-1,-1 1 1,1-1 0,-1 1-1,1-1 1,0 1 0,0-1-1,2 2 1,1-2-538,0 0 0,0 0 0,0-1 0,0 1 0,0-1 0,0-1 0,0 1 0,0-1 0,1 1 0,5-2 0,28 1-4630</inkml:trace>
  <inkml:trace contextRef="#ctx0" brushRef="#br0" timeOffset="1021.99">870 306 1489,'0'0'15361,"-8"-4"-13880,6 3-1404,-1-1-1,1 1 1,0 0 0,-1 0 0,0 0-1,1 0 1,-1 1 0,1-1-1,-1 1 1,0-1 0,1 1-1,-5 0 1,5 1-38,0-1-1,0 1 1,0 0 0,0 1-1,0-1 1,0 0 0,0 0-1,0 1 1,0-1 0,1 1-1,-1 0 1,0-1 0,1 1-1,0 0 1,-1 0 0,1 0-1,0 0 1,0 0 0,0 0-1,-1 4 1,-2 2-3,-1 1-1,2 0 1,-1 0 0,1 0-1,1 1 1,0-1 0,0 0 0,1 1-1,0 0 1,0-1 0,1 1-1,2 14 1,0-23-32,-1 0 0,1 0 0,0 0 0,0 0 0,0 0-1,0-1 1,0 1 0,-1-1 0,1 0 0,0 0 0,0 1 0,0-1 0,0 0-1,0 0 1,0-1 0,0 1 0,0 0 0,0-1 0,0 1 0,0-1 0,2-1-1,1-1 10,-1-1 0,1 1-1,-1-1 1,1-1 0,-1 1-1,0-1 1,-1 1 0,1-1-1,-1 0 1,0 0 0,0-1-1,2-5 1,2-5-52,-1-1 1,0 1 0,3-19-1,0-9-18,3-57 0,-11 82 68,0 0 0,-1 0 0,-2 0 0,0 1 0,-7-33 0,-1 30-1,4 14 133,3 15 422,0 73-651,1-39 148,1 0 1,7 56-1,-5-87-46,1 1 0,1 0 0,0 0-1,0-1 1,1 0 0,1 1 0,0-2 0,0 1-1,1 0 1,0-1 0,1 0 0,15 16 0,-19-23-9,0 1 0,0-2 0,0 1 1,0 0-1,0-1 0,1 1 0,-1-1 1,1 0-1,0 0 0,0-1 0,0 1 1,-1-1-1,1 1 0,0-1 0,1-1 1,-1 1-1,0-1 0,0 1 0,0-1 1,0 0-1,0 0 0,1-1 0,-1 1 1,0-1-1,0 0 0,0 0 0,0-1 1,0 1-1,0-1 0,-1 0 0,1 0 1,0 0-1,-1 0 0,0 0 0,1-1 1,-1 0-1,3-3 0,1-1 7,0 0 1,0-1-1,-1 0 0,0 0 0,-1 0 0,1-1 0,-1 0 1,-1 0-1,0 0 0,0-1 0,-1 1 0,0-1 0,-1 0 1,2-15-1,-3 18 6,-2-51 16,0 57-25,1-1 0,0 1 0,0-1-1,-1 1 1,1-1 0,0 1 0,-1-1-1,0 1 1,1 0 0,-1-1 0,0 1-1,0 0 1,1-1 0,-1 1-1,0 0 1,-1 0 0,1 0 0,0 0-1,0 0 1,0 0 0,0 0 0,-1 0-1,1 0 1,0 1 0,-1-1 0,1 1-1,-1-1 1,1 1 0,-1-1-1,1 1 1,-1 0 0,-2-1 0,2 2-2,1-1 0,-1 1 0,0-1 0,0 1 0,1 0 1,-1 0-1,0 0 0,1 0 0,-1 0 0,1 0 0,0 0 1,-1 1-1,1-1 0,0 0 0,0 1 0,-1-1 0,1 1 0,0-1 1,1 1-1,-1 0 0,-1 3 0,-14 38 88,13-32-74,0 0 0,2 0 0,-1 0 0,1 0 0,1 0 0,0 1 0,1-1 0,3 22 0,-3-30-18,0 1 1,0-1-1,0 1 0,0-1 0,0 0 0,1 1 1,0-1-1,-1 0 0,1 0 0,0 0 1,1 0-1,-1-1 0,0 1 0,1-1 0,0 1 1,0-1-1,-1 0 0,1 0 0,0 0 0,1 0 1,-1 0-1,0-1 0,0 0 0,1 1 1,-1-1-1,1 0 0,-1-1 0,1 1 0,-1-1 1,1 1-1,5-1 0,56-8-2095,-22-5-2898,-16 3-1962</inkml:trace>
  <inkml:trace contextRef="#ctx0" brushRef="#br0" timeOffset="1225.75">1476 365 9620,'0'0'12454,"-9"-10"-12454,5 10-48</inkml:trace>
  <inkml:trace contextRef="#ctx0" brushRef="#br0" timeOffset="1677.49">1672 222 1793,'0'0'7657,"1"-15"-4931,0-1-1895,1-10 1511,-1 1 0,-2-39 0,0 62-2282,1 0 0,-1 1 0,1-1 1,-1 0-1,0 1 0,1-1 0,-1 0 0,0 1 0,0-1 0,0 1 0,0 0 0,-1-1 0,1 1 0,0 0 1,0 0-1,-1 0 0,1 0 0,-1 0 0,1 0 0,-1 0 0,1 0 0,-1 0 0,0 1 0,1-1 1,-1 1-1,0-1 0,0 1 0,1 0 0,-1-1 0,0 1 0,0 0 0,1 0 0,-1 0 0,0 1 0,0-1 1,1 0-1,-1 1 0,0-1 0,1 1 0,-1-1 0,0 1 0,1 0 0,-1 0 0,1 0 0,-1 0 0,1 0 1,-1 0-1,1 0 0,0 0 0,-1 1 0,1-1 0,0 0 0,0 1 0,0-1 0,0 1 0,0-1 1,1 1-1,-1 0 0,0-1 0,0 3 0,-1 1-80,-1 1 0,1 0 0,0-1 0,1 1 0,0 0 0,0 0 0,0 0 0,0 0 0,1 0 0,0 1 0,0-1 0,1 0 0,0 0 0,0 0 0,0 0 0,1-1 0,0 1 0,0 0 0,0 0 1,1-1-1,0 0 0,0 1 0,0-1 0,0 0 0,1 0 0,0-1 0,0 1 0,1-1 0,-1 0 0,7 5 0,26 17-304,-30-21 263,1-1 0,-1 1 0,0 0 0,-1 1 0,1 0 0,-1 0 0,0 0 0,0 1 0,7 11 0,-13-17 71,1 0-1,0 0 0,-1 1 1,1-1-1,-1 0 1,1 1-1,-1-1 1,0 1-1,1-1 1,-1 0-1,0 1 0,0-1 1,0 1-1,0-1 1,0 0-1,0 1 1,0-1-1,-1 1 0,1-1 1,-1 0-1,1 1 1,-1-1-1,1 0 1,-1 1-1,0-1 0,1 0 1,-1 0-1,0 0 1,0 0-1,0 0 1,0 0-1,0 0 1,0 0-1,0 0 0,0 0 1,-1 0-1,1-1 1,0 1-1,0 0 1,-1-1-1,1 1 0,0-1 1,-1 0-1,-1 1 1,-8 1-72,1 0 1,-1-1-1,0 0 0,-18-1 1,19 0-328,9 0 244,1-1 0,0 1-1,-1 0 1,1 0 0,-1 0 0,1-1 0,0 1-1,-1 0 1,1-1 0,0 1 0,-1 0 0,1-1-1,0 1 1,-1 0 0,1-1 0,0 1 0,0-1-1,0 1 1,-1 0 0,1-1 0,0 1 0,0-1-1,0 1 1,0-1 0,0 1 0,0-1 0,0 1-1,0-1 1,0 1 0,0 0 0,0-1-1,0 1 1,0-1 0,0 1 0,0-1 0,0 1-1,1-1 1,-1 1 0,0 0 0,0-1 0,0 1-1,1-1 1,-1 1 0,0 0 0,1-1 0,-1 1-1,14-23-5781,6 3-250</inkml:trace>
  <inkml:trace contextRef="#ctx0" brushRef="#br0" timeOffset="1941.72">1850 159 6787,'0'0'10853,"0"-8"-9412,3-18-691,4 42-257,9 58 355,-14-67-722,24 135-84,-18-129-2612,2-14-5995,-2-5 2282</inkml:trace>
  <inkml:trace contextRef="#ctx0" brushRef="#br0" timeOffset="2156.1">1953 108 3762,'0'0'12760,"5"11"-11826,0 5-241,30 73 836,-31-80-1508,0 0 1,1 0-1,0 0 0,1-1 1,0 0-1,0 0 1,11 9-1,-1-9-2268,-14-8 1719,-1 1-1,0-1 1,1 0 0,-1 0-1,1 0 1,-1 0 0,0 0-1,1 0 1,-1-1 0,1 1-1,-1 0 1,0-1 0,1 1-1,-1-1 1,0 1 0,0-1-1,1 0 1,-1 1 0,2-3-1,10-10-4297</inkml:trace>
  <inkml:trace contextRef="#ctx0" brushRef="#br0" timeOffset="2357.48">2126 136 944,'0'0'5320,"0"-15"-2025,0-8-1938,-1-8 363,2 14 5680,-9 79-6891,4 0 1,4 92 0,0-151-634,0-1 1,1 0 0,-1 1 0,1-1 0,0 0 0,0 0 0,-1 0 0,2 1-1,-1-1 1,0 0 0,0 0 0,1-1 0,-1 1 0,1 0 0,-1 0 0,1-1 0,0 1-1,-1 0 1,1-1 0,0 0 0,0 1 0,0-1 0,0 0 0,1 0 0,-1 0 0,0-1-1,0 1 1,1 0 0,-1-1 0,0 0 0,1 1 0,2-1 0,2 0-923,0 1 1,0-2 0,0 1-1,0-1 1,0 0 0,0 0-1,0-1 1,-1 0-1,1 0 1,6-4 0,19-13-3469</inkml:trace>
  <inkml:trace contextRef="#ctx0" brushRef="#br0" timeOffset="2851.19">2363 177 4402,'0'0'5234,"-3"-15"-2800,-11-46-57,3 38 990,10 23-3287,1-1 0,-1 1 0,1 0 0,0 0 0,-1-1 0,1 1 0,-1 0 0,1 0 0,-1 0 0,1 0 0,0-1 0,-1 1 0,1 0 0,-1 0 0,1 0 0,-1 0 0,1 0 0,-1 0 0,1 0 0,-1 0 0,1 1-1,-1-1 1,1 0 0,0 0 0,-1 0 0,1 0 0,-1 1 0,-1 0 1,1 0 0,-1 1 0,1-1-1,-1 0 1,1 1 0,0 0 0,-1-1 0,1 1 0,0 0-1,0-1 1,-1 5 0,-5 15-7,2 0 1,1 0-1,0 1 0,2 0 1,0-1-1,1 1 1,4 35-1,-2-53-69,0 0 1,0 0-1,0-1 0,1 1 1,-1 0-1,1-1 0,0 1 1,0-1-1,0 0 0,0 0 1,1 1-1,-1-2 0,1 1 1,0 0-1,0 0 0,0-1 1,0 1-1,0-1 0,1 0 1,-1 0-1,1-1 0,-1 1 1,1-1-1,0 1 0,-1-1 1,1 0-1,0 0 0,0-1 1,0 1-1,0-1 0,0 0 1,0 0-1,0 0 0,0-1 1,0 1-1,-1-1 0,8-2 1,-9 2 8,1-1 1,-1 0 0,0 1 0,0-1 0,0 0-1,0 0 1,0 0 0,0-1 0,-1 1-1,1 0 1,-1-1 0,1 1 0,-1-1 0,0 1-1,0-1 1,0 1 0,0-1 0,0 0-1,0-5 1,-1 6 4,1 0 0,-1-1-1,1 1 1,-1 0 0,0-1-1,0 1 1,0 0 0,0-1-1,0 1 1,0 0 0,-1 0 0,1-1-1,-1 1 1,0 0 0,0 0-1,0 0 1,0 0 0,0 0-1,0 0 1,0 0 0,0 0 0,-1 0-1,1 0 1,-1 0 0,-2-1-1,3 2-71,37-17-1468,-33 17 1477,1 0-1,0 0 1,-1 0-1,1 0 0,0 1 1,0-1-1,0 1 1,0 0-1,0 0 0,3 1 1,-5 0 38,-1 0 0,0-1 1,1 1-1,-1 0 0,0 0 0,0 0 1,0 0-1,0 0 0,0 0 0,0 0 1,0 0-1,0 0 0,0 1 0,0-1 1,-1 0-1,1 1 0,0-1 0,-1 0 1,1 1-1,-1-1 0,0 1 0,1-1 1,-1 1-1,0-1 0,0 1 0,0 2 1,1 103 178,-1-106-1107,5 0-4428,12-9-1,-4-8-285</inkml:trace>
  <inkml:trace contextRef="#ctx0" brushRef="#br0" timeOffset="3179.03">2630 133 4466,'0'0'12358,"0"-8"-11262,0-20-464,0 26-480,0 4-30,0 21-17,-2 29 352,0-35-241,1 1-1,1-1 1,0 1 0,1-1-1,1 0 1,6 23 0,-6-36-198,0-1 0,0 1 0,0-1 1,0 1-1,1-1 0,0 0 0,0 0 1,0 0-1,0 0 0,0-1 1,0 1-1,1-1 0,-1 0 0,1 0 1,-1 0-1,1 0 0,0-1 0,0 1 1,0-1-1,0 0 0,0 0 0,0-1 1,0 1-1,7-1 0,6 1 24,0 0 0,0-2 0,0 0 0,27-5 1,-9-3-8,-1-2 1,58-25 0,30-9-133,-121 44-260,-19 8-4110,12-2 2891,-23 14-4555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2:17.4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1 191 10421,'0'0'5378,"151"-64"-5106,-93 36-272,0 3 0,-14 10-144,-3 10-1745,-24 5-880,-12 0-720,-5 5-1330</inkml:trace>
  <inkml:trace contextRef="#ctx0" brushRef="#br0" timeOffset="160.03">143 278 4002,'0'0'11397,"-85"61"-11397,99-61-144,13-10 144,13-11 0,0-2-944,0-2-1826,-9 2-479,-9 0-1858</inkml:trace>
  <inkml:trace contextRef="#ctx0" brushRef="#br0" timeOffset="436.84">143 44 7684,'0'0'11458,"-13"-8"-11250,7 5-210,-29-17 4,28 11-23,23 5-35,12 4 53,1 2 1,0 0-1,-1 2 0,0 1 1,52 17-1,-67-18 5,-1 1-1,0 1 1,0 0 0,0 0-1,-1 1 1,0 0 0,-1 1-1,1 1 1,-1 0 0,-1 0-1,0 1 1,0 0 0,-1 0-1,0 1 1,7 14 0,-11-18 25,-1 0 1,0 0 0,0 0 0,-1 1-1,0-1 1,0 1 0,-1 0 0,0-1 0,0 1-1,-1 0 1,0 0 0,0 0 0,-1-1 0,0 1-1,0 0 1,-1-1 0,0 1 0,0-1 0,-1 1-1,0-1 1,0 0 0,-7 11 0,-7 7 17,-2-1 1,0-1 0,-1 0 0,-35 30-1,29-29-163,9-8-1087,-1-1 0,-22 13 0,4-3-4488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2:13.4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36 413 5715,'0'0'10938,"-5"-11"-9521,-19-33-406,18 33 253,6 14-1010,0 38-353,11 73 0,-8-95 131,1 0 1,1 0-1,1-1 1,0 0-1,1 0 1,12 21-1,-19-39-22,0-1-1,0 1 0,0 0 1,0 0-1,0 0 1,0 0-1,0 0 1,0-1-1,0 1 0,0 0 1,0 0-1,0 0 1,0 0-1,0-1 1,0 1-1,0 0 0,0 0 1,0 0-1,0 0 1,0-1-1,0 1 1,0 0-1,0 0 0,0 0 1,0 0-1,1 0 1,-1-1-1,0 1 1,0 0-1,0 0 0,0 0 1,0 0-1,0 0 1,0 0-1,1 0 1,-1-1-1,0 1 0,0 0 1,0 0-1,0 0 1,0 0-1,1 0 1,-1 0-1,0 0 0,0 0 1,0 0-1,0 0 1,1 0-1,-1 0 1,0 0-1,0 0 0,0 0 1,0 0-1,1 0 1,-1 0-1,0 0 1,0 0-1,0 0 0,0 0 1,0 0-1,1 0 1,-1 1-1,0-1 1,0 0-1,3-30 204,-2-45-221,-1 68 30,0-119-24,1 126-21,-1 0 1,1-1-1,-1 1 1,1 0-1,0 0 1,-1 0-1,1 0 1,-1 0-1,1 0 1,0 0-1,-1 0 1,1 0-1,-1 0 1,1 0-1,0 0 1,-1 0-1,1 1 1,-1-1-1,1 0 1,-1 0-1,1 1 1,0 0-1,8 7-25,-1 0-1,0 0 1,0 1 0,-1 1-1,0-1 1,9 18 0,29 68 195,-37-76-132,-2-16 195,1-12-149,1-17-56,-7 26 2,4-20-5,1 0 1,2 1-1,0 0 0,0 0 1,2 1-1,1 0 0,17-23 1,-28 41-8,0 0 1,0 0-1,0 0 1,1 0 0,-1 0-1,0-1 1,0 1-1,0 0 1,1 0 0,-1 0-1,0 0 1,0 0-1,1 0 1,-1 0 0,0 0-1,0 0 1,1 0-1,-1 0 1,0 0 0,0 0-1,0 0 1,1 0-1,-1 0 1,0 0 0,0 1-1,1-1 1,-1 0-1,0 0 1,0 0 0,0 0-1,1 0 1,-1 0-1,0 1 1,0-1 0,0 0-1,0 0 1,1 0-1,-1 1 1,0-1 0,0 0-1,0 0 1,0 0-1,0 1 1,0-1 0,0 0-1,0 0 1,1 1-1,-1-1 1,0 0 0,0 0-1,0 1 1,5 15-60,-4-13 39,23 83 252,-16-53-150,1 0 1,16 34-1,-24-63-241,1-1 0,0 1 0,0 0 0,0-1 0,1 1 1,-1-1-1,1 0 0,0 0 0,0 0 0,0 0 0,0 0 0,4 2 0,-3-3-618,-1-1 1,0 0-1,1 1 0,-1-1 0,1 0 1,-1 0-1,1-1 0,0 1 0,-1-1 1,1 0-1,0 0 0,-1 0 1,1-1-1,4 0 0,18-5-5904</inkml:trace>
  <inkml:trace contextRef="#ctx0" brushRef="#br0" timeOffset="308.98">580 474 6467,'0'0'7707,"-6"18"-7144,-21 56-349,26-73-216,0 1 0,1-1 0,-1 1 0,1-1 0,-1 0 0,1 1 0,-1-1 0,1 1 0,0 0 0,-1-1 0,1 1 0,0-1 0,0 1 0,0-1 0,1 1 0,-1-1 0,0 1 0,0-1 0,1 1 0,-1-1 0,1 1 0,0-1 0,-1 1 0,1-1 0,0 0 0,0 1 0,0-1 0,0 0 0,0 0 0,0 0 0,0 1 0,0-1 0,0 0 0,0 0 0,1-1 0,-1 1 0,2 1 0,-2-2 14,1 1 0,-1-1 0,1 0 0,-1 0 0,1 1 0,-1-1 0,1 0 0,-1 0 0,1 0 0,-1-1 0,0 1 1,1 0-1,-1 0 0,1-1 0,-1 1 0,1-1 0,-1 1 0,0-1 0,1 0 0,-1 0 0,0 1 0,0-1 0,1 0 0,-1 0 0,0 0 0,0 0 0,1-3 0,2-4 201,-1-1-1,0 1 1,-1-1-1,0 0 0,0 0 1,-1-1-1,0 1 1,-1 0-1,0 0 0,0 0 1,-1 0-1,-2-13 1,2 20-173,1 1 0,0 0 0,-1 0 0,1 0 0,-1 0 0,0 0 0,1 0 0,-1 0 0,0 0 0,1 0 0,-1 0 0,0 0 0,0 0 0,0 0 0,0 1 0,0-1 0,0 0 0,0 1 1,0-1-1,0 1 0,0-1 0,0 1 0,-1-1 0,1 1 0,0 0 0,0 0 0,0-1 0,-1 1 0,1 0 0,0 0 0,0 0 0,-1 0 0,1 1 0,0-1 0,0 0 0,0 0 0,0 1 0,-1-1 0,-1 2 1,0-1-41,0 0 1,0 0 0,0 1 0,1 0 0,-1-1 0,0 1 0,1 0 0,-1 0 0,1 0 0,0 1 0,-1-1 0,-2 6 0,3-6-118,1 0 1,-1 1 0,1-1 0,0 0 0,0 1-1,0-1 1,0 1 0,1 0 0,-1-1 0,0 1-1,1 0 1,0-1 0,0 1 0,0 0 0,0-1-1,0 1 1,1 0 0,-1-1 0,1 1 0,-1 0-1,1-1 1,0 1 0,0-1 0,0 1-1,3 3 1,-1-3-315,0-1-1,0 1 1,0-1-1,0 0 1,1 0-1,-1 0 1,0-1-1,1 1 0,0-1 1,-1 0-1,1 0 1,0 0-1,-1 0 1,1-1-1,0 1 1,0-1-1,6-1 1,29 1-4462</inkml:trace>
  <inkml:trace contextRef="#ctx0" brushRef="#br0" timeOffset="886.45">777 487 3410,'0'0'11634,"-15"10"-10724,-42 32-392,56-42-511,-1 1 1,1 0 0,-1 0-1,1 0 1,0 0 0,0 0 0,-1 1-1,1-1 1,0 0 0,0 0 0,0 1-1,0-1 1,0 1 0,1-1-1,-1 1 1,0-1 0,1 1 0,-1-1-1,1 1 1,-1 0 0,1-1 0,0 1-1,0 0 1,-1 0 0,1-1-1,1 1 1,-1 0 0,0-1 0,0 1-1,1 0 1,-1-1 0,2 4 0,-1-4-23,0 1 1,0-1 0,0 0 0,1 0 0,-1 0 0,1 0 0,-1 0 0,0 0 0,1 0 0,0-1 0,-1 1 0,1 0 0,-1-1 0,1 1 0,0-1 0,-1 0 0,1 1 0,0-1 0,0 0 0,-1 0 0,1 0 0,0 0 0,-1-1 0,4 0-1,0-1-52,-1 0 0,0 0 0,1 0 0,-1-1 0,0 1 0,-1-1 0,1 0 0,0-1 0,-1 1 0,0-1 0,0 1 0,0-1 0,0 0 0,3-6 0,1-2-141,0 0 0,-1-1 0,8-25-1,-7 7 252,-2-1 0,-1 0-1,-2 0 1,-1 0 0,-1 0-1,-9-60 1,1 46 815,4 39 359,3 30-917,0 21-158,3-1 0,1 0 0,13 57 0,-14-88-108,1 1-1,1-1 0,0 0 0,1 0 1,0-1-1,0 1 0,2-1 0,-1 0 1,1-1-1,1 1 0,0-2 0,0 1 0,1-1 1,0 0-1,1-1 0,12 9 0,-18-14-46,-1-1 0,1 1 0,0-1 0,0 0-1,0-1 1,0 1 0,0-1 0,0 1-1,0-1 1,0 0 0,0-1 0,1 1 0,-1-1-1,0 0 1,1 0 0,-1 0 0,0-1 0,1 1-1,-1-1 1,7-2 0,-7 0-6,1 1 0,-1-1 0,0-1-1,0 1 1,0-1 0,0 1 0,0-1 0,-1 0 0,0 0-1,0-1 1,0 1 0,0-1 0,-1 1 0,1-1 0,-1 0 0,2-7-1,0-1 12,0 0-1,0 0 0,-1 0 1,-1-1-1,0 1 0,-1-1 0,0 1 1,-1-1-1,-1 0 0,-4-23 0,4 35 39,0-1 0,-1 1 0,1-1 0,-1 1 0,0 0 0,0 0 0,0 0 0,0 0 0,-3-3 0,4 5-17,1-1 1,0 1-1,-1 0 1,1-1-1,0 1 1,-1 0-1,1-1 1,-1 1-1,1 0 1,0 0-1,-1-1 1,1 1-1,-1 0 1,1 0-1,-1 0 1,1-1-1,-1 1 1,1 0-1,-1 0 1,1 0-1,-1 0 1,1 0-1,-1 0 1,1 0-1,-1 0 1,1 0-1,-1 1 1,1-1-1,-1 0 1,1 0-1,-1 0 1,1 0-1,-1 1 1,1-1-1,0 0 1,-1 0-1,1 1 1,-1-1-1,1 0 1,0 1-1,-1-1 1,1 1-1,0-1 1,-1 0 0,1 1-1,0-1 1,0 1-1,0-1 1,-1 1-1,1-1 1,0 1-1,0-1 1,0 1-1,0-1 1,0 1-1,0-1 1,0 1-1,0-1 1,0 1-1,0 0 1,-2 12 12,1 1 1,1-1 0,0 1-1,1-1 1,0 1 0,1-1-1,5 17 1,-5-22-337,1-1 0,-1 0 0,1 1 0,1-1 0,0-1 0,0 1 0,0 0 0,1-1 0,-1 0 0,2 0 0,-1-1 0,1 1 0,-1-1 0,9 5 0,13 6-5154</inkml:trace>
  <inkml:trace contextRef="#ctx0" brushRef="#br0" timeOffset="1037.9">1374 451 12582,'0'0'4258,"22"-2"-16792</inkml:trace>
  <inkml:trace contextRef="#ctx0" brushRef="#br0" timeOffset="1680.03">1667 283 8660,'0'0'10471,"0"7"-10233,0 29 306,-2-18-371,1 1 0,2-1 0,-1 1 1,2-1-1,1 1 0,0-1 0,1 0 0,12 33 0,-12-50-140,-2-11 33,1-30 124,-2-54 91,-1 91-280,-1-11 0,0 11-3,1-1 0,-1 1 0,1 0 0,0-1 0,0 1 0,0-1 0,0 1 0,1 0 1,-1-1-1,1 1 0,0 0 0,0-1 0,0 1 0,0 0 0,0 0 0,3-4 0,-3 7-13,0-1 0,0 1 0,-1 0 0,1 0 0,0 0 0,0 0 0,0 0 0,0 0 0,-1 0 0,1 0 0,0 0 0,0 0 0,0 0 0,-1 0 0,1 1 0,0-1 0,0 0 0,0 1 0,-1-1-1,1 1 1,0-1 0,-1 1 0,1-1 0,0 1 0,-1-1 0,1 1 0,0-1 0,-1 1 0,1 0 0,-1 0 0,16 22-74,-15-21 100,11 21 5,-2 0 1,-1 1-1,13 48 1,-12-37 18,-12-65 19,2 1-1,1-1 0,1 1 1,8-39-1,-7 47-85,19-80-219,-22 100 245,0 1 0,0-1 0,0 0 0,0 1 0,1-1 0,-1 0 0,0 1 0,0-1 0,1 1 0,-1-1 0,0 0 0,1 1 0,-1-1 0,0 1-1,1-1 1,-1 1 0,1-1 0,-1 1 0,1 0 0,-1-1 0,1 1 0,-1-1 0,1 1 0,-1 0 0,1 0 0,0-1 0,-1 1 0,1 0 0,-1 0 0,1 0 0,0-1 0,-1 1 0,1 0 0,0 0-1,-1 0 1,1 0 0,0 0 0,-1 0 0,1 1 0,-1-1 0,1 0 0,0 0 0,-1 0 0,1 1 0,0-1 0,-1 0 0,1 0 0,-1 1 0,1-1 0,-1 1 0,1-1 0,-1 0 0,1 1 0,-1-1 0,1 1-1,-1-1 1,0 1 0,1-1 0,-1 1 0,0 0 0,1-1 0,-1 1 0,0 0 0,24 38-103,-15-9 57,-1 0 0,-2 1 0,-1 0-1,2 61 1,-5-59-567,3-2-2507,2-14-2606,-2-8-4224</inkml:trace>
  <inkml:trace contextRef="#ctx0" brushRef="#br0" timeOffset="2519.36">2060 301 8436,'0'0'10311,"0"7"-9913,0 7 32,-1 4-73,2-1-1,0 1 1,5 25 0,-5-38-346,0 0 1,1 0 0,-1 0-1,1 0 1,0-1-1,1 1 1,-1 0-1,1-1 1,0 0-1,0 0 1,0 0-1,1 0 1,-1 0 0,1-1-1,0 1 1,0-1-1,6 4 1,-7-5-13,-1-1 1,1 1-1,-1-1 1,1 0-1,-1 0 1,1 0-1,0 0 1,0 0-1,0 0 1,-1-1-1,1 1 1,0-1-1,0 0 1,0 0-1,0 0 1,0 0-1,0 0 0,0-1 1,-1 1-1,1-1 1,0 0-1,0 0 1,4-2-1,-3 0-12,0 0-1,-1 0 1,0 0-1,0-1 1,0 1-1,0-1 1,0 0-1,-1 1 1,0-1-1,0-1 1,0 1-1,0 0 1,1-5-1,2-8 157,-1 0-1,0 0 0,-1 0 0,0-25 0,-3 41 69,1 16-202,0-1 0,0 1 0,2-1 0,-1 0 1,7 17-1,-8-28-9,-1 1 0,1-1 0,1 0 0,-1 0-1,0 1 1,1-1 0,0 0 0,-1 0 0,1 0 0,0-1 0,1 1 0,-1 0 0,0-1 0,1 1 0,0-1 0,-1 0 0,1 0 0,0 0 0,0 0 0,0-1 0,0 1 0,0-1 0,1 1 0,-1-1 0,0 0-1,1-1 1,3 2 0,-4-3 4,0 0-1,-1 0 0,1 0 1,0 0-1,0-1 0,-1 1 1,1-1-1,-1 1 0,0-1 1,1 0-1,-1 0 0,0 0 1,0 0-1,0 0 0,0-1 1,0 1-1,1-4 0,31-48 58,-33 52-62,9-22-32,0-2-1,-1 1 1,-2-1-1,0 0 1,-2 0-1,-1-1 0,-1 1 1,-1-1-1,-1 0 1,-2 0-1,-4-30 1,5 54 32,0-1 8,0-1-1,-1 1 1,1 0 0,-1-1 0,0 1 0,0 0 0,-1-1-1,1 1 1,-1 0 0,0 0 0,0 0 0,-5-7 0,7 11-7,-1 0 0,1 0 0,-1 0 1,1 0-1,-1 0 0,1 0 1,-1 0-1,1 0 0,-1 1 0,1-1 1,-1 0-1,1 0 0,0 0 1,-1 0-1,1 1 0,-1-1 0,1 0 1,-1 0-1,1 1 0,0-1 1,-1 0-1,1 1 0,0-1 0,-1 0 1,1 1-1,0-1 0,0 1 1,-1-1-1,1 1 0,0-1 0,0 0 1,-1 1-1,1-1 0,0 1 0,0-1 1,0 1-1,0-1 0,0 1 1,0-1-1,0 1 0,0 0 0,0 0-1,-6 31-12,1 0 1,1 0-1,2 1 0,1 0 0,7 57 0,-3-77 16,0 0 1,1 0 0,0-1-1,1 1 1,0-1-1,1 0 1,1 0-1,0-1 1,0 0-1,1 0 1,1-1-1,-1 0 1,2 0-1,-1-1 1,1 0-1,19 12 1,-23-17-6,0 0 0,1-1 0,0 1 1,0-1-1,-1-1 0,2 1 0,-1-1 0,0 0 0,0-1 1,1 0-1,-1 0 0,1-1 0,9 0 0,-11-1-10,0 0 0,0 0-1,0-1 1,0 0 0,0 0 0,0-1-1,-1 0 1,1 0 0,-1 0-1,0 0 1,0-1 0,0 0 0,0 0-1,-1 0 1,1-1 0,-1 1-1,7-11 1,-4 4 4,-1 0 0,0 0 0,0 0 0,-1-1 0,-1 0 0,0 0 0,0 0-1,-1 0 1,1-17 0,0-11-89,-2-63 1,-2 66-27,0 18 123,-1 1 1,0-1-1,-2 1 1,-6-25-1,5 34 380,0 11 30,0 20-255,2 139-154,3-86 43,0-53-46,0 0-1,2-1 1,0 1 0,11 36-1,9-1-3293,-19-52-1298</inkml:trace>
  <inkml:trace contextRef="#ctx0" brushRef="#br0" timeOffset="2669.36">2759 342 768,'0'0'17416,"-36"-18"-17528,54 8 96,9-8-96,0-3-2497,-1-4-2898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2:16.5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1 522 6851,'0'0'9973,"13"-13"-9973,27 3 144,5-3-48,4 1-64,-5 1-32,-4 1-1185,-4 5-1488,-18 5-1009,-9 0-2416</inkml:trace>
  <inkml:trace contextRef="#ctx0" brushRef="#br0" timeOffset="186.27">67 626 5202,'0'0'10469,"-40"41"-10629,62-41 160,14 0 176,4-18-176,9-2-1280,-4-6-1970,-5 3-2657</inkml:trace>
  <inkml:trace contextRef="#ctx0" brushRef="#br0" timeOffset="419.61">85 341 8788,'0'0'6787,"9"-1"-7331,5 2 567,0 0-1,1 0 1,-1 2 0,0 0 0,0 0-1,0 1 1,0 1 0,-1 0 0,1 1-1,-1 1 1,-1 0 0,1 0 0,-1 2-1,-1-1 1,0 1 0,0 1 0,0 0-1,17 23 1,-25-27 41,0 0 0,0 1 0,0 0 0,-1-1 0,0 1 0,0 0 0,0 0 0,-1 0-1,0 1 1,-1-1 0,0 0 0,0 0 0,0 0 0,-1 0 0,0 1 0,0-1 0,-1 0 0,0 0 0,0-1 0,-1 1 0,0 0 0,0-1-1,-4 7 1,-3 5-265,-1 0-1,-20 25 1,-29 25-4877,52-59 3802,-24 27-7995</inkml:trace>
  <inkml:trace contextRef="#ctx0" brushRef="#br0" timeOffset="2862.52">954 260 1425,'0'-3'14903,"0"-5"-11797,0-17-1981,-2 22-1069,1 1-1,0 0 1,-1-1 0,1 1 0,-1 0-1,0 0 1,1 0 0,-1 0 0,0 1 0,0-1-1,0 0 1,-1 1 0,1-1 0,0 1 0,-1 0-1,1 0 1,0 0 0,-1 0 0,-4-1 0,5 1-57,1 1 1,-1-1 0,1 1-1,-1-1 1,1 1-1,-1 0 1,0 0 0,1-1-1,-1 1 1,1 0 0,-1 1-1,0-1 1,1 0 0,-1 0-1,1 1 1,-1-1 0,1 1-1,-1-1 1,1 1 0,-1-1-1,1 1 1,-1 0 0,1 0-1,0 0 1,-1 0 0,1 0-1,0 0 1,0 0 0,0 0-1,0 1 1,0-1 0,-2 3-1,1 2-14,-1 1 1,1 0-1,0 1 0,0-1 0,1 0 0,0 1 1,0-1-1,1 0 0,0 1 0,0-1 0,1 1 1,0-1-1,0 0 0,0 0 0,1 1 1,1-1-1,-1 0 0,1 0 0,7 12 0,2-2-74,1 0 1,1-2-1,1 0 0,0 0 0,25 18 0,-17-14-180,-1 1-1,22 25 0,-41-42 243,0 0-1,0 0 1,-1 1 0,1-1-1,-1 1 1,0-1 0,0 1-1,-1 0 1,1-1 0,-1 1-1,1 0 1,-1 0 0,-1 0-1,1 0 1,0 0-1,-1 1 1,0-1 0,0 0-1,0 0 1,0 0 0,-1 0-1,0 0 1,-1 5 0,-1-2 40,-1-1-1,0 1 1,0-1 0,0 0 0,0-1 0,-1 1 0,0-1 0,0 0 0,-1 0 0,0 0 0,-12 7 0,11-7 34,-1-1 0,0 0 1,0 0-1,0-1 0,0 0 1,0-1-1,-1 1 0,0-2 1,1 1-1,-1-1 1,0 0-1,1-1 0,-1 0 1,0-1-1,-13-1 0,20 1-101,1 0 0,0 1 0,-1-1-1,1 0 1,0 0 0,0 0-1,0 0 1,0 0 0,0 0 0,0 0-1,0 0 1,0 0 0,0 0 0,0-1-1,0 1 1,1 0 0,-1 0 0,1-1-1,-1 1 1,1-1 0,-1 1 0,1 0-1,0-1 1,0 1 0,0-1 0,-1 1-1,2-1 1,-1 1 0,0-1 0,0 1-1,0-1 1,1 1 0,-1 0 0,1-2-1,0-2-675,0 1-1,0 0 1,0 0-1,1 0 0,0 0 1,0 1-1,0-1 1,0 0-1,0 1 1,6-7-1,13-6-6125</inkml:trace>
  <inkml:trace contextRef="#ctx0" brushRef="#br0" timeOffset="4384.86">1039 644 3185,'0'0'9162,"10"11"-8330,36 31 155,-44-39-859,1-2-1,0 1 0,0 0 0,1 0 1,-1-1-1,0 0 0,0 0 0,1 0 1,-1 0-1,1 0 0,-1-1 0,1 1 1,-1-1-1,1 0 0,-1 0 0,1 0 1,-1 0-1,6-2 0,-3 0 25,1 0 1,0 0-1,-1-1 1,0 1-1,1-1 0,9-7 1,-9 5-93,-1 0 0,1 0 0,-1-1 0,-1 0 0,1 0 0,-1 0 0,0-1 0,0 1 0,0-1 0,-1 0 0,0-1 0,-1 1 0,0-1 0,3-9 1,-3 4 68,0 0 1,-1-1-1,-1 1 1,0-1-1,0 1 1,-2-1-1,-3-25 1,4 38-86,0 0 0,0 0 0,-1 0 0,1-1 0,0 1 0,-1 0 1,1 0-1,0 0 0,-1 0 0,0 1 0,1-1 0,-1 0 0,1 0 0,-1 0 1,0 0-1,0 1 0,0-2 0,0 2-28,1 0 0,0 0 1,-1 0-1,1 0 0,-1 0 1,1 0-1,0 0 0,-1 0 0,1 1 1,0-1-1,-1 0 0,1 0 1,0 0-1,-1 0 0,1 1 1,0-1-1,0 0 0,-1 0 0,1 0 1,0 1-1,-1-1 0,1 0 1,0 1-1,0-1 0,0 0 0,-1 1 1,1-1-1,0 0 0,0 1 1,0-1-1,0 0 0,0 1 0,0-1 1,0 0-1,0 1 0,0-1 1,0 0-1,0 1 0,0-1 0,0 0 1,0 1-1,0-1 0,0 1 1,0-1-1,0 0 0,0 1 0,0-1 1,0 0-1,1 1 0,-1 5-49,1 0 0,-1 0-1,1 0 1,0-1-1,1 1 1,0 0 0,-1-1-1,2 1 1,-1-1 0,1 0-1,0 0 1,0 0-1,0 0 1,0 0 0,1 0-1,0-1 1,0 0-1,0 0 1,1 0 0,-1 0-1,1-1 1,0 0 0,0 0-1,0 0 1,1 0-1,-1-1 1,1 0 0,-1 0-1,1 0 1,0-1 0,-1 0-1,1 0 1,0 0-1,0-1 1,0 0 0,0 0-1,-1-1 1,1 1-1,0-1 1,7-2 0,-9 1-21,0 0 0,-1 0 0,1 0 0,-1 0 1,0-1-1,0 1 0,0-1 0,0 0 0,0 0 0,0 0 0,-1 0 1,1 0-1,-1-1 0,0 1 0,0-1 0,0 0 0,-1 1 0,1-1 1,-1 0-1,1-5 0,1-2 577,-1-1 1,0 1-1,-1-1 0,0-13 1,-1 32-535,1 0 1,0 0 0,0-1 0,0 1-1,1-1 1,0 1 0,0-1 0,1 1-1,4 7 1,-7-13 3,1 0-1,-1 0 1,1 0 0,0 0-1,0 0 1,0 0 0,0 0-1,-1 0 1,1 0 0,0-1-1,0 1 1,1 0 0,-1-1-1,0 1 1,0 0 0,0-1-1,0 0 1,1 1 0,-1-1-1,0 0 1,2 1 0,-1-2-8,0 1 0,0-1 0,0 1 0,0-1 0,0 0 0,0 0 0,-1 0 1,1 0-1,0 0 0,0 0 0,-1 0 0,1-1 0,-1 1 0,1-1 0,-1 1 0,0-1 1,0 0-1,2-2 0,3-4 33,1-1 0,-2 0 0,1 0 0,-1 0 0,-1-1 0,1 0 0,-2 0 0,1 0 0,-2 0 0,1-1 0,0-11 0,-3 21 161,27 51-329,-26-47 149,0-1 0,0 0 0,0 0 0,1 0 0,-1 0 0,0 0 0,1 0 0,0 0 0,-1-1 0,1 1 0,0-1 0,0 1 0,0-1 0,0 1-1,0-1 1,0 0 0,0 0 0,0 0 0,1 0 0,-1-1 0,0 1 0,1 0 0,-1-1 0,0 0 0,1 1 0,-1-1 0,1 0 0,-1 0 0,0-1 0,1 1 0,-1 0 0,0-1 0,1 1-1,-1-1 1,0 0 0,4-1 0,-3 0 3,0-1 0,0 1 0,0 0 0,0-1-1,0 1 1,-1-1 0,1 0 0,-1 0 0,1 0-1,-1-1 1,0 1 0,0 0 0,-1-1 0,1 1-1,-1-1 1,0 0 0,1 1 0,-2-1 0,1 0 0,0 0-1,-1 1 1,0-5 0,0-27 190,0 33 144,0 11-477,2 15 99,2 1 0,0 0 0,1-1 1,1 1-1,2-1 0,10 23 0,-9-23 49,0 0 0,-1 0-1,-2 1 1,-1 0 0,0 0 0,0 27-1,-5-38 15,1-6-8,-1-1 0,-1 1-1,1 0 1,-1 0 0,0 0-1,-3 10 1,3-16-3,0 0 1,0 0-1,-1 0 0,1 0 0,0 0 1,-1 0-1,1-1 0,-1 1 0,1 0 1,-1-1-1,0 1 0,0-1 0,1 0 1,-1 1-1,0-1 0,0 0 1,-1 0-1,1 0 0,0 0 0,0-1 1,0 1-1,-1-1 0,1 1 0,0-1 1,0 0-1,-4 0 0,4 1 12,1-1-1,-1 0 1,0 0-1,0 0 1,0 0 0,0 0-1,1 0 1,-1 0-1,0 0 1,0-1-1,1 1 1,-1-1-1,0 0 1,0 1 0,1-1-1,-1 0 1,1 0-1,-1 0 1,1 0-1,-1 0 1,1 0 0,-1-1-1,1 1 1,0 0-1,0-1 1,0 1-1,-1-2 1,0-2-11,0 0 1,1-1-1,0 1 1,0 0-1,0-1 1,0 1-1,1-1 1,1-6-1,-1-4-36,2 1 1,0 0-1,1 0 0,0 0 0,1 1 0,1-1 1,8-16-1,56-100-462,-37 73 169,2-2 229,32-64 34,-61 110 104,1 0-1,-2 0 0,0-1 1,0 1-1,-2-1 0,0 0 1,1-18-1,-2-4 233,-3-45 238,2 82-507,0-1-1,0 0 0,0 1 1,0-1-1,0 0 0,0 0 1,0 1-1,0-1 0,-1 0 1,1 1-1,0-1 0,0 0 1,-1 1-1,1-1 1,0 1-1,-1-1 0,1 0 1,-1 1-1,1-1 0,0 1 1,-1-1-1,1 1 0,-1-1 1,0 1-1,-8 11 132,-3 28-215,-20 141 46,29-150 29,1 0 1,1 1 0,2-1-1,4 35 1,-3-57-2,0 0-1,0 0 1,1 0-1,0 0 1,0 0-1,1-1 1,0 1-1,0-1 1,1 0-1,0 0 1,0-1-1,8 8 1,-11-12-2,0 0 1,0 1-1,1-2 1,-1 1-1,1 0 1,-1 0-1,1-1 1,0 1-1,-1-1 1,1 0-1,0 0 1,0 0-1,0 0 1,0-1-1,0 1 1,0-1-1,0 0 1,0 1-1,0-1 1,0-1-1,0 1 1,0 0-1,0-1 0,0 0 1,0 1-1,0-1 1,0 0-1,0-1 1,0 1-1,0 0 1,-1-1-1,1 0 1,-1 1-1,1-1 1,3-4-1,1-1 24,1-1 0,-2 0 0,1 0-1,-1 0 1,0-1 0,-1 0-1,0 0 1,0-1 0,-1 1 0,0-1-1,-1 0 1,0 0 0,-1 0 0,0 0-1,0-1 1,-1 1 0,0-1 0,-2-16-1,1 26-21,0-1 0,0 0 0,-1 1 0,1-1 0,-1 1 1,1-1-1,-1 1 0,1-1 0,-1 1 0,0-1 0,0 1 0,0 0 0,0-1 0,0 1 0,0 0 0,0 0 0,0 0 0,0 0 0,0 0 0,-1 0 0,1 0 0,-1 0 0,1 0 0,0 0 0,-1 1 1,1-1-1,-1 1 0,0-1 0,1 1 0,-1 0 0,-2-1 0,1 1-10,1-1 0,-1 1 0,0 0-1,1 0 1,-1 0 0,1 0 0,-1 1 0,0-1 0,1 1 0,-1 0 0,1-1 0,-1 1 0,1 0 0,0 0 0,-1 1 0,1-1-1,0 0 1,0 1 0,-4 3 0,2 1-13,0 2 1,0-1-1,1 0 0,0 1 0,0-1 0,0 1 0,1 0 0,1 0 1,-1 0-1,1 0 0,1 0 0,-1 0 0,2 1 0,-1-1 1,3 15-1,-2-21 8,-1 1 0,1 0 0,0-1 0,0 1 0,0-1 0,0 0 0,0 1 0,0-1 0,1 0 0,-1 0 0,1 1 0,-1-1 0,1 0 0,0-1 0,0 1 0,0 0 0,0 0 0,0-1 0,0 1 1,1-1-1,-1 0 0,0 0 0,1 0 0,-1 0 0,1 0 0,-1 0 0,1-1 0,0 1 0,-1-1 0,6 0 0,-4 1-119,1-1 0,-1 1 0,1-1 1,-1-1-1,0 1 0,1-1 0,-1 1 0,0-1 1,1 0-1,-1-1 0,0 1 0,0-1 0,0 0 0,0 0 1,0 0-1,0 0 0,4-5 0,-5 4-400,0 0 0,0 0 0,-1 0 1,1-1-1,-1 1 0,0-1 0,0 1 0,0-1 0,-1 0 0,2-5 0,-1-14-4798</inkml:trace>
  <inkml:trace contextRef="#ctx0" brushRef="#br0" timeOffset="4598.6">1297 183 12102,'0'0'8179,"-49"0"-8755,63 0-2241,4 13-1937,-1 5-3602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2:27.3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32 365 2545,'0'0'10090,"-4"-14"-6731,4 328-512,0-314-2562,0-24 660,-2-11-879,-9-55 0,5 54-84,-2-59 0,8 94 6,0-1 1,0 1-1,0-1 1,0 1-1,0-1 1,0 1-1,1-1 1,-1 1-1,0-1 1,1 1 0,-1-1-1,1 1 1,0 0-1,-1-1 1,1 1-1,0 0 1,0-1-1,0 1 1,0 0-1,0 0 1,0 0 0,0 0-1,2-1 1,-2 1 1,1 1 0,0 0 0,-1 0 0,1 0 1,0 0-1,-1 0 0,1 0 0,0 0 0,-1 0 1,1 0-1,0 1 0,-1-1 0,1 1 0,-1-1 0,1 1 1,0 0-1,-1 0 0,0-1 0,1 1 0,-1 0 1,1 0-1,-1 0 0,0 1 0,1 0 0,7 6 28,0 0 0,-1 1-1,-1 0 1,1 0 0,-1 1-1,-1 0 1,0 0 0,0 1-1,3 10 1,5 15 150,12 54 0,-11-36-94,-12-175 236,2 45-422,-4 70 107,0 0 0,0 0-1,0 0 1,1 0-1,0 1 1,0-1 0,1 1-1,-1-1 1,1 1-1,5-7 1,-7 11-22,16 10-183,-5 10 387,-1 0 1,-1 0 0,0 1 0,-2 0 0,0 1 0,-1-1 0,-2 1 0,4 23 0,23 72 611,-31-114-784,-1 0 0,1 0 0,0 0 0,0 0 0,-1-1-1,1 1 1,0 0 0,1 0 0,-1-1 0,0 1 0,0-1 0,1 1 0,-1-1 0,1 1 0,-1-1 0,1 0 0,-1 0-1,3 1 1,-3-2-3,0 0 1,0 1-1,0-1 0,0 0 0,0-1 0,0 1 0,0 0 0,0 0 0,0 0 0,0-1 0,0 1 0,0 0 0,0-1 1,0 1-1,0-1 0,0 1 0,0-1 0,0 0 0,-1 1 0,1-1 0,0 0 0,0 1 0,1-3 0,2-3 5,0 0 0,0 0-1,0 0 1,-1-1-1,0 1 1,0-1 0,-1 0-1,2-7 1,1-15-58,-2 1 1,0-1 0,-3-49-1,-1 26 45,1 51-16,0 25-325,0-15 344,0 1 0,1-1 0,1 1 0,-1-1 0,2 1 0,-1-1 0,1 0 0,0 0 0,5 8 0,-6-13-1,0 0 1,0-1-1,0 0 0,1 0 0,-1 1 0,1-1 0,0-1 0,0 1 1,0 0-1,0-1 0,0 1 0,0-1 0,1 0 0,-1 0 0,1 0 1,0-1-1,-1 1 0,1-1 0,0 0 0,0 0 0,0 0 0,0-1 1,7 1-1,-9-2-2,-1 1 1,1-1-1,0 1 1,-1-1-1,1 0 1,0 1 0,-1-1-1,1 0 1,-1 0-1,0 0 1,1-1-1,-1 1 1,0 0-1,0 0 1,1-1 0,-1 1-1,0-1 1,0 1-1,-1-1 1,1 1-1,0-1 1,0 0-1,-1 1 1,1-1-1,-1 0 1,0 1 0,1-1-1,-1 0 1,0-3-1,4-57 34,-4 58-26,0-57 62,0 61-45,0 24-198,0-11 184,0 0 9,0 1 0,1-1 0,3 18 0,-3-27-14,0-1 0,0 1 0,0-1 0,0 1 0,1-1 0,-1 0 0,1 0 0,0 0 0,0 0 0,0 0 0,0 0 1,1 0-1,-1 0 0,1-1 0,0 0 0,0 1 0,4 2 0,-5-4 1,-1-1 1,0 1 0,1 0-1,-1-1 1,0 1 0,1-1-1,-1 0 1,1 1 0,-1-1 0,1 0-1,-1 0 1,1 0 0,-1 0-1,1 0 1,-1 0 0,1 0-1,-1-1 1,1 1 0,-1-1-1,1 1 1,-1-1 0,2 0-1,1-1 6,-1 0 0,0-1-1,0 1 1,-1-1 0,1 1-1,0-1 1,-1 0 0,4-6-1,2-3 11,-2-1 0,1 0-1,7-24 1,-6 1-38,-1 0 0,-1 0 0,-3-1 0,-1 0 0,-4-63 0,0 23-64,2 67 77,-2-42-12,2 50 22,0-1 0,0 1-1,-1 0 1,1-1 0,-1 1 0,0 0 0,0 0-1,0 0 1,0-1 0,0 1 0,0 0-1,0 0 1,-1 0 0,1 1 0,-1-1-1,1 0 1,-1 1 0,-2-2 0,4 3-6,0-1 0,-1 1 1,1 1-1,0-1 1,-1 0-1,1 0 1,0 0-1,-1 0 0,1 0 1,0 0-1,-1 0 1,1 0-1,0 0 0,-1 1 1,1-1-1,0 0 1,0 0-1,-1 0 0,1 1 1,0-1-1,0 0 1,-1 0-1,1 1 1,0-1-1,0 0 0,0 1 1,-1-1-1,1 0 1,0 1-1,0-1 0,0 0 1,0 0-1,0 1 1,0-1-1,0 0 1,0 1-1,0-1 0,0 1 1,0-1-1,-4 20-20,3-16 5,-7 55 68,3 0 0,4 105-1,2-78 70,0-69-96,0-1 0,1 1 0,0 0 0,1-1 0,1 1-1,1-1 1,1 0 0,13 29 0,-16-40-22,-1 0 0,1 0 0,0 0 0,0 0 0,1-1 0,-1 1 0,1-1 0,0 0-1,0 0 1,0-1 0,1 1 0,-1-1 0,1 0 0,0 0 0,0 0 0,0-1 0,0 0 0,1 0 0,-1 0 0,0-1-1,1 1 1,0-1 0,-1-1 0,1 1 0,-1-1 0,1 0 0,0 0 0,-1 0 0,12-3 0,-10 0-5,-1 1 1,1-1 0,-1-1-1,0 1 1,0-1 0,0 0-1,0-1 1,-1 1 0,1-1-1,-1 0 1,0-1 0,-1 1-1,1-1 1,-1 0 0,0 0-1,3-8 1,2-2-2,-1 0-1,-1 0 1,-1-1 0,0 0-1,5-26 1,-6 1-46,-2 1 1,-2-1 0,-6-68-1,5 108 49,0 0 1,0-1-1,-1 1 0,1 0 0,-1 0 0,1 0 0,-1 0 0,0 0 0,0 0 1,0 0-1,0 0 0,0 0 0,-2-3 0,-6 6-88,3 17 9,2 24 103,2 0-1,3 43 1,0-22 32,-1-58-49,0 1 0,0 0 1,1 0-1,0-1 0,0 1 1,0-1-1,1 1 0,-1-1 1,2 1-1,-1-1 0,0 0 1,6 8-1,-6-11-14,0 0 0,0 1-1,0-1 1,0 0 0,1 0 0,-1 0-1,1-1 1,-1 1 0,1-1 0,0 1-1,-1-1 1,1 0 0,0 0 0,0 0-1,0 0 1,0-1 0,0 1 0,0-1-1,0 0 1,0 0 0,0 0 0,0 0-1,6-1 1,-8 0-109,0 1-1,1-1 1,-1 0 0,0 1-1,0-1 1,0 0 0,0 0-1,0 0 1,0 0 0,0 0-1,0 0 1,0 0-1,0 0 1,0 0 0,-1 0-1,1 0 1,-1-1 0,1 1-1,0 0 1,0-3 0,7-26-3908,-8 29 3893,4-22-3748,-3-2-1678</inkml:trace>
  <inkml:trace contextRef="#ctx0" brushRef="#br0" timeOffset="327.39">562 339 5523,'0'0'10836,"-26"-28"-10787,26 15-17,26-7-32,10-8 16,4-3-16,5 3-849,-10 3-976,-4 7-224,-4 5 689,-9 8-1233,-9 3-1986</inkml:trace>
  <inkml:trace contextRef="#ctx0" brushRef="#br0" timeOffset="722.86">924 8 5491,'0'0'11141,"0"-8"-12550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9:31.28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115 29 2865,'0'0'9466,"3"-5"-7932,-2 4-1058,8-15-160,1 10 4705,-10 23-4829,15 170 718,-9-129-795,21 220 16,-26-168 26,-4-109-130,1-1 0,0 0 0,0 0-1,-1 0 1,1 0 0,0 0 0,-1 0 0,1-1 0,0 1 0,0-1-1,0 0 1,-1 1 0,1-1 0,-3-2 0,-14-13 5,2 0 0,0-1 0,1-1 0,1-1 0,-19-29 0,2 4 107,77 124-219,51 34 154,-95-113-69,0 0-1,0 0 0,-1 0 0,1 0 1,0 0-1,0 0 0,0 0 0,0-1 0,0 1 1,0 0-1,0-1 0,0 1 0,1 0 1,-1-1-1,0 0 0,0 1 0,0-1 1,1 0-1,-1 1 0,0-1 0,0 0 1,0 0-1,1 0 0,-1 0 0,0 0 1,0-1-1,1 1 0,-1 0 0,0 0 0,0-1 1,1 1-1,-1-1 0,0 1 0,0-1 1,0 0-1,0 1 0,0-1 0,0 0 1,0 0-1,0 1 0,0-1 0,0 0 1,-1 0-1,1 0 0,0 0 0,0 0 0,0-2 1,4-7 32,0 1 0,0-1 0,-1 0 0,4-15 0,-5 14-36,6-17-83,-1-1 0,-2 0 0,4-38 0,-7 0-6185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9:29.8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61 148 13350,'0'0'7179,"-2"-20"-5629,288 4-3028,-282 16 1145,0 0 0,1 0 0,-1 1 0,0-1 0,0 1 0,0 0 0,7 2-1,-10-2 65,0-1 0,0 1 0,1 0 0,-1 0-1,0 0 1,0 0 0,0 0 0,0 0-1,0 0 1,0 0 0,0 0 0,0 1-1,-1-1 1,1 0 0,0 0 0,-1 1-1,1-1 1,-1 0 0,1 1 0,-1-1-1,0 1 1,0-1 0,1 3 0,-1 21-4867</inkml:trace>
  <inkml:trace contextRef="#ctx0" brushRef="#br0" timeOffset="216.55">119 474 3650,'0'0'11813,"-9"30"-11621,32-30-160,12-2 160,10-13-16,8-11-176,1-2-752,-1 0-2321,-8-2-1233,-14 2-2449</inkml:trace>
  <inkml:trace contextRef="#ctx0" brushRef="#br0" timeOffset="545.98">110 28 8660,'0'0'5330,"-17"-4"-2592,-76-18 244,122 20-2203,36 16-774,22 3-242,130 45 0,-207-59 203,-1 1 1,1 0-1,-1 1 1,0 0-1,0 1 1,0 0-1,-1 0 0,1 1 1,-2 0-1,1 0 1,8 11-1,-13-13 31,0 0-1,0 0 0,0 1 1,-1 0-1,0-1 1,0 1-1,0 0 1,-1 0-1,0 0 1,0 0-1,0 0 0,-1 0 1,0 0-1,0 0 1,0 0-1,-1 0 1,0 0-1,0 0 0,-1 0 1,-3 10-1,-7 12 47,-1-2-1,-2 0 0,0-1 1,-2 0-1,-28 32 0,-25 38-122,25-16-1675,19-27-4755,12-24-2668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9:22.3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519 64 3762,'0'0'6552,"-27"-23"2602,26 9-7008,-4 28-1752,-2 31-459,-20 370 1082,13-377-890,12-35-172,0 1 0,1-1 1,-1 1-1,1 0 1,-1-1-1,1 1 1,0 7-1,1-10-635,0-6-2836,1-12-1068,6-7-1650</inkml:trace>
  <inkml:trace contextRef="#ctx0" brushRef="#br0" timeOffset="434.54">590 51 9428,'0'0'8810,"0"-4"-8581,0 3-220,0 1-1,0-1 1,0 0 0,0 1-1,0-1 1,0 0-1,0 1 1,0-1 0,0 0-1,1 1 1,-1-1-1,0 1 1,0-1 0,1 0-1,-1 1 1,1-1-1,-1 1 1,0-1 0,1 1-1,-1-1 1,1 1-1,-1-1 1,1 1 0,-1-1-1,1 1 1,0 0-1,0-1 1,28-10 134,48 1 35,-53 8-81,90-6 437,-113 8-514,0 0 0,0 1 0,0-1 0,1 0 0,-1 1 0,0-1 1,0 0-1,0 1 0,0-1 0,0 1 0,0 0 0,0-1 0,-1 1 1,1 0-1,0 0 0,0 0 0,0-1 0,-1 1 0,1 0 0,0 0 0,-1 0 1,1 0-1,-1 0 0,1 0 0,-1 0 0,1 0 0,-1 0 0,0 1 1,0-1-1,0 0 0,1 0 0,-1 2 0,0 46 476,0-35-282,-3 15-12,0-1 0,-2 1 1,-1-1-1,-2-1 0,-13 37 1,-14 51 5,30-92-596,-12 57 1018,13-28-5480</inkml:trace>
  <inkml:trace contextRef="#ctx0" brushRef="#br0" timeOffset="666.11">688 351 10085,'0'0'10106,"3"-4"-9466,1 0-624,0 0 1,0 0-1,0 0 1,1 1-1,-1 0 1,1 0-1,0 0 1,0 0-1,0 1 1,9-4-1,69-19 154,-36 12-100,159-60-312,-195 70-342,2 2-4804,-8 2 2622,0-1-1630</inkml:trace>
  <inkml:trace contextRef="#ctx0" brushRef="#br0" timeOffset="1661.82">1441 356 9877,'0'0'9996,"-11"3"-9468,7-2-476,-35 7 150,32-4-57,31-2 67,7-5-19,0-2 0,0-1-1,0-2 1,-1 0 0,0-3-1,38-17 1,-12 6-293,-36 11-722</inkml:trace>
  <inkml:trace contextRef="#ctx0" brushRef="#br0" timeOffset="1876.15">1575 166 8148,'0'0'10869,"-14"-51"-10821,14 53-448,14 16-465,-5 13-255,0 2-1,0 10-1872,-1 3-1025,-8-3-2849</inkml:trace>
  <inkml:trace contextRef="#ctx0" brushRef="#br0" timeOffset="2031.33">1615 530 7043,'0'0'11910,"-18"2"-11910,36-2-13462</inkml:trace>
  <inkml:trace contextRef="#ctx0" brushRef="#br0" timeOffset="2559.95">2146 163 13446,'0'0'6715,"4"-16"-6456,-2 4-237,-1 7-18,-1 1-1,1 0 0,0-1 0,0 1 0,0 0 1,0 0-1,1 0 0,0 0 0,0 0 0,0 0 1,0 0-1,1 0 0,-1 1 0,1-1 0,0 1 1,0 0-1,0 0 0,0 0 0,1 0 0,-1 1 1,1-1-1,5-2 0,4 0-1,0 1-1,0 0 1,1 1 0,-1 0-1,1 1 1,0 1 0,16 0-1,-29 1-10,0 0 0,1 0-1,-1 0 1,0 0-1,0 1 1,0-1 0,1 0-1,-1 1 1,0-1 0,0 1-1,0-1 1,0 1-1,0 0 1,0-1 0,0 1-1,0 0 1,0 0 0,0 0-1,-1 0 1,1 0-1,0 0 1,0 0 0,-1 0-1,2 2 1,0 1-2,-1 0 0,0 0 1,1 0-1,-2 1 0,1-1 0,0 0 0,-1 7 1,0 3 35,0-1 0,-1 0 0,-1 0 0,-5 18 1,-1-6-6,-2-1 1,0-1 0,-2 0 0,0 0-1,-23 31 1,-88 98 1744,120-149-1676,-13 16 358,16-19-443,-1 0 0,1 0 0,0 1-1,0-1 1,-1 0 0,1 0 0,0 0 0,0 1 0,0-1-1,0 0 1,-1 0 0,1 1 0,0-1 0,0 0-1,0 0 1,0 1 0,0-1 0,0 0 0,0 1-1,0-1 1,0 0 0,0 0 0,0 1 0,0-1 0,0 0-1,0 1 1,0-1 0,0 0 0,0 0 0,0 1-1,0-1 1,0 0 0,0 0 0,0 1 0,1-1-1,-1 0 1,0 0 0,0 1 0,0-1 0,0 0-1,1 0 1,-1 1 0,0-1 0,0 0 0,1 0 0,-1 0-1,0 0 1,0 0 0,1 1 0,-1-1 0,0 0-1,0 0 1,1 0 0,-1 0 0,0 0 0,1 0-1,-1 0 1,0 0 0,0 0 0,1 0 0,-1 0-1,0 0 1,1 0 0,-1 0 0,34 0 51,-1-1-1,0-1 1,0-2 0,0-1-1,54-16 1,-24 2-70,-36 11-80,1-1 0,-1-1 0,35-18 0,-60 28 1056</inkml:trace>
  <inkml:trace contextRef="#ctx0" brushRef="#br0" timeOffset="18225.75">746 1932 8580,'0'0'4194,"4"-7"-7700,5 24-464</inkml:trace>
  <inkml:trace contextRef="#ctx0" brushRef="#br0" timeOffset="17305.74">229 2128 5619,'0'0'7961,"-10"-20"-4653,-1 17-3264,0 1 0,-1 1 0,1 0 0,-1 1 0,1 0 0,-1 0 0,1 1 0,-15 4 0,20-4-30,1 1 1,0 0 0,-1 1-1,1-1 1,0 1-1,0 0 1,1 0-1,-1 0 1,1 1-1,-1 0 1,1 0-1,0 0 1,1 0-1,-1 0 1,1 1-1,-1 0 1,1 0-1,-4 9 1,4-4-18,0-1 0,1 1 0,-1 0 0,2 0 1,0 0-1,0 0 0,0 0 0,3 15 0,-2-3-6,1-21 5,-1 0-1,1 0 0,0 0 0,0 0 1,0 0-1,0 0 0,0 0 1,0-1-1,1 1 0,-1 0 0,0-1 1,0 1-1,0-1 0,1 1 1,-1-1-1,0 0 0,0 0 0,1 1 1,-1-1-1,0 0 0,1 0 1,-1 0-1,0 0 0,1 0 0,1-1 1,35-2-175,-32 1 167,-1-1 0,1 1 1,-1-1-1,0-1 0,0 1 0,-1-1 1,1 0-1,-1 0 0,0 0 0,0 0 1,5-7-1,36-58-171,-39 58 157,-1-1 35,1-1-1,-2 0 1,0 0-1,0 0 1,-1-1-1,-1 1 1,1-26-1,-3-84 463,0 100 76,-2 77-504,1-22-11,1-1 1,6 51 0,-5-73-31,1-1 0,0 1 1,0-1-1,1 0 0,0 0 1,1 0-1,-1 0 1,1-1-1,1 1 0,0-1 1,0 0-1,0 0 1,1-1-1,8 8 0,-13-12-13,1-1-1,0 0 1,0 0-1,0 0 0,0 0 1,0 0-1,0 0 1,0-1-1,0 1 1,0-1-1,0 1 0,0-1 1,0 0-1,1 0 1,-1 0-1,0 0 1,0 0-1,0-1 0,0 1 1,0-1-1,1 1 1,-1-1-1,0 0 1,0 1-1,0-1 0,-1 0 1,1 0-1,0-1 1,0 1-1,0 0 1,-1-1-1,1 1 0,-1-1 1,1 1-1,-1-1 1,2-2-1,3-2-34,-1-1-1,0 1 0,-1-1 0,0 0 1,0 0-1,0-1 0,-1 1 1,4-11-1,-5 4 67,0 1-1,-1-1 1,0-19 0,-1 31-11,0 1 58,0 1 29,0-2-80,0 151-216,0-148 183,0 0 0,-1 0 0,1-1 1,0 1-1,0 0 0,0 0 0,0 0 0,0-1 1,1 1-1,-1 0 0,0 0 0,0 0 1,0-1-1,1 1 0,-1 0 0,0 0 1,1-1-1,-1 1 0,1 0 0,-1-1 1,1 1-1,-1 0 0,1-1 0,-1 1 0,1-1 1,-1 1-1,1-1 0,0 1 0,0-1 1,-1 0-1,1 1 0,0-1 0,-1 0 1,1 1-1,0-1 0,0 0 0,0 0 0,-1 0 1,1 1-1,0-1 0,0 0 0,0 0 1,-1 0-1,1-1 0,0 1 0,0 0 1,0 0-1,-1 0 0,1 0 0,0-1 0,1 0 1,1 0-377,0 0 0,0 0 1,-1-1-1,1 0 0,0 1 1,-1-1-1,1 0 0,-1 0 1,1 0-1,-1 0 0,4-5 1,2-13-2879,-2-1-1563</inkml:trace>
  <inkml:trace contextRef="#ctx0" brushRef="#br0" timeOffset="17490.54">430 1955 5010,'0'0'6947,"-9"-15"-6995,9 35-160,0 3-752,0 3-1841,0-1-2754</inkml:trace>
  <inkml:trace contextRef="#ctx0" brushRef="#br0" timeOffset="17852.18">510 2121 3282,'0'0'11034,"0"-1"-11005,0 1 0,0-1 0,0 1 0,0-1 0,0 1 1,0-1-1,0 1 0,0-1 0,0 1 0,0-1 0,1 1 0,-1-1 0,0 1 0,0-1 0,0 1 1,1-1-1,-1 1 0,0 0 0,1-1 0,-1 1 0,0-1 0,1 1 0,-1 0 0,1 0 1,-1-1-1,0 1 0,1 0 0,-1-1 0,1 1 0,-1 0 0,1 0 0,0 0 0,4 7 92,-1 1-1,1 0 0,-1 0 1,-1 1-1,0-1 0,0 1 0,-1-1 1,2 11-1,2 3-61,-1-4-29,9 23 20,-14-41-46,0 1 0,0-1 0,0 0 0,1 1 0,-1-1 0,0 0 0,0 1 0,0-1 0,1 0 0,-1 0 0,0 1 1,1-1-1,-1 0 0,0 0 0,0 0 0,1 1 0,-1-1 0,0 0 0,1 0 0,-1 0 0,0 0 0,1 0 0,-1 0 0,1 0 0,-1 1 0,0-1 0,1 0 0,-1 0 0,0 0 0,1-1 0,-1 1 0,1 0 0,-1 0 0,0 0 0,1 0 0,-1 0 0,0 0 0,1 0 0,-1-1 0,0 1 0,1 0 0,-1 0 0,0 0 0,0-1 0,1 1 0,-1 0 0,0-1 0,0 1 0,1 0 0,-1 0 1,0-1-1,0 1 0,0 0 0,0-1 0,1 1 0,-1 0 0,0-1 0,0 1 0,0-1 0,0 1 0,0-1 0,7-21 264,-7 22-228,26-116-1105,-18 102-2513,-1 12-3985,0 2 3273</inkml:trace>
  <inkml:trace contextRef="#ctx0" brushRef="#br0" timeOffset="18053.39">697 2106 2193,'0'0'9668,"0"28"-8595,0-8-241,0 6-544,0-1-127,0-2-161,0 2-81,0-2-1327,0-7-1329,0-1-3746</inkml:trace>
  <inkml:trace contextRef="#ctx0" brushRef="#br0" timeOffset="19496.79">1013 2062 7251,'0'0'7767,"-14"0"-7250,-45 4-357,56-4-152,0 1 0,0 1 0,0-1-1,0 0 1,0 1 0,1-1 0,-1 1 0,1 0-1,-1 0 1,1 0 0,-1 0 0,1 0 0,0 1 0,0-1-1,0 1 1,1-1 0,-3 4 0,-19 47 93,19-42-71,0 1-15,1 1 1,0 0-1,1-1 0,0 1 0,1 0 0,0 0 0,1 0 0,3 20 0,-3-31-46,0-1 0,1 1 0,-1 0 0,1 0 0,0 0 0,-1 0 0,1-1 0,0 1 0,0 0 0,0-1 0,1 1 0,-1 0 0,0-1 0,0 0-1,1 1 1,-1-1 0,1 0 0,-1 0 0,1 0 0,0 0 0,-1 0 0,1 0 0,0 0 0,0 0 0,0-1 0,-1 1 0,1-1 0,0 1 0,0-1 0,0 0-1,0 0 1,0 0 0,0 0 0,4 0 0,-2 0-76,1-1 1,-1 1-1,1-1 0,-1 0 0,1 0 0,-1 0 1,1-1-1,-1 0 0,0 1 0,0-1 0,0-1 0,0 1 1,7-6-1,-2-3-1,0-1 0,0 1 0,-1-2-1,-1 1 1,0-1 0,-1-1 0,0 1 0,-1-1 0,-1 0 0,0 0 0,0 0 0,0-15 0,3-26 345,-2-98 1,-5 137-239,1-17 228,0 22 240,-1 0-1,0-1 1,-3-21 0,-3 22-6,-1 19 24,-1 21 52,3 19-519,2 1 0,7 83 0,-2-117-19,1 0 0,1 0 1,1 0-1,0 0 0,0-1 0,2 1 1,0-2-1,0 1 0,1-1 1,1 0-1,0 0 0,1-1 1,1-1-1,16 16 0,-25-25-19,0 0 1,-1-1-1,1 1 1,0-1-1,0 1 0,0-1 1,0 0-1,0 0 1,0 0-1,1 0 0,-1 0 1,0 0-1,0-1 1,1 1-1,-1-1 0,1 1 1,-1-1-1,0 0 0,1 0 1,3 0-1,-4-1 17,0 0-1,-1 0 1,1 0 0,0 0-1,0 0 1,-1 0 0,1 0-1,0 0 1,-1-1-1,1 1 1,-1-1 0,0 1-1,1-1 1,-1 1 0,0-1-1,0 0 1,0 0-1,0 1 1,0-1 0,-1 0-1,1 0 1,-1 0 0,1 0-1,0-3 1,11-39 24,9-41 53,-20 78-5,0 1 0,-1-1 0,0 1 1,0 0-1,0-1 0,-1 1 0,0-1 1,0 1-1,0 0 0,-4-11 0,4 17-60,1-1-1,0 1 0,0-1 1,-1 1-1,1-1 0,0 0 0,-1 1 1,1 0-1,-1-1 0,1 1 1,-1-1-1,1 1 0,-1 0 1,1-1-1,-1 1 0,1 0 1,-1-1-1,1 1 0,-1 0 0,1 0 1,-1-1-1,0 1 0,1 0 1,-1 0-1,1 0 0,-1 0 1,0 0-1,1 0 0,-1 0 1,0 0-1,1 0 0,-1 0 1,1 0-1,-1 1 0,0-1 0,1 0 1,-1 0-1,1 1 0,-1-1 1,1 0-1,-1 0 0,1 1 1,-1-1-1,1 1 0,-1-1 1,1 1-1,-1-1 0,1 0 1,0 1-1,-1-1 0,1 1 0,0 0 1,-1 0-1,-20 29-57,18-22 68,1-1 0,0 0-1,0 0 1,1 1 0,0-1-1,0 1 1,1 0 0,0-1 0,0 1-1,3 14 1,-2-20-37,0-1-1,0 1 1,0 0-1,0-1 1,0 0 0,0 1-1,0-1 1,0 1 0,1-1-1,-1 0 1,1 0 0,-1 0-1,1 0 1,-1 0 0,1 0-1,-1 0 1,1-1 0,0 1-1,-1-1 1,1 1-1,0-1 1,0 1 0,0-1-1,-1 0 1,1 0 0,0 0-1,0 0 1,0 0 0,-1 0-1,3-1 1,1 1-35,-1 0 0,0-1 0,0 1 0,0-1 0,0 0 0,0 0 0,0-1 1,0 1-1,0-1 0,-1 0 0,1 0 0,0 0 0,2-3 0,11-11-297,-10 10 338,-1 0-1,0 0 1,-1 0-1,0 0 0,0-1 1,6-10-1,-11 18 25,0-1 0,0 0 0,0 0 0,0 0 0,0 0-1,0 1 1,0-1 0,0 0 0,0 0 0,0 0 0,0 0-1,0 0 1,0 1 0,0-1 0,1 0 0,-1 0 0,0 0 0,0 0-1,0 0 1,0 1 0,0-1 0,0 0 0,0 0 0,1 0-1,-1 0 1,0 0 0,0 0 0,0 0 0,0 0 0,0 0-1,1 0 1,-1 0 0,0 1 0,0-1 0,0 0 0,0 0-1,1 0 1,-1 0 0,0 0 0,0 0 0,0 0 0,0 0 0,0-1-1,1 1 1,-1 0 0,0 0 0,0 0 0,0 0 0,0 0-1,1 0 1,-1 0 0,0 0 0,0 0 0,0 0 0,0 0-1,0-1 1,0 1 0,1 0 0,-1 0 0,0 0 0,0 0 0,0 0-1,0 0 1,0-1 0,0 1 0,0 0 0,0 0 0,0 0-1,0-1 1,8 25 387,0 29-2,-8-42-368,1-1 0,0 0 0,4 19 1,-5-28-41,0 0 1,0 0 0,0 0 0,1 0-1,-1 0 1,0 0 0,0 0 0,1 0-1,-1 0 1,0-1 0,1 1-1,-1 0 1,1 0 0,-1 0 0,1 0-1,-1-1 1,1 1 0,0 0 0,-1-1-1,1 1 1,0 0 0,0-1 0,0 1-1,-1-1 1,1 1 0,0-1 0,0 1-1,0-1 1,0 0 0,0 1 0,0-1-1,0 0 1,0 0 0,0 0 0,0 0-1,0 0 1,-1 0 0,1 0 0,0 0-1,0 0 1,0 0 0,0 0 0,0-1-1,0 1 1,0 0 0,0-1 0,0 1-1,0-1 1,-1 1 0,1-1 0,0 1-1,0-1 1,0 0 0,-1 1-1,1-1 1,0 0 0,-1 1 0,1-1-1,0-1 1,9-10-85,-1-1 0,-1 1 0,0-2 0,-1 1 0,0-1 0,-1 0 0,5-18 0,-12 38 258,0 0 0,0 0 1,1 1-1,-1-1 0,1 0 0,1 0 1,-1 0-1,1 0 0,0 0 0,2 6 1,-2-9-342,-1 0 0,1 0 1,0-1-1,0 1 1,0 0-1,0-1 0,0 1 1,1 0-1,-1-1 1,1 0-1,0 1 1,-1-1-1,1 0 0,0 0 1,0 0-1,1 0 1,-1 0-1,0 0 1,1-1-1,-1 1 0,1-1 1,-1 0-1,1 0 1,5 2-1,36-4-5875,-18-7 1741</inkml:trace>
  <inkml:trace contextRef="#ctx0" brushRef="#br0" timeOffset="19902.39">1722 2118 1713,'0'0'12635,"-15"9"-11424,-45 31-603,57-38-590,1 1-1,0-1 0,-1 1 1,1 0-1,0 0 0,0 0 1,1 1-1,-1-1 0,1 0 1,0 0-1,-1 1 0,2-1 1,-1 1-1,0-1 1,1 1-1,-1 0 0,1-1 1,0 1-1,0-1 0,1 1 1,-1 0-1,1-1 0,1 5 1,-2-7-56,0 0 0,0 0 1,1 0-1,-1-1 0,0 1 1,1 0-1,-1 0 1,1-1-1,-1 1 0,1 0 1,-1 0-1,1-1 0,-1 1 1,1-1-1,0 1 0,-1 0 1,1-1-1,0 1 1,0-1-1,-1 0 0,1 1 1,0-1-1,0 0 0,0 1 1,0-1-1,-1 0 0,1 0 1,0 0-1,0 0 1,0 1-1,0-1 0,0-1 1,0 1-1,0 0 0,-1 0 1,1 0-1,0 0 0,0-1 1,0 1-1,0 0 1,-1-1-1,1 1 0,0 0 1,0-1-1,-1 1 0,2-2 1,3 0-168,-1 0 1,0-1-1,0 1 1,0-1 0,-1 0-1,1 0 1,4-5-1,2-8 120,0-1 0,-1 1-1,-1-2 1,0 1 0,-2-1-1,0 0 1,-1-1-1,0 1 1,2-29 0,-1-15 1197,-4-89 1,-3 98 549,2 105-1866,2 0 1,3 0-1,1 0 1,3-1 0,3 0-1,1-1 1,26 59-1,-32-87-622,-7-17 88,1 0 1,0-1-1,0 1 1,0 0-1,0-1 0,5 7 1,-2-7-4642</inkml:trace>
  <inkml:trace contextRef="#ctx0" brushRef="#br0" timeOffset="22004.82">2609 723 9877,'0'0'6571,"-2"-2"-6291,-4-7-203,15 43-173,14 32 250,3-2 1,3 0-1,2-2 0,4-1 0,74 100 1,-62-104 187,-8-12-294,-2 1 1,-2 2-1,46 85 1,-76-122-15,-1 0 0,0 0 0,-1 1 0,0-1-1,-1 1 1,-1 0 0,1 0 0,-2-1 0,0 16 0,-42-35 121,23-1-162,1-1 0,0 0 1,0-2-1,1 0 0,0-1 1,1 0-1,-15-17 0,68 61 90,76 49 0,-112-79-84,0-1 0,0 0 0,0 1 0,0-1 1,0 0-1,0 0 0,0 0 0,0 0 0,0 0 1,0 0-1,0 0 0,0 0 0,0 0 0,0 0 1,0-1-1,0 1 0,0 0 0,-1 0 0,1-1 1,0 1-1,0-1 0,0 1 0,0-1 0,-1 1 1,1-1-1,0 0 0,0 1 0,-1-1 0,1 0 1,0 0-1,-1 1 0,1-1 0,-1 0 1,1 0-1,-1 0 0,0 0 0,1 0 0,-1 1 1,0-1-1,1 0 0,-1 0 0,0-2 0,13-51-24,-11 43-6,2-12-332,13-71 466,-12 28-5144,-5 56 1052</inkml:trace>
  <inkml:trace contextRef="#ctx0" brushRef="#br0" timeOffset="24511.58">3339 2169 3650,'0'0'8524,"-50"-28"-3002,39 26-5399,1 1 1,-1 0-1,0 0 1,1 1-1,-1 1 0,0 0 1,1 0-1,-14 4 1,19-4-120,0 0 0,0 1 0,0 0 0,1 0 0,-1 0 1,1 1-1,0-1 0,0 1 0,-1 0 0,2 1 0,-1-1 1,0 0-1,1 1 0,0 0 0,-1 0 0,2 0 0,-1 0 1,0 1-1,1-1 0,-2 5 0,-1 3-8,1 0 1,0 1-1,1-1 0,0 1 0,1-1 1,1 1-1,0 0 0,0 0 0,3 23 1,-1-34-7,0 0 0,0 0 0,1 0 1,-1-1-1,0 1 0,1-1 0,-1 1 1,1-1-1,0 1 0,-1-1 0,1 0 1,0 0-1,0 0 0,0 0 0,0 0 1,0 0-1,0-1 0,0 1 0,0 0 0,0-1 1,0 0-1,0 0 0,0 1 0,0-1 1,0 0-1,5-1 0,-1 1-55,0 0 0,1 0 0,-1-1 0,0 0 0,0 0 0,0 0 0,0-1 0,8-3 0,-4-1 7,-1-1-1,0 0 1,0-1-1,0 0 1,-1-1-1,-1 0 1,1 0-1,-1 0 1,-1-1-1,0 0 1,8-16-1,-5 4 34,0 0-1,-2 0 1,0 0-1,6-40 1,-10 23 83,-2-43 0,-1 66 428,-10 90-409,4 1 0,2 0 0,8 80-1,-4-146-66,1 0 0,1 1-1,0-1 1,0 0 0,1 0-1,0 0 1,1 0 0,6 12 0,-9-19-14,0 0 1,1 0-1,-1 0 1,1 0-1,-1 0 0,1 0 1,0 0-1,0 0 1,0-1-1,0 1 1,0-1-1,0 0 1,1 0-1,-1 1 1,0-1-1,1-1 1,-1 1-1,0 0 1,1 0-1,-1-1 1,1 0-1,-1 1 1,1-1-1,-1 0 1,1 0-1,-1 0 1,1-1-1,0 1 1,-1-1-1,0 1 1,1-1-1,-1 0 1,1 0-1,-1 0 1,0 0-1,3-2 1,0 0-22,0-1 1,0 0 0,-1 0 0,0 0-1,0-1 1,0 0 0,0 1-1,-1-1 1,1 0 0,-1-1 0,-1 1-1,1-1 1,-1 1 0,0-1 0,0 0-1,0 1 1,-1-1 0,1-9 0,1-3 300,-1 0 0,-1-34 1,-1 51-98,-1 44-205,0-24 29,0 0 0,5 36 1,-4-54-39,0 1 1,1-1 0,-1 0 0,0 0 0,1 0 0,-1 0 0,1 0 0,-1 0 0,1-1 0,-1 1 0,1 0 0,0 0 0,-1 0 0,1 0 0,0-1 0,0 1 0,0 0 0,0-1 0,-1 1 0,1 0 0,0-1 0,0 1 0,0-1 0,0 0 0,0 1 0,0-1 0,0 0 0,1 0 0,-1 1 0,0-1 0,0 0 0,0 0 0,0 0 0,0 0 0,0-1 0,0 1 0,0 0 0,0 0 0,0-1 0,2 1 0,0-1-457,0 0 0,1 0 0,-1-1 0,0 1 0,0-1 0,0 1 0,0-1 0,0 0 0,0 0 0,4-5 0,8-16-4420,-1-2-1607</inkml:trace>
  <inkml:trace contextRef="#ctx0" brushRef="#br0" timeOffset="24665.37">3598 2055 6867,'0'0'9813,"-23"-34"-9813,23 37-593,0 20-1263,0 5-898,0 5-2592</inkml:trace>
  <inkml:trace contextRef="#ctx0" brushRef="#br0" timeOffset="25054.68">3634 2243 8052,'0'0'7790,"0"7"-7529,3 16-178,1 0 0,1 0-1,1-1 1,1 0 0,1 0 0,16 31-1,-24-52-79,1 0 0,-1 1 0,1-1-1,-1 0 1,1 0 0,-1 0-1,1 0 1,0 0 0,-1 0 0,1 0-1,0 0 1,0 0 0,0 0 0,0 0-1,0 0 1,0-1 0,0 1 0,0 0-1,0-1 1,0 1 0,0-1 0,1 1-1,-1-1 1,0 1 0,0-1 0,2 0-1,-1 0 10,-1-1-1,1 1 0,-1-1 1,1 0-1,-1 1 0,1-1 1,-1 0-1,1 0 0,-1 0 1,0 0-1,1 0 0,-1-1 1,0 1-1,0 0 1,0-1-1,1-1 0,4-7 66,0 0-1,0 0 0,-2-1 0,6-14 1,8-24-15,6-22 93,-17 23-3822</inkml:trace>
  <inkml:trace contextRef="#ctx0" brushRef="#br0" timeOffset="25270.79">3901 2215 8868,'0'0'6851,"0"94"-6627,0-68-112,-4-3-80,-1-1-32,5-1-208,-4-1-1248,4-10-1538,0-2-1680</inkml:trace>
  <inkml:trace contextRef="#ctx0" brushRef="#br0" timeOffset="25443.2">4048 2050 9748,'0'0'6147,"0"12"-9764,0 11-209,9 0-3730</inkml:trace>
  <inkml:trace contextRef="#ctx0" brushRef="#br0" timeOffset="25835.24">4177 2182 9780,'0'0'8154,"-17"1"-7381,-53 5-263,68-5-497,-1-1 0,1 1 0,0 0 0,0 0 1,0 0-1,0 0 0,0 0 0,1 1 0,-1-1 1,0 0-1,1 1 0,-1 0 0,0-1 0,1 1 0,0 0 1,-1 0-1,1 0 0,0-1 0,0 1 0,0 0 0,0 1 1,1-1-1,-1 0 0,0 0 0,1 0 0,0 0 0,-1 5 1,0 0-25,1 0 1,0 0-1,0 0 1,0 1 0,1-1-1,2 8 1,-1-9-9,1-1 0,0 0 0,0 0 0,0 0 0,1-1 0,-1 1 0,1-1 0,0 0 0,0 0 0,1 0 0,-1 0 1,1-1-1,0 0 0,7 4 0,-5-3-41,-1 1 0,1 0 0,-1 0 1,0 0-1,11 12 0,-16-15 72,-1-1 1,1 0-1,0 0 0,-1 0 1,1 1-1,-1-1 1,1 0-1,-1 0 0,0 1 1,0-1-1,0 0 0,1 1 1,-1-1-1,0 0 0,0 1 1,-1-1-1,1 0 1,0 1-1,0-1 0,-1 0 1,1 1-1,-1-1 0,1 0 1,-1 0-1,1 1 1,-1-1-1,0 0 0,0 0 1,0 0-1,1 0 0,-1 0 1,0 0-1,0 0 0,0 0 1,0-1-1,-1 1 1,1 0-1,-1 0 0,-50 25 364,46-24-407,6-1-4,-6 1-345,0 0-1,0 0 0,0 0 1,0 0-1,-12 0 1,17-12-6110,1 9 5368,0-16-5556</inkml:trace>
  <inkml:trace contextRef="#ctx0" brushRef="#br0" timeOffset="26203.82">4271 2264 4210,'0'0'10906,"0"6"-10252,-1 7-183,0-5-273,0-1-1,1 1 1,0-1-1,0 1 1,1-1-1,0 0 1,0 1-1,3 8 1,-3-14-195,0-1-1,0 0 1,1 0-1,-1 0 1,0 0 0,1 0-1,-1-1 1,0 1 0,1 0-1,-1-1 1,1 1 0,-1-1-1,1 1 1,-1-1 0,1 0-1,0 1 1,-1-1-1,1 0 1,-1 0 0,1 0-1,0-1 1,-1 1 0,1 0-1,-1 0 1,1-1 0,-1 1-1,3-2 1,0 1 3,0 0 0,0 0 0,0-1 0,-1 0 0,1 0 0,0 0-1,-1 0 1,1 0 0,3-4 0,-3 1 36,-1 0 0,1 0 0,-1-1 0,0 1 0,0-1 1,-1 0-1,0 1 0,0-1 0,0 0 0,-1 0 0,1 0 0,-1-12 0,0 16-14,-1 0 0,0 0 0,0-1 0,0 1 1,-1 0-1,1 0 0,0 0 0,-1 0 0,1 0 0,-1 0 1,0 0-1,0 0 0,0 0 0,0 0 0,0 1 0,0-1 0,0 0 1,-1 0-1,1 1 0,0-1 0,-1 1 0,0-1 0,1 1 1,-1 0-1,0 0 0,0 0 0,1 0 0,-1 0 0,0 0 1,0 0-1,0 0 0,0 1 0,0-1 0,0 1 0,0 0 0,-1-1 1,1 1-1,0 0 0,-3 1 0,2-2-83,0 1 0,1 0 0,-1 0 0,0 0 0,0 1 1,0-1-1,1 1 0,-1-1 0,0 1 0,0 0 0,1 0 0,-1 0 0,-4 3 0,-1 11-2897,5 11-4455,3-18 631</inkml:trace>
  <inkml:trace contextRef="#ctx0" brushRef="#br0" timeOffset="27130.74">4449 2131 4194,'0'0'10666,"18"-6"-9732,62-14-339,-76 19-539,1 1 1,-1 0-1,0 0 1,1 0-1,-1 0 1,1 1 0,-1 0-1,0-1 1,1 2-1,-1-1 1,0 0-1,0 1 1,0 0-1,0 0 1,6 4-1,-1 1 103,0 0 0,0 1-1,-1 0 1,8 10 0,-7-8-110,-3-2-20,0 0-1,0 1 0,-1 0 0,0 0 1,0 1-1,-1 0 0,0-1 0,4 21 0,-7-25-22,0-1 0,0 1-1,-1 0 1,0-1 0,0 1-1,0 0 1,0-1 0,-1 1-1,0 0 1,-2 5 0,2-7 0,0-1 0,0 0 0,0 1 0,0-1 1,-1 0-1,1 0 0,-1 0 0,0 0 0,0 0 1,0 0-1,1 0 0,-2 0 0,1-1 0,0 1 1,0-1-1,0 0 0,-1 0 0,1 0 0,-4 2 1,5-3 17,0 0 0,0 1 0,-1-1 0,1 0 1,0 0-1,0 0 0,0 1 0,0-1 0,0 0 1,0-1-1,0 1 0,0 0 0,-1 0 0,1 0 1,0-1-1,0 1 0,0 0 0,0-1 0,0 1 1,0-1-1,0 1 0,0-1 0,0 0 0,1 1 1,-1-1-1,0 0 0,0 0 0,0 0 0,1 1 1,-1-1-1,0 0 0,1 0 0,-1 0 1,1 0-1,-1 0 0,1 0 0,0 0 0,-1 0 1,1 0-1,0-1 0,0 1 0,0 0 0,0 0 1,0 0-1,0-1 0,-2-10 52,2 0 0,0 0-1,2-17 1,-1 15-113,0-3-43,2 0 1,0-1 0,1 2-1,1-1 1,0 0-1,1 1 1,16-29-1,73-106-3025,-41 70-1449,-36 48 1083,-8 2-2558</inkml:trace>
  <inkml:trace contextRef="#ctx0" brushRef="#br0" timeOffset="28263.31">2974 198 6563,'0'0'8732,"-3"-2"-7862,-4-3-528,11 3-115,25 4-1,55 13 116,-73-12-175,467 75 998,-396-66-1102,86 11-557,260 1 0,-456-49 454,1 10 132,0 1-1,-1 1 0,-1 1 0,0 2 0,0 1 0,-53-10 0,77 19-19,4 0-99,33 2-271,-14 3 283,0 2 1,0-1 0,-1 2 0,0 1-1,-1 0 1,0 1 0,0 0 0,-1 1 0,-1 1-1,0 1 1,18 19 0,-30-29 15,0 0 1,0-1-1,-1 1 1,1 0 0,-1 0-1,0 0 1,0 0-1,0 0 1,0 0-1,0 0 1,-1 0-1,0 1 1,1-1-1,-1 0 1,0 0-1,-1 0 1,1 1-1,0-1 1,-1 0 0,0 0-1,0 0 1,0 0-1,0 0 1,0 0-1,-3 5 1,0-2 17,0 0 0,0-1 0,-1 1 0,0-1 0,0 0-1,0 0 1,0-1 0,-1 1 0,-11 6 0,-7 1-147,0 0 0,-1-2 0,-1-1-1,-35 9 1,-10-4-9163,57-11 2888</inkml:trace>
  <inkml:trace contextRef="#ctx0" brushRef="#br0" timeOffset="28807.2">3384 621 9540,'0'0'7617,"6"0"-7563,173-8 447,209-39 0,-366 44-458,-12 1-307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9:56.1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139 244 3314,'0'0'7584,"-6"-5"-1901,-2 2-5069,3 4-544,1-1 1,-1 1-1,0 0 1,0 0-1,1 0 1,-1 1-1,1 0 1,-1 0 0,1 0-1,0 0 1,0 0-1,0 1 1,0 0-1,0 0 1,0 0 0,1 1-1,0-1 1,-1 1-1,1-1 1,1 1-1,-5 8 1,2-4-38,0 1 0,1-1 0,1 1 0,-1 0 0,1 1 0,1-1 0,0 0 0,0 1 0,1-1 0,-1 12 0,3-20-33,-1 0 0,1 0-1,-1 0 1,0 0 0,1 0 0,-1 0-1,1 0 1,0 0 0,-1-1 0,1 1-1,0 0 1,0 0 0,-1-1 0,1 1-1,0 0 1,0-1 0,0 1 0,0-1-1,0 1 1,0-1 0,0 0 0,-1 1-1,1-1 1,1 0 0,-1 0 0,0 1-1,0-1 1,0 0 0,0 0 0,1 0-1,41 1-4,-35-1 5,7-1-38,-1-1-1,1 0 1,-1-1 0,0 0 0,0-1-1,0-1 1,0 0 0,-1-1 0,0 0-1,0-1 1,14-10 0,-25 16 45,-1 0 1,0 0-1,0 1 1,0-1 0,0 0-1,0-1 1,0 1-1,0 0 1,-1 0-1,1 0 1,0 0-1,-1-1 1,1 1-1,-1 0 1,1-1-1,-1 1 1,1 0-1,-1-1 1,0 1 0,0-1-1,0 1 1,0 0-1,0-1 1,0 1-1,0-1 1,0 1-1,-1 0 1,1-1-1,0 1 1,-1 0-1,1-1 1,-1 1-1,1 0 1,-1 0 0,-1-2-1,-1-2-1,0 1 0,0-1-1,-1 1 1,0 0 0,0 0 0,0 0 0,-6-4-1,-8-5 13,-1 0-10,1 0 0,0-1 0,1-1 0,1 0 1,0-1-1,1-1 0,-24-35 0,37 50-16,1 0 0,-1 0 1,1-1-1,0 1 0,0 0 0,0-1 1,0 1-1,1-1 0,-1 1 0,1-1 0,-1 1 1,1-1-1,0 1 0,0-1 0,0 1 1,0-1-1,0 1 0,1-1 0,-1 1 0,1-1 1,-1 1-1,1-1 0,2-3 0,0 3-24,-1 0 0,1 0 0,0 0 1,-1 0-1,2 0 0,-1 1 0,0 0 0,0 0 0,1-1 0,-1 2 0,1-1 0,0 0 0,6-1 0,2-1-70,1 1-1,0 1 0,1 0 1,-1 0-1,0 1 0,0 1 0,1 0 1,13 3-1,-21-2 70,-1 1 1,0-1-1,0 1 1,1 1-1,-1-1 1,-1 1-1,1 0 1,0 0-1,-1 0 1,1 0-1,-1 1 1,0 0-1,0 0 1,0 0-1,-1 0 1,0 1-1,0 0 1,5 7-1,-7-8 25,1-1 0,0 1 1,-1 0-1,0-1 0,0 1 0,0 0 0,0 0 0,-1 0 1,1 0-1,-1 0 0,0 0 0,0 0 0,-1 0 0,1 0 0,-1 0 1,0 0-1,0-1 0,0 1 0,0 0 0,-1 0 0,1-1 1,-1 1-1,0-1 0,0 0 0,-1 1 0,-4 4 0,-52 40 209,9-9-827,24-8-2532,20-19-929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9:57.7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26 232 1713,'0'0'15121,"-6"0"-14945,-13 0-170,31-1-29,64-4 38,-27-6 71,0-2 0,-1-2 0,72-34 0,-103 44-9570,-25 5 4785</inkml:trace>
  <inkml:trace contextRef="#ctx0" brushRef="#br0" timeOffset="278.61">199 80 5378,'0'0'8164,"-13"38"-7732,8-8 193,5 3-257,0-2-112,0 2-144,0-7-80,0 2-16,0-3-16,9-5-512,4 3-1265,1-7-608,8-6-2081</inkml:trace>
  <inkml:trace contextRef="#ctx0" brushRef="#br0" timeOffset="559.58">796 1 12102,'0'0'5298,"0"114"-5090,9-76-128,5-2 16,-1-5-80,0-6-16,-4-2-352,-4-5-576,-5 0-1602,0-3-1455,-5-5-4371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10:06.0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22 7203,'0'0'9215,"-3"-4"-8457,3 4-747,0-1 1,-1 1-1,1 0 0,-1-1 0,1 1 1,0-1-1,0 1 0,-1 0 1,1-1-1,0 1 0,0-1 1,-1 1-1,1-1 0,0 1 1,0-1-1,0 1 0,0-1 1,0 1-1,0-1 0,0 1 1,0-1-1,0 1 0,0-1 1,0 0-1,0 1 0,0-1 1,0 1-1,0-1 0,1 1 1,-1 0-1,0-1 0,0 1 1,1-1-1,-1 1 0,0-1 1,1 0-1,21 6 106,43 29-48,-53-27 54,17 11-34,0 2-1,-1 1 0,38 37 1,67 82 82,-15-14-130,-86-95-24,92 96-21,-124-127 5,0-1 1,0 1-1,0 0 0,-1 0 0,1 0 0,0 0 1,0 0-1,0 0 0,0 0 0,0 0 0,0-1 1,0 1-1,0 0 0,0 0 0,0 0 0,0 0 1,0 0-1,0 0 0,0 0 0,0-1 1,0 1-1,0 0 0,0 0 0,0 0 0,0 0 1,0 0-1,1 0 0,-1 0 0,0 0 0,0-1 1,0 1-1,0 0 0,0 0 0,0 0 1,0 0-1,0 0 0,0 0 0,0 0 0,0 0 1,1 0-1,-1 0 0,0 0 0,0 0 0,0 0 1,0-1-1,0 1 0,0 0 0,0 0 0,1 0 1,-1 0-1,0 0 0,0 0 0,0 0 1,0 0-1,0 0 0,-4-21 25,-11-27-32,-93-216 145,127 329-280,-15-58 140,56 120-14,-52-108 11,0 2-1,-2-1 1,-1 1 0,5 32-1,-9-51 11,-1 0 0,0 1 0,0-1 0,0 1 0,0-1 0,-1 1 0,1-1 0,-1 0 0,1 1 0,-1-1 0,0 0 0,0 0 0,0 1 0,0-1 0,0 0 0,-1 0 0,1 0 0,-1 0-1,1 0 1,-1-1 0,0 1 0,1 0 0,-1-1 0,0 1 0,0-1 0,0 0 0,0 1 0,0-1 0,-1 0 0,1 0 0,0 0 0,-1-1 0,1 1 0,0-1 0,-5 1 0,-10 2 54,0-2 0,0 0 0,-1-1 0,-20-2 0,2 0-111,25 2-413,-23-1 181,21 8-5917,12 0 299</inkml:trace>
  <inkml:trace contextRef="#ctx0" brushRef="#br0" timeOffset="402.96">774 888 1809,'0'0'14652,"6"5"-14601,1 1-20,1 1 0,-1-1 0,-1 1 0,1 1 0,-1 0 0,-1-1 0,0 2 0,0-1 0,0 1 1,5 14-1,-5-8 12,-1 0 0,0 0 0,-1 0 0,-1 1 0,0 0 0,-1 20 0,-1-35-31,0-1 0,-1 1 0,1-1 0,0 0 1,0 1-1,0-1 0,-1 1 0,1-1 1,0 1-1,-1-1 0,1 0 0,0 1 0,-1-1 1,1 0-1,-1 1 0,1-1 0,-1 0 1,1 0-1,0 1 0,-1-1 0,1 0 0,-1 0 1,1 0-1,-1 1 0,1-1 0,-1 0 1,1 0-1,-1 0 0,1 0 0,-1 0 0,1 0 1,-1 0-1,1 0 0,-1-1 0,1 1 1,-1 0-1,1 0 0,-1 0 0,1 0 0,-1-1 1,1 1-1,-1 0 0,1 0 0,-1-1 1,1 1-1,-1-1 0,-23-15 779,20 8-744,1-1 0,-1 0 0,2-1 0,-1 1 0,1 0-1,1-1 1,-1 1 0,2-1 0,-1 0 0,1 1-1,1-1 1,0 0 0,0 1 0,1-1 0,0 1-1,1 0 1,0 0 0,0 0 0,1 0 0,0 0-1,7-10 1,-7 14-252,0 0-1,1 0 0,0 1 0,0 0 1,0 0-1,1 0 0,-1 0 0,1 1 1,10-5-1,33-4-6165,-30 11 355</inkml:trace>
  <inkml:trace contextRef="#ctx0" brushRef="#br0" timeOffset="749.43">1036 931 3906,'0'0'10807,"3"-5"-10116,4-5-450,25-47-40,-31 55-125,0 0 1,0-1-1,0 1 1,0 0 0,-1-1-1,1 1 1,-1-1-1,1 1 1,-1-1-1,0 1 1,0-1-1,0 1 1,0-1-1,0 1 1,-1-1-1,1 1 1,-1 0 0,0-1-1,0 1 1,1 0-1,-1-1 1,-1 1-1,0-2 1,1 3-34,0-1-1,0 1 1,0 0 0,-1 0 0,1 0 0,0 1 0,0-1-1,-1 0 1,1 0 0,0 1 0,-1-1 0,1 1 0,-1-1 0,1 1-1,-1 0 1,1-1 0,-1 1 0,1 0 0,-1 0 0,1 0-1,-1 0 1,1 0 0,-1 1 0,1-1 0,-1 0 0,1 1-1,-1-1 1,1 1 0,0-1 0,-1 1 0,1 0 0,-2 1 0,-1 0 3,0 1 0,0 0 0,0 0 0,1 0 0,-1 1 1,1-1-1,0 1 0,0 0 0,-2 4 0,-1 3 5,0 1-1,1 0 0,1 0 0,0 0 1,0 1-1,2-1 0,-1 1 0,1 0 1,0 16-1,2-25-68,0 0 0,0 0 0,0-1-1,0 1 1,1 0 0,-1 0 0,1 0 0,0 0 0,0-1 0,0 1 0,1 0 0,-1-1 0,1 1 0,0-1-1,0 1 1,0-1 0,0 0 0,1 0 0,0 0 0,-1 0 0,1-1 0,0 1 0,0-1 0,0 1-1,0-1 1,1 0 0,-1 0 0,1-1 0,-1 1 0,1-1 0,0 1 0,-1-1 0,1 0 0,5 0 0,4 1-1133,-1-1 0,1-1 0,0 0 0,0 0 0,0-2 0,16-2 0,7-10-4153</inkml:trace>
  <inkml:trace contextRef="#ctx0" brushRef="#br0" timeOffset="1882.68">1246 812 5539,'0'0'11021,"0"4"-10907,-1 39 305,0-17-224,1-1 0,1 1-1,8 50 1,-9-77-189,0 1 1,0 0-1,0 0 0,0-1 1,0 1-1,0 0 0,1-1 1,-1 1-1,0 0 0,0 0 0,0-1 1,0 1-1,0 0 0,1 0 1,-1 0-1,0-1 0,0 1 0,0 0 1,1 0-1,-1 0 0,0-1 1,0 1-1,1 0 0,-1 0 0,0 0 1,0 0-1,1 0 0,-1 0 1,0-1-1,0 1 0,1 0 0,-1 0 1,0 0-1,1 0 0,-1 0 1,0 0-1,0 0 0,1 0 1,-1 0-1,0 0 0,1 1 0,-1-1 1,0 0-1,0 0 0,1 0 1,-1 0-1,0 0 0,0 0 0,1 1 1,-1-1-1,0 0 0,0 0 1,0 0-1,1 1 0,-1-1 0,0 0 1,0 0-1,0 0 0,0 1 1,1-1-1,-1 0 0,0 1 1,0-1-1,0 0 0,0 0 0,0 1 1,0-1-1,0 1 0,15-29 318,-11 21-319,13-30 97,-14 28-78,1 0-1,0 0 1,1 0-1,0 1 0,6-8 1,-11 15-27,1 1 0,-1 0 1,0 0-1,1-1 0,-1 1 0,1 0 0,-1 0 1,0 0-1,1-1 0,-1 1 0,1 0 0,-1 0 1,0 0-1,1 0 0,-1 0 0,1 0 0,-1 0 1,1 0-1,-1 0 0,0 0 0,1 0 0,-1 0 1,1 0-1,-1 0 0,1 1 0,-1-1 0,0 0 1,1 0-1,-1 0 0,1 1 0,-1-1 0,0 0 1,1 0-1,-1 1 0,0-1 0,1 0 0,-1 1 1,0-1-1,0 0 0,1 1 0,-1-1 0,0 0 1,0 1-1,0-1 0,1 1 0,-1-1 0,0 1 1,0-1-1,0 0 0,0 2 0,9 21-161,-9-22 162,23 102 287,-23-102-277,0 0 0,0-1-1,0 1 1,0-1 0,1 1 0,-1 0-1,0-1 1,0 1 0,1-1 0,-1 1-1,0-1 1,0 1 0,1 0 0,-1-1 0,1 1-1,-1-1 1,1 0 0,-1 1 0,0-1-1,1 1 1,-1-1 0,1 0 0,0 1 0,-1-1-1,1 0 1,-1 0 0,1 1 0,-1-1-1,1 0 1,0 0 0,1 0 0,15-13 205,11-39-6,-25 46-217,2-3 31,-1 0 0,1 0 0,0 1 0,1 0 0,0 0 0,8-9 0,-10 65 312,-4-27-380,-1-11 122,1 0 0,0 0 0,1 1 0,3 18 0,-4-28-199,1 1 0,-1 0-1,1 0 1,-1 0-1,1 0 1,0-1 0,0 1-1,0 0 1,0-1-1,0 1 1,1-1 0,-1 1-1,0-1 1,1 1-1,-1-1 1,1 0 0,-1 0-1,1 0 1,0 0 0,-1 0-1,1 0 1,0 0-1,0-1 1,-1 1 0,1 0-1,0-1 1,0 0-1,0 1 1,0-1 0,0 0-1,2 0 1,6 0-903,0 0 0,0-1 0,0 0 0,0 0 0,0-1 0,-1-1 1,1 0-1,-1 0 0,1 0 0,11-8 0,-17 9 838,0-1-1,0 0 1,-1 0 0,1 0 0,-1-1-1,1 1 1,-1-1 0,0 0-1,4-7 1,-4 6 441,-1-1 1,0 1-1,0 0 0,0-1 0,-1 1 1,0-1-1,0 0 0,0 1 0,-1-11 1,0 11 535,0-1 0,0 1 0,0 0 1,-1-1-1,0 1 0,0-1 0,-1 1 1,-2-7-1,3 11-638,0-1 1,1 1-1,-1 0 1,0 0-1,-1-1 1,1 1 0,0 0-1,0 0 1,0 0-1,-1 0 1,1 0-1,0 1 1,-1-1-1,1 0 1,-1 1-1,1-1 1,-1 1-1,1-1 1,-1 1 0,1 0-1,-1-1 1,1 1-1,-1 0 1,1 0-1,-1 0 1,0 0-1,1 1 1,-1-1-1,1 0 1,-1 1-1,1-1 1,-1 1 0,1-1-1,-2 2 1,-1 0-136,1-1 0,0 1 0,0 0 1,0 1-1,1-1 0,-1 0 0,1 1 0,-1 0 1,1-1-1,0 1 0,0 0 0,0 0 1,0 0-1,0 1 0,1-1 0,-1 0 1,1 1-1,0-1 0,0 1 0,0 3 1,-1 1-3,0 0 0,1 0 0,0 0 0,1 0 0,0 0 0,0 0 0,0 0 0,3 11 0,-2-17-38,0-1 0,0 0 0,0 0-1,0 0 1,1 0 0,-1 0 0,0-1 0,0 1-1,1 0 1,-1 0 0,0-1 0,1 1 0,-1-1-1,1 0 1,-1 1 0,1-1 0,-1 0 0,1 0-1,-1 0 1,1 0 0,-1 0 0,1 0 0,1 0-1,37-4-874,-37 2 927,1 0-1,0 0 0,-1-1 0,1 1 0,-1-1 0,0 0 0,0 0 0,0 0 0,0-1 0,0 1 1,-1-1-1,0 1 0,0-1 0,0 0 0,0 0 0,0 0 0,-1 0 0,1 0 0,-1 0 0,0-1 1,-1 1-1,1-9 0,-1 13 249,2 2-263,-1 0 1,0 0 0,0 0 0,0 0 0,0 1 0,0-1 0,0 0 0,-1 0 0,1 1 0,-1-1 0,0 1 0,0-1 0,0 0 0,0 1 0,0 2 0,0-1 73,1 0-82,-1 0 0,1-1 1,0 1-1,0 0 0,1-1 0,-1 1 1,1-1-1,0 0 0,0 1 0,0-1 1,0 0-1,0 0 0,1 0 0,-1-1 1,1 1-1,0-1 0,0 1 0,5 3 1,-6-5-6,0 0 0,0 0 1,0 0-1,1 0 1,-1 0-1,0-1 0,0 1 1,0-1-1,1 1 0,-1-1 1,0 0-1,1 0 1,-1 0-1,0 0 0,1 0 1,-1-1-1,0 1 0,0-1 1,1 1-1,-1-1 1,0 0-1,0 0 0,0 0 1,0 0-1,0 0 0,0-1 1,0 1-1,0 0 1,-1-1-1,4-3 0,0-1 61,0-1 0,0 1 0,-1-1-1,0-1 1,0 1 0,0-1 0,-1 1 0,-1-1-1,1 0 1,-1 0 0,0 0 0,-1 0 0,0 0-1,0 0 1,-1-1 0,-1-9 568,1 53-516,0-29-219,0 2 103,0-1 1,0 1-1,1-1 1,0 0-1,0 1 1,3 6-1,-4-13-75,0 0 0,1 0 0,-1 0 0,1 0 0,-1 0 0,1 0 0,-1-1 0,1 1-1,0 0 1,-1 0 0,1-1 0,0 1 0,-1 0 0,1-1 0,0 1 0,0-1 0,0 1 0,0-1 0,0 1-1,-1-1 1,3 1 0,-1-1-218,0 0-1,0 0 1,0-1 0,0 1-1,0 0 1,0-1 0,0 1-1,0-1 1,0 0 0,-1 0-1,1 1 1,0-1 0,0-1-1,-1 1 1,3-2-1,16-15-3122,-6-2-1625</inkml:trace>
  <inkml:trace contextRef="#ctx0" brushRef="#br0" timeOffset="2053.7">2052 697 5715,'0'0'14406,"-58"-71"-14294,54 81-272,0 13-736,4 3-1089,0 4-2241,0 1-2545</inkml:trace>
  <inkml:trace contextRef="#ctx0" brushRef="#br0" timeOffset="2397.89">2030 832 6723,'0'0'9580,"0"11"-8771,-2 20 177,-9 48-1,11-79-974,0 0-1,0 0 1,0 1-1,0-1 1,0 0-1,-1 0 1,1 0-1,0 1 1,0-1-1,0 0 1,0 0-1,0 1 1,0-1-1,0 0 1,0 0-1,0 1 1,0-1-1,0 0 1,0 0-1,0 1 1,0-1-1,0 0 1,0 0-1,0 1 1,0-1-1,0 0 1,0 0 0,0 1-1,0-1 1,1 0-1,-1 0 1,0 0-1,0 1 1,0-1-1,0 0 1,1 0-1,-1 0 1,0 0-1,0 1 1,0-1-1,1 0 1,-1 0-1,0 0 1,0 0-1,0 0 1,1 0-1,-1 1 1,0-1-1,0 0 1,1 0-1,-1 0 1,16-11 195,20-27-43,-34 35-102,41-52 184,-42 54-151,0 1-88,-1 0-1,1 0 1,-1 0 0,0 0 0,1 1 0,-1-1 0,1 0 0,-1 0 0,0 0 0,1 1 0,-1-1-1,0 0 1,1 1 0,-1-1 0,0 0 0,1 1 0,-1-1 0,0 0 0,0 1 0,1-1 0,-1 0-1,0 1 1,0-1 0,0 1 0,1-1 0,-1 1 0,0-1 0,0 0 0,0 1 0,0-1 0,0 1-1,0-1 1,0 1 0,0-1 0,0 1 0,1 25 10,-1-17 62,1 3-179,-1-4 106,1 0 0,0 0 0,1 1 0,-1-1 0,7 15 0,-7-21-201,0-1 0,0 1 0,0 0 0,0 0 0,1 0 0,-1-1 0,1 1 0,-1 0 0,1-1 0,0 1 0,1 0 0,0 0-358,-1-1 0,1 0 1,-1 0-1,1 0 0,-1-1 0,1 1 0,0 0 0,-1-1 0,1 0 0,5 1 1,15-1-5021,3 0-1042</inkml:trace>
  <inkml:trace contextRef="#ctx0" brushRef="#br0" timeOffset="3216.58">2356 883 5138,'0'0'12737,"-9"-2"-12009,6 2-706,1-1-1,-1 1 0,1-1 1,-1 1-1,0 0 0,1 0 0,-1 0 1,1 1-1,-1-1 0,1 1 1,-1-1-1,0 1 0,1 0 1,0 0-1,-1 0 0,1 0 1,0 0-1,-3 2 0,3-1-4,0 1-1,0-1 0,0 1 0,0 0 0,0-1 0,1 1 1,-1 0-1,1 0 0,0 0 0,0 0 0,0 0 0,0 0 1,0 1-1,1-1 0,-1 0 0,1 0 0,0 0 0,1 6 1,-1-7-24,0-1 1,0 1 0,1-1 0,-1 0 0,1 1 0,-1-1 0,1 1 0,0-1-1,-1 0 1,1 0 0,0 1 0,0-1 0,0 0 0,0 0 0,0 0 0,0 0-1,0 0 1,1 0 0,-1 0 0,0 0 0,0-1 0,1 1 0,-1 0 0,1-1-1,-1 1 1,0-1 0,1 0 0,-1 1 0,1-1 0,-1 0 0,1 0 0,-1 0 0,1 0-1,-1 0 1,1 0 0,-1 0 0,1 0 0,-1-1 0,2 0 0,4 1-47,-1-1-1,0 0 1,0-1 0,0 1 0,0-1 0,0-1 0,0 1 0,10-7 0,-6 1 68,0 0 1,0-1 0,-1 0 0,-1 0 0,1-1 0,-2-1 0,1 1 0,-1-1 0,-1 0 0,0-1-1,-1 1 1,0-1 0,-1 0 0,6-25 0,-3-4 73,-2-1 0,-2 0-1,-2-49 1,-1 78-88,0 10 59,0-1 0,0 1-1,-1 0 1,1 0-1,-1-1 1,0 1-1,0 0 1,0 0 0,0 0-1,-1 0 1,1 0-1,-3-3 1,4 5-37,-1 1 0,1 0 0,0-1-1,-1 1 1,1-1 0,-1 1 0,1 0 0,-1-1 0,1 1 0,-1 0 0,1 0 0,-1-1 0,1 1-1,-1 0 1,1 0 0,-1 0 0,1-1 0,-1 1 0,1 0 0,-1 0 0,0 0 0,1 0 0,-1 0 0,1 0-1,-1 0 1,0 1 0,-1-1-20,1 1 0,0 0 0,-1 0 0,1 0 0,0 0 0,0 0 0,0 0 0,0 0 0,0 1 0,0-1 0,0 0 0,0 1 0,0-1 0,0 3 0,-7 12-7,1 1 0,0 1 0,1-1 0,2 1 0,-1 0 0,-1 27 0,0 113 41,6-145-38,0-5 2,0 1-1,1-1 0,0 0 0,0 0 1,1 1-1,0-1 0,1 0 0,0-1 1,4 10-1,-5-14-7,0 0 0,-1 0 0,2 0 0,-1 0 1,0 0-1,0-1 0,1 1 0,0-1 0,-1 1 0,1-1 0,0 0 0,0 0 0,0-1 1,0 1-1,1 0 0,-1-1 0,0 0 0,1 0 0,-1 0 0,1 0 0,-1 0 0,1-1 1,6 1-1,-5-2 11,1 1 0,-1-1 1,1 0-1,-1 0 0,0-1 1,1 0-1,-1 0 1,0 0-1,0 0 0,0-1 1,0 0-1,-1 0 0,1 0 1,-1 0-1,0-1 0,0 0 1,0 0-1,0 0 0,-1 0 1,1-1-1,-1 1 1,0-1-1,3-6 0,-1-1 13,1 0 0,-1 0 0,-1 0-1,0-1 1,-1 1 0,-1-1 0,0 0-1,0 0 1,-1-14 0,-1 26-17,0 1 0,0 0 0,0-1 0,1 1 0,-1-1 0,-1 1 0,1-1 0,0 1 0,0-1 0,0 1 0,0 0 0,0-1 0,0 1 0,0-1 0,-1 1 0,1 0 0,0-1 0,0 1 0,0-1 0,-1 1 0,1 0 0,0-1 0,-1 1 0,1 0 0,0-1 0,-1 1 0,1 0 0,0 0 0,-1-1 0,1 1 0,-1 0 0,1 0 0,0 0 0,-1 0 1,1-1-1,-1 1 0,1 0 0,-1 0 0,1 0 0,-1 0 0,1 0 0,0 0 0,-1 0 0,1 0 0,-1 0 0,1 0 0,-1 1 0,1-1 0,0 0 0,-1 0 0,0 0 0,-19 14-145,15-5 125,0 0 0,0 1 1,1-1-1,1 1 0,-1-1 1,1 1-1,1 0 0,0 0 0,0 1 1,1-1-1,1 0 0,0 14 1,2-23-15,1 0 0,-1-1 0,1 1 0,0-1 0,-1 0 0,1 0 0,-1 0 0,1 0 0,0 0 0,-1-1 0,1 1 0,-1-1 0,1 1 0,3-2 0,3-3 16,0 0 1,0-1-1,0 0 0,0 0 0,8-9 1,31-21-21,-47 36 42,0 0 0,0 0 0,0 0-1,0 0 1,-1 0 0,1 0 0,0 0 0,0 1-1,0-1 1,0 0 0,-1 0 0,1 1 0,0-1 0,0 1-1,-1-1 1,1 1 0,0-1 0,-1 1 0,1-1 0,0 1-1,-1 0 1,1-1 0,-1 1 0,1 0 0,-1 0 0,1-1-1,-1 1 1,0 0 0,1 0 0,-1 1 0,18 35 509,-13-26-339,-4-8-152,1 0 0,0 0 1,0 0-1,0 0 0,0-1 1,0 1-1,0-1 1,1 1-1,-1-1 0,1 0 1,-1 0-1,1 0 0,0 0 1,0 0-1,0-1 0,0 1 1,0-1-1,1 0 0,-1 0 1,0 0-1,1 0 0,-1-1 1,0 1-1,1-1 1,-1 0-1,1 0 0,-1 0 1,0 0-1,1-1 0,3 0 1,0-1-436,1 0 0,-1-1-1,0 1 1,0-1 0,0-1 0,-1 0 0,1 0 0,-1 0 0,0 0 0,0-1 0,0 0 0,9-11 0,13-21-9354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09:59.7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4 7043,'0'0'11189,"-3"-3"-10732,189 249 464,-71-86-666,-57-84-226,-3 4 0,-4 1 0,-4 3-1,50 120 1,45 146 54,-137-340-79,9 20 17,-2 0 0,0 0 0,-2 2 0,9 53 0,-12-53-1,1 1-1,17 43 1,-19-61-15,1 8 41,-7-22-31,0-1 1,0 0 0,0 0-1,0 1 1,0-1 0,0 0 0,-1 0-1,1 0 1,0 1 0,0-1-1,0 0 1,0 0 0,0 0-1,-1 1 1,1-1 0,0 0-1,0 0 1,0 0 0,-1 0 0,1 0-1,0 0 1,0 1 0,0-1-1,-1 0 1,1 0 0,0 0-1,0 0 1,-1 0 0,1 0 0,0 0-1,0 0 1,-1 0 0,1 0-1,0 0 1,0 0 0,-1 0-1,1 0 1,0 0 0,0 0 0,0-1-1,-1 1 1,1 0 0,0 0-1,0 0 1,-1 0 0,-20-10 87,-21-17-227,1-7 280,1-3 0,-62-74 0,99 108-82,12 42 3,-1-25-97,1 0 0,0-1-1,1 0 1,0 0 0,1-1 0,0 0-1,1-1 1,0 0 0,1-1-1,0-1 1,1 0 0,0 0 0,0-2-1,26 11 1,-37-17-4,0-1 1,0 1-1,-1-1 1,1 0-1,0 1 0,0-1 1,0 0-1,0-1 0,0 1 1,0 0-1,-1-1 0,1 0 1,0 0-1,0 0 0,-1 0 1,1 0-1,4-3 1,-2 1 3,0-1 0,-1 0 0,1 0 1,-1 0-1,0-1 0,0 1 1,0-1-1,3-6 0,5-12 4,-1 1 0,0-2 0,8-29 1,-14 37-7,9-25-26,-6 14-280,2 0 0,22-44-1,-25 68-2316</inkml:trace>
  <inkml:trace contextRef="#ctx0" brushRef="#br0" timeOffset="2781.75">762 2003 7187,'0'0'7556,"-1"-12"-6516,-4-34-218,5 44-768,0 1 0,-1 0 0,1 0-1,-1 0 1,0 0 0,1 0 0,-1 0 0,0 0 0,1 0 0,-1 0 0,0 0-1,0 0 1,0 0 0,0 0 0,0 1 0,0-1 0,0 0 0,0 1-1,0-1 1,0 1 0,-1-1 0,1 1 0,0 0 0,0-1 0,0 1 0,-1 0-1,1 0 1,0 0 0,0 0 0,-3 0 0,-32 4 74,28 0-125,0-1-1,0 1 1,1 1-1,-1-1 1,1 1 0,0 0-1,0 1 1,1 0-1,0 0 1,0 0 0,0 1-1,-6 9 1,5-5-4,0-1 0,0 1 0,1 0 0,0 1 0,1 0 1,1 0-1,-7 24 0,10 47-69,1-82 57,0 0-1,0 1 0,0-1 0,1 0 0,-1 0 0,1 0 0,-1 1 0,0-1 0,1 0 1,0 0-1,-1 0 0,1 0 0,0 0 0,-1 0 0,1 0 0,0 0 0,0 0 1,0-1-1,0 1 0,0 0 0,0 0 0,0-1 0,0 1 0,0-1 0,0 1 1,1-1-1,-1 1 0,0-1 0,0 0 0,0 1 0,1-1 0,-1 0 0,0 0 0,0 0 1,0 0-1,2 0 0,-1 0-7,0 0 1,0 0 0,0-1-1,0 1 1,0 0-1,0-1 1,0 1 0,0-1-1,0 0 1,0 1-1,0-1 1,-1 0 0,1 0-1,0 0 1,-1 0-1,1-1 1,0 1 0,-1 0-1,0-1 1,1 1-1,-1-1 1,0 0 0,2-2-1,12-31 32,-9 17 7,2 0-1,0 1 1,1 0-1,0 0 1,1 1-1,24-28 1,-34 43-22,1 0 0,0 1 0,0-1 1,0 0-1,-1 0 0,1 0 1,0 1-1,0-1 0,0 1 0,0-1 1,0 0-1,1 1 0,-1 0 1,0-1-1,0 1 0,0 0 0,0-1 1,0 1-1,1 0 0,-1 0 0,0 0 1,0 0-1,0 0 0,1 0 1,-1 1-1,0-1 0,0 0 0,0 0 1,0 1-1,0-1 0,0 1 0,0-1 1,1 1-1,-1 0 0,-1-1 1,1 1-1,0 0 0,0 0 0,0-1 1,0 1-1,0 0 0,-1 0 0,1 0 1,0 0-1,-1 0 0,1 0 1,0 1-1,4 7 24,0 1 1,-1-1-1,0 1 1,4 12-1,-6-16 35,33 130 339,-24-89-335,1 0 0,23 53 0,-35-99-47,0-1 0,0 0-1,0 0 1,0 1 0,1-1-1,-1 0 1,0 1-1,0-1 1,0 0 0,0 1-1,0-1 1,1 0 0,-1 0-1,0 1 1,0-1 0,0 0-1,1 0 1,-1 1 0,0-1-1,0 0 1,1 0 0,-1 0-1,0 1 1,1-1 0,-1 0-1,0 0 1,0 0 0,1 0-1,-1 0 1,0 0-1,1 0 1,-1 0 0,0 0-1,1 0 1,-1 0 0,0 0-1,1 0 1,-1 0 0,0 0-1,1 0 1,-1 0 0,1 0-1,11-17 275,11-43-303,-15 38-246,5-8-640,16-46-3685,-22 23-3684,-7 36 5169</inkml:trace>
  <inkml:trace contextRef="#ctx0" brushRef="#br0" timeOffset="3093.92">984 2041 1473,'0'0'8313,"0"-10"-7115,0-4-973,-1-10 841,7 45 295,-4-7-891,14 60 634,-15-69-1076,1 0 0,-1 0 0,1 0 0,0 0 0,1-1 0,-1 1 0,1-1 0,0 0 0,0 1 0,0-1 0,7 5 0,-9-8-20,0 0 0,0-1 0,0 1 1,0-1-1,0 1 0,0-1 0,0 0 1,0 1-1,0-1 0,1 0 0,-1 0 0,0 0 1,0 1-1,0-1 0,0-1 0,1 1 0,-1 0 1,0 0-1,0 0 0,0-1 0,0 1 1,1 0-1,-1-1 0,0 1 0,0-1 0,0 1 1,0-1-1,0 0 0,0 1 0,0-1 0,0 0 1,-1 0-1,1 0 0,0 0 0,0 0 1,-1 0-1,1 0 0,0 0 0,-1 0 0,1 0 1,-1 0-1,1-1 0,3-6 144,0 1 1,-1-1-1,0 0 1,3-13-1,9-94-1067,-15 114 642,1 0 1,-1 1-1,0-1 1,1 0-1,0 0 1,-1 1-1,1-1 1,-1 0-1,1 1 1,0-1-1,-1 1 1,1-1-1,0 1 0,0-1 1,-1 1-1,1-1 1,0 1-1,0 0 1,0-1-1,0 1 1,-1 0-1,1 0 1,0 0-1,0-1 1,0 1-1,0 0 1,0 0-1,0 0 1,0 1-1,-1-1 0,1 0 1,1 0-1,3 1-1074,9-1-2137</inkml:trace>
  <inkml:trace contextRef="#ctx0" brushRef="#br0" timeOffset="3390.51">1256 1980 2577,'0'0'10114,"0"14"-8895,0 132 998,0-146-2214,0 1 0,0 0 0,0-1-1,-1 1 1,1-1 0,0 1 0,0 0 0,0-1-1,0 1 1,0-1 0,0 1 0,1 0-1,-1-1 1,0 1 0,0-1 0,0 1 0,0 0-1,1-1 1,-1 1 0,0-1 0,1 1-1,-1-1 1,0 1 0,1-1 0,-1 1 0,1-1-1,-1 0 1,1 1 0,-1-1 0,1 1-1,-1-1 1,1 0 0,-1 1 0,1-1-1,-1 0 1,1 0 0,-1 0 0,1 1 0,0-1-1,-1 0 1,1 0 0,-1 0 0,1 0-1,0 0 1,-1 0 0,1 0 0,0 0 0,-1 0-1,1 0 1,-1-1 0,1 1 0,0 0-1,-1 0 1,1-1 0,1 0 27,0 0 0,0 0-1,0 0 1,0 0 0,-1-1 0,1 1 0,0-1 0,-1 1 0,1-1-1,-1 1 1,0-1 0,1 0 0,-1 0 0,2-3 0,-1 0 92,-1-1 0,1 0 1,-1 1-1,0-1 1,0 0-1,0 0 0,-1 0 1,0 0-1,0 0 1,-1 0-1,-1-9 0,1 12-157,0 1-1,1 0 1,-1 0-1,0 0 1,0 0-1,-1 0 1,1 0-1,0 0 1,-1 0-1,1 1 1,-1-1 0,0 0-1,-2-1 1,2 1-368,-1 1 0,0 0 0,1-1 1,-1 1-1,0 0 0,0 0 1,0 1-1,0-1 0,0 0 0,0 1 1,0 0-1,-4 0 0,3 0-3945</inkml:trace>
  <inkml:trace contextRef="#ctx0" brushRef="#br0" timeOffset="3862.21">1385 1819 7571,'0'0'7745,"2"10"-7659,4 42 77,-4-24 6,1 0-1,2-1 1,0 1 0,2-1 0,1 0 0,12 26-1,-18-50-179,-1 1 0,1-1 0,0 0 0,0 0-1,1 0 1,-1 0 0,1 0 0,-1 0 0,1 0 0,0-1-1,0 0 1,0 1 0,1-1 0,-1 0 0,0-1 0,1 1-1,-1 0 1,1-1 0,-1 0 0,1 0 0,0 0 0,5 0-1,-5-1-21,-1-1 0,1 1 1,-1-1-1,1 0 0,-1 0 0,0-1 0,0 1 0,1 0 0,-1-1 0,0 0 0,0 0 0,-1 0 0,1 0 0,0-1 0,-1 1 0,1 0 0,-1-1 0,0 0 0,0 0 1,0 0-1,0 0 0,0 0 0,-1 0 0,3-6 0,0 0 150,-1 0-1,0-1 1,-1 0 0,0 1-1,0-1 1,-1 0 0,0-18 0,-1 27 910,0 12-747,0 8-745,-1-9 674,0 0 1,2 0 0,-1 0 0,3 13 0,9 2-1514,-11-24 1026,1 0 1,-1-1-1,0 1 0,1 0 1,-1 0-1,0 0 0,1-1 1,-1 1-1,1-1 1,-1 1-1,1-1 0,-1 1 1,1-1-1,-1 0 0,1 0 1,2 0-1,-4 0 158,0 0-1,0 0 1,1 0 0,-1 0-1,0-1 1,1 1 0,-1 0-1,0 0 1,0 0 0,1-1-1,-1 1 1,0 0 0,0 0-1,0-1 1,1 1 0,-1 0-1,0 0 1,0-1 0,0 1-1,0 0 1,0-1 0,0 1-1,1 0 1,-1 0 0,0-1-1,0 1 1,0 0 0,0-1-1,0 1 1,0 0 0,0-1 0,0 1-1,0 0 1,0-1 0,-1 1-1,1 0 1,0-1 0,0-2-756,0-9-3326</inkml:trace>
  <inkml:trace contextRef="#ctx0" brushRef="#br0" timeOffset="4036.36">1243 1970 8932,'0'0'2817,"142"-105"-5666,-93 77-1073,0 5-704</inkml:trace>
  <inkml:trace contextRef="#ctx0" brushRef="#br0" timeOffset="4161.6">1590 1738 2673,'0'0'6147,"0"-5"-11573</inkml:trace>
  <inkml:trace contextRef="#ctx0" brushRef="#br0" timeOffset="4335.15">1590 1738 400,'94'104'2577,"-99"-104"-5554</inkml:trace>
  <inkml:trace contextRef="#ctx0" brushRef="#br0" timeOffset="5202.27">1724 2051 8852,'0'0'4231,"8"0"-3481,-2-1-625,0 1 0,0-1 0,1 0 1,-1 0-1,0 0 0,7-4 0,-11 4-83,0 0 1,0 0-1,0 0 0,0 0 1,-1 0-1,1-1 1,0 1-1,-1 0 0,1-1 1,-1 0-1,1 1 0,-1-1 1,0 0-1,0 0 0,0 1 1,0-1-1,0 0 0,0 0 1,0 0-1,-1 0 0,1 0 1,-1-1-1,0 1 1,1 0-1,-1 0 0,0-4 1,-5-27 1280,4 32-1286,1 0 0,-1 0 0,1 1 0,-1-1 0,1 0 0,-1 1 0,0-1 0,1 1-1,-1-1 1,0 1 0,1-1 0,-1 1 0,0 0 0,0-1 0,1 1 0,-1 0 0,0-1 0,0 1 0,0 0 0,0 0 0,0 0 0,1 0 0,-1 0 0,0 0-1,0 0 1,0 0 0,0 0 0,0 0 0,1 0 0,-1 1 0,0-1 0,0 0 0,0 1 0,1-1 0,-1 0 0,0 1 0,0-1 0,0 1 0,-2 2-50,1 1 1,-1-1 0,1 0 0,-1 1 0,1-1 0,0 1 0,1 0 0,-1 0 0,1-1 0,0 1 0,-1 0 0,2 0 0,-1 0 0,0 0 0,1 1 0,0-1-1,0 0 1,0 0 0,0 0 0,1 0 0,0 0 0,1 7 0,0-10-46,-1 0 0,1 1-1,0-1 1,0 0 0,-1 0 0,1 0-1,0 0 1,0 0 0,0-1 0,0 1 0,0 0-1,0-1 1,0 0 0,0 1 0,0-1-1,0 0 1,0 0 0,3 0 0,40-3-720,-42 3 712,31-9-296,-33 8 402,0 0 0,1 0 1,-1 0-1,1 1 0,-1-1 0,1 0 0,-1 1 0,1-1 1,0 1-1,-1 0 0,1-1 0,-1 1 0,1 0 1,0 0-1,-1 0 0,1 0 0,0 0 0,-1 1 0,1-1 1,0 0-1,-1 1 0,1-1 0,-1 1 0,1 0 0,-1-1 1,1 1-1,-1 0 0,1 0 0,-1 0 0,0 0 1,0 0-1,1 0 0,-1 0 0,0 1 0,0-1 0,0 0 1,0 1-1,0-1 0,0 1 0,-1-1 0,1 1 0,0-1 1,0 4-1,0-3-29,0 1 1,0 0-1,1 0 1,-1-1-1,1 1 1,0-1-1,0 1 1,0-1-1,0 0 1,0 0-1,0 0 1,1 0-1,-1 0 1,0 0 0,1 0-1,0-1 1,-1 0-1,6 3 1,-6-4-13,0 0 0,1 0 0,-1 0 0,0 0 0,0 0 1,0 0-1,0 0 0,1-1 0,-1 1 0,0-1 1,0 0-1,0 1 0,0-1 0,0 0 0,0 0 0,0 0 1,-1-1-1,1 1 0,0 0 0,-1-1 0,1 1 1,-1-1-1,1 1 0,-1-1 0,3-3 0,-3 4-2,0 0 0,0 0-1,0 0 1,0 1 0,0-1-1,0 0 1,0 1 0,1-1-1,-1 1 1,0-1 0,0 1-1,1-1 1,-1 1 0,0 0-1,1 0 1,-1 0 0,0 0-1,1 0 1,-1 0 0,0 0-1,3 1 1,37 8-134,-6-1 59,-30-8 65,0-1-1,0 0 1,0 0-1,-1 0 1,1-1-1,0 0 1,-1 1-1,1-2 1,-1 1-1,0 0 1,0-1-1,0 0 1,0 0-1,0 0 1,0-1 0,-1 1-1,0-1 1,0 0-1,0 0 1,0 0-1,0 0 1,-1 0-1,0-1 1,3-6-1,3-8-43,-1 0 0,-1 0 0,-1 0 0,5-34 0,-1-56 511,-8 33 3484,17 152-3810,-17-70-194,26 156 278,-20-54-5120,-7-83-807</inkml:trace>
  <inkml:trace contextRef="#ctx0" brushRef="#br0" timeOffset="5373.94">2170 1893 11221,'0'0'6851,"102"-102"-7027,-53 72-1072,0-4-2210,-9-1-96,-9 2-3569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17:53.1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5 254 5218,'0'0'8738,"-4"-14"-3248,87 16-5448,-41 1 115,0-3 0,82-9-1,-112 7-88,-6 2-35,0-1-1,-1 0 1,1 0-1,0-1 0,-1 1 1,1-1-1,-1 0 0,0-1 1,1 1-1,4-4 1,-9 3-4,-1 2 115,0-40-10791,0 27 6938,0 1-90</inkml:trace>
  <inkml:trace contextRef="#ctx0" brushRef="#br0" timeOffset="529.62">306 103 1585,'0'0'11160,"-5"-7"-8688,5 7-2431,0 0 0,0 0 0,0 0 1,0 0-1,0 0 0,0 0 0,1 0 0,-1 0 1,0 0-1,0 0 0,0 0 0,0 0 0,0 0 1,0 0-1,1-1 0,-1 1 0,0 0 0,0 0 0,0 0 1,0 0-1,0 0 0,0 0 0,0 0 0,0 0 1,0 0-1,0 0 0,0-1 0,1 1 0,-1 0 1,0 0-1,0 0 0,0 0 0,0 0 0,0 0 1,0 0-1,0-1 0,0 1 0,0 0 0,0 0 0,0 0 1,0 0-1,0 0 0,0 0 0,0-1 0,0 1 1,0 0-1,0 0 0,0 0 0,0 0 0,0 0 1,-1 0-1,1 0 0,0-1 0,0 1 0,0 0 1,0 0-1,0 0 0,0 0 0,0 0 0,0 0 0,0 0 1,0 0-1,-1 0 0,1 0 0,0 0 0,0 0 1,0-1-1,0 1 0,14 6-29,-1 0 1,1 0-1,-1 1 0,16 12 1,23 12 34,-48-29-38,0 0 1,0 0-1,0 0 0,0 1 0,0 0 0,0 0 0,-1 0 0,1 0 1,-1 0-1,0 1 0,0 0 0,5 6 0,-8-8-3,1 0 0,-1 0 0,1 0 0,-1 0 0,0 0 0,1 1 0,-1-1 0,0 0 0,0 0 0,-1 0 0,1 0 0,0 0 0,-1 0-1,1 0 1,-1 0 0,0 0 0,1 0 0,-1 0 0,0 0 0,0 0 0,0-1 0,-1 1 0,1 0 0,0-1 0,-1 1 0,1-1 0,-1 1 0,1-1 0,-1 0 0,0 0 0,-1 2 0,-5 4 45,-1-1 0,1 1 0,-1-1 0,0-1 1,0 0-1,-1 0 0,0 0 0,0-2 0,0 1 1,-18 3-1,6-9-2426,20-6-2242,4 3 4101,3-14-3814</inkml:trace>
  <inkml:trace contextRef="#ctx0" brushRef="#br0" timeOffset="936.59">714 1 4082,'0'0'11096,"0"10"-10923,0 427 542,-3-450-5098,-12-6-2498</inkml:trace>
  <inkml:trace contextRef="#ctx0" brushRef="#br0" timeOffset="1535">89 837 4210,'0'0'7627,"-6"-1"-6397,-18-4-259,17 3 1690,10-1-2312,9 0-707,35 1 680,0-2 0,62-13-1,14-4-293,-116 21 52</inkml:trace>
  <inkml:trace contextRef="#ctx0" brushRef="#br0" timeOffset="1919.3">240 703 5074,'0'0'7444,"0"-1"-7017,0 1-425,1-1 0,0 0 0,0 1 1,-1-1-1,1 1 0,0-1 0,0 1 1,0-1-1,0 1 0,-1 0 0,1-1 1,0 1-1,0 0 0,0 0 1,0-1-1,0 1 0,0 0 0,0 0 1,0 0-1,0 0 0,0 1 0,0-1 1,0 0-1,1 1 0,-1-1 14,10 0 87,0 1 0,1 0 1,-1 1-1,0 1 0,0-1 1,0 2-1,0-1 1,-1 2-1,16 7 0,-22-9-89,1-1 0,-1 1-1,0 0 1,1 0-1,-1 0 1,-1 1 0,1-1-1,0 1 1,-1 0 0,0 0-1,0 0 1,0 1 0,0-1-1,-1 1 1,0-1-1,0 1 1,0 0 0,0 0-1,-1 0 1,0 0 0,0 0-1,1 8 1,-2-10 66,-1-1 1,1 1-1,0 0 1,-1-1-1,0 1 0,0-1 1,1 1-1,-1-1 1,-1 1-1,1-1 0,0 1 1,-1-1-1,1 0 1,-1 0-1,1 0 0,-1 0 1,0 0-1,0 0 1,0 0-1,0-1 0,0 1 1,-1-1-1,-4 3 1,1-1-30,0 0 1,-1-1 0,1 0 0,0 0 0,-1-1-1,0 0 1,1 0 0,-13 0 0,18-1-1127,2-8-5504,4-8-1278</inkml:trace>
  <inkml:trace contextRef="#ctx0" brushRef="#br0" timeOffset="2387.45">696 669 4114,'0'0'10562,"6"-15"-10453,21-46-90,-27 60-25,1-1 0,-1 0 0,1 1-1,0-1 1,-1 1 0,1 0 0,0-1 0,0 1 0,0 0-1,0-1 1,0 1 0,1 0 0,-1 0 0,0 0 0,1 0-1,-1 0 1,0 0 0,1 0 0,-1 0 0,1 1 0,-1-1-1,1 1 1,0-1 0,-1 1 0,1-1 0,0 1 0,-1 0-1,1 0 1,0 0 0,-1 0 0,1 0 0,0 0 0,-1 0-1,1 1 1,0-1 0,-1 1 0,1-1 0,-1 1 0,1-1-1,-1 1 1,1 0 0,-1 0 0,1 0 0,-1 0 0,0 0-1,0 0 1,1 0 0,-1 0 0,0 1 0,0-1 0,0 0-1,0 1 1,0-1 0,0 1 0,-1-1 0,1 1 0,0-1-1,-1 1 1,1-1 0,0 4 0,2 10 34,-1 1 0,0 0 0,-1 0 0,-1 0 0,-1 0 0,0 0 1,0 0-1,-2-1 0,0 1 0,-1 0 0,-1-1 0,0 0 0,-1 0 0,0-1 0,-1 1 0,-14 20 0,-31 50 194,51-84-221,1-1-1,0 0 1,0 0-1,0 1 1,0-1-1,0 0 1,0 1 0,0-1-1,0 0 1,0 1-1,0-1 1,0 0 0,0 1-1,0-1 1,0 0-1,0 1 1,0-1-1,0 0 1,0 1 0,0-1-1,0 0 1,1 1-1,-1-1 1,0 0 0,0 0-1,0 1 1,1-1-1,-1 0 1,0 0 0,0 1-1,1-1 1,-1 0-1,0 0 1,0 0-1,1 1 1,-1-1 0,18 5 53,25-6 90,-37 1-108,65-7 84,-70 7-710,-12 0-6832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17:55.93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1266 1373 2289,'0'0'10792,"18"0"-10027,-14 0-497,16 1 201,0-1 0,1 0 0,-1-2 0,0 0 1,0-2-1,-1 0 0,34-12 0,25-8-2118,-73 21 526,-5 3 940,0-1 1,0 1-1,0 0 1,0 0-1,0 0 1,0-1-1,0 1 1,1 0-1,-1 0 1,0-1-1,0 1 1,0 0-1,0 0 1,0 0-1,-1-1 1,1 1-1,0 0 1,0 0-1,0-1 1,0 1-1,0 0 1,0 0-1,0 0 1,0-1-1,0 1 1,-1 0-1,1 0 1,0 0-1,0-1 1,0 1-1,0 0 1,0 0-1,-1 0 1,1 0-1,0 0 1,0-1-1,0 1 1,-1 0-1,1 0 1,0 0-1,0 0 1,-1 0-1,1 0 1,0 0-1,0 0 1,0 0-1,-1 0 1,1 0-1,0 0 1,0 0-1,-1 0 1,1 0-1,0 0 1,0 0-1,-1 0 1,1 0-1,0 0 1,0 1-1,-21-5-2895</inkml:trace>
  <inkml:trace contextRef="#ctx0" brushRef="#br0" timeOffset="268.96">1446 1280 2353,'0'0'10029,"-5"-3"-9272,-9-7-700,17 6-198,31 3-171,-10 2 458,-16-1-133,1 0 1,0 0 0,-1 1 0,1 1 0,10 2 0,-17-4 11,-1 1 1,1 0 0,0-1-1,0 1 1,0 0-1,-1 0 1,1 0 0,0 0-1,-1 0 1,1 1-1,-1-1 1,0 0 0,1 1-1,-1-1 1,0 1-1,0 0 1,0-1-1,0 1 1,0 0 0,0-1-1,0 1 1,-1 0-1,1 0 1,-1 0 0,1 0-1,-1 0 1,0-1-1,1 1 1,-1 3 0,0 0 92,0 0 1,0 0 0,-1 0-1,1-1 1,-1 1 0,0 0-1,0 0 1,-1 0-1,1-1 1,-1 1 0,0-1-1,0 1 1,-1-1 0,1 0-1,-1 0 1,0 0 0,0 0-1,-6 6 1,7-9-876,-2 4 326</inkml:trace>
  <inkml:trace contextRef="#ctx0" brushRef="#br0" timeOffset="767.91">1734 1307 4738,'0'0'10746,"7"-6"-10583,-2 1-146,0 0 0,0 1-1,1 0 1,0 0 0,0 0-1,0 1 1,0-1 0,1 1-1,0 1 1,-1 0 0,1-1-1,0 2 1,0-1 0,0 1-1,14 0 1,-20 8-29,1 1 1,-1 0-1,0-1 0,0 1 1,-1 0-1,0 0 0,-2 12 1,-2 0 433,3-17-499,0-1-1,0 1 1,1-1 0,-1 1-1,1-1 1,-1 1-1,1-1 1,0 1 0,0 0-1,0-1 1,1 1-1,-1-1 1,1 1-1,-1-1 1,1 1 0,0-1-1,0 1 1,0-1-1,0 1 1,0-1 0,0 0-1,1 0 1,-1 0-1,1 0 1,0 0 0,-1 0-1,1 0 1,0 0-1,0-1 1,2 3 0,-1-3 89,-1 1 1,-1-1-1,1 1 1,0 0-1,0 0 1,-1 0-1,1 0 0,-1 0 1,0 0-1,1 0 1,-1 0-1,0 0 1,0 1-1,0-1 1,-1 1-1,1-1 1,-1 0-1,1 1 1,-1-1-1,0 1 1,0-1-1,0 1 1,0-1-1,0 1 1,0-1-1,-2 5 1,0-2 67,0-1-1,0-1 1,0 1 0,0 0 0,-1-1 0,0 1 0,0-1 0,0 0 0,0 1 0,0-2 0,0 1 0,-1 0 0,0-1 0,-4 4 0,-1-2-201,0 0 0,1-1 0,-1 1 0,-15 2 0,-35 4-6093,34-7 278</inkml:trace>
  <inkml:trace contextRef="#ctx0" brushRef="#br0" timeOffset="1106.48">1189 1922 8756,'0'0'5186,"84"-21"-4737,-42 11-81,-12 3-256,6 0-80,-12 0-16,0 0-16,-6 1 0,0-1-192,-12 7-1425,0-4-704,-6 1-416</inkml:trace>
  <inkml:trace contextRef="#ctx0" brushRef="#br0" timeOffset="1349.29">1369 1811 7475,'0'0'5216,"0"0"-5250,0-1 1,0 0-1,0 1 0,0-1 1,1 0-1,-1 1 0,0-1 1,0 1-1,1-1 0,-1 0 0,1 1 1,-1-1-1,0 1 0,1-1 1,-1 1-1,1-1 0,-1 1 0,1-1 1,-1 1-1,1 0 0,0-1 1,-1 1-1,1 0 0,-1 0 1,1-1-1,0 1 0,-1 0 0,1 0 1,1 0-1,3-1 44,1 2-1,0-1 1,-1 0 0,1 1-1,-1 0 1,1 1 0,-1-1 0,0 1-1,1 0 1,8 5 0,-11-5-1,-1 0 0,0-1 0,1 1 0,-1 1 0,0-1 0,0 0 0,-1 0 0,1 1 0,0-1 0,-1 1 0,1 0 0,-1-1 0,0 1 0,0 0 0,0 0 0,0 0 1,-1-1-1,1 1 0,-1 0 0,1 0 0,-1 0 0,0 4 0,0-2 133,-1 0 0,1-1 0,-1 1 0,1 0 0,-1 0 0,-1 0 0,1-1 0,-1 1 0,0-1 0,0 1 0,-5 7 0,6-10-233,-1 1 0,0-1 1,0 0-1,0 0 0,0 0 1,-1 0-1,1 0 0,-1-1 1,1 1-1,-1-1 0,1 1 1,-1-1-1,0 0 0,0 0 1,1 0-1,-1-1 0,0 1 1,0-1-1,0 1 0,-5-1 1</inkml:trace>
  <inkml:trace contextRef="#ctx0" brushRef="#br0" timeOffset="1776.76">1602 1743 9124,'0'0'5136,"4"2"-5323,29 22 124,-28-19 84,1 0 0,0 0 1,0-1-1,0 0 0,1-1 0,-1 1 1,1-1-1,0 0 0,14 3 1,-14-4-19,0-1 0,0 0 0,1-1 0,-1 1 0,15-2 0,-21 0-2,1 1 1,-1 0 0,1 0 0,-1-1-1,1 1 1,-1-1 0,0 1 0,1-1-1,-1 0 1,0 1 0,1-1 0,-1 0-1,0 0 1,0 0 0,0 0 0,0 0-1,0 0 1,0 0 0,0-1-1,0 1 1,0 0 0,-1 0 0,1-1-1,0 1 1,-1 0 0,1-1 0,-1 1-1,1-1 1,-1 1 0,0-1 0,0 1-1,1-1 1,-1-2 0,0-11 472,3 18 478,0 27-585,2 97 19,2 5-2947,-9-106-360,-8-1-1097</inkml:trace>
  <inkml:trace contextRef="#ctx0" brushRef="#br0" timeOffset="2081.76">1236 2469 608,'0'0'13046,"60"-10"-12421,-18-4 15,0 1-368,0-1-112,-12 0-96,0 4-64,-6 0-368,-12 3-1185,0-3-1200,-12 3-1937</inkml:trace>
  <inkml:trace contextRef="#ctx0" brushRef="#br0" timeOffset="2398.13">1392 2298 5795,'0'0'4962,"8"3"-4898,1 1 92,7 3-151,-1-1 0,0 2 1,-1 0-1,27 19 1,-38-24 118,0 0 0,1 0 0,-1 0 0,-1 0 0,1 0 0,0 1 0,-1-1 0,1 1 0,-1 0 0,0 0 0,0 0 0,-1 0 0,1 0 0,-1 0 0,0 0 0,0 0 0,0 1 0,-1-1 0,0 0 0,1 1 0,-1-1 0,-1 0 0,1 1 0,-1-1 0,-1 8 0,0-8 2,0 1 0,-1-1 0,1 0 0,-1 0 0,0 0 0,0 0 0,0 0 0,0-1 0,-1 0 0,0 1 1,1-1-1,-8 4 0,8-5-365,0 0 0,0 0 1,0 0-1,-1-1 0,1 0 0,0 1 1,-1-1-1,1 0 0,-1 0 0,-5 0 1,4-2-2961,4-5-2217</inkml:trace>
  <inkml:trace contextRef="#ctx0" brushRef="#br0" timeOffset="2694.25">1771 2219 2289,'0'0'12291,"-5"7"-12155,2-4-132,1 0-1,-1 0 1,1 0-1,0 1 1,0-1 0,0 1-1,1-1 1,0 1-1,-1 0 1,1-1 0,0 1-1,1 0 1,-1 0-1,1 0 1,-1 0-1,1 0 1,0-1 0,1 1-1,-1 0 1,1 0-1,-1 0 1,1 0 0,0-1-1,1 1 1,-1 0-1,1-1 1,-1 1-1,1-1 1,0 1 0,1-1-1,3 4 1,-3-3 90,0 0 0,1 0 0,-1 1 1,-1-1-1,1 1 0,-1-1 0,1 1 1,-1 0-1,-1 0 0,1 0 0,1 8 0,-3-12-159,0 1-1,1-1 0,-1 0 0,0 1 0,0-1 0,0 1 0,0-1 0,0 0 0,0 1 1,0-1-1,-1 0 0,1 1 0,-1-1 0,1 0 0,-1 1 0,1-1 0,-1 0 0,1 0 0,-1 1 1,0-1-1,0 0 0,0 0 0,0 0 0,0 0 0,0 0 0,0 0 0,0 0 0,0 0 0,0-1 1,0 1-1,-1 0 0,1-1 0,0 1 0,0-1 0,-1 1 0,1-1 0,0 0 0,-1 1 0,1-1 1,-1 0-1,1 0 0,0 0 0,-3 0 0</inkml:trace>
  <inkml:trace contextRef="#ctx0" brushRef="#br0" timeOffset="2884.79">1735 2247 9076,'0'0'6707,"96"-66"-6419,-60 53-96,-13 6-112,-5 0-80,-6 0-16,0 7-768</inkml:trace>
  <inkml:trace contextRef="#ctx0" brushRef="#br0" timeOffset="5722.14">558 663 2273,'0'0'6155,"-18"1"-2356,-23 2-2767,-122-10-578,107 3-328,41 3-67,-1-1 0,1 2 0,-1 0 0,-27 4 0,29 2-21,0 0 0,0 1 0,1 0-1,0 1 1,0 1 0,1 0-1,-15 14 1,22-17-39,0-1 0,0 1-1,1 0 1,0 0 0,0 0 0,0 1 0,1 0 0,0-1-1,0 1 1,1 0 0,0 1 0,-2 10 0,1 7 20,0 0 1,2 33-1,1-55-11,1 2 1,0 0 0,0 0 0,1 0 0,0-1 0,-1 1 0,2 0 0,-1-1 0,0 1 0,1-1 0,0 0 0,0 0 0,0 0 0,1 0 0,5 4 0,5 6 36,1-1 0,24 16-1,-31-25-26,0 1-1,1-1 1,0 0 0,-1-1 0,1 0-1,0-1 1,1 0 0,-1 0-1,12 1 1,14-2 125,42-2-1,-19-1-65,-28 1-70,1 0 1,-1-3-1,0 0 0,50-14 0,-62 12 22,0 0 0,0-2 0,-1 0 0,0 0 0,0-2 0,-1 0-1,0-1 1,23-20 0,-31 20 24,-1 1-1,0-1 1,-1-1-1,0 1 1,-1-1-1,0 0 0,-1 0 1,0 0-1,3-22 1,-5 26-10,3-20 56,-1 0-1,-1-1 1,-2 1-1,-2-31 1,1 15 457,0 41-516,-1 0 0,1 0 1,-1 0-1,1 0 0,-1 0 1,0 0-1,0 0 0,0 0 1,0 1-1,-1-1 0,1 0 0,-1 1 1,0-1-1,0 1 0,0-1 1,0 1-1,0 0 0,0 0 1,-1 0-1,1 0 0,-1 0 0,1 1 1,-1-1-1,0 1 0,1-1 1,-1 1-1,0 0 0,0 0 1,0 1-1,0-1 0,-4 0 0,-11-2 15,-1 0 0,0 1 0,-37 2 0,35 1-75,2-1 28,2-1-21,-1 1 0,1 1 0,0 0 0,-1 1 0,1 1 0,0 1 0,-19 6 0,31-8-35,-12 4-455,0 1 0,0 1 1,1 0-1,-24 16 0,39-23 279,1-1-1,-1 1 0,0 0 0,1-1 0,-1 1 0,1 0 0,-1 0 1,1-1-1,0 1 0,-1 0 0,1 0 0,0-1 0,-1 1 1,1 0-1,0 0 0,0 0 0,0 0 0,0 0 0,0 0 1,0-1-1,0 1 0,0 2 0,0 0-1644</inkml:trace>
  <inkml:trace contextRef="#ctx0" brushRef="#br0" timeOffset="6961.75">630 2 2273,'0'0'6672,"-18"0"-5033,-60-1 969,-84 2-895,147 2-1654,-1 1-1,1 0 0,0 1 0,1 0 0,-1 1 0,1 1 0,0 1 0,-25 17 0,-2 0 137,32-18-177,1 0 0,0 0-1,0 1 1,0 0 0,1 0-1,0 1 1,1 0 0,0 0 0,0 0-1,1 1 1,0 0 0,1 0 0,-4 13-1,6-14-27,1 0 0,0 0-1,0 0 1,1 1 0,1-1 0,-1 0-1,1 0 1,1 1 0,0-1 0,0 0-1,1-1 1,0 1 0,0 0-1,1-1 1,0 1 0,0-1 0,1 0-1,0-1 1,7 8 0,0 0 3,0 0-1,1-1 1,1 0 0,30 23-1,-35-31 12,1-1-1,-1 0 1,1 0 0,0-1-1,0-1 1,0 0-1,0 0 1,0-1-1,1 0 1,18 1 0,-1-2 13,-1-1 0,1-2 0,0 0 0,-1-2 0,1-1 0,-1-1 0,-1-1 0,35-15 0,-50 18 16,0-1-1,0 0 1,-1 0 0,0-2-1,0 1 1,-1-1 0,1 0-1,-2-1 1,1 0 0,-1-1-1,0 1 1,-1-2-1,0 1 1,0-1 0,-1 0-1,0 0 1,-1-1 0,0 1-1,-1-1 1,0 0 0,0-1-1,1-11 1,-3 8 129,0 1 0,-2-1 0,1 0 0,-2 1 0,0-1 0,-4-22 0,4 32-110,-1 0 0,1 0 0,-1 0 0,0 0 0,0 0 0,0 0 0,-1 0 0,0 1 0,0 0 0,0-1 0,0 1 0,-1 0 0,0 0 0,0 1 0,0-1 0,0 1 0,0 0 0,0 0 0,-1 0 0,0 1 0,-5-3 0,-13-4-65,-1 1-1,0 1 0,0 1 0,0 1 1,-1 1-1,-41-2 0,46 6-298,-21 0-940,16 7-3307,9-1 1305,-2-5-4299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5T17:18:10.2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1 192 8452,'0'0'4911,"7"1"-4294,58 3-233,1-2 0,-1-4 0,122-18 0,-147 7-6899,-38 7 1084</inkml:trace>
  <inkml:trace contextRef="#ctx0" brushRef="#br0" timeOffset="321.68">326 59 5891,'0'0'5936,"-1"0"-5928,1 0 0,0 0 0,0 0 0,0 0 0,0 0 1,0 0-1,0-1 0,0 1 0,-1 0 0,1 0 0,0 0 0,0 0 0,0 0 1,0 0-1,0-1 0,0 1 0,0 0 0,0 0 0,0 0 0,0 0 1,0 0-1,0-1 0,0 1 0,0 0 0,0 0 0,0 0 0,0 0 0,0-1 1,0 1-1,0 0 0,0 0 0,0 0 0,0 0 0,0 0 0,0-1 1,0 1-1,0 0 0,0 0 0,0 0 0,0 0 0,1 0 0,-1-1 0,0 1 1,0 0-1,0 0 0,0 0 0,0 0 0,0 0 0,1 0 0,-1 0 1,0 0-1,0 0 0,0 0 0,0 0 0,0-1 0,1 1 0,-1 0 0,0 0 1,0 0-1,0 0 0,1 0 0,4 1 2,0-1 1,0 1-1,0 0 1,-1 0-1,1 0 1,0 1-1,0 0 1,-1 0-1,1 0 1,-1 0-1,1 1 1,-1 0-1,0 0 1,0 0-1,0 0 1,-1 0-1,1 1 1,-1 0-1,0 0 1,0 0-1,0 0 1,0 0-1,-1 0 1,0 1-1,0 0 1,0-1-1,2 9 1,-2-7 92,0 1 1,0 0-1,-1 0 0,0 0 1,0 0-1,-1 0 0,0 0 1,0 0-1,0 0 0,-1 0 1,0 0-1,-1 0 1,0 0-1,0-1 0,0 1 1,-1 0-1,1-1 0,-2 0 1,-5 10-1,2-7 63,0-1 1,-1 1-1,0-2 0,0 1 1,-1-1-1,0-1 0,-13 8 1,17-11-378,-1 0 0,0-1 0,1 0 0,-1 0 0,0 0 0,0-1 0,0 0 0,0 0 0,-8 0 0,9-4-2526,4-14-1444</inkml:trace>
  <inkml:trace contextRef="#ctx0" brushRef="#br0" timeOffset="927.23">739 11 2289,'0'0'10944,"-19"-11"-7401,14 12-3483,0 0 1,0 0 0,1 1-1,-1-1 1,1 1 0,0 0-1,-1 0 1,1 1 0,0-1-1,0 1 1,0 0 0,1 0 0,-1 0-1,1 0 1,-1 1 0,1 0-1,0-1 1,0 1 0,1 0-1,-1 0 1,-1 5 0,-10 18 176,1 0 0,-12 34 0,19-44-88,1-3-131,0 1 0,2 1 0,0-1 0,0 0 0,2 1 0,0 0-1,0-1 1,2 1 0,3 20 0,-4-34-23,0 0 0,1 0-1,-1 0 1,1-1 0,0 1-1,0 0 1,-1-1 0,1 1-1,0 0 1,0-1 0,1 1 0,-1-1-1,0 0 1,0 1 0,1-1-1,-1 0 1,1 0 0,-1 0-1,1 0 1,2 2 0,1-1-42,0 0 0,0-1 0,0 1 0,0-1 0,0 0 0,0 0 0,8 0 0,-4-1-75,0 0 1,-1 0-1,1-1 1,-1 0-1,1-1 1,-1 1-1,1-2 1,-1 1-1,9-5 1,-13 5 63,1 0 1,0 0-1,-1-1 0,0 1 1,1-1-1,-1 0 0,0 0 1,0-1-1,-1 1 0,1-1 1,-1 0-1,0 0 0,0 0 1,0-1-1,0 1 0,-1-1 0,0 1 1,0-1-1,0 0 0,1-5 1,-46 10 508,35-1-431,0 1 0,-1 1 0,1 0 0,-1 0 1,1 0-1,0 1 0,-1 1 0,1-1 0,0 1 1,0 1-1,1-1 0,-1 1 0,1 0 0,0 1 1,0 0-1,0 0 0,1 1 0,0 0 0,0 0 1,-7 9-1,6 12-54,7-15-4674,0-7 1123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 xml:space="preserve">Siraj </v>
    <v>2</v>
    <v>3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ptg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BB7B-90BD-4696-848E-884A92E3A2BA}">
  <dimension ref="B2:D65"/>
  <sheetViews>
    <sheetView topLeftCell="A37" zoomScale="115" zoomScaleNormal="115" workbookViewId="0">
      <selection activeCell="E53" sqref="E53"/>
    </sheetView>
  </sheetViews>
  <sheetFormatPr defaultRowHeight="14.25" x14ac:dyDescent="0.45"/>
  <cols>
    <col min="2" max="2" width="5.265625" bestFit="1" customWidth="1"/>
    <col min="3" max="3" width="61.1328125" bestFit="1" customWidth="1"/>
    <col min="4" max="4" width="26.46484375" bestFit="1" customWidth="1"/>
  </cols>
  <sheetData>
    <row r="2" spans="2:3" s="1" customFormat="1" x14ac:dyDescent="0.45">
      <c r="B2" s="1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C12" t="s">
        <v>8</v>
      </c>
    </row>
    <row r="14" spans="2:3" x14ac:dyDescent="0.45">
      <c r="C14" t="s">
        <v>9</v>
      </c>
    </row>
    <row r="16" spans="2:3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45703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4" x14ac:dyDescent="0.45">
      <c r="D33" t="s">
        <v>28</v>
      </c>
    </row>
    <row r="34" spans="2:4" x14ac:dyDescent="0.45">
      <c r="D34" t="s">
        <v>29</v>
      </c>
    </row>
    <row r="35" spans="2:4" x14ac:dyDescent="0.45">
      <c r="D35" t="s">
        <v>30</v>
      </c>
    </row>
    <row r="38" spans="2:4" s="1" customFormat="1" x14ac:dyDescent="0.45">
      <c r="B38" s="1" t="s">
        <v>31</v>
      </c>
    </row>
    <row r="40" spans="2:4" x14ac:dyDescent="0.45">
      <c r="C40" t="s">
        <v>32</v>
      </c>
    </row>
    <row r="41" spans="2:4" x14ac:dyDescent="0.45">
      <c r="C41" t="s">
        <v>33</v>
      </c>
    </row>
    <row r="42" spans="2:4" x14ac:dyDescent="0.45">
      <c r="C42" t="s">
        <v>34</v>
      </c>
    </row>
    <row r="44" spans="2:4" x14ac:dyDescent="0.45">
      <c r="C44" t="s">
        <v>35</v>
      </c>
    </row>
    <row r="45" spans="2:4" x14ac:dyDescent="0.45">
      <c r="C45" t="s">
        <v>36</v>
      </c>
    </row>
    <row r="46" spans="2:4" x14ac:dyDescent="0.45">
      <c r="C46" t="s">
        <v>37</v>
      </c>
    </row>
    <row r="47" spans="2:4" x14ac:dyDescent="0.45">
      <c r="C47" t="s">
        <v>38</v>
      </c>
    </row>
    <row r="48" spans="2:4" x14ac:dyDescent="0.45">
      <c r="C48" t="s">
        <v>39</v>
      </c>
    </row>
    <row r="50" spans="3:3" x14ac:dyDescent="0.45">
      <c r="C50" t="s">
        <v>40</v>
      </c>
    </row>
    <row r="51" spans="3:3" x14ac:dyDescent="0.45">
      <c r="C51" t="s">
        <v>41</v>
      </c>
    </row>
    <row r="52" spans="3:3" x14ac:dyDescent="0.45">
      <c r="C52" t="s">
        <v>42</v>
      </c>
    </row>
    <row r="53" spans="3:3" x14ac:dyDescent="0.45">
      <c r="C53" t="s">
        <v>43</v>
      </c>
    </row>
    <row r="54" spans="3:3" x14ac:dyDescent="0.45">
      <c r="C54" t="s">
        <v>44</v>
      </c>
    </row>
    <row r="55" spans="3:3" x14ac:dyDescent="0.45">
      <c r="C55" t="s">
        <v>45</v>
      </c>
    </row>
    <row r="57" spans="3:3" x14ac:dyDescent="0.45">
      <c r="C57" t="s">
        <v>46</v>
      </c>
    </row>
    <row r="58" spans="3:3" x14ac:dyDescent="0.45">
      <c r="C58" t="s">
        <v>47</v>
      </c>
    </row>
    <row r="59" spans="3:3" x14ac:dyDescent="0.45">
      <c r="C59" t="s">
        <v>48</v>
      </c>
    </row>
    <row r="61" spans="3:3" x14ac:dyDescent="0.45">
      <c r="C61" t="s">
        <v>49</v>
      </c>
    </row>
    <row r="62" spans="3:3" x14ac:dyDescent="0.45">
      <c r="C62" t="s">
        <v>50</v>
      </c>
    </row>
    <row r="63" spans="3:3" x14ac:dyDescent="0.45">
      <c r="C63" t="s">
        <v>51</v>
      </c>
    </row>
    <row r="64" spans="3:3" x14ac:dyDescent="0.45">
      <c r="C64" t="s">
        <v>52</v>
      </c>
    </row>
    <row r="65" spans="3:3" x14ac:dyDescent="0.45">
      <c r="C65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ADD5-FC08-4124-AB3B-BD046AE79437}">
  <dimension ref="B2:B20"/>
  <sheetViews>
    <sheetView zoomScale="145" zoomScaleNormal="145" workbookViewId="0">
      <selection activeCell="B9" sqref="B9"/>
    </sheetView>
  </sheetViews>
  <sheetFormatPr defaultRowHeight="14.25" x14ac:dyDescent="0.45"/>
  <cols>
    <col min="2" max="2" width="84.53125" bestFit="1" customWidth="1"/>
  </cols>
  <sheetData>
    <row r="2" spans="2:2" s="1" customFormat="1" x14ac:dyDescent="0.45">
      <c r="B2" s="1" t="s">
        <v>69</v>
      </c>
    </row>
    <row r="4" spans="2:2" x14ac:dyDescent="0.45">
      <c r="B4" t="s">
        <v>54</v>
      </c>
    </row>
    <row r="5" spans="2:2" x14ac:dyDescent="0.45">
      <c r="B5" t="s">
        <v>55</v>
      </c>
    </row>
    <row r="6" spans="2:2" x14ac:dyDescent="0.45">
      <c r="B6" t="s">
        <v>56</v>
      </c>
    </row>
    <row r="7" spans="2:2" x14ac:dyDescent="0.45">
      <c r="B7" t="s">
        <v>57</v>
      </c>
    </row>
    <row r="8" spans="2:2" x14ac:dyDescent="0.45">
      <c r="B8" t="s">
        <v>58</v>
      </c>
    </row>
    <row r="10" spans="2:2" x14ac:dyDescent="0.45">
      <c r="B10" t="s">
        <v>59</v>
      </c>
    </row>
    <row r="11" spans="2:2" x14ac:dyDescent="0.45">
      <c r="B11" t="s">
        <v>60</v>
      </c>
    </row>
    <row r="12" spans="2:2" x14ac:dyDescent="0.45">
      <c r="B12" t="s">
        <v>61</v>
      </c>
    </row>
    <row r="13" spans="2:2" x14ac:dyDescent="0.45">
      <c r="B13" t="s">
        <v>62</v>
      </c>
    </row>
    <row r="14" spans="2:2" x14ac:dyDescent="0.45">
      <c r="B14" t="s">
        <v>63</v>
      </c>
    </row>
    <row r="15" spans="2:2" x14ac:dyDescent="0.45">
      <c r="B15" t="s">
        <v>64</v>
      </c>
    </row>
    <row r="16" spans="2:2" x14ac:dyDescent="0.45">
      <c r="B16" t="s">
        <v>65</v>
      </c>
    </row>
    <row r="17" spans="2:2" x14ac:dyDescent="0.45">
      <c r="B17" t="s">
        <v>66</v>
      </c>
    </row>
    <row r="18" spans="2:2" x14ac:dyDescent="0.45">
      <c r="B18" t="s">
        <v>67</v>
      </c>
    </row>
    <row r="20" spans="2:2" x14ac:dyDescent="0.45">
      <c r="B20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E130-456A-4E6A-9F0C-0E415C2313FA}">
  <dimension ref="A1:N501"/>
  <sheetViews>
    <sheetView topLeftCell="A464" zoomScaleNormal="100" workbookViewId="0">
      <selection activeCell="A501" sqref="A501"/>
    </sheetView>
  </sheetViews>
  <sheetFormatPr defaultRowHeight="14.25" x14ac:dyDescent="0.45"/>
  <cols>
    <col min="1" max="1" width="15.6640625" bestFit="1" customWidth="1"/>
    <col min="2" max="2" width="9.3984375" bestFit="1" customWidth="1"/>
    <col min="3" max="3" width="14.73046875" bestFit="1" customWidth="1"/>
    <col min="4" max="4" width="11.53125" bestFit="1" customWidth="1"/>
    <col min="5" max="5" width="13.265625" bestFit="1" customWidth="1"/>
    <col min="6" max="6" width="19.796875" bestFit="1" customWidth="1"/>
    <col min="7" max="7" width="12.59765625" bestFit="1" customWidth="1"/>
    <col min="8" max="8" width="6.19921875" bestFit="1" customWidth="1"/>
    <col min="9" max="9" width="8.19921875" bestFit="1" customWidth="1"/>
    <col min="10" max="10" width="20.06640625" bestFit="1" customWidth="1"/>
    <col min="11" max="11" width="21.265625" bestFit="1" customWidth="1"/>
    <col min="12" max="12" width="19.6640625" bestFit="1" customWidth="1"/>
    <col min="13" max="13" width="19.9296875" bestFit="1" customWidth="1"/>
    <col min="14" max="14" width="21.6640625" bestFit="1" customWidth="1"/>
  </cols>
  <sheetData>
    <row r="1" spans="1:14" x14ac:dyDescent="0.45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87</v>
      </c>
    </row>
    <row r="2" spans="1:14" x14ac:dyDescent="0.45">
      <c r="A2" s="7" t="s">
        <v>88</v>
      </c>
      <c r="B2" s="7" t="s">
        <v>89</v>
      </c>
      <c r="C2" s="7" t="s">
        <v>90</v>
      </c>
      <c r="D2" s="7" t="s">
        <v>91</v>
      </c>
      <c r="E2" s="7" t="s">
        <v>92</v>
      </c>
      <c r="F2" s="7" t="s">
        <v>93</v>
      </c>
      <c r="G2" s="7" t="s">
        <v>94</v>
      </c>
      <c r="H2" s="7">
        <v>26</v>
      </c>
      <c r="I2" s="7">
        <v>107487</v>
      </c>
      <c r="J2" s="7">
        <v>38</v>
      </c>
      <c r="K2" s="7">
        <v>1</v>
      </c>
      <c r="L2" s="7">
        <v>2</v>
      </c>
      <c r="M2" s="7">
        <v>7</v>
      </c>
      <c r="N2" s="7">
        <v>31</v>
      </c>
    </row>
    <row r="3" spans="1:14" x14ac:dyDescent="0.45">
      <c r="A3" s="4" t="s">
        <v>95</v>
      </c>
      <c r="B3" s="4" t="s">
        <v>96</v>
      </c>
      <c r="C3" s="4" t="s">
        <v>97</v>
      </c>
      <c r="D3" s="4" t="s">
        <v>91</v>
      </c>
      <c r="E3" s="4" t="s">
        <v>98</v>
      </c>
      <c r="F3" s="4" t="s">
        <v>99</v>
      </c>
      <c r="G3" s="4" t="s">
        <v>100</v>
      </c>
      <c r="H3" s="4">
        <v>24</v>
      </c>
      <c r="I3" s="4">
        <v>47438</v>
      </c>
      <c r="J3" s="4">
        <v>27</v>
      </c>
      <c r="K3" s="4">
        <v>4</v>
      </c>
      <c r="L3" s="4">
        <v>11</v>
      </c>
      <c r="M3" s="4">
        <v>1</v>
      </c>
      <c r="N3" s="4">
        <v>44</v>
      </c>
    </row>
    <row r="4" spans="1:14" x14ac:dyDescent="0.45">
      <c r="A4" s="3" t="s">
        <v>101</v>
      </c>
      <c r="B4" s="3" t="s">
        <v>89</v>
      </c>
      <c r="C4" s="3" t="s">
        <v>97</v>
      </c>
      <c r="D4" s="3" t="s">
        <v>102</v>
      </c>
      <c r="E4" s="3" t="s">
        <v>103</v>
      </c>
      <c r="F4" s="3" t="s">
        <v>99</v>
      </c>
      <c r="G4" s="3" t="s">
        <v>104</v>
      </c>
      <c r="H4" s="3">
        <v>44</v>
      </c>
      <c r="I4" s="3">
        <v>78515</v>
      </c>
      <c r="J4" s="3">
        <v>34</v>
      </c>
      <c r="K4" s="3">
        <v>12</v>
      </c>
      <c r="L4" s="3">
        <v>13</v>
      </c>
      <c r="M4" s="3">
        <v>2</v>
      </c>
      <c r="N4" s="3">
        <v>36</v>
      </c>
    </row>
    <row r="5" spans="1:14" x14ac:dyDescent="0.45">
      <c r="A5" s="4" t="s">
        <v>88</v>
      </c>
      <c r="B5" s="4" t="s">
        <v>105</v>
      </c>
      <c r="C5" s="4" t="s">
        <v>97</v>
      </c>
      <c r="D5" s="4" t="s">
        <v>91</v>
      </c>
      <c r="E5" s="4" t="s">
        <v>106</v>
      </c>
      <c r="F5" s="4" t="s">
        <v>107</v>
      </c>
      <c r="G5" s="4" t="s">
        <v>104</v>
      </c>
      <c r="H5" s="4">
        <v>47</v>
      </c>
      <c r="I5" s="4">
        <v>35744</v>
      </c>
      <c r="J5" s="4">
        <v>15</v>
      </c>
      <c r="K5" s="4">
        <v>10</v>
      </c>
      <c r="L5" s="4">
        <v>7</v>
      </c>
      <c r="M5" s="4">
        <v>1</v>
      </c>
      <c r="N5" s="4">
        <v>45</v>
      </c>
    </row>
    <row r="6" spans="1:14" x14ac:dyDescent="0.45">
      <c r="A6" s="3" t="s">
        <v>108</v>
      </c>
      <c r="B6" s="3" t="s">
        <v>105</v>
      </c>
      <c r="C6" s="3" t="s">
        <v>90</v>
      </c>
      <c r="D6" s="3" t="s">
        <v>91</v>
      </c>
      <c r="E6" s="3" t="s">
        <v>103</v>
      </c>
      <c r="F6" s="3" t="s">
        <v>99</v>
      </c>
      <c r="G6" s="3" t="s">
        <v>109</v>
      </c>
      <c r="H6" s="3">
        <v>58</v>
      </c>
      <c r="I6" s="3">
        <v>113820</v>
      </c>
      <c r="J6" s="3">
        <v>32</v>
      </c>
      <c r="K6" s="3">
        <v>13</v>
      </c>
      <c r="L6" s="3">
        <v>14</v>
      </c>
      <c r="M6" s="3">
        <v>9</v>
      </c>
      <c r="N6" s="3">
        <v>33</v>
      </c>
    </row>
    <row r="7" spans="1:14" x14ac:dyDescent="0.45">
      <c r="A7" s="4" t="s">
        <v>101</v>
      </c>
      <c r="B7" s="4" t="s">
        <v>105</v>
      </c>
      <c r="C7" s="4" t="s">
        <v>110</v>
      </c>
      <c r="D7" s="4" t="s">
        <v>111</v>
      </c>
      <c r="E7" s="4" t="s">
        <v>98</v>
      </c>
      <c r="F7" s="4" t="s">
        <v>93</v>
      </c>
      <c r="G7" s="4" t="s">
        <v>112</v>
      </c>
      <c r="H7" s="4">
        <v>45</v>
      </c>
      <c r="I7" s="4">
        <v>72417</v>
      </c>
      <c r="J7" s="4">
        <v>21</v>
      </c>
      <c r="K7" s="4">
        <v>14</v>
      </c>
      <c r="L7" s="4">
        <v>8</v>
      </c>
      <c r="M7" s="4">
        <v>9</v>
      </c>
      <c r="N7" s="4">
        <v>55</v>
      </c>
    </row>
    <row r="8" spans="1:14" x14ac:dyDescent="0.45">
      <c r="A8" s="3" t="s">
        <v>101</v>
      </c>
      <c r="B8" s="3" t="s">
        <v>105</v>
      </c>
      <c r="C8" s="3" t="s">
        <v>110</v>
      </c>
      <c r="D8" s="3" t="s">
        <v>113</v>
      </c>
      <c r="E8" s="3" t="s">
        <v>114</v>
      </c>
      <c r="F8" s="3" t="s">
        <v>107</v>
      </c>
      <c r="G8" s="3" t="s">
        <v>112</v>
      </c>
      <c r="H8" s="3">
        <v>40</v>
      </c>
      <c r="I8" s="3">
        <v>37069</v>
      </c>
      <c r="J8" s="3">
        <v>5</v>
      </c>
      <c r="K8" s="3">
        <v>5</v>
      </c>
      <c r="L8" s="3">
        <v>8</v>
      </c>
      <c r="M8" s="3">
        <v>7</v>
      </c>
      <c r="N8" s="3">
        <v>42</v>
      </c>
    </row>
    <row r="9" spans="1:14" x14ac:dyDescent="0.45">
      <c r="A9" s="4" t="s">
        <v>88</v>
      </c>
      <c r="B9" s="4" t="s">
        <v>89</v>
      </c>
      <c r="C9" s="4" t="s">
        <v>110</v>
      </c>
      <c r="D9" s="4" t="s">
        <v>102</v>
      </c>
      <c r="E9" s="4" t="s">
        <v>98</v>
      </c>
      <c r="F9" s="4" t="s">
        <v>107</v>
      </c>
      <c r="G9" s="4" t="s">
        <v>104</v>
      </c>
      <c r="H9" s="4">
        <v>46</v>
      </c>
      <c r="I9" s="4">
        <v>72359</v>
      </c>
      <c r="J9" s="4">
        <v>6</v>
      </c>
      <c r="K9" s="4">
        <v>4</v>
      </c>
      <c r="L9" s="4">
        <v>11</v>
      </c>
      <c r="M9" s="4">
        <v>3</v>
      </c>
      <c r="N9" s="4">
        <v>25</v>
      </c>
    </row>
    <row r="10" spans="1:14" x14ac:dyDescent="0.45">
      <c r="A10" s="3" t="s">
        <v>115</v>
      </c>
      <c r="B10" s="3" t="s">
        <v>96</v>
      </c>
      <c r="C10" s="3" t="s">
        <v>90</v>
      </c>
      <c r="D10" s="3" t="s">
        <v>102</v>
      </c>
      <c r="E10" s="3" t="s">
        <v>116</v>
      </c>
      <c r="F10" s="3" t="s">
        <v>107</v>
      </c>
      <c r="G10" s="3" t="s">
        <v>112</v>
      </c>
      <c r="H10" s="3">
        <v>42</v>
      </c>
      <c r="I10" s="3">
        <v>49799</v>
      </c>
      <c r="J10" s="3">
        <v>38</v>
      </c>
      <c r="K10" s="3">
        <v>14</v>
      </c>
      <c r="L10" s="3">
        <v>10</v>
      </c>
      <c r="M10" s="3">
        <v>5</v>
      </c>
      <c r="N10" s="3">
        <v>24</v>
      </c>
    </row>
    <row r="11" spans="1:14" x14ac:dyDescent="0.45">
      <c r="A11" s="4" t="s">
        <v>108</v>
      </c>
      <c r="B11" s="4" t="s">
        <v>105</v>
      </c>
      <c r="C11" s="4" t="s">
        <v>97</v>
      </c>
      <c r="D11" s="4" t="s">
        <v>111</v>
      </c>
      <c r="E11" s="4" t="s">
        <v>92</v>
      </c>
      <c r="F11" s="4" t="s">
        <v>93</v>
      </c>
      <c r="G11" s="4" t="s">
        <v>104</v>
      </c>
      <c r="H11" s="4">
        <v>33</v>
      </c>
      <c r="I11" s="4">
        <v>100188</v>
      </c>
      <c r="J11" s="4">
        <v>22</v>
      </c>
      <c r="K11" s="4">
        <v>10</v>
      </c>
      <c r="L11" s="4">
        <v>11</v>
      </c>
      <c r="M11" s="4">
        <v>4</v>
      </c>
      <c r="N11" s="4">
        <v>44</v>
      </c>
    </row>
    <row r="12" spans="1:14" x14ac:dyDescent="0.45">
      <c r="A12" s="3" t="s">
        <v>88</v>
      </c>
      <c r="B12" s="3" t="s">
        <v>96</v>
      </c>
      <c r="C12" s="3" t="s">
        <v>110</v>
      </c>
      <c r="D12" s="3" t="s">
        <v>111</v>
      </c>
      <c r="E12" s="3" t="s">
        <v>92</v>
      </c>
      <c r="F12" s="3" t="s">
        <v>99</v>
      </c>
      <c r="G12" s="3" t="s">
        <v>109</v>
      </c>
      <c r="H12" s="3">
        <v>62</v>
      </c>
      <c r="I12" s="3">
        <v>119859</v>
      </c>
      <c r="J12" s="3">
        <v>18</v>
      </c>
      <c r="K12" s="3">
        <v>17</v>
      </c>
      <c r="L12" s="3">
        <v>13</v>
      </c>
      <c r="M12" s="3">
        <v>7</v>
      </c>
      <c r="N12" s="3">
        <v>37</v>
      </c>
    </row>
    <row r="13" spans="1:14" x14ac:dyDescent="0.45">
      <c r="A13" s="4" t="s">
        <v>108</v>
      </c>
      <c r="B13" s="4" t="s">
        <v>89</v>
      </c>
      <c r="C13" s="4" t="s">
        <v>90</v>
      </c>
      <c r="D13" s="4" t="s">
        <v>91</v>
      </c>
      <c r="E13" s="4" t="s">
        <v>103</v>
      </c>
      <c r="F13" s="4" t="s">
        <v>93</v>
      </c>
      <c r="G13" s="4" t="s">
        <v>117</v>
      </c>
      <c r="H13" s="4">
        <v>54</v>
      </c>
      <c r="I13" s="4">
        <v>37597</v>
      </c>
      <c r="J13" s="4">
        <v>14</v>
      </c>
      <c r="K13" s="4">
        <v>10</v>
      </c>
      <c r="L13" s="4">
        <v>7</v>
      </c>
      <c r="M13" s="4">
        <v>9</v>
      </c>
      <c r="N13" s="4">
        <v>32</v>
      </c>
    </row>
    <row r="14" spans="1:14" x14ac:dyDescent="0.45">
      <c r="A14" s="3" t="s">
        <v>108</v>
      </c>
      <c r="B14" s="3" t="s">
        <v>89</v>
      </c>
      <c r="C14" s="3" t="s">
        <v>110</v>
      </c>
      <c r="D14" s="3" t="s">
        <v>102</v>
      </c>
      <c r="E14" s="3" t="s">
        <v>106</v>
      </c>
      <c r="F14" s="3" t="s">
        <v>107</v>
      </c>
      <c r="G14" s="3" t="s">
        <v>104</v>
      </c>
      <c r="H14" s="3">
        <v>25</v>
      </c>
      <c r="I14" s="3">
        <v>77093</v>
      </c>
      <c r="J14" s="3">
        <v>10</v>
      </c>
      <c r="K14" s="3">
        <v>7</v>
      </c>
      <c r="L14" s="3">
        <v>5</v>
      </c>
      <c r="M14" s="3">
        <v>2</v>
      </c>
      <c r="N14" s="3">
        <v>33</v>
      </c>
    </row>
    <row r="15" spans="1:14" x14ac:dyDescent="0.45">
      <c r="A15" s="4" t="s">
        <v>101</v>
      </c>
      <c r="B15" s="4" t="s">
        <v>89</v>
      </c>
      <c r="C15" s="4" t="s">
        <v>118</v>
      </c>
      <c r="D15" s="4" t="s">
        <v>113</v>
      </c>
      <c r="E15" s="4" t="s">
        <v>114</v>
      </c>
      <c r="F15" s="4" t="s">
        <v>93</v>
      </c>
      <c r="G15" s="4" t="s">
        <v>94</v>
      </c>
      <c r="H15" s="4">
        <v>63</v>
      </c>
      <c r="I15" s="4">
        <v>67226</v>
      </c>
      <c r="J15" s="4">
        <v>13</v>
      </c>
      <c r="K15" s="4">
        <v>16</v>
      </c>
      <c r="L15" s="4">
        <v>1</v>
      </c>
      <c r="M15" s="4">
        <v>8</v>
      </c>
      <c r="N15" s="4">
        <v>47</v>
      </c>
    </row>
    <row r="16" spans="1:14" x14ac:dyDescent="0.45">
      <c r="A16" s="3" t="s">
        <v>95</v>
      </c>
      <c r="B16" s="3" t="s">
        <v>105</v>
      </c>
      <c r="C16" s="3" t="s">
        <v>110</v>
      </c>
      <c r="D16" s="3" t="s">
        <v>111</v>
      </c>
      <c r="E16" s="3" t="s">
        <v>119</v>
      </c>
      <c r="F16" s="3" t="s">
        <v>93</v>
      </c>
      <c r="G16" s="3" t="s">
        <v>112</v>
      </c>
      <c r="H16" s="3">
        <v>28</v>
      </c>
      <c r="I16" s="3">
        <v>102127</v>
      </c>
      <c r="J16" s="3">
        <v>31</v>
      </c>
      <c r="K16" s="3">
        <v>1</v>
      </c>
      <c r="L16" s="3">
        <v>12</v>
      </c>
      <c r="M16" s="3">
        <v>9</v>
      </c>
      <c r="N16" s="3">
        <v>37</v>
      </c>
    </row>
    <row r="17" spans="1:14" x14ac:dyDescent="0.45">
      <c r="A17" s="4" t="s">
        <v>108</v>
      </c>
      <c r="B17" s="4" t="s">
        <v>96</v>
      </c>
      <c r="C17" s="4" t="s">
        <v>110</v>
      </c>
      <c r="D17" s="4" t="s">
        <v>113</v>
      </c>
      <c r="E17" s="4" t="s">
        <v>92</v>
      </c>
      <c r="F17" s="4" t="s">
        <v>99</v>
      </c>
      <c r="G17" s="4" t="s">
        <v>104</v>
      </c>
      <c r="H17" s="4">
        <v>43</v>
      </c>
      <c r="I17" s="4">
        <v>107362</v>
      </c>
      <c r="J17" s="4">
        <v>30</v>
      </c>
      <c r="K17" s="4">
        <v>17</v>
      </c>
      <c r="L17" s="4">
        <v>9</v>
      </c>
      <c r="M17" s="4">
        <v>9</v>
      </c>
      <c r="N17" s="4">
        <v>47</v>
      </c>
    </row>
    <row r="18" spans="1:14" x14ac:dyDescent="0.45">
      <c r="A18" s="3" t="s">
        <v>120</v>
      </c>
      <c r="B18" s="3" t="s">
        <v>96</v>
      </c>
      <c r="C18" s="3" t="s">
        <v>97</v>
      </c>
      <c r="D18" s="3" t="s">
        <v>113</v>
      </c>
      <c r="E18" s="3" t="s">
        <v>116</v>
      </c>
      <c r="F18" s="3" t="s">
        <v>99</v>
      </c>
      <c r="G18" s="3" t="s">
        <v>104</v>
      </c>
      <c r="H18" s="3">
        <v>54</v>
      </c>
      <c r="I18" s="3">
        <v>56417</v>
      </c>
      <c r="J18" s="3">
        <v>3</v>
      </c>
      <c r="K18" s="3">
        <v>9</v>
      </c>
      <c r="L18" s="3">
        <v>13</v>
      </c>
      <c r="M18" s="3">
        <v>7</v>
      </c>
      <c r="N18" s="3">
        <v>46</v>
      </c>
    </row>
    <row r="19" spans="1:14" x14ac:dyDescent="0.45">
      <c r="A19" s="4" t="s">
        <v>101</v>
      </c>
      <c r="B19" s="4" t="s">
        <v>96</v>
      </c>
      <c r="C19" s="4" t="s">
        <v>90</v>
      </c>
      <c r="D19" s="4" t="s">
        <v>102</v>
      </c>
      <c r="E19" s="4" t="s">
        <v>103</v>
      </c>
      <c r="F19" s="4" t="s">
        <v>107</v>
      </c>
      <c r="G19" s="4" t="s">
        <v>109</v>
      </c>
      <c r="H19" s="4">
        <v>38</v>
      </c>
      <c r="I19" s="4">
        <v>48693</v>
      </c>
      <c r="J19" s="4">
        <v>30</v>
      </c>
      <c r="K19" s="4">
        <v>6</v>
      </c>
      <c r="L19" s="4">
        <v>7</v>
      </c>
      <c r="M19" s="4">
        <v>9</v>
      </c>
      <c r="N19" s="4">
        <v>51</v>
      </c>
    </row>
    <row r="20" spans="1:14" x14ac:dyDescent="0.45">
      <c r="A20" s="3" t="s">
        <v>115</v>
      </c>
      <c r="B20" s="3" t="s">
        <v>89</v>
      </c>
      <c r="C20" s="3" t="s">
        <v>97</v>
      </c>
      <c r="D20" s="3" t="s">
        <v>102</v>
      </c>
      <c r="E20" s="3" t="s">
        <v>103</v>
      </c>
      <c r="F20" s="3" t="s">
        <v>93</v>
      </c>
      <c r="G20" s="3" t="s">
        <v>112</v>
      </c>
      <c r="H20" s="3">
        <v>45</v>
      </c>
      <c r="I20" s="3">
        <v>109674</v>
      </c>
      <c r="J20" s="3">
        <v>6</v>
      </c>
      <c r="K20" s="3">
        <v>19</v>
      </c>
      <c r="L20" s="3">
        <v>2</v>
      </c>
      <c r="M20" s="3">
        <v>9</v>
      </c>
      <c r="N20" s="3">
        <v>28</v>
      </c>
    </row>
    <row r="21" spans="1:14" x14ac:dyDescent="0.45">
      <c r="A21" s="4" t="s">
        <v>95</v>
      </c>
      <c r="B21" s="4" t="s">
        <v>105</v>
      </c>
      <c r="C21" s="4" t="s">
        <v>97</v>
      </c>
      <c r="D21" s="4" t="s">
        <v>111</v>
      </c>
      <c r="E21" s="4" t="s">
        <v>119</v>
      </c>
      <c r="F21" s="4" t="s">
        <v>93</v>
      </c>
      <c r="G21" s="4" t="s">
        <v>117</v>
      </c>
      <c r="H21" s="4">
        <v>55</v>
      </c>
      <c r="I21" s="4">
        <v>83161</v>
      </c>
      <c r="J21" s="4">
        <v>29</v>
      </c>
      <c r="K21" s="4">
        <v>13</v>
      </c>
      <c r="L21" s="4">
        <v>6</v>
      </c>
      <c r="M21" s="4">
        <v>3</v>
      </c>
      <c r="N21" s="4">
        <v>59</v>
      </c>
    </row>
    <row r="22" spans="1:14" x14ac:dyDescent="0.45">
      <c r="A22" s="3" t="s">
        <v>120</v>
      </c>
      <c r="B22" s="3" t="s">
        <v>89</v>
      </c>
      <c r="C22" s="3" t="s">
        <v>97</v>
      </c>
      <c r="D22" s="3" t="s">
        <v>102</v>
      </c>
      <c r="E22" s="3" t="s">
        <v>116</v>
      </c>
      <c r="F22" s="3" t="s">
        <v>99</v>
      </c>
      <c r="G22" s="3" t="s">
        <v>109</v>
      </c>
      <c r="H22" s="3">
        <v>49</v>
      </c>
      <c r="I22" s="3">
        <v>32169</v>
      </c>
      <c r="J22" s="3">
        <v>8</v>
      </c>
      <c r="K22" s="3">
        <v>3</v>
      </c>
      <c r="L22" s="3">
        <v>2</v>
      </c>
      <c r="M22" s="3">
        <v>4</v>
      </c>
      <c r="N22" s="3">
        <v>51</v>
      </c>
    </row>
    <row r="23" spans="1:14" x14ac:dyDescent="0.45">
      <c r="A23" s="4" t="s">
        <v>120</v>
      </c>
      <c r="B23" s="4" t="s">
        <v>89</v>
      </c>
      <c r="C23" s="4" t="s">
        <v>97</v>
      </c>
      <c r="D23" s="4" t="s">
        <v>102</v>
      </c>
      <c r="E23" s="4" t="s">
        <v>106</v>
      </c>
      <c r="F23" s="4" t="s">
        <v>93</v>
      </c>
      <c r="G23" s="4" t="s">
        <v>117</v>
      </c>
      <c r="H23" s="4">
        <v>64</v>
      </c>
      <c r="I23" s="4">
        <v>114092</v>
      </c>
      <c r="J23" s="4">
        <v>33</v>
      </c>
      <c r="K23" s="4">
        <v>7</v>
      </c>
      <c r="L23" s="4">
        <v>1</v>
      </c>
      <c r="M23" s="4">
        <v>2</v>
      </c>
      <c r="N23" s="4">
        <v>39</v>
      </c>
    </row>
    <row r="24" spans="1:14" x14ac:dyDescent="0.45">
      <c r="A24" s="3" t="s">
        <v>115</v>
      </c>
      <c r="B24" s="3" t="s">
        <v>96</v>
      </c>
      <c r="C24" s="3" t="s">
        <v>97</v>
      </c>
      <c r="D24" s="3" t="s">
        <v>102</v>
      </c>
      <c r="E24" s="3" t="s">
        <v>116</v>
      </c>
      <c r="F24" s="3" t="s">
        <v>93</v>
      </c>
      <c r="G24" s="3" t="s">
        <v>109</v>
      </c>
      <c r="H24" s="3">
        <v>62</v>
      </c>
      <c r="I24" s="3">
        <v>52052</v>
      </c>
      <c r="J24" s="3">
        <v>17</v>
      </c>
      <c r="K24" s="3">
        <v>9</v>
      </c>
      <c r="L24" s="3">
        <v>14</v>
      </c>
      <c r="M24" s="3">
        <v>3</v>
      </c>
      <c r="N24" s="3">
        <v>47</v>
      </c>
    </row>
    <row r="25" spans="1:14" x14ac:dyDescent="0.45">
      <c r="A25" s="4" t="s">
        <v>95</v>
      </c>
      <c r="B25" s="4" t="s">
        <v>89</v>
      </c>
      <c r="C25" s="4" t="s">
        <v>110</v>
      </c>
      <c r="D25" s="4" t="s">
        <v>113</v>
      </c>
      <c r="E25" s="4" t="s">
        <v>106</v>
      </c>
      <c r="F25" s="4" t="s">
        <v>93</v>
      </c>
      <c r="G25" s="4" t="s">
        <v>112</v>
      </c>
      <c r="H25" s="4">
        <v>60</v>
      </c>
      <c r="I25" s="4">
        <v>101849</v>
      </c>
      <c r="J25" s="4">
        <v>11</v>
      </c>
      <c r="K25" s="4">
        <v>5</v>
      </c>
      <c r="L25" s="4">
        <v>7</v>
      </c>
      <c r="M25" s="4">
        <v>5</v>
      </c>
      <c r="N25" s="4">
        <v>52</v>
      </c>
    </row>
    <row r="26" spans="1:14" x14ac:dyDescent="0.45">
      <c r="A26" s="3" t="s">
        <v>101</v>
      </c>
      <c r="B26" s="3" t="s">
        <v>96</v>
      </c>
      <c r="C26" s="3" t="s">
        <v>97</v>
      </c>
      <c r="D26" s="3" t="s">
        <v>111</v>
      </c>
      <c r="E26" s="3" t="s">
        <v>116</v>
      </c>
      <c r="F26" s="3" t="s">
        <v>99</v>
      </c>
      <c r="G26" s="3" t="s">
        <v>121</v>
      </c>
      <c r="H26" s="3">
        <v>43</v>
      </c>
      <c r="I26" s="3">
        <v>103851</v>
      </c>
      <c r="J26" s="3">
        <v>13</v>
      </c>
      <c r="K26" s="3">
        <v>10</v>
      </c>
      <c r="L26" s="3">
        <v>13</v>
      </c>
      <c r="M26" s="3">
        <v>5</v>
      </c>
      <c r="N26" s="3">
        <v>23</v>
      </c>
    </row>
    <row r="27" spans="1:14" x14ac:dyDescent="0.45">
      <c r="A27" s="4" t="s">
        <v>122</v>
      </c>
      <c r="B27" s="4" t="s">
        <v>105</v>
      </c>
      <c r="C27" s="4" t="s">
        <v>97</v>
      </c>
      <c r="D27" s="4" t="s">
        <v>91</v>
      </c>
      <c r="E27" s="4" t="s">
        <v>116</v>
      </c>
      <c r="F27" s="4" t="s">
        <v>107</v>
      </c>
      <c r="G27" s="4" t="s">
        <v>112</v>
      </c>
      <c r="H27" s="4">
        <v>38</v>
      </c>
      <c r="I27" s="4">
        <v>38036</v>
      </c>
      <c r="J27" s="4">
        <v>11</v>
      </c>
      <c r="K27" s="4">
        <v>17</v>
      </c>
      <c r="L27" s="4">
        <v>2</v>
      </c>
      <c r="M27" s="4">
        <v>6</v>
      </c>
      <c r="N27" s="4">
        <v>53</v>
      </c>
    </row>
    <row r="28" spans="1:14" x14ac:dyDescent="0.45">
      <c r="A28" s="3" t="s">
        <v>95</v>
      </c>
      <c r="B28" s="3" t="s">
        <v>96</v>
      </c>
      <c r="C28" s="3" t="s">
        <v>90</v>
      </c>
      <c r="D28" s="3" t="s">
        <v>113</v>
      </c>
      <c r="E28" s="3" t="s">
        <v>98</v>
      </c>
      <c r="F28" s="3" t="s">
        <v>107</v>
      </c>
      <c r="G28" s="3" t="s">
        <v>112</v>
      </c>
      <c r="H28" s="3">
        <v>55</v>
      </c>
      <c r="I28" s="3">
        <v>61778</v>
      </c>
      <c r="J28" s="3">
        <v>31</v>
      </c>
      <c r="K28" s="3">
        <v>12</v>
      </c>
      <c r="L28" s="3">
        <v>13</v>
      </c>
      <c r="M28" s="3">
        <v>7</v>
      </c>
      <c r="N28" s="3">
        <v>22</v>
      </c>
    </row>
    <row r="29" spans="1:14" x14ac:dyDescent="0.45">
      <c r="A29" s="4" t="s">
        <v>115</v>
      </c>
      <c r="B29" s="4" t="s">
        <v>105</v>
      </c>
      <c r="C29" s="4" t="s">
        <v>118</v>
      </c>
      <c r="D29" s="4" t="s">
        <v>102</v>
      </c>
      <c r="E29" s="4" t="s">
        <v>103</v>
      </c>
      <c r="F29" s="4" t="s">
        <v>93</v>
      </c>
      <c r="G29" s="4" t="s">
        <v>117</v>
      </c>
      <c r="H29" s="4">
        <v>27</v>
      </c>
      <c r="I29" s="4">
        <v>57734</v>
      </c>
      <c r="J29" s="4">
        <v>28</v>
      </c>
      <c r="K29" s="4">
        <v>16</v>
      </c>
      <c r="L29" s="4">
        <v>14</v>
      </c>
      <c r="M29" s="4">
        <v>7</v>
      </c>
      <c r="N29" s="4">
        <v>45</v>
      </c>
    </row>
    <row r="30" spans="1:14" x14ac:dyDescent="0.45">
      <c r="A30" s="3" t="s">
        <v>120</v>
      </c>
      <c r="B30" s="3" t="s">
        <v>96</v>
      </c>
      <c r="C30" s="3" t="s">
        <v>110</v>
      </c>
      <c r="D30" s="3" t="s">
        <v>113</v>
      </c>
      <c r="E30" s="3" t="s">
        <v>116</v>
      </c>
      <c r="F30" s="3" t="s">
        <v>107</v>
      </c>
      <c r="G30" s="3" t="s">
        <v>117</v>
      </c>
      <c r="H30" s="3">
        <v>27</v>
      </c>
      <c r="I30" s="3">
        <v>53173</v>
      </c>
      <c r="J30" s="3">
        <v>6</v>
      </c>
      <c r="K30" s="3">
        <v>3</v>
      </c>
      <c r="L30" s="3">
        <v>14</v>
      </c>
      <c r="M30" s="3">
        <v>1</v>
      </c>
      <c r="N30" s="3">
        <v>27</v>
      </c>
    </row>
    <row r="31" spans="1:14" x14ac:dyDescent="0.45">
      <c r="A31" s="4" t="s">
        <v>101</v>
      </c>
      <c r="B31" s="4" t="s">
        <v>89</v>
      </c>
      <c r="C31" s="4" t="s">
        <v>110</v>
      </c>
      <c r="D31" s="4" t="s">
        <v>102</v>
      </c>
      <c r="E31" s="4" t="s">
        <v>119</v>
      </c>
      <c r="F31" s="4" t="s">
        <v>99</v>
      </c>
      <c r="G31" s="4" t="s">
        <v>112</v>
      </c>
      <c r="H31" s="4">
        <v>55</v>
      </c>
      <c r="I31" s="4">
        <v>60403</v>
      </c>
      <c r="J31" s="4">
        <v>16</v>
      </c>
      <c r="K31" s="4">
        <v>9</v>
      </c>
      <c r="L31" s="4">
        <v>2</v>
      </c>
      <c r="M31" s="4">
        <v>2</v>
      </c>
      <c r="N31" s="4">
        <v>25</v>
      </c>
    </row>
    <row r="32" spans="1:14" x14ac:dyDescent="0.45">
      <c r="A32" s="3" t="s">
        <v>95</v>
      </c>
      <c r="B32" s="3" t="s">
        <v>89</v>
      </c>
      <c r="C32" s="3" t="s">
        <v>110</v>
      </c>
      <c r="D32" s="3" t="s">
        <v>102</v>
      </c>
      <c r="E32" s="3" t="s">
        <v>116</v>
      </c>
      <c r="F32" s="3" t="s">
        <v>99</v>
      </c>
      <c r="G32" s="3" t="s">
        <v>112</v>
      </c>
      <c r="H32" s="3">
        <v>22</v>
      </c>
      <c r="I32" s="3">
        <v>96321</v>
      </c>
      <c r="J32" s="3">
        <v>4</v>
      </c>
      <c r="K32" s="3">
        <v>15</v>
      </c>
      <c r="L32" s="3">
        <v>13</v>
      </c>
      <c r="M32" s="3">
        <v>9</v>
      </c>
      <c r="N32" s="3">
        <v>35</v>
      </c>
    </row>
    <row r="33" spans="1:14" x14ac:dyDescent="0.45">
      <c r="A33" s="4" t="s">
        <v>122</v>
      </c>
      <c r="B33" s="4" t="s">
        <v>105</v>
      </c>
      <c r="C33" s="4" t="s">
        <v>97</v>
      </c>
      <c r="D33" s="4" t="s">
        <v>113</v>
      </c>
      <c r="E33" s="4" t="s">
        <v>92</v>
      </c>
      <c r="F33" s="4" t="s">
        <v>107</v>
      </c>
      <c r="G33" s="4" t="s">
        <v>112</v>
      </c>
      <c r="H33" s="4">
        <v>31</v>
      </c>
      <c r="I33" s="4">
        <v>101675</v>
      </c>
      <c r="J33" s="4">
        <v>35</v>
      </c>
      <c r="K33" s="4">
        <v>5</v>
      </c>
      <c r="L33" s="4">
        <v>11</v>
      </c>
      <c r="M33" s="4">
        <v>2</v>
      </c>
      <c r="N33" s="4">
        <v>43</v>
      </c>
    </row>
    <row r="34" spans="1:14" x14ac:dyDescent="0.45">
      <c r="A34" s="3" t="s">
        <v>122</v>
      </c>
      <c r="B34" s="3" t="s">
        <v>105</v>
      </c>
      <c r="C34" s="3" t="s">
        <v>97</v>
      </c>
      <c r="D34" s="3" t="s">
        <v>111</v>
      </c>
      <c r="E34" s="3" t="s">
        <v>103</v>
      </c>
      <c r="F34" s="3" t="s">
        <v>107</v>
      </c>
      <c r="G34" s="3" t="s">
        <v>117</v>
      </c>
      <c r="H34" s="3">
        <v>42</v>
      </c>
      <c r="I34" s="3">
        <v>36344</v>
      </c>
      <c r="J34" s="3">
        <v>26</v>
      </c>
      <c r="K34" s="3">
        <v>13</v>
      </c>
      <c r="L34" s="3">
        <v>5</v>
      </c>
      <c r="M34" s="3">
        <v>6</v>
      </c>
      <c r="N34" s="3">
        <v>58</v>
      </c>
    </row>
    <row r="35" spans="1:14" x14ac:dyDescent="0.45">
      <c r="A35" s="4" t="s">
        <v>108</v>
      </c>
      <c r="B35" s="4" t="s">
        <v>105</v>
      </c>
      <c r="C35" s="4" t="s">
        <v>97</v>
      </c>
      <c r="D35" s="4" t="s">
        <v>102</v>
      </c>
      <c r="E35" s="4" t="s">
        <v>92</v>
      </c>
      <c r="F35" s="4" t="s">
        <v>93</v>
      </c>
      <c r="G35" s="4" t="s">
        <v>112</v>
      </c>
      <c r="H35" s="4">
        <v>26</v>
      </c>
      <c r="I35" s="4">
        <v>48800</v>
      </c>
      <c r="J35" s="4">
        <v>12</v>
      </c>
      <c r="K35" s="4">
        <v>14</v>
      </c>
      <c r="L35" s="4">
        <v>14</v>
      </c>
      <c r="M35" s="4">
        <v>1</v>
      </c>
      <c r="N35" s="4">
        <v>49</v>
      </c>
    </row>
    <row r="36" spans="1:14" x14ac:dyDescent="0.45">
      <c r="A36" s="3" t="s">
        <v>108</v>
      </c>
      <c r="B36" s="3" t="s">
        <v>96</v>
      </c>
      <c r="C36" s="3" t="s">
        <v>90</v>
      </c>
      <c r="D36" s="3" t="s">
        <v>111</v>
      </c>
      <c r="E36" s="3" t="s">
        <v>103</v>
      </c>
      <c r="F36" s="3" t="s">
        <v>107</v>
      </c>
      <c r="G36" s="3" t="s">
        <v>112</v>
      </c>
      <c r="H36" s="3">
        <v>23</v>
      </c>
      <c r="I36" s="3">
        <v>55372</v>
      </c>
      <c r="J36" s="3">
        <v>11</v>
      </c>
      <c r="K36" s="3">
        <v>15</v>
      </c>
      <c r="L36" s="3">
        <v>5</v>
      </c>
      <c r="M36" s="3">
        <v>3</v>
      </c>
      <c r="N36" s="3">
        <v>32</v>
      </c>
    </row>
    <row r="37" spans="1:14" x14ac:dyDescent="0.45">
      <c r="A37" s="4" t="s">
        <v>88</v>
      </c>
      <c r="B37" s="4" t="s">
        <v>96</v>
      </c>
      <c r="C37" s="4" t="s">
        <v>118</v>
      </c>
      <c r="D37" s="4" t="s">
        <v>91</v>
      </c>
      <c r="E37" s="4" t="s">
        <v>92</v>
      </c>
      <c r="F37" s="4" t="s">
        <v>93</v>
      </c>
      <c r="G37" s="4" t="s">
        <v>100</v>
      </c>
      <c r="H37" s="4">
        <v>43</v>
      </c>
      <c r="I37" s="4">
        <v>91516</v>
      </c>
      <c r="J37" s="4">
        <v>37</v>
      </c>
      <c r="K37" s="4">
        <v>16</v>
      </c>
      <c r="L37" s="4">
        <v>7</v>
      </c>
      <c r="M37" s="4">
        <v>2</v>
      </c>
      <c r="N37" s="4">
        <v>24</v>
      </c>
    </row>
    <row r="38" spans="1:14" x14ac:dyDescent="0.45">
      <c r="A38" s="3" t="s">
        <v>115</v>
      </c>
      <c r="B38" s="3" t="s">
        <v>105</v>
      </c>
      <c r="C38" s="3" t="s">
        <v>97</v>
      </c>
      <c r="D38" s="3" t="s">
        <v>102</v>
      </c>
      <c r="E38" s="3" t="s">
        <v>116</v>
      </c>
      <c r="F38" s="3" t="s">
        <v>93</v>
      </c>
      <c r="G38" s="3" t="s">
        <v>121</v>
      </c>
      <c r="H38" s="3">
        <v>23</v>
      </c>
      <c r="I38" s="3">
        <v>50538</v>
      </c>
      <c r="J38" s="3">
        <v>25</v>
      </c>
      <c r="K38" s="3">
        <v>13</v>
      </c>
      <c r="L38" s="3">
        <v>1</v>
      </c>
      <c r="M38" s="3">
        <v>3</v>
      </c>
      <c r="N38" s="3">
        <v>44</v>
      </c>
    </row>
    <row r="39" spans="1:14" x14ac:dyDescent="0.45">
      <c r="A39" s="4" t="s">
        <v>95</v>
      </c>
      <c r="B39" s="4" t="s">
        <v>89</v>
      </c>
      <c r="C39" s="4" t="s">
        <v>118</v>
      </c>
      <c r="D39" s="4" t="s">
        <v>111</v>
      </c>
      <c r="E39" s="4" t="s">
        <v>116</v>
      </c>
      <c r="F39" s="4" t="s">
        <v>99</v>
      </c>
      <c r="G39" s="4" t="s">
        <v>94</v>
      </c>
      <c r="H39" s="4">
        <v>31</v>
      </c>
      <c r="I39" s="4">
        <v>93918</v>
      </c>
      <c r="J39" s="4">
        <v>18</v>
      </c>
      <c r="K39" s="4">
        <v>17</v>
      </c>
      <c r="L39" s="4">
        <v>8</v>
      </c>
      <c r="M39" s="4">
        <v>5</v>
      </c>
      <c r="N39" s="4">
        <v>39</v>
      </c>
    </row>
    <row r="40" spans="1:14" x14ac:dyDescent="0.45">
      <c r="A40" s="3" t="s">
        <v>95</v>
      </c>
      <c r="B40" s="3" t="s">
        <v>96</v>
      </c>
      <c r="C40" s="3" t="s">
        <v>90</v>
      </c>
      <c r="D40" s="3" t="s">
        <v>111</v>
      </c>
      <c r="E40" s="3" t="s">
        <v>98</v>
      </c>
      <c r="F40" s="3" t="s">
        <v>99</v>
      </c>
      <c r="G40" s="3" t="s">
        <v>121</v>
      </c>
      <c r="H40" s="3">
        <v>55</v>
      </c>
      <c r="I40" s="3">
        <v>44973</v>
      </c>
      <c r="J40" s="3">
        <v>19</v>
      </c>
      <c r="K40" s="3">
        <v>8</v>
      </c>
      <c r="L40" s="3">
        <v>3</v>
      </c>
      <c r="M40" s="3">
        <v>6</v>
      </c>
      <c r="N40" s="3">
        <v>37</v>
      </c>
    </row>
    <row r="41" spans="1:14" x14ac:dyDescent="0.45">
      <c r="A41" s="4" t="s">
        <v>88</v>
      </c>
      <c r="B41" s="4" t="s">
        <v>96</v>
      </c>
      <c r="C41" s="4" t="s">
        <v>110</v>
      </c>
      <c r="D41" s="4" t="s">
        <v>91</v>
      </c>
      <c r="E41" s="4" t="s">
        <v>119</v>
      </c>
      <c r="F41" s="4" t="s">
        <v>99</v>
      </c>
      <c r="G41" s="4" t="s">
        <v>100</v>
      </c>
      <c r="H41" s="4">
        <v>37</v>
      </c>
      <c r="I41" s="4">
        <v>101155</v>
      </c>
      <c r="J41" s="4">
        <v>23</v>
      </c>
      <c r="K41" s="4">
        <v>2</v>
      </c>
      <c r="L41" s="4">
        <v>4</v>
      </c>
      <c r="M41" s="4">
        <v>9</v>
      </c>
      <c r="N41" s="4">
        <v>37</v>
      </c>
    </row>
    <row r="42" spans="1:14" x14ac:dyDescent="0.45">
      <c r="A42" s="3" t="s">
        <v>120</v>
      </c>
      <c r="B42" s="3" t="s">
        <v>96</v>
      </c>
      <c r="C42" s="3" t="s">
        <v>97</v>
      </c>
      <c r="D42" s="3" t="s">
        <v>111</v>
      </c>
      <c r="E42" s="3" t="s">
        <v>92</v>
      </c>
      <c r="F42" s="3" t="s">
        <v>99</v>
      </c>
      <c r="G42" s="3" t="s">
        <v>94</v>
      </c>
      <c r="H42" s="3">
        <v>60</v>
      </c>
      <c r="I42" s="3">
        <v>89500</v>
      </c>
      <c r="J42" s="3">
        <v>38</v>
      </c>
      <c r="K42" s="3">
        <v>5</v>
      </c>
      <c r="L42" s="3">
        <v>9</v>
      </c>
      <c r="M42" s="3">
        <v>4</v>
      </c>
      <c r="N42" s="3">
        <v>21</v>
      </c>
    </row>
    <row r="43" spans="1:14" x14ac:dyDescent="0.45">
      <c r="A43" s="4" t="s">
        <v>120</v>
      </c>
      <c r="B43" s="4" t="s">
        <v>105</v>
      </c>
      <c r="C43" s="4" t="s">
        <v>118</v>
      </c>
      <c r="D43" s="4" t="s">
        <v>111</v>
      </c>
      <c r="E43" s="4" t="s">
        <v>106</v>
      </c>
      <c r="F43" s="4" t="s">
        <v>107</v>
      </c>
      <c r="G43" s="4" t="s">
        <v>109</v>
      </c>
      <c r="H43" s="4">
        <v>43</v>
      </c>
      <c r="I43" s="4">
        <v>66575</v>
      </c>
      <c r="J43" s="4">
        <v>18</v>
      </c>
      <c r="K43" s="4">
        <v>6</v>
      </c>
      <c r="L43" s="4">
        <v>4</v>
      </c>
      <c r="M43" s="4">
        <v>7</v>
      </c>
      <c r="N43" s="4">
        <v>29</v>
      </c>
    </row>
    <row r="44" spans="1:14" x14ac:dyDescent="0.45">
      <c r="A44" s="3" t="s">
        <v>88</v>
      </c>
      <c r="B44" s="3" t="s">
        <v>105</v>
      </c>
      <c r="C44" s="3" t="s">
        <v>118</v>
      </c>
      <c r="D44" s="3" t="s">
        <v>91</v>
      </c>
      <c r="E44" s="3" t="s">
        <v>98</v>
      </c>
      <c r="F44" s="3" t="s">
        <v>99</v>
      </c>
      <c r="G44" s="3" t="s">
        <v>112</v>
      </c>
      <c r="H44" s="3">
        <v>33</v>
      </c>
      <c r="I44" s="3">
        <v>72261</v>
      </c>
      <c r="J44" s="3">
        <v>26</v>
      </c>
      <c r="K44" s="3">
        <v>12</v>
      </c>
      <c r="L44" s="3">
        <v>10</v>
      </c>
      <c r="M44" s="3">
        <v>6</v>
      </c>
      <c r="N44" s="3">
        <v>31</v>
      </c>
    </row>
    <row r="45" spans="1:14" x14ac:dyDescent="0.45">
      <c r="A45" s="4" t="s">
        <v>120</v>
      </c>
      <c r="B45" s="4" t="s">
        <v>105</v>
      </c>
      <c r="C45" s="4" t="s">
        <v>97</v>
      </c>
      <c r="D45" s="4" t="s">
        <v>102</v>
      </c>
      <c r="E45" s="4" t="s">
        <v>92</v>
      </c>
      <c r="F45" s="4" t="s">
        <v>107</v>
      </c>
      <c r="G45" s="4" t="s">
        <v>100</v>
      </c>
      <c r="H45" s="4">
        <v>45</v>
      </c>
      <c r="I45" s="4">
        <v>57716</v>
      </c>
      <c r="J45" s="4">
        <v>6</v>
      </c>
      <c r="K45" s="4">
        <v>18</v>
      </c>
      <c r="L45" s="4">
        <v>12</v>
      </c>
      <c r="M45" s="4">
        <v>2</v>
      </c>
      <c r="N45" s="4">
        <v>32</v>
      </c>
    </row>
    <row r="46" spans="1:14" x14ac:dyDescent="0.45">
      <c r="A46" s="3" t="s">
        <v>108</v>
      </c>
      <c r="B46" s="3" t="s">
        <v>105</v>
      </c>
      <c r="C46" s="3" t="s">
        <v>110</v>
      </c>
      <c r="D46" s="3" t="s">
        <v>111</v>
      </c>
      <c r="E46" s="3" t="s">
        <v>92</v>
      </c>
      <c r="F46" s="3" t="s">
        <v>99</v>
      </c>
      <c r="G46" s="3" t="s">
        <v>109</v>
      </c>
      <c r="H46" s="3">
        <v>61</v>
      </c>
      <c r="I46" s="3">
        <v>33236</v>
      </c>
      <c r="J46" s="3">
        <v>4</v>
      </c>
      <c r="K46" s="3">
        <v>1</v>
      </c>
      <c r="L46" s="3">
        <v>5</v>
      </c>
      <c r="M46" s="3">
        <v>8</v>
      </c>
      <c r="N46" s="3">
        <v>30</v>
      </c>
    </row>
    <row r="47" spans="1:14" x14ac:dyDescent="0.45">
      <c r="A47" s="4" t="s">
        <v>95</v>
      </c>
      <c r="B47" s="4" t="s">
        <v>105</v>
      </c>
      <c r="C47" s="4" t="s">
        <v>110</v>
      </c>
      <c r="D47" s="4" t="s">
        <v>111</v>
      </c>
      <c r="E47" s="4" t="s">
        <v>98</v>
      </c>
      <c r="F47" s="4" t="s">
        <v>107</v>
      </c>
      <c r="G47" s="4" t="s">
        <v>112</v>
      </c>
      <c r="H47" s="4">
        <v>59</v>
      </c>
      <c r="I47" s="4">
        <v>45848</v>
      </c>
      <c r="J47" s="4">
        <v>29</v>
      </c>
      <c r="K47" s="4">
        <v>17</v>
      </c>
      <c r="L47" s="4">
        <v>7</v>
      </c>
      <c r="M47" s="4">
        <v>7</v>
      </c>
      <c r="N47" s="4">
        <v>38</v>
      </c>
    </row>
    <row r="48" spans="1:14" x14ac:dyDescent="0.45">
      <c r="A48" s="3" t="s">
        <v>88</v>
      </c>
      <c r="B48" s="3" t="s">
        <v>89</v>
      </c>
      <c r="C48" s="3" t="s">
        <v>110</v>
      </c>
      <c r="D48" s="3" t="s">
        <v>111</v>
      </c>
      <c r="E48" s="3" t="s">
        <v>116</v>
      </c>
      <c r="F48" s="3" t="s">
        <v>93</v>
      </c>
      <c r="G48" s="3" t="s">
        <v>117</v>
      </c>
      <c r="H48" s="3">
        <v>31</v>
      </c>
      <c r="I48" s="3">
        <v>32352</v>
      </c>
      <c r="J48" s="3">
        <v>34</v>
      </c>
      <c r="K48" s="3">
        <v>11</v>
      </c>
      <c r="L48" s="3">
        <v>4</v>
      </c>
      <c r="M48" s="3">
        <v>7</v>
      </c>
      <c r="N48" s="3">
        <v>54</v>
      </c>
    </row>
    <row r="49" spans="1:14" x14ac:dyDescent="0.45">
      <c r="A49" s="4" t="s">
        <v>95</v>
      </c>
      <c r="B49" s="4" t="s">
        <v>89</v>
      </c>
      <c r="C49" s="4" t="s">
        <v>90</v>
      </c>
      <c r="D49" s="4" t="s">
        <v>113</v>
      </c>
      <c r="E49" s="4" t="s">
        <v>92</v>
      </c>
      <c r="F49" s="4" t="s">
        <v>107</v>
      </c>
      <c r="G49" s="4" t="s">
        <v>104</v>
      </c>
      <c r="H49" s="4">
        <v>56</v>
      </c>
      <c r="I49" s="4">
        <v>31932</v>
      </c>
      <c r="J49" s="4">
        <v>17</v>
      </c>
      <c r="K49" s="4">
        <v>10</v>
      </c>
      <c r="L49" s="4">
        <v>14</v>
      </c>
      <c r="M49" s="4">
        <v>8</v>
      </c>
      <c r="N49" s="4">
        <v>58</v>
      </c>
    </row>
    <row r="50" spans="1:14" x14ac:dyDescent="0.45">
      <c r="A50" s="3" t="s">
        <v>122</v>
      </c>
      <c r="B50" s="3" t="s">
        <v>105</v>
      </c>
      <c r="C50" s="3" t="s">
        <v>118</v>
      </c>
      <c r="D50" s="3" t="s">
        <v>91</v>
      </c>
      <c r="E50" s="3" t="s">
        <v>116</v>
      </c>
      <c r="F50" s="3" t="s">
        <v>107</v>
      </c>
      <c r="G50" s="3" t="s">
        <v>100</v>
      </c>
      <c r="H50" s="3">
        <v>53</v>
      </c>
      <c r="I50" s="3">
        <v>106449</v>
      </c>
      <c r="J50" s="3">
        <v>16</v>
      </c>
      <c r="K50" s="3">
        <v>19</v>
      </c>
      <c r="L50" s="3">
        <v>1</v>
      </c>
      <c r="M50" s="3">
        <v>1</v>
      </c>
      <c r="N50" s="3">
        <v>45</v>
      </c>
    </row>
    <row r="51" spans="1:14" x14ac:dyDescent="0.45">
      <c r="A51" s="4" t="s">
        <v>108</v>
      </c>
      <c r="B51" s="4" t="s">
        <v>96</v>
      </c>
      <c r="C51" s="4" t="s">
        <v>118</v>
      </c>
      <c r="D51" s="4" t="s">
        <v>113</v>
      </c>
      <c r="E51" s="4" t="s">
        <v>98</v>
      </c>
      <c r="F51" s="4" t="s">
        <v>99</v>
      </c>
      <c r="G51" s="4" t="s">
        <v>117</v>
      </c>
      <c r="H51" s="4">
        <v>28</v>
      </c>
      <c r="I51" s="4">
        <v>38556</v>
      </c>
      <c r="J51" s="4">
        <v>2</v>
      </c>
      <c r="K51" s="4">
        <v>14</v>
      </c>
      <c r="L51" s="4">
        <v>9</v>
      </c>
      <c r="M51" s="4">
        <v>1</v>
      </c>
      <c r="N51" s="4">
        <v>33</v>
      </c>
    </row>
    <row r="52" spans="1:14" x14ac:dyDescent="0.45">
      <c r="A52" s="3" t="s">
        <v>101</v>
      </c>
      <c r="B52" s="3" t="s">
        <v>105</v>
      </c>
      <c r="C52" s="3" t="s">
        <v>118</v>
      </c>
      <c r="D52" s="3" t="s">
        <v>91</v>
      </c>
      <c r="E52" s="3" t="s">
        <v>116</v>
      </c>
      <c r="F52" s="3" t="s">
        <v>107</v>
      </c>
      <c r="G52" s="3" t="s">
        <v>100</v>
      </c>
      <c r="H52" s="3">
        <v>42</v>
      </c>
      <c r="I52" s="3">
        <v>116836</v>
      </c>
      <c r="J52" s="3">
        <v>34</v>
      </c>
      <c r="K52" s="3">
        <v>10</v>
      </c>
      <c r="L52" s="3">
        <v>4</v>
      </c>
      <c r="M52" s="3">
        <v>8</v>
      </c>
      <c r="N52" s="3">
        <v>43</v>
      </c>
    </row>
    <row r="53" spans="1:14" x14ac:dyDescent="0.45">
      <c r="A53" s="4" t="s">
        <v>108</v>
      </c>
      <c r="B53" s="4" t="s">
        <v>89</v>
      </c>
      <c r="C53" s="4" t="s">
        <v>90</v>
      </c>
      <c r="D53" s="4" t="s">
        <v>102</v>
      </c>
      <c r="E53" s="4" t="s">
        <v>103</v>
      </c>
      <c r="F53" s="4" t="s">
        <v>93</v>
      </c>
      <c r="G53" s="4" t="s">
        <v>100</v>
      </c>
      <c r="H53" s="4">
        <v>41</v>
      </c>
      <c r="I53" s="4">
        <v>35498</v>
      </c>
      <c r="J53" s="4">
        <v>8</v>
      </c>
      <c r="K53" s="4">
        <v>15</v>
      </c>
      <c r="L53" s="4">
        <v>9</v>
      </c>
      <c r="M53" s="4">
        <v>4</v>
      </c>
      <c r="N53" s="4">
        <v>20</v>
      </c>
    </row>
    <row r="54" spans="1:14" x14ac:dyDescent="0.45">
      <c r="A54" s="3" t="s">
        <v>88</v>
      </c>
      <c r="B54" s="3" t="s">
        <v>89</v>
      </c>
      <c r="C54" s="3" t="s">
        <v>118</v>
      </c>
      <c r="D54" s="3" t="s">
        <v>102</v>
      </c>
      <c r="E54" s="3" t="s">
        <v>106</v>
      </c>
      <c r="F54" s="3" t="s">
        <v>93</v>
      </c>
      <c r="G54" s="3" t="s">
        <v>117</v>
      </c>
      <c r="H54" s="3">
        <v>47</v>
      </c>
      <c r="I54" s="3">
        <v>106118</v>
      </c>
      <c r="J54" s="3">
        <v>13</v>
      </c>
      <c r="K54" s="3">
        <v>19</v>
      </c>
      <c r="L54" s="3">
        <v>6</v>
      </c>
      <c r="M54" s="3">
        <v>5</v>
      </c>
      <c r="N54" s="3">
        <v>41</v>
      </c>
    </row>
    <row r="55" spans="1:14" x14ac:dyDescent="0.45">
      <c r="A55" s="4" t="s">
        <v>101</v>
      </c>
      <c r="B55" s="4" t="s">
        <v>96</v>
      </c>
      <c r="C55" s="4" t="s">
        <v>90</v>
      </c>
      <c r="D55" s="4" t="s">
        <v>111</v>
      </c>
      <c r="E55" s="4" t="s">
        <v>114</v>
      </c>
      <c r="F55" s="4" t="s">
        <v>99</v>
      </c>
      <c r="G55" s="4" t="s">
        <v>94</v>
      </c>
      <c r="H55" s="4">
        <v>25</v>
      </c>
      <c r="I55" s="4">
        <v>80098</v>
      </c>
      <c r="J55" s="4">
        <v>8</v>
      </c>
      <c r="K55" s="4">
        <v>4</v>
      </c>
      <c r="L55" s="4">
        <v>1</v>
      </c>
      <c r="M55" s="4">
        <v>8</v>
      </c>
      <c r="N55" s="4">
        <v>42</v>
      </c>
    </row>
    <row r="56" spans="1:14" x14ac:dyDescent="0.45">
      <c r="A56" s="3" t="s">
        <v>122</v>
      </c>
      <c r="B56" s="3" t="s">
        <v>89</v>
      </c>
      <c r="C56" s="3" t="s">
        <v>110</v>
      </c>
      <c r="D56" s="3" t="s">
        <v>91</v>
      </c>
      <c r="E56" s="3" t="s">
        <v>92</v>
      </c>
      <c r="F56" s="3" t="s">
        <v>93</v>
      </c>
      <c r="G56" s="3" t="s">
        <v>121</v>
      </c>
      <c r="H56" s="3">
        <v>43</v>
      </c>
      <c r="I56" s="3">
        <v>94386</v>
      </c>
      <c r="J56" s="3">
        <v>30</v>
      </c>
      <c r="K56" s="3">
        <v>2</v>
      </c>
      <c r="L56" s="3">
        <v>12</v>
      </c>
      <c r="M56" s="3">
        <v>5</v>
      </c>
      <c r="N56" s="3">
        <v>38</v>
      </c>
    </row>
    <row r="57" spans="1:14" x14ac:dyDescent="0.45">
      <c r="A57" s="4" t="s">
        <v>88</v>
      </c>
      <c r="B57" s="4" t="s">
        <v>105</v>
      </c>
      <c r="C57" s="4" t="s">
        <v>97</v>
      </c>
      <c r="D57" s="4" t="s">
        <v>102</v>
      </c>
      <c r="E57" s="4" t="s">
        <v>119</v>
      </c>
      <c r="F57" s="4" t="s">
        <v>107</v>
      </c>
      <c r="G57" s="4" t="s">
        <v>112</v>
      </c>
      <c r="H57" s="4">
        <v>36</v>
      </c>
      <c r="I57" s="4">
        <v>39569</v>
      </c>
      <c r="J57" s="4">
        <v>32</v>
      </c>
      <c r="K57" s="4">
        <v>9</v>
      </c>
      <c r="L57" s="4">
        <v>3</v>
      </c>
      <c r="M57" s="4">
        <v>4</v>
      </c>
      <c r="N57" s="4">
        <v>37</v>
      </c>
    </row>
    <row r="58" spans="1:14" x14ac:dyDescent="0.45">
      <c r="A58" s="3" t="s">
        <v>115</v>
      </c>
      <c r="B58" s="3" t="s">
        <v>96</v>
      </c>
      <c r="C58" s="3" t="s">
        <v>118</v>
      </c>
      <c r="D58" s="3" t="s">
        <v>91</v>
      </c>
      <c r="E58" s="3" t="s">
        <v>106</v>
      </c>
      <c r="F58" s="3" t="s">
        <v>93</v>
      </c>
      <c r="G58" s="3" t="s">
        <v>100</v>
      </c>
      <c r="H58" s="3">
        <v>61</v>
      </c>
      <c r="I58" s="3">
        <v>86882</v>
      </c>
      <c r="J58" s="3">
        <v>36</v>
      </c>
      <c r="K58" s="3">
        <v>10</v>
      </c>
      <c r="L58" s="3">
        <v>11</v>
      </c>
      <c r="M58" s="3">
        <v>6</v>
      </c>
      <c r="N58" s="3">
        <v>31</v>
      </c>
    </row>
    <row r="59" spans="1:14" x14ac:dyDescent="0.45">
      <c r="A59" s="4" t="s">
        <v>95</v>
      </c>
      <c r="B59" s="4" t="s">
        <v>105</v>
      </c>
      <c r="C59" s="4" t="s">
        <v>118</v>
      </c>
      <c r="D59" s="4" t="s">
        <v>102</v>
      </c>
      <c r="E59" s="4" t="s">
        <v>114</v>
      </c>
      <c r="F59" s="4" t="s">
        <v>99</v>
      </c>
      <c r="G59" s="4" t="s">
        <v>112</v>
      </c>
      <c r="H59" s="4">
        <v>42</v>
      </c>
      <c r="I59" s="4">
        <v>100393</v>
      </c>
      <c r="J59" s="4">
        <v>30</v>
      </c>
      <c r="K59" s="4">
        <v>11</v>
      </c>
      <c r="L59" s="4">
        <v>2</v>
      </c>
      <c r="M59" s="4">
        <v>5</v>
      </c>
      <c r="N59" s="4">
        <v>47</v>
      </c>
    </row>
    <row r="60" spans="1:14" x14ac:dyDescent="0.45">
      <c r="A60" s="3" t="s">
        <v>122</v>
      </c>
      <c r="B60" s="3" t="s">
        <v>105</v>
      </c>
      <c r="C60" s="3" t="s">
        <v>110</v>
      </c>
      <c r="D60" s="3" t="s">
        <v>113</v>
      </c>
      <c r="E60" s="3" t="s">
        <v>116</v>
      </c>
      <c r="F60" s="3" t="s">
        <v>107</v>
      </c>
      <c r="G60" s="3" t="s">
        <v>104</v>
      </c>
      <c r="H60" s="3">
        <v>36</v>
      </c>
      <c r="I60" s="3">
        <v>30340</v>
      </c>
      <c r="J60" s="3">
        <v>1</v>
      </c>
      <c r="K60" s="3">
        <v>14</v>
      </c>
      <c r="L60" s="3">
        <v>9</v>
      </c>
      <c r="M60" s="3">
        <v>7</v>
      </c>
      <c r="N60" s="3">
        <v>47</v>
      </c>
    </row>
    <row r="61" spans="1:14" x14ac:dyDescent="0.45">
      <c r="A61" s="4" t="s">
        <v>95</v>
      </c>
      <c r="B61" s="4" t="s">
        <v>96</v>
      </c>
      <c r="C61" s="4" t="s">
        <v>97</v>
      </c>
      <c r="D61" s="4" t="s">
        <v>102</v>
      </c>
      <c r="E61" s="4" t="s">
        <v>92</v>
      </c>
      <c r="F61" s="4" t="s">
        <v>99</v>
      </c>
      <c r="G61" s="4" t="s">
        <v>117</v>
      </c>
      <c r="H61" s="4">
        <v>43</v>
      </c>
      <c r="I61" s="4">
        <v>73949</v>
      </c>
      <c r="J61" s="4">
        <v>39</v>
      </c>
      <c r="K61" s="4">
        <v>7</v>
      </c>
      <c r="L61" s="4">
        <v>12</v>
      </c>
      <c r="M61" s="4">
        <v>7</v>
      </c>
      <c r="N61" s="4">
        <v>52</v>
      </c>
    </row>
    <row r="62" spans="1:14" x14ac:dyDescent="0.45">
      <c r="A62" s="3" t="s">
        <v>120</v>
      </c>
      <c r="B62" s="3" t="s">
        <v>105</v>
      </c>
      <c r="C62" s="3" t="s">
        <v>90</v>
      </c>
      <c r="D62" s="3" t="s">
        <v>113</v>
      </c>
      <c r="E62" s="3" t="s">
        <v>116</v>
      </c>
      <c r="F62" s="3" t="s">
        <v>107</v>
      </c>
      <c r="G62" s="3" t="s">
        <v>112</v>
      </c>
      <c r="H62" s="3">
        <v>49</v>
      </c>
      <c r="I62" s="3">
        <v>112302</v>
      </c>
      <c r="J62" s="3">
        <v>17</v>
      </c>
      <c r="K62" s="3">
        <v>15</v>
      </c>
      <c r="L62" s="3">
        <v>1</v>
      </c>
      <c r="M62" s="3">
        <v>4</v>
      </c>
      <c r="N62" s="3">
        <v>38</v>
      </c>
    </row>
    <row r="63" spans="1:14" x14ac:dyDescent="0.45">
      <c r="A63" s="4" t="s">
        <v>115</v>
      </c>
      <c r="B63" s="4" t="s">
        <v>89</v>
      </c>
      <c r="C63" s="4" t="s">
        <v>97</v>
      </c>
      <c r="D63" s="4" t="s">
        <v>102</v>
      </c>
      <c r="E63" s="4" t="s">
        <v>103</v>
      </c>
      <c r="F63" s="4" t="s">
        <v>93</v>
      </c>
      <c r="G63" s="4" t="s">
        <v>117</v>
      </c>
      <c r="H63" s="4">
        <v>35</v>
      </c>
      <c r="I63" s="4">
        <v>92443</v>
      </c>
      <c r="J63" s="4">
        <v>20</v>
      </c>
      <c r="K63" s="4">
        <v>19</v>
      </c>
      <c r="L63" s="4">
        <v>13</v>
      </c>
      <c r="M63" s="4">
        <v>5</v>
      </c>
      <c r="N63" s="4">
        <v>47</v>
      </c>
    </row>
    <row r="64" spans="1:14" x14ac:dyDescent="0.45">
      <c r="A64" s="3" t="s">
        <v>115</v>
      </c>
      <c r="B64" s="3" t="s">
        <v>105</v>
      </c>
      <c r="C64" s="3" t="s">
        <v>110</v>
      </c>
      <c r="D64" s="3" t="s">
        <v>111</v>
      </c>
      <c r="E64" s="3" t="s">
        <v>98</v>
      </c>
      <c r="F64" s="3" t="s">
        <v>99</v>
      </c>
      <c r="G64" s="3" t="s">
        <v>112</v>
      </c>
      <c r="H64" s="3">
        <v>48</v>
      </c>
      <c r="I64" s="3">
        <v>104027</v>
      </c>
      <c r="J64" s="3">
        <v>24</v>
      </c>
      <c r="K64" s="3">
        <v>15</v>
      </c>
      <c r="L64" s="3">
        <v>14</v>
      </c>
      <c r="M64" s="3">
        <v>3</v>
      </c>
      <c r="N64" s="3">
        <v>56</v>
      </c>
    </row>
    <row r="65" spans="1:14" x14ac:dyDescent="0.45">
      <c r="A65" s="4" t="s">
        <v>122</v>
      </c>
      <c r="B65" s="4" t="s">
        <v>96</v>
      </c>
      <c r="C65" s="4" t="s">
        <v>110</v>
      </c>
      <c r="D65" s="4" t="s">
        <v>113</v>
      </c>
      <c r="E65" s="4" t="s">
        <v>92</v>
      </c>
      <c r="F65" s="4" t="s">
        <v>99</v>
      </c>
      <c r="G65" s="4" t="s">
        <v>121</v>
      </c>
      <c r="H65" s="4">
        <v>62</v>
      </c>
      <c r="I65" s="4">
        <v>30138</v>
      </c>
      <c r="J65" s="4">
        <v>22</v>
      </c>
      <c r="K65" s="4">
        <v>8</v>
      </c>
      <c r="L65" s="4">
        <v>9</v>
      </c>
      <c r="M65" s="4">
        <v>4</v>
      </c>
      <c r="N65" s="4">
        <v>45</v>
      </c>
    </row>
    <row r="66" spans="1:14" x14ac:dyDescent="0.45">
      <c r="A66" s="3" t="s">
        <v>115</v>
      </c>
      <c r="B66" s="3" t="s">
        <v>96</v>
      </c>
      <c r="C66" s="3" t="s">
        <v>97</v>
      </c>
      <c r="D66" s="3" t="s">
        <v>102</v>
      </c>
      <c r="E66" s="3" t="s">
        <v>114</v>
      </c>
      <c r="F66" s="3" t="s">
        <v>107</v>
      </c>
      <c r="G66" s="3" t="s">
        <v>121</v>
      </c>
      <c r="H66" s="3">
        <v>61</v>
      </c>
      <c r="I66" s="3">
        <v>30358</v>
      </c>
      <c r="J66" s="3">
        <v>29</v>
      </c>
      <c r="K66" s="3">
        <v>11</v>
      </c>
      <c r="L66" s="3">
        <v>9</v>
      </c>
      <c r="M66" s="3">
        <v>4</v>
      </c>
      <c r="N66" s="3">
        <v>54</v>
      </c>
    </row>
    <row r="67" spans="1:14" x14ac:dyDescent="0.45">
      <c r="A67" s="4" t="s">
        <v>101</v>
      </c>
      <c r="B67" s="4" t="s">
        <v>96</v>
      </c>
      <c r="C67" s="4" t="s">
        <v>90</v>
      </c>
      <c r="D67" s="4" t="s">
        <v>111</v>
      </c>
      <c r="E67" s="4" t="s">
        <v>114</v>
      </c>
      <c r="F67" s="4" t="s">
        <v>99</v>
      </c>
      <c r="G67" s="4" t="s">
        <v>121</v>
      </c>
      <c r="H67" s="4">
        <v>49</v>
      </c>
      <c r="I67" s="4">
        <v>105250</v>
      </c>
      <c r="J67" s="4">
        <v>22</v>
      </c>
      <c r="K67" s="4">
        <v>9</v>
      </c>
      <c r="L67" s="4">
        <v>8</v>
      </c>
      <c r="M67" s="4">
        <v>3</v>
      </c>
      <c r="N67" s="4">
        <v>53</v>
      </c>
    </row>
    <row r="68" spans="1:14" x14ac:dyDescent="0.45">
      <c r="A68" s="3" t="s">
        <v>115</v>
      </c>
      <c r="B68" s="3" t="s">
        <v>105</v>
      </c>
      <c r="C68" s="3" t="s">
        <v>90</v>
      </c>
      <c r="D68" s="3" t="s">
        <v>113</v>
      </c>
      <c r="E68" s="3" t="s">
        <v>103</v>
      </c>
      <c r="F68" s="3" t="s">
        <v>107</v>
      </c>
      <c r="G68" s="3" t="s">
        <v>121</v>
      </c>
      <c r="H68" s="3">
        <v>47</v>
      </c>
      <c r="I68" s="3">
        <v>115376</v>
      </c>
      <c r="J68" s="3">
        <v>9</v>
      </c>
      <c r="K68" s="3">
        <v>15</v>
      </c>
      <c r="L68" s="3">
        <v>8</v>
      </c>
      <c r="M68" s="3">
        <v>5</v>
      </c>
      <c r="N68" s="3">
        <v>54</v>
      </c>
    </row>
    <row r="69" spans="1:14" x14ac:dyDescent="0.45">
      <c r="A69" s="4" t="s">
        <v>95</v>
      </c>
      <c r="B69" s="4" t="s">
        <v>96</v>
      </c>
      <c r="C69" s="4" t="s">
        <v>118</v>
      </c>
      <c r="D69" s="4" t="s">
        <v>111</v>
      </c>
      <c r="E69" s="4" t="s">
        <v>103</v>
      </c>
      <c r="F69" s="4" t="s">
        <v>107</v>
      </c>
      <c r="G69" s="4" t="s">
        <v>121</v>
      </c>
      <c r="H69" s="4">
        <v>23</v>
      </c>
      <c r="I69" s="4">
        <v>60654</v>
      </c>
      <c r="J69" s="4">
        <v>37</v>
      </c>
      <c r="K69" s="4">
        <v>1</v>
      </c>
      <c r="L69" s="4">
        <v>11</v>
      </c>
      <c r="M69" s="4">
        <v>5</v>
      </c>
      <c r="N69" s="4">
        <v>59</v>
      </c>
    </row>
    <row r="70" spans="1:14" x14ac:dyDescent="0.45">
      <c r="A70" s="3" t="s">
        <v>95</v>
      </c>
      <c r="B70" s="3" t="s">
        <v>96</v>
      </c>
      <c r="C70" s="3" t="s">
        <v>90</v>
      </c>
      <c r="D70" s="3" t="s">
        <v>91</v>
      </c>
      <c r="E70" s="3" t="s">
        <v>92</v>
      </c>
      <c r="F70" s="3" t="s">
        <v>107</v>
      </c>
      <c r="G70" s="3" t="s">
        <v>121</v>
      </c>
      <c r="H70" s="3">
        <v>46</v>
      </c>
      <c r="I70" s="3">
        <v>55879</v>
      </c>
      <c r="J70" s="3">
        <v>10</v>
      </c>
      <c r="K70" s="3">
        <v>1</v>
      </c>
      <c r="L70" s="3">
        <v>14</v>
      </c>
      <c r="M70" s="3">
        <v>7</v>
      </c>
      <c r="N70" s="3">
        <v>35</v>
      </c>
    </row>
    <row r="71" spans="1:14" x14ac:dyDescent="0.45">
      <c r="A71" s="4" t="s">
        <v>88</v>
      </c>
      <c r="B71" s="4" t="s">
        <v>105</v>
      </c>
      <c r="C71" s="4" t="s">
        <v>97</v>
      </c>
      <c r="D71" s="4" t="s">
        <v>91</v>
      </c>
      <c r="E71" s="4" t="s">
        <v>116</v>
      </c>
      <c r="F71" s="4" t="s">
        <v>107</v>
      </c>
      <c r="G71" s="4" t="s">
        <v>117</v>
      </c>
      <c r="H71" s="4">
        <v>24</v>
      </c>
      <c r="I71" s="4">
        <v>111532</v>
      </c>
      <c r="J71" s="4">
        <v>36</v>
      </c>
      <c r="K71" s="4">
        <v>19</v>
      </c>
      <c r="L71" s="4">
        <v>12</v>
      </c>
      <c r="M71" s="4">
        <v>4</v>
      </c>
      <c r="N71" s="4">
        <v>57</v>
      </c>
    </row>
    <row r="72" spans="1:14" x14ac:dyDescent="0.45">
      <c r="A72" s="3" t="s">
        <v>95</v>
      </c>
      <c r="B72" s="3" t="s">
        <v>89</v>
      </c>
      <c r="C72" s="3" t="s">
        <v>110</v>
      </c>
      <c r="D72" s="3" t="s">
        <v>113</v>
      </c>
      <c r="E72" s="3" t="s">
        <v>119</v>
      </c>
      <c r="F72" s="3" t="s">
        <v>93</v>
      </c>
      <c r="G72" s="3" t="s">
        <v>100</v>
      </c>
      <c r="H72" s="3">
        <v>29</v>
      </c>
      <c r="I72" s="3">
        <v>85778</v>
      </c>
      <c r="J72" s="3">
        <v>37</v>
      </c>
      <c r="K72" s="3">
        <v>3</v>
      </c>
      <c r="L72" s="3">
        <v>1</v>
      </c>
      <c r="M72" s="3">
        <v>4</v>
      </c>
      <c r="N72" s="3">
        <v>32</v>
      </c>
    </row>
    <row r="73" spans="1:14" x14ac:dyDescent="0.45">
      <c r="A73" s="4" t="s">
        <v>88</v>
      </c>
      <c r="B73" s="4" t="s">
        <v>105</v>
      </c>
      <c r="C73" s="4" t="s">
        <v>118</v>
      </c>
      <c r="D73" s="4" t="s">
        <v>102</v>
      </c>
      <c r="E73" s="4" t="s">
        <v>114</v>
      </c>
      <c r="F73" s="4" t="s">
        <v>107</v>
      </c>
      <c r="G73" s="4" t="s">
        <v>112</v>
      </c>
      <c r="H73" s="4">
        <v>54</v>
      </c>
      <c r="I73" s="4">
        <v>67772</v>
      </c>
      <c r="J73" s="4">
        <v>28</v>
      </c>
      <c r="K73" s="4">
        <v>10</v>
      </c>
      <c r="L73" s="4">
        <v>11</v>
      </c>
      <c r="M73" s="4">
        <v>9</v>
      </c>
      <c r="N73" s="4">
        <v>42</v>
      </c>
    </row>
    <row r="74" spans="1:14" x14ac:dyDescent="0.45">
      <c r="A74" s="3" t="s">
        <v>95</v>
      </c>
      <c r="B74" s="3" t="s">
        <v>96</v>
      </c>
      <c r="C74" s="3" t="s">
        <v>118</v>
      </c>
      <c r="D74" s="3" t="s">
        <v>113</v>
      </c>
      <c r="E74" s="3" t="s">
        <v>114</v>
      </c>
      <c r="F74" s="3" t="s">
        <v>99</v>
      </c>
      <c r="G74" s="3" t="s">
        <v>121</v>
      </c>
      <c r="H74" s="3">
        <v>63</v>
      </c>
      <c r="I74" s="3">
        <v>88478</v>
      </c>
      <c r="J74" s="3">
        <v>28</v>
      </c>
      <c r="K74" s="3">
        <v>8</v>
      </c>
      <c r="L74" s="3">
        <v>8</v>
      </c>
      <c r="M74" s="3">
        <v>6</v>
      </c>
      <c r="N74" s="3">
        <v>41</v>
      </c>
    </row>
    <row r="75" spans="1:14" x14ac:dyDescent="0.45">
      <c r="A75" s="4" t="s">
        <v>101</v>
      </c>
      <c r="B75" s="4" t="s">
        <v>96</v>
      </c>
      <c r="C75" s="4" t="s">
        <v>110</v>
      </c>
      <c r="D75" s="4" t="s">
        <v>111</v>
      </c>
      <c r="E75" s="4" t="s">
        <v>103</v>
      </c>
      <c r="F75" s="4" t="s">
        <v>93</v>
      </c>
      <c r="G75" s="4" t="s">
        <v>117</v>
      </c>
      <c r="H75" s="4">
        <v>56</v>
      </c>
      <c r="I75" s="4">
        <v>94353</v>
      </c>
      <c r="J75" s="4">
        <v>21</v>
      </c>
      <c r="K75" s="4">
        <v>15</v>
      </c>
      <c r="L75" s="4">
        <v>10</v>
      </c>
      <c r="M75" s="4">
        <v>4</v>
      </c>
      <c r="N75" s="4">
        <v>35</v>
      </c>
    </row>
    <row r="76" spans="1:14" x14ac:dyDescent="0.45">
      <c r="A76" s="3" t="s">
        <v>88</v>
      </c>
      <c r="B76" s="3" t="s">
        <v>105</v>
      </c>
      <c r="C76" s="3" t="s">
        <v>90</v>
      </c>
      <c r="D76" s="3" t="s">
        <v>102</v>
      </c>
      <c r="E76" s="3" t="s">
        <v>106</v>
      </c>
      <c r="F76" s="3" t="s">
        <v>99</v>
      </c>
      <c r="G76" s="3" t="s">
        <v>117</v>
      </c>
      <c r="H76" s="3">
        <v>27</v>
      </c>
      <c r="I76" s="3">
        <v>56762</v>
      </c>
      <c r="J76" s="3">
        <v>24</v>
      </c>
      <c r="K76" s="3">
        <v>10</v>
      </c>
      <c r="L76" s="3">
        <v>14</v>
      </c>
      <c r="M76" s="3">
        <v>2</v>
      </c>
      <c r="N76" s="3">
        <v>47</v>
      </c>
    </row>
    <row r="77" spans="1:14" x14ac:dyDescent="0.45">
      <c r="A77" s="4" t="s">
        <v>108</v>
      </c>
      <c r="B77" s="4" t="s">
        <v>89</v>
      </c>
      <c r="C77" s="4" t="s">
        <v>110</v>
      </c>
      <c r="D77" s="4" t="s">
        <v>91</v>
      </c>
      <c r="E77" s="4" t="s">
        <v>103</v>
      </c>
      <c r="F77" s="4" t="s">
        <v>93</v>
      </c>
      <c r="G77" s="4" t="s">
        <v>117</v>
      </c>
      <c r="H77" s="4">
        <v>60</v>
      </c>
      <c r="I77" s="4">
        <v>43283</v>
      </c>
      <c r="J77" s="4">
        <v>2</v>
      </c>
      <c r="K77" s="4">
        <v>1</v>
      </c>
      <c r="L77" s="4">
        <v>3</v>
      </c>
      <c r="M77" s="4">
        <v>6</v>
      </c>
      <c r="N77" s="4">
        <v>54</v>
      </c>
    </row>
    <row r="78" spans="1:14" x14ac:dyDescent="0.45">
      <c r="A78" s="3" t="s">
        <v>120</v>
      </c>
      <c r="B78" s="3" t="s">
        <v>96</v>
      </c>
      <c r="C78" s="3" t="s">
        <v>90</v>
      </c>
      <c r="D78" s="3" t="s">
        <v>102</v>
      </c>
      <c r="E78" s="3" t="s">
        <v>119</v>
      </c>
      <c r="F78" s="3" t="s">
        <v>107</v>
      </c>
      <c r="G78" s="3" t="s">
        <v>100</v>
      </c>
      <c r="H78" s="3">
        <v>44</v>
      </c>
      <c r="I78" s="3">
        <v>93922</v>
      </c>
      <c r="J78" s="3">
        <v>8</v>
      </c>
      <c r="K78" s="3">
        <v>18</v>
      </c>
      <c r="L78" s="3">
        <v>11</v>
      </c>
      <c r="M78" s="3">
        <v>2</v>
      </c>
      <c r="N78" s="3">
        <v>27</v>
      </c>
    </row>
    <row r="79" spans="1:14" x14ac:dyDescent="0.45">
      <c r="A79" s="4" t="s">
        <v>122</v>
      </c>
      <c r="B79" s="4" t="s">
        <v>96</v>
      </c>
      <c r="C79" s="4" t="s">
        <v>110</v>
      </c>
      <c r="D79" s="4" t="s">
        <v>91</v>
      </c>
      <c r="E79" s="4" t="s">
        <v>116</v>
      </c>
      <c r="F79" s="4" t="s">
        <v>93</v>
      </c>
      <c r="G79" s="4" t="s">
        <v>112</v>
      </c>
      <c r="H79" s="4">
        <v>46</v>
      </c>
      <c r="I79" s="4">
        <v>69420</v>
      </c>
      <c r="J79" s="4">
        <v>27</v>
      </c>
      <c r="K79" s="4">
        <v>2</v>
      </c>
      <c r="L79" s="4">
        <v>7</v>
      </c>
      <c r="M79" s="4">
        <v>5</v>
      </c>
      <c r="N79" s="4">
        <v>41</v>
      </c>
    </row>
    <row r="80" spans="1:14" x14ac:dyDescent="0.45">
      <c r="A80" s="3" t="s">
        <v>95</v>
      </c>
      <c r="B80" s="3" t="s">
        <v>96</v>
      </c>
      <c r="C80" s="3" t="s">
        <v>97</v>
      </c>
      <c r="D80" s="3" t="s">
        <v>102</v>
      </c>
      <c r="E80" s="3" t="s">
        <v>116</v>
      </c>
      <c r="F80" s="3" t="s">
        <v>93</v>
      </c>
      <c r="G80" s="3" t="s">
        <v>100</v>
      </c>
      <c r="H80" s="3">
        <v>64</v>
      </c>
      <c r="I80" s="3">
        <v>85568</v>
      </c>
      <c r="J80" s="3">
        <v>22</v>
      </c>
      <c r="K80" s="3">
        <v>19</v>
      </c>
      <c r="L80" s="3">
        <v>11</v>
      </c>
      <c r="M80" s="3">
        <v>6</v>
      </c>
      <c r="N80" s="3">
        <v>40</v>
      </c>
    </row>
    <row r="81" spans="1:14" x14ac:dyDescent="0.45">
      <c r="A81" s="4" t="s">
        <v>115</v>
      </c>
      <c r="B81" s="4" t="s">
        <v>105</v>
      </c>
      <c r="C81" s="4" t="s">
        <v>90</v>
      </c>
      <c r="D81" s="4" t="s">
        <v>102</v>
      </c>
      <c r="E81" s="4" t="s">
        <v>106</v>
      </c>
      <c r="F81" s="4" t="s">
        <v>99</v>
      </c>
      <c r="G81" s="4" t="s">
        <v>94</v>
      </c>
      <c r="H81" s="4">
        <v>40</v>
      </c>
      <c r="I81" s="4">
        <v>115090</v>
      </c>
      <c r="J81" s="4">
        <v>37</v>
      </c>
      <c r="K81" s="4">
        <v>13</v>
      </c>
      <c r="L81" s="4">
        <v>1</v>
      </c>
      <c r="M81" s="4">
        <v>4</v>
      </c>
      <c r="N81" s="4">
        <v>45</v>
      </c>
    </row>
    <row r="82" spans="1:14" x14ac:dyDescent="0.45">
      <c r="A82" s="3" t="s">
        <v>95</v>
      </c>
      <c r="B82" s="3" t="s">
        <v>96</v>
      </c>
      <c r="C82" s="3" t="s">
        <v>97</v>
      </c>
      <c r="D82" s="3" t="s">
        <v>102</v>
      </c>
      <c r="E82" s="3" t="s">
        <v>114</v>
      </c>
      <c r="F82" s="3" t="s">
        <v>99</v>
      </c>
      <c r="G82" s="3" t="s">
        <v>109</v>
      </c>
      <c r="H82" s="3">
        <v>26</v>
      </c>
      <c r="I82" s="3">
        <v>50219</v>
      </c>
      <c r="J82" s="3">
        <v>27</v>
      </c>
      <c r="K82" s="3">
        <v>1</v>
      </c>
      <c r="L82" s="3">
        <v>1</v>
      </c>
      <c r="M82" s="3">
        <v>3</v>
      </c>
      <c r="N82" s="3">
        <v>59</v>
      </c>
    </row>
    <row r="83" spans="1:14" x14ac:dyDescent="0.45">
      <c r="A83" s="4" t="s">
        <v>115</v>
      </c>
      <c r="B83" s="4" t="s">
        <v>89</v>
      </c>
      <c r="C83" s="4" t="s">
        <v>118</v>
      </c>
      <c r="D83" s="4" t="s">
        <v>111</v>
      </c>
      <c r="E83" s="4" t="s">
        <v>103</v>
      </c>
      <c r="F83" s="4" t="s">
        <v>107</v>
      </c>
      <c r="G83" s="4" t="s">
        <v>117</v>
      </c>
      <c r="H83" s="4">
        <v>32</v>
      </c>
      <c r="I83" s="4">
        <v>87169</v>
      </c>
      <c r="J83" s="4">
        <v>29</v>
      </c>
      <c r="K83" s="4">
        <v>2</v>
      </c>
      <c r="L83" s="4">
        <v>10</v>
      </c>
      <c r="M83" s="4">
        <v>7</v>
      </c>
      <c r="N83" s="4">
        <v>40</v>
      </c>
    </row>
    <row r="84" spans="1:14" x14ac:dyDescent="0.45">
      <c r="A84" s="3" t="s">
        <v>120</v>
      </c>
      <c r="B84" s="3" t="s">
        <v>96</v>
      </c>
      <c r="C84" s="3" t="s">
        <v>110</v>
      </c>
      <c r="D84" s="3" t="s">
        <v>111</v>
      </c>
      <c r="E84" s="3" t="s">
        <v>116</v>
      </c>
      <c r="F84" s="3" t="s">
        <v>93</v>
      </c>
      <c r="G84" s="3" t="s">
        <v>94</v>
      </c>
      <c r="H84" s="3">
        <v>33</v>
      </c>
      <c r="I84" s="3">
        <v>104965</v>
      </c>
      <c r="J84" s="3">
        <v>3</v>
      </c>
      <c r="K84" s="3">
        <v>16</v>
      </c>
      <c r="L84" s="3">
        <v>13</v>
      </c>
      <c r="M84" s="3">
        <v>2</v>
      </c>
      <c r="N84" s="3">
        <v>44</v>
      </c>
    </row>
    <row r="85" spans="1:14" x14ac:dyDescent="0.45">
      <c r="A85" s="4" t="s">
        <v>120</v>
      </c>
      <c r="B85" s="4" t="s">
        <v>96</v>
      </c>
      <c r="C85" s="4" t="s">
        <v>118</v>
      </c>
      <c r="D85" s="4" t="s">
        <v>113</v>
      </c>
      <c r="E85" s="4" t="s">
        <v>119</v>
      </c>
      <c r="F85" s="4" t="s">
        <v>93</v>
      </c>
      <c r="G85" s="4" t="s">
        <v>104</v>
      </c>
      <c r="H85" s="4">
        <v>31</v>
      </c>
      <c r="I85" s="4">
        <v>76840</v>
      </c>
      <c r="J85" s="4">
        <v>13</v>
      </c>
      <c r="K85" s="4">
        <v>15</v>
      </c>
      <c r="L85" s="4">
        <v>5</v>
      </c>
      <c r="M85" s="4">
        <v>6</v>
      </c>
      <c r="N85" s="4">
        <v>20</v>
      </c>
    </row>
    <row r="86" spans="1:14" x14ac:dyDescent="0.45">
      <c r="A86" s="3" t="s">
        <v>120</v>
      </c>
      <c r="B86" s="3" t="s">
        <v>89</v>
      </c>
      <c r="C86" s="3" t="s">
        <v>118</v>
      </c>
      <c r="D86" s="3" t="s">
        <v>113</v>
      </c>
      <c r="E86" s="3" t="s">
        <v>92</v>
      </c>
      <c r="F86" s="3" t="s">
        <v>93</v>
      </c>
      <c r="G86" s="3" t="s">
        <v>121</v>
      </c>
      <c r="H86" s="3">
        <v>29</v>
      </c>
      <c r="I86" s="3">
        <v>74695</v>
      </c>
      <c r="J86" s="3">
        <v>10</v>
      </c>
      <c r="K86" s="3">
        <v>13</v>
      </c>
      <c r="L86" s="3">
        <v>5</v>
      </c>
      <c r="M86" s="3">
        <v>4</v>
      </c>
      <c r="N86" s="3">
        <v>25</v>
      </c>
    </row>
    <row r="87" spans="1:14" x14ac:dyDescent="0.45">
      <c r="A87" s="4" t="s">
        <v>115</v>
      </c>
      <c r="B87" s="4" t="s">
        <v>96</v>
      </c>
      <c r="C87" s="4" t="s">
        <v>118</v>
      </c>
      <c r="D87" s="4" t="s">
        <v>91</v>
      </c>
      <c r="E87" s="4" t="s">
        <v>98</v>
      </c>
      <c r="F87" s="4" t="s">
        <v>107</v>
      </c>
      <c r="G87" s="4" t="s">
        <v>109</v>
      </c>
      <c r="H87" s="4">
        <v>45</v>
      </c>
      <c r="I87" s="4">
        <v>114754</v>
      </c>
      <c r="J87" s="4">
        <v>36</v>
      </c>
      <c r="K87" s="4">
        <v>16</v>
      </c>
      <c r="L87" s="4">
        <v>8</v>
      </c>
      <c r="M87" s="4">
        <v>6</v>
      </c>
      <c r="N87" s="4">
        <v>42</v>
      </c>
    </row>
    <row r="88" spans="1:14" x14ac:dyDescent="0.45">
      <c r="A88" s="3" t="s">
        <v>95</v>
      </c>
      <c r="B88" s="3" t="s">
        <v>105</v>
      </c>
      <c r="C88" s="3" t="s">
        <v>118</v>
      </c>
      <c r="D88" s="3" t="s">
        <v>111</v>
      </c>
      <c r="E88" s="3" t="s">
        <v>98</v>
      </c>
      <c r="F88" s="3" t="s">
        <v>107</v>
      </c>
      <c r="G88" s="3" t="s">
        <v>121</v>
      </c>
      <c r="H88" s="3">
        <v>49</v>
      </c>
      <c r="I88" s="3">
        <v>107988</v>
      </c>
      <c r="J88" s="3">
        <v>9</v>
      </c>
      <c r="K88" s="3">
        <v>17</v>
      </c>
      <c r="L88" s="3">
        <v>7</v>
      </c>
      <c r="M88" s="3">
        <v>4</v>
      </c>
      <c r="N88" s="3">
        <v>42</v>
      </c>
    </row>
    <row r="89" spans="1:14" x14ac:dyDescent="0.45">
      <c r="A89" s="4" t="s">
        <v>120</v>
      </c>
      <c r="B89" s="4" t="s">
        <v>105</v>
      </c>
      <c r="C89" s="4" t="s">
        <v>110</v>
      </c>
      <c r="D89" s="4" t="s">
        <v>91</v>
      </c>
      <c r="E89" s="4" t="s">
        <v>98</v>
      </c>
      <c r="F89" s="4" t="s">
        <v>107</v>
      </c>
      <c r="G89" s="4" t="s">
        <v>100</v>
      </c>
      <c r="H89" s="4">
        <v>62</v>
      </c>
      <c r="I89" s="4">
        <v>88342</v>
      </c>
      <c r="J89" s="4">
        <v>27</v>
      </c>
      <c r="K89" s="4">
        <v>7</v>
      </c>
      <c r="L89" s="4">
        <v>8</v>
      </c>
      <c r="M89" s="4">
        <v>4</v>
      </c>
      <c r="N89" s="4">
        <v>42</v>
      </c>
    </row>
    <row r="90" spans="1:14" x14ac:dyDescent="0.45">
      <c r="A90" s="3" t="s">
        <v>101</v>
      </c>
      <c r="B90" s="3" t="s">
        <v>105</v>
      </c>
      <c r="C90" s="3" t="s">
        <v>118</v>
      </c>
      <c r="D90" s="3" t="s">
        <v>113</v>
      </c>
      <c r="E90" s="3" t="s">
        <v>114</v>
      </c>
      <c r="F90" s="3" t="s">
        <v>107</v>
      </c>
      <c r="G90" s="3" t="s">
        <v>109</v>
      </c>
      <c r="H90" s="3">
        <v>57</v>
      </c>
      <c r="I90" s="3">
        <v>48951</v>
      </c>
      <c r="J90" s="3">
        <v>34</v>
      </c>
      <c r="K90" s="3">
        <v>17</v>
      </c>
      <c r="L90" s="3">
        <v>6</v>
      </c>
      <c r="M90" s="3">
        <v>4</v>
      </c>
      <c r="N90" s="3">
        <v>51</v>
      </c>
    </row>
    <row r="91" spans="1:14" x14ac:dyDescent="0.45">
      <c r="A91" s="4" t="s">
        <v>88</v>
      </c>
      <c r="B91" s="4" t="s">
        <v>89</v>
      </c>
      <c r="C91" s="4" t="s">
        <v>110</v>
      </c>
      <c r="D91" s="4" t="s">
        <v>91</v>
      </c>
      <c r="E91" s="4" t="s">
        <v>103</v>
      </c>
      <c r="F91" s="4" t="s">
        <v>107</v>
      </c>
      <c r="G91" s="4" t="s">
        <v>112</v>
      </c>
      <c r="H91" s="4">
        <v>58</v>
      </c>
      <c r="I91" s="4">
        <v>31307</v>
      </c>
      <c r="J91" s="4">
        <v>1</v>
      </c>
      <c r="K91" s="4">
        <v>7</v>
      </c>
      <c r="L91" s="4">
        <v>6</v>
      </c>
      <c r="M91" s="4">
        <v>9</v>
      </c>
      <c r="N91" s="4">
        <v>49</v>
      </c>
    </row>
    <row r="92" spans="1:14" x14ac:dyDescent="0.45">
      <c r="A92" s="3" t="s">
        <v>115</v>
      </c>
      <c r="B92" s="3" t="s">
        <v>96</v>
      </c>
      <c r="C92" s="3" t="s">
        <v>110</v>
      </c>
      <c r="D92" s="3" t="s">
        <v>113</v>
      </c>
      <c r="E92" s="3" t="s">
        <v>106</v>
      </c>
      <c r="F92" s="3" t="s">
        <v>99</v>
      </c>
      <c r="G92" s="3" t="s">
        <v>94</v>
      </c>
      <c r="H92" s="3">
        <v>42</v>
      </c>
      <c r="I92" s="3">
        <v>110388</v>
      </c>
      <c r="J92" s="3">
        <v>32</v>
      </c>
      <c r="K92" s="3">
        <v>13</v>
      </c>
      <c r="L92" s="3">
        <v>2</v>
      </c>
      <c r="M92" s="3">
        <v>7</v>
      </c>
      <c r="N92" s="3">
        <v>32</v>
      </c>
    </row>
    <row r="93" spans="1:14" x14ac:dyDescent="0.45">
      <c r="A93" s="4" t="s">
        <v>115</v>
      </c>
      <c r="B93" s="4" t="s">
        <v>105</v>
      </c>
      <c r="C93" s="4" t="s">
        <v>97</v>
      </c>
      <c r="D93" s="4" t="s">
        <v>111</v>
      </c>
      <c r="E93" s="4" t="s">
        <v>116</v>
      </c>
      <c r="F93" s="4" t="s">
        <v>93</v>
      </c>
      <c r="G93" s="4" t="s">
        <v>112</v>
      </c>
      <c r="H93" s="4">
        <v>29</v>
      </c>
      <c r="I93" s="4">
        <v>65428</v>
      </c>
      <c r="J93" s="4">
        <v>25</v>
      </c>
      <c r="K93" s="4">
        <v>5</v>
      </c>
      <c r="L93" s="4">
        <v>6</v>
      </c>
      <c r="M93" s="4">
        <v>3</v>
      </c>
      <c r="N93" s="4">
        <v>37</v>
      </c>
    </row>
    <row r="94" spans="1:14" x14ac:dyDescent="0.45">
      <c r="A94" s="3" t="s">
        <v>95</v>
      </c>
      <c r="B94" s="3" t="s">
        <v>89</v>
      </c>
      <c r="C94" s="3" t="s">
        <v>90</v>
      </c>
      <c r="D94" s="3" t="s">
        <v>102</v>
      </c>
      <c r="E94" s="3" t="s">
        <v>92</v>
      </c>
      <c r="F94" s="3" t="s">
        <v>93</v>
      </c>
      <c r="G94" s="3" t="s">
        <v>100</v>
      </c>
      <c r="H94" s="3">
        <v>30</v>
      </c>
      <c r="I94" s="3">
        <v>105774</v>
      </c>
      <c r="J94" s="3">
        <v>29</v>
      </c>
      <c r="K94" s="3">
        <v>17</v>
      </c>
      <c r="L94" s="3">
        <v>5</v>
      </c>
      <c r="M94" s="3">
        <v>3</v>
      </c>
      <c r="N94" s="3">
        <v>42</v>
      </c>
    </row>
    <row r="95" spans="1:14" x14ac:dyDescent="0.45">
      <c r="A95" s="4" t="s">
        <v>115</v>
      </c>
      <c r="B95" s="4" t="s">
        <v>96</v>
      </c>
      <c r="C95" s="4" t="s">
        <v>90</v>
      </c>
      <c r="D95" s="4" t="s">
        <v>111</v>
      </c>
      <c r="E95" s="4" t="s">
        <v>119</v>
      </c>
      <c r="F95" s="4" t="s">
        <v>93</v>
      </c>
      <c r="G95" s="4" t="s">
        <v>121</v>
      </c>
      <c r="H95" s="4">
        <v>36</v>
      </c>
      <c r="I95" s="4">
        <v>68975</v>
      </c>
      <c r="J95" s="4">
        <v>7</v>
      </c>
      <c r="K95" s="4">
        <v>3</v>
      </c>
      <c r="L95" s="4">
        <v>13</v>
      </c>
      <c r="M95" s="4">
        <v>6</v>
      </c>
      <c r="N95" s="4">
        <v>34</v>
      </c>
    </row>
    <row r="96" spans="1:14" x14ac:dyDescent="0.45">
      <c r="A96" s="3" t="s">
        <v>115</v>
      </c>
      <c r="B96" s="3" t="s">
        <v>89</v>
      </c>
      <c r="C96" s="3" t="s">
        <v>110</v>
      </c>
      <c r="D96" s="3" t="s">
        <v>91</v>
      </c>
      <c r="E96" s="3" t="s">
        <v>92</v>
      </c>
      <c r="F96" s="3" t="s">
        <v>93</v>
      </c>
      <c r="G96" s="3" t="s">
        <v>109</v>
      </c>
      <c r="H96" s="3">
        <v>61</v>
      </c>
      <c r="I96" s="3">
        <v>31140</v>
      </c>
      <c r="J96" s="3">
        <v>3</v>
      </c>
      <c r="K96" s="3">
        <v>7</v>
      </c>
      <c r="L96" s="3">
        <v>3</v>
      </c>
      <c r="M96" s="3">
        <v>6</v>
      </c>
      <c r="N96" s="3">
        <v>52</v>
      </c>
    </row>
    <row r="97" spans="1:14" x14ac:dyDescent="0.45">
      <c r="A97" s="4" t="s">
        <v>120</v>
      </c>
      <c r="B97" s="4" t="s">
        <v>105</v>
      </c>
      <c r="C97" s="4" t="s">
        <v>97</v>
      </c>
      <c r="D97" s="4" t="s">
        <v>91</v>
      </c>
      <c r="E97" s="4" t="s">
        <v>119</v>
      </c>
      <c r="F97" s="4" t="s">
        <v>93</v>
      </c>
      <c r="G97" s="4" t="s">
        <v>112</v>
      </c>
      <c r="H97" s="4">
        <v>39</v>
      </c>
      <c r="I97" s="4">
        <v>54842</v>
      </c>
      <c r="J97" s="4">
        <v>20</v>
      </c>
      <c r="K97" s="4">
        <v>17</v>
      </c>
      <c r="L97" s="4">
        <v>6</v>
      </c>
      <c r="M97" s="4">
        <v>4</v>
      </c>
      <c r="N97" s="4">
        <v>40</v>
      </c>
    </row>
    <row r="98" spans="1:14" x14ac:dyDescent="0.45">
      <c r="A98" s="3" t="s">
        <v>95</v>
      </c>
      <c r="B98" s="3" t="s">
        <v>105</v>
      </c>
      <c r="C98" s="3" t="s">
        <v>110</v>
      </c>
      <c r="D98" s="3" t="s">
        <v>111</v>
      </c>
      <c r="E98" s="3" t="s">
        <v>114</v>
      </c>
      <c r="F98" s="3" t="s">
        <v>93</v>
      </c>
      <c r="G98" s="3" t="s">
        <v>112</v>
      </c>
      <c r="H98" s="3">
        <v>63</v>
      </c>
      <c r="I98" s="3">
        <v>56421</v>
      </c>
      <c r="J98" s="3">
        <v>20</v>
      </c>
      <c r="K98" s="3">
        <v>7</v>
      </c>
      <c r="L98" s="3">
        <v>8</v>
      </c>
      <c r="M98" s="3">
        <v>9</v>
      </c>
      <c r="N98" s="3">
        <v>58</v>
      </c>
    </row>
    <row r="99" spans="1:14" x14ac:dyDescent="0.45">
      <c r="A99" s="4" t="s">
        <v>120</v>
      </c>
      <c r="B99" s="4" t="s">
        <v>105</v>
      </c>
      <c r="C99" s="4" t="s">
        <v>110</v>
      </c>
      <c r="D99" s="4" t="s">
        <v>111</v>
      </c>
      <c r="E99" s="4" t="s">
        <v>103</v>
      </c>
      <c r="F99" s="4" t="s">
        <v>93</v>
      </c>
      <c r="G99" s="4" t="s">
        <v>121</v>
      </c>
      <c r="H99" s="4">
        <v>41</v>
      </c>
      <c r="I99" s="4">
        <v>31708</v>
      </c>
      <c r="J99" s="4">
        <v>30</v>
      </c>
      <c r="K99" s="4">
        <v>1</v>
      </c>
      <c r="L99" s="4">
        <v>9</v>
      </c>
      <c r="M99" s="4">
        <v>4</v>
      </c>
      <c r="N99" s="4">
        <v>42</v>
      </c>
    </row>
    <row r="100" spans="1:14" x14ac:dyDescent="0.45">
      <c r="A100" s="3" t="s">
        <v>88</v>
      </c>
      <c r="B100" s="3" t="s">
        <v>89</v>
      </c>
      <c r="C100" s="3" t="s">
        <v>110</v>
      </c>
      <c r="D100" s="3" t="s">
        <v>113</v>
      </c>
      <c r="E100" s="3" t="s">
        <v>98</v>
      </c>
      <c r="F100" s="3" t="s">
        <v>93</v>
      </c>
      <c r="G100" s="3" t="s">
        <v>109</v>
      </c>
      <c r="H100" s="3">
        <v>27</v>
      </c>
      <c r="I100" s="3">
        <v>33630</v>
      </c>
      <c r="J100" s="3">
        <v>35</v>
      </c>
      <c r="K100" s="3">
        <v>17</v>
      </c>
      <c r="L100" s="3">
        <v>1</v>
      </c>
      <c r="M100" s="3">
        <v>9</v>
      </c>
      <c r="N100" s="3">
        <v>46</v>
      </c>
    </row>
    <row r="101" spans="1:14" x14ac:dyDescent="0.45">
      <c r="A101" s="4" t="s">
        <v>88</v>
      </c>
      <c r="B101" s="4" t="s">
        <v>89</v>
      </c>
      <c r="C101" s="4" t="s">
        <v>97</v>
      </c>
      <c r="D101" s="4" t="s">
        <v>91</v>
      </c>
      <c r="E101" s="4" t="s">
        <v>103</v>
      </c>
      <c r="F101" s="4" t="s">
        <v>99</v>
      </c>
      <c r="G101" s="4" t="s">
        <v>94</v>
      </c>
      <c r="H101" s="4">
        <v>33</v>
      </c>
      <c r="I101" s="4">
        <v>49595</v>
      </c>
      <c r="J101" s="4">
        <v>35</v>
      </c>
      <c r="K101" s="4">
        <v>17</v>
      </c>
      <c r="L101" s="4">
        <v>3</v>
      </c>
      <c r="M101" s="4">
        <v>4</v>
      </c>
      <c r="N101" s="4">
        <v>37</v>
      </c>
    </row>
    <row r="102" spans="1:14" x14ac:dyDescent="0.45">
      <c r="A102" s="3" t="s">
        <v>120</v>
      </c>
      <c r="B102" s="3" t="s">
        <v>105</v>
      </c>
      <c r="C102" s="3" t="s">
        <v>90</v>
      </c>
      <c r="D102" s="3" t="s">
        <v>91</v>
      </c>
      <c r="E102" s="3" t="s">
        <v>114</v>
      </c>
      <c r="F102" s="3" t="s">
        <v>93</v>
      </c>
      <c r="G102" s="3" t="s">
        <v>121</v>
      </c>
      <c r="H102" s="3">
        <v>23</v>
      </c>
      <c r="I102" s="3">
        <v>106021</v>
      </c>
      <c r="J102" s="3">
        <v>39</v>
      </c>
      <c r="K102" s="3">
        <v>11</v>
      </c>
      <c r="L102" s="3">
        <v>3</v>
      </c>
      <c r="M102" s="3">
        <v>2</v>
      </c>
      <c r="N102" s="3">
        <v>43</v>
      </c>
    </row>
    <row r="103" spans="1:14" x14ac:dyDescent="0.45">
      <c r="A103" s="4" t="s">
        <v>88</v>
      </c>
      <c r="B103" s="4" t="s">
        <v>89</v>
      </c>
      <c r="C103" s="4" t="s">
        <v>97</v>
      </c>
      <c r="D103" s="4" t="s">
        <v>111</v>
      </c>
      <c r="E103" s="4" t="s">
        <v>106</v>
      </c>
      <c r="F103" s="4" t="s">
        <v>99</v>
      </c>
      <c r="G103" s="4" t="s">
        <v>112</v>
      </c>
      <c r="H103" s="4">
        <v>28</v>
      </c>
      <c r="I103" s="4">
        <v>58308</v>
      </c>
      <c r="J103" s="4">
        <v>27</v>
      </c>
      <c r="K103" s="4">
        <v>3</v>
      </c>
      <c r="L103" s="4">
        <v>11</v>
      </c>
      <c r="M103" s="4">
        <v>2</v>
      </c>
      <c r="N103" s="4">
        <v>59</v>
      </c>
    </row>
    <row r="104" spans="1:14" x14ac:dyDescent="0.45">
      <c r="A104" s="3" t="s">
        <v>95</v>
      </c>
      <c r="B104" s="3" t="s">
        <v>105</v>
      </c>
      <c r="C104" s="3" t="s">
        <v>118</v>
      </c>
      <c r="D104" s="3" t="s">
        <v>102</v>
      </c>
      <c r="E104" s="3" t="s">
        <v>106</v>
      </c>
      <c r="F104" s="3" t="s">
        <v>107</v>
      </c>
      <c r="G104" s="3" t="s">
        <v>94</v>
      </c>
      <c r="H104" s="3">
        <v>37</v>
      </c>
      <c r="I104" s="3">
        <v>74789</v>
      </c>
      <c r="J104" s="3">
        <v>26</v>
      </c>
      <c r="K104" s="3">
        <v>15</v>
      </c>
      <c r="L104" s="3">
        <v>8</v>
      </c>
      <c r="M104" s="3">
        <v>5</v>
      </c>
      <c r="N104" s="3">
        <v>26</v>
      </c>
    </row>
    <row r="105" spans="1:14" x14ac:dyDescent="0.45">
      <c r="A105" s="4" t="s">
        <v>122</v>
      </c>
      <c r="B105" s="4" t="s">
        <v>105</v>
      </c>
      <c r="C105" s="4" t="s">
        <v>97</v>
      </c>
      <c r="D105" s="4" t="s">
        <v>91</v>
      </c>
      <c r="E105" s="4" t="s">
        <v>114</v>
      </c>
      <c r="F105" s="4" t="s">
        <v>93</v>
      </c>
      <c r="G105" s="4" t="s">
        <v>94</v>
      </c>
      <c r="H105" s="4">
        <v>24</v>
      </c>
      <c r="I105" s="4">
        <v>85690</v>
      </c>
      <c r="J105" s="4">
        <v>14</v>
      </c>
      <c r="K105" s="4">
        <v>11</v>
      </c>
      <c r="L105" s="4">
        <v>1</v>
      </c>
      <c r="M105" s="4">
        <v>4</v>
      </c>
      <c r="N105" s="4">
        <v>39</v>
      </c>
    </row>
    <row r="106" spans="1:14" x14ac:dyDescent="0.45">
      <c r="A106" s="3" t="s">
        <v>120</v>
      </c>
      <c r="B106" s="3" t="s">
        <v>96</v>
      </c>
      <c r="C106" s="3" t="s">
        <v>97</v>
      </c>
      <c r="D106" s="3" t="s">
        <v>102</v>
      </c>
      <c r="E106" s="3" t="s">
        <v>119</v>
      </c>
      <c r="F106" s="3" t="s">
        <v>107</v>
      </c>
      <c r="G106" s="3" t="s">
        <v>121</v>
      </c>
      <c r="H106" s="3">
        <v>24</v>
      </c>
      <c r="I106" s="3">
        <v>56086</v>
      </c>
      <c r="J106" s="3">
        <v>17</v>
      </c>
      <c r="K106" s="3">
        <v>16</v>
      </c>
      <c r="L106" s="3">
        <v>5</v>
      </c>
      <c r="M106" s="3">
        <v>7</v>
      </c>
      <c r="N106" s="3">
        <v>46</v>
      </c>
    </row>
    <row r="107" spans="1:14" x14ac:dyDescent="0.45">
      <c r="A107" s="4" t="s">
        <v>101</v>
      </c>
      <c r="B107" s="4" t="s">
        <v>89</v>
      </c>
      <c r="C107" s="4" t="s">
        <v>97</v>
      </c>
      <c r="D107" s="4" t="s">
        <v>111</v>
      </c>
      <c r="E107" s="4" t="s">
        <v>116</v>
      </c>
      <c r="F107" s="4" t="s">
        <v>107</v>
      </c>
      <c r="G107" s="4" t="s">
        <v>112</v>
      </c>
      <c r="H107" s="4">
        <v>48</v>
      </c>
      <c r="I107" s="4">
        <v>46859</v>
      </c>
      <c r="J107" s="4">
        <v>18</v>
      </c>
      <c r="K107" s="4">
        <v>9</v>
      </c>
      <c r="L107" s="4">
        <v>3</v>
      </c>
      <c r="M107" s="4">
        <v>5</v>
      </c>
      <c r="N107" s="4">
        <v>25</v>
      </c>
    </row>
    <row r="108" spans="1:14" x14ac:dyDescent="0.45">
      <c r="A108" s="3" t="s">
        <v>101</v>
      </c>
      <c r="B108" s="3" t="s">
        <v>105</v>
      </c>
      <c r="C108" s="3" t="s">
        <v>97</v>
      </c>
      <c r="D108" s="3" t="s">
        <v>111</v>
      </c>
      <c r="E108" s="3" t="s">
        <v>116</v>
      </c>
      <c r="F108" s="3" t="s">
        <v>107</v>
      </c>
      <c r="G108" s="3" t="s">
        <v>100</v>
      </c>
      <c r="H108" s="3">
        <v>64</v>
      </c>
      <c r="I108" s="3">
        <v>37684</v>
      </c>
      <c r="J108" s="3">
        <v>29</v>
      </c>
      <c r="K108" s="3">
        <v>1</v>
      </c>
      <c r="L108" s="3">
        <v>2</v>
      </c>
      <c r="M108" s="3">
        <v>6</v>
      </c>
      <c r="N108" s="3">
        <v>46</v>
      </c>
    </row>
    <row r="109" spans="1:14" x14ac:dyDescent="0.45">
      <c r="A109" s="4" t="s">
        <v>115</v>
      </c>
      <c r="B109" s="4" t="s">
        <v>105</v>
      </c>
      <c r="C109" s="4" t="s">
        <v>90</v>
      </c>
      <c r="D109" s="4" t="s">
        <v>113</v>
      </c>
      <c r="E109" s="4" t="s">
        <v>119</v>
      </c>
      <c r="F109" s="4" t="s">
        <v>99</v>
      </c>
      <c r="G109" s="4" t="s">
        <v>112</v>
      </c>
      <c r="H109" s="4">
        <v>61</v>
      </c>
      <c r="I109" s="4">
        <v>31207</v>
      </c>
      <c r="J109" s="4">
        <v>20</v>
      </c>
      <c r="K109" s="4">
        <v>16</v>
      </c>
      <c r="L109" s="4">
        <v>8</v>
      </c>
      <c r="M109" s="4">
        <v>4</v>
      </c>
      <c r="N109" s="4">
        <v>28</v>
      </c>
    </row>
    <row r="110" spans="1:14" x14ac:dyDescent="0.45">
      <c r="A110" s="3" t="s">
        <v>88</v>
      </c>
      <c r="B110" s="3" t="s">
        <v>89</v>
      </c>
      <c r="C110" s="3" t="s">
        <v>118</v>
      </c>
      <c r="D110" s="3" t="s">
        <v>91</v>
      </c>
      <c r="E110" s="3" t="s">
        <v>106</v>
      </c>
      <c r="F110" s="3" t="s">
        <v>107</v>
      </c>
      <c r="G110" s="3" t="s">
        <v>117</v>
      </c>
      <c r="H110" s="3">
        <v>59</v>
      </c>
      <c r="I110" s="3">
        <v>76099</v>
      </c>
      <c r="J110" s="3">
        <v>27</v>
      </c>
      <c r="K110" s="3">
        <v>9</v>
      </c>
      <c r="L110" s="3">
        <v>3</v>
      </c>
      <c r="M110" s="3">
        <v>2</v>
      </c>
      <c r="N110" s="3">
        <v>50</v>
      </c>
    </row>
    <row r="111" spans="1:14" x14ac:dyDescent="0.45">
      <c r="A111" s="4" t="s">
        <v>101</v>
      </c>
      <c r="B111" s="4" t="s">
        <v>96</v>
      </c>
      <c r="C111" s="4" t="s">
        <v>90</v>
      </c>
      <c r="D111" s="4" t="s">
        <v>102</v>
      </c>
      <c r="E111" s="4" t="s">
        <v>106</v>
      </c>
      <c r="F111" s="4" t="s">
        <v>107</v>
      </c>
      <c r="G111" s="4" t="s">
        <v>109</v>
      </c>
      <c r="H111" s="4">
        <v>54</v>
      </c>
      <c r="I111" s="4">
        <v>97496</v>
      </c>
      <c r="J111" s="4">
        <v>18</v>
      </c>
      <c r="K111" s="4">
        <v>19</v>
      </c>
      <c r="L111" s="4">
        <v>7</v>
      </c>
      <c r="M111" s="4">
        <v>9</v>
      </c>
      <c r="N111" s="4">
        <v>40</v>
      </c>
    </row>
    <row r="112" spans="1:14" x14ac:dyDescent="0.45">
      <c r="A112" s="3" t="s">
        <v>115</v>
      </c>
      <c r="B112" s="3" t="s">
        <v>96</v>
      </c>
      <c r="C112" s="3" t="s">
        <v>90</v>
      </c>
      <c r="D112" s="3" t="s">
        <v>113</v>
      </c>
      <c r="E112" s="3" t="s">
        <v>106</v>
      </c>
      <c r="F112" s="3" t="s">
        <v>107</v>
      </c>
      <c r="G112" s="3" t="s">
        <v>104</v>
      </c>
      <c r="H112" s="3">
        <v>49</v>
      </c>
      <c r="I112" s="3">
        <v>96093</v>
      </c>
      <c r="J112" s="3">
        <v>4</v>
      </c>
      <c r="K112" s="3">
        <v>12</v>
      </c>
      <c r="L112" s="3">
        <v>12</v>
      </c>
      <c r="M112" s="3">
        <v>7</v>
      </c>
      <c r="N112" s="3">
        <v>45</v>
      </c>
    </row>
    <row r="113" spans="1:14" x14ac:dyDescent="0.45">
      <c r="A113" s="4" t="s">
        <v>122</v>
      </c>
      <c r="B113" s="4" t="s">
        <v>105</v>
      </c>
      <c r="C113" s="4" t="s">
        <v>97</v>
      </c>
      <c r="D113" s="4" t="s">
        <v>91</v>
      </c>
      <c r="E113" s="4" t="s">
        <v>103</v>
      </c>
      <c r="F113" s="4" t="s">
        <v>93</v>
      </c>
      <c r="G113" s="4" t="s">
        <v>100</v>
      </c>
      <c r="H113" s="4">
        <v>22</v>
      </c>
      <c r="I113" s="4">
        <v>59689</v>
      </c>
      <c r="J113" s="4">
        <v>1</v>
      </c>
      <c r="K113" s="4">
        <v>19</v>
      </c>
      <c r="L113" s="4">
        <v>11</v>
      </c>
      <c r="M113" s="4">
        <v>4</v>
      </c>
      <c r="N113" s="4">
        <v>59</v>
      </c>
    </row>
    <row r="114" spans="1:14" x14ac:dyDescent="0.45">
      <c r="A114" s="3" t="s">
        <v>95</v>
      </c>
      <c r="B114" s="3" t="s">
        <v>89</v>
      </c>
      <c r="C114" s="3" t="s">
        <v>110</v>
      </c>
      <c r="D114" s="3" t="s">
        <v>113</v>
      </c>
      <c r="E114" s="3" t="s">
        <v>106</v>
      </c>
      <c r="F114" s="3" t="s">
        <v>93</v>
      </c>
      <c r="G114" s="3" t="s">
        <v>94</v>
      </c>
      <c r="H114" s="3">
        <v>29</v>
      </c>
      <c r="I114" s="3">
        <v>78651</v>
      </c>
      <c r="J114" s="3">
        <v>1</v>
      </c>
      <c r="K114" s="3">
        <v>9</v>
      </c>
      <c r="L114" s="3">
        <v>1</v>
      </c>
      <c r="M114" s="3">
        <v>3</v>
      </c>
      <c r="N114" s="3">
        <v>32</v>
      </c>
    </row>
    <row r="115" spans="1:14" x14ac:dyDescent="0.45">
      <c r="A115" s="4" t="s">
        <v>95</v>
      </c>
      <c r="B115" s="4" t="s">
        <v>96</v>
      </c>
      <c r="C115" s="4" t="s">
        <v>110</v>
      </c>
      <c r="D115" s="4" t="s">
        <v>111</v>
      </c>
      <c r="E115" s="4" t="s">
        <v>92</v>
      </c>
      <c r="F115" s="4" t="s">
        <v>99</v>
      </c>
      <c r="G115" s="4" t="s">
        <v>100</v>
      </c>
      <c r="H115" s="4">
        <v>58</v>
      </c>
      <c r="I115" s="4">
        <v>43893</v>
      </c>
      <c r="J115" s="4">
        <v>26</v>
      </c>
      <c r="K115" s="4">
        <v>7</v>
      </c>
      <c r="L115" s="4">
        <v>6</v>
      </c>
      <c r="M115" s="4">
        <v>3</v>
      </c>
      <c r="N115" s="4">
        <v>42</v>
      </c>
    </row>
    <row r="116" spans="1:14" x14ac:dyDescent="0.45">
      <c r="A116" s="3" t="s">
        <v>95</v>
      </c>
      <c r="B116" s="3" t="s">
        <v>89</v>
      </c>
      <c r="C116" s="3" t="s">
        <v>90</v>
      </c>
      <c r="D116" s="3" t="s">
        <v>91</v>
      </c>
      <c r="E116" s="3" t="s">
        <v>98</v>
      </c>
      <c r="F116" s="3" t="s">
        <v>99</v>
      </c>
      <c r="G116" s="3" t="s">
        <v>109</v>
      </c>
      <c r="H116" s="3">
        <v>53</v>
      </c>
      <c r="I116" s="3">
        <v>96418</v>
      </c>
      <c r="J116" s="3">
        <v>20</v>
      </c>
      <c r="K116" s="3">
        <v>14</v>
      </c>
      <c r="L116" s="3">
        <v>3</v>
      </c>
      <c r="M116" s="3">
        <v>9</v>
      </c>
      <c r="N116" s="3">
        <v>39</v>
      </c>
    </row>
    <row r="117" spans="1:14" x14ac:dyDescent="0.45">
      <c r="A117" s="4" t="s">
        <v>101</v>
      </c>
      <c r="B117" s="4" t="s">
        <v>89</v>
      </c>
      <c r="C117" s="4" t="s">
        <v>90</v>
      </c>
      <c r="D117" s="4" t="s">
        <v>113</v>
      </c>
      <c r="E117" s="4" t="s">
        <v>106</v>
      </c>
      <c r="F117" s="4" t="s">
        <v>93</v>
      </c>
      <c r="G117" s="4" t="s">
        <v>94</v>
      </c>
      <c r="H117" s="4">
        <v>64</v>
      </c>
      <c r="I117" s="4">
        <v>90011</v>
      </c>
      <c r="J117" s="4">
        <v>23</v>
      </c>
      <c r="K117" s="4">
        <v>19</v>
      </c>
      <c r="L117" s="4">
        <v>8</v>
      </c>
      <c r="M117" s="4">
        <v>5</v>
      </c>
      <c r="N117" s="4">
        <v>56</v>
      </c>
    </row>
    <row r="118" spans="1:14" x14ac:dyDescent="0.45">
      <c r="A118" s="3" t="s">
        <v>122</v>
      </c>
      <c r="B118" s="3" t="s">
        <v>105</v>
      </c>
      <c r="C118" s="3" t="s">
        <v>97</v>
      </c>
      <c r="D118" s="3" t="s">
        <v>113</v>
      </c>
      <c r="E118" s="3" t="s">
        <v>119</v>
      </c>
      <c r="F118" s="3" t="s">
        <v>99</v>
      </c>
      <c r="G118" s="3" t="s">
        <v>109</v>
      </c>
      <c r="H118" s="3">
        <v>58</v>
      </c>
      <c r="I118" s="3">
        <v>68635</v>
      </c>
      <c r="J118" s="3">
        <v>10</v>
      </c>
      <c r="K118" s="3">
        <v>19</v>
      </c>
      <c r="L118" s="3">
        <v>6</v>
      </c>
      <c r="M118" s="3">
        <v>3</v>
      </c>
      <c r="N118" s="3">
        <v>47</v>
      </c>
    </row>
    <row r="119" spans="1:14" x14ac:dyDescent="0.45">
      <c r="A119" s="4" t="s">
        <v>101</v>
      </c>
      <c r="B119" s="4" t="s">
        <v>96</v>
      </c>
      <c r="C119" s="4" t="s">
        <v>90</v>
      </c>
      <c r="D119" s="4" t="s">
        <v>102</v>
      </c>
      <c r="E119" s="4" t="s">
        <v>98</v>
      </c>
      <c r="F119" s="4" t="s">
        <v>93</v>
      </c>
      <c r="G119" s="4" t="s">
        <v>94</v>
      </c>
      <c r="H119" s="4">
        <v>25</v>
      </c>
      <c r="I119" s="4">
        <v>86115</v>
      </c>
      <c r="J119" s="4">
        <v>11</v>
      </c>
      <c r="K119" s="4">
        <v>2</v>
      </c>
      <c r="L119" s="4">
        <v>12</v>
      </c>
      <c r="M119" s="4">
        <v>5</v>
      </c>
      <c r="N119" s="4">
        <v>36</v>
      </c>
    </row>
    <row r="120" spans="1:14" x14ac:dyDescent="0.45">
      <c r="A120" s="3" t="s">
        <v>88</v>
      </c>
      <c r="B120" s="3" t="s">
        <v>105</v>
      </c>
      <c r="C120" s="3" t="s">
        <v>97</v>
      </c>
      <c r="D120" s="3" t="s">
        <v>113</v>
      </c>
      <c r="E120" s="3" t="s">
        <v>103</v>
      </c>
      <c r="F120" s="3" t="s">
        <v>107</v>
      </c>
      <c r="G120" s="3" t="s">
        <v>100</v>
      </c>
      <c r="H120" s="3">
        <v>51</v>
      </c>
      <c r="I120" s="3">
        <v>108405</v>
      </c>
      <c r="J120" s="3">
        <v>5</v>
      </c>
      <c r="K120" s="3">
        <v>9</v>
      </c>
      <c r="L120" s="3">
        <v>2</v>
      </c>
      <c r="M120" s="3">
        <v>2</v>
      </c>
      <c r="N120" s="3">
        <v>47</v>
      </c>
    </row>
    <row r="121" spans="1:14" x14ac:dyDescent="0.45">
      <c r="A121" s="4" t="s">
        <v>101</v>
      </c>
      <c r="B121" s="4" t="s">
        <v>96</v>
      </c>
      <c r="C121" s="4" t="s">
        <v>110</v>
      </c>
      <c r="D121" s="4" t="s">
        <v>91</v>
      </c>
      <c r="E121" s="4" t="s">
        <v>119</v>
      </c>
      <c r="F121" s="4" t="s">
        <v>107</v>
      </c>
      <c r="G121" s="4" t="s">
        <v>94</v>
      </c>
      <c r="H121" s="4">
        <v>27</v>
      </c>
      <c r="I121" s="4">
        <v>102702</v>
      </c>
      <c r="J121" s="4">
        <v>1</v>
      </c>
      <c r="K121" s="4">
        <v>13</v>
      </c>
      <c r="L121" s="4">
        <v>6</v>
      </c>
      <c r="M121" s="4">
        <v>4</v>
      </c>
      <c r="N121" s="4">
        <v>21</v>
      </c>
    </row>
    <row r="122" spans="1:14" x14ac:dyDescent="0.45">
      <c r="A122" s="3" t="s">
        <v>122</v>
      </c>
      <c r="B122" s="3" t="s">
        <v>96</v>
      </c>
      <c r="C122" s="3" t="s">
        <v>110</v>
      </c>
      <c r="D122" s="3" t="s">
        <v>91</v>
      </c>
      <c r="E122" s="3" t="s">
        <v>98</v>
      </c>
      <c r="F122" s="3" t="s">
        <v>99</v>
      </c>
      <c r="G122" s="3" t="s">
        <v>94</v>
      </c>
      <c r="H122" s="3">
        <v>40</v>
      </c>
      <c r="I122" s="3">
        <v>108518</v>
      </c>
      <c r="J122" s="3">
        <v>17</v>
      </c>
      <c r="K122" s="3">
        <v>15</v>
      </c>
      <c r="L122" s="3">
        <v>7</v>
      </c>
      <c r="M122" s="3">
        <v>2</v>
      </c>
      <c r="N122" s="3">
        <v>44</v>
      </c>
    </row>
    <row r="123" spans="1:14" x14ac:dyDescent="0.45">
      <c r="A123" s="4" t="s">
        <v>122</v>
      </c>
      <c r="B123" s="4" t="s">
        <v>96</v>
      </c>
      <c r="C123" s="4" t="s">
        <v>118</v>
      </c>
      <c r="D123" s="4" t="s">
        <v>102</v>
      </c>
      <c r="E123" s="4" t="s">
        <v>119</v>
      </c>
      <c r="F123" s="4" t="s">
        <v>93</v>
      </c>
      <c r="G123" s="4" t="s">
        <v>117</v>
      </c>
      <c r="H123" s="4">
        <v>53</v>
      </c>
      <c r="I123" s="4">
        <v>102805</v>
      </c>
      <c r="J123" s="4">
        <v>22</v>
      </c>
      <c r="K123" s="4">
        <v>3</v>
      </c>
      <c r="L123" s="4">
        <v>5</v>
      </c>
      <c r="M123" s="4">
        <v>2</v>
      </c>
      <c r="N123" s="4">
        <v>25</v>
      </c>
    </row>
    <row r="124" spans="1:14" x14ac:dyDescent="0.45">
      <c r="A124" s="3" t="s">
        <v>88</v>
      </c>
      <c r="B124" s="3" t="s">
        <v>96</v>
      </c>
      <c r="C124" s="3" t="s">
        <v>110</v>
      </c>
      <c r="D124" s="3" t="s">
        <v>91</v>
      </c>
      <c r="E124" s="3" t="s">
        <v>103</v>
      </c>
      <c r="F124" s="3" t="s">
        <v>93</v>
      </c>
      <c r="G124" s="3" t="s">
        <v>112</v>
      </c>
      <c r="H124" s="3">
        <v>30</v>
      </c>
      <c r="I124" s="3">
        <v>88954</v>
      </c>
      <c r="J124" s="3">
        <v>34</v>
      </c>
      <c r="K124" s="3">
        <v>11</v>
      </c>
      <c r="L124" s="3">
        <v>3</v>
      </c>
      <c r="M124" s="3">
        <v>8</v>
      </c>
      <c r="N124" s="3">
        <v>30</v>
      </c>
    </row>
    <row r="125" spans="1:14" x14ac:dyDescent="0.45">
      <c r="A125" s="4" t="s">
        <v>122</v>
      </c>
      <c r="B125" s="4" t="s">
        <v>96</v>
      </c>
      <c r="C125" s="4" t="s">
        <v>90</v>
      </c>
      <c r="D125" s="4" t="s">
        <v>111</v>
      </c>
      <c r="E125" s="4" t="s">
        <v>92</v>
      </c>
      <c r="F125" s="4" t="s">
        <v>99</v>
      </c>
      <c r="G125" s="4" t="s">
        <v>112</v>
      </c>
      <c r="H125" s="4">
        <v>33</v>
      </c>
      <c r="I125" s="4">
        <v>58064</v>
      </c>
      <c r="J125" s="4">
        <v>29</v>
      </c>
      <c r="K125" s="4">
        <v>14</v>
      </c>
      <c r="L125" s="4">
        <v>4</v>
      </c>
      <c r="M125" s="4">
        <v>1</v>
      </c>
      <c r="N125" s="4">
        <v>57</v>
      </c>
    </row>
    <row r="126" spans="1:14" x14ac:dyDescent="0.45">
      <c r="A126" s="3" t="s">
        <v>122</v>
      </c>
      <c r="B126" s="3" t="s">
        <v>89</v>
      </c>
      <c r="C126" s="3" t="s">
        <v>110</v>
      </c>
      <c r="D126" s="3" t="s">
        <v>91</v>
      </c>
      <c r="E126" s="3" t="s">
        <v>103</v>
      </c>
      <c r="F126" s="3" t="s">
        <v>93</v>
      </c>
      <c r="G126" s="3" t="s">
        <v>104</v>
      </c>
      <c r="H126" s="3">
        <v>32</v>
      </c>
      <c r="I126" s="3">
        <v>109063</v>
      </c>
      <c r="J126" s="3">
        <v>4</v>
      </c>
      <c r="K126" s="3">
        <v>8</v>
      </c>
      <c r="L126" s="3">
        <v>4</v>
      </c>
      <c r="M126" s="3">
        <v>7</v>
      </c>
      <c r="N126" s="3">
        <v>25</v>
      </c>
    </row>
    <row r="127" spans="1:14" x14ac:dyDescent="0.45">
      <c r="A127" s="4" t="s">
        <v>95</v>
      </c>
      <c r="B127" s="4" t="s">
        <v>105</v>
      </c>
      <c r="C127" s="4" t="s">
        <v>97</v>
      </c>
      <c r="D127" s="4" t="s">
        <v>91</v>
      </c>
      <c r="E127" s="4" t="s">
        <v>103</v>
      </c>
      <c r="F127" s="4" t="s">
        <v>107</v>
      </c>
      <c r="G127" s="4" t="s">
        <v>104</v>
      </c>
      <c r="H127" s="4">
        <v>37</v>
      </c>
      <c r="I127" s="4">
        <v>32454</v>
      </c>
      <c r="J127" s="4">
        <v>5</v>
      </c>
      <c r="K127" s="4">
        <v>18</v>
      </c>
      <c r="L127" s="4">
        <v>6</v>
      </c>
      <c r="M127" s="4">
        <v>5</v>
      </c>
      <c r="N127" s="4">
        <v>30</v>
      </c>
    </row>
    <row r="128" spans="1:14" x14ac:dyDescent="0.45">
      <c r="A128" s="3" t="s">
        <v>88</v>
      </c>
      <c r="B128" s="3" t="s">
        <v>89</v>
      </c>
      <c r="C128" s="3" t="s">
        <v>110</v>
      </c>
      <c r="D128" s="3" t="s">
        <v>113</v>
      </c>
      <c r="E128" s="3" t="s">
        <v>119</v>
      </c>
      <c r="F128" s="3" t="s">
        <v>99</v>
      </c>
      <c r="G128" s="3" t="s">
        <v>117</v>
      </c>
      <c r="H128" s="3">
        <v>22</v>
      </c>
      <c r="I128" s="3">
        <v>50878</v>
      </c>
      <c r="J128" s="3">
        <v>11</v>
      </c>
      <c r="K128" s="3">
        <v>19</v>
      </c>
      <c r="L128" s="3">
        <v>10</v>
      </c>
      <c r="M128" s="3">
        <v>8</v>
      </c>
      <c r="N128" s="3">
        <v>33</v>
      </c>
    </row>
    <row r="129" spans="1:14" x14ac:dyDescent="0.45">
      <c r="A129" s="4" t="s">
        <v>108</v>
      </c>
      <c r="B129" s="4" t="s">
        <v>96</v>
      </c>
      <c r="C129" s="4" t="s">
        <v>118</v>
      </c>
      <c r="D129" s="4" t="s">
        <v>113</v>
      </c>
      <c r="E129" s="4" t="s">
        <v>114</v>
      </c>
      <c r="F129" s="4" t="s">
        <v>99</v>
      </c>
      <c r="G129" s="4" t="s">
        <v>104</v>
      </c>
      <c r="H129" s="4">
        <v>42</v>
      </c>
      <c r="I129" s="4">
        <v>81098</v>
      </c>
      <c r="J129" s="4">
        <v>21</v>
      </c>
      <c r="K129" s="4">
        <v>16</v>
      </c>
      <c r="L129" s="4">
        <v>1</v>
      </c>
      <c r="M129" s="4">
        <v>1</v>
      </c>
      <c r="N129" s="4">
        <v>21</v>
      </c>
    </row>
    <row r="130" spans="1:14" x14ac:dyDescent="0.45">
      <c r="A130" s="3" t="s">
        <v>108</v>
      </c>
      <c r="B130" s="3" t="s">
        <v>105</v>
      </c>
      <c r="C130" s="3" t="s">
        <v>110</v>
      </c>
      <c r="D130" s="3" t="s">
        <v>91</v>
      </c>
      <c r="E130" s="3" t="s">
        <v>116</v>
      </c>
      <c r="F130" s="3" t="s">
        <v>93</v>
      </c>
      <c r="G130" s="3" t="s">
        <v>109</v>
      </c>
      <c r="H130" s="3">
        <v>51</v>
      </c>
      <c r="I130" s="3">
        <v>92154</v>
      </c>
      <c r="J130" s="3">
        <v>35</v>
      </c>
      <c r="K130" s="3">
        <v>2</v>
      </c>
      <c r="L130" s="3">
        <v>11</v>
      </c>
      <c r="M130" s="3">
        <v>7</v>
      </c>
      <c r="N130" s="3">
        <v>59</v>
      </c>
    </row>
    <row r="131" spans="1:14" x14ac:dyDescent="0.45">
      <c r="A131" s="4" t="s">
        <v>122</v>
      </c>
      <c r="B131" s="4" t="s">
        <v>96</v>
      </c>
      <c r="C131" s="4" t="s">
        <v>97</v>
      </c>
      <c r="D131" s="4" t="s">
        <v>102</v>
      </c>
      <c r="E131" s="4" t="s">
        <v>106</v>
      </c>
      <c r="F131" s="4" t="s">
        <v>99</v>
      </c>
      <c r="G131" s="4" t="s">
        <v>100</v>
      </c>
      <c r="H131" s="4">
        <v>34</v>
      </c>
      <c r="I131" s="4">
        <v>42991</v>
      </c>
      <c r="J131" s="4">
        <v>12</v>
      </c>
      <c r="K131" s="4">
        <v>8</v>
      </c>
      <c r="L131" s="4">
        <v>4</v>
      </c>
      <c r="M131" s="4">
        <v>5</v>
      </c>
      <c r="N131" s="4">
        <v>22</v>
      </c>
    </row>
    <row r="132" spans="1:14" x14ac:dyDescent="0.45">
      <c r="A132" s="3" t="s">
        <v>108</v>
      </c>
      <c r="B132" s="3" t="s">
        <v>105</v>
      </c>
      <c r="C132" s="3" t="s">
        <v>97</v>
      </c>
      <c r="D132" s="3" t="s">
        <v>113</v>
      </c>
      <c r="E132" s="3" t="s">
        <v>106</v>
      </c>
      <c r="F132" s="3" t="s">
        <v>93</v>
      </c>
      <c r="G132" s="3" t="s">
        <v>121</v>
      </c>
      <c r="H132" s="3">
        <v>55</v>
      </c>
      <c r="I132" s="3">
        <v>98344</v>
      </c>
      <c r="J132" s="3">
        <v>26</v>
      </c>
      <c r="K132" s="3">
        <v>6</v>
      </c>
      <c r="L132" s="3">
        <v>10</v>
      </c>
      <c r="M132" s="3">
        <v>4</v>
      </c>
      <c r="N132" s="3">
        <v>54</v>
      </c>
    </row>
    <row r="133" spans="1:14" x14ac:dyDescent="0.45">
      <c r="A133" s="4" t="s">
        <v>108</v>
      </c>
      <c r="B133" s="4" t="s">
        <v>89</v>
      </c>
      <c r="C133" s="4" t="s">
        <v>90</v>
      </c>
      <c r="D133" s="4" t="s">
        <v>102</v>
      </c>
      <c r="E133" s="4" t="s">
        <v>92</v>
      </c>
      <c r="F133" s="4" t="s">
        <v>93</v>
      </c>
      <c r="G133" s="4" t="s">
        <v>109</v>
      </c>
      <c r="H133" s="4">
        <v>25</v>
      </c>
      <c r="I133" s="4">
        <v>66593</v>
      </c>
      <c r="J133" s="4">
        <v>19</v>
      </c>
      <c r="K133" s="4">
        <v>12</v>
      </c>
      <c r="L133" s="4">
        <v>13</v>
      </c>
      <c r="M133" s="4">
        <v>7</v>
      </c>
      <c r="N133" s="4">
        <v>52</v>
      </c>
    </row>
    <row r="134" spans="1:14" x14ac:dyDescent="0.45">
      <c r="A134" s="3" t="s">
        <v>122</v>
      </c>
      <c r="B134" s="3" t="s">
        <v>105</v>
      </c>
      <c r="C134" s="3" t="s">
        <v>110</v>
      </c>
      <c r="D134" s="3" t="s">
        <v>91</v>
      </c>
      <c r="E134" s="3" t="s">
        <v>92</v>
      </c>
      <c r="F134" s="3" t="s">
        <v>93</v>
      </c>
      <c r="G134" s="3" t="s">
        <v>121</v>
      </c>
      <c r="H134" s="3">
        <v>49</v>
      </c>
      <c r="I134" s="3">
        <v>66304</v>
      </c>
      <c r="J134" s="3">
        <v>7</v>
      </c>
      <c r="K134" s="3">
        <v>15</v>
      </c>
      <c r="L134" s="3">
        <v>4</v>
      </c>
      <c r="M134" s="3">
        <v>2</v>
      </c>
      <c r="N134" s="3">
        <v>43</v>
      </c>
    </row>
    <row r="135" spans="1:14" x14ac:dyDescent="0.45">
      <c r="A135" s="4" t="s">
        <v>108</v>
      </c>
      <c r="B135" s="4" t="s">
        <v>105</v>
      </c>
      <c r="C135" s="4" t="s">
        <v>97</v>
      </c>
      <c r="D135" s="4" t="s">
        <v>91</v>
      </c>
      <c r="E135" s="4" t="s">
        <v>106</v>
      </c>
      <c r="F135" s="4" t="s">
        <v>93</v>
      </c>
      <c r="G135" s="4" t="s">
        <v>121</v>
      </c>
      <c r="H135" s="4">
        <v>59</v>
      </c>
      <c r="I135" s="4">
        <v>60386</v>
      </c>
      <c r="J135" s="4">
        <v>7</v>
      </c>
      <c r="K135" s="4">
        <v>8</v>
      </c>
      <c r="L135" s="4">
        <v>10</v>
      </c>
      <c r="M135" s="4">
        <v>1</v>
      </c>
      <c r="N135" s="4">
        <v>38</v>
      </c>
    </row>
    <row r="136" spans="1:14" x14ac:dyDescent="0.45">
      <c r="A136" s="3" t="s">
        <v>101</v>
      </c>
      <c r="B136" s="3" t="s">
        <v>105</v>
      </c>
      <c r="C136" s="3" t="s">
        <v>118</v>
      </c>
      <c r="D136" s="3" t="s">
        <v>111</v>
      </c>
      <c r="E136" s="3" t="s">
        <v>116</v>
      </c>
      <c r="F136" s="3" t="s">
        <v>93</v>
      </c>
      <c r="G136" s="3" t="s">
        <v>117</v>
      </c>
      <c r="H136" s="3">
        <v>52</v>
      </c>
      <c r="I136" s="3">
        <v>85220</v>
      </c>
      <c r="J136" s="3">
        <v>26</v>
      </c>
      <c r="K136" s="3">
        <v>4</v>
      </c>
      <c r="L136" s="3">
        <v>1</v>
      </c>
      <c r="M136" s="3">
        <v>1</v>
      </c>
      <c r="N136" s="3">
        <v>37</v>
      </c>
    </row>
    <row r="137" spans="1:14" x14ac:dyDescent="0.45">
      <c r="A137" s="4" t="s">
        <v>115</v>
      </c>
      <c r="B137" s="4" t="s">
        <v>105</v>
      </c>
      <c r="C137" s="4" t="s">
        <v>90</v>
      </c>
      <c r="D137" s="4" t="s">
        <v>113</v>
      </c>
      <c r="E137" s="4" t="s">
        <v>106</v>
      </c>
      <c r="F137" s="4" t="s">
        <v>99</v>
      </c>
      <c r="G137" s="4" t="s">
        <v>109</v>
      </c>
      <c r="H137" s="4">
        <v>48</v>
      </c>
      <c r="I137" s="4">
        <v>99338</v>
      </c>
      <c r="J137" s="4">
        <v>5</v>
      </c>
      <c r="K137" s="4">
        <v>15</v>
      </c>
      <c r="L137" s="4">
        <v>9</v>
      </c>
      <c r="M137" s="4">
        <v>1</v>
      </c>
      <c r="N137" s="4">
        <v>43</v>
      </c>
    </row>
    <row r="138" spans="1:14" x14ac:dyDescent="0.45">
      <c r="A138" s="3" t="s">
        <v>88</v>
      </c>
      <c r="B138" s="3" t="s">
        <v>105</v>
      </c>
      <c r="C138" s="3" t="s">
        <v>118</v>
      </c>
      <c r="D138" s="3" t="s">
        <v>91</v>
      </c>
      <c r="E138" s="3" t="s">
        <v>114</v>
      </c>
      <c r="F138" s="3" t="s">
        <v>107</v>
      </c>
      <c r="G138" s="3" t="s">
        <v>117</v>
      </c>
      <c r="H138" s="3">
        <v>26</v>
      </c>
      <c r="I138" s="3">
        <v>51083</v>
      </c>
      <c r="J138" s="3">
        <v>21</v>
      </c>
      <c r="K138" s="3">
        <v>17</v>
      </c>
      <c r="L138" s="3">
        <v>4</v>
      </c>
      <c r="M138" s="3">
        <v>5</v>
      </c>
      <c r="N138" s="3">
        <v>54</v>
      </c>
    </row>
    <row r="139" spans="1:14" x14ac:dyDescent="0.45">
      <c r="A139" s="4" t="s">
        <v>115</v>
      </c>
      <c r="B139" s="4" t="s">
        <v>96</v>
      </c>
      <c r="C139" s="4" t="s">
        <v>110</v>
      </c>
      <c r="D139" s="4" t="s">
        <v>111</v>
      </c>
      <c r="E139" s="4" t="s">
        <v>116</v>
      </c>
      <c r="F139" s="4" t="s">
        <v>107</v>
      </c>
      <c r="G139" s="4" t="s">
        <v>94</v>
      </c>
      <c r="H139" s="4">
        <v>46</v>
      </c>
      <c r="I139" s="4">
        <v>48354</v>
      </c>
      <c r="J139" s="4">
        <v>14</v>
      </c>
      <c r="K139" s="4">
        <v>13</v>
      </c>
      <c r="L139" s="4">
        <v>7</v>
      </c>
      <c r="M139" s="4">
        <v>7</v>
      </c>
      <c r="N139" s="4">
        <v>20</v>
      </c>
    </row>
    <row r="140" spans="1:14" x14ac:dyDescent="0.45">
      <c r="A140" s="3" t="s">
        <v>122</v>
      </c>
      <c r="B140" s="3" t="s">
        <v>105</v>
      </c>
      <c r="C140" s="3" t="s">
        <v>110</v>
      </c>
      <c r="D140" s="3" t="s">
        <v>113</v>
      </c>
      <c r="E140" s="3" t="s">
        <v>92</v>
      </c>
      <c r="F140" s="3" t="s">
        <v>99</v>
      </c>
      <c r="G140" s="3" t="s">
        <v>121</v>
      </c>
      <c r="H140" s="3">
        <v>24</v>
      </c>
      <c r="I140" s="3">
        <v>52190</v>
      </c>
      <c r="J140" s="3">
        <v>4</v>
      </c>
      <c r="K140" s="3">
        <v>18</v>
      </c>
      <c r="L140" s="3">
        <v>12</v>
      </c>
      <c r="M140" s="3">
        <v>2</v>
      </c>
      <c r="N140" s="3">
        <v>55</v>
      </c>
    </row>
    <row r="141" spans="1:14" x14ac:dyDescent="0.45">
      <c r="A141" s="4" t="s">
        <v>95</v>
      </c>
      <c r="B141" s="4" t="s">
        <v>105</v>
      </c>
      <c r="C141" s="4" t="s">
        <v>110</v>
      </c>
      <c r="D141" s="4" t="s">
        <v>91</v>
      </c>
      <c r="E141" s="4" t="s">
        <v>98</v>
      </c>
      <c r="F141" s="4" t="s">
        <v>99</v>
      </c>
      <c r="G141" s="4" t="s">
        <v>100</v>
      </c>
      <c r="H141" s="4">
        <v>54</v>
      </c>
      <c r="I141" s="4">
        <v>36142</v>
      </c>
      <c r="J141" s="4">
        <v>23</v>
      </c>
      <c r="K141" s="4">
        <v>2</v>
      </c>
      <c r="L141" s="4">
        <v>14</v>
      </c>
      <c r="M141" s="4">
        <v>8</v>
      </c>
      <c r="N141" s="4">
        <v>44</v>
      </c>
    </row>
    <row r="142" spans="1:14" x14ac:dyDescent="0.45">
      <c r="A142" s="3" t="s">
        <v>88</v>
      </c>
      <c r="B142" s="3" t="s">
        <v>89</v>
      </c>
      <c r="C142" s="3" t="s">
        <v>90</v>
      </c>
      <c r="D142" s="3" t="s">
        <v>91</v>
      </c>
      <c r="E142" s="3" t="s">
        <v>119</v>
      </c>
      <c r="F142" s="3" t="s">
        <v>107</v>
      </c>
      <c r="G142" s="3" t="s">
        <v>104</v>
      </c>
      <c r="H142" s="3">
        <v>25</v>
      </c>
      <c r="I142" s="3">
        <v>58398</v>
      </c>
      <c r="J142" s="3">
        <v>20</v>
      </c>
      <c r="K142" s="3">
        <v>13</v>
      </c>
      <c r="L142" s="3">
        <v>3</v>
      </c>
      <c r="M142" s="3">
        <v>4</v>
      </c>
      <c r="N142" s="3">
        <v>53</v>
      </c>
    </row>
    <row r="143" spans="1:14" x14ac:dyDescent="0.45">
      <c r="A143" s="4" t="s">
        <v>122</v>
      </c>
      <c r="B143" s="4" t="s">
        <v>105</v>
      </c>
      <c r="C143" s="4" t="s">
        <v>97</v>
      </c>
      <c r="D143" s="4" t="s">
        <v>113</v>
      </c>
      <c r="E143" s="4" t="s">
        <v>114</v>
      </c>
      <c r="F143" s="4" t="s">
        <v>107</v>
      </c>
      <c r="G143" s="4" t="s">
        <v>100</v>
      </c>
      <c r="H143" s="4">
        <v>46</v>
      </c>
      <c r="I143" s="4">
        <v>81971</v>
      </c>
      <c r="J143" s="4">
        <v>15</v>
      </c>
      <c r="K143" s="4">
        <v>13</v>
      </c>
      <c r="L143" s="4">
        <v>10</v>
      </c>
      <c r="M143" s="4">
        <v>3</v>
      </c>
      <c r="N143" s="4">
        <v>44</v>
      </c>
    </row>
    <row r="144" spans="1:14" x14ac:dyDescent="0.45">
      <c r="A144" s="3" t="s">
        <v>95</v>
      </c>
      <c r="B144" s="3" t="s">
        <v>89</v>
      </c>
      <c r="C144" s="3" t="s">
        <v>90</v>
      </c>
      <c r="D144" s="3" t="s">
        <v>113</v>
      </c>
      <c r="E144" s="3" t="s">
        <v>114</v>
      </c>
      <c r="F144" s="3" t="s">
        <v>107</v>
      </c>
      <c r="G144" s="3" t="s">
        <v>104</v>
      </c>
      <c r="H144" s="3">
        <v>41</v>
      </c>
      <c r="I144" s="3">
        <v>71862</v>
      </c>
      <c r="J144" s="3">
        <v>29</v>
      </c>
      <c r="K144" s="3">
        <v>15</v>
      </c>
      <c r="L144" s="3">
        <v>12</v>
      </c>
      <c r="M144" s="3">
        <v>8</v>
      </c>
      <c r="N144" s="3">
        <v>35</v>
      </c>
    </row>
    <row r="145" spans="1:14" x14ac:dyDescent="0.45">
      <c r="A145" s="4" t="s">
        <v>115</v>
      </c>
      <c r="B145" s="4" t="s">
        <v>96</v>
      </c>
      <c r="C145" s="4" t="s">
        <v>118</v>
      </c>
      <c r="D145" s="4" t="s">
        <v>113</v>
      </c>
      <c r="E145" s="4" t="s">
        <v>92</v>
      </c>
      <c r="F145" s="4" t="s">
        <v>107</v>
      </c>
      <c r="G145" s="4" t="s">
        <v>121</v>
      </c>
      <c r="H145" s="4">
        <v>55</v>
      </c>
      <c r="I145" s="4">
        <v>83410</v>
      </c>
      <c r="J145" s="4">
        <v>8</v>
      </c>
      <c r="K145" s="4">
        <v>10</v>
      </c>
      <c r="L145" s="4">
        <v>3</v>
      </c>
      <c r="M145" s="4">
        <v>2</v>
      </c>
      <c r="N145" s="4">
        <v>53</v>
      </c>
    </row>
    <row r="146" spans="1:14" x14ac:dyDescent="0.45">
      <c r="A146" s="3" t="s">
        <v>122</v>
      </c>
      <c r="B146" s="3" t="s">
        <v>105</v>
      </c>
      <c r="C146" s="3" t="s">
        <v>90</v>
      </c>
      <c r="D146" s="3" t="s">
        <v>91</v>
      </c>
      <c r="E146" s="3" t="s">
        <v>92</v>
      </c>
      <c r="F146" s="3" t="s">
        <v>107</v>
      </c>
      <c r="G146" s="3" t="s">
        <v>121</v>
      </c>
      <c r="H146" s="3">
        <v>47</v>
      </c>
      <c r="I146" s="3">
        <v>49503</v>
      </c>
      <c r="J146" s="3">
        <v>19</v>
      </c>
      <c r="K146" s="3">
        <v>3</v>
      </c>
      <c r="L146" s="3">
        <v>14</v>
      </c>
      <c r="M146" s="3">
        <v>3</v>
      </c>
      <c r="N146" s="3">
        <v>48</v>
      </c>
    </row>
    <row r="147" spans="1:14" x14ac:dyDescent="0.45">
      <c r="A147" s="4" t="s">
        <v>88</v>
      </c>
      <c r="B147" s="4" t="s">
        <v>89</v>
      </c>
      <c r="C147" s="4" t="s">
        <v>118</v>
      </c>
      <c r="D147" s="4" t="s">
        <v>91</v>
      </c>
      <c r="E147" s="4" t="s">
        <v>103</v>
      </c>
      <c r="F147" s="4" t="s">
        <v>93</v>
      </c>
      <c r="G147" s="4" t="s">
        <v>121</v>
      </c>
      <c r="H147" s="4">
        <v>26</v>
      </c>
      <c r="I147" s="4">
        <v>78456</v>
      </c>
      <c r="J147" s="4">
        <v>39</v>
      </c>
      <c r="K147" s="4">
        <v>19</v>
      </c>
      <c r="L147" s="4">
        <v>8</v>
      </c>
      <c r="M147" s="4">
        <v>3</v>
      </c>
      <c r="N147" s="4">
        <v>38</v>
      </c>
    </row>
    <row r="148" spans="1:14" x14ac:dyDescent="0.45">
      <c r="A148" s="3" t="s">
        <v>88</v>
      </c>
      <c r="B148" s="3" t="s">
        <v>89</v>
      </c>
      <c r="C148" s="3" t="s">
        <v>90</v>
      </c>
      <c r="D148" s="3" t="s">
        <v>111</v>
      </c>
      <c r="E148" s="3" t="s">
        <v>114</v>
      </c>
      <c r="F148" s="3" t="s">
        <v>99</v>
      </c>
      <c r="G148" s="3" t="s">
        <v>117</v>
      </c>
      <c r="H148" s="3">
        <v>56</v>
      </c>
      <c r="I148" s="3">
        <v>112035</v>
      </c>
      <c r="J148" s="3">
        <v>28</v>
      </c>
      <c r="K148" s="3">
        <v>3</v>
      </c>
      <c r="L148" s="3">
        <v>8</v>
      </c>
      <c r="M148" s="3">
        <v>1</v>
      </c>
      <c r="N148" s="3">
        <v>42</v>
      </c>
    </row>
    <row r="149" spans="1:14" x14ac:dyDescent="0.45">
      <c r="A149" s="4" t="s">
        <v>120</v>
      </c>
      <c r="B149" s="4" t="s">
        <v>96</v>
      </c>
      <c r="C149" s="4" t="s">
        <v>97</v>
      </c>
      <c r="D149" s="4" t="s">
        <v>102</v>
      </c>
      <c r="E149" s="4" t="s">
        <v>103</v>
      </c>
      <c r="F149" s="4" t="s">
        <v>93</v>
      </c>
      <c r="G149" s="4" t="s">
        <v>109</v>
      </c>
      <c r="H149" s="4">
        <v>49</v>
      </c>
      <c r="I149" s="4">
        <v>38016</v>
      </c>
      <c r="J149" s="4">
        <v>27</v>
      </c>
      <c r="K149" s="4">
        <v>14</v>
      </c>
      <c r="L149" s="4">
        <v>11</v>
      </c>
      <c r="M149" s="4">
        <v>6</v>
      </c>
      <c r="N149" s="4">
        <v>38</v>
      </c>
    </row>
    <row r="150" spans="1:14" x14ac:dyDescent="0.45">
      <c r="A150" s="3" t="s">
        <v>101</v>
      </c>
      <c r="B150" s="3" t="s">
        <v>105</v>
      </c>
      <c r="C150" s="3" t="s">
        <v>118</v>
      </c>
      <c r="D150" s="3" t="s">
        <v>113</v>
      </c>
      <c r="E150" s="3" t="s">
        <v>103</v>
      </c>
      <c r="F150" s="3" t="s">
        <v>107</v>
      </c>
      <c r="G150" s="3" t="s">
        <v>104</v>
      </c>
      <c r="H150" s="3">
        <v>50</v>
      </c>
      <c r="I150" s="3">
        <v>32384</v>
      </c>
      <c r="J150" s="3">
        <v>4</v>
      </c>
      <c r="K150" s="3">
        <v>8</v>
      </c>
      <c r="L150" s="3">
        <v>12</v>
      </c>
      <c r="M150" s="3">
        <v>2</v>
      </c>
      <c r="N150" s="3">
        <v>44</v>
      </c>
    </row>
    <row r="151" spans="1:14" x14ac:dyDescent="0.45">
      <c r="A151" s="4" t="s">
        <v>108</v>
      </c>
      <c r="B151" s="4" t="s">
        <v>105</v>
      </c>
      <c r="C151" s="4" t="s">
        <v>110</v>
      </c>
      <c r="D151" s="4" t="s">
        <v>91</v>
      </c>
      <c r="E151" s="4" t="s">
        <v>119</v>
      </c>
      <c r="F151" s="4" t="s">
        <v>107</v>
      </c>
      <c r="G151" s="4" t="s">
        <v>109</v>
      </c>
      <c r="H151" s="4">
        <v>30</v>
      </c>
      <c r="I151" s="4">
        <v>92320</v>
      </c>
      <c r="J151" s="4">
        <v>15</v>
      </c>
      <c r="K151" s="4">
        <v>4</v>
      </c>
      <c r="L151" s="4">
        <v>1</v>
      </c>
      <c r="M151" s="4">
        <v>1</v>
      </c>
      <c r="N151" s="4">
        <v>35</v>
      </c>
    </row>
    <row r="152" spans="1:14" x14ac:dyDescent="0.45">
      <c r="A152" s="3" t="s">
        <v>95</v>
      </c>
      <c r="B152" s="3" t="s">
        <v>89</v>
      </c>
      <c r="C152" s="3" t="s">
        <v>110</v>
      </c>
      <c r="D152" s="3" t="s">
        <v>91</v>
      </c>
      <c r="E152" s="3" t="s">
        <v>103</v>
      </c>
      <c r="F152" s="3" t="s">
        <v>107</v>
      </c>
      <c r="G152" s="3" t="s">
        <v>117</v>
      </c>
      <c r="H152" s="3">
        <v>59</v>
      </c>
      <c r="I152" s="3">
        <v>45072</v>
      </c>
      <c r="J152" s="3">
        <v>35</v>
      </c>
      <c r="K152" s="3">
        <v>11</v>
      </c>
      <c r="L152" s="3">
        <v>10</v>
      </c>
      <c r="M152" s="3">
        <v>2</v>
      </c>
      <c r="N152" s="3">
        <v>28</v>
      </c>
    </row>
    <row r="153" spans="1:14" x14ac:dyDescent="0.45">
      <c r="A153" s="4" t="s">
        <v>120</v>
      </c>
      <c r="B153" s="4" t="s">
        <v>105</v>
      </c>
      <c r="C153" s="4" t="s">
        <v>90</v>
      </c>
      <c r="D153" s="4" t="s">
        <v>113</v>
      </c>
      <c r="E153" s="4" t="s">
        <v>116</v>
      </c>
      <c r="F153" s="4" t="s">
        <v>93</v>
      </c>
      <c r="G153" s="4" t="s">
        <v>117</v>
      </c>
      <c r="H153" s="4">
        <v>27</v>
      </c>
      <c r="I153" s="4">
        <v>110018</v>
      </c>
      <c r="J153" s="4">
        <v>37</v>
      </c>
      <c r="K153" s="4">
        <v>11</v>
      </c>
      <c r="L153" s="4">
        <v>2</v>
      </c>
      <c r="M153" s="4">
        <v>6</v>
      </c>
      <c r="N153" s="4">
        <v>20</v>
      </c>
    </row>
    <row r="154" spans="1:14" x14ac:dyDescent="0.45">
      <c r="A154" s="3" t="s">
        <v>108</v>
      </c>
      <c r="B154" s="3" t="s">
        <v>89</v>
      </c>
      <c r="C154" s="3" t="s">
        <v>110</v>
      </c>
      <c r="D154" s="3" t="s">
        <v>102</v>
      </c>
      <c r="E154" s="3" t="s">
        <v>106</v>
      </c>
      <c r="F154" s="3" t="s">
        <v>93</v>
      </c>
      <c r="G154" s="3" t="s">
        <v>112</v>
      </c>
      <c r="H154" s="3">
        <v>40</v>
      </c>
      <c r="I154" s="3">
        <v>70510</v>
      </c>
      <c r="J154" s="3">
        <v>1</v>
      </c>
      <c r="K154" s="3">
        <v>11</v>
      </c>
      <c r="L154" s="3">
        <v>8</v>
      </c>
      <c r="M154" s="3">
        <v>4</v>
      </c>
      <c r="N154" s="3">
        <v>38</v>
      </c>
    </row>
    <row r="155" spans="1:14" x14ac:dyDescent="0.45">
      <c r="A155" s="4" t="s">
        <v>108</v>
      </c>
      <c r="B155" s="4" t="s">
        <v>105</v>
      </c>
      <c r="C155" s="4" t="s">
        <v>118</v>
      </c>
      <c r="D155" s="4" t="s">
        <v>113</v>
      </c>
      <c r="E155" s="4" t="s">
        <v>98</v>
      </c>
      <c r="F155" s="4" t="s">
        <v>107</v>
      </c>
      <c r="G155" s="4" t="s">
        <v>100</v>
      </c>
      <c r="H155" s="4">
        <v>32</v>
      </c>
      <c r="I155" s="4">
        <v>78933</v>
      </c>
      <c r="J155" s="4">
        <v>3</v>
      </c>
      <c r="K155" s="4">
        <v>2</v>
      </c>
      <c r="L155" s="4">
        <v>1</v>
      </c>
      <c r="M155" s="4">
        <v>6</v>
      </c>
      <c r="N155" s="4">
        <v>52</v>
      </c>
    </row>
    <row r="156" spans="1:14" x14ac:dyDescent="0.45">
      <c r="A156" s="3" t="s">
        <v>122</v>
      </c>
      <c r="B156" s="3" t="s">
        <v>89</v>
      </c>
      <c r="C156" s="3" t="s">
        <v>110</v>
      </c>
      <c r="D156" s="3" t="s">
        <v>102</v>
      </c>
      <c r="E156" s="3" t="s">
        <v>92</v>
      </c>
      <c r="F156" s="3" t="s">
        <v>93</v>
      </c>
      <c r="G156" s="3" t="s">
        <v>100</v>
      </c>
      <c r="H156" s="3">
        <v>23</v>
      </c>
      <c r="I156" s="3">
        <v>51826</v>
      </c>
      <c r="J156" s="3">
        <v>24</v>
      </c>
      <c r="K156" s="3">
        <v>17</v>
      </c>
      <c r="L156" s="3">
        <v>12</v>
      </c>
      <c r="M156" s="3">
        <v>9</v>
      </c>
      <c r="N156" s="3">
        <v>53</v>
      </c>
    </row>
    <row r="157" spans="1:14" x14ac:dyDescent="0.45">
      <c r="A157" s="4" t="s">
        <v>108</v>
      </c>
      <c r="B157" s="4" t="s">
        <v>105</v>
      </c>
      <c r="C157" s="4" t="s">
        <v>97</v>
      </c>
      <c r="D157" s="4" t="s">
        <v>91</v>
      </c>
      <c r="E157" s="4" t="s">
        <v>116</v>
      </c>
      <c r="F157" s="4" t="s">
        <v>93</v>
      </c>
      <c r="G157" s="4" t="s">
        <v>94</v>
      </c>
      <c r="H157" s="4">
        <v>30</v>
      </c>
      <c r="I157" s="4">
        <v>98026</v>
      </c>
      <c r="J157" s="4">
        <v>27</v>
      </c>
      <c r="K157" s="4">
        <v>9</v>
      </c>
      <c r="L157" s="4">
        <v>8</v>
      </c>
      <c r="M157" s="4">
        <v>8</v>
      </c>
      <c r="N157" s="4">
        <v>35</v>
      </c>
    </row>
    <row r="158" spans="1:14" x14ac:dyDescent="0.45">
      <c r="A158" s="3" t="s">
        <v>101</v>
      </c>
      <c r="B158" s="3" t="s">
        <v>96</v>
      </c>
      <c r="C158" s="3" t="s">
        <v>97</v>
      </c>
      <c r="D158" s="3" t="s">
        <v>102</v>
      </c>
      <c r="E158" s="3" t="s">
        <v>98</v>
      </c>
      <c r="F158" s="3" t="s">
        <v>107</v>
      </c>
      <c r="G158" s="3" t="s">
        <v>117</v>
      </c>
      <c r="H158" s="3">
        <v>42</v>
      </c>
      <c r="I158" s="3">
        <v>55518</v>
      </c>
      <c r="J158" s="3">
        <v>36</v>
      </c>
      <c r="K158" s="3">
        <v>2</v>
      </c>
      <c r="L158" s="3">
        <v>8</v>
      </c>
      <c r="M158" s="3">
        <v>1</v>
      </c>
      <c r="N158" s="3">
        <v>59</v>
      </c>
    </row>
    <row r="159" spans="1:14" x14ac:dyDescent="0.45">
      <c r="A159" s="4" t="s">
        <v>88</v>
      </c>
      <c r="B159" s="4" t="s">
        <v>105</v>
      </c>
      <c r="C159" s="4" t="s">
        <v>90</v>
      </c>
      <c r="D159" s="4" t="s">
        <v>111</v>
      </c>
      <c r="E159" s="4" t="s">
        <v>114</v>
      </c>
      <c r="F159" s="4" t="s">
        <v>93</v>
      </c>
      <c r="G159" s="4" t="s">
        <v>104</v>
      </c>
      <c r="H159" s="4">
        <v>45</v>
      </c>
      <c r="I159" s="4">
        <v>54045</v>
      </c>
      <c r="J159" s="4">
        <v>34</v>
      </c>
      <c r="K159" s="4">
        <v>15</v>
      </c>
      <c r="L159" s="4">
        <v>2</v>
      </c>
      <c r="M159" s="4">
        <v>8</v>
      </c>
      <c r="N159" s="4">
        <v>37</v>
      </c>
    </row>
    <row r="160" spans="1:14" x14ac:dyDescent="0.45">
      <c r="A160" s="3" t="s">
        <v>120</v>
      </c>
      <c r="B160" s="3" t="s">
        <v>105</v>
      </c>
      <c r="C160" s="3" t="s">
        <v>118</v>
      </c>
      <c r="D160" s="3" t="s">
        <v>91</v>
      </c>
      <c r="E160" s="3" t="s">
        <v>114</v>
      </c>
      <c r="F160" s="3" t="s">
        <v>99</v>
      </c>
      <c r="G160" s="3" t="s">
        <v>112</v>
      </c>
      <c r="H160" s="3">
        <v>55</v>
      </c>
      <c r="I160" s="3">
        <v>80876</v>
      </c>
      <c r="J160" s="3">
        <v>29</v>
      </c>
      <c r="K160" s="3">
        <v>16</v>
      </c>
      <c r="L160" s="3">
        <v>4</v>
      </c>
      <c r="M160" s="3">
        <v>9</v>
      </c>
      <c r="N160" s="3">
        <v>53</v>
      </c>
    </row>
    <row r="161" spans="1:14" x14ac:dyDescent="0.45">
      <c r="A161" s="4" t="s">
        <v>108</v>
      </c>
      <c r="B161" s="4" t="s">
        <v>96</v>
      </c>
      <c r="C161" s="4" t="s">
        <v>97</v>
      </c>
      <c r="D161" s="4" t="s">
        <v>111</v>
      </c>
      <c r="E161" s="4" t="s">
        <v>114</v>
      </c>
      <c r="F161" s="4" t="s">
        <v>99</v>
      </c>
      <c r="G161" s="4" t="s">
        <v>112</v>
      </c>
      <c r="H161" s="4">
        <v>43</v>
      </c>
      <c r="I161" s="4">
        <v>81919</v>
      </c>
      <c r="J161" s="4">
        <v>24</v>
      </c>
      <c r="K161" s="4">
        <v>4</v>
      </c>
      <c r="L161" s="4">
        <v>6</v>
      </c>
      <c r="M161" s="4">
        <v>6</v>
      </c>
      <c r="N161" s="4">
        <v>44</v>
      </c>
    </row>
    <row r="162" spans="1:14" x14ac:dyDescent="0.45">
      <c r="A162" s="3" t="s">
        <v>122</v>
      </c>
      <c r="B162" s="3" t="s">
        <v>105</v>
      </c>
      <c r="C162" s="3" t="s">
        <v>97</v>
      </c>
      <c r="D162" s="3" t="s">
        <v>113</v>
      </c>
      <c r="E162" s="3" t="s">
        <v>116</v>
      </c>
      <c r="F162" s="3" t="s">
        <v>99</v>
      </c>
      <c r="G162" s="3" t="s">
        <v>109</v>
      </c>
      <c r="H162" s="3">
        <v>24</v>
      </c>
      <c r="I162" s="3">
        <v>57103</v>
      </c>
      <c r="J162" s="3">
        <v>24</v>
      </c>
      <c r="K162" s="3">
        <v>8</v>
      </c>
      <c r="L162" s="3">
        <v>12</v>
      </c>
      <c r="M162" s="3">
        <v>5</v>
      </c>
      <c r="N162" s="3">
        <v>25</v>
      </c>
    </row>
    <row r="163" spans="1:14" x14ac:dyDescent="0.45">
      <c r="A163" s="4" t="s">
        <v>101</v>
      </c>
      <c r="B163" s="4" t="s">
        <v>96</v>
      </c>
      <c r="C163" s="4" t="s">
        <v>118</v>
      </c>
      <c r="D163" s="4" t="s">
        <v>113</v>
      </c>
      <c r="E163" s="4" t="s">
        <v>116</v>
      </c>
      <c r="F163" s="4" t="s">
        <v>99</v>
      </c>
      <c r="G163" s="4" t="s">
        <v>100</v>
      </c>
      <c r="H163" s="4">
        <v>33</v>
      </c>
      <c r="I163" s="4">
        <v>66188</v>
      </c>
      <c r="J163" s="4">
        <v>4</v>
      </c>
      <c r="K163" s="4">
        <v>9</v>
      </c>
      <c r="L163" s="4">
        <v>11</v>
      </c>
      <c r="M163" s="4">
        <v>6</v>
      </c>
      <c r="N163" s="4">
        <v>40</v>
      </c>
    </row>
    <row r="164" spans="1:14" x14ac:dyDescent="0.45">
      <c r="A164" s="3" t="s">
        <v>115</v>
      </c>
      <c r="B164" s="3" t="s">
        <v>105</v>
      </c>
      <c r="C164" s="3" t="s">
        <v>110</v>
      </c>
      <c r="D164" s="3" t="s">
        <v>113</v>
      </c>
      <c r="E164" s="3" t="s">
        <v>92</v>
      </c>
      <c r="F164" s="3" t="s">
        <v>107</v>
      </c>
      <c r="G164" s="3" t="s">
        <v>117</v>
      </c>
      <c r="H164" s="3">
        <v>49</v>
      </c>
      <c r="I164" s="3">
        <v>35845</v>
      </c>
      <c r="J164" s="3">
        <v>3</v>
      </c>
      <c r="K164" s="3">
        <v>5</v>
      </c>
      <c r="L164" s="3">
        <v>9</v>
      </c>
      <c r="M164" s="3">
        <v>6</v>
      </c>
      <c r="N164" s="3">
        <v>25</v>
      </c>
    </row>
    <row r="165" spans="1:14" x14ac:dyDescent="0.45">
      <c r="A165" s="4" t="s">
        <v>88</v>
      </c>
      <c r="B165" s="4" t="s">
        <v>89</v>
      </c>
      <c r="C165" s="4" t="s">
        <v>110</v>
      </c>
      <c r="D165" s="4" t="s">
        <v>102</v>
      </c>
      <c r="E165" s="4" t="s">
        <v>106</v>
      </c>
      <c r="F165" s="4" t="s">
        <v>107</v>
      </c>
      <c r="G165" s="4" t="s">
        <v>94</v>
      </c>
      <c r="H165" s="4">
        <v>51</v>
      </c>
      <c r="I165" s="4">
        <v>116698</v>
      </c>
      <c r="J165" s="4">
        <v>34</v>
      </c>
      <c r="K165" s="4">
        <v>16</v>
      </c>
      <c r="L165" s="4">
        <v>8</v>
      </c>
      <c r="M165" s="4">
        <v>9</v>
      </c>
      <c r="N165" s="4">
        <v>51</v>
      </c>
    </row>
    <row r="166" spans="1:14" x14ac:dyDescent="0.45">
      <c r="A166" s="3" t="s">
        <v>88</v>
      </c>
      <c r="B166" s="3" t="s">
        <v>89</v>
      </c>
      <c r="C166" s="3" t="s">
        <v>90</v>
      </c>
      <c r="D166" s="3" t="s">
        <v>91</v>
      </c>
      <c r="E166" s="3" t="s">
        <v>103</v>
      </c>
      <c r="F166" s="3" t="s">
        <v>107</v>
      </c>
      <c r="G166" s="3" t="s">
        <v>117</v>
      </c>
      <c r="H166" s="3">
        <v>47</v>
      </c>
      <c r="I166" s="3">
        <v>66674</v>
      </c>
      <c r="J166" s="3">
        <v>23</v>
      </c>
      <c r="K166" s="3">
        <v>13</v>
      </c>
      <c r="L166" s="3">
        <v>12</v>
      </c>
      <c r="M166" s="3">
        <v>4</v>
      </c>
      <c r="N166" s="3">
        <v>58</v>
      </c>
    </row>
    <row r="167" spans="1:14" x14ac:dyDescent="0.45">
      <c r="A167" s="4" t="s">
        <v>120</v>
      </c>
      <c r="B167" s="4" t="s">
        <v>105</v>
      </c>
      <c r="C167" s="4" t="s">
        <v>110</v>
      </c>
      <c r="D167" s="4" t="s">
        <v>113</v>
      </c>
      <c r="E167" s="4" t="s">
        <v>114</v>
      </c>
      <c r="F167" s="4" t="s">
        <v>99</v>
      </c>
      <c r="G167" s="4" t="s">
        <v>109</v>
      </c>
      <c r="H167" s="4">
        <v>42</v>
      </c>
      <c r="I167" s="4">
        <v>49337</v>
      </c>
      <c r="J167" s="4">
        <v>23</v>
      </c>
      <c r="K167" s="4">
        <v>7</v>
      </c>
      <c r="L167" s="4">
        <v>8</v>
      </c>
      <c r="M167" s="4">
        <v>2</v>
      </c>
      <c r="N167" s="4">
        <v>50</v>
      </c>
    </row>
    <row r="168" spans="1:14" x14ac:dyDescent="0.45">
      <c r="A168" s="3" t="s">
        <v>88</v>
      </c>
      <c r="B168" s="3" t="s">
        <v>105</v>
      </c>
      <c r="C168" s="3" t="s">
        <v>118</v>
      </c>
      <c r="D168" s="3" t="s">
        <v>113</v>
      </c>
      <c r="E168" s="3" t="s">
        <v>119</v>
      </c>
      <c r="F168" s="3" t="s">
        <v>99</v>
      </c>
      <c r="G168" s="3" t="s">
        <v>121</v>
      </c>
      <c r="H168" s="3">
        <v>49</v>
      </c>
      <c r="I168" s="3">
        <v>52313</v>
      </c>
      <c r="J168" s="3">
        <v>5</v>
      </c>
      <c r="K168" s="3">
        <v>17</v>
      </c>
      <c r="L168" s="3">
        <v>7</v>
      </c>
      <c r="M168" s="3">
        <v>9</v>
      </c>
      <c r="N168" s="3">
        <v>29</v>
      </c>
    </row>
    <row r="169" spans="1:14" x14ac:dyDescent="0.45">
      <c r="A169" s="4" t="s">
        <v>108</v>
      </c>
      <c r="B169" s="4" t="s">
        <v>105</v>
      </c>
      <c r="C169" s="4" t="s">
        <v>97</v>
      </c>
      <c r="D169" s="4" t="s">
        <v>91</v>
      </c>
      <c r="E169" s="4" t="s">
        <v>106</v>
      </c>
      <c r="F169" s="4" t="s">
        <v>93</v>
      </c>
      <c r="G169" s="4" t="s">
        <v>117</v>
      </c>
      <c r="H169" s="4">
        <v>47</v>
      </c>
      <c r="I169" s="4">
        <v>56943</v>
      </c>
      <c r="J169" s="4">
        <v>31</v>
      </c>
      <c r="K169" s="4">
        <v>3</v>
      </c>
      <c r="L169" s="4">
        <v>14</v>
      </c>
      <c r="M169" s="4">
        <v>2</v>
      </c>
      <c r="N169" s="4">
        <v>49</v>
      </c>
    </row>
    <row r="170" spans="1:14" x14ac:dyDescent="0.45">
      <c r="A170" s="3" t="s">
        <v>122</v>
      </c>
      <c r="B170" s="3" t="s">
        <v>89</v>
      </c>
      <c r="C170" s="3" t="s">
        <v>110</v>
      </c>
      <c r="D170" s="3" t="s">
        <v>113</v>
      </c>
      <c r="E170" s="3" t="s">
        <v>119</v>
      </c>
      <c r="F170" s="3" t="s">
        <v>93</v>
      </c>
      <c r="G170" s="3" t="s">
        <v>109</v>
      </c>
      <c r="H170" s="3">
        <v>54</v>
      </c>
      <c r="I170" s="3">
        <v>107949</v>
      </c>
      <c r="J170" s="3">
        <v>6</v>
      </c>
      <c r="K170" s="3">
        <v>5</v>
      </c>
      <c r="L170" s="3">
        <v>13</v>
      </c>
      <c r="M170" s="3">
        <v>9</v>
      </c>
      <c r="N170" s="3">
        <v>37</v>
      </c>
    </row>
    <row r="171" spans="1:14" x14ac:dyDescent="0.45">
      <c r="A171" s="4" t="s">
        <v>88</v>
      </c>
      <c r="B171" s="4" t="s">
        <v>105</v>
      </c>
      <c r="C171" s="4" t="s">
        <v>90</v>
      </c>
      <c r="D171" s="4" t="s">
        <v>111</v>
      </c>
      <c r="E171" s="4" t="s">
        <v>92</v>
      </c>
      <c r="F171" s="4" t="s">
        <v>99</v>
      </c>
      <c r="G171" s="4" t="s">
        <v>121</v>
      </c>
      <c r="H171" s="4">
        <v>42</v>
      </c>
      <c r="I171" s="4">
        <v>30276</v>
      </c>
      <c r="J171" s="4">
        <v>37</v>
      </c>
      <c r="K171" s="4">
        <v>19</v>
      </c>
      <c r="L171" s="4">
        <v>9</v>
      </c>
      <c r="M171" s="4">
        <v>2</v>
      </c>
      <c r="N171" s="4">
        <v>43</v>
      </c>
    </row>
    <row r="172" spans="1:14" x14ac:dyDescent="0.45">
      <c r="A172" s="3" t="s">
        <v>88</v>
      </c>
      <c r="B172" s="3" t="s">
        <v>89</v>
      </c>
      <c r="C172" s="3" t="s">
        <v>110</v>
      </c>
      <c r="D172" s="3" t="s">
        <v>91</v>
      </c>
      <c r="E172" s="3" t="s">
        <v>92</v>
      </c>
      <c r="F172" s="3" t="s">
        <v>99</v>
      </c>
      <c r="G172" s="3" t="s">
        <v>121</v>
      </c>
      <c r="H172" s="3">
        <v>56</v>
      </c>
      <c r="I172" s="3">
        <v>81151</v>
      </c>
      <c r="J172" s="3">
        <v>10</v>
      </c>
      <c r="K172" s="3">
        <v>12</v>
      </c>
      <c r="L172" s="3">
        <v>2</v>
      </c>
      <c r="M172" s="3">
        <v>8</v>
      </c>
      <c r="N172" s="3">
        <v>28</v>
      </c>
    </row>
    <row r="173" spans="1:14" x14ac:dyDescent="0.45">
      <c r="A173" s="4" t="s">
        <v>115</v>
      </c>
      <c r="B173" s="4" t="s">
        <v>96</v>
      </c>
      <c r="C173" s="4" t="s">
        <v>118</v>
      </c>
      <c r="D173" s="4" t="s">
        <v>91</v>
      </c>
      <c r="E173" s="4" t="s">
        <v>92</v>
      </c>
      <c r="F173" s="4" t="s">
        <v>99</v>
      </c>
      <c r="G173" s="4" t="s">
        <v>94</v>
      </c>
      <c r="H173" s="4">
        <v>55</v>
      </c>
      <c r="I173" s="4">
        <v>47611</v>
      </c>
      <c r="J173" s="4">
        <v>7</v>
      </c>
      <c r="K173" s="4">
        <v>7</v>
      </c>
      <c r="L173" s="4">
        <v>3</v>
      </c>
      <c r="M173" s="4">
        <v>9</v>
      </c>
      <c r="N173" s="4">
        <v>50</v>
      </c>
    </row>
    <row r="174" spans="1:14" x14ac:dyDescent="0.45">
      <c r="A174" s="3" t="s">
        <v>115</v>
      </c>
      <c r="B174" s="3" t="s">
        <v>89</v>
      </c>
      <c r="C174" s="3" t="s">
        <v>90</v>
      </c>
      <c r="D174" s="3" t="s">
        <v>91</v>
      </c>
      <c r="E174" s="3" t="s">
        <v>98</v>
      </c>
      <c r="F174" s="3" t="s">
        <v>99</v>
      </c>
      <c r="G174" s="3" t="s">
        <v>104</v>
      </c>
      <c r="H174" s="3">
        <v>62</v>
      </c>
      <c r="I174" s="3">
        <v>41944</v>
      </c>
      <c r="J174" s="3">
        <v>39</v>
      </c>
      <c r="K174" s="3">
        <v>9</v>
      </c>
      <c r="L174" s="3">
        <v>10</v>
      </c>
      <c r="M174" s="3">
        <v>9</v>
      </c>
      <c r="N174" s="3">
        <v>34</v>
      </c>
    </row>
    <row r="175" spans="1:14" x14ac:dyDescent="0.45">
      <c r="A175" s="4" t="s">
        <v>95</v>
      </c>
      <c r="B175" s="4" t="s">
        <v>89</v>
      </c>
      <c r="C175" s="4" t="s">
        <v>110</v>
      </c>
      <c r="D175" s="4" t="s">
        <v>111</v>
      </c>
      <c r="E175" s="4" t="s">
        <v>119</v>
      </c>
      <c r="F175" s="4" t="s">
        <v>93</v>
      </c>
      <c r="G175" s="4" t="s">
        <v>100</v>
      </c>
      <c r="H175" s="4">
        <v>39</v>
      </c>
      <c r="I175" s="4">
        <v>82887</v>
      </c>
      <c r="J175" s="4">
        <v>38</v>
      </c>
      <c r="K175" s="4">
        <v>6</v>
      </c>
      <c r="L175" s="4">
        <v>8</v>
      </c>
      <c r="M175" s="4">
        <v>9</v>
      </c>
      <c r="N175" s="4">
        <v>23</v>
      </c>
    </row>
    <row r="176" spans="1:14" x14ac:dyDescent="0.45">
      <c r="A176" s="3" t="s">
        <v>101</v>
      </c>
      <c r="B176" s="3" t="s">
        <v>96</v>
      </c>
      <c r="C176" s="3" t="s">
        <v>90</v>
      </c>
      <c r="D176" s="3" t="s">
        <v>91</v>
      </c>
      <c r="E176" s="3" t="s">
        <v>106</v>
      </c>
      <c r="F176" s="3" t="s">
        <v>99</v>
      </c>
      <c r="G176" s="3" t="s">
        <v>117</v>
      </c>
      <c r="H176" s="3">
        <v>32</v>
      </c>
      <c r="I176" s="3">
        <v>111442</v>
      </c>
      <c r="J176" s="3">
        <v>21</v>
      </c>
      <c r="K176" s="3">
        <v>17</v>
      </c>
      <c r="L176" s="3">
        <v>14</v>
      </c>
      <c r="M176" s="3">
        <v>2</v>
      </c>
      <c r="N176" s="3">
        <v>59</v>
      </c>
    </row>
    <row r="177" spans="1:14" x14ac:dyDescent="0.45">
      <c r="A177" s="4" t="s">
        <v>108</v>
      </c>
      <c r="B177" s="4" t="s">
        <v>89</v>
      </c>
      <c r="C177" s="4" t="s">
        <v>118</v>
      </c>
      <c r="D177" s="4" t="s">
        <v>111</v>
      </c>
      <c r="E177" s="4" t="s">
        <v>106</v>
      </c>
      <c r="F177" s="4" t="s">
        <v>93</v>
      </c>
      <c r="G177" s="4" t="s">
        <v>121</v>
      </c>
      <c r="H177" s="4">
        <v>44</v>
      </c>
      <c r="I177" s="4">
        <v>79847</v>
      </c>
      <c r="J177" s="4">
        <v>20</v>
      </c>
      <c r="K177" s="4">
        <v>16</v>
      </c>
      <c r="L177" s="4">
        <v>6</v>
      </c>
      <c r="M177" s="4">
        <v>4</v>
      </c>
      <c r="N177" s="4">
        <v>28</v>
      </c>
    </row>
    <row r="178" spans="1:14" x14ac:dyDescent="0.45">
      <c r="A178" s="3" t="s">
        <v>88</v>
      </c>
      <c r="B178" s="3" t="s">
        <v>105</v>
      </c>
      <c r="C178" s="3" t="s">
        <v>97</v>
      </c>
      <c r="D178" s="3" t="s">
        <v>91</v>
      </c>
      <c r="E178" s="3" t="s">
        <v>116</v>
      </c>
      <c r="F178" s="3" t="s">
        <v>99</v>
      </c>
      <c r="G178" s="3" t="s">
        <v>117</v>
      </c>
      <c r="H178" s="3">
        <v>43</v>
      </c>
      <c r="I178" s="3">
        <v>88653</v>
      </c>
      <c r="J178" s="3">
        <v>3</v>
      </c>
      <c r="K178" s="3">
        <v>3</v>
      </c>
      <c r="L178" s="3">
        <v>10</v>
      </c>
      <c r="M178" s="3">
        <v>7</v>
      </c>
      <c r="N178" s="3">
        <v>28</v>
      </c>
    </row>
    <row r="179" spans="1:14" x14ac:dyDescent="0.45">
      <c r="A179" s="4" t="s">
        <v>88</v>
      </c>
      <c r="B179" s="4" t="s">
        <v>105</v>
      </c>
      <c r="C179" s="4" t="s">
        <v>118</v>
      </c>
      <c r="D179" s="4" t="s">
        <v>102</v>
      </c>
      <c r="E179" s="4" t="s">
        <v>116</v>
      </c>
      <c r="F179" s="4" t="s">
        <v>99</v>
      </c>
      <c r="G179" s="4" t="s">
        <v>104</v>
      </c>
      <c r="H179" s="4">
        <v>38</v>
      </c>
      <c r="I179" s="4">
        <v>116072</v>
      </c>
      <c r="J179" s="4">
        <v>22</v>
      </c>
      <c r="K179" s="4">
        <v>4</v>
      </c>
      <c r="L179" s="4">
        <v>9</v>
      </c>
      <c r="M179" s="4">
        <v>2</v>
      </c>
      <c r="N179" s="4">
        <v>45</v>
      </c>
    </row>
    <row r="180" spans="1:14" x14ac:dyDescent="0.45">
      <c r="A180" s="3" t="s">
        <v>122</v>
      </c>
      <c r="B180" s="3" t="s">
        <v>89</v>
      </c>
      <c r="C180" s="3" t="s">
        <v>118</v>
      </c>
      <c r="D180" s="3" t="s">
        <v>113</v>
      </c>
      <c r="E180" s="3" t="s">
        <v>114</v>
      </c>
      <c r="F180" s="3" t="s">
        <v>99</v>
      </c>
      <c r="G180" s="3" t="s">
        <v>100</v>
      </c>
      <c r="H180" s="3">
        <v>26</v>
      </c>
      <c r="I180" s="3">
        <v>86622</v>
      </c>
      <c r="J180" s="3">
        <v>4</v>
      </c>
      <c r="K180" s="3">
        <v>10</v>
      </c>
      <c r="L180" s="3">
        <v>10</v>
      </c>
      <c r="M180" s="3">
        <v>1</v>
      </c>
      <c r="N180" s="3">
        <v>23</v>
      </c>
    </row>
    <row r="181" spans="1:14" x14ac:dyDescent="0.45">
      <c r="A181" s="4" t="s">
        <v>95</v>
      </c>
      <c r="B181" s="4" t="s">
        <v>105</v>
      </c>
      <c r="C181" s="4" t="s">
        <v>118</v>
      </c>
      <c r="D181" s="4" t="s">
        <v>102</v>
      </c>
      <c r="E181" s="4" t="s">
        <v>116</v>
      </c>
      <c r="F181" s="4" t="s">
        <v>93</v>
      </c>
      <c r="G181" s="4" t="s">
        <v>104</v>
      </c>
      <c r="H181" s="4">
        <v>32</v>
      </c>
      <c r="I181" s="4">
        <v>57810</v>
      </c>
      <c r="J181" s="4">
        <v>28</v>
      </c>
      <c r="K181" s="4">
        <v>5</v>
      </c>
      <c r="L181" s="4">
        <v>4</v>
      </c>
      <c r="M181" s="4">
        <v>3</v>
      </c>
      <c r="N181" s="4">
        <v>36</v>
      </c>
    </row>
    <row r="182" spans="1:14" x14ac:dyDescent="0.45">
      <c r="A182" s="3" t="s">
        <v>101</v>
      </c>
      <c r="B182" s="3" t="s">
        <v>89</v>
      </c>
      <c r="C182" s="3" t="s">
        <v>118</v>
      </c>
      <c r="D182" s="3" t="s">
        <v>113</v>
      </c>
      <c r="E182" s="3" t="s">
        <v>92</v>
      </c>
      <c r="F182" s="3" t="s">
        <v>93</v>
      </c>
      <c r="G182" s="3" t="s">
        <v>100</v>
      </c>
      <c r="H182" s="3">
        <v>51</v>
      </c>
      <c r="I182" s="3">
        <v>107842</v>
      </c>
      <c r="J182" s="3">
        <v>12</v>
      </c>
      <c r="K182" s="3">
        <v>10</v>
      </c>
      <c r="L182" s="3">
        <v>8</v>
      </c>
      <c r="M182" s="3">
        <v>4</v>
      </c>
      <c r="N182" s="3">
        <v>35</v>
      </c>
    </row>
    <row r="183" spans="1:14" x14ac:dyDescent="0.45">
      <c r="A183" s="4" t="s">
        <v>95</v>
      </c>
      <c r="B183" s="4" t="s">
        <v>105</v>
      </c>
      <c r="C183" s="4" t="s">
        <v>97</v>
      </c>
      <c r="D183" s="4" t="s">
        <v>111</v>
      </c>
      <c r="E183" s="4" t="s">
        <v>106</v>
      </c>
      <c r="F183" s="4" t="s">
        <v>107</v>
      </c>
      <c r="G183" s="4" t="s">
        <v>112</v>
      </c>
      <c r="H183" s="4">
        <v>36</v>
      </c>
      <c r="I183" s="4">
        <v>40503</v>
      </c>
      <c r="J183" s="4">
        <v>38</v>
      </c>
      <c r="K183" s="4">
        <v>12</v>
      </c>
      <c r="L183" s="4">
        <v>10</v>
      </c>
      <c r="M183" s="4">
        <v>8</v>
      </c>
      <c r="N183" s="4">
        <v>34</v>
      </c>
    </row>
    <row r="184" spans="1:14" x14ac:dyDescent="0.45">
      <c r="A184" s="3" t="s">
        <v>120</v>
      </c>
      <c r="B184" s="3" t="s">
        <v>105</v>
      </c>
      <c r="C184" s="3" t="s">
        <v>97</v>
      </c>
      <c r="D184" s="3" t="s">
        <v>102</v>
      </c>
      <c r="E184" s="3" t="s">
        <v>119</v>
      </c>
      <c r="F184" s="3" t="s">
        <v>99</v>
      </c>
      <c r="G184" s="3" t="s">
        <v>100</v>
      </c>
      <c r="H184" s="3">
        <v>48</v>
      </c>
      <c r="I184" s="3">
        <v>114761</v>
      </c>
      <c r="J184" s="3">
        <v>36</v>
      </c>
      <c r="K184" s="3">
        <v>10</v>
      </c>
      <c r="L184" s="3">
        <v>3</v>
      </c>
      <c r="M184" s="3">
        <v>6</v>
      </c>
      <c r="N184" s="3">
        <v>54</v>
      </c>
    </row>
    <row r="185" spans="1:14" x14ac:dyDescent="0.45">
      <c r="A185" s="4" t="s">
        <v>101</v>
      </c>
      <c r="B185" s="4" t="s">
        <v>89</v>
      </c>
      <c r="C185" s="4" t="s">
        <v>90</v>
      </c>
      <c r="D185" s="4" t="s">
        <v>91</v>
      </c>
      <c r="E185" s="4" t="s">
        <v>92</v>
      </c>
      <c r="F185" s="4" t="s">
        <v>107</v>
      </c>
      <c r="G185" s="4" t="s">
        <v>94</v>
      </c>
      <c r="H185" s="4">
        <v>56</v>
      </c>
      <c r="I185" s="4">
        <v>66976</v>
      </c>
      <c r="J185" s="4">
        <v>5</v>
      </c>
      <c r="K185" s="4">
        <v>13</v>
      </c>
      <c r="L185" s="4">
        <v>3</v>
      </c>
      <c r="M185" s="4">
        <v>2</v>
      </c>
      <c r="N185" s="4">
        <v>24</v>
      </c>
    </row>
    <row r="186" spans="1:14" x14ac:dyDescent="0.45">
      <c r="A186" s="3" t="s">
        <v>88</v>
      </c>
      <c r="B186" s="3" t="s">
        <v>105</v>
      </c>
      <c r="C186" s="3" t="s">
        <v>110</v>
      </c>
      <c r="D186" s="3" t="s">
        <v>113</v>
      </c>
      <c r="E186" s="3" t="s">
        <v>98</v>
      </c>
      <c r="F186" s="3" t="s">
        <v>107</v>
      </c>
      <c r="G186" s="3" t="s">
        <v>104</v>
      </c>
      <c r="H186" s="3">
        <v>54</v>
      </c>
      <c r="I186" s="3">
        <v>41590</v>
      </c>
      <c r="J186" s="3">
        <v>13</v>
      </c>
      <c r="K186" s="3">
        <v>11</v>
      </c>
      <c r="L186" s="3">
        <v>8</v>
      </c>
      <c r="M186" s="3">
        <v>9</v>
      </c>
      <c r="N186" s="3">
        <v>24</v>
      </c>
    </row>
    <row r="187" spans="1:14" x14ac:dyDescent="0.45">
      <c r="A187" s="4" t="s">
        <v>88</v>
      </c>
      <c r="B187" s="4" t="s">
        <v>89</v>
      </c>
      <c r="C187" s="4" t="s">
        <v>97</v>
      </c>
      <c r="D187" s="4" t="s">
        <v>113</v>
      </c>
      <c r="E187" s="4" t="s">
        <v>116</v>
      </c>
      <c r="F187" s="4" t="s">
        <v>93</v>
      </c>
      <c r="G187" s="4" t="s">
        <v>121</v>
      </c>
      <c r="H187" s="4">
        <v>41</v>
      </c>
      <c r="I187" s="4">
        <v>40886</v>
      </c>
      <c r="J187" s="4">
        <v>23</v>
      </c>
      <c r="K187" s="4">
        <v>16</v>
      </c>
      <c r="L187" s="4">
        <v>5</v>
      </c>
      <c r="M187" s="4">
        <v>2</v>
      </c>
      <c r="N187" s="4">
        <v>39</v>
      </c>
    </row>
    <row r="188" spans="1:14" x14ac:dyDescent="0.45">
      <c r="A188" s="3" t="s">
        <v>101</v>
      </c>
      <c r="B188" s="3" t="s">
        <v>105</v>
      </c>
      <c r="C188" s="3" t="s">
        <v>97</v>
      </c>
      <c r="D188" s="3" t="s">
        <v>102</v>
      </c>
      <c r="E188" s="3" t="s">
        <v>92</v>
      </c>
      <c r="F188" s="3" t="s">
        <v>93</v>
      </c>
      <c r="G188" s="3" t="s">
        <v>112</v>
      </c>
      <c r="H188" s="3">
        <v>37</v>
      </c>
      <c r="I188" s="3">
        <v>42866</v>
      </c>
      <c r="J188" s="3">
        <v>30</v>
      </c>
      <c r="K188" s="3">
        <v>8</v>
      </c>
      <c r="L188" s="3">
        <v>3</v>
      </c>
      <c r="M188" s="3">
        <v>5</v>
      </c>
      <c r="N188" s="3">
        <v>34</v>
      </c>
    </row>
    <row r="189" spans="1:14" x14ac:dyDescent="0.45">
      <c r="A189" s="4" t="s">
        <v>88</v>
      </c>
      <c r="B189" s="4" t="s">
        <v>105</v>
      </c>
      <c r="C189" s="4" t="s">
        <v>110</v>
      </c>
      <c r="D189" s="4" t="s">
        <v>111</v>
      </c>
      <c r="E189" s="4" t="s">
        <v>92</v>
      </c>
      <c r="F189" s="4" t="s">
        <v>107</v>
      </c>
      <c r="G189" s="4" t="s">
        <v>94</v>
      </c>
      <c r="H189" s="4">
        <v>55</v>
      </c>
      <c r="I189" s="4">
        <v>96624</v>
      </c>
      <c r="J189" s="4">
        <v>37</v>
      </c>
      <c r="K189" s="4">
        <v>8</v>
      </c>
      <c r="L189" s="4">
        <v>10</v>
      </c>
      <c r="M189" s="4">
        <v>4</v>
      </c>
      <c r="N189" s="4">
        <v>37</v>
      </c>
    </row>
    <row r="190" spans="1:14" x14ac:dyDescent="0.45">
      <c r="A190" s="3" t="s">
        <v>108</v>
      </c>
      <c r="B190" s="3" t="s">
        <v>96</v>
      </c>
      <c r="C190" s="3" t="s">
        <v>97</v>
      </c>
      <c r="D190" s="3" t="s">
        <v>102</v>
      </c>
      <c r="E190" s="3" t="s">
        <v>98</v>
      </c>
      <c r="F190" s="3" t="s">
        <v>99</v>
      </c>
      <c r="G190" s="3" t="s">
        <v>117</v>
      </c>
      <c r="H190" s="3">
        <v>23</v>
      </c>
      <c r="I190" s="3">
        <v>98899</v>
      </c>
      <c r="J190" s="3">
        <v>25</v>
      </c>
      <c r="K190" s="3">
        <v>8</v>
      </c>
      <c r="L190" s="3">
        <v>11</v>
      </c>
      <c r="M190" s="3">
        <v>7</v>
      </c>
      <c r="N190" s="3">
        <v>21</v>
      </c>
    </row>
    <row r="191" spans="1:14" x14ac:dyDescent="0.45">
      <c r="A191" s="4" t="s">
        <v>101</v>
      </c>
      <c r="B191" s="4" t="s">
        <v>96</v>
      </c>
      <c r="C191" s="4" t="s">
        <v>118</v>
      </c>
      <c r="D191" s="4" t="s">
        <v>111</v>
      </c>
      <c r="E191" s="4" t="s">
        <v>103</v>
      </c>
      <c r="F191" s="4" t="s">
        <v>93</v>
      </c>
      <c r="G191" s="4" t="s">
        <v>104</v>
      </c>
      <c r="H191" s="4">
        <v>56</v>
      </c>
      <c r="I191" s="4">
        <v>62792</v>
      </c>
      <c r="J191" s="4">
        <v>27</v>
      </c>
      <c r="K191" s="4">
        <v>13</v>
      </c>
      <c r="L191" s="4">
        <v>1</v>
      </c>
      <c r="M191" s="4">
        <v>8</v>
      </c>
      <c r="N191" s="4">
        <v>48</v>
      </c>
    </row>
    <row r="192" spans="1:14" x14ac:dyDescent="0.45">
      <c r="A192" s="3" t="s">
        <v>95</v>
      </c>
      <c r="B192" s="3" t="s">
        <v>89</v>
      </c>
      <c r="C192" s="3" t="s">
        <v>118</v>
      </c>
      <c r="D192" s="3" t="s">
        <v>111</v>
      </c>
      <c r="E192" s="3" t="s">
        <v>106</v>
      </c>
      <c r="F192" s="3" t="s">
        <v>99</v>
      </c>
      <c r="G192" s="3" t="s">
        <v>109</v>
      </c>
      <c r="H192" s="3">
        <v>61</v>
      </c>
      <c r="I192" s="3">
        <v>39764</v>
      </c>
      <c r="J192" s="3">
        <v>14</v>
      </c>
      <c r="K192" s="3">
        <v>2</v>
      </c>
      <c r="L192" s="3">
        <v>3</v>
      </c>
      <c r="M192" s="3">
        <v>5</v>
      </c>
      <c r="N192" s="3">
        <v>32</v>
      </c>
    </row>
    <row r="193" spans="1:14" x14ac:dyDescent="0.45">
      <c r="A193" s="4" t="s">
        <v>101</v>
      </c>
      <c r="B193" s="4" t="s">
        <v>96</v>
      </c>
      <c r="C193" s="4" t="s">
        <v>110</v>
      </c>
      <c r="D193" s="4" t="s">
        <v>113</v>
      </c>
      <c r="E193" s="4" t="s">
        <v>119</v>
      </c>
      <c r="F193" s="4" t="s">
        <v>99</v>
      </c>
      <c r="G193" s="4" t="s">
        <v>109</v>
      </c>
      <c r="H193" s="4">
        <v>49</v>
      </c>
      <c r="I193" s="4">
        <v>116156</v>
      </c>
      <c r="J193" s="4">
        <v>36</v>
      </c>
      <c r="K193" s="4">
        <v>12</v>
      </c>
      <c r="L193" s="4">
        <v>12</v>
      </c>
      <c r="M193" s="4">
        <v>5</v>
      </c>
      <c r="N193" s="4">
        <v>23</v>
      </c>
    </row>
    <row r="194" spans="1:14" x14ac:dyDescent="0.45">
      <c r="A194" s="3" t="s">
        <v>88</v>
      </c>
      <c r="B194" s="3" t="s">
        <v>89</v>
      </c>
      <c r="C194" s="3" t="s">
        <v>90</v>
      </c>
      <c r="D194" s="3" t="s">
        <v>102</v>
      </c>
      <c r="E194" s="3" t="s">
        <v>114</v>
      </c>
      <c r="F194" s="3" t="s">
        <v>107</v>
      </c>
      <c r="G194" s="3" t="s">
        <v>121</v>
      </c>
      <c r="H194" s="3">
        <v>60</v>
      </c>
      <c r="I194" s="3">
        <v>72727</v>
      </c>
      <c r="J194" s="3">
        <v>39</v>
      </c>
      <c r="K194" s="3">
        <v>10</v>
      </c>
      <c r="L194" s="3">
        <v>9</v>
      </c>
      <c r="M194" s="3">
        <v>2</v>
      </c>
      <c r="N194" s="3">
        <v>29</v>
      </c>
    </row>
    <row r="195" spans="1:14" x14ac:dyDescent="0.45">
      <c r="A195" s="4" t="s">
        <v>108</v>
      </c>
      <c r="B195" s="4" t="s">
        <v>96</v>
      </c>
      <c r="C195" s="4" t="s">
        <v>90</v>
      </c>
      <c r="D195" s="4" t="s">
        <v>102</v>
      </c>
      <c r="E195" s="4" t="s">
        <v>103</v>
      </c>
      <c r="F195" s="4" t="s">
        <v>107</v>
      </c>
      <c r="G195" s="4" t="s">
        <v>100</v>
      </c>
      <c r="H195" s="4">
        <v>27</v>
      </c>
      <c r="I195" s="4">
        <v>108471</v>
      </c>
      <c r="J195" s="4">
        <v>16</v>
      </c>
      <c r="K195" s="4">
        <v>12</v>
      </c>
      <c r="L195" s="4">
        <v>5</v>
      </c>
      <c r="M195" s="4">
        <v>8</v>
      </c>
      <c r="N195" s="4">
        <v>50</v>
      </c>
    </row>
    <row r="196" spans="1:14" x14ac:dyDescent="0.45">
      <c r="A196" s="3" t="s">
        <v>108</v>
      </c>
      <c r="B196" s="3" t="s">
        <v>105</v>
      </c>
      <c r="C196" s="3" t="s">
        <v>110</v>
      </c>
      <c r="D196" s="3" t="s">
        <v>111</v>
      </c>
      <c r="E196" s="3" t="s">
        <v>116</v>
      </c>
      <c r="F196" s="3" t="s">
        <v>107</v>
      </c>
      <c r="G196" s="3" t="s">
        <v>121</v>
      </c>
      <c r="H196" s="3">
        <v>30</v>
      </c>
      <c r="I196" s="3">
        <v>38068</v>
      </c>
      <c r="J196" s="3">
        <v>22</v>
      </c>
      <c r="K196" s="3">
        <v>11</v>
      </c>
      <c r="L196" s="3">
        <v>12</v>
      </c>
      <c r="M196" s="3">
        <v>2</v>
      </c>
      <c r="N196" s="3">
        <v>27</v>
      </c>
    </row>
    <row r="197" spans="1:14" x14ac:dyDescent="0.45">
      <c r="A197" s="4" t="s">
        <v>120</v>
      </c>
      <c r="B197" s="4" t="s">
        <v>89</v>
      </c>
      <c r="C197" s="4" t="s">
        <v>110</v>
      </c>
      <c r="D197" s="4" t="s">
        <v>102</v>
      </c>
      <c r="E197" s="4" t="s">
        <v>92</v>
      </c>
      <c r="F197" s="4" t="s">
        <v>107</v>
      </c>
      <c r="G197" s="4" t="s">
        <v>109</v>
      </c>
      <c r="H197" s="4">
        <v>41</v>
      </c>
      <c r="I197" s="4">
        <v>37295</v>
      </c>
      <c r="J197" s="4">
        <v>21</v>
      </c>
      <c r="K197" s="4">
        <v>15</v>
      </c>
      <c r="L197" s="4">
        <v>10</v>
      </c>
      <c r="M197" s="4">
        <v>6</v>
      </c>
      <c r="N197" s="4">
        <v>22</v>
      </c>
    </row>
    <row r="198" spans="1:14" x14ac:dyDescent="0.45">
      <c r="A198" s="3" t="s">
        <v>95</v>
      </c>
      <c r="B198" s="3" t="s">
        <v>89</v>
      </c>
      <c r="C198" s="3" t="s">
        <v>118</v>
      </c>
      <c r="D198" s="3" t="s">
        <v>91</v>
      </c>
      <c r="E198" s="3" t="s">
        <v>98</v>
      </c>
      <c r="F198" s="3" t="s">
        <v>93</v>
      </c>
      <c r="G198" s="3" t="s">
        <v>117</v>
      </c>
      <c r="H198" s="3">
        <v>22</v>
      </c>
      <c r="I198" s="3">
        <v>71160</v>
      </c>
      <c r="J198" s="3">
        <v>21</v>
      </c>
      <c r="K198" s="3">
        <v>16</v>
      </c>
      <c r="L198" s="3">
        <v>2</v>
      </c>
      <c r="M198" s="3">
        <v>8</v>
      </c>
      <c r="N198" s="3">
        <v>28</v>
      </c>
    </row>
    <row r="199" spans="1:14" x14ac:dyDescent="0.45">
      <c r="A199" s="4" t="s">
        <v>115</v>
      </c>
      <c r="B199" s="4" t="s">
        <v>105</v>
      </c>
      <c r="C199" s="4" t="s">
        <v>90</v>
      </c>
      <c r="D199" s="4" t="s">
        <v>91</v>
      </c>
      <c r="E199" s="4" t="s">
        <v>98</v>
      </c>
      <c r="F199" s="4" t="s">
        <v>93</v>
      </c>
      <c r="G199" s="4" t="s">
        <v>112</v>
      </c>
      <c r="H199" s="4">
        <v>29</v>
      </c>
      <c r="I199" s="4">
        <v>41390</v>
      </c>
      <c r="J199" s="4">
        <v>8</v>
      </c>
      <c r="K199" s="4">
        <v>17</v>
      </c>
      <c r="L199" s="4">
        <v>7</v>
      </c>
      <c r="M199" s="4">
        <v>6</v>
      </c>
      <c r="N199" s="4">
        <v>49</v>
      </c>
    </row>
    <row r="200" spans="1:14" x14ac:dyDescent="0.45">
      <c r="A200" s="3" t="s">
        <v>115</v>
      </c>
      <c r="B200" s="3" t="s">
        <v>89</v>
      </c>
      <c r="C200" s="3" t="s">
        <v>97</v>
      </c>
      <c r="D200" s="3" t="s">
        <v>102</v>
      </c>
      <c r="E200" s="3" t="s">
        <v>106</v>
      </c>
      <c r="F200" s="3" t="s">
        <v>107</v>
      </c>
      <c r="G200" s="3" t="s">
        <v>112</v>
      </c>
      <c r="H200" s="3">
        <v>44</v>
      </c>
      <c r="I200" s="3">
        <v>50131</v>
      </c>
      <c r="J200" s="3">
        <v>16</v>
      </c>
      <c r="K200" s="3">
        <v>2</v>
      </c>
      <c r="L200" s="3">
        <v>2</v>
      </c>
      <c r="M200" s="3">
        <v>4</v>
      </c>
      <c r="N200" s="3">
        <v>30</v>
      </c>
    </row>
    <row r="201" spans="1:14" x14ac:dyDescent="0.45">
      <c r="A201" s="4" t="s">
        <v>101</v>
      </c>
      <c r="B201" s="4" t="s">
        <v>89</v>
      </c>
      <c r="C201" s="4" t="s">
        <v>118</v>
      </c>
      <c r="D201" s="4" t="s">
        <v>102</v>
      </c>
      <c r="E201" s="4" t="s">
        <v>103</v>
      </c>
      <c r="F201" s="4" t="s">
        <v>93</v>
      </c>
      <c r="G201" s="4" t="s">
        <v>104</v>
      </c>
      <c r="H201" s="4">
        <v>24</v>
      </c>
      <c r="I201" s="4">
        <v>105969</v>
      </c>
      <c r="J201" s="4">
        <v>31</v>
      </c>
      <c r="K201" s="4">
        <v>18</v>
      </c>
      <c r="L201" s="4">
        <v>4</v>
      </c>
      <c r="M201" s="4">
        <v>4</v>
      </c>
      <c r="N201" s="4">
        <v>54</v>
      </c>
    </row>
    <row r="202" spans="1:14" x14ac:dyDescent="0.45">
      <c r="A202" s="3" t="s">
        <v>120</v>
      </c>
      <c r="B202" s="3" t="s">
        <v>96</v>
      </c>
      <c r="C202" s="3" t="s">
        <v>110</v>
      </c>
      <c r="D202" s="3" t="s">
        <v>111</v>
      </c>
      <c r="E202" s="3" t="s">
        <v>114</v>
      </c>
      <c r="F202" s="3" t="s">
        <v>107</v>
      </c>
      <c r="G202" s="3" t="s">
        <v>112</v>
      </c>
      <c r="H202" s="3">
        <v>25</v>
      </c>
      <c r="I202" s="3">
        <v>45038</v>
      </c>
      <c r="J202" s="3">
        <v>10</v>
      </c>
      <c r="K202" s="3">
        <v>12</v>
      </c>
      <c r="L202" s="3">
        <v>12</v>
      </c>
      <c r="M202" s="3">
        <v>6</v>
      </c>
      <c r="N202" s="3">
        <v>56</v>
      </c>
    </row>
    <row r="203" spans="1:14" x14ac:dyDescent="0.45">
      <c r="A203" s="4" t="s">
        <v>122</v>
      </c>
      <c r="B203" s="4" t="s">
        <v>89</v>
      </c>
      <c r="C203" s="4" t="s">
        <v>90</v>
      </c>
      <c r="D203" s="4" t="s">
        <v>91</v>
      </c>
      <c r="E203" s="4" t="s">
        <v>106</v>
      </c>
      <c r="F203" s="4" t="s">
        <v>99</v>
      </c>
      <c r="G203" s="4" t="s">
        <v>104</v>
      </c>
      <c r="H203" s="4">
        <v>46</v>
      </c>
      <c r="I203" s="4">
        <v>82327</v>
      </c>
      <c r="J203" s="4">
        <v>32</v>
      </c>
      <c r="K203" s="4">
        <v>19</v>
      </c>
      <c r="L203" s="4">
        <v>7</v>
      </c>
      <c r="M203" s="4">
        <v>4</v>
      </c>
      <c r="N203" s="4">
        <v>32</v>
      </c>
    </row>
    <row r="204" spans="1:14" x14ac:dyDescent="0.45">
      <c r="A204" s="3" t="s">
        <v>101</v>
      </c>
      <c r="B204" s="3" t="s">
        <v>105</v>
      </c>
      <c r="C204" s="3" t="s">
        <v>97</v>
      </c>
      <c r="D204" s="3" t="s">
        <v>91</v>
      </c>
      <c r="E204" s="3" t="s">
        <v>92</v>
      </c>
      <c r="F204" s="3" t="s">
        <v>99</v>
      </c>
      <c r="G204" s="3" t="s">
        <v>104</v>
      </c>
      <c r="H204" s="3">
        <v>59</v>
      </c>
      <c r="I204" s="3">
        <v>107064</v>
      </c>
      <c r="J204" s="3">
        <v>34</v>
      </c>
      <c r="K204" s="3">
        <v>18</v>
      </c>
      <c r="L204" s="3">
        <v>4</v>
      </c>
      <c r="M204" s="3">
        <v>8</v>
      </c>
      <c r="N204" s="3">
        <v>55</v>
      </c>
    </row>
    <row r="205" spans="1:14" x14ac:dyDescent="0.45">
      <c r="A205" s="4" t="s">
        <v>120</v>
      </c>
      <c r="B205" s="4" t="s">
        <v>96</v>
      </c>
      <c r="C205" s="4" t="s">
        <v>97</v>
      </c>
      <c r="D205" s="4" t="s">
        <v>113</v>
      </c>
      <c r="E205" s="4" t="s">
        <v>106</v>
      </c>
      <c r="F205" s="4" t="s">
        <v>99</v>
      </c>
      <c r="G205" s="4" t="s">
        <v>104</v>
      </c>
      <c r="H205" s="4">
        <v>36</v>
      </c>
      <c r="I205" s="4">
        <v>51281</v>
      </c>
      <c r="J205" s="4">
        <v>9</v>
      </c>
      <c r="K205" s="4">
        <v>17</v>
      </c>
      <c r="L205" s="4">
        <v>7</v>
      </c>
      <c r="M205" s="4">
        <v>9</v>
      </c>
      <c r="N205" s="4">
        <v>32</v>
      </c>
    </row>
    <row r="206" spans="1:14" x14ac:dyDescent="0.45">
      <c r="A206" s="3" t="s">
        <v>95</v>
      </c>
      <c r="B206" s="3" t="s">
        <v>96</v>
      </c>
      <c r="C206" s="3" t="s">
        <v>118</v>
      </c>
      <c r="D206" s="3" t="s">
        <v>111</v>
      </c>
      <c r="E206" s="3" t="s">
        <v>119</v>
      </c>
      <c r="F206" s="3" t="s">
        <v>107</v>
      </c>
      <c r="G206" s="3" t="s">
        <v>109</v>
      </c>
      <c r="H206" s="3">
        <v>42</v>
      </c>
      <c r="I206" s="3">
        <v>84189</v>
      </c>
      <c r="J206" s="3">
        <v>17</v>
      </c>
      <c r="K206" s="3">
        <v>6</v>
      </c>
      <c r="L206" s="3">
        <v>7</v>
      </c>
      <c r="M206" s="3">
        <v>1</v>
      </c>
      <c r="N206" s="3">
        <v>31</v>
      </c>
    </row>
    <row r="207" spans="1:14" x14ac:dyDescent="0.45">
      <c r="A207" s="4" t="s">
        <v>95</v>
      </c>
      <c r="B207" s="4" t="s">
        <v>105</v>
      </c>
      <c r="C207" s="4" t="s">
        <v>90</v>
      </c>
      <c r="D207" s="4" t="s">
        <v>113</v>
      </c>
      <c r="E207" s="4" t="s">
        <v>98</v>
      </c>
      <c r="F207" s="4" t="s">
        <v>99</v>
      </c>
      <c r="G207" s="4" t="s">
        <v>109</v>
      </c>
      <c r="H207" s="4">
        <v>56</v>
      </c>
      <c r="I207" s="4">
        <v>78511</v>
      </c>
      <c r="J207" s="4">
        <v>11</v>
      </c>
      <c r="K207" s="4">
        <v>15</v>
      </c>
      <c r="L207" s="4">
        <v>1</v>
      </c>
      <c r="M207" s="4">
        <v>4</v>
      </c>
      <c r="N207" s="4">
        <v>56</v>
      </c>
    </row>
    <row r="208" spans="1:14" x14ac:dyDescent="0.45">
      <c r="A208" s="3" t="s">
        <v>95</v>
      </c>
      <c r="B208" s="3" t="s">
        <v>105</v>
      </c>
      <c r="C208" s="3" t="s">
        <v>90</v>
      </c>
      <c r="D208" s="3" t="s">
        <v>91</v>
      </c>
      <c r="E208" s="3" t="s">
        <v>98</v>
      </c>
      <c r="F208" s="3" t="s">
        <v>93</v>
      </c>
      <c r="G208" s="3" t="s">
        <v>100</v>
      </c>
      <c r="H208" s="3">
        <v>35</v>
      </c>
      <c r="I208" s="3">
        <v>38605</v>
      </c>
      <c r="J208" s="3">
        <v>32</v>
      </c>
      <c r="K208" s="3">
        <v>3</v>
      </c>
      <c r="L208" s="3">
        <v>6</v>
      </c>
      <c r="M208" s="3">
        <v>4</v>
      </c>
      <c r="N208" s="3">
        <v>29</v>
      </c>
    </row>
    <row r="209" spans="1:14" x14ac:dyDescent="0.45">
      <c r="A209" s="4" t="s">
        <v>95</v>
      </c>
      <c r="B209" s="4" t="s">
        <v>96</v>
      </c>
      <c r="C209" s="4" t="s">
        <v>110</v>
      </c>
      <c r="D209" s="4" t="s">
        <v>111</v>
      </c>
      <c r="E209" s="4" t="s">
        <v>116</v>
      </c>
      <c r="F209" s="4" t="s">
        <v>99</v>
      </c>
      <c r="G209" s="4" t="s">
        <v>94</v>
      </c>
      <c r="H209" s="4">
        <v>57</v>
      </c>
      <c r="I209" s="4">
        <v>31381</v>
      </c>
      <c r="J209" s="4">
        <v>10</v>
      </c>
      <c r="K209" s="4">
        <v>6</v>
      </c>
      <c r="L209" s="4">
        <v>9</v>
      </c>
      <c r="M209" s="4">
        <v>2</v>
      </c>
      <c r="N209" s="4">
        <v>28</v>
      </c>
    </row>
    <row r="210" spans="1:14" x14ac:dyDescent="0.45">
      <c r="A210" s="3" t="s">
        <v>95</v>
      </c>
      <c r="B210" s="3" t="s">
        <v>89</v>
      </c>
      <c r="C210" s="3" t="s">
        <v>90</v>
      </c>
      <c r="D210" s="3" t="s">
        <v>102</v>
      </c>
      <c r="E210" s="3" t="s">
        <v>116</v>
      </c>
      <c r="F210" s="3" t="s">
        <v>99</v>
      </c>
      <c r="G210" s="3" t="s">
        <v>104</v>
      </c>
      <c r="H210" s="3">
        <v>33</v>
      </c>
      <c r="I210" s="3">
        <v>96634</v>
      </c>
      <c r="J210" s="3">
        <v>22</v>
      </c>
      <c r="K210" s="3">
        <v>3</v>
      </c>
      <c r="L210" s="3">
        <v>2</v>
      </c>
      <c r="M210" s="3">
        <v>6</v>
      </c>
      <c r="N210" s="3">
        <v>26</v>
      </c>
    </row>
    <row r="211" spans="1:14" x14ac:dyDescent="0.45">
      <c r="A211" s="4" t="s">
        <v>120</v>
      </c>
      <c r="B211" s="4" t="s">
        <v>96</v>
      </c>
      <c r="C211" s="4" t="s">
        <v>90</v>
      </c>
      <c r="D211" s="4" t="s">
        <v>111</v>
      </c>
      <c r="E211" s="4" t="s">
        <v>114</v>
      </c>
      <c r="F211" s="4" t="s">
        <v>99</v>
      </c>
      <c r="G211" s="4" t="s">
        <v>104</v>
      </c>
      <c r="H211" s="4">
        <v>38</v>
      </c>
      <c r="I211" s="4">
        <v>49810</v>
      </c>
      <c r="J211" s="4">
        <v>17</v>
      </c>
      <c r="K211" s="4">
        <v>1</v>
      </c>
      <c r="L211" s="4">
        <v>14</v>
      </c>
      <c r="M211" s="4">
        <v>3</v>
      </c>
      <c r="N211" s="4">
        <v>21</v>
      </c>
    </row>
    <row r="212" spans="1:14" x14ac:dyDescent="0.45">
      <c r="A212" s="3" t="s">
        <v>120</v>
      </c>
      <c r="B212" s="3" t="s">
        <v>105</v>
      </c>
      <c r="C212" s="3" t="s">
        <v>118</v>
      </c>
      <c r="D212" s="3" t="s">
        <v>102</v>
      </c>
      <c r="E212" s="3" t="s">
        <v>92</v>
      </c>
      <c r="F212" s="3" t="s">
        <v>93</v>
      </c>
      <c r="G212" s="3" t="s">
        <v>94</v>
      </c>
      <c r="H212" s="3">
        <v>60</v>
      </c>
      <c r="I212" s="3">
        <v>54322</v>
      </c>
      <c r="J212" s="3">
        <v>4</v>
      </c>
      <c r="K212" s="3">
        <v>13</v>
      </c>
      <c r="L212" s="3">
        <v>3</v>
      </c>
      <c r="M212" s="3">
        <v>7</v>
      </c>
      <c r="N212" s="3">
        <v>42</v>
      </c>
    </row>
    <row r="213" spans="1:14" x14ac:dyDescent="0.45">
      <c r="A213" s="4" t="s">
        <v>108</v>
      </c>
      <c r="B213" s="4" t="s">
        <v>96</v>
      </c>
      <c r="C213" s="4" t="s">
        <v>90</v>
      </c>
      <c r="D213" s="4" t="s">
        <v>102</v>
      </c>
      <c r="E213" s="4" t="s">
        <v>119</v>
      </c>
      <c r="F213" s="4" t="s">
        <v>107</v>
      </c>
      <c r="G213" s="4" t="s">
        <v>121</v>
      </c>
      <c r="H213" s="4">
        <v>30</v>
      </c>
      <c r="I213" s="4">
        <v>71869</v>
      </c>
      <c r="J213" s="4">
        <v>25</v>
      </c>
      <c r="K213" s="4">
        <v>14</v>
      </c>
      <c r="L213" s="4">
        <v>10</v>
      </c>
      <c r="M213" s="4">
        <v>5</v>
      </c>
      <c r="N213" s="4">
        <v>58</v>
      </c>
    </row>
    <row r="214" spans="1:14" x14ac:dyDescent="0.45">
      <c r="A214" s="3" t="s">
        <v>115</v>
      </c>
      <c r="B214" s="3" t="s">
        <v>105</v>
      </c>
      <c r="C214" s="3" t="s">
        <v>97</v>
      </c>
      <c r="D214" s="3" t="s">
        <v>111</v>
      </c>
      <c r="E214" s="3" t="s">
        <v>103</v>
      </c>
      <c r="F214" s="3" t="s">
        <v>93</v>
      </c>
      <c r="G214" s="3" t="s">
        <v>104</v>
      </c>
      <c r="H214" s="3">
        <v>56</v>
      </c>
      <c r="I214" s="3">
        <v>62955</v>
      </c>
      <c r="J214" s="3">
        <v>21</v>
      </c>
      <c r="K214" s="3">
        <v>13</v>
      </c>
      <c r="L214" s="3">
        <v>5</v>
      </c>
      <c r="M214" s="3">
        <v>4</v>
      </c>
      <c r="N214" s="3">
        <v>59</v>
      </c>
    </row>
    <row r="215" spans="1:14" x14ac:dyDescent="0.45">
      <c r="A215" s="4" t="s">
        <v>88</v>
      </c>
      <c r="B215" s="4" t="s">
        <v>96</v>
      </c>
      <c r="C215" s="4" t="s">
        <v>118</v>
      </c>
      <c r="D215" s="4" t="s">
        <v>102</v>
      </c>
      <c r="E215" s="4" t="s">
        <v>106</v>
      </c>
      <c r="F215" s="4" t="s">
        <v>107</v>
      </c>
      <c r="G215" s="4" t="s">
        <v>100</v>
      </c>
      <c r="H215" s="4">
        <v>34</v>
      </c>
      <c r="I215" s="4">
        <v>91388</v>
      </c>
      <c r="J215" s="4">
        <v>37</v>
      </c>
      <c r="K215" s="4">
        <v>4</v>
      </c>
      <c r="L215" s="4">
        <v>9</v>
      </c>
      <c r="M215" s="4">
        <v>5</v>
      </c>
      <c r="N215" s="4">
        <v>58</v>
      </c>
    </row>
    <row r="216" spans="1:14" x14ac:dyDescent="0.45">
      <c r="A216" s="3" t="s">
        <v>95</v>
      </c>
      <c r="B216" s="3" t="s">
        <v>89</v>
      </c>
      <c r="C216" s="3" t="s">
        <v>118</v>
      </c>
      <c r="D216" s="3" t="s">
        <v>113</v>
      </c>
      <c r="E216" s="3" t="s">
        <v>114</v>
      </c>
      <c r="F216" s="3" t="s">
        <v>107</v>
      </c>
      <c r="G216" s="3" t="s">
        <v>112</v>
      </c>
      <c r="H216" s="3">
        <v>36</v>
      </c>
      <c r="I216" s="3">
        <v>40207</v>
      </c>
      <c r="J216" s="3">
        <v>38</v>
      </c>
      <c r="K216" s="3">
        <v>7</v>
      </c>
      <c r="L216" s="3">
        <v>4</v>
      </c>
      <c r="M216" s="3">
        <v>8</v>
      </c>
      <c r="N216" s="3">
        <v>40</v>
      </c>
    </row>
    <row r="217" spans="1:14" x14ac:dyDescent="0.45">
      <c r="A217" s="4" t="s">
        <v>122</v>
      </c>
      <c r="B217" s="4" t="s">
        <v>96</v>
      </c>
      <c r="C217" s="4" t="s">
        <v>110</v>
      </c>
      <c r="D217" s="4" t="s">
        <v>91</v>
      </c>
      <c r="E217" s="4" t="s">
        <v>92</v>
      </c>
      <c r="F217" s="4" t="s">
        <v>99</v>
      </c>
      <c r="G217" s="4" t="s">
        <v>112</v>
      </c>
      <c r="H217" s="4">
        <v>39</v>
      </c>
      <c r="I217" s="4">
        <v>117329</v>
      </c>
      <c r="J217" s="4">
        <v>1</v>
      </c>
      <c r="K217" s="4">
        <v>10</v>
      </c>
      <c r="L217" s="4">
        <v>1</v>
      </c>
      <c r="M217" s="4">
        <v>3</v>
      </c>
      <c r="N217" s="4">
        <v>42</v>
      </c>
    </row>
    <row r="218" spans="1:14" x14ac:dyDescent="0.45">
      <c r="A218" s="3" t="s">
        <v>88</v>
      </c>
      <c r="B218" s="3" t="s">
        <v>96</v>
      </c>
      <c r="C218" s="3" t="s">
        <v>90</v>
      </c>
      <c r="D218" s="3" t="s">
        <v>102</v>
      </c>
      <c r="E218" s="3" t="s">
        <v>116</v>
      </c>
      <c r="F218" s="3" t="s">
        <v>107</v>
      </c>
      <c r="G218" s="3" t="s">
        <v>117</v>
      </c>
      <c r="H218" s="3">
        <v>54</v>
      </c>
      <c r="I218" s="3">
        <v>97628</v>
      </c>
      <c r="J218" s="3">
        <v>25</v>
      </c>
      <c r="K218" s="3">
        <v>7</v>
      </c>
      <c r="L218" s="3">
        <v>4</v>
      </c>
      <c r="M218" s="3">
        <v>7</v>
      </c>
      <c r="N218" s="3">
        <v>48</v>
      </c>
    </row>
    <row r="219" spans="1:14" x14ac:dyDescent="0.45">
      <c r="A219" s="4" t="s">
        <v>120</v>
      </c>
      <c r="B219" s="4" t="s">
        <v>105</v>
      </c>
      <c r="C219" s="4" t="s">
        <v>110</v>
      </c>
      <c r="D219" s="4" t="s">
        <v>113</v>
      </c>
      <c r="E219" s="4" t="s">
        <v>106</v>
      </c>
      <c r="F219" s="4" t="s">
        <v>93</v>
      </c>
      <c r="G219" s="4" t="s">
        <v>117</v>
      </c>
      <c r="H219" s="4">
        <v>27</v>
      </c>
      <c r="I219" s="4">
        <v>58220</v>
      </c>
      <c r="J219" s="4">
        <v>36</v>
      </c>
      <c r="K219" s="4">
        <v>15</v>
      </c>
      <c r="L219" s="4">
        <v>6</v>
      </c>
      <c r="M219" s="4">
        <v>6</v>
      </c>
      <c r="N219" s="4">
        <v>33</v>
      </c>
    </row>
    <row r="220" spans="1:14" x14ac:dyDescent="0.45">
      <c r="A220" s="3" t="s">
        <v>122</v>
      </c>
      <c r="B220" s="3" t="s">
        <v>105</v>
      </c>
      <c r="C220" s="3" t="s">
        <v>97</v>
      </c>
      <c r="D220" s="3" t="s">
        <v>102</v>
      </c>
      <c r="E220" s="3" t="s">
        <v>116</v>
      </c>
      <c r="F220" s="3" t="s">
        <v>93</v>
      </c>
      <c r="G220" s="3" t="s">
        <v>112</v>
      </c>
      <c r="H220" s="3">
        <v>48</v>
      </c>
      <c r="I220" s="3">
        <v>114050</v>
      </c>
      <c r="J220" s="3">
        <v>17</v>
      </c>
      <c r="K220" s="3">
        <v>15</v>
      </c>
      <c r="L220" s="3">
        <v>5</v>
      </c>
      <c r="M220" s="3">
        <v>1</v>
      </c>
      <c r="N220" s="3">
        <v>45</v>
      </c>
    </row>
    <row r="221" spans="1:14" x14ac:dyDescent="0.45">
      <c r="A221" s="4" t="s">
        <v>122</v>
      </c>
      <c r="B221" s="4" t="s">
        <v>105</v>
      </c>
      <c r="C221" s="4" t="s">
        <v>118</v>
      </c>
      <c r="D221" s="4" t="s">
        <v>91</v>
      </c>
      <c r="E221" s="4" t="s">
        <v>106</v>
      </c>
      <c r="F221" s="4" t="s">
        <v>107</v>
      </c>
      <c r="G221" s="4" t="s">
        <v>112</v>
      </c>
      <c r="H221" s="4">
        <v>44</v>
      </c>
      <c r="I221" s="4">
        <v>104085</v>
      </c>
      <c r="J221" s="4">
        <v>24</v>
      </c>
      <c r="K221" s="4">
        <v>4</v>
      </c>
      <c r="L221" s="4">
        <v>14</v>
      </c>
      <c r="M221" s="4">
        <v>7</v>
      </c>
      <c r="N221" s="4">
        <v>24</v>
      </c>
    </row>
    <row r="222" spans="1:14" x14ac:dyDescent="0.45">
      <c r="A222" s="3" t="s">
        <v>122</v>
      </c>
      <c r="B222" s="3" t="s">
        <v>96</v>
      </c>
      <c r="C222" s="3" t="s">
        <v>118</v>
      </c>
      <c r="D222" s="3" t="s">
        <v>113</v>
      </c>
      <c r="E222" s="3" t="s">
        <v>103</v>
      </c>
      <c r="F222" s="3" t="s">
        <v>99</v>
      </c>
      <c r="G222" s="3" t="s">
        <v>109</v>
      </c>
      <c r="H222" s="3">
        <v>48</v>
      </c>
      <c r="I222" s="3">
        <v>52031</v>
      </c>
      <c r="J222" s="3">
        <v>2</v>
      </c>
      <c r="K222" s="3">
        <v>6</v>
      </c>
      <c r="L222" s="3">
        <v>13</v>
      </c>
      <c r="M222" s="3">
        <v>7</v>
      </c>
      <c r="N222" s="3">
        <v>50</v>
      </c>
    </row>
    <row r="223" spans="1:14" x14ac:dyDescent="0.45">
      <c r="A223" s="4" t="s">
        <v>108</v>
      </c>
      <c r="B223" s="4" t="s">
        <v>89</v>
      </c>
      <c r="C223" s="4" t="s">
        <v>118</v>
      </c>
      <c r="D223" s="4" t="s">
        <v>91</v>
      </c>
      <c r="E223" s="4" t="s">
        <v>92</v>
      </c>
      <c r="F223" s="4" t="s">
        <v>99</v>
      </c>
      <c r="G223" s="4" t="s">
        <v>100</v>
      </c>
      <c r="H223" s="4">
        <v>55</v>
      </c>
      <c r="I223" s="4">
        <v>100721</v>
      </c>
      <c r="J223" s="4">
        <v>15</v>
      </c>
      <c r="K223" s="4">
        <v>5</v>
      </c>
      <c r="L223" s="4">
        <v>1</v>
      </c>
      <c r="M223" s="4">
        <v>1</v>
      </c>
      <c r="N223" s="4">
        <v>44</v>
      </c>
    </row>
    <row r="224" spans="1:14" x14ac:dyDescent="0.45">
      <c r="A224" s="3" t="s">
        <v>120</v>
      </c>
      <c r="B224" s="3" t="s">
        <v>105</v>
      </c>
      <c r="C224" s="3" t="s">
        <v>97</v>
      </c>
      <c r="D224" s="3" t="s">
        <v>91</v>
      </c>
      <c r="E224" s="3" t="s">
        <v>106</v>
      </c>
      <c r="F224" s="3" t="s">
        <v>93</v>
      </c>
      <c r="G224" s="3" t="s">
        <v>94</v>
      </c>
      <c r="H224" s="3">
        <v>59</v>
      </c>
      <c r="I224" s="3">
        <v>110807</v>
      </c>
      <c r="J224" s="3">
        <v>32</v>
      </c>
      <c r="K224" s="3">
        <v>12</v>
      </c>
      <c r="L224" s="3">
        <v>4</v>
      </c>
      <c r="M224" s="3">
        <v>9</v>
      </c>
      <c r="N224" s="3">
        <v>50</v>
      </c>
    </row>
    <row r="225" spans="1:14" x14ac:dyDescent="0.45">
      <c r="A225" s="4" t="s">
        <v>122</v>
      </c>
      <c r="B225" s="4" t="s">
        <v>105</v>
      </c>
      <c r="C225" s="4" t="s">
        <v>97</v>
      </c>
      <c r="D225" s="4" t="s">
        <v>113</v>
      </c>
      <c r="E225" s="4" t="s">
        <v>119</v>
      </c>
      <c r="F225" s="4" t="s">
        <v>99</v>
      </c>
      <c r="G225" s="4" t="s">
        <v>117</v>
      </c>
      <c r="H225" s="4">
        <v>35</v>
      </c>
      <c r="I225" s="4">
        <v>101312</v>
      </c>
      <c r="J225" s="4">
        <v>39</v>
      </c>
      <c r="K225" s="4">
        <v>1</v>
      </c>
      <c r="L225" s="4">
        <v>6</v>
      </c>
      <c r="M225" s="4">
        <v>6</v>
      </c>
      <c r="N225" s="4">
        <v>39</v>
      </c>
    </row>
    <row r="226" spans="1:14" x14ac:dyDescent="0.45">
      <c r="A226" s="3" t="s">
        <v>95</v>
      </c>
      <c r="B226" s="3" t="s">
        <v>96</v>
      </c>
      <c r="C226" s="3" t="s">
        <v>110</v>
      </c>
      <c r="D226" s="3" t="s">
        <v>113</v>
      </c>
      <c r="E226" s="3" t="s">
        <v>114</v>
      </c>
      <c r="F226" s="3" t="s">
        <v>107</v>
      </c>
      <c r="G226" s="3" t="s">
        <v>109</v>
      </c>
      <c r="H226" s="3">
        <v>57</v>
      </c>
      <c r="I226" s="3">
        <v>89766</v>
      </c>
      <c r="J226" s="3">
        <v>6</v>
      </c>
      <c r="K226" s="3">
        <v>8</v>
      </c>
      <c r="L226" s="3">
        <v>13</v>
      </c>
      <c r="M226" s="3">
        <v>2</v>
      </c>
      <c r="N226" s="3">
        <v>36</v>
      </c>
    </row>
    <row r="227" spans="1:14" x14ac:dyDescent="0.45">
      <c r="A227" s="4" t="s">
        <v>101</v>
      </c>
      <c r="B227" s="4" t="s">
        <v>105</v>
      </c>
      <c r="C227" s="4" t="s">
        <v>110</v>
      </c>
      <c r="D227" s="4" t="s">
        <v>113</v>
      </c>
      <c r="E227" s="4" t="s">
        <v>98</v>
      </c>
      <c r="F227" s="4" t="s">
        <v>107</v>
      </c>
      <c r="G227" s="4" t="s">
        <v>109</v>
      </c>
      <c r="H227" s="4">
        <v>29</v>
      </c>
      <c r="I227" s="4">
        <v>42449</v>
      </c>
      <c r="J227" s="4">
        <v>1</v>
      </c>
      <c r="K227" s="4">
        <v>1</v>
      </c>
      <c r="L227" s="4">
        <v>10</v>
      </c>
      <c r="M227" s="4">
        <v>5</v>
      </c>
      <c r="N227" s="4">
        <v>21</v>
      </c>
    </row>
    <row r="228" spans="1:14" x14ac:dyDescent="0.45">
      <c r="A228" s="3" t="s">
        <v>122</v>
      </c>
      <c r="B228" s="3" t="s">
        <v>89</v>
      </c>
      <c r="C228" s="3" t="s">
        <v>110</v>
      </c>
      <c r="D228" s="3" t="s">
        <v>111</v>
      </c>
      <c r="E228" s="3" t="s">
        <v>119</v>
      </c>
      <c r="F228" s="3" t="s">
        <v>93</v>
      </c>
      <c r="G228" s="3" t="s">
        <v>94</v>
      </c>
      <c r="H228" s="3">
        <v>56</v>
      </c>
      <c r="I228" s="3">
        <v>119833</v>
      </c>
      <c r="J228" s="3">
        <v>23</v>
      </c>
      <c r="K228" s="3">
        <v>5</v>
      </c>
      <c r="L228" s="3">
        <v>10</v>
      </c>
      <c r="M228" s="3">
        <v>4</v>
      </c>
      <c r="N228" s="3">
        <v>44</v>
      </c>
    </row>
    <row r="229" spans="1:14" x14ac:dyDescent="0.45">
      <c r="A229" s="4" t="s">
        <v>108</v>
      </c>
      <c r="B229" s="4" t="s">
        <v>89</v>
      </c>
      <c r="C229" s="4" t="s">
        <v>90</v>
      </c>
      <c r="D229" s="4" t="s">
        <v>113</v>
      </c>
      <c r="E229" s="4" t="s">
        <v>119</v>
      </c>
      <c r="F229" s="4" t="s">
        <v>107</v>
      </c>
      <c r="G229" s="4" t="s">
        <v>109</v>
      </c>
      <c r="H229" s="4">
        <v>40</v>
      </c>
      <c r="I229" s="4">
        <v>86699</v>
      </c>
      <c r="J229" s="4">
        <v>39</v>
      </c>
      <c r="K229" s="4">
        <v>6</v>
      </c>
      <c r="L229" s="4">
        <v>14</v>
      </c>
      <c r="M229" s="4">
        <v>7</v>
      </c>
      <c r="N229" s="4">
        <v>32</v>
      </c>
    </row>
    <row r="230" spans="1:14" x14ac:dyDescent="0.45">
      <c r="A230" s="3" t="s">
        <v>88</v>
      </c>
      <c r="B230" s="3" t="s">
        <v>105</v>
      </c>
      <c r="C230" s="3" t="s">
        <v>118</v>
      </c>
      <c r="D230" s="3" t="s">
        <v>113</v>
      </c>
      <c r="E230" s="3" t="s">
        <v>114</v>
      </c>
      <c r="F230" s="3" t="s">
        <v>93</v>
      </c>
      <c r="G230" s="3" t="s">
        <v>100</v>
      </c>
      <c r="H230" s="3">
        <v>51</v>
      </c>
      <c r="I230" s="3">
        <v>111253</v>
      </c>
      <c r="J230" s="3">
        <v>17</v>
      </c>
      <c r="K230" s="3">
        <v>3</v>
      </c>
      <c r="L230" s="3">
        <v>4</v>
      </c>
      <c r="M230" s="3">
        <v>8</v>
      </c>
      <c r="N230" s="3">
        <v>58</v>
      </c>
    </row>
    <row r="231" spans="1:14" x14ac:dyDescent="0.45">
      <c r="A231" s="4" t="s">
        <v>120</v>
      </c>
      <c r="B231" s="4" t="s">
        <v>105</v>
      </c>
      <c r="C231" s="4" t="s">
        <v>118</v>
      </c>
      <c r="D231" s="4" t="s">
        <v>113</v>
      </c>
      <c r="E231" s="4" t="s">
        <v>98</v>
      </c>
      <c r="F231" s="4" t="s">
        <v>107</v>
      </c>
      <c r="G231" s="4" t="s">
        <v>112</v>
      </c>
      <c r="H231" s="4">
        <v>35</v>
      </c>
      <c r="I231" s="4">
        <v>76092</v>
      </c>
      <c r="J231" s="4">
        <v>34</v>
      </c>
      <c r="K231" s="4">
        <v>15</v>
      </c>
      <c r="L231" s="4">
        <v>14</v>
      </c>
      <c r="M231" s="4">
        <v>1</v>
      </c>
      <c r="N231" s="4">
        <v>47</v>
      </c>
    </row>
    <row r="232" spans="1:14" x14ac:dyDescent="0.45">
      <c r="A232" s="3" t="s">
        <v>108</v>
      </c>
      <c r="B232" s="3" t="s">
        <v>96</v>
      </c>
      <c r="C232" s="3" t="s">
        <v>110</v>
      </c>
      <c r="D232" s="3" t="s">
        <v>113</v>
      </c>
      <c r="E232" s="3" t="s">
        <v>119</v>
      </c>
      <c r="F232" s="3" t="s">
        <v>93</v>
      </c>
      <c r="G232" s="3" t="s">
        <v>104</v>
      </c>
      <c r="H232" s="3">
        <v>41</v>
      </c>
      <c r="I232" s="3">
        <v>93671</v>
      </c>
      <c r="J232" s="3">
        <v>29</v>
      </c>
      <c r="K232" s="3">
        <v>5</v>
      </c>
      <c r="L232" s="3">
        <v>9</v>
      </c>
      <c r="M232" s="3">
        <v>5</v>
      </c>
      <c r="N232" s="3">
        <v>25</v>
      </c>
    </row>
    <row r="233" spans="1:14" x14ac:dyDescent="0.45">
      <c r="A233" s="4" t="s">
        <v>122</v>
      </c>
      <c r="B233" s="4" t="s">
        <v>89</v>
      </c>
      <c r="C233" s="4" t="s">
        <v>118</v>
      </c>
      <c r="D233" s="4" t="s">
        <v>102</v>
      </c>
      <c r="E233" s="4" t="s">
        <v>106</v>
      </c>
      <c r="F233" s="4" t="s">
        <v>99</v>
      </c>
      <c r="G233" s="4" t="s">
        <v>94</v>
      </c>
      <c r="H233" s="4">
        <v>46</v>
      </c>
      <c r="I233" s="4">
        <v>40350</v>
      </c>
      <c r="J233" s="4">
        <v>9</v>
      </c>
      <c r="K233" s="4">
        <v>14</v>
      </c>
      <c r="L233" s="4">
        <v>5</v>
      </c>
      <c r="M233" s="4">
        <v>3</v>
      </c>
      <c r="N233" s="4">
        <v>22</v>
      </c>
    </row>
    <row r="234" spans="1:14" x14ac:dyDescent="0.45">
      <c r="A234" s="3" t="s">
        <v>120</v>
      </c>
      <c r="B234" s="3" t="s">
        <v>89</v>
      </c>
      <c r="C234" s="3" t="s">
        <v>110</v>
      </c>
      <c r="D234" s="3" t="s">
        <v>111</v>
      </c>
      <c r="E234" s="3" t="s">
        <v>106</v>
      </c>
      <c r="F234" s="3" t="s">
        <v>107</v>
      </c>
      <c r="G234" s="3" t="s">
        <v>112</v>
      </c>
      <c r="H234" s="3">
        <v>61</v>
      </c>
      <c r="I234" s="3">
        <v>98487</v>
      </c>
      <c r="J234" s="3">
        <v>13</v>
      </c>
      <c r="K234" s="3">
        <v>18</v>
      </c>
      <c r="L234" s="3">
        <v>8</v>
      </c>
      <c r="M234" s="3">
        <v>1</v>
      </c>
      <c r="N234" s="3">
        <v>54</v>
      </c>
    </row>
    <row r="235" spans="1:14" x14ac:dyDescent="0.45">
      <c r="A235" s="4" t="s">
        <v>101</v>
      </c>
      <c r="B235" s="4" t="s">
        <v>105</v>
      </c>
      <c r="C235" s="4" t="s">
        <v>90</v>
      </c>
      <c r="D235" s="4" t="s">
        <v>91</v>
      </c>
      <c r="E235" s="4" t="s">
        <v>106</v>
      </c>
      <c r="F235" s="4" t="s">
        <v>107</v>
      </c>
      <c r="G235" s="4" t="s">
        <v>112</v>
      </c>
      <c r="H235" s="4">
        <v>45</v>
      </c>
      <c r="I235" s="4">
        <v>47622</v>
      </c>
      <c r="J235" s="4">
        <v>6</v>
      </c>
      <c r="K235" s="4">
        <v>16</v>
      </c>
      <c r="L235" s="4">
        <v>9</v>
      </c>
      <c r="M235" s="4">
        <v>3</v>
      </c>
      <c r="N235" s="4">
        <v>37</v>
      </c>
    </row>
    <row r="236" spans="1:14" x14ac:dyDescent="0.45">
      <c r="A236" s="3" t="s">
        <v>122</v>
      </c>
      <c r="B236" s="3" t="s">
        <v>96</v>
      </c>
      <c r="C236" s="3" t="s">
        <v>90</v>
      </c>
      <c r="D236" s="3" t="s">
        <v>113</v>
      </c>
      <c r="E236" s="3" t="s">
        <v>98</v>
      </c>
      <c r="F236" s="3" t="s">
        <v>93</v>
      </c>
      <c r="G236" s="3" t="s">
        <v>121</v>
      </c>
      <c r="H236" s="3">
        <v>35</v>
      </c>
      <c r="I236" s="3">
        <v>100263</v>
      </c>
      <c r="J236" s="3">
        <v>6</v>
      </c>
      <c r="K236" s="3">
        <v>6</v>
      </c>
      <c r="L236" s="3">
        <v>10</v>
      </c>
      <c r="M236" s="3">
        <v>6</v>
      </c>
      <c r="N236" s="3">
        <v>30</v>
      </c>
    </row>
    <row r="237" spans="1:14" x14ac:dyDescent="0.45">
      <c r="A237" s="4" t="s">
        <v>108</v>
      </c>
      <c r="B237" s="4" t="s">
        <v>89</v>
      </c>
      <c r="C237" s="4" t="s">
        <v>97</v>
      </c>
      <c r="D237" s="4" t="s">
        <v>102</v>
      </c>
      <c r="E237" s="4" t="s">
        <v>119</v>
      </c>
      <c r="F237" s="4" t="s">
        <v>93</v>
      </c>
      <c r="G237" s="4" t="s">
        <v>94</v>
      </c>
      <c r="H237" s="4">
        <v>47</v>
      </c>
      <c r="I237" s="4">
        <v>83117</v>
      </c>
      <c r="J237" s="4">
        <v>20</v>
      </c>
      <c r="K237" s="4">
        <v>14</v>
      </c>
      <c r="L237" s="4">
        <v>5</v>
      </c>
      <c r="M237" s="4">
        <v>7</v>
      </c>
      <c r="N237" s="4">
        <v>39</v>
      </c>
    </row>
    <row r="238" spans="1:14" x14ac:dyDescent="0.45">
      <c r="A238" s="3" t="s">
        <v>115</v>
      </c>
      <c r="B238" s="3" t="s">
        <v>89</v>
      </c>
      <c r="C238" s="3" t="s">
        <v>90</v>
      </c>
      <c r="D238" s="3" t="s">
        <v>102</v>
      </c>
      <c r="E238" s="3" t="s">
        <v>98</v>
      </c>
      <c r="F238" s="3" t="s">
        <v>107</v>
      </c>
      <c r="G238" s="3" t="s">
        <v>109</v>
      </c>
      <c r="H238" s="3">
        <v>59</v>
      </c>
      <c r="I238" s="3">
        <v>88394</v>
      </c>
      <c r="J238" s="3">
        <v>3</v>
      </c>
      <c r="K238" s="3">
        <v>8</v>
      </c>
      <c r="L238" s="3">
        <v>6</v>
      </c>
      <c r="M238" s="3">
        <v>8</v>
      </c>
      <c r="N238" s="3">
        <v>24</v>
      </c>
    </row>
    <row r="239" spans="1:14" x14ac:dyDescent="0.45">
      <c r="A239" s="4" t="s">
        <v>95</v>
      </c>
      <c r="B239" s="4" t="s">
        <v>96</v>
      </c>
      <c r="C239" s="4" t="s">
        <v>110</v>
      </c>
      <c r="D239" s="4" t="s">
        <v>102</v>
      </c>
      <c r="E239" s="4" t="s">
        <v>106</v>
      </c>
      <c r="F239" s="4" t="s">
        <v>93</v>
      </c>
      <c r="G239" s="4" t="s">
        <v>104</v>
      </c>
      <c r="H239" s="4">
        <v>44</v>
      </c>
      <c r="I239" s="4">
        <v>53782</v>
      </c>
      <c r="J239" s="4">
        <v>17</v>
      </c>
      <c r="K239" s="4">
        <v>7</v>
      </c>
      <c r="L239" s="4">
        <v>1</v>
      </c>
      <c r="M239" s="4">
        <v>4</v>
      </c>
      <c r="N239" s="4">
        <v>38</v>
      </c>
    </row>
    <row r="240" spans="1:14" x14ac:dyDescent="0.45">
      <c r="A240" s="3" t="s">
        <v>88</v>
      </c>
      <c r="B240" s="3" t="s">
        <v>96</v>
      </c>
      <c r="C240" s="3" t="s">
        <v>90</v>
      </c>
      <c r="D240" s="3" t="s">
        <v>91</v>
      </c>
      <c r="E240" s="3" t="s">
        <v>114</v>
      </c>
      <c r="F240" s="3" t="s">
        <v>107</v>
      </c>
      <c r="G240" s="3" t="s">
        <v>94</v>
      </c>
      <c r="H240" s="3">
        <v>43</v>
      </c>
      <c r="I240" s="3">
        <v>58454</v>
      </c>
      <c r="J240" s="3">
        <v>12</v>
      </c>
      <c r="K240" s="3">
        <v>8</v>
      </c>
      <c r="L240" s="3">
        <v>11</v>
      </c>
      <c r="M240" s="3">
        <v>3</v>
      </c>
      <c r="N240" s="3">
        <v>41</v>
      </c>
    </row>
    <row r="241" spans="1:14" x14ac:dyDescent="0.45">
      <c r="A241" s="4" t="s">
        <v>108</v>
      </c>
      <c r="B241" s="4" t="s">
        <v>89</v>
      </c>
      <c r="C241" s="4" t="s">
        <v>97</v>
      </c>
      <c r="D241" s="4" t="s">
        <v>113</v>
      </c>
      <c r="E241" s="4" t="s">
        <v>119</v>
      </c>
      <c r="F241" s="4" t="s">
        <v>99</v>
      </c>
      <c r="G241" s="4" t="s">
        <v>109</v>
      </c>
      <c r="H241" s="4">
        <v>40</v>
      </c>
      <c r="I241" s="4">
        <v>97904</v>
      </c>
      <c r="J241" s="4">
        <v>1</v>
      </c>
      <c r="K241" s="4">
        <v>13</v>
      </c>
      <c r="L241" s="4">
        <v>12</v>
      </c>
      <c r="M241" s="4">
        <v>5</v>
      </c>
      <c r="N241" s="4">
        <v>38</v>
      </c>
    </row>
    <row r="242" spans="1:14" x14ac:dyDescent="0.45">
      <c r="A242" s="3" t="s">
        <v>120</v>
      </c>
      <c r="B242" s="3" t="s">
        <v>89</v>
      </c>
      <c r="C242" s="3" t="s">
        <v>118</v>
      </c>
      <c r="D242" s="3" t="s">
        <v>111</v>
      </c>
      <c r="E242" s="3" t="s">
        <v>119</v>
      </c>
      <c r="F242" s="3" t="s">
        <v>93</v>
      </c>
      <c r="G242" s="3" t="s">
        <v>112</v>
      </c>
      <c r="H242" s="3">
        <v>24</v>
      </c>
      <c r="I242" s="3">
        <v>45592</v>
      </c>
      <c r="J242" s="3">
        <v>17</v>
      </c>
      <c r="K242" s="3">
        <v>6</v>
      </c>
      <c r="L242" s="3">
        <v>7</v>
      </c>
      <c r="M242" s="3">
        <v>9</v>
      </c>
      <c r="N242" s="3">
        <v>35</v>
      </c>
    </row>
    <row r="243" spans="1:14" x14ac:dyDescent="0.45">
      <c r="A243" s="4" t="s">
        <v>122</v>
      </c>
      <c r="B243" s="4" t="s">
        <v>96</v>
      </c>
      <c r="C243" s="4" t="s">
        <v>110</v>
      </c>
      <c r="D243" s="4" t="s">
        <v>111</v>
      </c>
      <c r="E243" s="4" t="s">
        <v>116</v>
      </c>
      <c r="F243" s="4" t="s">
        <v>107</v>
      </c>
      <c r="G243" s="4" t="s">
        <v>104</v>
      </c>
      <c r="H243" s="4">
        <v>63</v>
      </c>
      <c r="I243" s="4">
        <v>52173</v>
      </c>
      <c r="J243" s="4">
        <v>3</v>
      </c>
      <c r="K243" s="4">
        <v>18</v>
      </c>
      <c r="L243" s="4">
        <v>4</v>
      </c>
      <c r="M243" s="4">
        <v>6</v>
      </c>
      <c r="N243" s="4">
        <v>43</v>
      </c>
    </row>
    <row r="244" spans="1:14" x14ac:dyDescent="0.45">
      <c r="A244" s="3" t="s">
        <v>95</v>
      </c>
      <c r="B244" s="3" t="s">
        <v>89</v>
      </c>
      <c r="C244" s="3" t="s">
        <v>118</v>
      </c>
      <c r="D244" s="3" t="s">
        <v>102</v>
      </c>
      <c r="E244" s="3" t="s">
        <v>116</v>
      </c>
      <c r="F244" s="3" t="s">
        <v>99</v>
      </c>
      <c r="G244" s="3" t="s">
        <v>109</v>
      </c>
      <c r="H244" s="3">
        <v>40</v>
      </c>
      <c r="I244" s="3">
        <v>63204</v>
      </c>
      <c r="J244" s="3">
        <v>26</v>
      </c>
      <c r="K244" s="3">
        <v>2</v>
      </c>
      <c r="L244" s="3">
        <v>11</v>
      </c>
      <c r="M244" s="3">
        <v>9</v>
      </c>
      <c r="N244" s="3">
        <v>23</v>
      </c>
    </row>
    <row r="245" spans="1:14" x14ac:dyDescent="0.45">
      <c r="A245" s="4" t="s">
        <v>122</v>
      </c>
      <c r="B245" s="4" t="s">
        <v>105</v>
      </c>
      <c r="C245" s="4" t="s">
        <v>97</v>
      </c>
      <c r="D245" s="4" t="s">
        <v>91</v>
      </c>
      <c r="E245" s="4" t="s">
        <v>103</v>
      </c>
      <c r="F245" s="4" t="s">
        <v>99</v>
      </c>
      <c r="G245" s="4" t="s">
        <v>100</v>
      </c>
      <c r="H245" s="4">
        <v>30</v>
      </c>
      <c r="I245" s="4">
        <v>65596</v>
      </c>
      <c r="J245" s="4">
        <v>15</v>
      </c>
      <c r="K245" s="4">
        <v>8</v>
      </c>
      <c r="L245" s="4">
        <v>2</v>
      </c>
      <c r="M245" s="4">
        <v>6</v>
      </c>
      <c r="N245" s="4">
        <v>34</v>
      </c>
    </row>
    <row r="246" spans="1:14" x14ac:dyDescent="0.45">
      <c r="A246" s="3" t="s">
        <v>120</v>
      </c>
      <c r="B246" s="3" t="s">
        <v>105</v>
      </c>
      <c r="C246" s="3" t="s">
        <v>97</v>
      </c>
      <c r="D246" s="3" t="s">
        <v>91</v>
      </c>
      <c r="E246" s="3" t="s">
        <v>92</v>
      </c>
      <c r="F246" s="3" t="s">
        <v>107</v>
      </c>
      <c r="G246" s="3" t="s">
        <v>109</v>
      </c>
      <c r="H246" s="3">
        <v>49</v>
      </c>
      <c r="I246" s="3">
        <v>64324</v>
      </c>
      <c r="J246" s="3">
        <v>36</v>
      </c>
      <c r="K246" s="3">
        <v>11</v>
      </c>
      <c r="L246" s="3">
        <v>5</v>
      </c>
      <c r="M246" s="3">
        <v>2</v>
      </c>
      <c r="N246" s="3">
        <v>44</v>
      </c>
    </row>
    <row r="247" spans="1:14" x14ac:dyDescent="0.45">
      <c r="A247" s="4" t="s">
        <v>122</v>
      </c>
      <c r="B247" s="4" t="s">
        <v>96</v>
      </c>
      <c r="C247" s="4" t="s">
        <v>97</v>
      </c>
      <c r="D247" s="4" t="s">
        <v>91</v>
      </c>
      <c r="E247" s="4" t="s">
        <v>116</v>
      </c>
      <c r="F247" s="4" t="s">
        <v>93</v>
      </c>
      <c r="G247" s="4" t="s">
        <v>121</v>
      </c>
      <c r="H247" s="4">
        <v>41</v>
      </c>
      <c r="I247" s="4">
        <v>91202</v>
      </c>
      <c r="J247" s="4">
        <v>32</v>
      </c>
      <c r="K247" s="4">
        <v>1</v>
      </c>
      <c r="L247" s="4">
        <v>12</v>
      </c>
      <c r="M247" s="4">
        <v>5</v>
      </c>
      <c r="N247" s="4">
        <v>54</v>
      </c>
    </row>
    <row r="248" spans="1:14" x14ac:dyDescent="0.45">
      <c r="A248" s="3" t="s">
        <v>115</v>
      </c>
      <c r="B248" s="3" t="s">
        <v>96</v>
      </c>
      <c r="C248" s="3" t="s">
        <v>118</v>
      </c>
      <c r="D248" s="3" t="s">
        <v>111</v>
      </c>
      <c r="E248" s="3" t="s">
        <v>98</v>
      </c>
      <c r="F248" s="3" t="s">
        <v>107</v>
      </c>
      <c r="G248" s="3" t="s">
        <v>112</v>
      </c>
      <c r="H248" s="3">
        <v>28</v>
      </c>
      <c r="I248" s="3">
        <v>119400</v>
      </c>
      <c r="J248" s="3">
        <v>32</v>
      </c>
      <c r="K248" s="3">
        <v>6</v>
      </c>
      <c r="L248" s="3">
        <v>3</v>
      </c>
      <c r="M248" s="3">
        <v>9</v>
      </c>
      <c r="N248" s="3">
        <v>33</v>
      </c>
    </row>
    <row r="249" spans="1:14" x14ac:dyDescent="0.45">
      <c r="A249" s="4" t="s">
        <v>95</v>
      </c>
      <c r="B249" s="4" t="s">
        <v>96</v>
      </c>
      <c r="C249" s="4" t="s">
        <v>118</v>
      </c>
      <c r="D249" s="4" t="s">
        <v>102</v>
      </c>
      <c r="E249" s="4" t="s">
        <v>116</v>
      </c>
      <c r="F249" s="4" t="s">
        <v>99</v>
      </c>
      <c r="G249" s="4" t="s">
        <v>109</v>
      </c>
      <c r="H249" s="4">
        <v>35</v>
      </c>
      <c r="I249" s="4">
        <v>60750</v>
      </c>
      <c r="J249" s="4">
        <v>4</v>
      </c>
      <c r="K249" s="4">
        <v>16</v>
      </c>
      <c r="L249" s="4">
        <v>6</v>
      </c>
      <c r="M249" s="4">
        <v>8</v>
      </c>
      <c r="N249" s="4">
        <v>38</v>
      </c>
    </row>
    <row r="250" spans="1:14" x14ac:dyDescent="0.45">
      <c r="A250" s="3" t="s">
        <v>95</v>
      </c>
      <c r="B250" s="3" t="s">
        <v>105</v>
      </c>
      <c r="C250" s="3" t="s">
        <v>118</v>
      </c>
      <c r="D250" s="3" t="s">
        <v>113</v>
      </c>
      <c r="E250" s="3" t="s">
        <v>103</v>
      </c>
      <c r="F250" s="3" t="s">
        <v>107</v>
      </c>
      <c r="G250" s="3" t="s">
        <v>117</v>
      </c>
      <c r="H250" s="3">
        <v>30</v>
      </c>
      <c r="I250" s="3">
        <v>106112</v>
      </c>
      <c r="J250" s="3">
        <v>18</v>
      </c>
      <c r="K250" s="3">
        <v>12</v>
      </c>
      <c r="L250" s="3">
        <v>8</v>
      </c>
      <c r="M250" s="3">
        <v>7</v>
      </c>
      <c r="N250" s="3">
        <v>57</v>
      </c>
    </row>
    <row r="251" spans="1:14" x14ac:dyDescent="0.45">
      <c r="A251" s="4" t="s">
        <v>120</v>
      </c>
      <c r="B251" s="4" t="s">
        <v>89</v>
      </c>
      <c r="C251" s="4" t="s">
        <v>118</v>
      </c>
      <c r="D251" s="4" t="s">
        <v>111</v>
      </c>
      <c r="E251" s="4" t="s">
        <v>119</v>
      </c>
      <c r="F251" s="4" t="s">
        <v>93</v>
      </c>
      <c r="G251" s="4" t="s">
        <v>117</v>
      </c>
      <c r="H251" s="4">
        <v>40</v>
      </c>
      <c r="I251" s="4">
        <v>46566</v>
      </c>
      <c r="J251" s="4">
        <v>19</v>
      </c>
      <c r="K251" s="4">
        <v>11</v>
      </c>
      <c r="L251" s="4">
        <v>7</v>
      </c>
      <c r="M251" s="4">
        <v>1</v>
      </c>
      <c r="N251" s="4">
        <v>55</v>
      </c>
    </row>
    <row r="252" spans="1:14" x14ac:dyDescent="0.45">
      <c r="A252" s="3" t="s">
        <v>88</v>
      </c>
      <c r="B252" s="3" t="s">
        <v>105</v>
      </c>
      <c r="C252" s="3" t="s">
        <v>97</v>
      </c>
      <c r="D252" s="3" t="s">
        <v>102</v>
      </c>
      <c r="E252" s="3" t="s">
        <v>103</v>
      </c>
      <c r="F252" s="3" t="s">
        <v>99</v>
      </c>
      <c r="G252" s="3" t="s">
        <v>121</v>
      </c>
      <c r="H252" s="3">
        <v>35</v>
      </c>
      <c r="I252" s="3">
        <v>37190</v>
      </c>
      <c r="J252" s="3">
        <v>35</v>
      </c>
      <c r="K252" s="3">
        <v>10</v>
      </c>
      <c r="L252" s="3">
        <v>3</v>
      </c>
      <c r="M252" s="3">
        <v>4</v>
      </c>
      <c r="N252" s="3">
        <v>26</v>
      </c>
    </row>
    <row r="253" spans="1:14" x14ac:dyDescent="0.45">
      <c r="A253" s="4" t="s">
        <v>115</v>
      </c>
      <c r="B253" s="4" t="s">
        <v>89</v>
      </c>
      <c r="C253" s="4" t="s">
        <v>97</v>
      </c>
      <c r="D253" s="4" t="s">
        <v>102</v>
      </c>
      <c r="E253" s="4" t="s">
        <v>119</v>
      </c>
      <c r="F253" s="4" t="s">
        <v>107</v>
      </c>
      <c r="G253" s="4" t="s">
        <v>100</v>
      </c>
      <c r="H253" s="4">
        <v>59</v>
      </c>
      <c r="I253" s="4">
        <v>118607</v>
      </c>
      <c r="J253" s="4">
        <v>14</v>
      </c>
      <c r="K253" s="4">
        <v>3</v>
      </c>
      <c r="L253" s="4">
        <v>8</v>
      </c>
      <c r="M253" s="4">
        <v>7</v>
      </c>
      <c r="N253" s="4">
        <v>49</v>
      </c>
    </row>
    <row r="254" spans="1:14" x14ac:dyDescent="0.45">
      <c r="A254" s="3" t="s">
        <v>108</v>
      </c>
      <c r="B254" s="3" t="s">
        <v>105</v>
      </c>
      <c r="C254" s="3" t="s">
        <v>110</v>
      </c>
      <c r="D254" s="3" t="s">
        <v>113</v>
      </c>
      <c r="E254" s="3" t="s">
        <v>114</v>
      </c>
      <c r="F254" s="3" t="s">
        <v>93</v>
      </c>
      <c r="G254" s="3" t="s">
        <v>112</v>
      </c>
      <c r="H254" s="3">
        <v>57</v>
      </c>
      <c r="I254" s="3">
        <v>68333</v>
      </c>
      <c r="J254" s="3">
        <v>33</v>
      </c>
      <c r="K254" s="3">
        <v>13</v>
      </c>
      <c r="L254" s="3">
        <v>2</v>
      </c>
      <c r="M254" s="3">
        <v>7</v>
      </c>
      <c r="N254" s="3">
        <v>38</v>
      </c>
    </row>
    <row r="255" spans="1:14" x14ac:dyDescent="0.45">
      <c r="A255" s="4" t="s">
        <v>122</v>
      </c>
      <c r="B255" s="4" t="s">
        <v>89</v>
      </c>
      <c r="C255" s="4" t="s">
        <v>110</v>
      </c>
      <c r="D255" s="4" t="s">
        <v>113</v>
      </c>
      <c r="E255" s="4" t="s">
        <v>114</v>
      </c>
      <c r="F255" s="4" t="s">
        <v>99</v>
      </c>
      <c r="G255" s="4" t="s">
        <v>94</v>
      </c>
      <c r="H255" s="4">
        <v>61</v>
      </c>
      <c r="I255" s="4">
        <v>110905</v>
      </c>
      <c r="J255" s="4">
        <v>14</v>
      </c>
      <c r="K255" s="4">
        <v>3</v>
      </c>
      <c r="L255" s="4">
        <v>10</v>
      </c>
      <c r="M255" s="4">
        <v>6</v>
      </c>
      <c r="N255" s="4">
        <v>44</v>
      </c>
    </row>
    <row r="256" spans="1:14" x14ac:dyDescent="0.45">
      <c r="A256" s="3" t="s">
        <v>101</v>
      </c>
      <c r="B256" s="3" t="s">
        <v>105</v>
      </c>
      <c r="C256" s="3" t="s">
        <v>118</v>
      </c>
      <c r="D256" s="3" t="s">
        <v>113</v>
      </c>
      <c r="E256" s="3" t="s">
        <v>119</v>
      </c>
      <c r="F256" s="3" t="s">
        <v>93</v>
      </c>
      <c r="G256" s="3" t="s">
        <v>121</v>
      </c>
      <c r="H256" s="3">
        <v>38</v>
      </c>
      <c r="I256" s="3">
        <v>119571</v>
      </c>
      <c r="J256" s="3">
        <v>34</v>
      </c>
      <c r="K256" s="3">
        <v>15</v>
      </c>
      <c r="L256" s="3">
        <v>9</v>
      </c>
      <c r="M256" s="3">
        <v>8</v>
      </c>
      <c r="N256" s="3">
        <v>35</v>
      </c>
    </row>
    <row r="257" spans="1:14" x14ac:dyDescent="0.45">
      <c r="A257" s="4" t="s">
        <v>122</v>
      </c>
      <c r="B257" s="4" t="s">
        <v>96</v>
      </c>
      <c r="C257" s="4" t="s">
        <v>90</v>
      </c>
      <c r="D257" s="4" t="s">
        <v>91</v>
      </c>
      <c r="E257" s="4" t="s">
        <v>92</v>
      </c>
      <c r="F257" s="4" t="s">
        <v>99</v>
      </c>
      <c r="G257" s="4" t="s">
        <v>100</v>
      </c>
      <c r="H257" s="4">
        <v>51</v>
      </c>
      <c r="I257" s="4">
        <v>31589</v>
      </c>
      <c r="J257" s="4">
        <v>4</v>
      </c>
      <c r="K257" s="4">
        <v>16</v>
      </c>
      <c r="L257" s="4">
        <v>4</v>
      </c>
      <c r="M257" s="4">
        <v>6</v>
      </c>
      <c r="N257" s="4">
        <v>59</v>
      </c>
    </row>
    <row r="258" spans="1:14" x14ac:dyDescent="0.45">
      <c r="A258" s="3" t="s">
        <v>122</v>
      </c>
      <c r="B258" s="3" t="s">
        <v>105</v>
      </c>
      <c r="C258" s="3" t="s">
        <v>90</v>
      </c>
      <c r="D258" s="3" t="s">
        <v>113</v>
      </c>
      <c r="E258" s="3" t="s">
        <v>116</v>
      </c>
      <c r="F258" s="3" t="s">
        <v>107</v>
      </c>
      <c r="G258" s="3" t="s">
        <v>94</v>
      </c>
      <c r="H258" s="3">
        <v>30</v>
      </c>
      <c r="I258" s="3">
        <v>55235</v>
      </c>
      <c r="J258" s="3">
        <v>24</v>
      </c>
      <c r="K258" s="3">
        <v>13</v>
      </c>
      <c r="L258" s="3">
        <v>1</v>
      </c>
      <c r="M258" s="3">
        <v>3</v>
      </c>
      <c r="N258" s="3">
        <v>27</v>
      </c>
    </row>
    <row r="259" spans="1:14" x14ac:dyDescent="0.45">
      <c r="A259" s="4" t="s">
        <v>108</v>
      </c>
      <c r="B259" s="4" t="s">
        <v>89</v>
      </c>
      <c r="C259" s="4" t="s">
        <v>97</v>
      </c>
      <c r="D259" s="4" t="s">
        <v>102</v>
      </c>
      <c r="E259" s="4" t="s">
        <v>98</v>
      </c>
      <c r="F259" s="4" t="s">
        <v>93</v>
      </c>
      <c r="G259" s="4" t="s">
        <v>117</v>
      </c>
      <c r="H259" s="4">
        <v>54</v>
      </c>
      <c r="I259" s="4">
        <v>30159</v>
      </c>
      <c r="J259" s="4">
        <v>29</v>
      </c>
      <c r="K259" s="4">
        <v>17</v>
      </c>
      <c r="L259" s="4">
        <v>8</v>
      </c>
      <c r="M259" s="4">
        <v>4</v>
      </c>
      <c r="N259" s="4">
        <v>37</v>
      </c>
    </row>
    <row r="260" spans="1:14" x14ac:dyDescent="0.45">
      <c r="A260" s="3" t="s">
        <v>122</v>
      </c>
      <c r="B260" s="3" t="s">
        <v>105</v>
      </c>
      <c r="C260" s="3" t="s">
        <v>97</v>
      </c>
      <c r="D260" s="3" t="s">
        <v>113</v>
      </c>
      <c r="E260" s="3" t="s">
        <v>98</v>
      </c>
      <c r="F260" s="3" t="s">
        <v>99</v>
      </c>
      <c r="G260" s="3" t="s">
        <v>117</v>
      </c>
      <c r="H260" s="3">
        <v>46</v>
      </c>
      <c r="I260" s="3">
        <v>42145</v>
      </c>
      <c r="J260" s="3">
        <v>19</v>
      </c>
      <c r="K260" s="3">
        <v>3</v>
      </c>
      <c r="L260" s="3">
        <v>7</v>
      </c>
      <c r="M260" s="3">
        <v>3</v>
      </c>
      <c r="N260" s="3">
        <v>47</v>
      </c>
    </row>
    <row r="261" spans="1:14" x14ac:dyDescent="0.45">
      <c r="A261" s="4" t="s">
        <v>115</v>
      </c>
      <c r="B261" s="4" t="s">
        <v>105</v>
      </c>
      <c r="C261" s="4" t="s">
        <v>97</v>
      </c>
      <c r="D261" s="4" t="s">
        <v>102</v>
      </c>
      <c r="E261" s="4" t="s">
        <v>106</v>
      </c>
      <c r="F261" s="4" t="s">
        <v>93</v>
      </c>
      <c r="G261" s="4" t="s">
        <v>94</v>
      </c>
      <c r="H261" s="4">
        <v>35</v>
      </c>
      <c r="I261" s="4">
        <v>110909</v>
      </c>
      <c r="J261" s="4">
        <v>6</v>
      </c>
      <c r="K261" s="4">
        <v>11</v>
      </c>
      <c r="L261" s="4">
        <v>11</v>
      </c>
      <c r="M261" s="4">
        <v>1</v>
      </c>
      <c r="N261" s="4">
        <v>35</v>
      </c>
    </row>
    <row r="262" spans="1:14" x14ac:dyDescent="0.45">
      <c r="A262" s="3" t="s">
        <v>115</v>
      </c>
      <c r="B262" s="3" t="s">
        <v>105</v>
      </c>
      <c r="C262" s="3" t="s">
        <v>110</v>
      </c>
      <c r="D262" s="3" t="s">
        <v>111</v>
      </c>
      <c r="E262" s="3" t="s">
        <v>119</v>
      </c>
      <c r="F262" s="3" t="s">
        <v>93</v>
      </c>
      <c r="G262" s="3" t="s">
        <v>121</v>
      </c>
      <c r="H262" s="3">
        <v>32</v>
      </c>
      <c r="I262" s="3">
        <v>61921</v>
      </c>
      <c r="J262" s="3">
        <v>33</v>
      </c>
      <c r="K262" s="3">
        <v>19</v>
      </c>
      <c r="L262" s="3">
        <v>13</v>
      </c>
      <c r="M262" s="3">
        <v>5</v>
      </c>
      <c r="N262" s="3">
        <v>38</v>
      </c>
    </row>
    <row r="263" spans="1:14" x14ac:dyDescent="0.45">
      <c r="A263" s="4" t="s">
        <v>95</v>
      </c>
      <c r="B263" s="4" t="s">
        <v>96</v>
      </c>
      <c r="C263" s="4" t="s">
        <v>110</v>
      </c>
      <c r="D263" s="4" t="s">
        <v>91</v>
      </c>
      <c r="E263" s="4" t="s">
        <v>98</v>
      </c>
      <c r="F263" s="4" t="s">
        <v>107</v>
      </c>
      <c r="G263" s="4" t="s">
        <v>117</v>
      </c>
      <c r="H263" s="4">
        <v>56</v>
      </c>
      <c r="I263" s="4">
        <v>46237</v>
      </c>
      <c r="J263" s="4">
        <v>19</v>
      </c>
      <c r="K263" s="4">
        <v>11</v>
      </c>
      <c r="L263" s="4">
        <v>5</v>
      </c>
      <c r="M263" s="4">
        <v>1</v>
      </c>
      <c r="N263" s="4">
        <v>36</v>
      </c>
    </row>
    <row r="264" spans="1:14" x14ac:dyDescent="0.45">
      <c r="A264" s="3" t="s">
        <v>120</v>
      </c>
      <c r="B264" s="3" t="s">
        <v>105</v>
      </c>
      <c r="C264" s="3" t="s">
        <v>97</v>
      </c>
      <c r="D264" s="3" t="s">
        <v>111</v>
      </c>
      <c r="E264" s="3" t="s">
        <v>92</v>
      </c>
      <c r="F264" s="3" t="s">
        <v>93</v>
      </c>
      <c r="G264" s="3" t="s">
        <v>112</v>
      </c>
      <c r="H264" s="3">
        <v>62</v>
      </c>
      <c r="I264" s="3">
        <v>38244</v>
      </c>
      <c r="J264" s="3">
        <v>1</v>
      </c>
      <c r="K264" s="3">
        <v>16</v>
      </c>
      <c r="L264" s="3">
        <v>10</v>
      </c>
      <c r="M264" s="3">
        <v>1</v>
      </c>
      <c r="N264" s="3">
        <v>32</v>
      </c>
    </row>
    <row r="265" spans="1:14" x14ac:dyDescent="0.45">
      <c r="A265" s="4" t="s">
        <v>88</v>
      </c>
      <c r="B265" s="4" t="s">
        <v>96</v>
      </c>
      <c r="C265" s="4" t="s">
        <v>97</v>
      </c>
      <c r="D265" s="4" t="s">
        <v>111</v>
      </c>
      <c r="E265" s="4" t="s">
        <v>119</v>
      </c>
      <c r="F265" s="4" t="s">
        <v>99</v>
      </c>
      <c r="G265" s="4" t="s">
        <v>104</v>
      </c>
      <c r="H265" s="4">
        <v>35</v>
      </c>
      <c r="I265" s="4">
        <v>44743</v>
      </c>
      <c r="J265" s="4">
        <v>5</v>
      </c>
      <c r="K265" s="4">
        <v>3</v>
      </c>
      <c r="L265" s="4">
        <v>13</v>
      </c>
      <c r="M265" s="4">
        <v>2</v>
      </c>
      <c r="N265" s="4">
        <v>26</v>
      </c>
    </row>
    <row r="266" spans="1:14" x14ac:dyDescent="0.45">
      <c r="A266" s="3" t="s">
        <v>101</v>
      </c>
      <c r="B266" s="3" t="s">
        <v>96</v>
      </c>
      <c r="C266" s="3" t="s">
        <v>97</v>
      </c>
      <c r="D266" s="3" t="s">
        <v>102</v>
      </c>
      <c r="E266" s="3" t="s">
        <v>92</v>
      </c>
      <c r="F266" s="3" t="s">
        <v>99</v>
      </c>
      <c r="G266" s="3" t="s">
        <v>109</v>
      </c>
      <c r="H266" s="3">
        <v>51</v>
      </c>
      <c r="I266" s="3">
        <v>76101</v>
      </c>
      <c r="J266" s="3">
        <v>27</v>
      </c>
      <c r="K266" s="3">
        <v>6</v>
      </c>
      <c r="L266" s="3">
        <v>5</v>
      </c>
      <c r="M266" s="3">
        <v>4</v>
      </c>
      <c r="N266" s="3">
        <v>46</v>
      </c>
    </row>
    <row r="267" spans="1:14" x14ac:dyDescent="0.45">
      <c r="A267" s="4" t="s">
        <v>122</v>
      </c>
      <c r="B267" s="4" t="s">
        <v>105</v>
      </c>
      <c r="C267" s="4" t="s">
        <v>90</v>
      </c>
      <c r="D267" s="4" t="s">
        <v>111</v>
      </c>
      <c r="E267" s="4" t="s">
        <v>98</v>
      </c>
      <c r="F267" s="4" t="s">
        <v>99</v>
      </c>
      <c r="G267" s="4" t="s">
        <v>94</v>
      </c>
      <c r="H267" s="4">
        <v>62</v>
      </c>
      <c r="I267" s="4">
        <v>114227</v>
      </c>
      <c r="J267" s="4">
        <v>16</v>
      </c>
      <c r="K267" s="4">
        <v>14</v>
      </c>
      <c r="L267" s="4">
        <v>7</v>
      </c>
      <c r="M267" s="4">
        <v>6</v>
      </c>
      <c r="N267" s="4">
        <v>29</v>
      </c>
    </row>
    <row r="268" spans="1:14" x14ac:dyDescent="0.45">
      <c r="A268" s="3" t="s">
        <v>122</v>
      </c>
      <c r="B268" s="3" t="s">
        <v>105</v>
      </c>
      <c r="C268" s="3" t="s">
        <v>110</v>
      </c>
      <c r="D268" s="3" t="s">
        <v>102</v>
      </c>
      <c r="E268" s="3" t="s">
        <v>98</v>
      </c>
      <c r="F268" s="3" t="s">
        <v>99</v>
      </c>
      <c r="G268" s="3" t="s">
        <v>94</v>
      </c>
      <c r="H268" s="3">
        <v>25</v>
      </c>
      <c r="I268" s="3">
        <v>86378</v>
      </c>
      <c r="J268" s="3">
        <v>6</v>
      </c>
      <c r="K268" s="3">
        <v>18</v>
      </c>
      <c r="L268" s="3">
        <v>5</v>
      </c>
      <c r="M268" s="3">
        <v>8</v>
      </c>
      <c r="N268" s="3">
        <v>53</v>
      </c>
    </row>
    <row r="269" spans="1:14" x14ac:dyDescent="0.45">
      <c r="A269" s="4" t="s">
        <v>108</v>
      </c>
      <c r="B269" s="4" t="s">
        <v>105</v>
      </c>
      <c r="C269" s="4" t="s">
        <v>90</v>
      </c>
      <c r="D269" s="4" t="s">
        <v>113</v>
      </c>
      <c r="E269" s="4" t="s">
        <v>106</v>
      </c>
      <c r="F269" s="4" t="s">
        <v>107</v>
      </c>
      <c r="G269" s="4" t="s">
        <v>117</v>
      </c>
      <c r="H269" s="4">
        <v>25</v>
      </c>
      <c r="I269" s="4">
        <v>101126</v>
      </c>
      <c r="J269" s="4">
        <v>13</v>
      </c>
      <c r="K269" s="4">
        <v>17</v>
      </c>
      <c r="L269" s="4">
        <v>8</v>
      </c>
      <c r="M269" s="4">
        <v>3</v>
      </c>
      <c r="N269" s="4">
        <v>55</v>
      </c>
    </row>
    <row r="270" spans="1:14" x14ac:dyDescent="0.45">
      <c r="A270" s="3" t="s">
        <v>120</v>
      </c>
      <c r="B270" s="3" t="s">
        <v>89</v>
      </c>
      <c r="C270" s="3" t="s">
        <v>90</v>
      </c>
      <c r="D270" s="3" t="s">
        <v>113</v>
      </c>
      <c r="E270" s="3" t="s">
        <v>98</v>
      </c>
      <c r="F270" s="3" t="s">
        <v>93</v>
      </c>
      <c r="G270" s="3" t="s">
        <v>121</v>
      </c>
      <c r="H270" s="3">
        <v>49</v>
      </c>
      <c r="I270" s="3">
        <v>86071</v>
      </c>
      <c r="J270" s="3">
        <v>35</v>
      </c>
      <c r="K270" s="3">
        <v>4</v>
      </c>
      <c r="L270" s="3">
        <v>11</v>
      </c>
      <c r="M270" s="3">
        <v>1</v>
      </c>
      <c r="N270" s="3">
        <v>44</v>
      </c>
    </row>
    <row r="271" spans="1:14" x14ac:dyDescent="0.45">
      <c r="A271" s="4" t="s">
        <v>115</v>
      </c>
      <c r="B271" s="4" t="s">
        <v>105</v>
      </c>
      <c r="C271" s="4" t="s">
        <v>97</v>
      </c>
      <c r="D271" s="4" t="s">
        <v>102</v>
      </c>
      <c r="E271" s="4" t="s">
        <v>119</v>
      </c>
      <c r="F271" s="4" t="s">
        <v>107</v>
      </c>
      <c r="G271" s="4" t="s">
        <v>112</v>
      </c>
      <c r="H271" s="4">
        <v>29</v>
      </c>
      <c r="I271" s="4">
        <v>101121</v>
      </c>
      <c r="J271" s="4">
        <v>19</v>
      </c>
      <c r="K271" s="4">
        <v>15</v>
      </c>
      <c r="L271" s="4">
        <v>13</v>
      </c>
      <c r="M271" s="4">
        <v>3</v>
      </c>
      <c r="N271" s="4">
        <v>25</v>
      </c>
    </row>
    <row r="272" spans="1:14" x14ac:dyDescent="0.45">
      <c r="A272" s="3" t="s">
        <v>101</v>
      </c>
      <c r="B272" s="3" t="s">
        <v>96</v>
      </c>
      <c r="C272" s="3" t="s">
        <v>97</v>
      </c>
      <c r="D272" s="3" t="s">
        <v>113</v>
      </c>
      <c r="E272" s="3" t="s">
        <v>114</v>
      </c>
      <c r="F272" s="3" t="s">
        <v>93</v>
      </c>
      <c r="G272" s="3" t="s">
        <v>121</v>
      </c>
      <c r="H272" s="3">
        <v>23</v>
      </c>
      <c r="I272" s="3">
        <v>104763</v>
      </c>
      <c r="J272" s="3">
        <v>12</v>
      </c>
      <c r="K272" s="3">
        <v>11</v>
      </c>
      <c r="L272" s="3">
        <v>6</v>
      </c>
      <c r="M272" s="3">
        <v>3</v>
      </c>
      <c r="N272" s="3">
        <v>43</v>
      </c>
    </row>
    <row r="273" spans="1:14" x14ac:dyDescent="0.45">
      <c r="A273" s="4" t="s">
        <v>95</v>
      </c>
      <c r="B273" s="4" t="s">
        <v>105</v>
      </c>
      <c r="C273" s="4" t="s">
        <v>118</v>
      </c>
      <c r="D273" s="4" t="s">
        <v>91</v>
      </c>
      <c r="E273" s="4" t="s">
        <v>119</v>
      </c>
      <c r="F273" s="4" t="s">
        <v>93</v>
      </c>
      <c r="G273" s="4" t="s">
        <v>100</v>
      </c>
      <c r="H273" s="4">
        <v>62</v>
      </c>
      <c r="I273" s="4">
        <v>42237</v>
      </c>
      <c r="J273" s="4">
        <v>16</v>
      </c>
      <c r="K273" s="4">
        <v>3</v>
      </c>
      <c r="L273" s="4">
        <v>13</v>
      </c>
      <c r="M273" s="4">
        <v>5</v>
      </c>
      <c r="N273" s="4">
        <v>37</v>
      </c>
    </row>
    <row r="274" spans="1:14" x14ac:dyDescent="0.45">
      <c r="A274" s="3" t="s">
        <v>115</v>
      </c>
      <c r="B274" s="3" t="s">
        <v>89</v>
      </c>
      <c r="C274" s="3" t="s">
        <v>118</v>
      </c>
      <c r="D274" s="3" t="s">
        <v>111</v>
      </c>
      <c r="E274" s="3" t="s">
        <v>119</v>
      </c>
      <c r="F274" s="3" t="s">
        <v>93</v>
      </c>
      <c r="G274" s="3" t="s">
        <v>100</v>
      </c>
      <c r="H274" s="3">
        <v>43</v>
      </c>
      <c r="I274" s="3">
        <v>45649</v>
      </c>
      <c r="J274" s="3">
        <v>10</v>
      </c>
      <c r="K274" s="3">
        <v>3</v>
      </c>
      <c r="L274" s="3">
        <v>5</v>
      </c>
      <c r="M274" s="3">
        <v>4</v>
      </c>
      <c r="N274" s="3">
        <v>42</v>
      </c>
    </row>
    <row r="275" spans="1:14" x14ac:dyDescent="0.45">
      <c r="A275" s="4" t="s">
        <v>120</v>
      </c>
      <c r="B275" s="4" t="s">
        <v>105</v>
      </c>
      <c r="C275" s="4" t="s">
        <v>90</v>
      </c>
      <c r="D275" s="4" t="s">
        <v>91</v>
      </c>
      <c r="E275" s="4" t="s">
        <v>106</v>
      </c>
      <c r="F275" s="4" t="s">
        <v>107</v>
      </c>
      <c r="G275" s="4" t="s">
        <v>104</v>
      </c>
      <c r="H275" s="4">
        <v>62</v>
      </c>
      <c r="I275" s="4">
        <v>67713</v>
      </c>
      <c r="J275" s="4">
        <v>25</v>
      </c>
      <c r="K275" s="4">
        <v>16</v>
      </c>
      <c r="L275" s="4">
        <v>9</v>
      </c>
      <c r="M275" s="4">
        <v>4</v>
      </c>
      <c r="N275" s="4">
        <v>25</v>
      </c>
    </row>
    <row r="276" spans="1:14" x14ac:dyDescent="0.45">
      <c r="A276" s="3" t="s">
        <v>88</v>
      </c>
      <c r="B276" s="3" t="s">
        <v>89</v>
      </c>
      <c r="C276" s="3" t="s">
        <v>110</v>
      </c>
      <c r="D276" s="3" t="s">
        <v>111</v>
      </c>
      <c r="E276" s="3" t="s">
        <v>106</v>
      </c>
      <c r="F276" s="3" t="s">
        <v>93</v>
      </c>
      <c r="G276" s="3" t="s">
        <v>117</v>
      </c>
      <c r="H276" s="3">
        <v>37</v>
      </c>
      <c r="I276" s="3">
        <v>103463</v>
      </c>
      <c r="J276" s="3">
        <v>20</v>
      </c>
      <c r="K276" s="3">
        <v>5</v>
      </c>
      <c r="L276" s="3">
        <v>11</v>
      </c>
      <c r="M276" s="3">
        <v>9</v>
      </c>
      <c r="N276" s="3">
        <v>48</v>
      </c>
    </row>
    <row r="277" spans="1:14" x14ac:dyDescent="0.45">
      <c r="A277" s="4" t="s">
        <v>95</v>
      </c>
      <c r="B277" s="4" t="s">
        <v>89</v>
      </c>
      <c r="C277" s="4" t="s">
        <v>97</v>
      </c>
      <c r="D277" s="4" t="s">
        <v>113</v>
      </c>
      <c r="E277" s="4" t="s">
        <v>98</v>
      </c>
      <c r="F277" s="4" t="s">
        <v>107</v>
      </c>
      <c r="G277" s="4" t="s">
        <v>117</v>
      </c>
      <c r="H277" s="4">
        <v>50</v>
      </c>
      <c r="I277" s="4">
        <v>75409</v>
      </c>
      <c r="J277" s="4">
        <v>31</v>
      </c>
      <c r="K277" s="4">
        <v>10</v>
      </c>
      <c r="L277" s="4">
        <v>2</v>
      </c>
      <c r="M277" s="4">
        <v>7</v>
      </c>
      <c r="N277" s="4">
        <v>44</v>
      </c>
    </row>
    <row r="278" spans="1:14" x14ac:dyDescent="0.45">
      <c r="A278" s="3" t="s">
        <v>88</v>
      </c>
      <c r="B278" s="3" t="s">
        <v>105</v>
      </c>
      <c r="C278" s="3" t="s">
        <v>97</v>
      </c>
      <c r="D278" s="3" t="s">
        <v>91</v>
      </c>
      <c r="E278" s="3" t="s">
        <v>103</v>
      </c>
      <c r="F278" s="3" t="s">
        <v>99</v>
      </c>
      <c r="G278" s="3" t="s">
        <v>117</v>
      </c>
      <c r="H278" s="3">
        <v>51</v>
      </c>
      <c r="I278" s="3">
        <v>78766</v>
      </c>
      <c r="J278" s="3">
        <v>4</v>
      </c>
      <c r="K278" s="3">
        <v>19</v>
      </c>
      <c r="L278" s="3">
        <v>1</v>
      </c>
      <c r="M278" s="3">
        <v>4</v>
      </c>
      <c r="N278" s="3">
        <v>36</v>
      </c>
    </row>
    <row r="279" spans="1:14" x14ac:dyDescent="0.45">
      <c r="A279" s="4" t="s">
        <v>108</v>
      </c>
      <c r="B279" s="4" t="s">
        <v>96</v>
      </c>
      <c r="C279" s="4" t="s">
        <v>90</v>
      </c>
      <c r="D279" s="4" t="s">
        <v>113</v>
      </c>
      <c r="E279" s="4" t="s">
        <v>103</v>
      </c>
      <c r="F279" s="4" t="s">
        <v>99</v>
      </c>
      <c r="G279" s="4" t="s">
        <v>104</v>
      </c>
      <c r="H279" s="4">
        <v>33</v>
      </c>
      <c r="I279" s="4">
        <v>76154</v>
      </c>
      <c r="J279" s="4">
        <v>23</v>
      </c>
      <c r="K279" s="4">
        <v>4</v>
      </c>
      <c r="L279" s="4">
        <v>8</v>
      </c>
      <c r="M279" s="4">
        <v>3</v>
      </c>
      <c r="N279" s="4">
        <v>43</v>
      </c>
    </row>
    <row r="280" spans="1:14" x14ac:dyDescent="0.45">
      <c r="A280" s="3" t="s">
        <v>108</v>
      </c>
      <c r="B280" s="3" t="s">
        <v>89</v>
      </c>
      <c r="C280" s="3" t="s">
        <v>118</v>
      </c>
      <c r="D280" s="3" t="s">
        <v>111</v>
      </c>
      <c r="E280" s="3" t="s">
        <v>106</v>
      </c>
      <c r="F280" s="3" t="s">
        <v>93</v>
      </c>
      <c r="G280" s="3" t="s">
        <v>100</v>
      </c>
      <c r="H280" s="3">
        <v>56</v>
      </c>
      <c r="I280" s="3">
        <v>37016</v>
      </c>
      <c r="J280" s="3">
        <v>2</v>
      </c>
      <c r="K280" s="3">
        <v>19</v>
      </c>
      <c r="L280" s="3">
        <v>12</v>
      </c>
      <c r="M280" s="3">
        <v>6</v>
      </c>
      <c r="N280" s="3">
        <v>30</v>
      </c>
    </row>
    <row r="281" spans="1:14" x14ac:dyDescent="0.45">
      <c r="A281" s="4" t="s">
        <v>122</v>
      </c>
      <c r="B281" s="4" t="s">
        <v>105</v>
      </c>
      <c r="C281" s="4" t="s">
        <v>110</v>
      </c>
      <c r="D281" s="4" t="s">
        <v>102</v>
      </c>
      <c r="E281" s="4" t="s">
        <v>98</v>
      </c>
      <c r="F281" s="4" t="s">
        <v>107</v>
      </c>
      <c r="G281" s="4" t="s">
        <v>121</v>
      </c>
      <c r="H281" s="4">
        <v>32</v>
      </c>
      <c r="I281" s="4">
        <v>109563</v>
      </c>
      <c r="J281" s="4">
        <v>22</v>
      </c>
      <c r="K281" s="4">
        <v>11</v>
      </c>
      <c r="L281" s="4">
        <v>3</v>
      </c>
      <c r="M281" s="4">
        <v>3</v>
      </c>
      <c r="N281" s="4">
        <v>45</v>
      </c>
    </row>
    <row r="282" spans="1:14" x14ac:dyDescent="0.45">
      <c r="A282" s="3" t="s">
        <v>88</v>
      </c>
      <c r="B282" s="3" t="s">
        <v>105</v>
      </c>
      <c r="C282" s="3" t="s">
        <v>118</v>
      </c>
      <c r="D282" s="3" t="s">
        <v>102</v>
      </c>
      <c r="E282" s="3" t="s">
        <v>103</v>
      </c>
      <c r="F282" s="3" t="s">
        <v>99</v>
      </c>
      <c r="G282" s="3" t="s">
        <v>104</v>
      </c>
      <c r="H282" s="3">
        <v>42</v>
      </c>
      <c r="I282" s="3">
        <v>78688</v>
      </c>
      <c r="J282" s="3">
        <v>37</v>
      </c>
      <c r="K282" s="3">
        <v>2</v>
      </c>
      <c r="L282" s="3">
        <v>14</v>
      </c>
      <c r="M282" s="3">
        <v>6</v>
      </c>
      <c r="N282" s="3">
        <v>53</v>
      </c>
    </row>
    <row r="283" spans="1:14" x14ac:dyDescent="0.45">
      <c r="A283" s="4" t="s">
        <v>120</v>
      </c>
      <c r="B283" s="4" t="s">
        <v>96</v>
      </c>
      <c r="C283" s="4" t="s">
        <v>118</v>
      </c>
      <c r="D283" s="4" t="s">
        <v>91</v>
      </c>
      <c r="E283" s="4" t="s">
        <v>98</v>
      </c>
      <c r="F283" s="4" t="s">
        <v>107</v>
      </c>
      <c r="G283" s="4" t="s">
        <v>104</v>
      </c>
      <c r="H283" s="4">
        <v>42</v>
      </c>
      <c r="I283" s="4">
        <v>119678</v>
      </c>
      <c r="J283" s="4">
        <v>8</v>
      </c>
      <c r="K283" s="4">
        <v>10</v>
      </c>
      <c r="L283" s="4">
        <v>11</v>
      </c>
      <c r="M283" s="4">
        <v>9</v>
      </c>
      <c r="N283" s="4">
        <v>47</v>
      </c>
    </row>
    <row r="284" spans="1:14" x14ac:dyDescent="0.45">
      <c r="A284" s="3" t="s">
        <v>101</v>
      </c>
      <c r="B284" s="3" t="s">
        <v>89</v>
      </c>
      <c r="C284" s="3" t="s">
        <v>118</v>
      </c>
      <c r="D284" s="3" t="s">
        <v>113</v>
      </c>
      <c r="E284" s="3" t="s">
        <v>98</v>
      </c>
      <c r="F284" s="3" t="s">
        <v>107</v>
      </c>
      <c r="G284" s="3" t="s">
        <v>121</v>
      </c>
      <c r="H284" s="3">
        <v>26</v>
      </c>
      <c r="I284" s="3">
        <v>84238</v>
      </c>
      <c r="J284" s="3">
        <v>7</v>
      </c>
      <c r="K284" s="3">
        <v>11</v>
      </c>
      <c r="L284" s="3">
        <v>12</v>
      </c>
      <c r="M284" s="3">
        <v>6</v>
      </c>
      <c r="N284" s="3">
        <v>22</v>
      </c>
    </row>
    <row r="285" spans="1:14" x14ac:dyDescent="0.45">
      <c r="A285" s="4" t="s">
        <v>95</v>
      </c>
      <c r="B285" s="4" t="s">
        <v>89</v>
      </c>
      <c r="C285" s="4" t="s">
        <v>118</v>
      </c>
      <c r="D285" s="4" t="s">
        <v>113</v>
      </c>
      <c r="E285" s="4" t="s">
        <v>98</v>
      </c>
      <c r="F285" s="4" t="s">
        <v>93</v>
      </c>
      <c r="G285" s="4" t="s">
        <v>117</v>
      </c>
      <c r="H285" s="4">
        <v>41</v>
      </c>
      <c r="I285" s="4">
        <v>88608</v>
      </c>
      <c r="J285" s="4">
        <v>14</v>
      </c>
      <c r="K285" s="4">
        <v>16</v>
      </c>
      <c r="L285" s="4">
        <v>12</v>
      </c>
      <c r="M285" s="4">
        <v>4</v>
      </c>
      <c r="N285" s="4">
        <v>30</v>
      </c>
    </row>
    <row r="286" spans="1:14" x14ac:dyDescent="0.45">
      <c r="A286" s="3" t="s">
        <v>115</v>
      </c>
      <c r="B286" s="3" t="s">
        <v>105</v>
      </c>
      <c r="C286" s="3" t="s">
        <v>97</v>
      </c>
      <c r="D286" s="3" t="s">
        <v>91</v>
      </c>
      <c r="E286" s="3" t="s">
        <v>116</v>
      </c>
      <c r="F286" s="3" t="s">
        <v>99</v>
      </c>
      <c r="G286" s="3" t="s">
        <v>112</v>
      </c>
      <c r="H286" s="3">
        <v>58</v>
      </c>
      <c r="I286" s="3">
        <v>119081</v>
      </c>
      <c r="J286" s="3">
        <v>3</v>
      </c>
      <c r="K286" s="3">
        <v>19</v>
      </c>
      <c r="L286" s="3">
        <v>12</v>
      </c>
      <c r="M286" s="3">
        <v>5</v>
      </c>
      <c r="N286" s="3">
        <v>57</v>
      </c>
    </row>
    <row r="287" spans="1:14" x14ac:dyDescent="0.45">
      <c r="A287" s="4" t="s">
        <v>120</v>
      </c>
      <c r="B287" s="4" t="s">
        <v>105</v>
      </c>
      <c r="C287" s="4" t="s">
        <v>97</v>
      </c>
      <c r="D287" s="4" t="s">
        <v>102</v>
      </c>
      <c r="E287" s="4" t="s">
        <v>119</v>
      </c>
      <c r="F287" s="4" t="s">
        <v>93</v>
      </c>
      <c r="G287" s="4" t="s">
        <v>121</v>
      </c>
      <c r="H287" s="4">
        <v>24</v>
      </c>
      <c r="I287" s="4">
        <v>61897</v>
      </c>
      <c r="J287" s="4">
        <v>16</v>
      </c>
      <c r="K287" s="4">
        <v>11</v>
      </c>
      <c r="L287" s="4">
        <v>7</v>
      </c>
      <c r="M287" s="4">
        <v>6</v>
      </c>
      <c r="N287" s="4">
        <v>33</v>
      </c>
    </row>
    <row r="288" spans="1:14" x14ac:dyDescent="0.45">
      <c r="A288" s="3" t="s">
        <v>120</v>
      </c>
      <c r="B288" s="3" t="s">
        <v>96</v>
      </c>
      <c r="C288" s="3" t="s">
        <v>118</v>
      </c>
      <c r="D288" s="3" t="s">
        <v>111</v>
      </c>
      <c r="E288" s="3" t="s">
        <v>98</v>
      </c>
      <c r="F288" s="3" t="s">
        <v>93</v>
      </c>
      <c r="G288" s="3" t="s">
        <v>100</v>
      </c>
      <c r="H288" s="3">
        <v>54</v>
      </c>
      <c r="I288" s="3">
        <v>80961</v>
      </c>
      <c r="J288" s="3">
        <v>19</v>
      </c>
      <c r="K288" s="3">
        <v>14</v>
      </c>
      <c r="L288" s="3">
        <v>10</v>
      </c>
      <c r="M288" s="3">
        <v>3</v>
      </c>
      <c r="N288" s="3">
        <v>45</v>
      </c>
    </row>
    <row r="289" spans="1:14" x14ac:dyDescent="0.45">
      <c r="A289" s="4" t="s">
        <v>108</v>
      </c>
      <c r="B289" s="4" t="s">
        <v>96</v>
      </c>
      <c r="C289" s="4" t="s">
        <v>110</v>
      </c>
      <c r="D289" s="4" t="s">
        <v>91</v>
      </c>
      <c r="E289" s="4" t="s">
        <v>116</v>
      </c>
      <c r="F289" s="4" t="s">
        <v>99</v>
      </c>
      <c r="G289" s="4" t="s">
        <v>94</v>
      </c>
      <c r="H289" s="4">
        <v>30</v>
      </c>
      <c r="I289" s="4">
        <v>98703</v>
      </c>
      <c r="J289" s="4">
        <v>18</v>
      </c>
      <c r="K289" s="4">
        <v>2</v>
      </c>
      <c r="L289" s="4">
        <v>13</v>
      </c>
      <c r="M289" s="4">
        <v>8</v>
      </c>
      <c r="N289" s="4">
        <v>40</v>
      </c>
    </row>
    <row r="290" spans="1:14" x14ac:dyDescent="0.45">
      <c r="A290" s="3" t="s">
        <v>88</v>
      </c>
      <c r="B290" s="3" t="s">
        <v>89</v>
      </c>
      <c r="C290" s="3" t="s">
        <v>90</v>
      </c>
      <c r="D290" s="3" t="s">
        <v>111</v>
      </c>
      <c r="E290" s="3" t="s">
        <v>106</v>
      </c>
      <c r="F290" s="3" t="s">
        <v>99</v>
      </c>
      <c r="G290" s="3" t="s">
        <v>94</v>
      </c>
      <c r="H290" s="3">
        <v>30</v>
      </c>
      <c r="I290" s="3">
        <v>74757</v>
      </c>
      <c r="J290" s="3">
        <v>16</v>
      </c>
      <c r="K290" s="3">
        <v>5</v>
      </c>
      <c r="L290" s="3">
        <v>11</v>
      </c>
      <c r="M290" s="3">
        <v>4</v>
      </c>
      <c r="N290" s="3">
        <v>58</v>
      </c>
    </row>
    <row r="291" spans="1:14" x14ac:dyDescent="0.45">
      <c r="A291" s="4" t="s">
        <v>122</v>
      </c>
      <c r="B291" s="4" t="s">
        <v>89</v>
      </c>
      <c r="C291" s="4" t="s">
        <v>110</v>
      </c>
      <c r="D291" s="4" t="s">
        <v>102</v>
      </c>
      <c r="E291" s="4" t="s">
        <v>103</v>
      </c>
      <c r="F291" s="4" t="s">
        <v>107</v>
      </c>
      <c r="G291" s="4" t="s">
        <v>109</v>
      </c>
      <c r="H291" s="4">
        <v>25</v>
      </c>
      <c r="I291" s="4">
        <v>56917</v>
      </c>
      <c r="J291" s="4">
        <v>8</v>
      </c>
      <c r="K291" s="4">
        <v>5</v>
      </c>
      <c r="L291" s="4">
        <v>8</v>
      </c>
      <c r="M291" s="4">
        <v>8</v>
      </c>
      <c r="N291" s="4">
        <v>49</v>
      </c>
    </row>
    <row r="292" spans="1:14" x14ac:dyDescent="0.45">
      <c r="A292" s="3" t="s">
        <v>122</v>
      </c>
      <c r="B292" s="3" t="s">
        <v>105</v>
      </c>
      <c r="C292" s="3" t="s">
        <v>110</v>
      </c>
      <c r="D292" s="3" t="s">
        <v>113</v>
      </c>
      <c r="E292" s="3" t="s">
        <v>119</v>
      </c>
      <c r="F292" s="3" t="s">
        <v>99</v>
      </c>
      <c r="G292" s="3" t="s">
        <v>109</v>
      </c>
      <c r="H292" s="3">
        <v>56</v>
      </c>
      <c r="I292" s="3">
        <v>52736</v>
      </c>
      <c r="J292" s="3">
        <v>33</v>
      </c>
      <c r="K292" s="3">
        <v>19</v>
      </c>
      <c r="L292" s="3">
        <v>13</v>
      </c>
      <c r="M292" s="3">
        <v>3</v>
      </c>
      <c r="N292" s="3">
        <v>27</v>
      </c>
    </row>
    <row r="293" spans="1:14" x14ac:dyDescent="0.45">
      <c r="A293" s="4" t="s">
        <v>95</v>
      </c>
      <c r="B293" s="4" t="s">
        <v>89</v>
      </c>
      <c r="C293" s="4" t="s">
        <v>110</v>
      </c>
      <c r="D293" s="4" t="s">
        <v>102</v>
      </c>
      <c r="E293" s="4" t="s">
        <v>114</v>
      </c>
      <c r="F293" s="4" t="s">
        <v>107</v>
      </c>
      <c r="G293" s="4" t="s">
        <v>104</v>
      </c>
      <c r="H293" s="4">
        <v>38</v>
      </c>
      <c r="I293" s="4">
        <v>57990</v>
      </c>
      <c r="J293" s="4">
        <v>12</v>
      </c>
      <c r="K293" s="4">
        <v>12</v>
      </c>
      <c r="L293" s="4">
        <v>13</v>
      </c>
      <c r="M293" s="4">
        <v>7</v>
      </c>
      <c r="N293" s="4">
        <v>39</v>
      </c>
    </row>
    <row r="294" spans="1:14" x14ac:dyDescent="0.45">
      <c r="A294" s="3" t="s">
        <v>108</v>
      </c>
      <c r="B294" s="3" t="s">
        <v>96</v>
      </c>
      <c r="C294" s="3" t="s">
        <v>118</v>
      </c>
      <c r="D294" s="3" t="s">
        <v>91</v>
      </c>
      <c r="E294" s="3" t="s">
        <v>103</v>
      </c>
      <c r="F294" s="3" t="s">
        <v>107</v>
      </c>
      <c r="G294" s="3" t="s">
        <v>94</v>
      </c>
      <c r="H294" s="3">
        <v>55</v>
      </c>
      <c r="I294" s="3">
        <v>92551</v>
      </c>
      <c r="J294" s="3">
        <v>11</v>
      </c>
      <c r="K294" s="3">
        <v>18</v>
      </c>
      <c r="L294" s="3">
        <v>6</v>
      </c>
      <c r="M294" s="3">
        <v>9</v>
      </c>
      <c r="N294" s="3">
        <v>51</v>
      </c>
    </row>
    <row r="295" spans="1:14" x14ac:dyDescent="0.45">
      <c r="A295" s="4" t="s">
        <v>120</v>
      </c>
      <c r="B295" s="4" t="s">
        <v>96</v>
      </c>
      <c r="C295" s="4" t="s">
        <v>97</v>
      </c>
      <c r="D295" s="4" t="s">
        <v>113</v>
      </c>
      <c r="E295" s="4" t="s">
        <v>119</v>
      </c>
      <c r="F295" s="4" t="s">
        <v>107</v>
      </c>
      <c r="G295" s="4" t="s">
        <v>112</v>
      </c>
      <c r="H295" s="4">
        <v>45</v>
      </c>
      <c r="I295" s="4">
        <v>88161</v>
      </c>
      <c r="J295" s="4">
        <v>5</v>
      </c>
      <c r="K295" s="4">
        <v>4</v>
      </c>
      <c r="L295" s="4">
        <v>12</v>
      </c>
      <c r="M295" s="4">
        <v>4</v>
      </c>
      <c r="N295" s="4">
        <v>41</v>
      </c>
    </row>
    <row r="296" spans="1:14" x14ac:dyDescent="0.45">
      <c r="A296" s="3" t="s">
        <v>101</v>
      </c>
      <c r="B296" s="3" t="s">
        <v>105</v>
      </c>
      <c r="C296" s="3" t="s">
        <v>110</v>
      </c>
      <c r="D296" s="3" t="s">
        <v>91</v>
      </c>
      <c r="E296" s="3" t="s">
        <v>114</v>
      </c>
      <c r="F296" s="3" t="s">
        <v>99</v>
      </c>
      <c r="G296" s="3" t="s">
        <v>117</v>
      </c>
      <c r="H296" s="3">
        <v>53</v>
      </c>
      <c r="I296" s="3">
        <v>109623</v>
      </c>
      <c r="J296" s="3">
        <v>27</v>
      </c>
      <c r="K296" s="3">
        <v>17</v>
      </c>
      <c r="L296" s="3">
        <v>10</v>
      </c>
      <c r="M296" s="3">
        <v>8</v>
      </c>
      <c r="N296" s="3">
        <v>26</v>
      </c>
    </row>
    <row r="297" spans="1:14" x14ac:dyDescent="0.45">
      <c r="A297" s="4" t="s">
        <v>108</v>
      </c>
      <c r="B297" s="4" t="s">
        <v>96</v>
      </c>
      <c r="C297" s="4" t="s">
        <v>118</v>
      </c>
      <c r="D297" s="4" t="s">
        <v>91</v>
      </c>
      <c r="E297" s="4" t="s">
        <v>103</v>
      </c>
      <c r="F297" s="4" t="s">
        <v>93</v>
      </c>
      <c r="G297" s="4" t="s">
        <v>100</v>
      </c>
      <c r="H297" s="4">
        <v>22</v>
      </c>
      <c r="I297" s="4">
        <v>52440</v>
      </c>
      <c r="J297" s="4">
        <v>12</v>
      </c>
      <c r="K297" s="4">
        <v>10</v>
      </c>
      <c r="L297" s="4">
        <v>14</v>
      </c>
      <c r="M297" s="4">
        <v>3</v>
      </c>
      <c r="N297" s="4">
        <v>28</v>
      </c>
    </row>
    <row r="298" spans="1:14" x14ac:dyDescent="0.45">
      <c r="A298" s="3" t="s">
        <v>95</v>
      </c>
      <c r="B298" s="3" t="s">
        <v>96</v>
      </c>
      <c r="C298" s="3" t="s">
        <v>110</v>
      </c>
      <c r="D298" s="3" t="s">
        <v>102</v>
      </c>
      <c r="E298" s="3" t="s">
        <v>119</v>
      </c>
      <c r="F298" s="3" t="s">
        <v>107</v>
      </c>
      <c r="G298" s="3" t="s">
        <v>109</v>
      </c>
      <c r="H298" s="3">
        <v>29</v>
      </c>
      <c r="I298" s="3">
        <v>65205</v>
      </c>
      <c r="J298" s="3">
        <v>17</v>
      </c>
      <c r="K298" s="3">
        <v>6</v>
      </c>
      <c r="L298" s="3">
        <v>9</v>
      </c>
      <c r="M298" s="3">
        <v>7</v>
      </c>
      <c r="N298" s="3">
        <v>20</v>
      </c>
    </row>
    <row r="299" spans="1:14" x14ac:dyDescent="0.45">
      <c r="A299" s="4" t="s">
        <v>95</v>
      </c>
      <c r="B299" s="4" t="s">
        <v>96</v>
      </c>
      <c r="C299" s="4" t="s">
        <v>110</v>
      </c>
      <c r="D299" s="4" t="s">
        <v>91</v>
      </c>
      <c r="E299" s="4" t="s">
        <v>103</v>
      </c>
      <c r="F299" s="4" t="s">
        <v>93</v>
      </c>
      <c r="G299" s="4" t="s">
        <v>112</v>
      </c>
      <c r="H299" s="4">
        <v>44</v>
      </c>
      <c r="I299" s="4">
        <v>110811</v>
      </c>
      <c r="J299" s="4">
        <v>6</v>
      </c>
      <c r="K299" s="4">
        <v>14</v>
      </c>
      <c r="L299" s="4">
        <v>7</v>
      </c>
      <c r="M299" s="4">
        <v>3</v>
      </c>
      <c r="N299" s="4">
        <v>48</v>
      </c>
    </row>
    <row r="300" spans="1:14" x14ac:dyDescent="0.45">
      <c r="A300" s="3" t="s">
        <v>108</v>
      </c>
      <c r="B300" s="3" t="s">
        <v>96</v>
      </c>
      <c r="C300" s="3" t="s">
        <v>118</v>
      </c>
      <c r="D300" s="3" t="s">
        <v>102</v>
      </c>
      <c r="E300" s="3" t="s">
        <v>103</v>
      </c>
      <c r="F300" s="3" t="s">
        <v>93</v>
      </c>
      <c r="G300" s="3" t="s">
        <v>100</v>
      </c>
      <c r="H300" s="3">
        <v>61</v>
      </c>
      <c r="I300" s="3">
        <v>85103</v>
      </c>
      <c r="J300" s="3">
        <v>33</v>
      </c>
      <c r="K300" s="3">
        <v>11</v>
      </c>
      <c r="L300" s="3">
        <v>10</v>
      </c>
      <c r="M300" s="3">
        <v>7</v>
      </c>
      <c r="N300" s="3">
        <v>27</v>
      </c>
    </row>
    <row r="301" spans="1:14" x14ac:dyDescent="0.45">
      <c r="A301" s="4" t="s">
        <v>95</v>
      </c>
      <c r="B301" s="4" t="s">
        <v>105</v>
      </c>
      <c r="C301" s="4" t="s">
        <v>97</v>
      </c>
      <c r="D301" s="4" t="s">
        <v>113</v>
      </c>
      <c r="E301" s="4" t="s">
        <v>114</v>
      </c>
      <c r="F301" s="4" t="s">
        <v>99</v>
      </c>
      <c r="G301" s="4" t="s">
        <v>100</v>
      </c>
      <c r="H301" s="4">
        <v>33</v>
      </c>
      <c r="I301" s="4">
        <v>100812</v>
      </c>
      <c r="J301" s="4">
        <v>5</v>
      </c>
      <c r="K301" s="4">
        <v>11</v>
      </c>
      <c r="L301" s="4">
        <v>5</v>
      </c>
      <c r="M301" s="4">
        <v>6</v>
      </c>
      <c r="N301" s="4">
        <v>23</v>
      </c>
    </row>
    <row r="302" spans="1:14" x14ac:dyDescent="0.45">
      <c r="A302" s="3" t="s">
        <v>108</v>
      </c>
      <c r="B302" s="3" t="s">
        <v>105</v>
      </c>
      <c r="C302" s="3" t="s">
        <v>97</v>
      </c>
      <c r="D302" s="3" t="s">
        <v>102</v>
      </c>
      <c r="E302" s="3" t="s">
        <v>103</v>
      </c>
      <c r="F302" s="3" t="s">
        <v>93</v>
      </c>
      <c r="G302" s="3" t="s">
        <v>117</v>
      </c>
      <c r="H302" s="3">
        <v>33</v>
      </c>
      <c r="I302" s="3">
        <v>71627</v>
      </c>
      <c r="J302" s="3">
        <v>28</v>
      </c>
      <c r="K302" s="3">
        <v>18</v>
      </c>
      <c r="L302" s="3">
        <v>8</v>
      </c>
      <c r="M302" s="3">
        <v>2</v>
      </c>
      <c r="N302" s="3">
        <v>54</v>
      </c>
    </row>
    <row r="303" spans="1:14" x14ac:dyDescent="0.45">
      <c r="A303" s="4" t="s">
        <v>115</v>
      </c>
      <c r="B303" s="4" t="s">
        <v>89</v>
      </c>
      <c r="C303" s="4" t="s">
        <v>90</v>
      </c>
      <c r="D303" s="4" t="s">
        <v>113</v>
      </c>
      <c r="E303" s="4" t="s">
        <v>103</v>
      </c>
      <c r="F303" s="4" t="s">
        <v>93</v>
      </c>
      <c r="G303" s="4" t="s">
        <v>104</v>
      </c>
      <c r="H303" s="4">
        <v>36</v>
      </c>
      <c r="I303" s="4">
        <v>49008</v>
      </c>
      <c r="J303" s="4">
        <v>14</v>
      </c>
      <c r="K303" s="4">
        <v>18</v>
      </c>
      <c r="L303" s="4">
        <v>2</v>
      </c>
      <c r="M303" s="4">
        <v>3</v>
      </c>
      <c r="N303" s="4">
        <v>22</v>
      </c>
    </row>
    <row r="304" spans="1:14" x14ac:dyDescent="0.45">
      <c r="A304" s="3" t="s">
        <v>108</v>
      </c>
      <c r="B304" s="3" t="s">
        <v>96</v>
      </c>
      <c r="C304" s="3" t="s">
        <v>118</v>
      </c>
      <c r="D304" s="3" t="s">
        <v>102</v>
      </c>
      <c r="E304" s="3" t="s">
        <v>114</v>
      </c>
      <c r="F304" s="3" t="s">
        <v>99</v>
      </c>
      <c r="G304" s="3" t="s">
        <v>94</v>
      </c>
      <c r="H304" s="3">
        <v>62</v>
      </c>
      <c r="I304" s="3">
        <v>101274</v>
      </c>
      <c r="J304" s="3">
        <v>5</v>
      </c>
      <c r="K304" s="3">
        <v>11</v>
      </c>
      <c r="L304" s="3">
        <v>7</v>
      </c>
      <c r="M304" s="3">
        <v>6</v>
      </c>
      <c r="N304" s="3">
        <v>59</v>
      </c>
    </row>
    <row r="305" spans="1:14" x14ac:dyDescent="0.45">
      <c r="A305" s="4" t="s">
        <v>88</v>
      </c>
      <c r="B305" s="4" t="s">
        <v>89</v>
      </c>
      <c r="C305" s="4" t="s">
        <v>90</v>
      </c>
      <c r="D305" s="4" t="s">
        <v>111</v>
      </c>
      <c r="E305" s="4" t="s">
        <v>106</v>
      </c>
      <c r="F305" s="4" t="s">
        <v>107</v>
      </c>
      <c r="G305" s="4" t="s">
        <v>117</v>
      </c>
      <c r="H305" s="4">
        <v>40</v>
      </c>
      <c r="I305" s="4">
        <v>62402</v>
      </c>
      <c r="J305" s="4">
        <v>33</v>
      </c>
      <c r="K305" s="4">
        <v>12</v>
      </c>
      <c r="L305" s="4">
        <v>4</v>
      </c>
      <c r="M305" s="4">
        <v>4</v>
      </c>
      <c r="N305" s="4">
        <v>26</v>
      </c>
    </row>
    <row r="306" spans="1:14" x14ac:dyDescent="0.45">
      <c r="A306" s="3" t="s">
        <v>108</v>
      </c>
      <c r="B306" s="3" t="s">
        <v>105</v>
      </c>
      <c r="C306" s="3" t="s">
        <v>90</v>
      </c>
      <c r="D306" s="3" t="s">
        <v>111</v>
      </c>
      <c r="E306" s="3" t="s">
        <v>98</v>
      </c>
      <c r="F306" s="3" t="s">
        <v>93</v>
      </c>
      <c r="G306" s="3" t="s">
        <v>112</v>
      </c>
      <c r="H306" s="3">
        <v>47</v>
      </c>
      <c r="I306" s="3">
        <v>83384</v>
      </c>
      <c r="J306" s="3">
        <v>19</v>
      </c>
      <c r="K306" s="3">
        <v>5</v>
      </c>
      <c r="L306" s="3">
        <v>9</v>
      </c>
      <c r="M306" s="3">
        <v>6</v>
      </c>
      <c r="N306" s="3">
        <v>46</v>
      </c>
    </row>
    <row r="307" spans="1:14" x14ac:dyDescent="0.45">
      <c r="A307" s="4" t="s">
        <v>95</v>
      </c>
      <c r="B307" s="4" t="s">
        <v>105</v>
      </c>
      <c r="C307" s="4" t="s">
        <v>90</v>
      </c>
      <c r="D307" s="4" t="s">
        <v>91</v>
      </c>
      <c r="E307" s="4" t="s">
        <v>92</v>
      </c>
      <c r="F307" s="4" t="s">
        <v>99</v>
      </c>
      <c r="G307" s="4" t="s">
        <v>104</v>
      </c>
      <c r="H307" s="4">
        <v>50</v>
      </c>
      <c r="I307" s="4">
        <v>35793</v>
      </c>
      <c r="J307" s="4">
        <v>22</v>
      </c>
      <c r="K307" s="4">
        <v>9</v>
      </c>
      <c r="L307" s="4">
        <v>12</v>
      </c>
      <c r="M307" s="4">
        <v>1</v>
      </c>
      <c r="N307" s="4">
        <v>20</v>
      </c>
    </row>
    <row r="308" spans="1:14" x14ac:dyDescent="0.45">
      <c r="A308" s="3" t="s">
        <v>88</v>
      </c>
      <c r="B308" s="3" t="s">
        <v>105</v>
      </c>
      <c r="C308" s="3" t="s">
        <v>97</v>
      </c>
      <c r="D308" s="3" t="s">
        <v>102</v>
      </c>
      <c r="E308" s="3" t="s">
        <v>116</v>
      </c>
      <c r="F308" s="3" t="s">
        <v>93</v>
      </c>
      <c r="G308" s="3" t="s">
        <v>112</v>
      </c>
      <c r="H308" s="3">
        <v>43</v>
      </c>
      <c r="I308" s="3">
        <v>35571</v>
      </c>
      <c r="J308" s="3">
        <v>5</v>
      </c>
      <c r="K308" s="3">
        <v>9</v>
      </c>
      <c r="L308" s="3">
        <v>1</v>
      </c>
      <c r="M308" s="3">
        <v>1</v>
      </c>
      <c r="N308" s="3">
        <v>46</v>
      </c>
    </row>
    <row r="309" spans="1:14" x14ac:dyDescent="0.45">
      <c r="A309" s="4" t="s">
        <v>95</v>
      </c>
      <c r="B309" s="4" t="s">
        <v>105</v>
      </c>
      <c r="C309" s="4" t="s">
        <v>118</v>
      </c>
      <c r="D309" s="4" t="s">
        <v>102</v>
      </c>
      <c r="E309" s="4" t="s">
        <v>92</v>
      </c>
      <c r="F309" s="4" t="s">
        <v>93</v>
      </c>
      <c r="G309" s="4" t="s">
        <v>104</v>
      </c>
      <c r="H309" s="4">
        <v>61</v>
      </c>
      <c r="I309" s="4">
        <v>46209</v>
      </c>
      <c r="J309" s="4">
        <v>2</v>
      </c>
      <c r="K309" s="4">
        <v>10</v>
      </c>
      <c r="L309" s="4">
        <v>7</v>
      </c>
      <c r="M309" s="4">
        <v>3</v>
      </c>
      <c r="N309" s="4">
        <v>35</v>
      </c>
    </row>
    <row r="310" spans="1:14" x14ac:dyDescent="0.45">
      <c r="A310" s="3" t="s">
        <v>122</v>
      </c>
      <c r="B310" s="3" t="s">
        <v>105</v>
      </c>
      <c r="C310" s="3" t="s">
        <v>90</v>
      </c>
      <c r="D310" s="3" t="s">
        <v>113</v>
      </c>
      <c r="E310" s="3" t="s">
        <v>92</v>
      </c>
      <c r="F310" s="3" t="s">
        <v>107</v>
      </c>
      <c r="G310" s="3" t="s">
        <v>109</v>
      </c>
      <c r="H310" s="3">
        <v>42</v>
      </c>
      <c r="I310" s="3">
        <v>73148</v>
      </c>
      <c r="J310" s="3">
        <v>30</v>
      </c>
      <c r="K310" s="3">
        <v>19</v>
      </c>
      <c r="L310" s="3">
        <v>6</v>
      </c>
      <c r="M310" s="3">
        <v>8</v>
      </c>
      <c r="N310" s="3">
        <v>57</v>
      </c>
    </row>
    <row r="311" spans="1:14" x14ac:dyDescent="0.45">
      <c r="A311" s="4" t="s">
        <v>122</v>
      </c>
      <c r="B311" s="4" t="s">
        <v>105</v>
      </c>
      <c r="C311" s="4" t="s">
        <v>118</v>
      </c>
      <c r="D311" s="4" t="s">
        <v>91</v>
      </c>
      <c r="E311" s="4" t="s">
        <v>119</v>
      </c>
      <c r="F311" s="4" t="s">
        <v>93</v>
      </c>
      <c r="G311" s="4" t="s">
        <v>112</v>
      </c>
      <c r="H311" s="4">
        <v>59</v>
      </c>
      <c r="I311" s="4">
        <v>32224</v>
      </c>
      <c r="J311" s="4">
        <v>39</v>
      </c>
      <c r="K311" s="4">
        <v>1</v>
      </c>
      <c r="L311" s="4">
        <v>8</v>
      </c>
      <c r="M311" s="4">
        <v>8</v>
      </c>
      <c r="N311" s="4">
        <v>26</v>
      </c>
    </row>
    <row r="312" spans="1:14" x14ac:dyDescent="0.45">
      <c r="A312" s="3" t="s">
        <v>88</v>
      </c>
      <c r="B312" s="3" t="s">
        <v>105</v>
      </c>
      <c r="C312" s="3" t="s">
        <v>118</v>
      </c>
      <c r="D312" s="3" t="s">
        <v>102</v>
      </c>
      <c r="E312" s="3" t="s">
        <v>98</v>
      </c>
      <c r="F312" s="3" t="s">
        <v>99</v>
      </c>
      <c r="G312" s="3" t="s">
        <v>117</v>
      </c>
      <c r="H312" s="3">
        <v>41</v>
      </c>
      <c r="I312" s="3">
        <v>78695</v>
      </c>
      <c r="J312" s="3">
        <v>4</v>
      </c>
      <c r="K312" s="3">
        <v>7</v>
      </c>
      <c r="L312" s="3">
        <v>5</v>
      </c>
      <c r="M312" s="3">
        <v>4</v>
      </c>
      <c r="N312" s="3">
        <v>42</v>
      </c>
    </row>
    <row r="313" spans="1:14" x14ac:dyDescent="0.45">
      <c r="A313" s="4" t="s">
        <v>115</v>
      </c>
      <c r="B313" s="4" t="s">
        <v>96</v>
      </c>
      <c r="C313" s="4" t="s">
        <v>97</v>
      </c>
      <c r="D313" s="4" t="s">
        <v>91</v>
      </c>
      <c r="E313" s="4" t="s">
        <v>119</v>
      </c>
      <c r="F313" s="4" t="s">
        <v>93</v>
      </c>
      <c r="G313" s="4" t="s">
        <v>104</v>
      </c>
      <c r="H313" s="4">
        <v>50</v>
      </c>
      <c r="I313" s="4">
        <v>62441</v>
      </c>
      <c r="J313" s="4">
        <v>33</v>
      </c>
      <c r="K313" s="4">
        <v>4</v>
      </c>
      <c r="L313" s="4">
        <v>1</v>
      </c>
      <c r="M313" s="4">
        <v>6</v>
      </c>
      <c r="N313" s="4">
        <v>30</v>
      </c>
    </row>
    <row r="314" spans="1:14" x14ac:dyDescent="0.45">
      <c r="A314" s="3" t="s">
        <v>122</v>
      </c>
      <c r="B314" s="3" t="s">
        <v>89</v>
      </c>
      <c r="C314" s="3" t="s">
        <v>90</v>
      </c>
      <c r="D314" s="3" t="s">
        <v>111</v>
      </c>
      <c r="E314" s="3" t="s">
        <v>98</v>
      </c>
      <c r="F314" s="3" t="s">
        <v>107</v>
      </c>
      <c r="G314" s="3" t="s">
        <v>104</v>
      </c>
      <c r="H314" s="3">
        <v>25</v>
      </c>
      <c r="I314" s="3">
        <v>69129</v>
      </c>
      <c r="J314" s="3">
        <v>13</v>
      </c>
      <c r="K314" s="3">
        <v>1</v>
      </c>
      <c r="L314" s="3">
        <v>1</v>
      </c>
      <c r="M314" s="3">
        <v>8</v>
      </c>
      <c r="N314" s="3">
        <v>52</v>
      </c>
    </row>
    <row r="315" spans="1:14" x14ac:dyDescent="0.45">
      <c r="A315" s="4" t="s">
        <v>108</v>
      </c>
      <c r="B315" s="4" t="s">
        <v>105</v>
      </c>
      <c r="C315" s="4" t="s">
        <v>90</v>
      </c>
      <c r="D315" s="4" t="s">
        <v>102</v>
      </c>
      <c r="E315" s="4" t="s">
        <v>114</v>
      </c>
      <c r="F315" s="4" t="s">
        <v>107</v>
      </c>
      <c r="G315" s="4" t="s">
        <v>100</v>
      </c>
      <c r="H315" s="4">
        <v>28</v>
      </c>
      <c r="I315" s="4">
        <v>92368</v>
      </c>
      <c r="J315" s="4">
        <v>20</v>
      </c>
      <c r="K315" s="4">
        <v>15</v>
      </c>
      <c r="L315" s="4">
        <v>9</v>
      </c>
      <c r="M315" s="4">
        <v>7</v>
      </c>
      <c r="N315" s="4">
        <v>55</v>
      </c>
    </row>
    <row r="316" spans="1:14" x14ac:dyDescent="0.45">
      <c r="A316" s="3" t="s">
        <v>95</v>
      </c>
      <c r="B316" s="3" t="s">
        <v>96</v>
      </c>
      <c r="C316" s="3" t="s">
        <v>118</v>
      </c>
      <c r="D316" s="3" t="s">
        <v>102</v>
      </c>
      <c r="E316" s="3" t="s">
        <v>114</v>
      </c>
      <c r="F316" s="3" t="s">
        <v>99</v>
      </c>
      <c r="G316" s="3" t="s">
        <v>100</v>
      </c>
      <c r="H316" s="3">
        <v>49</v>
      </c>
      <c r="I316" s="3">
        <v>74760</v>
      </c>
      <c r="J316" s="3">
        <v>7</v>
      </c>
      <c r="K316" s="3">
        <v>8</v>
      </c>
      <c r="L316" s="3">
        <v>10</v>
      </c>
      <c r="M316" s="3">
        <v>7</v>
      </c>
      <c r="N316" s="3">
        <v>56</v>
      </c>
    </row>
    <row r="317" spans="1:14" x14ac:dyDescent="0.45">
      <c r="A317" s="4" t="s">
        <v>122</v>
      </c>
      <c r="B317" s="4" t="s">
        <v>96</v>
      </c>
      <c r="C317" s="4" t="s">
        <v>110</v>
      </c>
      <c r="D317" s="4" t="s">
        <v>91</v>
      </c>
      <c r="E317" s="4" t="s">
        <v>98</v>
      </c>
      <c r="F317" s="4" t="s">
        <v>107</v>
      </c>
      <c r="G317" s="4" t="s">
        <v>121</v>
      </c>
      <c r="H317" s="4">
        <v>49</v>
      </c>
      <c r="I317" s="4">
        <v>53478</v>
      </c>
      <c r="J317" s="4">
        <v>15</v>
      </c>
      <c r="K317" s="4">
        <v>12</v>
      </c>
      <c r="L317" s="4">
        <v>6</v>
      </c>
      <c r="M317" s="4">
        <v>4</v>
      </c>
      <c r="N317" s="4">
        <v>36</v>
      </c>
    </row>
    <row r="318" spans="1:14" x14ac:dyDescent="0.45">
      <c r="A318" s="3" t="s">
        <v>122</v>
      </c>
      <c r="B318" s="3" t="s">
        <v>89</v>
      </c>
      <c r="C318" s="3" t="s">
        <v>97</v>
      </c>
      <c r="D318" s="3" t="s">
        <v>102</v>
      </c>
      <c r="E318" s="3" t="s">
        <v>103</v>
      </c>
      <c r="F318" s="3" t="s">
        <v>93</v>
      </c>
      <c r="G318" s="3" t="s">
        <v>112</v>
      </c>
      <c r="H318" s="3">
        <v>25</v>
      </c>
      <c r="I318" s="3">
        <v>101854</v>
      </c>
      <c r="J318" s="3">
        <v>23</v>
      </c>
      <c r="K318" s="3">
        <v>18</v>
      </c>
      <c r="L318" s="3">
        <v>10</v>
      </c>
      <c r="M318" s="3">
        <v>9</v>
      </c>
      <c r="N318" s="3">
        <v>54</v>
      </c>
    </row>
    <row r="319" spans="1:14" x14ac:dyDescent="0.45">
      <c r="A319" s="4" t="s">
        <v>115</v>
      </c>
      <c r="B319" s="4" t="s">
        <v>105</v>
      </c>
      <c r="C319" s="4" t="s">
        <v>97</v>
      </c>
      <c r="D319" s="4" t="s">
        <v>91</v>
      </c>
      <c r="E319" s="4" t="s">
        <v>106</v>
      </c>
      <c r="F319" s="4" t="s">
        <v>107</v>
      </c>
      <c r="G319" s="4" t="s">
        <v>100</v>
      </c>
      <c r="H319" s="4">
        <v>43</v>
      </c>
      <c r="I319" s="4">
        <v>115716</v>
      </c>
      <c r="J319" s="4">
        <v>14</v>
      </c>
      <c r="K319" s="4">
        <v>15</v>
      </c>
      <c r="L319" s="4">
        <v>5</v>
      </c>
      <c r="M319" s="4">
        <v>6</v>
      </c>
      <c r="N319" s="4">
        <v>24</v>
      </c>
    </row>
    <row r="320" spans="1:14" x14ac:dyDescent="0.45">
      <c r="A320" s="3" t="s">
        <v>88</v>
      </c>
      <c r="B320" s="3" t="s">
        <v>89</v>
      </c>
      <c r="C320" s="3" t="s">
        <v>97</v>
      </c>
      <c r="D320" s="3" t="s">
        <v>102</v>
      </c>
      <c r="E320" s="3" t="s">
        <v>103</v>
      </c>
      <c r="F320" s="3" t="s">
        <v>99</v>
      </c>
      <c r="G320" s="3" t="s">
        <v>121</v>
      </c>
      <c r="H320" s="3">
        <v>33</v>
      </c>
      <c r="I320" s="3">
        <v>42180</v>
      </c>
      <c r="J320" s="3">
        <v>23</v>
      </c>
      <c r="K320" s="3">
        <v>17</v>
      </c>
      <c r="L320" s="3">
        <v>1</v>
      </c>
      <c r="M320" s="3">
        <v>3</v>
      </c>
      <c r="N320" s="3">
        <v>51</v>
      </c>
    </row>
    <row r="321" spans="1:14" x14ac:dyDescent="0.45">
      <c r="A321" s="4" t="s">
        <v>88</v>
      </c>
      <c r="B321" s="4" t="s">
        <v>105</v>
      </c>
      <c r="C321" s="4" t="s">
        <v>97</v>
      </c>
      <c r="D321" s="4" t="s">
        <v>113</v>
      </c>
      <c r="E321" s="4" t="s">
        <v>106</v>
      </c>
      <c r="F321" s="4" t="s">
        <v>107</v>
      </c>
      <c r="G321" s="4" t="s">
        <v>109</v>
      </c>
      <c r="H321" s="4">
        <v>24</v>
      </c>
      <c r="I321" s="4">
        <v>45372</v>
      </c>
      <c r="J321" s="4">
        <v>19</v>
      </c>
      <c r="K321" s="4">
        <v>14</v>
      </c>
      <c r="L321" s="4">
        <v>6</v>
      </c>
      <c r="M321" s="4">
        <v>5</v>
      </c>
      <c r="N321" s="4">
        <v>22</v>
      </c>
    </row>
    <row r="322" spans="1:14" x14ac:dyDescent="0.45">
      <c r="A322" s="3" t="s">
        <v>120</v>
      </c>
      <c r="B322" s="3" t="s">
        <v>96</v>
      </c>
      <c r="C322" s="3" t="s">
        <v>90</v>
      </c>
      <c r="D322" s="3" t="s">
        <v>91</v>
      </c>
      <c r="E322" s="3" t="s">
        <v>119</v>
      </c>
      <c r="F322" s="3" t="s">
        <v>107</v>
      </c>
      <c r="G322" s="3" t="s">
        <v>109</v>
      </c>
      <c r="H322" s="3">
        <v>43</v>
      </c>
      <c r="I322" s="3">
        <v>59796</v>
      </c>
      <c r="J322" s="3">
        <v>29</v>
      </c>
      <c r="K322" s="3">
        <v>14</v>
      </c>
      <c r="L322" s="3">
        <v>6</v>
      </c>
      <c r="M322" s="3">
        <v>5</v>
      </c>
      <c r="N322" s="3">
        <v>54</v>
      </c>
    </row>
    <row r="323" spans="1:14" x14ac:dyDescent="0.45">
      <c r="A323" s="4" t="s">
        <v>115</v>
      </c>
      <c r="B323" s="4" t="s">
        <v>96</v>
      </c>
      <c r="C323" s="4" t="s">
        <v>90</v>
      </c>
      <c r="D323" s="4" t="s">
        <v>102</v>
      </c>
      <c r="E323" s="4" t="s">
        <v>106</v>
      </c>
      <c r="F323" s="4" t="s">
        <v>107</v>
      </c>
      <c r="G323" s="4" t="s">
        <v>100</v>
      </c>
      <c r="H323" s="4">
        <v>23</v>
      </c>
      <c r="I323" s="4">
        <v>88272</v>
      </c>
      <c r="J323" s="4">
        <v>20</v>
      </c>
      <c r="K323" s="4">
        <v>18</v>
      </c>
      <c r="L323" s="4">
        <v>3</v>
      </c>
      <c r="M323" s="4">
        <v>5</v>
      </c>
      <c r="N323" s="4">
        <v>33</v>
      </c>
    </row>
    <row r="324" spans="1:14" x14ac:dyDescent="0.45">
      <c r="A324" s="3" t="s">
        <v>108</v>
      </c>
      <c r="B324" s="3" t="s">
        <v>96</v>
      </c>
      <c r="C324" s="3" t="s">
        <v>110</v>
      </c>
      <c r="D324" s="3" t="s">
        <v>111</v>
      </c>
      <c r="E324" s="3" t="s">
        <v>119</v>
      </c>
      <c r="F324" s="3" t="s">
        <v>99</v>
      </c>
      <c r="G324" s="3" t="s">
        <v>112</v>
      </c>
      <c r="H324" s="3">
        <v>45</v>
      </c>
      <c r="I324" s="3">
        <v>119963</v>
      </c>
      <c r="J324" s="3">
        <v>29</v>
      </c>
      <c r="K324" s="3">
        <v>18</v>
      </c>
      <c r="L324" s="3">
        <v>13</v>
      </c>
      <c r="M324" s="3">
        <v>8</v>
      </c>
      <c r="N324" s="3">
        <v>50</v>
      </c>
    </row>
    <row r="325" spans="1:14" x14ac:dyDescent="0.45">
      <c r="A325" s="4" t="s">
        <v>88</v>
      </c>
      <c r="B325" s="4" t="s">
        <v>96</v>
      </c>
      <c r="C325" s="4" t="s">
        <v>97</v>
      </c>
      <c r="D325" s="4" t="s">
        <v>102</v>
      </c>
      <c r="E325" s="4" t="s">
        <v>114</v>
      </c>
      <c r="F325" s="4" t="s">
        <v>107</v>
      </c>
      <c r="G325" s="4" t="s">
        <v>104</v>
      </c>
      <c r="H325" s="4">
        <v>55</v>
      </c>
      <c r="I325" s="4">
        <v>84040</v>
      </c>
      <c r="J325" s="4">
        <v>24</v>
      </c>
      <c r="K325" s="4">
        <v>16</v>
      </c>
      <c r="L325" s="4">
        <v>8</v>
      </c>
      <c r="M325" s="4">
        <v>9</v>
      </c>
      <c r="N325" s="4">
        <v>50</v>
      </c>
    </row>
    <row r="326" spans="1:14" x14ac:dyDescent="0.45">
      <c r="A326" s="3" t="s">
        <v>95</v>
      </c>
      <c r="B326" s="3" t="s">
        <v>89</v>
      </c>
      <c r="C326" s="3" t="s">
        <v>97</v>
      </c>
      <c r="D326" s="3" t="s">
        <v>111</v>
      </c>
      <c r="E326" s="3" t="s">
        <v>92</v>
      </c>
      <c r="F326" s="3" t="s">
        <v>107</v>
      </c>
      <c r="G326" s="3" t="s">
        <v>94</v>
      </c>
      <c r="H326" s="3">
        <v>48</v>
      </c>
      <c r="I326" s="3">
        <v>105357</v>
      </c>
      <c r="J326" s="3">
        <v>18</v>
      </c>
      <c r="K326" s="3">
        <v>1</v>
      </c>
      <c r="L326" s="3">
        <v>14</v>
      </c>
      <c r="M326" s="3">
        <v>9</v>
      </c>
      <c r="N326" s="3">
        <v>36</v>
      </c>
    </row>
    <row r="327" spans="1:14" x14ac:dyDescent="0.45">
      <c r="A327" s="4" t="s">
        <v>115</v>
      </c>
      <c r="B327" s="4" t="s">
        <v>105</v>
      </c>
      <c r="C327" s="4" t="s">
        <v>118</v>
      </c>
      <c r="D327" s="4" t="s">
        <v>111</v>
      </c>
      <c r="E327" s="4" t="s">
        <v>114</v>
      </c>
      <c r="F327" s="4" t="s">
        <v>93</v>
      </c>
      <c r="G327" s="4" t="s">
        <v>112</v>
      </c>
      <c r="H327" s="4">
        <v>62</v>
      </c>
      <c r="I327" s="4">
        <v>101368</v>
      </c>
      <c r="J327" s="4">
        <v>10</v>
      </c>
      <c r="K327" s="4">
        <v>11</v>
      </c>
      <c r="L327" s="4">
        <v>1</v>
      </c>
      <c r="M327" s="4">
        <v>6</v>
      </c>
      <c r="N327" s="4">
        <v>43</v>
      </c>
    </row>
    <row r="328" spans="1:14" x14ac:dyDescent="0.45">
      <c r="A328" s="3" t="s">
        <v>122</v>
      </c>
      <c r="B328" s="3" t="s">
        <v>105</v>
      </c>
      <c r="C328" s="3" t="s">
        <v>90</v>
      </c>
      <c r="D328" s="3" t="s">
        <v>113</v>
      </c>
      <c r="E328" s="3" t="s">
        <v>114</v>
      </c>
      <c r="F328" s="3" t="s">
        <v>99</v>
      </c>
      <c r="G328" s="3" t="s">
        <v>117</v>
      </c>
      <c r="H328" s="3">
        <v>22</v>
      </c>
      <c r="I328" s="3">
        <v>108356</v>
      </c>
      <c r="J328" s="3">
        <v>8</v>
      </c>
      <c r="K328" s="3">
        <v>15</v>
      </c>
      <c r="L328" s="3">
        <v>1</v>
      </c>
      <c r="M328" s="3">
        <v>6</v>
      </c>
      <c r="N328" s="3">
        <v>42</v>
      </c>
    </row>
    <row r="329" spans="1:14" x14ac:dyDescent="0.45">
      <c r="A329" s="4" t="s">
        <v>95</v>
      </c>
      <c r="B329" s="4" t="s">
        <v>89</v>
      </c>
      <c r="C329" s="4" t="s">
        <v>97</v>
      </c>
      <c r="D329" s="4" t="s">
        <v>91</v>
      </c>
      <c r="E329" s="4" t="s">
        <v>92</v>
      </c>
      <c r="F329" s="4" t="s">
        <v>107</v>
      </c>
      <c r="G329" s="4" t="s">
        <v>109</v>
      </c>
      <c r="H329" s="4">
        <v>29</v>
      </c>
      <c r="I329" s="4">
        <v>46211</v>
      </c>
      <c r="J329" s="4">
        <v>26</v>
      </c>
      <c r="K329" s="4">
        <v>12</v>
      </c>
      <c r="L329" s="4">
        <v>6</v>
      </c>
      <c r="M329" s="4">
        <v>9</v>
      </c>
      <c r="N329" s="4">
        <v>37</v>
      </c>
    </row>
    <row r="330" spans="1:14" x14ac:dyDescent="0.45">
      <c r="A330" s="3" t="s">
        <v>95</v>
      </c>
      <c r="B330" s="3" t="s">
        <v>105</v>
      </c>
      <c r="C330" s="3" t="s">
        <v>110</v>
      </c>
      <c r="D330" s="3" t="s">
        <v>102</v>
      </c>
      <c r="E330" s="3" t="s">
        <v>106</v>
      </c>
      <c r="F330" s="3" t="s">
        <v>99</v>
      </c>
      <c r="G330" s="3" t="s">
        <v>100</v>
      </c>
      <c r="H330" s="3">
        <v>44</v>
      </c>
      <c r="I330" s="3">
        <v>35842</v>
      </c>
      <c r="J330" s="3">
        <v>29</v>
      </c>
      <c r="K330" s="3">
        <v>8</v>
      </c>
      <c r="L330" s="3">
        <v>10</v>
      </c>
      <c r="M330" s="3">
        <v>4</v>
      </c>
      <c r="N330" s="3">
        <v>33</v>
      </c>
    </row>
    <row r="331" spans="1:14" x14ac:dyDescent="0.45">
      <c r="A331" s="4" t="s">
        <v>122</v>
      </c>
      <c r="B331" s="4" t="s">
        <v>96</v>
      </c>
      <c r="C331" s="4" t="s">
        <v>110</v>
      </c>
      <c r="D331" s="4" t="s">
        <v>113</v>
      </c>
      <c r="E331" s="4" t="s">
        <v>106</v>
      </c>
      <c r="F331" s="4" t="s">
        <v>107</v>
      </c>
      <c r="G331" s="4" t="s">
        <v>100</v>
      </c>
      <c r="H331" s="4">
        <v>59</v>
      </c>
      <c r="I331" s="4">
        <v>93115</v>
      </c>
      <c r="J331" s="4">
        <v>10</v>
      </c>
      <c r="K331" s="4">
        <v>6</v>
      </c>
      <c r="L331" s="4">
        <v>13</v>
      </c>
      <c r="M331" s="4">
        <v>6</v>
      </c>
      <c r="N331" s="4">
        <v>34</v>
      </c>
    </row>
    <row r="332" spans="1:14" x14ac:dyDescent="0.45">
      <c r="A332" s="3" t="s">
        <v>115</v>
      </c>
      <c r="B332" s="3" t="s">
        <v>105</v>
      </c>
      <c r="C332" s="3" t="s">
        <v>90</v>
      </c>
      <c r="D332" s="3" t="s">
        <v>102</v>
      </c>
      <c r="E332" s="3" t="s">
        <v>119</v>
      </c>
      <c r="F332" s="3" t="s">
        <v>107</v>
      </c>
      <c r="G332" s="3" t="s">
        <v>104</v>
      </c>
      <c r="H332" s="3">
        <v>27</v>
      </c>
      <c r="I332" s="3">
        <v>96852</v>
      </c>
      <c r="J332" s="3">
        <v>17</v>
      </c>
      <c r="K332" s="3">
        <v>3</v>
      </c>
      <c r="L332" s="3">
        <v>1</v>
      </c>
      <c r="M332" s="3">
        <v>4</v>
      </c>
      <c r="N332" s="3">
        <v>34</v>
      </c>
    </row>
    <row r="333" spans="1:14" x14ac:dyDescent="0.45">
      <c r="A333" s="4" t="s">
        <v>122</v>
      </c>
      <c r="B333" s="4" t="s">
        <v>96</v>
      </c>
      <c r="C333" s="4" t="s">
        <v>110</v>
      </c>
      <c r="D333" s="4" t="s">
        <v>111</v>
      </c>
      <c r="E333" s="4" t="s">
        <v>103</v>
      </c>
      <c r="F333" s="4" t="s">
        <v>107</v>
      </c>
      <c r="G333" s="4" t="s">
        <v>117</v>
      </c>
      <c r="H333" s="4">
        <v>43</v>
      </c>
      <c r="I333" s="4">
        <v>75968</v>
      </c>
      <c r="J333" s="4">
        <v>2</v>
      </c>
      <c r="K333" s="4">
        <v>13</v>
      </c>
      <c r="L333" s="4">
        <v>6</v>
      </c>
      <c r="M333" s="4">
        <v>1</v>
      </c>
      <c r="N333" s="4">
        <v>25</v>
      </c>
    </row>
    <row r="334" spans="1:14" x14ac:dyDescent="0.45">
      <c r="A334" s="3" t="s">
        <v>120</v>
      </c>
      <c r="B334" s="3" t="s">
        <v>89</v>
      </c>
      <c r="C334" s="3" t="s">
        <v>110</v>
      </c>
      <c r="D334" s="3" t="s">
        <v>91</v>
      </c>
      <c r="E334" s="3" t="s">
        <v>119</v>
      </c>
      <c r="F334" s="3" t="s">
        <v>93</v>
      </c>
      <c r="G334" s="3" t="s">
        <v>104</v>
      </c>
      <c r="H334" s="3">
        <v>46</v>
      </c>
      <c r="I334" s="3">
        <v>47508</v>
      </c>
      <c r="J334" s="3">
        <v>6</v>
      </c>
      <c r="K334" s="3">
        <v>13</v>
      </c>
      <c r="L334" s="3">
        <v>1</v>
      </c>
      <c r="M334" s="3">
        <v>7</v>
      </c>
      <c r="N334" s="3">
        <v>46</v>
      </c>
    </row>
    <row r="335" spans="1:14" x14ac:dyDescent="0.45">
      <c r="A335" s="4" t="s">
        <v>95</v>
      </c>
      <c r="B335" s="4" t="s">
        <v>105</v>
      </c>
      <c r="C335" s="4" t="s">
        <v>90</v>
      </c>
      <c r="D335" s="4" t="s">
        <v>102</v>
      </c>
      <c r="E335" s="4" t="s">
        <v>103</v>
      </c>
      <c r="F335" s="4" t="s">
        <v>93</v>
      </c>
      <c r="G335" s="4" t="s">
        <v>117</v>
      </c>
      <c r="H335" s="4">
        <v>39</v>
      </c>
      <c r="I335" s="4">
        <v>52005</v>
      </c>
      <c r="J335" s="4">
        <v>5</v>
      </c>
      <c r="K335" s="4">
        <v>2</v>
      </c>
      <c r="L335" s="4">
        <v>14</v>
      </c>
      <c r="M335" s="4">
        <v>6</v>
      </c>
      <c r="N335" s="4">
        <v>34</v>
      </c>
    </row>
    <row r="336" spans="1:14" x14ac:dyDescent="0.45">
      <c r="A336" s="3" t="s">
        <v>101</v>
      </c>
      <c r="B336" s="3" t="s">
        <v>89</v>
      </c>
      <c r="C336" s="3" t="s">
        <v>97</v>
      </c>
      <c r="D336" s="3" t="s">
        <v>102</v>
      </c>
      <c r="E336" s="3" t="s">
        <v>114</v>
      </c>
      <c r="F336" s="3" t="s">
        <v>93</v>
      </c>
      <c r="G336" s="3" t="s">
        <v>94</v>
      </c>
      <c r="H336" s="3">
        <v>38</v>
      </c>
      <c r="I336" s="3">
        <v>84575</v>
      </c>
      <c r="J336" s="3">
        <v>28</v>
      </c>
      <c r="K336" s="3">
        <v>5</v>
      </c>
      <c r="L336" s="3">
        <v>13</v>
      </c>
      <c r="M336" s="3">
        <v>9</v>
      </c>
      <c r="N336" s="3">
        <v>55</v>
      </c>
    </row>
    <row r="337" spans="1:14" x14ac:dyDescent="0.45">
      <c r="A337" s="4" t="s">
        <v>101</v>
      </c>
      <c r="B337" s="4" t="s">
        <v>105</v>
      </c>
      <c r="C337" s="4" t="s">
        <v>97</v>
      </c>
      <c r="D337" s="4" t="s">
        <v>111</v>
      </c>
      <c r="E337" s="4" t="s">
        <v>92</v>
      </c>
      <c r="F337" s="4" t="s">
        <v>99</v>
      </c>
      <c r="G337" s="4" t="s">
        <v>109</v>
      </c>
      <c r="H337" s="4">
        <v>33</v>
      </c>
      <c r="I337" s="4">
        <v>110742</v>
      </c>
      <c r="J337" s="4">
        <v>5</v>
      </c>
      <c r="K337" s="4">
        <v>17</v>
      </c>
      <c r="L337" s="4">
        <v>6</v>
      </c>
      <c r="M337" s="4">
        <v>7</v>
      </c>
      <c r="N337" s="4">
        <v>27</v>
      </c>
    </row>
    <row r="338" spans="1:14" x14ac:dyDescent="0.45">
      <c r="A338" s="3" t="s">
        <v>108</v>
      </c>
      <c r="B338" s="3" t="s">
        <v>96</v>
      </c>
      <c r="C338" s="3" t="s">
        <v>110</v>
      </c>
      <c r="D338" s="3" t="s">
        <v>102</v>
      </c>
      <c r="E338" s="3" t="s">
        <v>114</v>
      </c>
      <c r="F338" s="3" t="s">
        <v>99</v>
      </c>
      <c r="G338" s="3" t="s">
        <v>100</v>
      </c>
      <c r="H338" s="3">
        <v>27</v>
      </c>
      <c r="I338" s="3">
        <v>48971</v>
      </c>
      <c r="J338" s="3">
        <v>18</v>
      </c>
      <c r="K338" s="3">
        <v>6</v>
      </c>
      <c r="L338" s="3">
        <v>3</v>
      </c>
      <c r="M338" s="3">
        <v>7</v>
      </c>
      <c r="N338" s="3">
        <v>34</v>
      </c>
    </row>
    <row r="339" spans="1:14" x14ac:dyDescent="0.45">
      <c r="A339" s="4" t="s">
        <v>88</v>
      </c>
      <c r="B339" s="4" t="s">
        <v>89</v>
      </c>
      <c r="C339" s="4" t="s">
        <v>110</v>
      </c>
      <c r="D339" s="4" t="s">
        <v>102</v>
      </c>
      <c r="E339" s="4" t="s">
        <v>98</v>
      </c>
      <c r="F339" s="4" t="s">
        <v>93</v>
      </c>
      <c r="G339" s="4" t="s">
        <v>100</v>
      </c>
      <c r="H339" s="4">
        <v>47</v>
      </c>
      <c r="I339" s="4">
        <v>55599</v>
      </c>
      <c r="J339" s="4">
        <v>26</v>
      </c>
      <c r="K339" s="4">
        <v>2</v>
      </c>
      <c r="L339" s="4">
        <v>14</v>
      </c>
      <c r="M339" s="4">
        <v>2</v>
      </c>
      <c r="N339" s="4">
        <v>22</v>
      </c>
    </row>
    <row r="340" spans="1:14" x14ac:dyDescent="0.45">
      <c r="A340" s="3" t="s">
        <v>122</v>
      </c>
      <c r="B340" s="3" t="s">
        <v>105</v>
      </c>
      <c r="C340" s="3" t="s">
        <v>97</v>
      </c>
      <c r="D340" s="3" t="s">
        <v>111</v>
      </c>
      <c r="E340" s="3" t="s">
        <v>106</v>
      </c>
      <c r="F340" s="3" t="s">
        <v>99</v>
      </c>
      <c r="G340" s="3" t="s">
        <v>94</v>
      </c>
      <c r="H340" s="3">
        <v>48</v>
      </c>
      <c r="I340" s="3">
        <v>117592</v>
      </c>
      <c r="J340" s="3">
        <v>20</v>
      </c>
      <c r="K340" s="3">
        <v>4</v>
      </c>
      <c r="L340" s="3">
        <v>14</v>
      </c>
      <c r="M340" s="3">
        <v>9</v>
      </c>
      <c r="N340" s="3">
        <v>32</v>
      </c>
    </row>
    <row r="341" spans="1:14" x14ac:dyDescent="0.45">
      <c r="A341" s="4" t="s">
        <v>122</v>
      </c>
      <c r="B341" s="4" t="s">
        <v>96</v>
      </c>
      <c r="C341" s="4" t="s">
        <v>90</v>
      </c>
      <c r="D341" s="4" t="s">
        <v>113</v>
      </c>
      <c r="E341" s="4" t="s">
        <v>103</v>
      </c>
      <c r="F341" s="4" t="s">
        <v>107</v>
      </c>
      <c r="G341" s="4" t="s">
        <v>121</v>
      </c>
      <c r="H341" s="4">
        <v>29</v>
      </c>
      <c r="I341" s="4">
        <v>96914</v>
      </c>
      <c r="J341" s="4">
        <v>27</v>
      </c>
      <c r="K341" s="4">
        <v>11</v>
      </c>
      <c r="L341" s="4">
        <v>8</v>
      </c>
      <c r="M341" s="4">
        <v>9</v>
      </c>
      <c r="N341" s="4">
        <v>53</v>
      </c>
    </row>
    <row r="342" spans="1:14" x14ac:dyDescent="0.45">
      <c r="A342" s="3" t="s">
        <v>108</v>
      </c>
      <c r="B342" s="3" t="s">
        <v>89</v>
      </c>
      <c r="C342" s="3" t="s">
        <v>110</v>
      </c>
      <c r="D342" s="3" t="s">
        <v>111</v>
      </c>
      <c r="E342" s="3" t="s">
        <v>119</v>
      </c>
      <c r="F342" s="3" t="s">
        <v>107</v>
      </c>
      <c r="G342" s="3" t="s">
        <v>109</v>
      </c>
      <c r="H342" s="3">
        <v>40</v>
      </c>
      <c r="I342" s="3">
        <v>97055</v>
      </c>
      <c r="J342" s="3">
        <v>12</v>
      </c>
      <c r="K342" s="3">
        <v>8</v>
      </c>
      <c r="L342" s="3">
        <v>13</v>
      </c>
      <c r="M342" s="3">
        <v>6</v>
      </c>
      <c r="N342" s="3">
        <v>43</v>
      </c>
    </row>
    <row r="343" spans="1:14" x14ac:dyDescent="0.45">
      <c r="A343" s="4" t="s">
        <v>108</v>
      </c>
      <c r="B343" s="4" t="s">
        <v>89</v>
      </c>
      <c r="C343" s="4" t="s">
        <v>118</v>
      </c>
      <c r="D343" s="4" t="s">
        <v>113</v>
      </c>
      <c r="E343" s="4" t="s">
        <v>92</v>
      </c>
      <c r="F343" s="4" t="s">
        <v>107</v>
      </c>
      <c r="G343" s="4" t="s">
        <v>104</v>
      </c>
      <c r="H343" s="4">
        <v>63</v>
      </c>
      <c r="I343" s="4">
        <v>117697</v>
      </c>
      <c r="J343" s="4">
        <v>7</v>
      </c>
      <c r="K343" s="4">
        <v>12</v>
      </c>
      <c r="L343" s="4">
        <v>6</v>
      </c>
      <c r="M343" s="4">
        <v>3</v>
      </c>
      <c r="N343" s="4">
        <v>59</v>
      </c>
    </row>
    <row r="344" spans="1:14" x14ac:dyDescent="0.45">
      <c r="A344" s="3" t="s">
        <v>108</v>
      </c>
      <c r="B344" s="3" t="s">
        <v>105</v>
      </c>
      <c r="C344" s="3" t="s">
        <v>90</v>
      </c>
      <c r="D344" s="3" t="s">
        <v>91</v>
      </c>
      <c r="E344" s="3" t="s">
        <v>103</v>
      </c>
      <c r="F344" s="3" t="s">
        <v>93</v>
      </c>
      <c r="G344" s="3" t="s">
        <v>94</v>
      </c>
      <c r="H344" s="3">
        <v>22</v>
      </c>
      <c r="I344" s="3">
        <v>35355</v>
      </c>
      <c r="J344" s="3">
        <v>3</v>
      </c>
      <c r="K344" s="3">
        <v>8</v>
      </c>
      <c r="L344" s="3">
        <v>13</v>
      </c>
      <c r="M344" s="3">
        <v>1</v>
      </c>
      <c r="N344" s="3">
        <v>51</v>
      </c>
    </row>
    <row r="345" spans="1:14" x14ac:dyDescent="0.45">
      <c r="A345" s="4" t="s">
        <v>95</v>
      </c>
      <c r="B345" s="4" t="s">
        <v>105</v>
      </c>
      <c r="C345" s="4" t="s">
        <v>110</v>
      </c>
      <c r="D345" s="4" t="s">
        <v>113</v>
      </c>
      <c r="E345" s="4" t="s">
        <v>119</v>
      </c>
      <c r="F345" s="4" t="s">
        <v>99</v>
      </c>
      <c r="G345" s="4" t="s">
        <v>104</v>
      </c>
      <c r="H345" s="4">
        <v>50</v>
      </c>
      <c r="I345" s="4">
        <v>84120</v>
      </c>
      <c r="J345" s="4">
        <v>10</v>
      </c>
      <c r="K345" s="4">
        <v>11</v>
      </c>
      <c r="L345" s="4">
        <v>11</v>
      </c>
      <c r="M345" s="4">
        <v>4</v>
      </c>
      <c r="N345" s="4">
        <v>51</v>
      </c>
    </row>
    <row r="346" spans="1:14" x14ac:dyDescent="0.45">
      <c r="A346" s="3" t="s">
        <v>120</v>
      </c>
      <c r="B346" s="3" t="s">
        <v>105</v>
      </c>
      <c r="C346" s="3" t="s">
        <v>110</v>
      </c>
      <c r="D346" s="3" t="s">
        <v>113</v>
      </c>
      <c r="E346" s="3" t="s">
        <v>106</v>
      </c>
      <c r="F346" s="3" t="s">
        <v>93</v>
      </c>
      <c r="G346" s="3" t="s">
        <v>112</v>
      </c>
      <c r="H346" s="3">
        <v>56</v>
      </c>
      <c r="I346" s="3">
        <v>104619</v>
      </c>
      <c r="J346" s="3">
        <v>34</v>
      </c>
      <c r="K346" s="3">
        <v>8</v>
      </c>
      <c r="L346" s="3">
        <v>13</v>
      </c>
      <c r="M346" s="3">
        <v>3</v>
      </c>
      <c r="N346" s="3">
        <v>49</v>
      </c>
    </row>
    <row r="347" spans="1:14" x14ac:dyDescent="0.45">
      <c r="A347" s="4" t="s">
        <v>122</v>
      </c>
      <c r="B347" s="4" t="s">
        <v>96</v>
      </c>
      <c r="C347" s="4" t="s">
        <v>118</v>
      </c>
      <c r="D347" s="4" t="s">
        <v>91</v>
      </c>
      <c r="E347" s="4" t="s">
        <v>114</v>
      </c>
      <c r="F347" s="4" t="s">
        <v>99</v>
      </c>
      <c r="G347" s="4" t="s">
        <v>100</v>
      </c>
      <c r="H347" s="4">
        <v>61</v>
      </c>
      <c r="I347" s="4">
        <v>68342</v>
      </c>
      <c r="J347" s="4">
        <v>25</v>
      </c>
      <c r="K347" s="4">
        <v>8</v>
      </c>
      <c r="L347" s="4">
        <v>1</v>
      </c>
      <c r="M347" s="4">
        <v>1</v>
      </c>
      <c r="N347" s="4">
        <v>32</v>
      </c>
    </row>
    <row r="348" spans="1:14" x14ac:dyDescent="0.45">
      <c r="A348" s="3" t="s">
        <v>95</v>
      </c>
      <c r="B348" s="3" t="s">
        <v>105</v>
      </c>
      <c r="C348" s="3" t="s">
        <v>118</v>
      </c>
      <c r="D348" s="3" t="s">
        <v>113</v>
      </c>
      <c r="E348" s="3" t="s">
        <v>106</v>
      </c>
      <c r="F348" s="3" t="s">
        <v>107</v>
      </c>
      <c r="G348" s="3" t="s">
        <v>104</v>
      </c>
      <c r="H348" s="3">
        <v>35</v>
      </c>
      <c r="I348" s="3">
        <v>115992</v>
      </c>
      <c r="J348" s="3">
        <v>35</v>
      </c>
      <c r="K348" s="3">
        <v>17</v>
      </c>
      <c r="L348" s="3">
        <v>5</v>
      </c>
      <c r="M348" s="3">
        <v>3</v>
      </c>
      <c r="N348" s="3">
        <v>20</v>
      </c>
    </row>
    <row r="349" spans="1:14" x14ac:dyDescent="0.45">
      <c r="A349" s="4" t="s">
        <v>108</v>
      </c>
      <c r="B349" s="4" t="s">
        <v>89</v>
      </c>
      <c r="C349" s="4" t="s">
        <v>97</v>
      </c>
      <c r="D349" s="4" t="s">
        <v>111</v>
      </c>
      <c r="E349" s="4" t="s">
        <v>116</v>
      </c>
      <c r="F349" s="4" t="s">
        <v>93</v>
      </c>
      <c r="G349" s="4" t="s">
        <v>117</v>
      </c>
      <c r="H349" s="4">
        <v>56</v>
      </c>
      <c r="I349" s="4">
        <v>108860</v>
      </c>
      <c r="J349" s="4">
        <v>16</v>
      </c>
      <c r="K349" s="4">
        <v>16</v>
      </c>
      <c r="L349" s="4">
        <v>8</v>
      </c>
      <c r="M349" s="4">
        <v>4</v>
      </c>
      <c r="N349" s="4">
        <v>53</v>
      </c>
    </row>
    <row r="350" spans="1:14" x14ac:dyDescent="0.45">
      <c r="A350" s="3" t="s">
        <v>122</v>
      </c>
      <c r="B350" s="3" t="s">
        <v>89</v>
      </c>
      <c r="C350" s="3" t="s">
        <v>90</v>
      </c>
      <c r="D350" s="3" t="s">
        <v>113</v>
      </c>
      <c r="E350" s="3" t="s">
        <v>98</v>
      </c>
      <c r="F350" s="3" t="s">
        <v>99</v>
      </c>
      <c r="G350" s="3" t="s">
        <v>104</v>
      </c>
      <c r="H350" s="3">
        <v>41</v>
      </c>
      <c r="I350" s="3">
        <v>32257</v>
      </c>
      <c r="J350" s="3">
        <v>2</v>
      </c>
      <c r="K350" s="3">
        <v>14</v>
      </c>
      <c r="L350" s="3">
        <v>3</v>
      </c>
      <c r="M350" s="3">
        <v>8</v>
      </c>
      <c r="N350" s="3">
        <v>34</v>
      </c>
    </row>
    <row r="351" spans="1:14" x14ac:dyDescent="0.45">
      <c r="A351" s="4" t="s">
        <v>95</v>
      </c>
      <c r="B351" s="4" t="s">
        <v>105</v>
      </c>
      <c r="C351" s="4" t="s">
        <v>90</v>
      </c>
      <c r="D351" s="4" t="s">
        <v>91</v>
      </c>
      <c r="E351" s="4" t="s">
        <v>116</v>
      </c>
      <c r="F351" s="4" t="s">
        <v>99</v>
      </c>
      <c r="G351" s="4" t="s">
        <v>112</v>
      </c>
      <c r="H351" s="4">
        <v>34</v>
      </c>
      <c r="I351" s="4">
        <v>57364</v>
      </c>
      <c r="J351" s="4">
        <v>24</v>
      </c>
      <c r="K351" s="4">
        <v>11</v>
      </c>
      <c r="L351" s="4">
        <v>12</v>
      </c>
      <c r="M351" s="4">
        <v>9</v>
      </c>
      <c r="N351" s="4">
        <v>33</v>
      </c>
    </row>
    <row r="352" spans="1:14" x14ac:dyDescent="0.45">
      <c r="A352" s="3" t="s">
        <v>120</v>
      </c>
      <c r="B352" s="3" t="s">
        <v>105</v>
      </c>
      <c r="C352" s="3" t="s">
        <v>97</v>
      </c>
      <c r="D352" s="3" t="s">
        <v>111</v>
      </c>
      <c r="E352" s="3" t="s">
        <v>92</v>
      </c>
      <c r="F352" s="3" t="s">
        <v>107</v>
      </c>
      <c r="G352" s="3" t="s">
        <v>109</v>
      </c>
      <c r="H352" s="3">
        <v>59</v>
      </c>
      <c r="I352" s="3">
        <v>54972</v>
      </c>
      <c r="J352" s="3">
        <v>10</v>
      </c>
      <c r="K352" s="3">
        <v>7</v>
      </c>
      <c r="L352" s="3">
        <v>6</v>
      </c>
      <c r="M352" s="3">
        <v>3</v>
      </c>
      <c r="N352" s="3">
        <v>48</v>
      </c>
    </row>
    <row r="353" spans="1:14" x14ac:dyDescent="0.45">
      <c r="A353" s="4" t="s">
        <v>95</v>
      </c>
      <c r="B353" s="4" t="s">
        <v>89</v>
      </c>
      <c r="C353" s="4" t="s">
        <v>90</v>
      </c>
      <c r="D353" s="4" t="s">
        <v>91</v>
      </c>
      <c r="E353" s="4" t="s">
        <v>103</v>
      </c>
      <c r="F353" s="4" t="s">
        <v>93</v>
      </c>
      <c r="G353" s="4" t="s">
        <v>100</v>
      </c>
      <c r="H353" s="4">
        <v>29</v>
      </c>
      <c r="I353" s="4">
        <v>56654</v>
      </c>
      <c r="J353" s="4">
        <v>38</v>
      </c>
      <c r="K353" s="4">
        <v>16</v>
      </c>
      <c r="L353" s="4">
        <v>5</v>
      </c>
      <c r="M353" s="4">
        <v>6</v>
      </c>
      <c r="N353" s="4">
        <v>53</v>
      </c>
    </row>
    <row r="354" spans="1:14" x14ac:dyDescent="0.45">
      <c r="A354" s="3" t="s">
        <v>120</v>
      </c>
      <c r="B354" s="3" t="s">
        <v>96</v>
      </c>
      <c r="C354" s="3" t="s">
        <v>90</v>
      </c>
      <c r="D354" s="3" t="s">
        <v>91</v>
      </c>
      <c r="E354" s="3" t="s">
        <v>92</v>
      </c>
      <c r="F354" s="3" t="s">
        <v>93</v>
      </c>
      <c r="G354" s="3" t="s">
        <v>94</v>
      </c>
      <c r="H354" s="3">
        <v>64</v>
      </c>
      <c r="I354" s="3">
        <v>110769</v>
      </c>
      <c r="J354" s="3">
        <v>22</v>
      </c>
      <c r="K354" s="3">
        <v>13</v>
      </c>
      <c r="L354" s="3">
        <v>6</v>
      </c>
      <c r="M354" s="3">
        <v>5</v>
      </c>
      <c r="N354" s="3">
        <v>37</v>
      </c>
    </row>
    <row r="355" spans="1:14" x14ac:dyDescent="0.45">
      <c r="A355" s="4" t="s">
        <v>108</v>
      </c>
      <c r="B355" s="4" t="s">
        <v>105</v>
      </c>
      <c r="C355" s="4" t="s">
        <v>90</v>
      </c>
      <c r="D355" s="4" t="s">
        <v>102</v>
      </c>
      <c r="E355" s="4" t="s">
        <v>114</v>
      </c>
      <c r="F355" s="4" t="s">
        <v>93</v>
      </c>
      <c r="G355" s="4" t="s">
        <v>112</v>
      </c>
      <c r="H355" s="4">
        <v>41</v>
      </c>
      <c r="I355" s="4">
        <v>111423</v>
      </c>
      <c r="J355" s="4">
        <v>26</v>
      </c>
      <c r="K355" s="4">
        <v>15</v>
      </c>
      <c r="L355" s="4">
        <v>10</v>
      </c>
      <c r="M355" s="4">
        <v>6</v>
      </c>
      <c r="N355" s="4">
        <v>26</v>
      </c>
    </row>
    <row r="356" spans="1:14" x14ac:dyDescent="0.45">
      <c r="A356" s="3" t="s">
        <v>120</v>
      </c>
      <c r="B356" s="3" t="s">
        <v>105</v>
      </c>
      <c r="C356" s="3" t="s">
        <v>90</v>
      </c>
      <c r="D356" s="3" t="s">
        <v>102</v>
      </c>
      <c r="E356" s="3" t="s">
        <v>119</v>
      </c>
      <c r="F356" s="3" t="s">
        <v>107</v>
      </c>
      <c r="G356" s="3" t="s">
        <v>100</v>
      </c>
      <c r="H356" s="3">
        <v>54</v>
      </c>
      <c r="I356" s="3">
        <v>59320</v>
      </c>
      <c r="J356" s="3">
        <v>39</v>
      </c>
      <c r="K356" s="3">
        <v>16</v>
      </c>
      <c r="L356" s="3">
        <v>1</v>
      </c>
      <c r="M356" s="3">
        <v>4</v>
      </c>
      <c r="N356" s="3">
        <v>48</v>
      </c>
    </row>
    <row r="357" spans="1:14" x14ac:dyDescent="0.45">
      <c r="A357" s="4" t="s">
        <v>122</v>
      </c>
      <c r="B357" s="4" t="s">
        <v>89</v>
      </c>
      <c r="C357" s="4" t="s">
        <v>90</v>
      </c>
      <c r="D357" s="4" t="s">
        <v>91</v>
      </c>
      <c r="E357" s="4" t="s">
        <v>106</v>
      </c>
      <c r="F357" s="4" t="s">
        <v>93</v>
      </c>
      <c r="G357" s="4" t="s">
        <v>104</v>
      </c>
      <c r="H357" s="4">
        <v>47</v>
      </c>
      <c r="I357" s="4">
        <v>50808</v>
      </c>
      <c r="J357" s="4">
        <v>27</v>
      </c>
      <c r="K357" s="4">
        <v>9</v>
      </c>
      <c r="L357" s="4">
        <v>7</v>
      </c>
      <c r="M357" s="4">
        <v>6</v>
      </c>
      <c r="N357" s="4">
        <v>50</v>
      </c>
    </row>
    <row r="358" spans="1:14" x14ac:dyDescent="0.45">
      <c r="A358" s="3" t="s">
        <v>108</v>
      </c>
      <c r="B358" s="3" t="s">
        <v>105</v>
      </c>
      <c r="C358" s="3" t="s">
        <v>118</v>
      </c>
      <c r="D358" s="3" t="s">
        <v>91</v>
      </c>
      <c r="E358" s="3" t="s">
        <v>116</v>
      </c>
      <c r="F358" s="3" t="s">
        <v>107</v>
      </c>
      <c r="G358" s="3" t="s">
        <v>109</v>
      </c>
      <c r="H358" s="3">
        <v>60</v>
      </c>
      <c r="I358" s="3">
        <v>82389</v>
      </c>
      <c r="J358" s="3">
        <v>29</v>
      </c>
      <c r="K358" s="3">
        <v>3</v>
      </c>
      <c r="L358" s="3">
        <v>9</v>
      </c>
      <c r="M358" s="3">
        <v>7</v>
      </c>
      <c r="N358" s="3">
        <v>44</v>
      </c>
    </row>
    <row r="359" spans="1:14" x14ac:dyDescent="0.45">
      <c r="A359" s="4" t="s">
        <v>122</v>
      </c>
      <c r="B359" s="4" t="s">
        <v>96</v>
      </c>
      <c r="C359" s="4" t="s">
        <v>90</v>
      </c>
      <c r="D359" s="4" t="s">
        <v>91</v>
      </c>
      <c r="E359" s="4" t="s">
        <v>116</v>
      </c>
      <c r="F359" s="4" t="s">
        <v>107</v>
      </c>
      <c r="G359" s="4" t="s">
        <v>121</v>
      </c>
      <c r="H359" s="4">
        <v>42</v>
      </c>
      <c r="I359" s="4">
        <v>64773</v>
      </c>
      <c r="J359" s="4">
        <v>38</v>
      </c>
      <c r="K359" s="4">
        <v>19</v>
      </c>
      <c r="L359" s="4">
        <v>2</v>
      </c>
      <c r="M359" s="4">
        <v>9</v>
      </c>
      <c r="N359" s="4">
        <v>57</v>
      </c>
    </row>
    <row r="360" spans="1:14" x14ac:dyDescent="0.45">
      <c r="A360" s="3" t="s">
        <v>101</v>
      </c>
      <c r="B360" s="3" t="s">
        <v>89</v>
      </c>
      <c r="C360" s="3" t="s">
        <v>118</v>
      </c>
      <c r="D360" s="3" t="s">
        <v>102</v>
      </c>
      <c r="E360" s="3" t="s">
        <v>114</v>
      </c>
      <c r="F360" s="3" t="s">
        <v>107</v>
      </c>
      <c r="G360" s="3" t="s">
        <v>109</v>
      </c>
      <c r="H360" s="3">
        <v>63</v>
      </c>
      <c r="I360" s="3">
        <v>81168</v>
      </c>
      <c r="J360" s="3">
        <v>20</v>
      </c>
      <c r="K360" s="3">
        <v>5</v>
      </c>
      <c r="L360" s="3">
        <v>10</v>
      </c>
      <c r="M360" s="3">
        <v>7</v>
      </c>
      <c r="N360" s="3">
        <v>33</v>
      </c>
    </row>
    <row r="361" spans="1:14" x14ac:dyDescent="0.45">
      <c r="A361" s="4" t="s">
        <v>115</v>
      </c>
      <c r="B361" s="4" t="s">
        <v>105</v>
      </c>
      <c r="C361" s="4" t="s">
        <v>90</v>
      </c>
      <c r="D361" s="4" t="s">
        <v>102</v>
      </c>
      <c r="E361" s="4" t="s">
        <v>116</v>
      </c>
      <c r="F361" s="4" t="s">
        <v>99</v>
      </c>
      <c r="G361" s="4" t="s">
        <v>121</v>
      </c>
      <c r="H361" s="4">
        <v>64</v>
      </c>
      <c r="I361" s="4">
        <v>57747</v>
      </c>
      <c r="J361" s="4">
        <v>27</v>
      </c>
      <c r="K361" s="4">
        <v>10</v>
      </c>
      <c r="L361" s="4">
        <v>5</v>
      </c>
      <c r="M361" s="4">
        <v>6</v>
      </c>
      <c r="N361" s="4">
        <v>27</v>
      </c>
    </row>
    <row r="362" spans="1:14" x14ac:dyDescent="0.45">
      <c r="A362" s="3" t="s">
        <v>120</v>
      </c>
      <c r="B362" s="3" t="s">
        <v>89</v>
      </c>
      <c r="C362" s="3" t="s">
        <v>97</v>
      </c>
      <c r="D362" s="3" t="s">
        <v>113</v>
      </c>
      <c r="E362" s="3" t="s">
        <v>114</v>
      </c>
      <c r="F362" s="3" t="s">
        <v>93</v>
      </c>
      <c r="G362" s="3" t="s">
        <v>117</v>
      </c>
      <c r="H362" s="3">
        <v>62</v>
      </c>
      <c r="I362" s="3">
        <v>106396</v>
      </c>
      <c r="J362" s="3">
        <v>20</v>
      </c>
      <c r="K362" s="3">
        <v>17</v>
      </c>
      <c r="L362" s="3">
        <v>10</v>
      </c>
      <c r="M362" s="3">
        <v>1</v>
      </c>
      <c r="N362" s="3">
        <v>46</v>
      </c>
    </row>
    <row r="363" spans="1:14" x14ac:dyDescent="0.45">
      <c r="A363" s="4" t="s">
        <v>115</v>
      </c>
      <c r="B363" s="4" t="s">
        <v>105</v>
      </c>
      <c r="C363" s="4" t="s">
        <v>110</v>
      </c>
      <c r="D363" s="4" t="s">
        <v>113</v>
      </c>
      <c r="E363" s="4" t="s">
        <v>92</v>
      </c>
      <c r="F363" s="4" t="s">
        <v>93</v>
      </c>
      <c r="G363" s="4" t="s">
        <v>109</v>
      </c>
      <c r="H363" s="4">
        <v>30</v>
      </c>
      <c r="I363" s="4">
        <v>113692</v>
      </c>
      <c r="J363" s="4">
        <v>19</v>
      </c>
      <c r="K363" s="4">
        <v>15</v>
      </c>
      <c r="L363" s="4">
        <v>4</v>
      </c>
      <c r="M363" s="4">
        <v>2</v>
      </c>
      <c r="N363" s="4">
        <v>21</v>
      </c>
    </row>
    <row r="364" spans="1:14" x14ac:dyDescent="0.45">
      <c r="A364" s="3" t="s">
        <v>115</v>
      </c>
      <c r="B364" s="3" t="s">
        <v>105</v>
      </c>
      <c r="C364" s="3" t="s">
        <v>118</v>
      </c>
      <c r="D364" s="3" t="s">
        <v>91</v>
      </c>
      <c r="E364" s="3" t="s">
        <v>106</v>
      </c>
      <c r="F364" s="3" t="s">
        <v>107</v>
      </c>
      <c r="G364" s="3" t="s">
        <v>100</v>
      </c>
      <c r="H364" s="3">
        <v>45</v>
      </c>
      <c r="I364" s="3">
        <v>87505</v>
      </c>
      <c r="J364" s="3">
        <v>20</v>
      </c>
      <c r="K364" s="3">
        <v>8</v>
      </c>
      <c r="L364" s="3">
        <v>6</v>
      </c>
      <c r="M364" s="3">
        <v>1</v>
      </c>
      <c r="N364" s="3">
        <v>36</v>
      </c>
    </row>
    <row r="365" spans="1:14" x14ac:dyDescent="0.45">
      <c r="A365" s="4" t="s">
        <v>120</v>
      </c>
      <c r="B365" s="4" t="s">
        <v>105</v>
      </c>
      <c r="C365" s="4" t="s">
        <v>90</v>
      </c>
      <c r="D365" s="4" t="s">
        <v>111</v>
      </c>
      <c r="E365" s="4" t="s">
        <v>103</v>
      </c>
      <c r="F365" s="4" t="s">
        <v>107</v>
      </c>
      <c r="G365" s="4" t="s">
        <v>121</v>
      </c>
      <c r="H365" s="4">
        <v>58</v>
      </c>
      <c r="I365" s="4">
        <v>115896</v>
      </c>
      <c r="J365" s="4">
        <v>35</v>
      </c>
      <c r="K365" s="4">
        <v>15</v>
      </c>
      <c r="L365" s="4">
        <v>6</v>
      </c>
      <c r="M365" s="4">
        <v>9</v>
      </c>
      <c r="N365" s="4">
        <v>56</v>
      </c>
    </row>
    <row r="366" spans="1:14" x14ac:dyDescent="0.45">
      <c r="A366" s="3" t="s">
        <v>108</v>
      </c>
      <c r="B366" s="3" t="s">
        <v>96</v>
      </c>
      <c r="C366" s="3" t="s">
        <v>97</v>
      </c>
      <c r="D366" s="3" t="s">
        <v>111</v>
      </c>
      <c r="E366" s="3" t="s">
        <v>119</v>
      </c>
      <c r="F366" s="3" t="s">
        <v>93</v>
      </c>
      <c r="G366" s="3" t="s">
        <v>94</v>
      </c>
      <c r="H366" s="3">
        <v>62</v>
      </c>
      <c r="I366" s="3">
        <v>48135</v>
      </c>
      <c r="J366" s="3">
        <v>2</v>
      </c>
      <c r="K366" s="3">
        <v>14</v>
      </c>
      <c r="L366" s="3">
        <v>11</v>
      </c>
      <c r="M366" s="3">
        <v>9</v>
      </c>
      <c r="N366" s="3">
        <v>33</v>
      </c>
    </row>
    <row r="367" spans="1:14" x14ac:dyDescent="0.45">
      <c r="A367" s="4" t="s">
        <v>101</v>
      </c>
      <c r="B367" s="4" t="s">
        <v>96</v>
      </c>
      <c r="C367" s="4" t="s">
        <v>110</v>
      </c>
      <c r="D367" s="4" t="s">
        <v>102</v>
      </c>
      <c r="E367" s="4" t="s">
        <v>103</v>
      </c>
      <c r="F367" s="4" t="s">
        <v>107</v>
      </c>
      <c r="G367" s="4" t="s">
        <v>100</v>
      </c>
      <c r="H367" s="4">
        <v>38</v>
      </c>
      <c r="I367" s="4">
        <v>77377</v>
      </c>
      <c r="J367" s="4">
        <v>30</v>
      </c>
      <c r="K367" s="4">
        <v>7</v>
      </c>
      <c r="L367" s="4">
        <v>2</v>
      </c>
      <c r="M367" s="4">
        <v>7</v>
      </c>
      <c r="N367" s="4">
        <v>44</v>
      </c>
    </row>
    <row r="368" spans="1:14" x14ac:dyDescent="0.45">
      <c r="A368" s="3" t="s">
        <v>122</v>
      </c>
      <c r="B368" s="3" t="s">
        <v>89</v>
      </c>
      <c r="C368" s="3" t="s">
        <v>118</v>
      </c>
      <c r="D368" s="3" t="s">
        <v>102</v>
      </c>
      <c r="E368" s="3" t="s">
        <v>92</v>
      </c>
      <c r="F368" s="3" t="s">
        <v>93</v>
      </c>
      <c r="G368" s="3" t="s">
        <v>94</v>
      </c>
      <c r="H368" s="3">
        <v>45</v>
      </c>
      <c r="I368" s="3">
        <v>53554</v>
      </c>
      <c r="J368" s="3">
        <v>34</v>
      </c>
      <c r="K368" s="3">
        <v>12</v>
      </c>
      <c r="L368" s="3">
        <v>2</v>
      </c>
      <c r="M368" s="3">
        <v>2</v>
      </c>
      <c r="N368" s="3">
        <v>49</v>
      </c>
    </row>
    <row r="369" spans="1:14" x14ac:dyDescent="0.45">
      <c r="A369" s="4" t="s">
        <v>95</v>
      </c>
      <c r="B369" s="4" t="s">
        <v>105</v>
      </c>
      <c r="C369" s="4" t="s">
        <v>110</v>
      </c>
      <c r="D369" s="4" t="s">
        <v>102</v>
      </c>
      <c r="E369" s="4" t="s">
        <v>119</v>
      </c>
      <c r="F369" s="4" t="s">
        <v>99</v>
      </c>
      <c r="G369" s="4" t="s">
        <v>109</v>
      </c>
      <c r="H369" s="4">
        <v>42</v>
      </c>
      <c r="I369" s="4">
        <v>92491</v>
      </c>
      <c r="J369" s="4">
        <v>22</v>
      </c>
      <c r="K369" s="4">
        <v>17</v>
      </c>
      <c r="L369" s="4">
        <v>4</v>
      </c>
      <c r="M369" s="4">
        <v>6</v>
      </c>
      <c r="N369" s="4">
        <v>48</v>
      </c>
    </row>
    <row r="370" spans="1:14" x14ac:dyDescent="0.45">
      <c r="A370" s="3" t="s">
        <v>122</v>
      </c>
      <c r="B370" s="3" t="s">
        <v>105</v>
      </c>
      <c r="C370" s="3" t="s">
        <v>97</v>
      </c>
      <c r="D370" s="3" t="s">
        <v>91</v>
      </c>
      <c r="E370" s="3" t="s">
        <v>116</v>
      </c>
      <c r="F370" s="3" t="s">
        <v>107</v>
      </c>
      <c r="G370" s="3" t="s">
        <v>94</v>
      </c>
      <c r="H370" s="3">
        <v>60</v>
      </c>
      <c r="I370" s="3">
        <v>85621</v>
      </c>
      <c r="J370" s="3">
        <v>3</v>
      </c>
      <c r="K370" s="3">
        <v>17</v>
      </c>
      <c r="L370" s="3">
        <v>1</v>
      </c>
      <c r="M370" s="3">
        <v>4</v>
      </c>
      <c r="N370" s="3">
        <v>39</v>
      </c>
    </row>
    <row r="371" spans="1:14" x14ac:dyDescent="0.45">
      <c r="A371" s="4" t="s">
        <v>95</v>
      </c>
      <c r="B371" s="4" t="s">
        <v>96</v>
      </c>
      <c r="C371" s="4" t="s">
        <v>118</v>
      </c>
      <c r="D371" s="4" t="s">
        <v>111</v>
      </c>
      <c r="E371" s="4" t="s">
        <v>98</v>
      </c>
      <c r="F371" s="4" t="s">
        <v>93</v>
      </c>
      <c r="G371" s="4" t="s">
        <v>121</v>
      </c>
      <c r="H371" s="4">
        <v>62</v>
      </c>
      <c r="I371" s="4">
        <v>88283</v>
      </c>
      <c r="J371" s="4">
        <v>6</v>
      </c>
      <c r="K371" s="4">
        <v>10</v>
      </c>
      <c r="L371" s="4">
        <v>9</v>
      </c>
      <c r="M371" s="4">
        <v>1</v>
      </c>
      <c r="N371" s="4">
        <v>40</v>
      </c>
    </row>
    <row r="372" spans="1:14" x14ac:dyDescent="0.45">
      <c r="A372" s="3" t="s">
        <v>122</v>
      </c>
      <c r="B372" s="3" t="s">
        <v>105</v>
      </c>
      <c r="C372" s="3" t="s">
        <v>110</v>
      </c>
      <c r="D372" s="3" t="s">
        <v>113</v>
      </c>
      <c r="E372" s="3" t="s">
        <v>92</v>
      </c>
      <c r="F372" s="3" t="s">
        <v>107</v>
      </c>
      <c r="G372" s="3" t="s">
        <v>100</v>
      </c>
      <c r="H372" s="3">
        <v>60</v>
      </c>
      <c r="I372" s="3">
        <v>115140</v>
      </c>
      <c r="J372" s="3">
        <v>15</v>
      </c>
      <c r="K372" s="3">
        <v>19</v>
      </c>
      <c r="L372" s="3">
        <v>14</v>
      </c>
      <c r="M372" s="3">
        <v>1</v>
      </c>
      <c r="N372" s="3">
        <v>41</v>
      </c>
    </row>
    <row r="373" spans="1:14" x14ac:dyDescent="0.45">
      <c r="A373" s="4" t="s">
        <v>120</v>
      </c>
      <c r="B373" s="4" t="s">
        <v>96</v>
      </c>
      <c r="C373" s="4" t="s">
        <v>90</v>
      </c>
      <c r="D373" s="4" t="s">
        <v>91</v>
      </c>
      <c r="E373" s="4" t="s">
        <v>92</v>
      </c>
      <c r="F373" s="4" t="s">
        <v>93</v>
      </c>
      <c r="G373" s="4" t="s">
        <v>104</v>
      </c>
      <c r="H373" s="4">
        <v>34</v>
      </c>
      <c r="I373" s="4">
        <v>46923</v>
      </c>
      <c r="J373" s="4">
        <v>27</v>
      </c>
      <c r="K373" s="4">
        <v>14</v>
      </c>
      <c r="L373" s="4">
        <v>14</v>
      </c>
      <c r="M373" s="4">
        <v>5</v>
      </c>
      <c r="N373" s="4">
        <v>54</v>
      </c>
    </row>
    <row r="374" spans="1:14" x14ac:dyDescent="0.45">
      <c r="A374" s="3" t="s">
        <v>101</v>
      </c>
      <c r="B374" s="3" t="s">
        <v>105</v>
      </c>
      <c r="C374" s="3" t="s">
        <v>118</v>
      </c>
      <c r="D374" s="3" t="s">
        <v>113</v>
      </c>
      <c r="E374" s="3" t="s">
        <v>106</v>
      </c>
      <c r="F374" s="3" t="s">
        <v>93</v>
      </c>
      <c r="G374" s="3" t="s">
        <v>112</v>
      </c>
      <c r="H374" s="3">
        <v>32</v>
      </c>
      <c r="I374" s="3">
        <v>77591</v>
      </c>
      <c r="J374" s="3">
        <v>10</v>
      </c>
      <c r="K374" s="3">
        <v>11</v>
      </c>
      <c r="L374" s="3">
        <v>13</v>
      </c>
      <c r="M374" s="3">
        <v>2</v>
      </c>
      <c r="N374" s="3">
        <v>56</v>
      </c>
    </row>
    <row r="375" spans="1:14" x14ac:dyDescent="0.45">
      <c r="A375" s="4" t="s">
        <v>95</v>
      </c>
      <c r="B375" s="4" t="s">
        <v>89</v>
      </c>
      <c r="C375" s="4" t="s">
        <v>110</v>
      </c>
      <c r="D375" s="4" t="s">
        <v>113</v>
      </c>
      <c r="E375" s="4" t="s">
        <v>103</v>
      </c>
      <c r="F375" s="4" t="s">
        <v>107</v>
      </c>
      <c r="G375" s="4" t="s">
        <v>121</v>
      </c>
      <c r="H375" s="4">
        <v>40</v>
      </c>
      <c r="I375" s="4">
        <v>92261</v>
      </c>
      <c r="J375" s="4">
        <v>9</v>
      </c>
      <c r="K375" s="4">
        <v>2</v>
      </c>
      <c r="L375" s="4">
        <v>7</v>
      </c>
      <c r="M375" s="4">
        <v>4</v>
      </c>
      <c r="N375" s="4">
        <v>35</v>
      </c>
    </row>
    <row r="376" spans="1:14" x14ac:dyDescent="0.45">
      <c r="A376" s="3" t="s">
        <v>88</v>
      </c>
      <c r="B376" s="3" t="s">
        <v>105</v>
      </c>
      <c r="C376" s="3" t="s">
        <v>97</v>
      </c>
      <c r="D376" s="3" t="s">
        <v>91</v>
      </c>
      <c r="E376" s="3" t="s">
        <v>92</v>
      </c>
      <c r="F376" s="3" t="s">
        <v>99</v>
      </c>
      <c r="G376" s="3" t="s">
        <v>121</v>
      </c>
      <c r="H376" s="3">
        <v>32</v>
      </c>
      <c r="I376" s="3">
        <v>84336</v>
      </c>
      <c r="J376" s="3">
        <v>33</v>
      </c>
      <c r="K376" s="3">
        <v>18</v>
      </c>
      <c r="L376" s="3">
        <v>12</v>
      </c>
      <c r="M376" s="3">
        <v>1</v>
      </c>
      <c r="N376" s="3">
        <v>36</v>
      </c>
    </row>
    <row r="377" spans="1:14" x14ac:dyDescent="0.45">
      <c r="A377" s="4" t="s">
        <v>108</v>
      </c>
      <c r="B377" s="4" t="s">
        <v>105</v>
      </c>
      <c r="C377" s="4" t="s">
        <v>97</v>
      </c>
      <c r="D377" s="4" t="s">
        <v>113</v>
      </c>
      <c r="E377" s="4" t="s">
        <v>92</v>
      </c>
      <c r="F377" s="4" t="s">
        <v>93</v>
      </c>
      <c r="G377" s="4" t="s">
        <v>104</v>
      </c>
      <c r="H377" s="4">
        <v>34</v>
      </c>
      <c r="I377" s="4">
        <v>104083</v>
      </c>
      <c r="J377" s="4">
        <v>32</v>
      </c>
      <c r="K377" s="4">
        <v>7</v>
      </c>
      <c r="L377" s="4">
        <v>7</v>
      </c>
      <c r="M377" s="4">
        <v>4</v>
      </c>
      <c r="N377" s="4">
        <v>35</v>
      </c>
    </row>
    <row r="378" spans="1:14" x14ac:dyDescent="0.45">
      <c r="A378" s="3" t="s">
        <v>122</v>
      </c>
      <c r="B378" s="3" t="s">
        <v>96</v>
      </c>
      <c r="C378" s="3" t="s">
        <v>118</v>
      </c>
      <c r="D378" s="3" t="s">
        <v>111</v>
      </c>
      <c r="E378" s="3" t="s">
        <v>116</v>
      </c>
      <c r="F378" s="3" t="s">
        <v>93</v>
      </c>
      <c r="G378" s="3" t="s">
        <v>100</v>
      </c>
      <c r="H378" s="3">
        <v>22</v>
      </c>
      <c r="I378" s="3">
        <v>90948</v>
      </c>
      <c r="J378" s="3">
        <v>6</v>
      </c>
      <c r="K378" s="3">
        <v>12</v>
      </c>
      <c r="L378" s="3">
        <v>3</v>
      </c>
      <c r="M378" s="3">
        <v>6</v>
      </c>
      <c r="N378" s="3">
        <v>21</v>
      </c>
    </row>
    <row r="379" spans="1:14" x14ac:dyDescent="0.45">
      <c r="A379" s="4" t="s">
        <v>122</v>
      </c>
      <c r="B379" s="4" t="s">
        <v>105</v>
      </c>
      <c r="C379" s="4" t="s">
        <v>110</v>
      </c>
      <c r="D379" s="4" t="s">
        <v>113</v>
      </c>
      <c r="E379" s="4" t="s">
        <v>116</v>
      </c>
      <c r="F379" s="4" t="s">
        <v>93</v>
      </c>
      <c r="G379" s="4" t="s">
        <v>100</v>
      </c>
      <c r="H379" s="4">
        <v>61</v>
      </c>
      <c r="I379" s="4">
        <v>63002</v>
      </c>
      <c r="J379" s="4">
        <v>36</v>
      </c>
      <c r="K379" s="4">
        <v>2</v>
      </c>
      <c r="L379" s="4">
        <v>11</v>
      </c>
      <c r="M379" s="4">
        <v>4</v>
      </c>
      <c r="N379" s="4">
        <v>23</v>
      </c>
    </row>
    <row r="380" spans="1:14" x14ac:dyDescent="0.45">
      <c r="A380" s="3" t="s">
        <v>95</v>
      </c>
      <c r="B380" s="3" t="s">
        <v>105</v>
      </c>
      <c r="C380" s="3" t="s">
        <v>118</v>
      </c>
      <c r="D380" s="3" t="s">
        <v>111</v>
      </c>
      <c r="E380" s="3" t="s">
        <v>119</v>
      </c>
      <c r="F380" s="3" t="s">
        <v>99</v>
      </c>
      <c r="G380" s="3" t="s">
        <v>109</v>
      </c>
      <c r="H380" s="3">
        <v>40</v>
      </c>
      <c r="I380" s="3">
        <v>110098</v>
      </c>
      <c r="J380" s="3">
        <v>2</v>
      </c>
      <c r="K380" s="3">
        <v>18</v>
      </c>
      <c r="L380" s="3">
        <v>12</v>
      </c>
      <c r="M380" s="3">
        <v>1</v>
      </c>
      <c r="N380" s="3">
        <v>40</v>
      </c>
    </row>
    <row r="381" spans="1:14" x14ac:dyDescent="0.45">
      <c r="A381" s="4" t="s">
        <v>108</v>
      </c>
      <c r="B381" s="4" t="s">
        <v>96</v>
      </c>
      <c r="C381" s="4" t="s">
        <v>118</v>
      </c>
      <c r="D381" s="4" t="s">
        <v>111</v>
      </c>
      <c r="E381" s="4" t="s">
        <v>114</v>
      </c>
      <c r="F381" s="4" t="s">
        <v>99</v>
      </c>
      <c r="G381" s="4" t="s">
        <v>94</v>
      </c>
      <c r="H381" s="4">
        <v>33</v>
      </c>
      <c r="I381" s="4">
        <v>103016</v>
      </c>
      <c r="J381" s="4">
        <v>29</v>
      </c>
      <c r="K381" s="4">
        <v>6</v>
      </c>
      <c r="L381" s="4">
        <v>3</v>
      </c>
      <c r="M381" s="4">
        <v>7</v>
      </c>
      <c r="N381" s="4">
        <v>58</v>
      </c>
    </row>
    <row r="382" spans="1:14" x14ac:dyDescent="0.45">
      <c r="A382" s="3" t="s">
        <v>108</v>
      </c>
      <c r="B382" s="3" t="s">
        <v>89</v>
      </c>
      <c r="C382" s="3" t="s">
        <v>110</v>
      </c>
      <c r="D382" s="3" t="s">
        <v>111</v>
      </c>
      <c r="E382" s="3" t="s">
        <v>114</v>
      </c>
      <c r="F382" s="3" t="s">
        <v>107</v>
      </c>
      <c r="G382" s="3" t="s">
        <v>109</v>
      </c>
      <c r="H382" s="3">
        <v>29</v>
      </c>
      <c r="I382" s="3">
        <v>56672</v>
      </c>
      <c r="J382" s="3">
        <v>4</v>
      </c>
      <c r="K382" s="3">
        <v>10</v>
      </c>
      <c r="L382" s="3">
        <v>1</v>
      </c>
      <c r="M382" s="3">
        <v>2</v>
      </c>
      <c r="N382" s="3">
        <v>53</v>
      </c>
    </row>
    <row r="383" spans="1:14" x14ac:dyDescent="0.45">
      <c r="A383" s="4" t="s">
        <v>120</v>
      </c>
      <c r="B383" s="4" t="s">
        <v>89</v>
      </c>
      <c r="C383" s="4" t="s">
        <v>110</v>
      </c>
      <c r="D383" s="4" t="s">
        <v>102</v>
      </c>
      <c r="E383" s="4" t="s">
        <v>98</v>
      </c>
      <c r="F383" s="4" t="s">
        <v>99</v>
      </c>
      <c r="G383" s="4" t="s">
        <v>104</v>
      </c>
      <c r="H383" s="4">
        <v>29</v>
      </c>
      <c r="I383" s="4">
        <v>34213</v>
      </c>
      <c r="J383" s="4">
        <v>1</v>
      </c>
      <c r="K383" s="4">
        <v>15</v>
      </c>
      <c r="L383" s="4">
        <v>3</v>
      </c>
      <c r="M383" s="4">
        <v>9</v>
      </c>
      <c r="N383" s="4">
        <v>49</v>
      </c>
    </row>
    <row r="384" spans="1:14" x14ac:dyDescent="0.45">
      <c r="A384" s="3" t="s">
        <v>88</v>
      </c>
      <c r="B384" s="3" t="s">
        <v>96</v>
      </c>
      <c r="C384" s="3" t="s">
        <v>90</v>
      </c>
      <c r="D384" s="3" t="s">
        <v>113</v>
      </c>
      <c r="E384" s="3" t="s">
        <v>114</v>
      </c>
      <c r="F384" s="3" t="s">
        <v>107</v>
      </c>
      <c r="G384" s="3" t="s">
        <v>109</v>
      </c>
      <c r="H384" s="3">
        <v>33</v>
      </c>
      <c r="I384" s="3">
        <v>40293</v>
      </c>
      <c r="J384" s="3">
        <v>19</v>
      </c>
      <c r="K384" s="3">
        <v>5</v>
      </c>
      <c r="L384" s="3">
        <v>3</v>
      </c>
      <c r="M384" s="3">
        <v>3</v>
      </c>
      <c r="N384" s="3">
        <v>25</v>
      </c>
    </row>
    <row r="385" spans="1:14" x14ac:dyDescent="0.45">
      <c r="A385" s="4" t="s">
        <v>120</v>
      </c>
      <c r="B385" s="4" t="s">
        <v>96</v>
      </c>
      <c r="C385" s="4" t="s">
        <v>110</v>
      </c>
      <c r="D385" s="4" t="s">
        <v>91</v>
      </c>
      <c r="E385" s="4" t="s">
        <v>106</v>
      </c>
      <c r="F385" s="4" t="s">
        <v>107</v>
      </c>
      <c r="G385" s="4" t="s">
        <v>104</v>
      </c>
      <c r="H385" s="4">
        <v>54</v>
      </c>
      <c r="I385" s="4">
        <v>85860</v>
      </c>
      <c r="J385" s="4">
        <v>26</v>
      </c>
      <c r="K385" s="4">
        <v>3</v>
      </c>
      <c r="L385" s="4">
        <v>4</v>
      </c>
      <c r="M385" s="4">
        <v>8</v>
      </c>
      <c r="N385" s="4">
        <v>36</v>
      </c>
    </row>
    <row r="386" spans="1:14" x14ac:dyDescent="0.45">
      <c r="A386" s="3" t="s">
        <v>120</v>
      </c>
      <c r="B386" s="3" t="s">
        <v>96</v>
      </c>
      <c r="C386" s="3" t="s">
        <v>97</v>
      </c>
      <c r="D386" s="3" t="s">
        <v>91</v>
      </c>
      <c r="E386" s="3" t="s">
        <v>98</v>
      </c>
      <c r="F386" s="3" t="s">
        <v>99</v>
      </c>
      <c r="G386" s="3" t="s">
        <v>100</v>
      </c>
      <c r="H386" s="3">
        <v>47</v>
      </c>
      <c r="I386" s="3">
        <v>92507</v>
      </c>
      <c r="J386" s="3">
        <v>25</v>
      </c>
      <c r="K386" s="3">
        <v>5</v>
      </c>
      <c r="L386" s="3">
        <v>4</v>
      </c>
      <c r="M386" s="3">
        <v>8</v>
      </c>
      <c r="N386" s="3">
        <v>58</v>
      </c>
    </row>
    <row r="387" spans="1:14" x14ac:dyDescent="0.45">
      <c r="A387" s="4" t="s">
        <v>120</v>
      </c>
      <c r="B387" s="4" t="s">
        <v>96</v>
      </c>
      <c r="C387" s="4" t="s">
        <v>118</v>
      </c>
      <c r="D387" s="4" t="s">
        <v>113</v>
      </c>
      <c r="E387" s="4" t="s">
        <v>119</v>
      </c>
      <c r="F387" s="4" t="s">
        <v>107</v>
      </c>
      <c r="G387" s="4" t="s">
        <v>94</v>
      </c>
      <c r="H387" s="4">
        <v>60</v>
      </c>
      <c r="I387" s="4">
        <v>87134</v>
      </c>
      <c r="J387" s="4">
        <v>10</v>
      </c>
      <c r="K387" s="4">
        <v>8</v>
      </c>
      <c r="L387" s="4">
        <v>3</v>
      </c>
      <c r="M387" s="4">
        <v>3</v>
      </c>
      <c r="N387" s="4">
        <v>44</v>
      </c>
    </row>
    <row r="388" spans="1:14" x14ac:dyDescent="0.45">
      <c r="A388" s="3" t="s">
        <v>120</v>
      </c>
      <c r="B388" s="3" t="s">
        <v>96</v>
      </c>
      <c r="C388" s="3" t="s">
        <v>118</v>
      </c>
      <c r="D388" s="3" t="s">
        <v>102</v>
      </c>
      <c r="E388" s="3" t="s">
        <v>116</v>
      </c>
      <c r="F388" s="3" t="s">
        <v>99</v>
      </c>
      <c r="G388" s="3" t="s">
        <v>109</v>
      </c>
      <c r="H388" s="3">
        <v>49</v>
      </c>
      <c r="I388" s="3">
        <v>32100</v>
      </c>
      <c r="J388" s="3">
        <v>15</v>
      </c>
      <c r="K388" s="3">
        <v>8</v>
      </c>
      <c r="L388" s="3">
        <v>10</v>
      </c>
      <c r="M388" s="3">
        <v>4</v>
      </c>
      <c r="N388" s="3">
        <v>24</v>
      </c>
    </row>
    <row r="389" spans="1:14" x14ac:dyDescent="0.45">
      <c r="A389" s="4" t="s">
        <v>120</v>
      </c>
      <c r="B389" s="4" t="s">
        <v>89</v>
      </c>
      <c r="C389" s="4" t="s">
        <v>97</v>
      </c>
      <c r="D389" s="4" t="s">
        <v>102</v>
      </c>
      <c r="E389" s="4" t="s">
        <v>114</v>
      </c>
      <c r="F389" s="4" t="s">
        <v>107</v>
      </c>
      <c r="G389" s="4" t="s">
        <v>121</v>
      </c>
      <c r="H389" s="4">
        <v>26</v>
      </c>
      <c r="I389" s="4">
        <v>91997</v>
      </c>
      <c r="J389" s="4">
        <v>22</v>
      </c>
      <c r="K389" s="4">
        <v>8</v>
      </c>
      <c r="L389" s="4">
        <v>12</v>
      </c>
      <c r="M389" s="4">
        <v>2</v>
      </c>
      <c r="N389" s="4">
        <v>24</v>
      </c>
    </row>
    <row r="390" spans="1:14" x14ac:dyDescent="0.45">
      <c r="A390" s="3" t="s">
        <v>101</v>
      </c>
      <c r="B390" s="3" t="s">
        <v>89</v>
      </c>
      <c r="C390" s="3" t="s">
        <v>110</v>
      </c>
      <c r="D390" s="3" t="s">
        <v>111</v>
      </c>
      <c r="E390" s="3" t="s">
        <v>103</v>
      </c>
      <c r="F390" s="3" t="s">
        <v>99</v>
      </c>
      <c r="G390" s="3" t="s">
        <v>117</v>
      </c>
      <c r="H390" s="3">
        <v>29</v>
      </c>
      <c r="I390" s="3">
        <v>58172</v>
      </c>
      <c r="J390" s="3">
        <v>21</v>
      </c>
      <c r="K390" s="3">
        <v>12</v>
      </c>
      <c r="L390" s="3">
        <v>8</v>
      </c>
      <c r="M390" s="3">
        <v>4</v>
      </c>
      <c r="N390" s="3">
        <v>39</v>
      </c>
    </row>
    <row r="391" spans="1:14" x14ac:dyDescent="0.45">
      <c r="A391" s="4" t="s">
        <v>108</v>
      </c>
      <c r="B391" s="4" t="s">
        <v>96</v>
      </c>
      <c r="C391" s="4" t="s">
        <v>97</v>
      </c>
      <c r="D391" s="4" t="s">
        <v>113</v>
      </c>
      <c r="E391" s="4" t="s">
        <v>116</v>
      </c>
      <c r="F391" s="4" t="s">
        <v>99</v>
      </c>
      <c r="G391" s="4" t="s">
        <v>112</v>
      </c>
      <c r="H391" s="4">
        <v>46</v>
      </c>
      <c r="I391" s="4">
        <v>50132</v>
      </c>
      <c r="J391" s="4">
        <v>22</v>
      </c>
      <c r="K391" s="4">
        <v>8</v>
      </c>
      <c r="L391" s="4">
        <v>8</v>
      </c>
      <c r="M391" s="4">
        <v>9</v>
      </c>
      <c r="N391" s="4">
        <v>35</v>
      </c>
    </row>
    <row r="392" spans="1:14" x14ac:dyDescent="0.45">
      <c r="A392" s="3" t="s">
        <v>120</v>
      </c>
      <c r="B392" s="3" t="s">
        <v>105</v>
      </c>
      <c r="C392" s="3" t="s">
        <v>97</v>
      </c>
      <c r="D392" s="3" t="s">
        <v>113</v>
      </c>
      <c r="E392" s="3" t="s">
        <v>106</v>
      </c>
      <c r="F392" s="3" t="s">
        <v>107</v>
      </c>
      <c r="G392" s="3" t="s">
        <v>121</v>
      </c>
      <c r="H392" s="3">
        <v>48</v>
      </c>
      <c r="I392" s="3">
        <v>48199</v>
      </c>
      <c r="J392" s="3">
        <v>36</v>
      </c>
      <c r="K392" s="3">
        <v>11</v>
      </c>
      <c r="L392" s="3">
        <v>13</v>
      </c>
      <c r="M392" s="3">
        <v>2</v>
      </c>
      <c r="N392" s="3">
        <v>56</v>
      </c>
    </row>
    <row r="393" spans="1:14" x14ac:dyDescent="0.45">
      <c r="A393" s="4" t="s">
        <v>108</v>
      </c>
      <c r="B393" s="4" t="s">
        <v>96</v>
      </c>
      <c r="C393" s="4" t="s">
        <v>90</v>
      </c>
      <c r="D393" s="4" t="s">
        <v>91</v>
      </c>
      <c r="E393" s="4" t="s">
        <v>116</v>
      </c>
      <c r="F393" s="4" t="s">
        <v>93</v>
      </c>
      <c r="G393" s="4" t="s">
        <v>100</v>
      </c>
      <c r="H393" s="4">
        <v>44</v>
      </c>
      <c r="I393" s="4">
        <v>66609</v>
      </c>
      <c r="J393" s="4">
        <v>34</v>
      </c>
      <c r="K393" s="4">
        <v>14</v>
      </c>
      <c r="L393" s="4">
        <v>13</v>
      </c>
      <c r="M393" s="4">
        <v>3</v>
      </c>
      <c r="N393" s="4">
        <v>59</v>
      </c>
    </row>
    <row r="394" spans="1:14" x14ac:dyDescent="0.45">
      <c r="A394" s="3" t="s">
        <v>108</v>
      </c>
      <c r="B394" s="3" t="s">
        <v>105</v>
      </c>
      <c r="C394" s="3" t="s">
        <v>97</v>
      </c>
      <c r="D394" s="3" t="s">
        <v>113</v>
      </c>
      <c r="E394" s="3" t="s">
        <v>106</v>
      </c>
      <c r="F394" s="3" t="s">
        <v>107</v>
      </c>
      <c r="G394" s="3" t="s">
        <v>112</v>
      </c>
      <c r="H394" s="3">
        <v>51</v>
      </c>
      <c r="I394" s="3">
        <v>72965</v>
      </c>
      <c r="J394" s="3">
        <v>30</v>
      </c>
      <c r="K394" s="3">
        <v>8</v>
      </c>
      <c r="L394" s="3">
        <v>1</v>
      </c>
      <c r="M394" s="3">
        <v>4</v>
      </c>
      <c r="N394" s="3">
        <v>28</v>
      </c>
    </row>
    <row r="395" spans="1:14" x14ac:dyDescent="0.45">
      <c r="A395" s="4" t="s">
        <v>115</v>
      </c>
      <c r="B395" s="4" t="s">
        <v>96</v>
      </c>
      <c r="C395" s="4" t="s">
        <v>118</v>
      </c>
      <c r="D395" s="4" t="s">
        <v>102</v>
      </c>
      <c r="E395" s="4" t="s">
        <v>106</v>
      </c>
      <c r="F395" s="4" t="s">
        <v>99</v>
      </c>
      <c r="G395" s="4" t="s">
        <v>117</v>
      </c>
      <c r="H395" s="4">
        <v>44</v>
      </c>
      <c r="I395" s="4">
        <v>38016</v>
      </c>
      <c r="J395" s="4">
        <v>25</v>
      </c>
      <c r="K395" s="4">
        <v>10</v>
      </c>
      <c r="L395" s="4">
        <v>7</v>
      </c>
      <c r="M395" s="4">
        <v>5</v>
      </c>
      <c r="N395" s="4">
        <v>24</v>
      </c>
    </row>
    <row r="396" spans="1:14" x14ac:dyDescent="0.45">
      <c r="A396" s="3" t="s">
        <v>101</v>
      </c>
      <c r="B396" s="3" t="s">
        <v>96</v>
      </c>
      <c r="C396" s="3" t="s">
        <v>97</v>
      </c>
      <c r="D396" s="3" t="s">
        <v>113</v>
      </c>
      <c r="E396" s="3" t="s">
        <v>106</v>
      </c>
      <c r="F396" s="3" t="s">
        <v>93</v>
      </c>
      <c r="G396" s="3" t="s">
        <v>117</v>
      </c>
      <c r="H396" s="3">
        <v>41</v>
      </c>
      <c r="I396" s="3">
        <v>69779</v>
      </c>
      <c r="J396" s="3">
        <v>28</v>
      </c>
      <c r="K396" s="3">
        <v>7</v>
      </c>
      <c r="L396" s="3">
        <v>11</v>
      </c>
      <c r="M396" s="3">
        <v>1</v>
      </c>
      <c r="N396" s="3">
        <v>21</v>
      </c>
    </row>
    <row r="397" spans="1:14" x14ac:dyDescent="0.45">
      <c r="A397" s="4" t="s">
        <v>120</v>
      </c>
      <c r="B397" s="4" t="s">
        <v>89</v>
      </c>
      <c r="C397" s="4" t="s">
        <v>118</v>
      </c>
      <c r="D397" s="4" t="s">
        <v>91</v>
      </c>
      <c r="E397" s="4" t="s">
        <v>119</v>
      </c>
      <c r="F397" s="4" t="s">
        <v>107</v>
      </c>
      <c r="G397" s="4" t="s">
        <v>94</v>
      </c>
      <c r="H397" s="4">
        <v>39</v>
      </c>
      <c r="I397" s="4">
        <v>61881</v>
      </c>
      <c r="J397" s="4">
        <v>1</v>
      </c>
      <c r="K397" s="4">
        <v>17</v>
      </c>
      <c r="L397" s="4">
        <v>2</v>
      </c>
      <c r="M397" s="4">
        <v>7</v>
      </c>
      <c r="N397" s="4">
        <v>28</v>
      </c>
    </row>
    <row r="398" spans="1:14" x14ac:dyDescent="0.45">
      <c r="A398" s="3" t="s">
        <v>122</v>
      </c>
      <c r="B398" s="3" t="s">
        <v>105</v>
      </c>
      <c r="C398" s="3" t="s">
        <v>118</v>
      </c>
      <c r="D398" s="3" t="s">
        <v>111</v>
      </c>
      <c r="E398" s="3" t="s">
        <v>106</v>
      </c>
      <c r="F398" s="3" t="s">
        <v>107</v>
      </c>
      <c r="G398" s="3" t="s">
        <v>112</v>
      </c>
      <c r="H398" s="3">
        <v>39</v>
      </c>
      <c r="I398" s="3">
        <v>112594</v>
      </c>
      <c r="J398" s="3">
        <v>4</v>
      </c>
      <c r="K398" s="3">
        <v>4</v>
      </c>
      <c r="L398" s="3">
        <v>1</v>
      </c>
      <c r="M398" s="3">
        <v>7</v>
      </c>
      <c r="N398" s="3">
        <v>55</v>
      </c>
    </row>
    <row r="399" spans="1:14" x14ac:dyDescent="0.45">
      <c r="A399" s="4" t="s">
        <v>95</v>
      </c>
      <c r="B399" s="4" t="s">
        <v>105</v>
      </c>
      <c r="C399" s="4" t="s">
        <v>118</v>
      </c>
      <c r="D399" s="4" t="s">
        <v>91</v>
      </c>
      <c r="E399" s="4" t="s">
        <v>106</v>
      </c>
      <c r="F399" s="4" t="s">
        <v>107</v>
      </c>
      <c r="G399" s="4" t="s">
        <v>94</v>
      </c>
      <c r="H399" s="4">
        <v>23</v>
      </c>
      <c r="I399" s="4">
        <v>54472</v>
      </c>
      <c r="J399" s="4">
        <v>7</v>
      </c>
      <c r="K399" s="4">
        <v>13</v>
      </c>
      <c r="L399" s="4">
        <v>3</v>
      </c>
      <c r="M399" s="4">
        <v>9</v>
      </c>
      <c r="N399" s="4">
        <v>41</v>
      </c>
    </row>
    <row r="400" spans="1:14" x14ac:dyDescent="0.45">
      <c r="A400" s="3" t="s">
        <v>88</v>
      </c>
      <c r="B400" s="3" t="s">
        <v>89</v>
      </c>
      <c r="C400" s="3" t="s">
        <v>110</v>
      </c>
      <c r="D400" s="3" t="s">
        <v>91</v>
      </c>
      <c r="E400" s="3" t="s">
        <v>103</v>
      </c>
      <c r="F400" s="3" t="s">
        <v>93</v>
      </c>
      <c r="G400" s="3" t="s">
        <v>121</v>
      </c>
      <c r="H400" s="3">
        <v>25</v>
      </c>
      <c r="I400" s="3">
        <v>81813</v>
      </c>
      <c r="J400" s="3">
        <v>9</v>
      </c>
      <c r="K400" s="3">
        <v>4</v>
      </c>
      <c r="L400" s="3">
        <v>4</v>
      </c>
      <c r="M400" s="3">
        <v>4</v>
      </c>
      <c r="N400" s="3">
        <v>41</v>
      </c>
    </row>
    <row r="401" spans="1:14" x14ac:dyDescent="0.45">
      <c r="A401" s="4" t="s">
        <v>122</v>
      </c>
      <c r="B401" s="4" t="s">
        <v>89</v>
      </c>
      <c r="C401" s="4" t="s">
        <v>90</v>
      </c>
      <c r="D401" s="4" t="s">
        <v>111</v>
      </c>
      <c r="E401" s="4" t="s">
        <v>98</v>
      </c>
      <c r="F401" s="4" t="s">
        <v>99</v>
      </c>
      <c r="G401" s="4" t="s">
        <v>104</v>
      </c>
      <c r="H401" s="4">
        <v>51</v>
      </c>
      <c r="I401" s="4">
        <v>66021</v>
      </c>
      <c r="J401" s="4">
        <v>36</v>
      </c>
      <c r="K401" s="4">
        <v>5</v>
      </c>
      <c r="L401" s="4">
        <v>13</v>
      </c>
      <c r="M401" s="4">
        <v>6</v>
      </c>
      <c r="N401" s="4">
        <v>41</v>
      </c>
    </row>
    <row r="402" spans="1:14" x14ac:dyDescent="0.45">
      <c r="A402" s="3" t="s">
        <v>101</v>
      </c>
      <c r="B402" s="3" t="s">
        <v>89</v>
      </c>
      <c r="C402" s="3" t="s">
        <v>118</v>
      </c>
      <c r="D402" s="3" t="s">
        <v>91</v>
      </c>
      <c r="E402" s="3" t="s">
        <v>92</v>
      </c>
      <c r="F402" s="3" t="s">
        <v>107</v>
      </c>
      <c r="G402" s="3" t="s">
        <v>104</v>
      </c>
      <c r="H402" s="3">
        <v>54</v>
      </c>
      <c r="I402" s="3">
        <v>84131</v>
      </c>
      <c r="J402" s="3">
        <v>19</v>
      </c>
      <c r="K402" s="3">
        <v>4</v>
      </c>
      <c r="L402" s="3">
        <v>6</v>
      </c>
      <c r="M402" s="3">
        <v>2</v>
      </c>
      <c r="N402" s="3">
        <v>53</v>
      </c>
    </row>
    <row r="403" spans="1:14" x14ac:dyDescent="0.45">
      <c r="A403" s="4" t="s">
        <v>95</v>
      </c>
      <c r="B403" s="4" t="s">
        <v>89</v>
      </c>
      <c r="C403" s="4" t="s">
        <v>118</v>
      </c>
      <c r="D403" s="4" t="s">
        <v>91</v>
      </c>
      <c r="E403" s="4" t="s">
        <v>98</v>
      </c>
      <c r="F403" s="4" t="s">
        <v>107</v>
      </c>
      <c r="G403" s="4" t="s">
        <v>104</v>
      </c>
      <c r="H403" s="4">
        <v>57</v>
      </c>
      <c r="I403" s="4">
        <v>54087</v>
      </c>
      <c r="J403" s="4">
        <v>1</v>
      </c>
      <c r="K403" s="4">
        <v>18</v>
      </c>
      <c r="L403" s="4">
        <v>10</v>
      </c>
      <c r="M403" s="4">
        <v>4</v>
      </c>
      <c r="N403" s="4">
        <v>48</v>
      </c>
    </row>
    <row r="404" spans="1:14" x14ac:dyDescent="0.45">
      <c r="A404" s="3" t="s">
        <v>101</v>
      </c>
      <c r="B404" s="3" t="s">
        <v>105</v>
      </c>
      <c r="C404" s="3" t="s">
        <v>110</v>
      </c>
      <c r="D404" s="3" t="s">
        <v>113</v>
      </c>
      <c r="E404" s="3" t="s">
        <v>106</v>
      </c>
      <c r="F404" s="3" t="s">
        <v>107</v>
      </c>
      <c r="G404" s="3" t="s">
        <v>112</v>
      </c>
      <c r="H404" s="3">
        <v>39</v>
      </c>
      <c r="I404" s="3">
        <v>42828</v>
      </c>
      <c r="J404" s="3">
        <v>10</v>
      </c>
      <c r="K404" s="3">
        <v>6</v>
      </c>
      <c r="L404" s="3">
        <v>14</v>
      </c>
      <c r="M404" s="3">
        <v>2</v>
      </c>
      <c r="N404" s="3">
        <v>57</v>
      </c>
    </row>
    <row r="405" spans="1:14" x14ac:dyDescent="0.45">
      <c r="A405" s="4" t="s">
        <v>108</v>
      </c>
      <c r="B405" s="4" t="s">
        <v>105</v>
      </c>
      <c r="C405" s="4" t="s">
        <v>118</v>
      </c>
      <c r="D405" s="4" t="s">
        <v>113</v>
      </c>
      <c r="E405" s="4" t="s">
        <v>103</v>
      </c>
      <c r="F405" s="4" t="s">
        <v>107</v>
      </c>
      <c r="G405" s="4" t="s">
        <v>104</v>
      </c>
      <c r="H405" s="4">
        <v>58</v>
      </c>
      <c r="I405" s="4">
        <v>91610</v>
      </c>
      <c r="J405" s="4">
        <v>36</v>
      </c>
      <c r="K405" s="4">
        <v>2</v>
      </c>
      <c r="L405" s="4">
        <v>5</v>
      </c>
      <c r="M405" s="4">
        <v>5</v>
      </c>
      <c r="N405" s="4">
        <v>52</v>
      </c>
    </row>
    <row r="406" spans="1:14" x14ac:dyDescent="0.45">
      <c r="A406" s="3" t="s">
        <v>95</v>
      </c>
      <c r="B406" s="3" t="s">
        <v>96</v>
      </c>
      <c r="C406" s="3" t="s">
        <v>97</v>
      </c>
      <c r="D406" s="3" t="s">
        <v>111</v>
      </c>
      <c r="E406" s="3" t="s">
        <v>116</v>
      </c>
      <c r="F406" s="3" t="s">
        <v>107</v>
      </c>
      <c r="G406" s="3" t="s">
        <v>121</v>
      </c>
      <c r="H406" s="3">
        <v>40</v>
      </c>
      <c r="I406" s="3">
        <v>31401</v>
      </c>
      <c r="J406" s="3">
        <v>9</v>
      </c>
      <c r="K406" s="3">
        <v>11</v>
      </c>
      <c r="L406" s="3">
        <v>14</v>
      </c>
      <c r="M406" s="3">
        <v>7</v>
      </c>
      <c r="N406" s="3">
        <v>37</v>
      </c>
    </row>
    <row r="407" spans="1:14" x14ac:dyDescent="0.45">
      <c r="A407" s="4" t="s">
        <v>108</v>
      </c>
      <c r="B407" s="4" t="s">
        <v>96</v>
      </c>
      <c r="C407" s="4" t="s">
        <v>97</v>
      </c>
      <c r="D407" s="4" t="s">
        <v>113</v>
      </c>
      <c r="E407" s="4" t="s">
        <v>103</v>
      </c>
      <c r="F407" s="4" t="s">
        <v>99</v>
      </c>
      <c r="G407" s="4" t="s">
        <v>94</v>
      </c>
      <c r="H407" s="4">
        <v>49</v>
      </c>
      <c r="I407" s="4">
        <v>115179</v>
      </c>
      <c r="J407" s="4">
        <v>32</v>
      </c>
      <c r="K407" s="4">
        <v>14</v>
      </c>
      <c r="L407" s="4">
        <v>4</v>
      </c>
      <c r="M407" s="4">
        <v>1</v>
      </c>
      <c r="N407" s="4">
        <v>26</v>
      </c>
    </row>
    <row r="408" spans="1:14" x14ac:dyDescent="0.45">
      <c r="A408" s="3" t="s">
        <v>122</v>
      </c>
      <c r="B408" s="3" t="s">
        <v>89</v>
      </c>
      <c r="C408" s="3" t="s">
        <v>90</v>
      </c>
      <c r="D408" s="3" t="s">
        <v>113</v>
      </c>
      <c r="E408" s="3" t="s">
        <v>106</v>
      </c>
      <c r="F408" s="3" t="s">
        <v>99</v>
      </c>
      <c r="G408" s="3" t="s">
        <v>112</v>
      </c>
      <c r="H408" s="3">
        <v>61</v>
      </c>
      <c r="I408" s="3">
        <v>45193</v>
      </c>
      <c r="J408" s="3">
        <v>32</v>
      </c>
      <c r="K408" s="3">
        <v>5</v>
      </c>
      <c r="L408" s="3">
        <v>8</v>
      </c>
      <c r="M408" s="3">
        <v>7</v>
      </c>
      <c r="N408" s="3">
        <v>20</v>
      </c>
    </row>
    <row r="409" spans="1:14" x14ac:dyDescent="0.45">
      <c r="A409" s="4" t="s">
        <v>122</v>
      </c>
      <c r="B409" s="4" t="s">
        <v>89</v>
      </c>
      <c r="C409" s="4" t="s">
        <v>118</v>
      </c>
      <c r="D409" s="4" t="s">
        <v>91</v>
      </c>
      <c r="E409" s="4" t="s">
        <v>103</v>
      </c>
      <c r="F409" s="4" t="s">
        <v>107</v>
      </c>
      <c r="G409" s="4" t="s">
        <v>94</v>
      </c>
      <c r="H409" s="4">
        <v>41</v>
      </c>
      <c r="I409" s="4">
        <v>74864</v>
      </c>
      <c r="J409" s="4">
        <v>6</v>
      </c>
      <c r="K409" s="4">
        <v>6</v>
      </c>
      <c r="L409" s="4">
        <v>11</v>
      </c>
      <c r="M409" s="4">
        <v>6</v>
      </c>
      <c r="N409" s="4">
        <v>52</v>
      </c>
    </row>
    <row r="410" spans="1:14" x14ac:dyDescent="0.45">
      <c r="A410" s="3" t="s">
        <v>95</v>
      </c>
      <c r="B410" s="3" t="s">
        <v>89</v>
      </c>
      <c r="C410" s="3" t="s">
        <v>110</v>
      </c>
      <c r="D410" s="3" t="s">
        <v>102</v>
      </c>
      <c r="E410" s="3" t="s">
        <v>114</v>
      </c>
      <c r="F410" s="3" t="s">
        <v>93</v>
      </c>
      <c r="G410" s="3" t="s">
        <v>112</v>
      </c>
      <c r="H410" s="3">
        <v>54</v>
      </c>
      <c r="I410" s="3">
        <v>50307</v>
      </c>
      <c r="J410" s="3">
        <v>38</v>
      </c>
      <c r="K410" s="3">
        <v>10</v>
      </c>
      <c r="L410" s="3">
        <v>12</v>
      </c>
      <c r="M410" s="3">
        <v>6</v>
      </c>
      <c r="N410" s="3">
        <v>20</v>
      </c>
    </row>
    <row r="411" spans="1:14" x14ac:dyDescent="0.45">
      <c r="A411" s="4" t="s">
        <v>95</v>
      </c>
      <c r="B411" s="4" t="s">
        <v>96</v>
      </c>
      <c r="C411" s="4" t="s">
        <v>97</v>
      </c>
      <c r="D411" s="4" t="s">
        <v>113</v>
      </c>
      <c r="E411" s="4" t="s">
        <v>103</v>
      </c>
      <c r="F411" s="4" t="s">
        <v>99</v>
      </c>
      <c r="G411" s="4" t="s">
        <v>94</v>
      </c>
      <c r="H411" s="4">
        <v>33</v>
      </c>
      <c r="I411" s="4">
        <v>49611</v>
      </c>
      <c r="J411" s="4">
        <v>17</v>
      </c>
      <c r="K411" s="4">
        <v>8</v>
      </c>
      <c r="L411" s="4">
        <v>14</v>
      </c>
      <c r="M411" s="4">
        <v>8</v>
      </c>
      <c r="N411" s="4">
        <v>43</v>
      </c>
    </row>
    <row r="412" spans="1:14" x14ac:dyDescent="0.45">
      <c r="A412" s="3" t="s">
        <v>120</v>
      </c>
      <c r="B412" s="3" t="s">
        <v>96</v>
      </c>
      <c r="C412" s="3" t="s">
        <v>110</v>
      </c>
      <c r="D412" s="3" t="s">
        <v>102</v>
      </c>
      <c r="E412" s="3" t="s">
        <v>106</v>
      </c>
      <c r="F412" s="3" t="s">
        <v>93</v>
      </c>
      <c r="G412" s="3" t="s">
        <v>117</v>
      </c>
      <c r="H412" s="3">
        <v>36</v>
      </c>
      <c r="I412" s="3">
        <v>73791</v>
      </c>
      <c r="J412" s="3">
        <v>10</v>
      </c>
      <c r="K412" s="3">
        <v>14</v>
      </c>
      <c r="L412" s="3">
        <v>4</v>
      </c>
      <c r="M412" s="3">
        <v>8</v>
      </c>
      <c r="N412" s="3">
        <v>23</v>
      </c>
    </row>
    <row r="413" spans="1:14" x14ac:dyDescent="0.45">
      <c r="A413" s="4" t="s">
        <v>101</v>
      </c>
      <c r="B413" s="4" t="s">
        <v>96</v>
      </c>
      <c r="C413" s="4" t="s">
        <v>110</v>
      </c>
      <c r="D413" s="4" t="s">
        <v>113</v>
      </c>
      <c r="E413" s="4" t="s">
        <v>119</v>
      </c>
      <c r="F413" s="4" t="s">
        <v>99</v>
      </c>
      <c r="G413" s="4" t="s">
        <v>94</v>
      </c>
      <c r="H413" s="4">
        <v>62</v>
      </c>
      <c r="I413" s="4">
        <v>41950</v>
      </c>
      <c r="J413" s="4">
        <v>27</v>
      </c>
      <c r="K413" s="4">
        <v>3</v>
      </c>
      <c r="L413" s="4">
        <v>13</v>
      </c>
      <c r="M413" s="4">
        <v>6</v>
      </c>
      <c r="N413" s="4">
        <v>23</v>
      </c>
    </row>
    <row r="414" spans="1:14" x14ac:dyDescent="0.45">
      <c r="A414" s="3" t="s">
        <v>120</v>
      </c>
      <c r="B414" s="3" t="s">
        <v>96</v>
      </c>
      <c r="C414" s="3" t="s">
        <v>97</v>
      </c>
      <c r="D414" s="3" t="s">
        <v>113</v>
      </c>
      <c r="E414" s="3" t="s">
        <v>114</v>
      </c>
      <c r="F414" s="3" t="s">
        <v>107</v>
      </c>
      <c r="G414" s="3" t="s">
        <v>104</v>
      </c>
      <c r="H414" s="3">
        <v>60</v>
      </c>
      <c r="I414" s="3">
        <v>106240</v>
      </c>
      <c r="J414" s="3">
        <v>35</v>
      </c>
      <c r="K414" s="3">
        <v>12</v>
      </c>
      <c r="L414" s="3">
        <v>10</v>
      </c>
      <c r="M414" s="3">
        <v>3</v>
      </c>
      <c r="N414" s="3">
        <v>37</v>
      </c>
    </row>
    <row r="415" spans="1:14" x14ac:dyDescent="0.45">
      <c r="A415" s="4" t="s">
        <v>101</v>
      </c>
      <c r="B415" s="4" t="s">
        <v>96</v>
      </c>
      <c r="C415" s="4" t="s">
        <v>110</v>
      </c>
      <c r="D415" s="4" t="s">
        <v>111</v>
      </c>
      <c r="E415" s="4" t="s">
        <v>103</v>
      </c>
      <c r="F415" s="4" t="s">
        <v>99</v>
      </c>
      <c r="G415" s="4" t="s">
        <v>117</v>
      </c>
      <c r="H415" s="4">
        <v>23</v>
      </c>
      <c r="I415" s="4">
        <v>107403</v>
      </c>
      <c r="J415" s="4">
        <v>21</v>
      </c>
      <c r="K415" s="4">
        <v>16</v>
      </c>
      <c r="L415" s="4">
        <v>12</v>
      </c>
      <c r="M415" s="4">
        <v>5</v>
      </c>
      <c r="N415" s="4">
        <v>46</v>
      </c>
    </row>
    <row r="416" spans="1:14" x14ac:dyDescent="0.45">
      <c r="A416" s="3" t="s">
        <v>120</v>
      </c>
      <c r="B416" s="3" t="s">
        <v>96</v>
      </c>
      <c r="C416" s="3" t="s">
        <v>97</v>
      </c>
      <c r="D416" s="3" t="s">
        <v>111</v>
      </c>
      <c r="E416" s="3" t="s">
        <v>92</v>
      </c>
      <c r="F416" s="3" t="s">
        <v>107</v>
      </c>
      <c r="G416" s="3" t="s">
        <v>94</v>
      </c>
      <c r="H416" s="3">
        <v>50</v>
      </c>
      <c r="I416" s="3">
        <v>32745</v>
      </c>
      <c r="J416" s="3">
        <v>25</v>
      </c>
      <c r="K416" s="3">
        <v>17</v>
      </c>
      <c r="L416" s="3">
        <v>13</v>
      </c>
      <c r="M416" s="3">
        <v>2</v>
      </c>
      <c r="N416" s="3">
        <v>51</v>
      </c>
    </row>
    <row r="417" spans="1:14" x14ac:dyDescent="0.45">
      <c r="A417" s="4" t="s">
        <v>108</v>
      </c>
      <c r="B417" s="4" t="s">
        <v>96</v>
      </c>
      <c r="C417" s="4" t="s">
        <v>110</v>
      </c>
      <c r="D417" s="4" t="s">
        <v>111</v>
      </c>
      <c r="E417" s="4" t="s">
        <v>92</v>
      </c>
      <c r="F417" s="4" t="s">
        <v>99</v>
      </c>
      <c r="G417" s="4" t="s">
        <v>112</v>
      </c>
      <c r="H417" s="4">
        <v>62</v>
      </c>
      <c r="I417" s="4">
        <v>85243</v>
      </c>
      <c r="J417" s="4">
        <v>28</v>
      </c>
      <c r="K417" s="4">
        <v>1</v>
      </c>
      <c r="L417" s="4">
        <v>2</v>
      </c>
      <c r="M417" s="4">
        <v>5</v>
      </c>
      <c r="N417" s="4">
        <v>52</v>
      </c>
    </row>
    <row r="418" spans="1:14" x14ac:dyDescent="0.45">
      <c r="A418" s="3" t="s">
        <v>95</v>
      </c>
      <c r="B418" s="3" t="s">
        <v>89</v>
      </c>
      <c r="C418" s="3" t="s">
        <v>97</v>
      </c>
      <c r="D418" s="3" t="s">
        <v>102</v>
      </c>
      <c r="E418" s="3" t="s">
        <v>103</v>
      </c>
      <c r="F418" s="3" t="s">
        <v>107</v>
      </c>
      <c r="G418" s="3" t="s">
        <v>112</v>
      </c>
      <c r="H418" s="3">
        <v>31</v>
      </c>
      <c r="I418" s="3">
        <v>33866</v>
      </c>
      <c r="J418" s="3">
        <v>15</v>
      </c>
      <c r="K418" s="3">
        <v>10</v>
      </c>
      <c r="L418" s="3">
        <v>3</v>
      </c>
      <c r="M418" s="3">
        <v>9</v>
      </c>
      <c r="N418" s="3">
        <v>47</v>
      </c>
    </row>
    <row r="419" spans="1:14" x14ac:dyDescent="0.45">
      <c r="A419" s="4" t="s">
        <v>122</v>
      </c>
      <c r="B419" s="4" t="s">
        <v>89</v>
      </c>
      <c r="C419" s="4" t="s">
        <v>118</v>
      </c>
      <c r="D419" s="4" t="s">
        <v>91</v>
      </c>
      <c r="E419" s="4" t="s">
        <v>119</v>
      </c>
      <c r="F419" s="4" t="s">
        <v>107</v>
      </c>
      <c r="G419" s="4" t="s">
        <v>112</v>
      </c>
      <c r="H419" s="4">
        <v>23</v>
      </c>
      <c r="I419" s="4">
        <v>62245</v>
      </c>
      <c r="J419" s="4">
        <v>4</v>
      </c>
      <c r="K419" s="4">
        <v>10</v>
      </c>
      <c r="L419" s="4">
        <v>6</v>
      </c>
      <c r="M419" s="4">
        <v>1</v>
      </c>
      <c r="N419" s="4">
        <v>55</v>
      </c>
    </row>
    <row r="420" spans="1:14" x14ac:dyDescent="0.45">
      <c r="A420" s="3" t="s">
        <v>101</v>
      </c>
      <c r="B420" s="3" t="s">
        <v>89</v>
      </c>
      <c r="C420" s="3" t="s">
        <v>90</v>
      </c>
      <c r="D420" s="3" t="s">
        <v>113</v>
      </c>
      <c r="E420" s="3" t="s">
        <v>116</v>
      </c>
      <c r="F420" s="3" t="s">
        <v>107</v>
      </c>
      <c r="G420" s="3" t="s">
        <v>100</v>
      </c>
      <c r="H420" s="3">
        <v>32</v>
      </c>
      <c r="I420" s="3">
        <v>74724</v>
      </c>
      <c r="J420" s="3">
        <v>29</v>
      </c>
      <c r="K420" s="3">
        <v>2</v>
      </c>
      <c r="L420" s="3">
        <v>8</v>
      </c>
      <c r="M420" s="3">
        <v>5</v>
      </c>
      <c r="N420" s="3">
        <v>25</v>
      </c>
    </row>
    <row r="421" spans="1:14" x14ac:dyDescent="0.45">
      <c r="A421" s="4" t="s">
        <v>101</v>
      </c>
      <c r="B421" s="4" t="s">
        <v>89</v>
      </c>
      <c r="C421" s="4" t="s">
        <v>97</v>
      </c>
      <c r="D421" s="4" t="s">
        <v>113</v>
      </c>
      <c r="E421" s="4" t="s">
        <v>106</v>
      </c>
      <c r="F421" s="4" t="s">
        <v>107</v>
      </c>
      <c r="G421" s="4" t="s">
        <v>121</v>
      </c>
      <c r="H421" s="4">
        <v>34</v>
      </c>
      <c r="I421" s="4">
        <v>101354</v>
      </c>
      <c r="J421" s="4">
        <v>9</v>
      </c>
      <c r="K421" s="4">
        <v>9</v>
      </c>
      <c r="L421" s="4">
        <v>8</v>
      </c>
      <c r="M421" s="4">
        <v>6</v>
      </c>
      <c r="N421" s="4">
        <v>35</v>
      </c>
    </row>
    <row r="422" spans="1:14" x14ac:dyDescent="0.45">
      <c r="A422" s="3" t="s">
        <v>122</v>
      </c>
      <c r="B422" s="3" t="s">
        <v>96</v>
      </c>
      <c r="C422" s="3" t="s">
        <v>97</v>
      </c>
      <c r="D422" s="3" t="s">
        <v>113</v>
      </c>
      <c r="E422" s="3" t="s">
        <v>92</v>
      </c>
      <c r="F422" s="3" t="s">
        <v>93</v>
      </c>
      <c r="G422" s="3" t="s">
        <v>112</v>
      </c>
      <c r="H422" s="3">
        <v>31</v>
      </c>
      <c r="I422" s="3">
        <v>81374</v>
      </c>
      <c r="J422" s="3">
        <v>27</v>
      </c>
      <c r="K422" s="3">
        <v>13</v>
      </c>
      <c r="L422" s="3">
        <v>11</v>
      </c>
      <c r="M422" s="3">
        <v>7</v>
      </c>
      <c r="N422" s="3">
        <v>53</v>
      </c>
    </row>
    <row r="423" spans="1:14" x14ac:dyDescent="0.45">
      <c r="A423" s="4" t="s">
        <v>120</v>
      </c>
      <c r="B423" s="4" t="s">
        <v>105</v>
      </c>
      <c r="C423" s="4" t="s">
        <v>90</v>
      </c>
      <c r="D423" s="4" t="s">
        <v>102</v>
      </c>
      <c r="E423" s="4" t="s">
        <v>116</v>
      </c>
      <c r="F423" s="4" t="s">
        <v>107</v>
      </c>
      <c r="G423" s="4" t="s">
        <v>117</v>
      </c>
      <c r="H423" s="4">
        <v>35</v>
      </c>
      <c r="I423" s="4">
        <v>60116</v>
      </c>
      <c r="J423" s="4">
        <v>26</v>
      </c>
      <c r="K423" s="4">
        <v>16</v>
      </c>
      <c r="L423" s="4">
        <v>9</v>
      </c>
      <c r="M423" s="4">
        <v>9</v>
      </c>
      <c r="N423" s="4">
        <v>42</v>
      </c>
    </row>
    <row r="424" spans="1:14" x14ac:dyDescent="0.45">
      <c r="A424" s="3" t="s">
        <v>101</v>
      </c>
      <c r="B424" s="3" t="s">
        <v>96</v>
      </c>
      <c r="C424" s="3" t="s">
        <v>97</v>
      </c>
      <c r="D424" s="3" t="s">
        <v>111</v>
      </c>
      <c r="E424" s="3" t="s">
        <v>103</v>
      </c>
      <c r="F424" s="3" t="s">
        <v>93</v>
      </c>
      <c r="G424" s="3" t="s">
        <v>112</v>
      </c>
      <c r="H424" s="3">
        <v>39</v>
      </c>
      <c r="I424" s="3">
        <v>111029</v>
      </c>
      <c r="J424" s="3">
        <v>19</v>
      </c>
      <c r="K424" s="3">
        <v>18</v>
      </c>
      <c r="L424" s="3">
        <v>7</v>
      </c>
      <c r="M424" s="3">
        <v>6</v>
      </c>
      <c r="N424" s="3">
        <v>43</v>
      </c>
    </row>
    <row r="425" spans="1:14" x14ac:dyDescent="0.45">
      <c r="A425" s="4" t="s">
        <v>88</v>
      </c>
      <c r="B425" s="4" t="s">
        <v>105</v>
      </c>
      <c r="C425" s="4" t="s">
        <v>97</v>
      </c>
      <c r="D425" s="4" t="s">
        <v>91</v>
      </c>
      <c r="E425" s="4" t="s">
        <v>116</v>
      </c>
      <c r="F425" s="4" t="s">
        <v>93</v>
      </c>
      <c r="G425" s="4" t="s">
        <v>100</v>
      </c>
      <c r="H425" s="4">
        <v>30</v>
      </c>
      <c r="I425" s="4">
        <v>50447</v>
      </c>
      <c r="J425" s="4">
        <v>28</v>
      </c>
      <c r="K425" s="4">
        <v>19</v>
      </c>
      <c r="L425" s="4">
        <v>13</v>
      </c>
      <c r="M425" s="4">
        <v>5</v>
      </c>
      <c r="N425" s="4">
        <v>32</v>
      </c>
    </row>
    <row r="426" spans="1:14" x14ac:dyDescent="0.45">
      <c r="A426" s="3" t="s">
        <v>108</v>
      </c>
      <c r="B426" s="3" t="s">
        <v>89</v>
      </c>
      <c r="C426" s="3" t="s">
        <v>110</v>
      </c>
      <c r="D426" s="3" t="s">
        <v>102</v>
      </c>
      <c r="E426" s="3" t="s">
        <v>114</v>
      </c>
      <c r="F426" s="3" t="s">
        <v>107</v>
      </c>
      <c r="G426" s="3" t="s">
        <v>104</v>
      </c>
      <c r="H426" s="3">
        <v>60</v>
      </c>
      <c r="I426" s="3">
        <v>60431</v>
      </c>
      <c r="J426" s="3">
        <v>17</v>
      </c>
      <c r="K426" s="3">
        <v>12</v>
      </c>
      <c r="L426" s="3">
        <v>2</v>
      </c>
      <c r="M426" s="3">
        <v>7</v>
      </c>
      <c r="N426" s="3">
        <v>37</v>
      </c>
    </row>
    <row r="427" spans="1:14" x14ac:dyDescent="0.45">
      <c r="A427" s="4" t="s">
        <v>95</v>
      </c>
      <c r="B427" s="4" t="s">
        <v>96</v>
      </c>
      <c r="C427" s="4" t="s">
        <v>90</v>
      </c>
      <c r="D427" s="4" t="s">
        <v>111</v>
      </c>
      <c r="E427" s="4" t="s">
        <v>98</v>
      </c>
      <c r="F427" s="4" t="s">
        <v>93</v>
      </c>
      <c r="G427" s="4" t="s">
        <v>117</v>
      </c>
      <c r="H427" s="4">
        <v>49</v>
      </c>
      <c r="I427" s="4">
        <v>47908</v>
      </c>
      <c r="J427" s="4">
        <v>20</v>
      </c>
      <c r="K427" s="4">
        <v>8</v>
      </c>
      <c r="L427" s="4">
        <v>8</v>
      </c>
      <c r="M427" s="4">
        <v>1</v>
      </c>
      <c r="N427" s="4">
        <v>32</v>
      </c>
    </row>
    <row r="428" spans="1:14" x14ac:dyDescent="0.45">
      <c r="A428" s="3" t="s">
        <v>122</v>
      </c>
      <c r="B428" s="3" t="s">
        <v>89</v>
      </c>
      <c r="C428" s="3" t="s">
        <v>118</v>
      </c>
      <c r="D428" s="3" t="s">
        <v>102</v>
      </c>
      <c r="E428" s="3" t="s">
        <v>92</v>
      </c>
      <c r="F428" s="3" t="s">
        <v>99</v>
      </c>
      <c r="G428" s="3" t="s">
        <v>100</v>
      </c>
      <c r="H428" s="3">
        <v>24</v>
      </c>
      <c r="I428" s="3">
        <v>59336</v>
      </c>
      <c r="J428" s="3">
        <v>39</v>
      </c>
      <c r="K428" s="3">
        <v>17</v>
      </c>
      <c r="L428" s="3">
        <v>7</v>
      </c>
      <c r="M428" s="3">
        <v>5</v>
      </c>
      <c r="N428" s="3">
        <v>56</v>
      </c>
    </row>
    <row r="429" spans="1:14" x14ac:dyDescent="0.45">
      <c r="A429" s="4" t="s">
        <v>95</v>
      </c>
      <c r="B429" s="4" t="s">
        <v>96</v>
      </c>
      <c r="C429" s="4" t="s">
        <v>97</v>
      </c>
      <c r="D429" s="4" t="s">
        <v>91</v>
      </c>
      <c r="E429" s="4" t="s">
        <v>103</v>
      </c>
      <c r="F429" s="4" t="s">
        <v>107</v>
      </c>
      <c r="G429" s="4" t="s">
        <v>104</v>
      </c>
      <c r="H429" s="4">
        <v>41</v>
      </c>
      <c r="I429" s="4">
        <v>70992</v>
      </c>
      <c r="J429" s="4">
        <v>23</v>
      </c>
      <c r="K429" s="4">
        <v>15</v>
      </c>
      <c r="L429" s="4">
        <v>8</v>
      </c>
      <c r="M429" s="4">
        <v>2</v>
      </c>
      <c r="N429" s="4">
        <v>58</v>
      </c>
    </row>
    <row r="430" spans="1:14" x14ac:dyDescent="0.45">
      <c r="A430" s="3" t="s">
        <v>88</v>
      </c>
      <c r="B430" s="3" t="s">
        <v>89</v>
      </c>
      <c r="C430" s="3" t="s">
        <v>90</v>
      </c>
      <c r="D430" s="3" t="s">
        <v>111</v>
      </c>
      <c r="E430" s="3" t="s">
        <v>106</v>
      </c>
      <c r="F430" s="3" t="s">
        <v>93</v>
      </c>
      <c r="G430" s="3" t="s">
        <v>109</v>
      </c>
      <c r="H430" s="3">
        <v>27</v>
      </c>
      <c r="I430" s="3">
        <v>85350</v>
      </c>
      <c r="J430" s="3">
        <v>32</v>
      </c>
      <c r="K430" s="3">
        <v>10</v>
      </c>
      <c r="L430" s="3">
        <v>12</v>
      </c>
      <c r="M430" s="3">
        <v>4</v>
      </c>
      <c r="N430" s="3">
        <v>36</v>
      </c>
    </row>
    <row r="431" spans="1:14" x14ac:dyDescent="0.45">
      <c r="A431" s="4" t="s">
        <v>101</v>
      </c>
      <c r="B431" s="4" t="s">
        <v>105</v>
      </c>
      <c r="C431" s="4" t="s">
        <v>110</v>
      </c>
      <c r="D431" s="4" t="s">
        <v>102</v>
      </c>
      <c r="E431" s="4" t="s">
        <v>119</v>
      </c>
      <c r="F431" s="4" t="s">
        <v>107</v>
      </c>
      <c r="G431" s="4" t="s">
        <v>109</v>
      </c>
      <c r="H431" s="4">
        <v>48</v>
      </c>
      <c r="I431" s="4">
        <v>99561</v>
      </c>
      <c r="J431" s="4">
        <v>33</v>
      </c>
      <c r="K431" s="4">
        <v>15</v>
      </c>
      <c r="L431" s="4">
        <v>3</v>
      </c>
      <c r="M431" s="4">
        <v>7</v>
      </c>
      <c r="N431" s="4">
        <v>34</v>
      </c>
    </row>
    <row r="432" spans="1:14" x14ac:dyDescent="0.45">
      <c r="A432" s="3" t="s">
        <v>101</v>
      </c>
      <c r="B432" s="3" t="s">
        <v>105</v>
      </c>
      <c r="C432" s="3" t="s">
        <v>118</v>
      </c>
      <c r="D432" s="3" t="s">
        <v>91</v>
      </c>
      <c r="E432" s="3" t="s">
        <v>114</v>
      </c>
      <c r="F432" s="3" t="s">
        <v>107</v>
      </c>
      <c r="G432" s="3" t="s">
        <v>117</v>
      </c>
      <c r="H432" s="3">
        <v>23</v>
      </c>
      <c r="I432" s="3">
        <v>81955</v>
      </c>
      <c r="J432" s="3">
        <v>5</v>
      </c>
      <c r="K432" s="3">
        <v>15</v>
      </c>
      <c r="L432" s="3">
        <v>7</v>
      </c>
      <c r="M432" s="3">
        <v>5</v>
      </c>
      <c r="N432" s="3">
        <v>37</v>
      </c>
    </row>
    <row r="433" spans="1:14" x14ac:dyDescent="0.45">
      <c r="A433" s="4" t="s">
        <v>88</v>
      </c>
      <c r="B433" s="4" t="s">
        <v>105</v>
      </c>
      <c r="C433" s="4" t="s">
        <v>90</v>
      </c>
      <c r="D433" s="4" t="s">
        <v>113</v>
      </c>
      <c r="E433" s="4" t="s">
        <v>103</v>
      </c>
      <c r="F433" s="4" t="s">
        <v>107</v>
      </c>
      <c r="G433" s="4" t="s">
        <v>94</v>
      </c>
      <c r="H433" s="4">
        <v>50</v>
      </c>
      <c r="I433" s="4">
        <v>91240</v>
      </c>
      <c r="J433" s="4">
        <v>34</v>
      </c>
      <c r="K433" s="4">
        <v>7</v>
      </c>
      <c r="L433" s="4">
        <v>10</v>
      </c>
      <c r="M433" s="4">
        <v>6</v>
      </c>
      <c r="N433" s="4">
        <v>42</v>
      </c>
    </row>
    <row r="434" spans="1:14" x14ac:dyDescent="0.45">
      <c r="A434" s="3" t="s">
        <v>122</v>
      </c>
      <c r="B434" s="3" t="s">
        <v>96</v>
      </c>
      <c r="C434" s="3" t="s">
        <v>118</v>
      </c>
      <c r="D434" s="3" t="s">
        <v>91</v>
      </c>
      <c r="E434" s="3" t="s">
        <v>106</v>
      </c>
      <c r="F434" s="3" t="s">
        <v>93</v>
      </c>
      <c r="G434" s="3" t="s">
        <v>121</v>
      </c>
      <c r="H434" s="3">
        <v>59</v>
      </c>
      <c r="I434" s="3">
        <v>50093</v>
      </c>
      <c r="J434" s="3">
        <v>11</v>
      </c>
      <c r="K434" s="3">
        <v>13</v>
      </c>
      <c r="L434" s="3">
        <v>13</v>
      </c>
      <c r="M434" s="3">
        <v>2</v>
      </c>
      <c r="N434" s="3">
        <v>49</v>
      </c>
    </row>
    <row r="435" spans="1:14" x14ac:dyDescent="0.45">
      <c r="A435" s="4" t="s">
        <v>108</v>
      </c>
      <c r="B435" s="4" t="s">
        <v>105</v>
      </c>
      <c r="C435" s="4" t="s">
        <v>118</v>
      </c>
      <c r="D435" s="4" t="s">
        <v>113</v>
      </c>
      <c r="E435" s="4" t="s">
        <v>119</v>
      </c>
      <c r="F435" s="4" t="s">
        <v>99</v>
      </c>
      <c r="G435" s="4" t="s">
        <v>121</v>
      </c>
      <c r="H435" s="4">
        <v>24</v>
      </c>
      <c r="I435" s="4">
        <v>36155</v>
      </c>
      <c r="J435" s="4">
        <v>3</v>
      </c>
      <c r="K435" s="4">
        <v>17</v>
      </c>
      <c r="L435" s="4">
        <v>9</v>
      </c>
      <c r="M435" s="4">
        <v>3</v>
      </c>
      <c r="N435" s="4">
        <v>53</v>
      </c>
    </row>
    <row r="436" spans="1:14" x14ac:dyDescent="0.45">
      <c r="A436" s="3" t="s">
        <v>115</v>
      </c>
      <c r="B436" s="3" t="s">
        <v>96</v>
      </c>
      <c r="C436" s="3" t="s">
        <v>118</v>
      </c>
      <c r="D436" s="3" t="s">
        <v>102</v>
      </c>
      <c r="E436" s="3" t="s">
        <v>119</v>
      </c>
      <c r="F436" s="3" t="s">
        <v>99</v>
      </c>
      <c r="G436" s="3" t="s">
        <v>100</v>
      </c>
      <c r="H436" s="3">
        <v>37</v>
      </c>
      <c r="I436" s="3">
        <v>76607</v>
      </c>
      <c r="J436" s="3">
        <v>33</v>
      </c>
      <c r="K436" s="3">
        <v>9</v>
      </c>
      <c r="L436" s="3">
        <v>3</v>
      </c>
      <c r="M436" s="3">
        <v>7</v>
      </c>
      <c r="N436" s="3">
        <v>23</v>
      </c>
    </row>
    <row r="437" spans="1:14" x14ac:dyDescent="0.45">
      <c r="A437" s="4" t="s">
        <v>122</v>
      </c>
      <c r="B437" s="4" t="s">
        <v>105</v>
      </c>
      <c r="C437" s="4" t="s">
        <v>97</v>
      </c>
      <c r="D437" s="4" t="s">
        <v>111</v>
      </c>
      <c r="E437" s="4" t="s">
        <v>103</v>
      </c>
      <c r="F437" s="4" t="s">
        <v>93</v>
      </c>
      <c r="G437" s="4" t="s">
        <v>104</v>
      </c>
      <c r="H437" s="4">
        <v>51</v>
      </c>
      <c r="I437" s="4">
        <v>63487</v>
      </c>
      <c r="J437" s="4">
        <v>11</v>
      </c>
      <c r="K437" s="4">
        <v>8</v>
      </c>
      <c r="L437" s="4">
        <v>14</v>
      </c>
      <c r="M437" s="4">
        <v>2</v>
      </c>
      <c r="N437" s="4">
        <v>22</v>
      </c>
    </row>
    <row r="438" spans="1:14" x14ac:dyDescent="0.45">
      <c r="A438" s="3" t="s">
        <v>115</v>
      </c>
      <c r="B438" s="3" t="s">
        <v>105</v>
      </c>
      <c r="C438" s="3" t="s">
        <v>97</v>
      </c>
      <c r="D438" s="3" t="s">
        <v>111</v>
      </c>
      <c r="E438" s="3" t="s">
        <v>114</v>
      </c>
      <c r="F438" s="3" t="s">
        <v>107</v>
      </c>
      <c r="G438" s="3" t="s">
        <v>121</v>
      </c>
      <c r="H438" s="3">
        <v>61</v>
      </c>
      <c r="I438" s="3">
        <v>85668</v>
      </c>
      <c r="J438" s="3">
        <v>16</v>
      </c>
      <c r="K438" s="3">
        <v>18</v>
      </c>
      <c r="L438" s="3">
        <v>10</v>
      </c>
      <c r="M438" s="3">
        <v>6</v>
      </c>
      <c r="N438" s="3">
        <v>26</v>
      </c>
    </row>
    <row r="439" spans="1:14" x14ac:dyDescent="0.45">
      <c r="A439" s="4" t="s">
        <v>88</v>
      </c>
      <c r="B439" s="4" t="s">
        <v>96</v>
      </c>
      <c r="C439" s="4" t="s">
        <v>110</v>
      </c>
      <c r="D439" s="4" t="s">
        <v>102</v>
      </c>
      <c r="E439" s="4" t="s">
        <v>116</v>
      </c>
      <c r="F439" s="4" t="s">
        <v>93</v>
      </c>
      <c r="G439" s="4" t="s">
        <v>104</v>
      </c>
      <c r="H439" s="4">
        <v>23</v>
      </c>
      <c r="I439" s="4">
        <v>50963</v>
      </c>
      <c r="J439" s="4">
        <v>18</v>
      </c>
      <c r="K439" s="4">
        <v>13</v>
      </c>
      <c r="L439" s="4">
        <v>6</v>
      </c>
      <c r="M439" s="4">
        <v>5</v>
      </c>
      <c r="N439" s="4">
        <v>37</v>
      </c>
    </row>
    <row r="440" spans="1:14" x14ac:dyDescent="0.45">
      <c r="A440" s="3" t="s">
        <v>120</v>
      </c>
      <c r="B440" s="3" t="s">
        <v>96</v>
      </c>
      <c r="C440" s="3" t="s">
        <v>110</v>
      </c>
      <c r="D440" s="3" t="s">
        <v>111</v>
      </c>
      <c r="E440" s="3" t="s">
        <v>116</v>
      </c>
      <c r="F440" s="3" t="s">
        <v>93</v>
      </c>
      <c r="G440" s="3" t="s">
        <v>104</v>
      </c>
      <c r="H440" s="3">
        <v>38</v>
      </c>
      <c r="I440" s="3">
        <v>80124</v>
      </c>
      <c r="J440" s="3">
        <v>30</v>
      </c>
      <c r="K440" s="3">
        <v>16</v>
      </c>
      <c r="L440" s="3">
        <v>2</v>
      </c>
      <c r="M440" s="3">
        <v>1</v>
      </c>
      <c r="N440" s="3">
        <v>26</v>
      </c>
    </row>
    <row r="441" spans="1:14" x14ac:dyDescent="0.45">
      <c r="A441" s="4" t="s">
        <v>115</v>
      </c>
      <c r="B441" s="4" t="s">
        <v>105</v>
      </c>
      <c r="C441" s="4" t="s">
        <v>90</v>
      </c>
      <c r="D441" s="4" t="s">
        <v>111</v>
      </c>
      <c r="E441" s="4" t="s">
        <v>119</v>
      </c>
      <c r="F441" s="4" t="s">
        <v>93</v>
      </c>
      <c r="G441" s="4" t="s">
        <v>100</v>
      </c>
      <c r="H441" s="4">
        <v>62</v>
      </c>
      <c r="I441" s="4">
        <v>82870</v>
      </c>
      <c r="J441" s="4">
        <v>10</v>
      </c>
      <c r="K441" s="4">
        <v>9</v>
      </c>
      <c r="L441" s="4">
        <v>2</v>
      </c>
      <c r="M441" s="4">
        <v>4</v>
      </c>
      <c r="N441" s="4">
        <v>59</v>
      </c>
    </row>
    <row r="442" spans="1:14" x14ac:dyDescent="0.45">
      <c r="A442" s="3" t="s">
        <v>108</v>
      </c>
      <c r="B442" s="3" t="s">
        <v>96</v>
      </c>
      <c r="C442" s="3" t="s">
        <v>110</v>
      </c>
      <c r="D442" s="3" t="s">
        <v>113</v>
      </c>
      <c r="E442" s="3" t="s">
        <v>116</v>
      </c>
      <c r="F442" s="3" t="s">
        <v>107</v>
      </c>
      <c r="G442" s="3" t="s">
        <v>100</v>
      </c>
      <c r="H442" s="3">
        <v>33</v>
      </c>
      <c r="I442" s="3">
        <v>86547</v>
      </c>
      <c r="J442" s="3">
        <v>18</v>
      </c>
      <c r="K442" s="3">
        <v>12</v>
      </c>
      <c r="L442" s="3">
        <v>5</v>
      </c>
      <c r="M442" s="3">
        <v>2</v>
      </c>
      <c r="N442" s="3">
        <v>25</v>
      </c>
    </row>
    <row r="443" spans="1:14" x14ac:dyDescent="0.45">
      <c r="A443" s="4" t="s">
        <v>120</v>
      </c>
      <c r="B443" s="4" t="s">
        <v>105</v>
      </c>
      <c r="C443" s="4" t="s">
        <v>118</v>
      </c>
      <c r="D443" s="4" t="s">
        <v>102</v>
      </c>
      <c r="E443" s="4" t="s">
        <v>98</v>
      </c>
      <c r="F443" s="4" t="s">
        <v>93</v>
      </c>
      <c r="G443" s="4" t="s">
        <v>100</v>
      </c>
      <c r="H443" s="4">
        <v>56</v>
      </c>
      <c r="I443" s="4">
        <v>94110</v>
      </c>
      <c r="J443" s="4">
        <v>38</v>
      </c>
      <c r="K443" s="4">
        <v>12</v>
      </c>
      <c r="L443" s="4">
        <v>5</v>
      </c>
      <c r="M443" s="4">
        <v>4</v>
      </c>
      <c r="N443" s="4">
        <v>41</v>
      </c>
    </row>
    <row r="444" spans="1:14" x14ac:dyDescent="0.45">
      <c r="A444" s="3" t="s">
        <v>115</v>
      </c>
      <c r="B444" s="3" t="s">
        <v>96</v>
      </c>
      <c r="C444" s="3" t="s">
        <v>118</v>
      </c>
      <c r="D444" s="3" t="s">
        <v>91</v>
      </c>
      <c r="E444" s="3" t="s">
        <v>119</v>
      </c>
      <c r="F444" s="3" t="s">
        <v>107</v>
      </c>
      <c r="G444" s="3" t="s">
        <v>121</v>
      </c>
      <c r="H444" s="3">
        <v>64</v>
      </c>
      <c r="I444" s="3">
        <v>83554</v>
      </c>
      <c r="J444" s="3">
        <v>19</v>
      </c>
      <c r="K444" s="3">
        <v>6</v>
      </c>
      <c r="L444" s="3">
        <v>13</v>
      </c>
      <c r="M444" s="3">
        <v>1</v>
      </c>
      <c r="N444" s="3">
        <v>20</v>
      </c>
    </row>
    <row r="445" spans="1:14" x14ac:dyDescent="0.45">
      <c r="A445" s="4" t="s">
        <v>88</v>
      </c>
      <c r="B445" s="4" t="s">
        <v>89</v>
      </c>
      <c r="C445" s="4" t="s">
        <v>97</v>
      </c>
      <c r="D445" s="4" t="s">
        <v>113</v>
      </c>
      <c r="E445" s="4" t="s">
        <v>119</v>
      </c>
      <c r="F445" s="4" t="s">
        <v>93</v>
      </c>
      <c r="G445" s="4" t="s">
        <v>109</v>
      </c>
      <c r="H445" s="4">
        <v>22</v>
      </c>
      <c r="I445" s="4">
        <v>50936</v>
      </c>
      <c r="J445" s="4">
        <v>36</v>
      </c>
      <c r="K445" s="4">
        <v>19</v>
      </c>
      <c r="L445" s="4">
        <v>7</v>
      </c>
      <c r="M445" s="4">
        <v>2</v>
      </c>
      <c r="N445" s="4">
        <v>23</v>
      </c>
    </row>
    <row r="446" spans="1:14" x14ac:dyDescent="0.45">
      <c r="A446" s="3" t="s">
        <v>120</v>
      </c>
      <c r="B446" s="3" t="s">
        <v>89</v>
      </c>
      <c r="C446" s="3" t="s">
        <v>118</v>
      </c>
      <c r="D446" s="3" t="s">
        <v>102</v>
      </c>
      <c r="E446" s="3" t="s">
        <v>106</v>
      </c>
      <c r="F446" s="3" t="s">
        <v>99</v>
      </c>
      <c r="G446" s="3" t="s">
        <v>100</v>
      </c>
      <c r="H446" s="3">
        <v>36</v>
      </c>
      <c r="I446" s="3">
        <v>34426</v>
      </c>
      <c r="J446" s="3">
        <v>13</v>
      </c>
      <c r="K446" s="3">
        <v>7</v>
      </c>
      <c r="L446" s="3">
        <v>12</v>
      </c>
      <c r="M446" s="3">
        <v>8</v>
      </c>
      <c r="N446" s="3">
        <v>48</v>
      </c>
    </row>
    <row r="447" spans="1:14" x14ac:dyDescent="0.45">
      <c r="A447" s="4" t="s">
        <v>88</v>
      </c>
      <c r="B447" s="4" t="s">
        <v>89</v>
      </c>
      <c r="C447" s="4" t="s">
        <v>90</v>
      </c>
      <c r="D447" s="4" t="s">
        <v>113</v>
      </c>
      <c r="E447" s="4" t="s">
        <v>116</v>
      </c>
      <c r="F447" s="4" t="s">
        <v>93</v>
      </c>
      <c r="G447" s="4" t="s">
        <v>121</v>
      </c>
      <c r="H447" s="4">
        <v>47</v>
      </c>
      <c r="I447" s="4">
        <v>118839</v>
      </c>
      <c r="J447" s="4">
        <v>3</v>
      </c>
      <c r="K447" s="4">
        <v>3</v>
      </c>
      <c r="L447" s="4">
        <v>2</v>
      </c>
      <c r="M447" s="4">
        <v>6</v>
      </c>
      <c r="N447" s="4">
        <v>40</v>
      </c>
    </row>
    <row r="448" spans="1:14" x14ac:dyDescent="0.45">
      <c r="A448" s="3" t="s">
        <v>115</v>
      </c>
      <c r="B448" s="3" t="s">
        <v>89</v>
      </c>
      <c r="C448" s="3" t="s">
        <v>118</v>
      </c>
      <c r="D448" s="3" t="s">
        <v>91</v>
      </c>
      <c r="E448" s="3" t="s">
        <v>114</v>
      </c>
      <c r="F448" s="3" t="s">
        <v>93</v>
      </c>
      <c r="G448" s="3" t="s">
        <v>100</v>
      </c>
      <c r="H448" s="3">
        <v>58</v>
      </c>
      <c r="I448" s="3">
        <v>57606</v>
      </c>
      <c r="J448" s="3">
        <v>10</v>
      </c>
      <c r="K448" s="3">
        <v>16</v>
      </c>
      <c r="L448" s="3">
        <v>11</v>
      </c>
      <c r="M448" s="3">
        <v>2</v>
      </c>
      <c r="N448" s="3">
        <v>45</v>
      </c>
    </row>
    <row r="449" spans="1:14" x14ac:dyDescent="0.45">
      <c r="A449" s="4" t="s">
        <v>88</v>
      </c>
      <c r="B449" s="4" t="s">
        <v>89</v>
      </c>
      <c r="C449" s="4" t="s">
        <v>118</v>
      </c>
      <c r="D449" s="4" t="s">
        <v>91</v>
      </c>
      <c r="E449" s="4" t="s">
        <v>119</v>
      </c>
      <c r="F449" s="4" t="s">
        <v>99</v>
      </c>
      <c r="G449" s="4" t="s">
        <v>112</v>
      </c>
      <c r="H449" s="4">
        <v>42</v>
      </c>
      <c r="I449" s="4">
        <v>77832</v>
      </c>
      <c r="J449" s="4">
        <v>38</v>
      </c>
      <c r="K449" s="4">
        <v>18</v>
      </c>
      <c r="L449" s="4">
        <v>14</v>
      </c>
      <c r="M449" s="4">
        <v>6</v>
      </c>
      <c r="N449" s="4">
        <v>33</v>
      </c>
    </row>
    <row r="450" spans="1:14" x14ac:dyDescent="0.45">
      <c r="A450" s="3" t="s">
        <v>108</v>
      </c>
      <c r="B450" s="3" t="s">
        <v>105</v>
      </c>
      <c r="C450" s="3" t="s">
        <v>90</v>
      </c>
      <c r="D450" s="3" t="s">
        <v>102</v>
      </c>
      <c r="E450" s="3" t="s">
        <v>114</v>
      </c>
      <c r="F450" s="3" t="s">
        <v>107</v>
      </c>
      <c r="G450" s="3" t="s">
        <v>104</v>
      </c>
      <c r="H450" s="3">
        <v>52</v>
      </c>
      <c r="I450" s="3">
        <v>58151</v>
      </c>
      <c r="J450" s="3">
        <v>1</v>
      </c>
      <c r="K450" s="3">
        <v>16</v>
      </c>
      <c r="L450" s="3">
        <v>13</v>
      </c>
      <c r="M450" s="3">
        <v>9</v>
      </c>
      <c r="N450" s="3">
        <v>28</v>
      </c>
    </row>
    <row r="451" spans="1:14" x14ac:dyDescent="0.45">
      <c r="A451" s="4" t="s">
        <v>115</v>
      </c>
      <c r="B451" s="4" t="s">
        <v>89</v>
      </c>
      <c r="C451" s="4" t="s">
        <v>110</v>
      </c>
      <c r="D451" s="4" t="s">
        <v>91</v>
      </c>
      <c r="E451" s="4" t="s">
        <v>98</v>
      </c>
      <c r="F451" s="4" t="s">
        <v>107</v>
      </c>
      <c r="G451" s="4" t="s">
        <v>100</v>
      </c>
      <c r="H451" s="4">
        <v>46</v>
      </c>
      <c r="I451" s="4">
        <v>109303</v>
      </c>
      <c r="J451" s="4">
        <v>27</v>
      </c>
      <c r="K451" s="4">
        <v>7</v>
      </c>
      <c r="L451" s="4">
        <v>7</v>
      </c>
      <c r="M451" s="4">
        <v>7</v>
      </c>
      <c r="N451" s="4">
        <v>31</v>
      </c>
    </row>
    <row r="452" spans="1:14" x14ac:dyDescent="0.45">
      <c r="A452" s="3" t="s">
        <v>115</v>
      </c>
      <c r="B452" s="3" t="s">
        <v>89</v>
      </c>
      <c r="C452" s="3" t="s">
        <v>110</v>
      </c>
      <c r="D452" s="3" t="s">
        <v>113</v>
      </c>
      <c r="E452" s="3" t="s">
        <v>106</v>
      </c>
      <c r="F452" s="3" t="s">
        <v>93</v>
      </c>
      <c r="G452" s="3" t="s">
        <v>117</v>
      </c>
      <c r="H452" s="3">
        <v>44</v>
      </c>
      <c r="I452" s="3">
        <v>41308</v>
      </c>
      <c r="J452" s="3">
        <v>8</v>
      </c>
      <c r="K452" s="3">
        <v>4</v>
      </c>
      <c r="L452" s="3">
        <v>5</v>
      </c>
      <c r="M452" s="3">
        <v>9</v>
      </c>
      <c r="N452" s="3">
        <v>25</v>
      </c>
    </row>
    <row r="453" spans="1:14" x14ac:dyDescent="0.45">
      <c r="A453" s="4" t="s">
        <v>115</v>
      </c>
      <c r="B453" s="4" t="s">
        <v>89</v>
      </c>
      <c r="C453" s="4" t="s">
        <v>90</v>
      </c>
      <c r="D453" s="4" t="s">
        <v>91</v>
      </c>
      <c r="E453" s="4" t="s">
        <v>103</v>
      </c>
      <c r="F453" s="4" t="s">
        <v>99</v>
      </c>
      <c r="G453" s="4" t="s">
        <v>104</v>
      </c>
      <c r="H453" s="4">
        <v>45</v>
      </c>
      <c r="I453" s="4">
        <v>92522</v>
      </c>
      <c r="J453" s="4">
        <v>17</v>
      </c>
      <c r="K453" s="4">
        <v>8</v>
      </c>
      <c r="L453" s="4">
        <v>14</v>
      </c>
      <c r="M453" s="4">
        <v>5</v>
      </c>
      <c r="N453" s="4">
        <v>39</v>
      </c>
    </row>
    <row r="454" spans="1:14" x14ac:dyDescent="0.45">
      <c r="A454" s="3" t="s">
        <v>122</v>
      </c>
      <c r="B454" s="3" t="s">
        <v>89</v>
      </c>
      <c r="C454" s="3" t="s">
        <v>97</v>
      </c>
      <c r="D454" s="3" t="s">
        <v>113</v>
      </c>
      <c r="E454" s="3" t="s">
        <v>114</v>
      </c>
      <c r="F454" s="3" t="s">
        <v>107</v>
      </c>
      <c r="G454" s="3" t="s">
        <v>104</v>
      </c>
      <c r="H454" s="3">
        <v>59</v>
      </c>
      <c r="I454" s="3">
        <v>75671</v>
      </c>
      <c r="J454" s="3">
        <v>9</v>
      </c>
      <c r="K454" s="3">
        <v>13</v>
      </c>
      <c r="L454" s="3">
        <v>6</v>
      </c>
      <c r="M454" s="3">
        <v>7</v>
      </c>
      <c r="N454" s="3">
        <v>43</v>
      </c>
    </row>
    <row r="455" spans="1:14" x14ac:dyDescent="0.45">
      <c r="A455" s="4" t="s">
        <v>122</v>
      </c>
      <c r="B455" s="4" t="s">
        <v>96</v>
      </c>
      <c r="C455" s="4" t="s">
        <v>118</v>
      </c>
      <c r="D455" s="4" t="s">
        <v>113</v>
      </c>
      <c r="E455" s="4" t="s">
        <v>119</v>
      </c>
      <c r="F455" s="4" t="s">
        <v>93</v>
      </c>
      <c r="G455" s="4" t="s">
        <v>100</v>
      </c>
      <c r="H455" s="4">
        <v>49</v>
      </c>
      <c r="I455" s="4">
        <v>32204</v>
      </c>
      <c r="J455" s="4">
        <v>6</v>
      </c>
      <c r="K455" s="4">
        <v>13</v>
      </c>
      <c r="L455" s="4">
        <v>8</v>
      </c>
      <c r="M455" s="4">
        <v>7</v>
      </c>
      <c r="N455" s="4">
        <v>46</v>
      </c>
    </row>
    <row r="456" spans="1:14" x14ac:dyDescent="0.45">
      <c r="A456" s="3" t="s">
        <v>122</v>
      </c>
      <c r="B456" s="3" t="s">
        <v>105</v>
      </c>
      <c r="C456" s="3" t="s">
        <v>90</v>
      </c>
      <c r="D456" s="3" t="s">
        <v>91</v>
      </c>
      <c r="E456" s="3" t="s">
        <v>98</v>
      </c>
      <c r="F456" s="3" t="s">
        <v>99</v>
      </c>
      <c r="G456" s="3" t="s">
        <v>109</v>
      </c>
      <c r="H456" s="3">
        <v>42</v>
      </c>
      <c r="I456" s="3">
        <v>117265</v>
      </c>
      <c r="J456" s="3">
        <v>25</v>
      </c>
      <c r="K456" s="3">
        <v>17</v>
      </c>
      <c r="L456" s="3">
        <v>10</v>
      </c>
      <c r="M456" s="3">
        <v>3</v>
      </c>
      <c r="N456" s="3">
        <v>57</v>
      </c>
    </row>
    <row r="457" spans="1:14" x14ac:dyDescent="0.45">
      <c r="A457" s="4" t="s">
        <v>108</v>
      </c>
      <c r="B457" s="4" t="s">
        <v>89</v>
      </c>
      <c r="C457" s="4" t="s">
        <v>118</v>
      </c>
      <c r="D457" s="4" t="s">
        <v>102</v>
      </c>
      <c r="E457" s="4" t="s">
        <v>92</v>
      </c>
      <c r="F457" s="4" t="s">
        <v>107</v>
      </c>
      <c r="G457" s="4" t="s">
        <v>94</v>
      </c>
      <c r="H457" s="4">
        <v>64</v>
      </c>
      <c r="I457" s="4">
        <v>61131</v>
      </c>
      <c r="J457" s="4">
        <v>39</v>
      </c>
      <c r="K457" s="4">
        <v>17</v>
      </c>
      <c r="L457" s="4">
        <v>13</v>
      </c>
      <c r="M457" s="4">
        <v>7</v>
      </c>
      <c r="N457" s="4">
        <v>27</v>
      </c>
    </row>
    <row r="458" spans="1:14" x14ac:dyDescent="0.45">
      <c r="A458" s="3" t="s">
        <v>120</v>
      </c>
      <c r="B458" s="3" t="s">
        <v>89</v>
      </c>
      <c r="C458" s="3" t="s">
        <v>97</v>
      </c>
      <c r="D458" s="3" t="s">
        <v>111</v>
      </c>
      <c r="E458" s="3" t="s">
        <v>98</v>
      </c>
      <c r="F458" s="3" t="s">
        <v>107</v>
      </c>
      <c r="G458" s="3" t="s">
        <v>109</v>
      </c>
      <c r="H458" s="3">
        <v>39</v>
      </c>
      <c r="I458" s="3">
        <v>82428</v>
      </c>
      <c r="J458" s="3">
        <v>28</v>
      </c>
      <c r="K458" s="3">
        <v>5</v>
      </c>
      <c r="L458" s="3">
        <v>14</v>
      </c>
      <c r="M458" s="3">
        <v>1</v>
      </c>
      <c r="N458" s="3">
        <v>20</v>
      </c>
    </row>
    <row r="459" spans="1:14" x14ac:dyDescent="0.45">
      <c r="A459" s="4" t="s">
        <v>88</v>
      </c>
      <c r="B459" s="4" t="s">
        <v>89</v>
      </c>
      <c r="C459" s="4" t="s">
        <v>118</v>
      </c>
      <c r="D459" s="4" t="s">
        <v>91</v>
      </c>
      <c r="E459" s="4" t="s">
        <v>98</v>
      </c>
      <c r="F459" s="4" t="s">
        <v>99</v>
      </c>
      <c r="G459" s="4" t="s">
        <v>100</v>
      </c>
      <c r="H459" s="4">
        <v>57</v>
      </c>
      <c r="I459" s="4">
        <v>63870</v>
      </c>
      <c r="J459" s="4">
        <v>33</v>
      </c>
      <c r="K459" s="4">
        <v>6</v>
      </c>
      <c r="L459" s="4">
        <v>12</v>
      </c>
      <c r="M459" s="4">
        <v>9</v>
      </c>
      <c r="N459" s="4">
        <v>43</v>
      </c>
    </row>
    <row r="460" spans="1:14" x14ac:dyDescent="0.45">
      <c r="A460" s="3" t="s">
        <v>101</v>
      </c>
      <c r="B460" s="3" t="s">
        <v>105</v>
      </c>
      <c r="C460" s="3" t="s">
        <v>90</v>
      </c>
      <c r="D460" s="3" t="s">
        <v>113</v>
      </c>
      <c r="E460" s="3" t="s">
        <v>106</v>
      </c>
      <c r="F460" s="3" t="s">
        <v>99</v>
      </c>
      <c r="G460" s="3" t="s">
        <v>104</v>
      </c>
      <c r="H460" s="3">
        <v>56</v>
      </c>
      <c r="I460" s="3">
        <v>79067</v>
      </c>
      <c r="J460" s="3">
        <v>37</v>
      </c>
      <c r="K460" s="3">
        <v>19</v>
      </c>
      <c r="L460" s="3">
        <v>4</v>
      </c>
      <c r="M460" s="3">
        <v>6</v>
      </c>
      <c r="N460" s="3">
        <v>26</v>
      </c>
    </row>
    <row r="461" spans="1:14" x14ac:dyDescent="0.45">
      <c r="A461" s="4" t="s">
        <v>115</v>
      </c>
      <c r="B461" s="4" t="s">
        <v>96</v>
      </c>
      <c r="C461" s="4" t="s">
        <v>118</v>
      </c>
      <c r="D461" s="4" t="s">
        <v>113</v>
      </c>
      <c r="E461" s="4" t="s">
        <v>103</v>
      </c>
      <c r="F461" s="4" t="s">
        <v>99</v>
      </c>
      <c r="G461" s="4" t="s">
        <v>117</v>
      </c>
      <c r="H461" s="4">
        <v>30</v>
      </c>
      <c r="I461" s="4">
        <v>88585</v>
      </c>
      <c r="J461" s="4">
        <v>9</v>
      </c>
      <c r="K461" s="4">
        <v>13</v>
      </c>
      <c r="L461" s="4">
        <v>13</v>
      </c>
      <c r="M461" s="4">
        <v>5</v>
      </c>
      <c r="N461" s="4">
        <v>38</v>
      </c>
    </row>
    <row r="462" spans="1:14" x14ac:dyDescent="0.45">
      <c r="A462" s="3" t="s">
        <v>88</v>
      </c>
      <c r="B462" s="3" t="s">
        <v>105</v>
      </c>
      <c r="C462" s="3" t="s">
        <v>110</v>
      </c>
      <c r="D462" s="3" t="s">
        <v>91</v>
      </c>
      <c r="E462" s="3" t="s">
        <v>92</v>
      </c>
      <c r="F462" s="3" t="s">
        <v>99</v>
      </c>
      <c r="G462" s="3" t="s">
        <v>104</v>
      </c>
      <c r="H462" s="3">
        <v>59</v>
      </c>
      <c r="I462" s="3">
        <v>51607</v>
      </c>
      <c r="J462" s="3">
        <v>18</v>
      </c>
      <c r="K462" s="3">
        <v>14</v>
      </c>
      <c r="L462" s="3">
        <v>7</v>
      </c>
      <c r="M462" s="3">
        <v>7</v>
      </c>
      <c r="N462" s="3">
        <v>41</v>
      </c>
    </row>
    <row r="463" spans="1:14" x14ac:dyDescent="0.45">
      <c r="A463" s="4" t="s">
        <v>115</v>
      </c>
      <c r="B463" s="4" t="s">
        <v>96</v>
      </c>
      <c r="C463" s="4" t="s">
        <v>97</v>
      </c>
      <c r="D463" s="4" t="s">
        <v>102</v>
      </c>
      <c r="E463" s="4" t="s">
        <v>116</v>
      </c>
      <c r="F463" s="4" t="s">
        <v>93</v>
      </c>
      <c r="G463" s="4" t="s">
        <v>109</v>
      </c>
      <c r="H463" s="4">
        <v>51</v>
      </c>
      <c r="I463" s="4">
        <v>54968</v>
      </c>
      <c r="J463" s="4">
        <v>21</v>
      </c>
      <c r="K463" s="4">
        <v>4</v>
      </c>
      <c r="L463" s="4">
        <v>6</v>
      </c>
      <c r="M463" s="4">
        <v>5</v>
      </c>
      <c r="N463" s="4">
        <v>54</v>
      </c>
    </row>
    <row r="464" spans="1:14" x14ac:dyDescent="0.45">
      <c r="A464" s="3" t="s">
        <v>108</v>
      </c>
      <c r="B464" s="3" t="s">
        <v>89</v>
      </c>
      <c r="C464" s="3" t="s">
        <v>97</v>
      </c>
      <c r="D464" s="3" t="s">
        <v>102</v>
      </c>
      <c r="E464" s="3" t="s">
        <v>116</v>
      </c>
      <c r="F464" s="3" t="s">
        <v>99</v>
      </c>
      <c r="G464" s="3" t="s">
        <v>117</v>
      </c>
      <c r="H464" s="3">
        <v>55</v>
      </c>
      <c r="I464" s="3">
        <v>41908</v>
      </c>
      <c r="J464" s="3">
        <v>2</v>
      </c>
      <c r="K464" s="3">
        <v>7</v>
      </c>
      <c r="L464" s="3">
        <v>10</v>
      </c>
      <c r="M464" s="3">
        <v>5</v>
      </c>
      <c r="N464" s="3">
        <v>49</v>
      </c>
    </row>
    <row r="465" spans="1:14" x14ac:dyDescent="0.45">
      <c r="A465" s="4" t="s">
        <v>115</v>
      </c>
      <c r="B465" s="4" t="s">
        <v>89</v>
      </c>
      <c r="C465" s="4" t="s">
        <v>97</v>
      </c>
      <c r="D465" s="4" t="s">
        <v>113</v>
      </c>
      <c r="E465" s="4" t="s">
        <v>114</v>
      </c>
      <c r="F465" s="4" t="s">
        <v>107</v>
      </c>
      <c r="G465" s="4" t="s">
        <v>121</v>
      </c>
      <c r="H465" s="4">
        <v>53</v>
      </c>
      <c r="I465" s="4">
        <v>56423</v>
      </c>
      <c r="J465" s="4">
        <v>38</v>
      </c>
      <c r="K465" s="4">
        <v>8</v>
      </c>
      <c r="L465" s="4">
        <v>2</v>
      </c>
      <c r="M465" s="4">
        <v>7</v>
      </c>
      <c r="N465" s="4">
        <v>48</v>
      </c>
    </row>
    <row r="466" spans="1:14" x14ac:dyDescent="0.45">
      <c r="A466" s="3" t="s">
        <v>122</v>
      </c>
      <c r="B466" s="3" t="s">
        <v>105</v>
      </c>
      <c r="C466" s="3" t="s">
        <v>90</v>
      </c>
      <c r="D466" s="3" t="s">
        <v>113</v>
      </c>
      <c r="E466" s="3" t="s">
        <v>98</v>
      </c>
      <c r="F466" s="3" t="s">
        <v>107</v>
      </c>
      <c r="G466" s="3" t="s">
        <v>112</v>
      </c>
      <c r="H466" s="3">
        <v>24</v>
      </c>
      <c r="I466" s="3">
        <v>104707</v>
      </c>
      <c r="J466" s="3">
        <v>36</v>
      </c>
      <c r="K466" s="3">
        <v>13</v>
      </c>
      <c r="L466" s="3">
        <v>8</v>
      </c>
      <c r="M466" s="3">
        <v>7</v>
      </c>
      <c r="N466" s="3">
        <v>41</v>
      </c>
    </row>
    <row r="467" spans="1:14" x14ac:dyDescent="0.45">
      <c r="A467" s="4" t="s">
        <v>101</v>
      </c>
      <c r="B467" s="4" t="s">
        <v>105</v>
      </c>
      <c r="C467" s="4" t="s">
        <v>97</v>
      </c>
      <c r="D467" s="4" t="s">
        <v>102</v>
      </c>
      <c r="E467" s="4" t="s">
        <v>106</v>
      </c>
      <c r="F467" s="4" t="s">
        <v>93</v>
      </c>
      <c r="G467" s="4" t="s">
        <v>104</v>
      </c>
      <c r="H467" s="4">
        <v>24</v>
      </c>
      <c r="I467" s="4">
        <v>108257</v>
      </c>
      <c r="J467" s="4">
        <v>37</v>
      </c>
      <c r="K467" s="4">
        <v>6</v>
      </c>
      <c r="L467" s="4">
        <v>10</v>
      </c>
      <c r="M467" s="4">
        <v>3</v>
      </c>
      <c r="N467" s="4">
        <v>30</v>
      </c>
    </row>
    <row r="468" spans="1:14" x14ac:dyDescent="0.45">
      <c r="A468" s="3" t="s">
        <v>95</v>
      </c>
      <c r="B468" s="3" t="s">
        <v>96</v>
      </c>
      <c r="C468" s="3" t="s">
        <v>110</v>
      </c>
      <c r="D468" s="3" t="s">
        <v>111</v>
      </c>
      <c r="E468" s="3" t="s">
        <v>106</v>
      </c>
      <c r="F468" s="3" t="s">
        <v>107</v>
      </c>
      <c r="G468" s="3" t="s">
        <v>100</v>
      </c>
      <c r="H468" s="3">
        <v>49</v>
      </c>
      <c r="I468" s="3">
        <v>91215</v>
      </c>
      <c r="J468" s="3">
        <v>15</v>
      </c>
      <c r="K468" s="3">
        <v>6</v>
      </c>
      <c r="L468" s="3">
        <v>9</v>
      </c>
      <c r="M468" s="3">
        <v>3</v>
      </c>
      <c r="N468" s="3">
        <v>39</v>
      </c>
    </row>
    <row r="469" spans="1:14" x14ac:dyDescent="0.45">
      <c r="A469" s="4" t="s">
        <v>115</v>
      </c>
      <c r="B469" s="4" t="s">
        <v>96</v>
      </c>
      <c r="C469" s="4" t="s">
        <v>90</v>
      </c>
      <c r="D469" s="4" t="s">
        <v>91</v>
      </c>
      <c r="E469" s="4" t="s">
        <v>116</v>
      </c>
      <c r="F469" s="4" t="s">
        <v>107</v>
      </c>
      <c r="G469" s="4" t="s">
        <v>121</v>
      </c>
      <c r="H469" s="4">
        <v>36</v>
      </c>
      <c r="I469" s="4">
        <v>85835</v>
      </c>
      <c r="J469" s="4">
        <v>28</v>
      </c>
      <c r="K469" s="4">
        <v>3</v>
      </c>
      <c r="L469" s="4">
        <v>5</v>
      </c>
      <c r="M469" s="4">
        <v>3</v>
      </c>
      <c r="N469" s="4">
        <v>48</v>
      </c>
    </row>
    <row r="470" spans="1:14" x14ac:dyDescent="0.45">
      <c r="A470" s="3" t="s">
        <v>88</v>
      </c>
      <c r="B470" s="3" t="s">
        <v>105</v>
      </c>
      <c r="C470" s="3" t="s">
        <v>110</v>
      </c>
      <c r="D470" s="3" t="s">
        <v>113</v>
      </c>
      <c r="E470" s="3" t="s">
        <v>114</v>
      </c>
      <c r="F470" s="3" t="s">
        <v>99</v>
      </c>
      <c r="G470" s="3" t="s">
        <v>112</v>
      </c>
      <c r="H470" s="3">
        <v>62</v>
      </c>
      <c r="I470" s="3">
        <v>79429</v>
      </c>
      <c r="J470" s="3">
        <v>18</v>
      </c>
      <c r="K470" s="3">
        <v>3</v>
      </c>
      <c r="L470" s="3">
        <v>10</v>
      </c>
      <c r="M470" s="3">
        <v>6</v>
      </c>
      <c r="N470" s="3">
        <v>53</v>
      </c>
    </row>
    <row r="471" spans="1:14" x14ac:dyDescent="0.45">
      <c r="A471" s="4" t="s">
        <v>122</v>
      </c>
      <c r="B471" s="4" t="s">
        <v>96</v>
      </c>
      <c r="C471" s="4" t="s">
        <v>118</v>
      </c>
      <c r="D471" s="4" t="s">
        <v>113</v>
      </c>
      <c r="E471" s="4" t="s">
        <v>114</v>
      </c>
      <c r="F471" s="4" t="s">
        <v>107</v>
      </c>
      <c r="G471" s="4" t="s">
        <v>100</v>
      </c>
      <c r="H471" s="4">
        <v>44</v>
      </c>
      <c r="I471" s="4">
        <v>112152</v>
      </c>
      <c r="J471" s="4">
        <v>34</v>
      </c>
      <c r="K471" s="4">
        <v>13</v>
      </c>
      <c r="L471" s="4">
        <v>4</v>
      </c>
      <c r="M471" s="4">
        <v>6</v>
      </c>
      <c r="N471" s="4">
        <v>20</v>
      </c>
    </row>
    <row r="472" spans="1:14" x14ac:dyDescent="0.45">
      <c r="A472" s="3" t="s">
        <v>95</v>
      </c>
      <c r="B472" s="3" t="s">
        <v>105</v>
      </c>
      <c r="C472" s="3" t="s">
        <v>118</v>
      </c>
      <c r="D472" s="3" t="s">
        <v>102</v>
      </c>
      <c r="E472" s="3" t="s">
        <v>114</v>
      </c>
      <c r="F472" s="3" t="s">
        <v>93</v>
      </c>
      <c r="G472" s="3" t="s">
        <v>94</v>
      </c>
      <c r="H472" s="3">
        <v>61</v>
      </c>
      <c r="I472" s="3">
        <v>68458</v>
      </c>
      <c r="J472" s="3">
        <v>22</v>
      </c>
      <c r="K472" s="3">
        <v>2</v>
      </c>
      <c r="L472" s="3">
        <v>6</v>
      </c>
      <c r="M472" s="3">
        <v>3</v>
      </c>
      <c r="N472" s="3">
        <v>50</v>
      </c>
    </row>
    <row r="473" spans="1:14" x14ac:dyDescent="0.45">
      <c r="A473" s="4" t="s">
        <v>101</v>
      </c>
      <c r="B473" s="4" t="s">
        <v>96</v>
      </c>
      <c r="C473" s="4" t="s">
        <v>118</v>
      </c>
      <c r="D473" s="4" t="s">
        <v>91</v>
      </c>
      <c r="E473" s="4" t="s">
        <v>92</v>
      </c>
      <c r="F473" s="4" t="s">
        <v>99</v>
      </c>
      <c r="G473" s="4" t="s">
        <v>100</v>
      </c>
      <c r="H473" s="4">
        <v>32</v>
      </c>
      <c r="I473" s="4">
        <v>76169</v>
      </c>
      <c r="J473" s="4">
        <v>11</v>
      </c>
      <c r="K473" s="4">
        <v>16</v>
      </c>
      <c r="L473" s="4">
        <v>8</v>
      </c>
      <c r="M473" s="4">
        <v>3</v>
      </c>
      <c r="N473" s="4">
        <v>49</v>
      </c>
    </row>
    <row r="474" spans="1:14" x14ac:dyDescent="0.45">
      <c r="A474" s="3" t="s">
        <v>95</v>
      </c>
      <c r="B474" s="3" t="s">
        <v>105</v>
      </c>
      <c r="C474" s="3" t="s">
        <v>118</v>
      </c>
      <c r="D474" s="3" t="s">
        <v>102</v>
      </c>
      <c r="E474" s="3" t="s">
        <v>103</v>
      </c>
      <c r="F474" s="3" t="s">
        <v>99</v>
      </c>
      <c r="G474" s="3" t="s">
        <v>117</v>
      </c>
      <c r="H474" s="3">
        <v>53</v>
      </c>
      <c r="I474" s="3">
        <v>37659</v>
      </c>
      <c r="J474" s="3">
        <v>13</v>
      </c>
      <c r="K474" s="3">
        <v>6</v>
      </c>
      <c r="L474" s="3">
        <v>11</v>
      </c>
      <c r="M474" s="3">
        <v>8</v>
      </c>
      <c r="N474" s="3">
        <v>37</v>
      </c>
    </row>
    <row r="475" spans="1:14" x14ac:dyDescent="0.45">
      <c r="A475" s="4" t="s">
        <v>122</v>
      </c>
      <c r="B475" s="4" t="s">
        <v>105</v>
      </c>
      <c r="C475" s="4" t="s">
        <v>110</v>
      </c>
      <c r="D475" s="4" t="s">
        <v>91</v>
      </c>
      <c r="E475" s="4" t="s">
        <v>92</v>
      </c>
      <c r="F475" s="4" t="s">
        <v>93</v>
      </c>
      <c r="G475" s="4" t="s">
        <v>117</v>
      </c>
      <c r="H475" s="4">
        <v>57</v>
      </c>
      <c r="I475" s="4">
        <v>90614</v>
      </c>
      <c r="J475" s="4">
        <v>4</v>
      </c>
      <c r="K475" s="4">
        <v>8</v>
      </c>
      <c r="L475" s="4">
        <v>3</v>
      </c>
      <c r="M475" s="4">
        <v>8</v>
      </c>
      <c r="N475" s="4">
        <v>36</v>
      </c>
    </row>
    <row r="476" spans="1:14" x14ac:dyDescent="0.45">
      <c r="A476" s="3" t="s">
        <v>120</v>
      </c>
      <c r="B476" s="3" t="s">
        <v>105</v>
      </c>
      <c r="C476" s="3" t="s">
        <v>90</v>
      </c>
      <c r="D476" s="3" t="s">
        <v>91</v>
      </c>
      <c r="E476" s="3" t="s">
        <v>119</v>
      </c>
      <c r="F476" s="3" t="s">
        <v>99</v>
      </c>
      <c r="G476" s="3" t="s">
        <v>94</v>
      </c>
      <c r="H476" s="3">
        <v>54</v>
      </c>
      <c r="I476" s="3">
        <v>107240</v>
      </c>
      <c r="J476" s="3">
        <v>22</v>
      </c>
      <c r="K476" s="3">
        <v>8</v>
      </c>
      <c r="L476" s="3">
        <v>10</v>
      </c>
      <c r="M476" s="3">
        <v>7</v>
      </c>
      <c r="N476" s="3">
        <v>57</v>
      </c>
    </row>
    <row r="477" spans="1:14" x14ac:dyDescent="0.45">
      <c r="A477" s="4" t="s">
        <v>120</v>
      </c>
      <c r="B477" s="4" t="s">
        <v>96</v>
      </c>
      <c r="C477" s="4" t="s">
        <v>90</v>
      </c>
      <c r="D477" s="4" t="s">
        <v>91</v>
      </c>
      <c r="E477" s="4" t="s">
        <v>119</v>
      </c>
      <c r="F477" s="4" t="s">
        <v>99</v>
      </c>
      <c r="G477" s="4" t="s">
        <v>121</v>
      </c>
      <c r="H477" s="4">
        <v>45</v>
      </c>
      <c r="I477" s="4">
        <v>62793</v>
      </c>
      <c r="J477" s="4">
        <v>7</v>
      </c>
      <c r="K477" s="4">
        <v>6</v>
      </c>
      <c r="L477" s="4">
        <v>11</v>
      </c>
      <c r="M477" s="4">
        <v>4</v>
      </c>
      <c r="N477" s="4">
        <v>33</v>
      </c>
    </row>
    <row r="478" spans="1:14" x14ac:dyDescent="0.45">
      <c r="A478" s="3" t="s">
        <v>95</v>
      </c>
      <c r="B478" s="3" t="s">
        <v>96</v>
      </c>
      <c r="C478" s="3" t="s">
        <v>97</v>
      </c>
      <c r="D478" s="3" t="s">
        <v>113</v>
      </c>
      <c r="E478" s="3" t="s">
        <v>103</v>
      </c>
      <c r="F478" s="3" t="s">
        <v>93</v>
      </c>
      <c r="G478" s="3" t="s">
        <v>112</v>
      </c>
      <c r="H478" s="3">
        <v>60</v>
      </c>
      <c r="I478" s="3">
        <v>76473</v>
      </c>
      <c r="J478" s="3">
        <v>24</v>
      </c>
      <c r="K478" s="3">
        <v>14</v>
      </c>
      <c r="L478" s="3">
        <v>11</v>
      </c>
      <c r="M478" s="3">
        <v>4</v>
      </c>
      <c r="N478" s="3">
        <v>42</v>
      </c>
    </row>
    <row r="479" spans="1:14" x14ac:dyDescent="0.45">
      <c r="A479" s="4" t="s">
        <v>108</v>
      </c>
      <c r="B479" s="4" t="s">
        <v>96</v>
      </c>
      <c r="C479" s="4" t="s">
        <v>110</v>
      </c>
      <c r="D479" s="4" t="s">
        <v>111</v>
      </c>
      <c r="E479" s="4" t="s">
        <v>116</v>
      </c>
      <c r="F479" s="4" t="s">
        <v>99</v>
      </c>
      <c r="G479" s="4" t="s">
        <v>100</v>
      </c>
      <c r="H479" s="4">
        <v>55</v>
      </c>
      <c r="I479" s="4">
        <v>119388</v>
      </c>
      <c r="J479" s="4">
        <v>4</v>
      </c>
      <c r="K479" s="4">
        <v>3</v>
      </c>
      <c r="L479" s="4">
        <v>1</v>
      </c>
      <c r="M479" s="4">
        <v>3</v>
      </c>
      <c r="N479" s="4">
        <v>44</v>
      </c>
    </row>
    <row r="480" spans="1:14" x14ac:dyDescent="0.45">
      <c r="A480" s="3" t="s">
        <v>88</v>
      </c>
      <c r="B480" s="3" t="s">
        <v>105</v>
      </c>
      <c r="C480" s="3" t="s">
        <v>118</v>
      </c>
      <c r="D480" s="3" t="s">
        <v>102</v>
      </c>
      <c r="E480" s="3" t="s">
        <v>103</v>
      </c>
      <c r="F480" s="3" t="s">
        <v>93</v>
      </c>
      <c r="G480" s="3" t="s">
        <v>117</v>
      </c>
      <c r="H480" s="3">
        <v>49</v>
      </c>
      <c r="I480" s="3">
        <v>118330</v>
      </c>
      <c r="J480" s="3">
        <v>28</v>
      </c>
      <c r="K480" s="3">
        <v>10</v>
      </c>
      <c r="L480" s="3">
        <v>4</v>
      </c>
      <c r="M480" s="3">
        <v>5</v>
      </c>
      <c r="N480" s="3">
        <v>34</v>
      </c>
    </row>
    <row r="481" spans="1:14" x14ac:dyDescent="0.45">
      <c r="A481" s="4" t="s">
        <v>88</v>
      </c>
      <c r="B481" s="4" t="s">
        <v>96</v>
      </c>
      <c r="C481" s="4" t="s">
        <v>110</v>
      </c>
      <c r="D481" s="4" t="s">
        <v>111</v>
      </c>
      <c r="E481" s="4" t="s">
        <v>106</v>
      </c>
      <c r="F481" s="4" t="s">
        <v>93</v>
      </c>
      <c r="G481" s="4" t="s">
        <v>121</v>
      </c>
      <c r="H481" s="4">
        <v>58</v>
      </c>
      <c r="I481" s="4">
        <v>85751</v>
      </c>
      <c r="J481" s="4">
        <v>15</v>
      </c>
      <c r="K481" s="4">
        <v>3</v>
      </c>
      <c r="L481" s="4">
        <v>4</v>
      </c>
      <c r="M481" s="4">
        <v>3</v>
      </c>
      <c r="N481" s="4">
        <v>41</v>
      </c>
    </row>
    <row r="482" spans="1:14" x14ac:dyDescent="0.45">
      <c r="A482" s="3" t="s">
        <v>95</v>
      </c>
      <c r="B482" s="3" t="s">
        <v>96</v>
      </c>
      <c r="C482" s="3" t="s">
        <v>97</v>
      </c>
      <c r="D482" s="3" t="s">
        <v>102</v>
      </c>
      <c r="E482" s="3" t="s">
        <v>119</v>
      </c>
      <c r="F482" s="3" t="s">
        <v>107</v>
      </c>
      <c r="G482" s="3" t="s">
        <v>94</v>
      </c>
      <c r="H482" s="3">
        <v>28</v>
      </c>
      <c r="I482" s="3">
        <v>108915</v>
      </c>
      <c r="J482" s="3">
        <v>1</v>
      </c>
      <c r="K482" s="3">
        <v>12</v>
      </c>
      <c r="L482" s="3">
        <v>1</v>
      </c>
      <c r="M482" s="3">
        <v>8</v>
      </c>
      <c r="N482" s="3">
        <v>22</v>
      </c>
    </row>
    <row r="483" spans="1:14" x14ac:dyDescent="0.45">
      <c r="A483" s="4" t="s">
        <v>115</v>
      </c>
      <c r="B483" s="4" t="s">
        <v>105</v>
      </c>
      <c r="C483" s="4" t="s">
        <v>97</v>
      </c>
      <c r="D483" s="4" t="s">
        <v>91</v>
      </c>
      <c r="E483" s="4" t="s">
        <v>98</v>
      </c>
      <c r="F483" s="4" t="s">
        <v>107</v>
      </c>
      <c r="G483" s="4" t="s">
        <v>109</v>
      </c>
      <c r="H483" s="4">
        <v>25</v>
      </c>
      <c r="I483" s="4">
        <v>84254</v>
      </c>
      <c r="J483" s="4">
        <v>3</v>
      </c>
      <c r="K483" s="4">
        <v>17</v>
      </c>
      <c r="L483" s="4">
        <v>9</v>
      </c>
      <c r="M483" s="4">
        <v>7</v>
      </c>
      <c r="N483" s="4">
        <v>38</v>
      </c>
    </row>
    <row r="484" spans="1:14" x14ac:dyDescent="0.45">
      <c r="A484" s="3" t="s">
        <v>115</v>
      </c>
      <c r="B484" s="3" t="s">
        <v>89</v>
      </c>
      <c r="C484" s="3" t="s">
        <v>110</v>
      </c>
      <c r="D484" s="3" t="s">
        <v>113</v>
      </c>
      <c r="E484" s="3" t="s">
        <v>98</v>
      </c>
      <c r="F484" s="3" t="s">
        <v>99</v>
      </c>
      <c r="G484" s="3" t="s">
        <v>104</v>
      </c>
      <c r="H484" s="3">
        <v>58</v>
      </c>
      <c r="I484" s="3">
        <v>37006</v>
      </c>
      <c r="J484" s="3">
        <v>14</v>
      </c>
      <c r="K484" s="3">
        <v>5</v>
      </c>
      <c r="L484" s="3">
        <v>3</v>
      </c>
      <c r="M484" s="3">
        <v>3</v>
      </c>
      <c r="N484" s="3">
        <v>53</v>
      </c>
    </row>
    <row r="485" spans="1:14" x14ac:dyDescent="0.45">
      <c r="A485" s="4" t="s">
        <v>88</v>
      </c>
      <c r="B485" s="4" t="s">
        <v>105</v>
      </c>
      <c r="C485" s="4" t="s">
        <v>110</v>
      </c>
      <c r="D485" s="4" t="s">
        <v>111</v>
      </c>
      <c r="E485" s="4" t="s">
        <v>116</v>
      </c>
      <c r="F485" s="4" t="s">
        <v>99</v>
      </c>
      <c r="G485" s="4" t="s">
        <v>109</v>
      </c>
      <c r="H485" s="4">
        <v>22</v>
      </c>
      <c r="I485" s="4">
        <v>104218</v>
      </c>
      <c r="J485" s="4">
        <v>38</v>
      </c>
      <c r="K485" s="4">
        <v>9</v>
      </c>
      <c r="L485" s="4">
        <v>5</v>
      </c>
      <c r="M485" s="4">
        <v>9</v>
      </c>
      <c r="N485" s="4">
        <v>54</v>
      </c>
    </row>
    <row r="486" spans="1:14" x14ac:dyDescent="0.45">
      <c r="A486" s="3" t="s">
        <v>88</v>
      </c>
      <c r="B486" s="3" t="s">
        <v>96</v>
      </c>
      <c r="C486" s="3" t="s">
        <v>110</v>
      </c>
      <c r="D486" s="3" t="s">
        <v>113</v>
      </c>
      <c r="E486" s="3" t="s">
        <v>106</v>
      </c>
      <c r="F486" s="3" t="s">
        <v>93</v>
      </c>
      <c r="G486" s="3" t="s">
        <v>109</v>
      </c>
      <c r="H486" s="3">
        <v>22</v>
      </c>
      <c r="I486" s="3">
        <v>95344</v>
      </c>
      <c r="J486" s="3">
        <v>1</v>
      </c>
      <c r="K486" s="3">
        <v>7</v>
      </c>
      <c r="L486" s="3">
        <v>6</v>
      </c>
      <c r="M486" s="3">
        <v>5</v>
      </c>
      <c r="N486" s="3">
        <v>20</v>
      </c>
    </row>
    <row r="487" spans="1:14" x14ac:dyDescent="0.45">
      <c r="A487" s="4" t="s">
        <v>120</v>
      </c>
      <c r="B487" s="4" t="s">
        <v>105</v>
      </c>
      <c r="C487" s="4" t="s">
        <v>90</v>
      </c>
      <c r="D487" s="4" t="s">
        <v>102</v>
      </c>
      <c r="E487" s="4" t="s">
        <v>92</v>
      </c>
      <c r="F487" s="4" t="s">
        <v>99</v>
      </c>
      <c r="G487" s="4" t="s">
        <v>117</v>
      </c>
      <c r="H487" s="4">
        <v>41</v>
      </c>
      <c r="I487" s="4">
        <v>63840</v>
      </c>
      <c r="J487" s="4">
        <v>38</v>
      </c>
      <c r="K487" s="4">
        <v>4</v>
      </c>
      <c r="L487" s="4">
        <v>8</v>
      </c>
      <c r="M487" s="4">
        <v>9</v>
      </c>
      <c r="N487" s="4">
        <v>40</v>
      </c>
    </row>
    <row r="488" spans="1:14" x14ac:dyDescent="0.45">
      <c r="A488" s="3" t="s">
        <v>108</v>
      </c>
      <c r="B488" s="3" t="s">
        <v>89</v>
      </c>
      <c r="C488" s="3" t="s">
        <v>118</v>
      </c>
      <c r="D488" s="3" t="s">
        <v>113</v>
      </c>
      <c r="E488" s="3" t="s">
        <v>106</v>
      </c>
      <c r="F488" s="3" t="s">
        <v>93</v>
      </c>
      <c r="G488" s="3" t="s">
        <v>94</v>
      </c>
      <c r="H488" s="3">
        <v>40</v>
      </c>
      <c r="I488" s="3">
        <v>62430</v>
      </c>
      <c r="J488" s="3">
        <v>38</v>
      </c>
      <c r="K488" s="3">
        <v>13</v>
      </c>
      <c r="L488" s="3">
        <v>6</v>
      </c>
      <c r="M488" s="3">
        <v>7</v>
      </c>
      <c r="N488" s="3">
        <v>48</v>
      </c>
    </row>
    <row r="489" spans="1:14" x14ac:dyDescent="0.45">
      <c r="A489" s="4" t="s">
        <v>122</v>
      </c>
      <c r="B489" s="4" t="s">
        <v>105</v>
      </c>
      <c r="C489" s="4" t="s">
        <v>110</v>
      </c>
      <c r="D489" s="4" t="s">
        <v>113</v>
      </c>
      <c r="E489" s="4" t="s">
        <v>98</v>
      </c>
      <c r="F489" s="4" t="s">
        <v>93</v>
      </c>
      <c r="G489" s="4" t="s">
        <v>100</v>
      </c>
      <c r="H489" s="4">
        <v>50</v>
      </c>
      <c r="I489" s="4">
        <v>53091</v>
      </c>
      <c r="J489" s="4">
        <v>21</v>
      </c>
      <c r="K489" s="4">
        <v>13</v>
      </c>
      <c r="L489" s="4">
        <v>3</v>
      </c>
      <c r="M489" s="4">
        <v>7</v>
      </c>
      <c r="N489" s="4">
        <v>25</v>
      </c>
    </row>
    <row r="490" spans="1:14" x14ac:dyDescent="0.45">
      <c r="A490" s="3" t="s">
        <v>115</v>
      </c>
      <c r="B490" s="3" t="s">
        <v>96</v>
      </c>
      <c r="C490" s="3" t="s">
        <v>110</v>
      </c>
      <c r="D490" s="3" t="s">
        <v>111</v>
      </c>
      <c r="E490" s="3" t="s">
        <v>98</v>
      </c>
      <c r="F490" s="3" t="s">
        <v>99</v>
      </c>
      <c r="G490" s="3" t="s">
        <v>109</v>
      </c>
      <c r="H490" s="3">
        <v>31</v>
      </c>
      <c r="I490" s="3">
        <v>62983</v>
      </c>
      <c r="J490" s="3">
        <v>29</v>
      </c>
      <c r="K490" s="3">
        <v>10</v>
      </c>
      <c r="L490" s="3">
        <v>6</v>
      </c>
      <c r="M490" s="3">
        <v>6</v>
      </c>
      <c r="N490" s="3">
        <v>56</v>
      </c>
    </row>
    <row r="491" spans="1:14" x14ac:dyDescent="0.45">
      <c r="A491" s="4" t="s">
        <v>88</v>
      </c>
      <c r="B491" s="4" t="s">
        <v>89</v>
      </c>
      <c r="C491" s="4" t="s">
        <v>110</v>
      </c>
      <c r="D491" s="4" t="s">
        <v>91</v>
      </c>
      <c r="E491" s="4" t="s">
        <v>119</v>
      </c>
      <c r="F491" s="4" t="s">
        <v>93</v>
      </c>
      <c r="G491" s="4" t="s">
        <v>109</v>
      </c>
      <c r="H491" s="4">
        <v>39</v>
      </c>
      <c r="I491" s="4">
        <v>53989</v>
      </c>
      <c r="J491" s="4">
        <v>5</v>
      </c>
      <c r="K491" s="4">
        <v>18</v>
      </c>
      <c r="L491" s="4">
        <v>1</v>
      </c>
      <c r="M491" s="4">
        <v>2</v>
      </c>
      <c r="N491" s="4">
        <v>20</v>
      </c>
    </row>
    <row r="492" spans="1:14" x14ac:dyDescent="0.45">
      <c r="A492" s="3" t="s">
        <v>120</v>
      </c>
      <c r="B492" s="3" t="s">
        <v>96</v>
      </c>
      <c r="C492" s="3" t="s">
        <v>97</v>
      </c>
      <c r="D492" s="3" t="s">
        <v>113</v>
      </c>
      <c r="E492" s="3" t="s">
        <v>106</v>
      </c>
      <c r="F492" s="3" t="s">
        <v>107</v>
      </c>
      <c r="G492" s="3" t="s">
        <v>112</v>
      </c>
      <c r="H492" s="3">
        <v>49</v>
      </c>
      <c r="I492" s="3">
        <v>105451</v>
      </c>
      <c r="J492" s="3">
        <v>10</v>
      </c>
      <c r="K492" s="3">
        <v>17</v>
      </c>
      <c r="L492" s="3">
        <v>4</v>
      </c>
      <c r="M492" s="3">
        <v>9</v>
      </c>
      <c r="N492" s="3">
        <v>20</v>
      </c>
    </row>
    <row r="493" spans="1:14" x14ac:dyDescent="0.45">
      <c r="A493" s="4" t="s">
        <v>101</v>
      </c>
      <c r="B493" s="4" t="s">
        <v>89</v>
      </c>
      <c r="C493" s="4" t="s">
        <v>97</v>
      </c>
      <c r="D493" s="4" t="s">
        <v>91</v>
      </c>
      <c r="E493" s="4" t="s">
        <v>106</v>
      </c>
      <c r="F493" s="4" t="s">
        <v>99</v>
      </c>
      <c r="G493" s="4" t="s">
        <v>117</v>
      </c>
      <c r="H493" s="4">
        <v>56</v>
      </c>
      <c r="I493" s="4">
        <v>48990</v>
      </c>
      <c r="J493" s="4">
        <v>28</v>
      </c>
      <c r="K493" s="4">
        <v>13</v>
      </c>
      <c r="L493" s="4">
        <v>6</v>
      </c>
      <c r="M493" s="4">
        <v>6</v>
      </c>
      <c r="N493" s="4">
        <v>46</v>
      </c>
    </row>
    <row r="494" spans="1:14" x14ac:dyDescent="0.45">
      <c r="A494" s="3" t="s">
        <v>120</v>
      </c>
      <c r="B494" s="3" t="s">
        <v>89</v>
      </c>
      <c r="C494" s="3" t="s">
        <v>90</v>
      </c>
      <c r="D494" s="3" t="s">
        <v>102</v>
      </c>
      <c r="E494" s="3" t="s">
        <v>98</v>
      </c>
      <c r="F494" s="3" t="s">
        <v>107</v>
      </c>
      <c r="G494" s="3" t="s">
        <v>117</v>
      </c>
      <c r="H494" s="3">
        <v>64</v>
      </c>
      <c r="I494" s="3">
        <v>110360</v>
      </c>
      <c r="J494" s="3">
        <v>21</v>
      </c>
      <c r="K494" s="3">
        <v>17</v>
      </c>
      <c r="L494" s="3">
        <v>7</v>
      </c>
      <c r="M494" s="3">
        <v>8</v>
      </c>
      <c r="N494" s="3">
        <v>40</v>
      </c>
    </row>
    <row r="495" spans="1:14" x14ac:dyDescent="0.45">
      <c r="A495" s="4" t="s">
        <v>115</v>
      </c>
      <c r="B495" s="4" t="s">
        <v>105</v>
      </c>
      <c r="C495" s="4" t="s">
        <v>118</v>
      </c>
      <c r="D495" s="4" t="s">
        <v>113</v>
      </c>
      <c r="E495" s="4" t="s">
        <v>92</v>
      </c>
      <c r="F495" s="4" t="s">
        <v>99</v>
      </c>
      <c r="G495" s="4" t="s">
        <v>100</v>
      </c>
      <c r="H495" s="4">
        <v>52</v>
      </c>
      <c r="I495" s="4">
        <v>66081</v>
      </c>
      <c r="J495" s="4">
        <v>7</v>
      </c>
      <c r="K495" s="4">
        <v>4</v>
      </c>
      <c r="L495" s="4">
        <v>11</v>
      </c>
      <c r="M495" s="4">
        <v>1</v>
      </c>
      <c r="N495" s="4">
        <v>35</v>
      </c>
    </row>
    <row r="496" spans="1:14" x14ac:dyDescent="0.45">
      <c r="A496" s="3" t="s">
        <v>115</v>
      </c>
      <c r="B496" s="3" t="s">
        <v>105</v>
      </c>
      <c r="C496" s="3" t="s">
        <v>90</v>
      </c>
      <c r="D496" s="3" t="s">
        <v>111</v>
      </c>
      <c r="E496" s="3" t="s">
        <v>116</v>
      </c>
      <c r="F496" s="3" t="s">
        <v>93</v>
      </c>
      <c r="G496" s="3" t="s">
        <v>104</v>
      </c>
      <c r="H496" s="3">
        <v>48</v>
      </c>
      <c r="I496" s="3">
        <v>41033</v>
      </c>
      <c r="J496" s="3">
        <v>3</v>
      </c>
      <c r="K496" s="3">
        <v>1</v>
      </c>
      <c r="L496" s="3">
        <v>13</v>
      </c>
      <c r="M496" s="3">
        <v>5</v>
      </c>
      <c r="N496" s="3">
        <v>59</v>
      </c>
    </row>
    <row r="497" spans="1:14" x14ac:dyDescent="0.45">
      <c r="A497" s="4" t="s">
        <v>120</v>
      </c>
      <c r="B497" s="4" t="s">
        <v>96</v>
      </c>
      <c r="C497" s="4" t="s">
        <v>118</v>
      </c>
      <c r="D497" s="4" t="s">
        <v>102</v>
      </c>
      <c r="E497" s="4" t="s">
        <v>114</v>
      </c>
      <c r="F497" s="4" t="s">
        <v>99</v>
      </c>
      <c r="G497" s="4" t="s">
        <v>121</v>
      </c>
      <c r="H497" s="4">
        <v>32</v>
      </c>
      <c r="I497" s="4">
        <v>46241</v>
      </c>
      <c r="J497" s="4">
        <v>20</v>
      </c>
      <c r="K497" s="4">
        <v>1</v>
      </c>
      <c r="L497" s="4">
        <v>11</v>
      </c>
      <c r="M497" s="4">
        <v>1</v>
      </c>
      <c r="N497" s="4">
        <v>45</v>
      </c>
    </row>
    <row r="498" spans="1:14" x14ac:dyDescent="0.45">
      <c r="A498" s="3" t="s">
        <v>122</v>
      </c>
      <c r="B498" s="3" t="s">
        <v>105</v>
      </c>
      <c r="C498" s="3" t="s">
        <v>97</v>
      </c>
      <c r="D498" s="3" t="s">
        <v>102</v>
      </c>
      <c r="E498" s="3" t="s">
        <v>116</v>
      </c>
      <c r="F498" s="3" t="s">
        <v>107</v>
      </c>
      <c r="G498" s="3" t="s">
        <v>112</v>
      </c>
      <c r="H498" s="3">
        <v>59</v>
      </c>
      <c r="I498" s="3">
        <v>35939</v>
      </c>
      <c r="J498" s="3">
        <v>19</v>
      </c>
      <c r="K498" s="3">
        <v>15</v>
      </c>
      <c r="L498" s="3">
        <v>10</v>
      </c>
      <c r="M498" s="3">
        <v>8</v>
      </c>
      <c r="N498" s="3">
        <v>35</v>
      </c>
    </row>
    <row r="499" spans="1:14" x14ac:dyDescent="0.45">
      <c r="A499" s="4" t="s">
        <v>95</v>
      </c>
      <c r="B499" s="4" t="s">
        <v>105</v>
      </c>
      <c r="C499" s="4" t="s">
        <v>97</v>
      </c>
      <c r="D499" s="4" t="s">
        <v>111</v>
      </c>
      <c r="E499" s="4" t="s">
        <v>106</v>
      </c>
      <c r="F499" s="4" t="s">
        <v>93</v>
      </c>
      <c r="G499" s="4" t="s">
        <v>117</v>
      </c>
      <c r="H499" s="4">
        <v>26</v>
      </c>
      <c r="I499" s="4">
        <v>77562</v>
      </c>
      <c r="J499" s="4">
        <v>35</v>
      </c>
      <c r="K499" s="4">
        <v>13</v>
      </c>
      <c r="L499" s="4">
        <v>3</v>
      </c>
      <c r="M499" s="4">
        <v>8</v>
      </c>
      <c r="N499" s="4">
        <v>47</v>
      </c>
    </row>
    <row r="500" spans="1:14" x14ac:dyDescent="0.45">
      <c r="A500" s="3" t="s">
        <v>115</v>
      </c>
      <c r="B500" s="3" t="s">
        <v>89</v>
      </c>
      <c r="C500" s="3" t="s">
        <v>97</v>
      </c>
      <c r="D500" s="3" t="s">
        <v>113</v>
      </c>
      <c r="E500" s="3" t="s">
        <v>116</v>
      </c>
      <c r="F500" s="3" t="s">
        <v>99</v>
      </c>
      <c r="G500" s="3" t="s">
        <v>112</v>
      </c>
      <c r="H500" s="3">
        <v>29</v>
      </c>
      <c r="I500" s="3">
        <v>65063</v>
      </c>
      <c r="J500" s="3">
        <v>4</v>
      </c>
      <c r="K500" s="3">
        <v>17</v>
      </c>
      <c r="L500" s="3">
        <v>9</v>
      </c>
      <c r="M500" s="3">
        <v>1</v>
      </c>
      <c r="N500" s="3">
        <v>20</v>
      </c>
    </row>
    <row r="501" spans="1:14" x14ac:dyDescent="0.45">
      <c r="A501" s="5" t="s">
        <v>120</v>
      </c>
      <c r="B501" s="5" t="s">
        <v>105</v>
      </c>
      <c r="C501" s="5" t="s">
        <v>90</v>
      </c>
      <c r="D501" s="5" t="s">
        <v>113</v>
      </c>
      <c r="E501" s="5" t="s">
        <v>98</v>
      </c>
      <c r="F501" s="5" t="s">
        <v>99</v>
      </c>
      <c r="G501" s="5" t="s">
        <v>117</v>
      </c>
      <c r="H501" s="5">
        <v>55</v>
      </c>
      <c r="I501" s="5">
        <v>106721</v>
      </c>
      <c r="J501" s="5">
        <v>5</v>
      </c>
      <c r="K501" s="5">
        <v>8</v>
      </c>
      <c r="L501" s="5">
        <v>12</v>
      </c>
      <c r="M501" s="5">
        <v>9</v>
      </c>
      <c r="N501" s="5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2FF7-0829-462A-8DD2-306247B624EE}">
  <dimension ref="B2:B189"/>
  <sheetViews>
    <sheetView topLeftCell="A160" zoomScaleNormal="100" workbookViewId="0">
      <selection activeCell="B187" sqref="B187"/>
    </sheetView>
  </sheetViews>
  <sheetFormatPr defaultRowHeight="14.25" x14ac:dyDescent="0.45"/>
  <cols>
    <col min="2" max="2" width="168.33203125" bestFit="1" customWidth="1"/>
  </cols>
  <sheetData>
    <row r="2" spans="2:2" ht="17.649999999999999" x14ac:dyDescent="0.45">
      <c r="B2" s="8" t="s">
        <v>127</v>
      </c>
    </row>
    <row r="3" spans="2:2" x14ac:dyDescent="0.45">
      <c r="B3" s="9"/>
    </row>
    <row r="4" spans="2:2" x14ac:dyDescent="0.45">
      <c r="B4" s="10" t="s">
        <v>128</v>
      </c>
    </row>
    <row r="5" spans="2:2" x14ac:dyDescent="0.45">
      <c r="B5" s="10" t="s">
        <v>129</v>
      </c>
    </row>
    <row r="6" spans="2:2" x14ac:dyDescent="0.45">
      <c r="B6" s="10" t="s">
        <v>130</v>
      </c>
    </row>
    <row r="7" spans="2:2" x14ac:dyDescent="0.45">
      <c r="B7" s="10" t="s">
        <v>131</v>
      </c>
    </row>
    <row r="8" spans="2:2" x14ac:dyDescent="0.45">
      <c r="B8" s="10" t="s">
        <v>132</v>
      </c>
    </row>
    <row r="9" spans="2:2" x14ac:dyDescent="0.45">
      <c r="B9" s="10" t="s">
        <v>133</v>
      </c>
    </row>
    <row r="10" spans="2:2" x14ac:dyDescent="0.45">
      <c r="B10" s="10" t="s">
        <v>134</v>
      </c>
    </row>
    <row r="11" spans="2:2" x14ac:dyDescent="0.45">
      <c r="B11" s="10" t="s">
        <v>135</v>
      </c>
    </row>
    <row r="12" spans="2:2" x14ac:dyDescent="0.45">
      <c r="B12" s="10" t="s">
        <v>136</v>
      </c>
    </row>
    <row r="13" spans="2:2" x14ac:dyDescent="0.45">
      <c r="B13" s="10" t="s">
        <v>137</v>
      </c>
    </row>
    <row r="15" spans="2:2" ht="17.649999999999999" x14ac:dyDescent="0.45">
      <c r="B15" s="8" t="s">
        <v>138</v>
      </c>
    </row>
    <row r="16" spans="2:2" x14ac:dyDescent="0.45">
      <c r="B16" s="9"/>
    </row>
    <row r="17" spans="2:2" x14ac:dyDescent="0.45">
      <c r="B17" s="10" t="s">
        <v>139</v>
      </c>
    </row>
    <row r="18" spans="2:2" x14ac:dyDescent="0.45">
      <c r="B18" s="10" t="s">
        <v>140</v>
      </c>
    </row>
    <row r="19" spans="2:2" x14ac:dyDescent="0.45">
      <c r="B19" s="10" t="s">
        <v>141</v>
      </c>
    </row>
    <row r="20" spans="2:2" x14ac:dyDescent="0.45">
      <c r="B20" s="10" t="s">
        <v>142</v>
      </c>
    </row>
    <row r="21" spans="2:2" x14ac:dyDescent="0.45">
      <c r="B21" s="10" t="s">
        <v>143</v>
      </c>
    </row>
    <row r="22" spans="2:2" x14ac:dyDescent="0.45">
      <c r="B22" s="10" t="s">
        <v>144</v>
      </c>
    </row>
    <row r="23" spans="2:2" x14ac:dyDescent="0.45">
      <c r="B23" s="10" t="s">
        <v>145</v>
      </c>
    </row>
    <row r="24" spans="2:2" x14ac:dyDescent="0.45">
      <c r="B24" s="10" t="s">
        <v>146</v>
      </c>
    </row>
    <row r="25" spans="2:2" x14ac:dyDescent="0.45">
      <c r="B25" s="10" t="s">
        <v>147</v>
      </c>
    </row>
    <row r="26" spans="2:2" x14ac:dyDescent="0.45">
      <c r="B26" s="10" t="s">
        <v>148</v>
      </c>
    </row>
    <row r="28" spans="2:2" ht="17.649999999999999" x14ac:dyDescent="0.45">
      <c r="B28" s="8" t="s">
        <v>149</v>
      </c>
    </row>
    <row r="29" spans="2:2" x14ac:dyDescent="0.45">
      <c r="B29" s="9"/>
    </row>
    <row r="30" spans="2:2" x14ac:dyDescent="0.45">
      <c r="B30" s="10" t="s">
        <v>150</v>
      </c>
    </row>
    <row r="31" spans="2:2" x14ac:dyDescent="0.45">
      <c r="B31" s="10" t="s">
        <v>151</v>
      </c>
    </row>
    <row r="32" spans="2:2" x14ac:dyDescent="0.45">
      <c r="B32" s="10" t="s">
        <v>152</v>
      </c>
    </row>
    <row r="33" spans="2:2" x14ac:dyDescent="0.45">
      <c r="B33" s="10" t="s">
        <v>153</v>
      </c>
    </row>
    <row r="34" spans="2:2" x14ac:dyDescent="0.45">
      <c r="B34" s="10" t="s">
        <v>154</v>
      </c>
    </row>
    <row r="35" spans="2:2" x14ac:dyDescent="0.45">
      <c r="B35" s="10" t="s">
        <v>155</v>
      </c>
    </row>
    <row r="36" spans="2:2" x14ac:dyDescent="0.45">
      <c r="B36" s="10" t="s">
        <v>156</v>
      </c>
    </row>
    <row r="37" spans="2:2" x14ac:dyDescent="0.45">
      <c r="B37" s="10" t="s">
        <v>157</v>
      </c>
    </row>
    <row r="38" spans="2:2" x14ac:dyDescent="0.45">
      <c r="B38" s="10" t="s">
        <v>158</v>
      </c>
    </row>
    <row r="39" spans="2:2" x14ac:dyDescent="0.45">
      <c r="B39" s="10" t="s">
        <v>159</v>
      </c>
    </row>
    <row r="43" spans="2:2" ht="17.649999999999999" x14ac:dyDescent="0.45">
      <c r="B43" s="8" t="s">
        <v>160</v>
      </c>
    </row>
    <row r="44" spans="2:2" x14ac:dyDescent="0.45">
      <c r="B44" s="9"/>
    </row>
    <row r="45" spans="2:2" x14ac:dyDescent="0.45">
      <c r="B45" s="10" t="s">
        <v>161</v>
      </c>
    </row>
    <row r="46" spans="2:2" x14ac:dyDescent="0.45">
      <c r="B46" s="10" t="s">
        <v>162</v>
      </c>
    </row>
    <row r="47" spans="2:2" x14ac:dyDescent="0.45">
      <c r="B47" s="10" t="s">
        <v>163</v>
      </c>
    </row>
    <row r="48" spans="2:2" x14ac:dyDescent="0.45">
      <c r="B48" s="10" t="s">
        <v>164</v>
      </c>
    </row>
    <row r="49" spans="2:2" x14ac:dyDescent="0.45">
      <c r="B49" s="10" t="s">
        <v>165</v>
      </c>
    </row>
    <row r="50" spans="2:2" x14ac:dyDescent="0.45">
      <c r="B50" s="10" t="s">
        <v>166</v>
      </c>
    </row>
    <row r="51" spans="2:2" x14ac:dyDescent="0.45">
      <c r="B51" s="10" t="s">
        <v>167</v>
      </c>
    </row>
    <row r="52" spans="2:2" x14ac:dyDescent="0.45">
      <c r="B52" s="10" t="s">
        <v>168</v>
      </c>
    </row>
    <row r="53" spans="2:2" x14ac:dyDescent="0.45">
      <c r="B53" s="10" t="s">
        <v>169</v>
      </c>
    </row>
    <row r="54" spans="2:2" x14ac:dyDescent="0.45">
      <c r="B54" s="10" t="s">
        <v>170</v>
      </c>
    </row>
    <row r="58" spans="2:2" ht="17.649999999999999" x14ac:dyDescent="0.45">
      <c r="B58" s="8" t="s">
        <v>171</v>
      </c>
    </row>
    <row r="59" spans="2:2" x14ac:dyDescent="0.45">
      <c r="B59" s="9"/>
    </row>
    <row r="60" spans="2:2" x14ac:dyDescent="0.45">
      <c r="B60" s="10" t="s">
        <v>172</v>
      </c>
    </row>
    <row r="61" spans="2:2" x14ac:dyDescent="0.45">
      <c r="B61" s="10" t="s">
        <v>173</v>
      </c>
    </row>
    <row r="62" spans="2:2" x14ac:dyDescent="0.45">
      <c r="B62" s="10" t="s">
        <v>174</v>
      </c>
    </row>
    <row r="63" spans="2:2" x14ac:dyDescent="0.45">
      <c r="B63" s="10" t="s">
        <v>175</v>
      </c>
    </row>
    <row r="64" spans="2:2" x14ac:dyDescent="0.45">
      <c r="B64" s="10" t="s">
        <v>176</v>
      </c>
    </row>
    <row r="65" spans="2:2" x14ac:dyDescent="0.45">
      <c r="B65" s="10" t="s">
        <v>177</v>
      </c>
    </row>
    <row r="66" spans="2:2" x14ac:dyDescent="0.45">
      <c r="B66" s="10" t="s">
        <v>178</v>
      </c>
    </row>
    <row r="67" spans="2:2" x14ac:dyDescent="0.45">
      <c r="B67" s="10" t="s">
        <v>179</v>
      </c>
    </row>
    <row r="68" spans="2:2" x14ac:dyDescent="0.45">
      <c r="B68" s="10" t="s">
        <v>180</v>
      </c>
    </row>
    <row r="69" spans="2:2" x14ac:dyDescent="0.45">
      <c r="B69" s="10" t="s">
        <v>181</v>
      </c>
    </row>
    <row r="73" spans="2:2" ht="17.649999999999999" x14ac:dyDescent="0.45">
      <c r="B73" s="8" t="s">
        <v>182</v>
      </c>
    </row>
    <row r="74" spans="2:2" x14ac:dyDescent="0.45">
      <c r="B74" s="9"/>
    </row>
    <row r="75" spans="2:2" x14ac:dyDescent="0.45">
      <c r="B75" s="10" t="s">
        <v>183</v>
      </c>
    </row>
    <row r="76" spans="2:2" x14ac:dyDescent="0.45">
      <c r="B76" s="10" t="s">
        <v>184</v>
      </c>
    </row>
    <row r="77" spans="2:2" x14ac:dyDescent="0.45">
      <c r="B77" s="10" t="s">
        <v>185</v>
      </c>
    </row>
    <row r="78" spans="2:2" x14ac:dyDescent="0.45">
      <c r="B78" s="10" t="s">
        <v>186</v>
      </c>
    </row>
    <row r="79" spans="2:2" x14ac:dyDescent="0.45">
      <c r="B79" s="10" t="s">
        <v>187</v>
      </c>
    </row>
    <row r="80" spans="2:2" x14ac:dyDescent="0.45">
      <c r="B80" s="10" t="s">
        <v>188</v>
      </c>
    </row>
    <row r="81" spans="2:2" x14ac:dyDescent="0.45">
      <c r="B81" s="10" t="s">
        <v>189</v>
      </c>
    </row>
    <row r="82" spans="2:2" x14ac:dyDescent="0.45">
      <c r="B82" s="10" t="s">
        <v>190</v>
      </c>
    </row>
    <row r="83" spans="2:2" x14ac:dyDescent="0.45">
      <c r="B83" s="10" t="s">
        <v>191</v>
      </c>
    </row>
    <row r="84" spans="2:2" x14ac:dyDescent="0.45">
      <c r="B84" s="10" t="s">
        <v>192</v>
      </c>
    </row>
    <row r="88" spans="2:2" ht="17.649999999999999" x14ac:dyDescent="0.45">
      <c r="B88" s="8" t="s">
        <v>193</v>
      </c>
    </row>
    <row r="89" spans="2:2" x14ac:dyDescent="0.45">
      <c r="B89" s="9"/>
    </row>
    <row r="90" spans="2:2" x14ac:dyDescent="0.45">
      <c r="B90" s="10" t="s">
        <v>194</v>
      </c>
    </row>
    <row r="91" spans="2:2" x14ac:dyDescent="0.45">
      <c r="B91" s="10" t="s">
        <v>195</v>
      </c>
    </row>
    <row r="92" spans="2:2" x14ac:dyDescent="0.45">
      <c r="B92" s="10" t="s">
        <v>196</v>
      </c>
    </row>
    <row r="93" spans="2:2" x14ac:dyDescent="0.45">
      <c r="B93" s="10" t="s">
        <v>197</v>
      </c>
    </row>
    <row r="94" spans="2:2" x14ac:dyDescent="0.45">
      <c r="B94" s="10" t="s">
        <v>198</v>
      </c>
    </row>
    <row r="95" spans="2:2" x14ac:dyDescent="0.45">
      <c r="B95" s="10" t="s">
        <v>199</v>
      </c>
    </row>
    <row r="96" spans="2:2" x14ac:dyDescent="0.45">
      <c r="B96" s="10" t="s">
        <v>200</v>
      </c>
    </row>
    <row r="97" spans="2:2" x14ac:dyDescent="0.45">
      <c r="B97" s="10" t="s">
        <v>201</v>
      </c>
    </row>
    <row r="98" spans="2:2" x14ac:dyDescent="0.45">
      <c r="B98" s="10" t="s">
        <v>202</v>
      </c>
    </row>
    <row r="99" spans="2:2" x14ac:dyDescent="0.45">
      <c r="B99" s="10" t="s">
        <v>203</v>
      </c>
    </row>
    <row r="103" spans="2:2" ht="17.649999999999999" x14ac:dyDescent="0.45">
      <c r="B103" s="8" t="s">
        <v>204</v>
      </c>
    </row>
    <row r="104" spans="2:2" x14ac:dyDescent="0.45">
      <c r="B104" s="9"/>
    </row>
    <row r="105" spans="2:2" x14ac:dyDescent="0.45">
      <c r="B105" s="10" t="s">
        <v>205</v>
      </c>
    </row>
    <row r="106" spans="2:2" x14ac:dyDescent="0.45">
      <c r="B106" s="10" t="s">
        <v>206</v>
      </c>
    </row>
    <row r="107" spans="2:2" x14ac:dyDescent="0.45">
      <c r="B107" s="10" t="s">
        <v>207</v>
      </c>
    </row>
    <row r="108" spans="2:2" x14ac:dyDescent="0.45">
      <c r="B108" s="10" t="s">
        <v>208</v>
      </c>
    </row>
    <row r="109" spans="2:2" x14ac:dyDescent="0.45">
      <c r="B109" s="10" t="s">
        <v>209</v>
      </c>
    </row>
    <row r="110" spans="2:2" x14ac:dyDescent="0.45">
      <c r="B110" s="10" t="s">
        <v>210</v>
      </c>
    </row>
    <row r="111" spans="2:2" x14ac:dyDescent="0.45">
      <c r="B111" s="10" t="s">
        <v>211</v>
      </c>
    </row>
    <row r="112" spans="2:2" x14ac:dyDescent="0.45">
      <c r="B112" s="10" t="s">
        <v>212</v>
      </c>
    </row>
    <row r="113" spans="2:2" x14ac:dyDescent="0.45">
      <c r="B113" s="10" t="s">
        <v>213</v>
      </c>
    </row>
    <row r="114" spans="2:2" x14ac:dyDescent="0.45">
      <c r="B114" s="10" t="s">
        <v>214</v>
      </c>
    </row>
    <row r="118" spans="2:2" ht="17.649999999999999" x14ac:dyDescent="0.45">
      <c r="B118" s="8" t="s">
        <v>215</v>
      </c>
    </row>
    <row r="119" spans="2:2" x14ac:dyDescent="0.45">
      <c r="B119" s="9"/>
    </row>
    <row r="120" spans="2:2" x14ac:dyDescent="0.45">
      <c r="B120" s="10" t="s">
        <v>216</v>
      </c>
    </row>
    <row r="121" spans="2:2" x14ac:dyDescent="0.45">
      <c r="B121" s="10" t="s">
        <v>217</v>
      </c>
    </row>
    <row r="122" spans="2:2" x14ac:dyDescent="0.45">
      <c r="B122" s="10" t="s">
        <v>218</v>
      </c>
    </row>
    <row r="123" spans="2:2" x14ac:dyDescent="0.45">
      <c r="B123" s="10" t="s">
        <v>219</v>
      </c>
    </row>
    <row r="124" spans="2:2" x14ac:dyDescent="0.45">
      <c r="B124" s="10" t="s">
        <v>220</v>
      </c>
    </row>
    <row r="125" spans="2:2" x14ac:dyDescent="0.45">
      <c r="B125" s="10" t="s">
        <v>221</v>
      </c>
    </row>
    <row r="126" spans="2:2" x14ac:dyDescent="0.45">
      <c r="B126" s="10" t="s">
        <v>222</v>
      </c>
    </row>
    <row r="127" spans="2:2" x14ac:dyDescent="0.45">
      <c r="B127" s="10" t="s">
        <v>223</v>
      </c>
    </row>
    <row r="128" spans="2:2" x14ac:dyDescent="0.45">
      <c r="B128" s="10" t="s">
        <v>224</v>
      </c>
    </row>
    <row r="129" spans="2:2" x14ac:dyDescent="0.45">
      <c r="B129" s="10" t="s">
        <v>225</v>
      </c>
    </row>
    <row r="133" spans="2:2" ht="17.649999999999999" x14ac:dyDescent="0.45">
      <c r="B133" s="8" t="s">
        <v>64</v>
      </c>
    </row>
    <row r="134" spans="2:2" x14ac:dyDescent="0.45">
      <c r="B134" s="9"/>
    </row>
    <row r="135" spans="2:2" x14ac:dyDescent="0.45">
      <c r="B135" s="10" t="s">
        <v>226</v>
      </c>
    </row>
    <row r="136" spans="2:2" x14ac:dyDescent="0.45">
      <c r="B136" s="10" t="s">
        <v>227</v>
      </c>
    </row>
    <row r="137" spans="2:2" x14ac:dyDescent="0.45">
      <c r="B137" s="10" t="s">
        <v>228</v>
      </c>
    </row>
    <row r="138" spans="2:2" x14ac:dyDescent="0.45">
      <c r="B138" s="10" t="s">
        <v>229</v>
      </c>
    </row>
    <row r="139" spans="2:2" x14ac:dyDescent="0.45">
      <c r="B139" s="10" t="s">
        <v>230</v>
      </c>
    </row>
    <row r="140" spans="2:2" x14ac:dyDescent="0.45">
      <c r="B140" s="10" t="s">
        <v>231</v>
      </c>
    </row>
    <row r="141" spans="2:2" x14ac:dyDescent="0.45">
      <c r="B141" s="10" t="s">
        <v>232</v>
      </c>
    </row>
    <row r="142" spans="2:2" x14ac:dyDescent="0.45">
      <c r="B142" s="10" t="s">
        <v>233</v>
      </c>
    </row>
    <row r="143" spans="2:2" x14ac:dyDescent="0.45">
      <c r="B143" s="10" t="s">
        <v>234</v>
      </c>
    </row>
    <row r="144" spans="2:2" x14ac:dyDescent="0.45">
      <c r="B144" s="10" t="s">
        <v>235</v>
      </c>
    </row>
    <row r="148" spans="2:2" ht="17.649999999999999" x14ac:dyDescent="0.45">
      <c r="B148" s="8" t="s">
        <v>236</v>
      </c>
    </row>
    <row r="149" spans="2:2" x14ac:dyDescent="0.45">
      <c r="B149" s="9"/>
    </row>
    <row r="150" spans="2:2" x14ac:dyDescent="0.45">
      <c r="B150" s="10" t="s">
        <v>237</v>
      </c>
    </row>
    <row r="151" spans="2:2" x14ac:dyDescent="0.45">
      <c r="B151" s="10" t="s">
        <v>238</v>
      </c>
    </row>
    <row r="152" spans="2:2" x14ac:dyDescent="0.45">
      <c r="B152" s="10" t="s">
        <v>239</v>
      </c>
    </row>
    <row r="153" spans="2:2" x14ac:dyDescent="0.45">
      <c r="B153" s="10" t="s">
        <v>240</v>
      </c>
    </row>
    <row r="154" spans="2:2" x14ac:dyDescent="0.45">
      <c r="B154" s="10" t="s">
        <v>241</v>
      </c>
    </row>
    <row r="155" spans="2:2" x14ac:dyDescent="0.45">
      <c r="B155" s="10" t="s">
        <v>242</v>
      </c>
    </row>
    <row r="156" spans="2:2" x14ac:dyDescent="0.45">
      <c r="B156" s="10" t="s">
        <v>243</v>
      </c>
    </row>
    <row r="157" spans="2:2" x14ac:dyDescent="0.45">
      <c r="B157" s="10" t="s">
        <v>244</v>
      </c>
    </row>
    <row r="158" spans="2:2" x14ac:dyDescent="0.45">
      <c r="B158" s="10" t="s">
        <v>245</v>
      </c>
    </row>
    <row r="159" spans="2:2" x14ac:dyDescent="0.45">
      <c r="B159" s="10" t="s">
        <v>246</v>
      </c>
    </row>
    <row r="163" spans="2:2" ht="17.649999999999999" x14ac:dyDescent="0.45">
      <c r="B163" s="8" t="s">
        <v>247</v>
      </c>
    </row>
    <row r="164" spans="2:2" x14ac:dyDescent="0.45">
      <c r="B164" s="9"/>
    </row>
    <row r="165" spans="2:2" x14ac:dyDescent="0.45">
      <c r="B165" s="10" t="s">
        <v>248</v>
      </c>
    </row>
    <row r="166" spans="2:2" x14ac:dyDescent="0.45">
      <c r="B166" s="10" t="s">
        <v>249</v>
      </c>
    </row>
    <row r="167" spans="2:2" x14ac:dyDescent="0.45">
      <c r="B167" s="10" t="s">
        <v>250</v>
      </c>
    </row>
    <row r="168" spans="2:2" x14ac:dyDescent="0.45">
      <c r="B168" s="10" t="s">
        <v>251</v>
      </c>
    </row>
    <row r="169" spans="2:2" x14ac:dyDescent="0.45">
      <c r="B169" s="10" t="s">
        <v>252</v>
      </c>
    </row>
    <row r="170" spans="2:2" x14ac:dyDescent="0.45">
      <c r="B170" s="10" t="s">
        <v>253</v>
      </c>
    </row>
    <row r="171" spans="2:2" x14ac:dyDescent="0.45">
      <c r="B171" s="10" t="s">
        <v>254</v>
      </c>
    </row>
    <row r="172" spans="2:2" x14ac:dyDescent="0.45">
      <c r="B172" s="10" t="s">
        <v>255</v>
      </c>
    </row>
    <row r="173" spans="2:2" x14ac:dyDescent="0.45">
      <c r="B173" s="10" t="s">
        <v>256</v>
      </c>
    </row>
    <row r="174" spans="2:2" x14ac:dyDescent="0.45">
      <c r="B174" s="10" t="s">
        <v>257</v>
      </c>
    </row>
    <row r="178" spans="2:2" ht="17.649999999999999" x14ac:dyDescent="0.45">
      <c r="B178" s="8" t="s">
        <v>258</v>
      </c>
    </row>
    <row r="179" spans="2:2" x14ac:dyDescent="0.45">
      <c r="B179" s="9"/>
    </row>
    <row r="180" spans="2:2" x14ac:dyDescent="0.45">
      <c r="B180" s="10" t="s">
        <v>259</v>
      </c>
    </row>
    <row r="181" spans="2:2" x14ac:dyDescent="0.45">
      <c r="B181" s="10" t="s">
        <v>260</v>
      </c>
    </row>
    <row r="182" spans="2:2" x14ac:dyDescent="0.45">
      <c r="B182" s="10" t="s">
        <v>261</v>
      </c>
    </row>
    <row r="183" spans="2:2" x14ac:dyDescent="0.45">
      <c r="B183" s="10" t="s">
        <v>262</v>
      </c>
    </row>
    <row r="184" spans="2:2" x14ac:dyDescent="0.45">
      <c r="B184" s="10" t="s">
        <v>263</v>
      </c>
    </row>
    <row r="185" spans="2:2" x14ac:dyDescent="0.45">
      <c r="B185" s="10" t="s">
        <v>264</v>
      </c>
    </row>
    <row r="186" spans="2:2" x14ac:dyDescent="0.45">
      <c r="B186" s="10" t="s">
        <v>265</v>
      </c>
    </row>
    <row r="187" spans="2:2" x14ac:dyDescent="0.45">
      <c r="B187" s="10" t="s">
        <v>266</v>
      </c>
    </row>
    <row r="188" spans="2:2" x14ac:dyDescent="0.45">
      <c r="B188" s="10" t="s">
        <v>267</v>
      </c>
    </row>
    <row r="189" spans="2:2" x14ac:dyDescent="0.45">
      <c r="B189" s="10" t="s">
        <v>268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3163-4740-4BAA-8592-CDA4362873E9}">
  <dimension ref="B2:K15"/>
  <sheetViews>
    <sheetView topLeftCell="A4" zoomScale="205" zoomScaleNormal="205" workbookViewId="0">
      <selection activeCell="E16" sqref="E16"/>
    </sheetView>
  </sheetViews>
  <sheetFormatPr defaultRowHeight="14.25" x14ac:dyDescent="0.45"/>
  <cols>
    <col min="1" max="1" width="3.59765625" customWidth="1"/>
    <col min="3" max="3" width="3.33203125" customWidth="1"/>
    <col min="5" max="5" width="20.73046875" bestFit="1" customWidth="1"/>
  </cols>
  <sheetData>
    <row r="2" spans="2:11" x14ac:dyDescent="0.45">
      <c r="B2" t="s">
        <v>273</v>
      </c>
    </row>
    <row r="3" spans="2:11" x14ac:dyDescent="0.45">
      <c r="B3" t="s">
        <v>274</v>
      </c>
    </row>
    <row r="5" spans="2:11" x14ac:dyDescent="0.45">
      <c r="B5" t="s">
        <v>294</v>
      </c>
      <c r="D5" t="s">
        <v>276</v>
      </c>
      <c r="H5" s="12">
        <v>5</v>
      </c>
      <c r="I5" s="12">
        <v>6</v>
      </c>
      <c r="K5">
        <f>H5+I5</f>
        <v>11</v>
      </c>
    </row>
    <row r="6" spans="2:11" x14ac:dyDescent="0.45">
      <c r="D6" t="s">
        <v>277</v>
      </c>
      <c r="K6">
        <f>H5-I5</f>
        <v>-1</v>
      </c>
    </row>
    <row r="7" spans="2:11" x14ac:dyDescent="0.45">
      <c r="D7" t="s">
        <v>278</v>
      </c>
      <c r="K7">
        <f>H5*I5</f>
        <v>30</v>
      </c>
    </row>
    <row r="8" spans="2:11" x14ac:dyDescent="0.45">
      <c r="D8" t="s">
        <v>275</v>
      </c>
      <c r="K8">
        <f>H5/I5</f>
        <v>0.83333333333333337</v>
      </c>
    </row>
    <row r="9" spans="2:11" x14ac:dyDescent="0.45">
      <c r="H9" s="12" t="s">
        <v>306</v>
      </c>
      <c r="I9" s="12" t="s">
        <v>307</v>
      </c>
      <c r="K9" t="e" vm="1">
        <f>H9+I9</f>
        <v>#VALUE!</v>
      </c>
    </row>
    <row r="10" spans="2:11" x14ac:dyDescent="0.45">
      <c r="B10" t="s">
        <v>295</v>
      </c>
      <c r="D10" t="s">
        <v>296</v>
      </c>
      <c r="E10" t="s">
        <v>302</v>
      </c>
      <c r="K10" t="str">
        <f>H9&amp;I9</f>
        <v>Siraj Ali</v>
      </c>
    </row>
    <row r="11" spans="2:11" x14ac:dyDescent="0.45">
      <c r="D11" t="s">
        <v>297</v>
      </c>
      <c r="E11" t="s">
        <v>271</v>
      </c>
      <c r="G11" t="s">
        <v>303</v>
      </c>
    </row>
    <row r="12" spans="2:11" x14ac:dyDescent="0.45">
      <c r="D12" t="s">
        <v>298</v>
      </c>
      <c r="E12" t="s">
        <v>272</v>
      </c>
      <c r="G12" t="s">
        <v>304</v>
      </c>
    </row>
    <row r="13" spans="2:11" x14ac:dyDescent="0.45">
      <c r="D13" t="s">
        <v>299</v>
      </c>
      <c r="E13" t="s">
        <v>305</v>
      </c>
    </row>
    <row r="14" spans="2:11" x14ac:dyDescent="0.45">
      <c r="D14" t="s">
        <v>300</v>
      </c>
    </row>
    <row r="15" spans="2:11" x14ac:dyDescent="0.45">
      <c r="D15" t="s">
        <v>301</v>
      </c>
      <c r="E15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F95B-15E4-4EDC-A9C2-66E31E489F2B}">
  <dimension ref="B2:F18"/>
  <sheetViews>
    <sheetView topLeftCell="A19" zoomScale="250" zoomScaleNormal="250" workbookViewId="0">
      <selection activeCell="F19" sqref="F19"/>
    </sheetView>
  </sheetViews>
  <sheetFormatPr defaultRowHeight="14.25" x14ac:dyDescent="0.45"/>
  <cols>
    <col min="2" max="2" width="13.1328125" bestFit="1" customWidth="1"/>
    <col min="3" max="3" width="9.796875" bestFit="1" customWidth="1"/>
    <col min="5" max="5" width="10.46484375" bestFit="1" customWidth="1"/>
    <col min="6" max="6" width="9.9296875" bestFit="1" customWidth="1"/>
  </cols>
  <sheetData>
    <row r="2" spans="2:6" x14ac:dyDescent="0.45">
      <c r="B2" t="s">
        <v>308</v>
      </c>
    </row>
    <row r="3" spans="2:6" x14ac:dyDescent="0.45">
      <c r="B3" t="s">
        <v>309</v>
      </c>
      <c r="C3" t="s">
        <v>310</v>
      </c>
    </row>
    <row r="5" spans="2:6" x14ac:dyDescent="0.45">
      <c r="B5" t="s">
        <v>311</v>
      </c>
    </row>
    <row r="6" spans="2:6" x14ac:dyDescent="0.45">
      <c r="C6" t="s">
        <v>312</v>
      </c>
    </row>
    <row r="7" spans="2:6" x14ac:dyDescent="0.45">
      <c r="C7" t="s">
        <v>313</v>
      </c>
    </row>
    <row r="8" spans="2:6" x14ac:dyDescent="0.45">
      <c r="C8" t="s">
        <v>314</v>
      </c>
    </row>
    <row r="9" spans="2:6" x14ac:dyDescent="0.45">
      <c r="C9" t="s">
        <v>315</v>
      </c>
    </row>
    <row r="11" spans="2:6" x14ac:dyDescent="0.45">
      <c r="B11" s="13" t="s">
        <v>123</v>
      </c>
      <c r="C11" s="13" t="s">
        <v>70</v>
      </c>
      <c r="D11" s="13" t="s">
        <v>286</v>
      </c>
      <c r="E11" s="13" t="s">
        <v>289</v>
      </c>
    </row>
    <row r="12" spans="2:6" x14ac:dyDescent="0.45">
      <c r="B12" s="13" t="s">
        <v>71</v>
      </c>
      <c r="C12" s="13" t="s">
        <v>72</v>
      </c>
      <c r="D12" s="13" t="s">
        <v>73</v>
      </c>
      <c r="E12" s="13" t="s">
        <v>316</v>
      </c>
      <c r="F12" s="13" t="s">
        <v>317</v>
      </c>
    </row>
    <row r="13" spans="2:6" x14ac:dyDescent="0.45">
      <c r="B13" s="13" t="s">
        <v>285</v>
      </c>
      <c r="C13" s="13" t="s">
        <v>287</v>
      </c>
      <c r="D13" s="13" t="s">
        <v>288</v>
      </c>
    </row>
    <row r="14" spans="2:6" x14ac:dyDescent="0.45">
      <c r="B14" s="13" t="s">
        <v>360</v>
      </c>
    </row>
    <row r="15" spans="2:6" x14ac:dyDescent="0.45">
      <c r="B15" s="13" t="s">
        <v>361</v>
      </c>
    </row>
    <row r="16" spans="2:6" x14ac:dyDescent="0.45">
      <c r="B16" s="13" t="s">
        <v>318</v>
      </c>
    </row>
    <row r="17" spans="2:3" x14ac:dyDescent="0.45">
      <c r="B17" s="13" t="s">
        <v>371</v>
      </c>
      <c r="C17" s="13" t="s">
        <v>373</v>
      </c>
    </row>
    <row r="18" spans="2:3" x14ac:dyDescent="0.45">
      <c r="B18" s="13" t="s">
        <v>372</v>
      </c>
      <c r="C18" s="13" t="s">
        <v>374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6B8E-B093-416C-B97A-872FC5AF1AEB}">
  <dimension ref="B2:M134"/>
  <sheetViews>
    <sheetView topLeftCell="A118" zoomScale="175" zoomScaleNormal="175" workbookViewId="0">
      <selection activeCell="D135" sqref="D135"/>
    </sheetView>
  </sheetViews>
  <sheetFormatPr defaultRowHeight="14.25" x14ac:dyDescent="0.45"/>
  <cols>
    <col min="3" max="3" width="13.9296875" bestFit="1" customWidth="1"/>
    <col min="4" max="4" width="16.46484375" bestFit="1" customWidth="1"/>
  </cols>
  <sheetData>
    <row r="2" spans="2:9" x14ac:dyDescent="0.45">
      <c r="B2" s="13">
        <v>1</v>
      </c>
    </row>
    <row r="3" spans="2:9" x14ac:dyDescent="0.45">
      <c r="B3" s="13">
        <v>2</v>
      </c>
      <c r="E3">
        <f>SUM(B2,B3,B4,B5,B6,B7)</f>
        <v>15</v>
      </c>
    </row>
    <row r="4" spans="2:9" x14ac:dyDescent="0.45">
      <c r="B4" s="13">
        <v>3</v>
      </c>
    </row>
    <row r="5" spans="2:9" x14ac:dyDescent="0.45">
      <c r="B5" s="13"/>
      <c r="E5">
        <f>SUM(B2:B7)</f>
        <v>15</v>
      </c>
    </row>
    <row r="6" spans="2:9" x14ac:dyDescent="0.45">
      <c r="B6" s="13">
        <v>4</v>
      </c>
    </row>
    <row r="7" spans="2:9" x14ac:dyDescent="0.45">
      <c r="B7" s="13">
        <v>5</v>
      </c>
      <c r="E7">
        <f>SUM(B2:B4,B6:B7)</f>
        <v>15</v>
      </c>
    </row>
    <row r="11" spans="2:9" x14ac:dyDescent="0.45">
      <c r="B11" s="14" t="s">
        <v>319</v>
      </c>
      <c r="C11" s="14"/>
      <c r="D11" s="14"/>
      <c r="E11" s="14"/>
      <c r="F11" s="14"/>
      <c r="G11" s="14"/>
      <c r="H11" s="14"/>
      <c r="I11" s="14"/>
    </row>
    <row r="12" spans="2:9" x14ac:dyDescent="0.45">
      <c r="B12" s="14"/>
      <c r="C12" s="14"/>
      <c r="D12" s="14"/>
      <c r="E12" s="14"/>
      <c r="F12" s="14"/>
      <c r="G12" s="14"/>
      <c r="H12" s="14"/>
      <c r="I12" s="14"/>
    </row>
    <row r="14" spans="2:9" x14ac:dyDescent="0.45">
      <c r="B14">
        <f>SUM(Dataset!I2:I501)</f>
        <v>37114105</v>
      </c>
    </row>
    <row r="17" spans="2:3" x14ac:dyDescent="0.45">
      <c r="B17">
        <f>SUM(Dataset!I2:I501)</f>
        <v>37114105</v>
      </c>
    </row>
    <row r="19" spans="2:3" x14ac:dyDescent="0.45">
      <c r="B19">
        <f>SUM([1]Sum!$H$17:$H$18)</f>
        <v>300</v>
      </c>
    </row>
    <row r="22" spans="2:3" x14ac:dyDescent="0.45">
      <c r="B22">
        <f>SUM(Dataset!I2:I501)</f>
        <v>37114105</v>
      </c>
    </row>
    <row r="25" spans="2:3" x14ac:dyDescent="0.45">
      <c r="B25">
        <f>SUM([1]Sum!$H$17:$H$19)</f>
        <v>600</v>
      </c>
    </row>
    <row r="30" spans="2:3" s="11" customFormat="1" x14ac:dyDescent="0.45">
      <c r="B30" s="11" t="s">
        <v>70</v>
      </c>
    </row>
    <row r="32" spans="2:3" x14ac:dyDescent="0.45">
      <c r="B32" t="s">
        <v>320</v>
      </c>
      <c r="C32" t="s">
        <v>279</v>
      </c>
    </row>
    <row r="34" spans="2:8" x14ac:dyDescent="0.45">
      <c r="B34" t="s">
        <v>70</v>
      </c>
      <c r="C34" t="s">
        <v>124</v>
      </c>
    </row>
    <row r="35" spans="2:8" x14ac:dyDescent="0.45">
      <c r="C35" t="s">
        <v>125</v>
      </c>
    </row>
    <row r="36" spans="2:8" x14ac:dyDescent="0.45">
      <c r="C36" t="s">
        <v>126</v>
      </c>
    </row>
    <row r="40" spans="2:8" x14ac:dyDescent="0.45">
      <c r="B40" t="s">
        <v>326</v>
      </c>
      <c r="G40" t="s">
        <v>293</v>
      </c>
      <c r="H40" t="s">
        <v>321</v>
      </c>
    </row>
    <row r="41" spans="2:8" x14ac:dyDescent="0.45">
      <c r="G41" t="s">
        <v>322</v>
      </c>
      <c r="H41">
        <v>100</v>
      </c>
    </row>
    <row r="42" spans="2:8" x14ac:dyDescent="0.45">
      <c r="B42">
        <f>SUMIF(G41:G46,"Prod1",H41:H46)</f>
        <v>600</v>
      </c>
      <c r="G42" t="s">
        <v>323</v>
      </c>
      <c r="H42">
        <v>200</v>
      </c>
    </row>
    <row r="43" spans="2:8" x14ac:dyDescent="0.45">
      <c r="G43" t="s">
        <v>324</v>
      </c>
      <c r="H43">
        <v>300</v>
      </c>
    </row>
    <row r="44" spans="2:8" x14ac:dyDescent="0.45">
      <c r="G44" t="s">
        <v>325</v>
      </c>
      <c r="H44">
        <v>400</v>
      </c>
    </row>
    <row r="45" spans="2:8" x14ac:dyDescent="0.45">
      <c r="G45" t="s">
        <v>322</v>
      </c>
      <c r="H45">
        <v>500</v>
      </c>
    </row>
    <row r="46" spans="2:8" x14ac:dyDescent="0.45">
      <c r="G46" t="s">
        <v>324</v>
      </c>
      <c r="H46">
        <v>600</v>
      </c>
    </row>
    <row r="49" spans="2:8" x14ac:dyDescent="0.45">
      <c r="B49" t="s">
        <v>327</v>
      </c>
    </row>
    <row r="51" spans="2:8" x14ac:dyDescent="0.45">
      <c r="B51">
        <f>SUMIF(G41:G46,"Prod2",H41:H46)</f>
        <v>200</v>
      </c>
    </row>
    <row r="56" spans="2:8" x14ac:dyDescent="0.45">
      <c r="B56" s="14" t="s">
        <v>328</v>
      </c>
      <c r="C56" s="14"/>
      <c r="D56" s="14"/>
      <c r="E56" s="14"/>
      <c r="F56" s="14"/>
      <c r="G56" s="14"/>
      <c r="H56" s="14"/>
    </row>
    <row r="57" spans="2:8" x14ac:dyDescent="0.45">
      <c r="B57" s="14"/>
      <c r="C57" s="14"/>
      <c r="D57" s="14"/>
      <c r="E57" s="14"/>
      <c r="F57" s="14"/>
      <c r="G57" s="14"/>
      <c r="H57" s="14"/>
    </row>
    <row r="60" spans="2:8" x14ac:dyDescent="0.45">
      <c r="B60" t="s">
        <v>70</v>
      </c>
      <c r="C60" t="s">
        <v>124</v>
      </c>
      <c r="D60" t="s">
        <v>74</v>
      </c>
    </row>
    <row r="61" spans="2:8" x14ac:dyDescent="0.45">
      <c r="C61" t="s">
        <v>125</v>
      </c>
      <c r="D61" t="s">
        <v>101</v>
      </c>
    </row>
    <row r="62" spans="2:8" x14ac:dyDescent="0.45">
      <c r="C62" t="s">
        <v>126</v>
      </c>
      <c r="D62" t="s">
        <v>82</v>
      </c>
    </row>
    <row r="64" spans="2:8" x14ac:dyDescent="0.45">
      <c r="B64">
        <f>SUMIF(Dataset!A2:A501,"Finance",Dataset!I2:I501)</f>
        <v>4536135</v>
      </c>
    </row>
    <row r="66" spans="2:8" x14ac:dyDescent="0.45">
      <c r="B66">
        <f>SUMIF(Dataset!A2:A501,"Siraj",Dataset!I2:I501)</f>
        <v>0</v>
      </c>
    </row>
    <row r="70" spans="2:8" x14ac:dyDescent="0.45">
      <c r="B70" s="14" t="s">
        <v>140</v>
      </c>
      <c r="C70" s="14"/>
      <c r="D70" s="14"/>
      <c r="E70" s="14"/>
      <c r="F70" s="14"/>
      <c r="G70" s="14"/>
      <c r="H70" s="14"/>
    </row>
    <row r="71" spans="2:8" x14ac:dyDescent="0.45">
      <c r="B71" s="14"/>
      <c r="C71" s="14"/>
      <c r="D71" s="14"/>
      <c r="E71" s="14"/>
      <c r="F71" s="14"/>
      <c r="G71" s="14"/>
      <c r="H71" s="14"/>
    </row>
    <row r="73" spans="2:8" x14ac:dyDescent="0.45">
      <c r="B73" t="s">
        <v>70</v>
      </c>
      <c r="C73" t="s">
        <v>124</v>
      </c>
      <c r="D73" t="s">
        <v>74</v>
      </c>
    </row>
    <row r="74" spans="2:8" x14ac:dyDescent="0.45">
      <c r="C74" t="s">
        <v>125</v>
      </c>
      <c r="D74" t="s">
        <v>108</v>
      </c>
    </row>
    <row r="75" spans="2:8" x14ac:dyDescent="0.45">
      <c r="C75" t="s">
        <v>126</v>
      </c>
      <c r="D75" t="s">
        <v>270</v>
      </c>
    </row>
    <row r="77" spans="2:8" x14ac:dyDescent="0.45">
      <c r="B77">
        <f ca="1">SUMIF(Dataset!A2:A501,Dataset!$A$479,Dataset!L2:L500)</f>
        <v>562</v>
      </c>
    </row>
    <row r="79" spans="2:8" x14ac:dyDescent="0.45">
      <c r="B79">
        <f>SUMIF(Dataset!A2:A501,Dataset!$A$479,Dataset!L2:L501)</f>
        <v>562</v>
      </c>
    </row>
    <row r="82" spans="2:8" s="11" customFormat="1" x14ac:dyDescent="0.45">
      <c r="B82" s="11" t="s">
        <v>286</v>
      </c>
    </row>
    <row r="85" spans="2:8" x14ac:dyDescent="0.45">
      <c r="B85" t="s">
        <v>286</v>
      </c>
    </row>
    <row r="86" spans="2:8" x14ac:dyDescent="0.45">
      <c r="C86" t="s">
        <v>126</v>
      </c>
    </row>
    <row r="87" spans="2:8" x14ac:dyDescent="0.45">
      <c r="C87" t="s">
        <v>329</v>
      </c>
    </row>
    <row r="88" spans="2:8" x14ac:dyDescent="0.45">
      <c r="C88" t="s">
        <v>280</v>
      </c>
    </row>
    <row r="89" spans="2:8" x14ac:dyDescent="0.45">
      <c r="C89" t="s">
        <v>330</v>
      </c>
    </row>
    <row r="90" spans="2:8" x14ac:dyDescent="0.45">
      <c r="C90" t="s">
        <v>281</v>
      </c>
    </row>
    <row r="91" spans="2:8" x14ac:dyDescent="0.45">
      <c r="C91" t="s">
        <v>331</v>
      </c>
    </row>
    <row r="92" spans="2:8" x14ac:dyDescent="0.45">
      <c r="C92" t="s">
        <v>332</v>
      </c>
    </row>
    <row r="94" spans="2:8" x14ac:dyDescent="0.45">
      <c r="B94" s="14" t="s">
        <v>150</v>
      </c>
      <c r="C94" s="14"/>
      <c r="D94" s="14"/>
      <c r="E94" s="14"/>
      <c r="F94" s="14"/>
      <c r="G94" s="14"/>
      <c r="H94" s="14"/>
    </row>
    <row r="95" spans="2:8" x14ac:dyDescent="0.45">
      <c r="B95" s="14"/>
      <c r="C95" s="14"/>
      <c r="D95" s="14"/>
      <c r="E95" s="14"/>
      <c r="F95" s="14"/>
      <c r="G95" s="14"/>
      <c r="H95" s="14"/>
    </row>
    <row r="97" spans="2:8" x14ac:dyDescent="0.45">
      <c r="B97" t="s">
        <v>286</v>
      </c>
    </row>
    <row r="98" spans="2:8" x14ac:dyDescent="0.45">
      <c r="C98" t="s">
        <v>126</v>
      </c>
      <c r="D98" t="s">
        <v>82</v>
      </c>
    </row>
    <row r="99" spans="2:8" x14ac:dyDescent="0.45">
      <c r="C99" t="s">
        <v>329</v>
      </c>
      <c r="D99" t="s">
        <v>78</v>
      </c>
    </row>
    <row r="100" spans="2:8" x14ac:dyDescent="0.45">
      <c r="C100" t="s">
        <v>280</v>
      </c>
      <c r="D100" t="s">
        <v>114</v>
      </c>
    </row>
    <row r="101" spans="2:8" x14ac:dyDescent="0.45">
      <c r="C101" t="s">
        <v>330</v>
      </c>
      <c r="D101" t="s">
        <v>76</v>
      </c>
    </row>
    <row r="102" spans="2:8" x14ac:dyDescent="0.45">
      <c r="C102" t="s">
        <v>281</v>
      </c>
      <c r="D102" t="s">
        <v>110</v>
      </c>
    </row>
    <row r="104" spans="2:8" x14ac:dyDescent="0.45">
      <c r="B104">
        <f>SUMIFS(Dataset!I2:I501,Dataset!E2:E501,"Engineer",Dataset!C2:C501,Dataset!C475)</f>
        <v>920292</v>
      </c>
    </row>
    <row r="110" spans="2:8" x14ac:dyDescent="0.45">
      <c r="B110" s="14" t="s">
        <v>158</v>
      </c>
      <c r="C110" s="14"/>
      <c r="D110" s="14"/>
      <c r="E110" s="14"/>
      <c r="F110" s="14"/>
      <c r="G110" s="14"/>
      <c r="H110" s="14"/>
    </row>
    <row r="111" spans="2:8" x14ac:dyDescent="0.45">
      <c r="B111" s="14"/>
      <c r="C111" s="14"/>
      <c r="D111" s="14"/>
      <c r="E111" s="14"/>
      <c r="F111" s="14"/>
      <c r="G111" s="14"/>
      <c r="H111" s="14"/>
    </row>
    <row r="113" spans="2:7" x14ac:dyDescent="0.45">
      <c r="B113" t="s">
        <v>286</v>
      </c>
    </row>
    <row r="114" spans="2:7" x14ac:dyDescent="0.45">
      <c r="C114" t="s">
        <v>126</v>
      </c>
      <c r="D114" t="s">
        <v>82</v>
      </c>
    </row>
    <row r="115" spans="2:7" x14ac:dyDescent="0.45">
      <c r="C115" t="s">
        <v>329</v>
      </c>
      <c r="D115" t="s">
        <v>333</v>
      </c>
    </row>
    <row r="116" spans="2:7" x14ac:dyDescent="0.45">
      <c r="C116" t="s">
        <v>280</v>
      </c>
      <c r="D116" t="s">
        <v>334</v>
      </c>
    </row>
    <row r="117" spans="2:7" x14ac:dyDescent="0.45">
      <c r="C117" t="s">
        <v>330</v>
      </c>
      <c r="D117" t="s">
        <v>86</v>
      </c>
    </row>
    <row r="118" spans="2:7" x14ac:dyDescent="0.45">
      <c r="C118" t="s">
        <v>281</v>
      </c>
      <c r="D118" t="s">
        <v>335</v>
      </c>
    </row>
    <row r="120" spans="2:7" x14ac:dyDescent="0.45">
      <c r="B120">
        <f>SUMIFS(Dataset!I2:I501,Dataset!J2:J501,"&lt;15",Dataset!M2:M501,"&gt;7")</f>
        <v>2288142</v>
      </c>
    </row>
    <row r="124" spans="2:7" x14ac:dyDescent="0.45">
      <c r="D124" t="s">
        <v>293</v>
      </c>
      <c r="E124" t="s">
        <v>292</v>
      </c>
      <c r="F124" t="s">
        <v>291</v>
      </c>
    </row>
    <row r="125" spans="2:7" x14ac:dyDescent="0.45">
      <c r="D125" t="s">
        <v>322</v>
      </c>
      <c r="E125">
        <v>5</v>
      </c>
      <c r="F125">
        <v>45</v>
      </c>
      <c r="G125">
        <f>E125*F125</f>
        <v>225</v>
      </c>
    </row>
    <row r="126" spans="2:7" x14ac:dyDescent="0.45">
      <c r="D126" t="s">
        <v>323</v>
      </c>
      <c r="E126">
        <v>6</v>
      </c>
      <c r="F126">
        <v>65</v>
      </c>
      <c r="G126">
        <f t="shared" ref="G126:G130" si="0">E126*F126</f>
        <v>390</v>
      </c>
    </row>
    <row r="127" spans="2:7" x14ac:dyDescent="0.45">
      <c r="D127" t="s">
        <v>324</v>
      </c>
      <c r="E127">
        <v>4</v>
      </c>
      <c r="F127">
        <v>32</v>
      </c>
      <c r="G127">
        <f t="shared" si="0"/>
        <v>128</v>
      </c>
    </row>
    <row r="128" spans="2:7" x14ac:dyDescent="0.45">
      <c r="D128" t="s">
        <v>325</v>
      </c>
      <c r="E128">
        <v>9</v>
      </c>
      <c r="F128">
        <v>15</v>
      </c>
      <c r="G128">
        <f t="shared" si="0"/>
        <v>135</v>
      </c>
    </row>
    <row r="129" spans="4:13" x14ac:dyDescent="0.45">
      <c r="D129" t="s">
        <v>367</v>
      </c>
      <c r="E129">
        <v>7</v>
      </c>
      <c r="F129">
        <v>14</v>
      </c>
      <c r="G129">
        <f t="shared" si="0"/>
        <v>98</v>
      </c>
    </row>
    <row r="130" spans="4:13" x14ac:dyDescent="0.45">
      <c r="D130" t="s">
        <v>368</v>
      </c>
      <c r="E130">
        <v>6</v>
      </c>
      <c r="F130">
        <v>25</v>
      </c>
      <c r="G130">
        <f t="shared" si="0"/>
        <v>150</v>
      </c>
    </row>
    <row r="131" spans="4:13" x14ac:dyDescent="0.45">
      <c r="G131">
        <f>SUM(G125:G130)</f>
        <v>1126</v>
      </c>
    </row>
    <row r="132" spans="4:13" x14ac:dyDescent="0.45">
      <c r="I132">
        <v>1</v>
      </c>
      <c r="J132">
        <v>1</v>
      </c>
      <c r="K132">
        <v>1</v>
      </c>
      <c r="M132">
        <f>SUMPRODUCT(I132:I134,J132:J134,K132:K134)</f>
        <v>36</v>
      </c>
    </row>
    <row r="133" spans="4:13" x14ac:dyDescent="0.45">
      <c r="G133">
        <f>SUMPRODUCT(E125:E130,F125:F130)</f>
        <v>1126</v>
      </c>
      <c r="I133">
        <v>2</v>
      </c>
      <c r="J133">
        <v>2</v>
      </c>
      <c r="K133">
        <v>2</v>
      </c>
    </row>
    <row r="134" spans="4:13" x14ac:dyDescent="0.45">
      <c r="I134">
        <v>3</v>
      </c>
      <c r="J134">
        <v>3</v>
      </c>
      <c r="K134">
        <v>3</v>
      </c>
      <c r="M134" t="e">
        <f>SUMPRODUCT(I132:I134,J132:J134,K132:K133)</f>
        <v>#VALUE!</v>
      </c>
    </row>
  </sheetData>
  <mergeCells count="5">
    <mergeCell ref="B11:I12"/>
    <mergeCell ref="B56:H57"/>
    <mergeCell ref="B70:H71"/>
    <mergeCell ref="B94:H95"/>
    <mergeCell ref="B110:H11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032B-A03E-4395-A0D2-00BA7DB68B7E}">
  <dimension ref="B2:H88"/>
  <sheetViews>
    <sheetView topLeftCell="A75" zoomScale="175" zoomScaleNormal="175" workbookViewId="0">
      <selection activeCell="B76" sqref="B76:G78"/>
    </sheetView>
  </sheetViews>
  <sheetFormatPr defaultRowHeight="14.25" x14ac:dyDescent="0.45"/>
  <cols>
    <col min="3" max="3" width="13.53125" bestFit="1" customWidth="1"/>
    <col min="4" max="4" width="23.46484375" bestFit="1" customWidth="1"/>
    <col min="6" max="6" width="9.796875" bestFit="1" customWidth="1"/>
    <col min="7" max="7" width="6.53125" bestFit="1" customWidth="1"/>
    <col min="8" max="8" width="7.3984375" bestFit="1" customWidth="1"/>
  </cols>
  <sheetData>
    <row r="2" spans="2:8" x14ac:dyDescent="0.45">
      <c r="D2" s="13" t="s">
        <v>71</v>
      </c>
      <c r="E2" s="13" t="s">
        <v>316</v>
      </c>
      <c r="F2" s="13" t="s">
        <v>317</v>
      </c>
      <c r="G2" s="13" t="s">
        <v>72</v>
      </c>
      <c r="H2" s="13" t="s">
        <v>73</v>
      </c>
    </row>
    <row r="4" spans="2:8" x14ac:dyDescent="0.45">
      <c r="B4" s="12">
        <v>1</v>
      </c>
      <c r="D4">
        <f>COUNT(B4:B14)</f>
        <v>7</v>
      </c>
      <c r="E4">
        <f>COUNTA(B4:B14)</f>
        <v>10</v>
      </c>
      <c r="F4">
        <f>COUNTBLANK(B4:B14)</f>
        <v>1</v>
      </c>
    </row>
    <row r="5" spans="2:8" ht="14.25" customHeight="1" x14ac:dyDescent="0.45">
      <c r="B5" s="12">
        <v>2</v>
      </c>
      <c r="D5" s="15" t="s">
        <v>338</v>
      </c>
      <c r="E5" s="15" t="s">
        <v>340</v>
      </c>
      <c r="F5" s="15" t="s">
        <v>339</v>
      </c>
    </row>
    <row r="6" spans="2:8" x14ac:dyDescent="0.45">
      <c r="B6" s="12">
        <v>3</v>
      </c>
      <c r="D6" s="15"/>
      <c r="E6" s="15"/>
      <c r="F6" s="15"/>
    </row>
    <row r="7" spans="2:8" x14ac:dyDescent="0.45">
      <c r="B7" s="12"/>
      <c r="D7" s="15"/>
      <c r="E7" s="15"/>
      <c r="F7" s="15"/>
    </row>
    <row r="8" spans="2:8" x14ac:dyDescent="0.45">
      <c r="B8" s="12">
        <v>4</v>
      </c>
      <c r="D8" s="15"/>
      <c r="E8" s="15"/>
      <c r="F8" s="15"/>
    </row>
    <row r="9" spans="2:8" x14ac:dyDescent="0.45">
      <c r="B9" s="12">
        <v>5</v>
      </c>
    </row>
    <row r="10" spans="2:8" x14ac:dyDescent="0.45">
      <c r="B10" s="12">
        <v>6</v>
      </c>
    </row>
    <row r="11" spans="2:8" x14ac:dyDescent="0.45">
      <c r="B11" s="12">
        <v>7</v>
      </c>
    </row>
    <row r="12" spans="2:8" x14ac:dyDescent="0.45">
      <c r="B12" s="12" t="s">
        <v>269</v>
      </c>
    </row>
    <row r="13" spans="2:8" x14ac:dyDescent="0.45">
      <c r="B13" s="12" t="s">
        <v>336</v>
      </c>
    </row>
    <row r="14" spans="2:8" x14ac:dyDescent="0.45">
      <c r="B14" s="12" t="s">
        <v>337</v>
      </c>
    </row>
    <row r="16" spans="2:8" s="11" customFormat="1" x14ac:dyDescent="0.45">
      <c r="B16" s="11" t="s">
        <v>72</v>
      </c>
    </row>
    <row r="18" spans="2:7" ht="14.65" thickBot="1" x14ac:dyDescent="0.5"/>
    <row r="19" spans="2:7" ht="15" thickTop="1" thickBot="1" x14ac:dyDescent="0.5">
      <c r="B19" s="16" t="s">
        <v>342</v>
      </c>
      <c r="C19" s="16"/>
      <c r="D19" s="16"/>
      <c r="E19" s="16"/>
      <c r="F19" s="16"/>
      <c r="G19" s="16"/>
    </row>
    <row r="20" spans="2:7" ht="15" thickTop="1" thickBot="1" x14ac:dyDescent="0.5">
      <c r="B20" s="16"/>
      <c r="C20" s="16"/>
      <c r="D20" s="16"/>
      <c r="E20" s="16"/>
      <c r="F20" s="16"/>
      <c r="G20" s="16"/>
    </row>
    <row r="21" spans="2:7" ht="15" thickTop="1" thickBot="1" x14ac:dyDescent="0.5">
      <c r="B21" s="16"/>
      <c r="C21" s="16"/>
      <c r="D21" s="16"/>
      <c r="E21" s="16"/>
      <c r="F21" s="16"/>
      <c r="G21" s="16"/>
    </row>
    <row r="22" spans="2:7" ht="14.65" thickTop="1" x14ac:dyDescent="0.45"/>
    <row r="23" spans="2:7" x14ac:dyDescent="0.45">
      <c r="B23" t="s">
        <v>72</v>
      </c>
      <c r="C23" t="s">
        <v>124</v>
      </c>
      <c r="D23" t="s">
        <v>77</v>
      </c>
    </row>
    <row r="24" spans="2:7" x14ac:dyDescent="0.45">
      <c r="C24" t="s">
        <v>125</v>
      </c>
      <c r="D24" t="s">
        <v>341</v>
      </c>
    </row>
    <row r="27" spans="2:7" x14ac:dyDescent="0.45">
      <c r="B27">
        <f>COUNTIF(Dataset!D2:D501,Dataset!D468)</f>
        <v>106</v>
      </c>
    </row>
    <row r="28" spans="2:7" ht="14.65" thickBot="1" x14ac:dyDescent="0.5"/>
    <row r="29" spans="2:7" ht="15" thickTop="1" thickBot="1" x14ac:dyDescent="0.5">
      <c r="B29" s="16" t="s">
        <v>214</v>
      </c>
      <c r="C29" s="16"/>
      <c r="D29" s="16"/>
      <c r="E29" s="16"/>
      <c r="F29" s="16"/>
      <c r="G29" s="16"/>
    </row>
    <row r="30" spans="2:7" ht="15" thickTop="1" thickBot="1" x14ac:dyDescent="0.5">
      <c r="B30" s="16"/>
      <c r="C30" s="16"/>
      <c r="D30" s="16"/>
      <c r="E30" s="16"/>
      <c r="F30" s="16"/>
      <c r="G30" s="16"/>
    </row>
    <row r="31" spans="2:7" ht="15" thickTop="1" thickBot="1" x14ac:dyDescent="0.5">
      <c r="B31" s="16"/>
      <c r="C31" s="16"/>
      <c r="D31" s="16"/>
      <c r="E31" s="16"/>
      <c r="F31" s="16"/>
      <c r="G31" s="16"/>
    </row>
    <row r="32" spans="2:7" ht="14.65" thickTop="1" x14ac:dyDescent="0.45"/>
    <row r="33" spans="2:7" x14ac:dyDescent="0.45">
      <c r="B33" t="s">
        <v>72</v>
      </c>
      <c r="C33" t="s">
        <v>124</v>
      </c>
      <c r="D33" t="s">
        <v>78</v>
      </c>
    </row>
    <row r="34" spans="2:7" x14ac:dyDescent="0.45">
      <c r="C34" t="s">
        <v>125</v>
      </c>
      <c r="D34" t="s">
        <v>92</v>
      </c>
    </row>
    <row r="36" spans="2:7" x14ac:dyDescent="0.45">
      <c r="B36">
        <f>COUNTIF(Dataset!E2:E501,Dataset!E487)</f>
        <v>69</v>
      </c>
    </row>
    <row r="37" spans="2:7" ht="14.65" thickBot="1" x14ac:dyDescent="0.5"/>
    <row r="38" spans="2:7" ht="15" thickTop="1" thickBot="1" x14ac:dyDescent="0.5">
      <c r="B38" s="16" t="s">
        <v>210</v>
      </c>
      <c r="C38" s="16"/>
      <c r="D38" s="16"/>
      <c r="E38" s="16"/>
      <c r="F38" s="16"/>
      <c r="G38" s="16"/>
    </row>
    <row r="39" spans="2:7" ht="15" thickTop="1" thickBot="1" x14ac:dyDescent="0.5">
      <c r="B39" s="16"/>
      <c r="C39" s="16"/>
      <c r="D39" s="16"/>
      <c r="E39" s="16"/>
      <c r="F39" s="16"/>
      <c r="G39" s="16"/>
    </row>
    <row r="40" spans="2:7" ht="15" thickTop="1" thickBot="1" x14ac:dyDescent="0.5">
      <c r="B40" s="16"/>
      <c r="C40" s="16"/>
      <c r="D40" s="16"/>
      <c r="E40" s="16"/>
      <c r="F40" s="16"/>
      <c r="G40" s="16"/>
    </row>
    <row r="41" spans="2:7" ht="14.65" thickTop="1" x14ac:dyDescent="0.45"/>
    <row r="42" spans="2:7" x14ac:dyDescent="0.45">
      <c r="B42" t="s">
        <v>72</v>
      </c>
      <c r="C42" t="s">
        <v>124</v>
      </c>
      <c r="D42" t="s">
        <v>86</v>
      </c>
    </row>
    <row r="43" spans="2:7" x14ac:dyDescent="0.45">
      <c r="C43" t="s">
        <v>125</v>
      </c>
      <c r="D43" t="s">
        <v>282</v>
      </c>
      <c r="E43" t="s">
        <v>283</v>
      </c>
    </row>
    <row r="45" spans="2:7" x14ac:dyDescent="0.45">
      <c r="B45">
        <f>COUNTIF(Dataset!M2:M501,"&gt;=9")</f>
        <v>55</v>
      </c>
    </row>
    <row r="48" spans="2:7" s="11" customFormat="1" x14ac:dyDescent="0.45">
      <c r="B48" s="11" t="s">
        <v>73</v>
      </c>
    </row>
    <row r="49" spans="2:7" ht="14.65" thickBot="1" x14ac:dyDescent="0.5"/>
    <row r="50" spans="2:7" ht="15" thickTop="1" thickBot="1" x14ac:dyDescent="0.5">
      <c r="B50" s="16" t="s">
        <v>220</v>
      </c>
      <c r="C50" s="16"/>
      <c r="D50" s="16"/>
      <c r="E50" s="16"/>
      <c r="F50" s="16"/>
      <c r="G50" s="16"/>
    </row>
    <row r="51" spans="2:7" ht="15" thickTop="1" thickBot="1" x14ac:dyDescent="0.5">
      <c r="B51" s="16"/>
      <c r="C51" s="16"/>
      <c r="D51" s="16"/>
      <c r="E51" s="16"/>
      <c r="F51" s="16"/>
      <c r="G51" s="16"/>
    </row>
    <row r="52" spans="2:7" ht="15" thickTop="1" thickBot="1" x14ac:dyDescent="0.5">
      <c r="B52" s="16"/>
      <c r="C52" s="16"/>
      <c r="D52" s="16"/>
      <c r="E52" s="16"/>
      <c r="F52" s="16"/>
      <c r="G52" s="16"/>
    </row>
    <row r="53" spans="2:7" ht="14.65" thickTop="1" x14ac:dyDescent="0.45"/>
    <row r="54" spans="2:7" x14ac:dyDescent="0.45">
      <c r="B54" t="s">
        <v>73</v>
      </c>
      <c r="C54" t="s">
        <v>329</v>
      </c>
      <c r="D54" t="s">
        <v>78</v>
      </c>
    </row>
    <row r="55" spans="2:7" x14ac:dyDescent="0.45">
      <c r="C55" t="s">
        <v>280</v>
      </c>
      <c r="D55" t="s">
        <v>98</v>
      </c>
    </row>
    <row r="56" spans="2:7" x14ac:dyDescent="0.45">
      <c r="C56" t="s">
        <v>330</v>
      </c>
      <c r="D56" t="s">
        <v>76</v>
      </c>
    </row>
    <row r="57" spans="2:7" x14ac:dyDescent="0.45">
      <c r="C57" t="s">
        <v>281</v>
      </c>
      <c r="D57" t="s">
        <v>97</v>
      </c>
    </row>
    <row r="60" spans="2:7" x14ac:dyDescent="0.45">
      <c r="B60">
        <f>COUNTIFS(Dataset!E2:E501,Dataset!E483,Dataset!C2:C501,Dataset!C467)</f>
        <v>9</v>
      </c>
    </row>
    <row r="61" spans="2:7" ht="14.65" thickBot="1" x14ac:dyDescent="0.5"/>
    <row r="62" spans="2:7" ht="15" thickTop="1" thickBot="1" x14ac:dyDescent="0.5">
      <c r="B62" s="16" t="s">
        <v>343</v>
      </c>
      <c r="C62" s="16"/>
      <c r="D62" s="16"/>
      <c r="E62" s="16"/>
      <c r="F62" s="16"/>
      <c r="G62" s="16"/>
    </row>
    <row r="63" spans="2:7" ht="15" thickTop="1" thickBot="1" x14ac:dyDescent="0.5">
      <c r="B63" s="16"/>
      <c r="C63" s="16"/>
      <c r="D63" s="16"/>
      <c r="E63" s="16"/>
      <c r="F63" s="16"/>
      <c r="G63" s="16"/>
    </row>
    <row r="64" spans="2:7" ht="15" thickTop="1" thickBot="1" x14ac:dyDescent="0.5">
      <c r="B64" s="16"/>
      <c r="C64" s="16"/>
      <c r="D64" s="16"/>
      <c r="E64" s="16"/>
      <c r="F64" s="16"/>
      <c r="G64" s="16"/>
    </row>
    <row r="65" spans="2:7" ht="14.65" thickTop="1" x14ac:dyDescent="0.45"/>
    <row r="66" spans="2:7" x14ac:dyDescent="0.45">
      <c r="B66" t="s">
        <v>73</v>
      </c>
      <c r="C66" t="s">
        <v>329</v>
      </c>
      <c r="D66" t="s">
        <v>78</v>
      </c>
    </row>
    <row r="67" spans="2:7" x14ac:dyDescent="0.45">
      <c r="C67" t="s">
        <v>280</v>
      </c>
      <c r="D67" t="s">
        <v>98</v>
      </c>
    </row>
    <row r="68" spans="2:7" x14ac:dyDescent="0.45">
      <c r="C68" t="s">
        <v>330</v>
      </c>
      <c r="D68" t="s">
        <v>76</v>
      </c>
    </row>
    <row r="69" spans="2:7" x14ac:dyDescent="0.45">
      <c r="C69" t="s">
        <v>281</v>
      </c>
      <c r="D69" t="s">
        <v>344</v>
      </c>
    </row>
    <row r="72" spans="2:7" x14ac:dyDescent="0.45">
      <c r="B72">
        <f>COUNTIFS(Dataset!E2:E501,Dataset!E466,Dataset!C2:C501,"&lt;&gt;Divorced")</f>
        <v>58</v>
      </c>
    </row>
    <row r="75" spans="2:7" ht="14.65" thickBot="1" x14ac:dyDescent="0.5"/>
    <row r="76" spans="2:7" ht="15" thickTop="1" thickBot="1" x14ac:dyDescent="0.5">
      <c r="B76" s="16" t="s">
        <v>346</v>
      </c>
      <c r="C76" s="16"/>
      <c r="D76" s="16"/>
      <c r="E76" s="16"/>
      <c r="F76" s="16"/>
      <c r="G76" s="16"/>
    </row>
    <row r="77" spans="2:7" ht="15" thickTop="1" thickBot="1" x14ac:dyDescent="0.5">
      <c r="B77" s="16"/>
      <c r="C77" s="16"/>
      <c r="D77" s="16"/>
      <c r="E77" s="16"/>
      <c r="F77" s="16"/>
      <c r="G77" s="16"/>
    </row>
    <row r="78" spans="2:7" ht="15" thickTop="1" thickBot="1" x14ac:dyDescent="0.5">
      <c r="B78" s="16"/>
      <c r="C78" s="16"/>
      <c r="D78" s="16"/>
      <c r="E78" s="16"/>
      <c r="F78" s="16"/>
      <c r="G78" s="16"/>
    </row>
    <row r="79" spans="2:7" ht="14.65" thickTop="1" x14ac:dyDescent="0.45"/>
    <row r="81" spans="2:4" x14ac:dyDescent="0.45">
      <c r="B81" t="s">
        <v>73</v>
      </c>
      <c r="C81" t="s">
        <v>329</v>
      </c>
      <c r="D81" t="s">
        <v>82</v>
      </c>
    </row>
    <row r="82" spans="2:4" x14ac:dyDescent="0.45">
      <c r="C82" t="s">
        <v>280</v>
      </c>
      <c r="D82" t="s">
        <v>347</v>
      </c>
    </row>
    <row r="83" spans="2:4" x14ac:dyDescent="0.45">
      <c r="C83" t="s">
        <v>330</v>
      </c>
      <c r="D83" t="s">
        <v>86</v>
      </c>
    </row>
    <row r="84" spans="2:4" x14ac:dyDescent="0.45">
      <c r="C84" t="s">
        <v>281</v>
      </c>
      <c r="D84" t="s">
        <v>348</v>
      </c>
    </row>
    <row r="85" spans="2:4" x14ac:dyDescent="0.45">
      <c r="C85" t="s">
        <v>331</v>
      </c>
      <c r="D85" t="s">
        <v>349</v>
      </c>
    </row>
    <row r="86" spans="2:4" x14ac:dyDescent="0.45">
      <c r="C86" t="s">
        <v>332</v>
      </c>
      <c r="D86" t="s">
        <v>284</v>
      </c>
    </row>
    <row r="88" spans="2:4" x14ac:dyDescent="0.45">
      <c r="B88">
        <f>COUNTIFS(Dataset!I2:I501,"&gt;90000",Dataset!M2:M501,"&lt;5",Dataset!J2:J501,"&gt;10")</f>
        <v>46</v>
      </c>
    </row>
  </sheetData>
  <mergeCells count="9">
    <mergeCell ref="B29:G31"/>
    <mergeCell ref="B38:G40"/>
    <mergeCell ref="B50:G52"/>
    <mergeCell ref="B62:G64"/>
    <mergeCell ref="B76:G78"/>
    <mergeCell ref="E5:E8"/>
    <mergeCell ref="D5:D8"/>
    <mergeCell ref="F5:F8"/>
    <mergeCell ref="B19:G2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0DB7-EC8F-4C2D-8E53-006A02AEEC3D}">
  <dimension ref="B2:H109"/>
  <sheetViews>
    <sheetView tabSelected="1" topLeftCell="A101" zoomScale="160" zoomScaleNormal="160" workbookViewId="0">
      <selection activeCell="I112" sqref="I112"/>
    </sheetView>
  </sheetViews>
  <sheetFormatPr defaultRowHeight="14.25" x14ac:dyDescent="0.45"/>
  <cols>
    <col min="1" max="1" width="4.6640625" customWidth="1"/>
    <col min="2" max="2" width="14.06640625" bestFit="1" customWidth="1"/>
    <col min="3" max="3" width="12.06640625" bestFit="1" customWidth="1"/>
    <col min="5" max="5" width="2.9296875" customWidth="1"/>
    <col min="6" max="6" width="15" bestFit="1" customWidth="1"/>
  </cols>
  <sheetData>
    <row r="2" spans="2:8" x14ac:dyDescent="0.45">
      <c r="B2" s="13" t="s">
        <v>285</v>
      </c>
      <c r="C2" s="13" t="s">
        <v>287</v>
      </c>
      <c r="D2" s="13" t="s">
        <v>288</v>
      </c>
      <c r="F2" s="17" t="s">
        <v>350</v>
      </c>
    </row>
    <row r="4" spans="2:8" x14ac:dyDescent="0.45">
      <c r="B4" s="18">
        <v>10</v>
      </c>
      <c r="D4">
        <f>AVERAGE(B4:B6)</f>
        <v>12.333333333333334</v>
      </c>
      <c r="F4" t="s">
        <v>351</v>
      </c>
      <c r="H4">
        <f>37/3</f>
        <v>12.333333333333334</v>
      </c>
    </row>
    <row r="5" spans="2:8" x14ac:dyDescent="0.45">
      <c r="B5" s="18">
        <v>12</v>
      </c>
      <c r="D5">
        <f>AVERAGE(B4:B7)</f>
        <v>12.333333333333334</v>
      </c>
      <c r="F5" t="s">
        <v>352</v>
      </c>
      <c r="H5">
        <f>37/4</f>
        <v>9.25</v>
      </c>
    </row>
    <row r="6" spans="2:8" x14ac:dyDescent="0.45">
      <c r="B6" s="18">
        <v>15</v>
      </c>
      <c r="D6">
        <f>AVERAGE(B4:B8)</f>
        <v>9.25</v>
      </c>
    </row>
    <row r="7" spans="2:8" x14ac:dyDescent="0.45">
      <c r="B7" s="18"/>
      <c r="D7" t="e">
        <f>AVERAGE(B4:B9)</f>
        <v>#NAME?</v>
      </c>
    </row>
    <row r="8" spans="2:8" x14ac:dyDescent="0.45">
      <c r="B8" s="18">
        <v>0</v>
      </c>
    </row>
    <row r="9" spans="2:8" x14ac:dyDescent="0.45">
      <c r="B9" t="e" cm="1">
        <f t="array" ref="B9">sir</f>
        <v>#NAME?</v>
      </c>
      <c r="D9" t="e">
        <f>SUM(B4:B9)</f>
        <v>#NAME?</v>
      </c>
    </row>
    <row r="10" spans="2:8" x14ac:dyDescent="0.45">
      <c r="D10">
        <f>COUNT(B4:B9)</f>
        <v>4</v>
      </c>
    </row>
    <row r="13" spans="2:8" s="11" customFormat="1" x14ac:dyDescent="0.45">
      <c r="B13" s="11" t="s">
        <v>287</v>
      </c>
    </row>
    <row r="14" spans="2:8" ht="14.65" thickBot="1" x14ac:dyDescent="0.5"/>
    <row r="15" spans="2:8" ht="15" thickTop="1" thickBot="1" x14ac:dyDescent="0.5">
      <c r="B15" s="16" t="s">
        <v>248</v>
      </c>
      <c r="C15" s="16"/>
      <c r="D15" s="16"/>
      <c r="E15" s="16"/>
      <c r="F15" s="16"/>
      <c r="G15" s="16"/>
    </row>
    <row r="16" spans="2:8" ht="15" thickTop="1" thickBot="1" x14ac:dyDescent="0.5">
      <c r="B16" s="16"/>
      <c r="C16" s="16"/>
      <c r="D16" s="16"/>
      <c r="E16" s="16"/>
      <c r="F16" s="16"/>
      <c r="G16" s="16"/>
    </row>
    <row r="17" spans="2:7" ht="15" thickTop="1" thickBot="1" x14ac:dyDescent="0.5">
      <c r="B17" s="16"/>
      <c r="C17" s="16"/>
      <c r="D17" s="16"/>
      <c r="E17" s="16"/>
      <c r="F17" s="16"/>
      <c r="G17" s="16"/>
    </row>
    <row r="18" spans="2:7" ht="14.65" thickTop="1" x14ac:dyDescent="0.45"/>
    <row r="19" spans="2:7" x14ac:dyDescent="0.45">
      <c r="B19" t="s">
        <v>287</v>
      </c>
    </row>
    <row r="20" spans="2:7" x14ac:dyDescent="0.45">
      <c r="C20" t="s">
        <v>124</v>
      </c>
      <c r="D20" t="s">
        <v>354</v>
      </c>
    </row>
    <row r="21" spans="2:7" x14ac:dyDescent="0.45">
      <c r="C21" t="s">
        <v>125</v>
      </c>
      <c r="D21" t="s">
        <v>93</v>
      </c>
    </row>
    <row r="22" spans="2:7" x14ac:dyDescent="0.45">
      <c r="C22" t="s">
        <v>353</v>
      </c>
      <c r="D22" t="s">
        <v>82</v>
      </c>
    </row>
    <row r="24" spans="2:7" x14ac:dyDescent="0.45">
      <c r="B24">
        <f>AVERAGEIF(Dataset!F2:F501,Dataset!F475,Dataset!I2:I501)</f>
        <v>74382.761904761908</v>
      </c>
    </row>
    <row r="26" spans="2:7" ht="14.65" thickBot="1" x14ac:dyDescent="0.5"/>
    <row r="27" spans="2:7" ht="15" thickTop="1" thickBot="1" x14ac:dyDescent="0.5">
      <c r="B27" s="16" t="s">
        <v>249</v>
      </c>
      <c r="C27" s="16"/>
      <c r="D27" s="16"/>
      <c r="E27" s="16"/>
      <c r="F27" s="16"/>
      <c r="G27" s="16"/>
    </row>
    <row r="28" spans="2:7" ht="15" thickTop="1" thickBot="1" x14ac:dyDescent="0.5">
      <c r="B28" s="16"/>
      <c r="C28" s="16"/>
      <c r="D28" s="16"/>
      <c r="E28" s="16"/>
      <c r="F28" s="16"/>
      <c r="G28" s="16"/>
    </row>
    <row r="29" spans="2:7" ht="15" thickTop="1" thickBot="1" x14ac:dyDescent="0.5">
      <c r="B29" s="16"/>
      <c r="C29" s="16"/>
      <c r="D29" s="16"/>
      <c r="E29" s="16"/>
      <c r="F29" s="16"/>
      <c r="G29" s="16"/>
    </row>
    <row r="30" spans="2:7" ht="14.65" thickTop="1" x14ac:dyDescent="0.45"/>
    <row r="31" spans="2:7" x14ac:dyDescent="0.45">
      <c r="B31" t="s">
        <v>287</v>
      </c>
    </row>
    <row r="32" spans="2:7" x14ac:dyDescent="0.45">
      <c r="C32" t="s">
        <v>124</v>
      </c>
      <c r="D32" t="s">
        <v>86</v>
      </c>
    </row>
    <row r="33" spans="2:4" x14ac:dyDescent="0.45">
      <c r="C33" t="s">
        <v>125</v>
      </c>
      <c r="D33" t="s">
        <v>355</v>
      </c>
    </row>
    <row r="34" spans="2:4" x14ac:dyDescent="0.45">
      <c r="C34" t="s">
        <v>353</v>
      </c>
      <c r="D34" t="s">
        <v>356</v>
      </c>
    </row>
    <row r="36" spans="2:4" x14ac:dyDescent="0.45">
      <c r="B36">
        <f>AVERAGEIF(Dataset!M2:M501,"&gt;=8",Dataset!N2:N501)</f>
        <v>40.835051546391753</v>
      </c>
    </row>
    <row r="39" spans="2:4" s="11" customFormat="1" x14ac:dyDescent="0.45">
      <c r="B39" s="11" t="s">
        <v>288</v>
      </c>
    </row>
    <row r="41" spans="2:4" x14ac:dyDescent="0.45">
      <c r="C41" t="s">
        <v>353</v>
      </c>
    </row>
    <row r="42" spans="2:4" x14ac:dyDescent="0.45">
      <c r="C42" t="s">
        <v>329</v>
      </c>
    </row>
    <row r="43" spans="2:4" x14ac:dyDescent="0.45">
      <c r="C43" t="s">
        <v>280</v>
      </c>
    </row>
    <row r="44" spans="2:4" x14ac:dyDescent="0.45">
      <c r="C44" t="s">
        <v>330</v>
      </c>
    </row>
    <row r="45" spans="2:4" x14ac:dyDescent="0.45">
      <c r="C45" t="s">
        <v>281</v>
      </c>
    </row>
    <row r="46" spans="2:4" x14ac:dyDescent="0.45">
      <c r="C46" t="s">
        <v>331</v>
      </c>
    </row>
    <row r="47" spans="2:4" x14ac:dyDescent="0.45">
      <c r="C47" t="s">
        <v>332</v>
      </c>
    </row>
    <row r="48" spans="2:4" ht="14.65" thickBot="1" x14ac:dyDescent="0.5"/>
    <row r="49" spans="2:7" ht="15" thickTop="1" thickBot="1" x14ac:dyDescent="0.5">
      <c r="B49" s="16" t="s">
        <v>266</v>
      </c>
      <c r="C49" s="16"/>
      <c r="D49" s="16"/>
      <c r="E49" s="16"/>
      <c r="F49" s="16"/>
      <c r="G49" s="16"/>
    </row>
    <row r="50" spans="2:7" ht="15" thickTop="1" thickBot="1" x14ac:dyDescent="0.5">
      <c r="B50" s="16"/>
      <c r="C50" s="16"/>
      <c r="D50" s="16"/>
      <c r="E50" s="16"/>
      <c r="F50" s="16"/>
      <c r="G50" s="16"/>
    </row>
    <row r="51" spans="2:7" ht="15" thickTop="1" thickBot="1" x14ac:dyDescent="0.5">
      <c r="B51" s="16"/>
      <c r="C51" s="16"/>
      <c r="D51" s="16"/>
      <c r="E51" s="16"/>
      <c r="F51" s="16"/>
      <c r="G51" s="16"/>
    </row>
    <row r="52" spans="2:7" ht="14.65" thickTop="1" x14ac:dyDescent="0.45"/>
    <row r="54" spans="2:7" x14ac:dyDescent="0.45">
      <c r="B54" t="s">
        <v>353</v>
      </c>
      <c r="C54" t="s">
        <v>357</v>
      </c>
    </row>
    <row r="55" spans="2:7" x14ac:dyDescent="0.45">
      <c r="B55" t="s">
        <v>329</v>
      </c>
      <c r="C55" t="s">
        <v>77</v>
      </c>
    </row>
    <row r="56" spans="2:7" x14ac:dyDescent="0.45">
      <c r="B56" t="s">
        <v>280</v>
      </c>
      <c r="C56" t="s">
        <v>113</v>
      </c>
    </row>
    <row r="57" spans="2:7" x14ac:dyDescent="0.45">
      <c r="B57" t="s">
        <v>330</v>
      </c>
      <c r="C57" t="s">
        <v>82</v>
      </c>
    </row>
    <row r="58" spans="2:7" x14ac:dyDescent="0.45">
      <c r="B58" t="s">
        <v>281</v>
      </c>
      <c r="C58" t="s">
        <v>290</v>
      </c>
    </row>
    <row r="61" spans="2:7" x14ac:dyDescent="0.45">
      <c r="B61" s="19">
        <f>AVERAGEIFS(Dataset!K2:K501,Dataset!D2:D501,Dataset!D478,Dataset!I2:I501,"&lt;50000")</f>
        <v>9.7241379310344822</v>
      </c>
    </row>
    <row r="63" spans="2:7" s="11" customFormat="1" x14ac:dyDescent="0.45">
      <c r="B63" s="11" t="s">
        <v>358</v>
      </c>
    </row>
    <row r="65" spans="2:7" x14ac:dyDescent="0.45">
      <c r="B65" t="s">
        <v>359</v>
      </c>
      <c r="C65" t="s">
        <v>285</v>
      </c>
      <c r="F65" t="s">
        <v>362</v>
      </c>
    </row>
    <row r="66" spans="2:7" x14ac:dyDescent="0.45">
      <c r="B66" t="s">
        <v>360</v>
      </c>
      <c r="F66" t="s">
        <v>363</v>
      </c>
    </row>
    <row r="67" spans="2:7" x14ac:dyDescent="0.45">
      <c r="B67" t="s">
        <v>361</v>
      </c>
      <c r="F67" t="s">
        <v>364</v>
      </c>
    </row>
    <row r="69" spans="2:7" x14ac:dyDescent="0.45">
      <c r="B69" t="s">
        <v>365</v>
      </c>
      <c r="F69">
        <f>MEDIAN(Dataset!I2:I501)</f>
        <v>74826.5</v>
      </c>
    </row>
    <row r="70" spans="2:7" x14ac:dyDescent="0.45">
      <c r="B70" t="s">
        <v>366</v>
      </c>
      <c r="F70">
        <f>MODE(Dataset!I2:I501)</f>
        <v>38016</v>
      </c>
    </row>
    <row r="71" spans="2:7" x14ac:dyDescent="0.45">
      <c r="F71">
        <f>_xlfn.MODE.SNGL(Dataset!I2:I501)</f>
        <v>38016</v>
      </c>
    </row>
    <row r="73" spans="2:7" x14ac:dyDescent="0.45">
      <c r="F73" cm="1">
        <f t="array" ref="F73">_xlfn.MODE.MULT(Dataset!I2:I501)</f>
        <v>38016</v>
      </c>
    </row>
    <row r="76" spans="2:7" x14ac:dyDescent="0.45">
      <c r="D76">
        <v>4</v>
      </c>
      <c r="F76">
        <f>_xlfn.MODE.SNGL(D76:D81)</f>
        <v>4</v>
      </c>
      <c r="G76" cm="1">
        <f t="array" ref="G76:G77">_xlfn.MODE.MULT(D76:D81)</f>
        <v>4</v>
      </c>
    </row>
    <row r="77" spans="2:7" x14ac:dyDescent="0.45">
      <c r="D77">
        <v>1</v>
      </c>
      <c r="G77">
        <v>1</v>
      </c>
    </row>
    <row r="78" spans="2:7" x14ac:dyDescent="0.45">
      <c r="D78">
        <v>2</v>
      </c>
    </row>
    <row r="79" spans="2:7" x14ac:dyDescent="0.45">
      <c r="D79">
        <v>3</v>
      </c>
    </row>
    <row r="80" spans="2:7" x14ac:dyDescent="0.45">
      <c r="D80">
        <v>1</v>
      </c>
    </row>
    <row r="81" spans="4:8" x14ac:dyDescent="0.45">
      <c r="D81">
        <v>4</v>
      </c>
    </row>
    <row r="96" spans="4:8" x14ac:dyDescent="0.45">
      <c r="D96">
        <v>4</v>
      </c>
      <c r="G96">
        <f>_xlfn.MODE.SNGL(D96:D101)</f>
        <v>4</v>
      </c>
      <c r="H96" cm="1">
        <f t="array" ref="H96:H97">_xlfn.MODE.MULT(D96:D101)</f>
        <v>4</v>
      </c>
    </row>
    <row r="97" spans="2:8" x14ac:dyDescent="0.45">
      <c r="D97">
        <v>1</v>
      </c>
      <c r="H97">
        <v>1</v>
      </c>
    </row>
    <row r="98" spans="2:8" x14ac:dyDescent="0.45">
      <c r="D98">
        <v>2</v>
      </c>
    </row>
    <row r="99" spans="2:8" x14ac:dyDescent="0.45">
      <c r="D99">
        <v>3</v>
      </c>
    </row>
    <row r="100" spans="2:8" x14ac:dyDescent="0.45">
      <c r="D100">
        <v>1</v>
      </c>
    </row>
    <row r="101" spans="2:8" x14ac:dyDescent="0.45">
      <c r="D101">
        <v>4</v>
      </c>
    </row>
    <row r="103" spans="2:8" s="11" customFormat="1" x14ac:dyDescent="0.45">
      <c r="B103" s="11" t="s">
        <v>369</v>
      </c>
    </row>
    <row r="105" spans="2:8" x14ac:dyDescent="0.45">
      <c r="B105">
        <f>MOD(17,2)</f>
        <v>1</v>
      </c>
    </row>
    <row r="107" spans="2:8" x14ac:dyDescent="0.45">
      <c r="B107" t="s">
        <v>318</v>
      </c>
      <c r="C107" t="s">
        <v>370</v>
      </c>
    </row>
    <row r="109" spans="2:8" x14ac:dyDescent="0.45">
      <c r="B109">
        <f>17/2</f>
        <v>8.5</v>
      </c>
      <c r="C109" t="s">
        <v>275</v>
      </c>
    </row>
  </sheetData>
  <mergeCells count="3">
    <mergeCell ref="B15:G17"/>
    <mergeCell ref="B27:G29"/>
    <mergeCell ref="B49:G5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DD5F-2200-4D10-B6C8-D810A8D27AA3}">
  <dimension ref="B2:P77"/>
  <sheetViews>
    <sheetView zoomScale="130" zoomScaleNormal="130" workbookViewId="0">
      <selection activeCell="Q18" sqref="Q18"/>
    </sheetView>
  </sheetViews>
  <sheetFormatPr defaultRowHeight="14.25" x14ac:dyDescent="0.45"/>
  <sheetData>
    <row r="2" spans="2:16" x14ac:dyDescent="0.45">
      <c r="B2">
        <v>26</v>
      </c>
      <c r="H2">
        <f>MIN(B2:B77)</f>
        <v>1</v>
      </c>
      <c r="N2" cm="1">
        <f t="array" ref="N2:N77">_xlfn._xlws.SORT(B2:B77,,-1)</f>
        <v>50</v>
      </c>
      <c r="P2" cm="1">
        <f t="array" ref="P2:P44">_xlfn.UNIQUE(B2:B77)</f>
        <v>26</v>
      </c>
    </row>
    <row r="3" spans="2:16" x14ac:dyDescent="0.45">
      <c r="B3">
        <v>2</v>
      </c>
      <c r="H3">
        <f>MAX(B2:B77)</f>
        <v>50</v>
      </c>
      <c r="N3">
        <v>50</v>
      </c>
      <c r="P3">
        <v>2</v>
      </c>
    </row>
    <row r="4" spans="2:16" x14ac:dyDescent="0.45">
      <c r="B4">
        <v>34</v>
      </c>
      <c r="N4">
        <v>49</v>
      </c>
      <c r="P4">
        <v>34</v>
      </c>
    </row>
    <row r="5" spans="2:16" x14ac:dyDescent="0.45">
      <c r="B5">
        <v>41</v>
      </c>
      <c r="N5">
        <v>49</v>
      </c>
      <c r="P5">
        <v>41</v>
      </c>
    </row>
    <row r="6" spans="2:16" x14ac:dyDescent="0.45">
      <c r="B6">
        <v>31</v>
      </c>
      <c r="H6" t="s">
        <v>375</v>
      </c>
      <c r="N6">
        <v>48</v>
      </c>
      <c r="P6">
        <v>31</v>
      </c>
    </row>
    <row r="7" spans="2:16" x14ac:dyDescent="0.45">
      <c r="B7">
        <v>30</v>
      </c>
      <c r="N7">
        <v>48</v>
      </c>
      <c r="P7">
        <v>30</v>
      </c>
    </row>
    <row r="8" spans="2:16" x14ac:dyDescent="0.45">
      <c r="B8">
        <v>34</v>
      </c>
      <c r="H8">
        <f>SMALL(B2:B77,2)</f>
        <v>2</v>
      </c>
      <c r="L8">
        <f>LARGE(B2:B77,2)</f>
        <v>50</v>
      </c>
      <c r="N8">
        <v>47</v>
      </c>
      <c r="P8">
        <v>17</v>
      </c>
    </row>
    <row r="9" spans="2:16" x14ac:dyDescent="0.45">
      <c r="B9">
        <v>17</v>
      </c>
      <c r="N9">
        <v>46</v>
      </c>
      <c r="P9">
        <v>32</v>
      </c>
    </row>
    <row r="10" spans="2:16" x14ac:dyDescent="0.45">
      <c r="B10">
        <v>32</v>
      </c>
      <c r="H10" t="s">
        <v>376</v>
      </c>
      <c r="N10">
        <v>45</v>
      </c>
      <c r="P10">
        <v>33</v>
      </c>
    </row>
    <row r="11" spans="2:16" x14ac:dyDescent="0.45">
      <c r="B11">
        <v>33</v>
      </c>
      <c r="L11">
        <f>LARGE(_xlfn.UNIQUE(B2:B77),2)</f>
        <v>49</v>
      </c>
      <c r="N11">
        <v>44</v>
      </c>
      <c r="P11">
        <v>50</v>
      </c>
    </row>
    <row r="12" spans="2:16" x14ac:dyDescent="0.45">
      <c r="B12">
        <v>50</v>
      </c>
      <c r="H12">
        <f>SMALL(B2:B77,25)</f>
        <v>19</v>
      </c>
      <c r="N12">
        <v>43</v>
      </c>
      <c r="P12">
        <v>20</v>
      </c>
    </row>
    <row r="13" spans="2:16" x14ac:dyDescent="0.45">
      <c r="B13">
        <v>20</v>
      </c>
      <c r="N13">
        <v>42</v>
      </c>
      <c r="P13">
        <v>27</v>
      </c>
    </row>
    <row r="14" spans="2:16" x14ac:dyDescent="0.45">
      <c r="B14">
        <v>27</v>
      </c>
      <c r="N14">
        <v>41</v>
      </c>
      <c r="P14">
        <v>6</v>
      </c>
    </row>
    <row r="15" spans="2:16" x14ac:dyDescent="0.45">
      <c r="B15">
        <v>6</v>
      </c>
      <c r="N15">
        <v>40</v>
      </c>
      <c r="P15">
        <v>4</v>
      </c>
    </row>
    <row r="16" spans="2:16" x14ac:dyDescent="0.45">
      <c r="B16">
        <v>4</v>
      </c>
      <c r="N16">
        <v>40</v>
      </c>
      <c r="P16">
        <v>19</v>
      </c>
    </row>
    <row r="17" spans="2:16" x14ac:dyDescent="0.45">
      <c r="B17">
        <v>19</v>
      </c>
      <c r="N17">
        <v>39</v>
      </c>
      <c r="P17">
        <v>43</v>
      </c>
    </row>
    <row r="18" spans="2:16" x14ac:dyDescent="0.45">
      <c r="B18">
        <v>43</v>
      </c>
      <c r="N18">
        <v>39</v>
      </c>
      <c r="P18">
        <v>39</v>
      </c>
    </row>
    <row r="19" spans="2:16" x14ac:dyDescent="0.45">
      <c r="B19">
        <v>39</v>
      </c>
      <c r="N19">
        <v>37</v>
      </c>
      <c r="P19">
        <v>48</v>
      </c>
    </row>
    <row r="20" spans="2:16" x14ac:dyDescent="0.45">
      <c r="B20">
        <v>48</v>
      </c>
      <c r="N20">
        <v>37</v>
      </c>
      <c r="P20">
        <v>49</v>
      </c>
    </row>
    <row r="21" spans="2:16" x14ac:dyDescent="0.45">
      <c r="B21">
        <v>49</v>
      </c>
      <c r="N21">
        <v>36</v>
      </c>
      <c r="P21">
        <v>11</v>
      </c>
    </row>
    <row r="22" spans="2:16" x14ac:dyDescent="0.45">
      <c r="B22">
        <v>30</v>
      </c>
      <c r="N22">
        <v>35</v>
      </c>
      <c r="P22">
        <v>10</v>
      </c>
    </row>
    <row r="23" spans="2:16" x14ac:dyDescent="0.45">
      <c r="B23">
        <v>11</v>
      </c>
      <c r="N23">
        <v>34</v>
      </c>
      <c r="P23">
        <v>36</v>
      </c>
    </row>
    <row r="24" spans="2:16" x14ac:dyDescent="0.45">
      <c r="B24">
        <v>10</v>
      </c>
      <c r="N24">
        <v>34</v>
      </c>
      <c r="P24">
        <v>46</v>
      </c>
    </row>
    <row r="25" spans="2:16" x14ac:dyDescent="0.45">
      <c r="B25">
        <v>19</v>
      </c>
      <c r="N25">
        <v>34</v>
      </c>
      <c r="P25">
        <v>9</v>
      </c>
    </row>
    <row r="26" spans="2:16" x14ac:dyDescent="0.45">
      <c r="B26">
        <v>36</v>
      </c>
      <c r="N26">
        <v>34</v>
      </c>
      <c r="P26">
        <v>25</v>
      </c>
    </row>
    <row r="27" spans="2:16" x14ac:dyDescent="0.45">
      <c r="B27">
        <v>34</v>
      </c>
      <c r="N27">
        <v>34</v>
      </c>
      <c r="P27">
        <v>37</v>
      </c>
    </row>
    <row r="28" spans="2:16" x14ac:dyDescent="0.45">
      <c r="B28">
        <v>6</v>
      </c>
      <c r="N28">
        <v>33</v>
      </c>
      <c r="P28">
        <v>45</v>
      </c>
    </row>
    <row r="29" spans="2:16" x14ac:dyDescent="0.45">
      <c r="B29">
        <v>31</v>
      </c>
      <c r="N29">
        <v>32</v>
      </c>
      <c r="P29">
        <v>13</v>
      </c>
    </row>
    <row r="30" spans="2:16" x14ac:dyDescent="0.45">
      <c r="B30">
        <v>46</v>
      </c>
      <c r="N30">
        <v>32</v>
      </c>
      <c r="P30">
        <v>21</v>
      </c>
    </row>
    <row r="31" spans="2:16" x14ac:dyDescent="0.45">
      <c r="B31">
        <v>34</v>
      </c>
      <c r="N31">
        <v>32</v>
      </c>
      <c r="P31">
        <v>5</v>
      </c>
    </row>
    <row r="32" spans="2:16" x14ac:dyDescent="0.45">
      <c r="B32">
        <v>19</v>
      </c>
      <c r="N32">
        <v>32</v>
      </c>
      <c r="P32">
        <v>47</v>
      </c>
    </row>
    <row r="33" spans="2:16" x14ac:dyDescent="0.45">
      <c r="B33">
        <v>34</v>
      </c>
      <c r="N33">
        <v>31</v>
      </c>
      <c r="P33">
        <v>40</v>
      </c>
    </row>
    <row r="34" spans="2:16" x14ac:dyDescent="0.45">
      <c r="B34">
        <v>9</v>
      </c>
      <c r="N34">
        <v>31</v>
      </c>
      <c r="P34">
        <v>42</v>
      </c>
    </row>
    <row r="35" spans="2:16" x14ac:dyDescent="0.45">
      <c r="B35">
        <v>25</v>
      </c>
      <c r="N35">
        <v>31</v>
      </c>
      <c r="P35">
        <v>8</v>
      </c>
    </row>
    <row r="36" spans="2:16" x14ac:dyDescent="0.45">
      <c r="B36">
        <v>31</v>
      </c>
      <c r="N36">
        <v>31</v>
      </c>
      <c r="P36">
        <v>15</v>
      </c>
    </row>
    <row r="37" spans="2:16" x14ac:dyDescent="0.45">
      <c r="B37">
        <v>37</v>
      </c>
      <c r="N37">
        <v>30</v>
      </c>
      <c r="P37">
        <v>1</v>
      </c>
    </row>
    <row r="38" spans="2:16" x14ac:dyDescent="0.45">
      <c r="B38">
        <v>20</v>
      </c>
      <c r="N38">
        <v>30</v>
      </c>
      <c r="P38">
        <v>18</v>
      </c>
    </row>
    <row r="39" spans="2:16" x14ac:dyDescent="0.45">
      <c r="B39">
        <v>27</v>
      </c>
      <c r="N39">
        <v>27</v>
      </c>
      <c r="P39">
        <v>22</v>
      </c>
    </row>
    <row r="40" spans="2:16" x14ac:dyDescent="0.45">
      <c r="B40">
        <v>20</v>
      </c>
      <c r="N40">
        <v>27</v>
      </c>
      <c r="P40">
        <v>14</v>
      </c>
    </row>
    <row r="41" spans="2:16" x14ac:dyDescent="0.45">
      <c r="B41">
        <v>39</v>
      </c>
      <c r="N41">
        <v>27</v>
      </c>
      <c r="P41">
        <v>44</v>
      </c>
    </row>
    <row r="42" spans="2:16" x14ac:dyDescent="0.45">
      <c r="B42">
        <v>17</v>
      </c>
      <c r="N42">
        <v>26</v>
      </c>
      <c r="P42">
        <v>23</v>
      </c>
    </row>
    <row r="43" spans="2:16" x14ac:dyDescent="0.45">
      <c r="B43">
        <v>27</v>
      </c>
      <c r="N43">
        <v>26</v>
      </c>
      <c r="P43">
        <v>35</v>
      </c>
    </row>
    <row r="44" spans="2:16" x14ac:dyDescent="0.45">
      <c r="B44">
        <v>45</v>
      </c>
      <c r="N44">
        <v>25</v>
      </c>
      <c r="P44">
        <v>16</v>
      </c>
    </row>
    <row r="45" spans="2:16" x14ac:dyDescent="0.45">
      <c r="B45">
        <v>13</v>
      </c>
      <c r="N45">
        <v>23</v>
      </c>
    </row>
    <row r="46" spans="2:16" x14ac:dyDescent="0.45">
      <c r="B46">
        <v>50</v>
      </c>
      <c r="N46">
        <v>22</v>
      </c>
    </row>
    <row r="47" spans="2:16" x14ac:dyDescent="0.45">
      <c r="B47">
        <v>31</v>
      </c>
      <c r="N47">
        <v>21</v>
      </c>
    </row>
    <row r="48" spans="2:16" x14ac:dyDescent="0.45">
      <c r="B48">
        <v>21</v>
      </c>
      <c r="N48">
        <v>20</v>
      </c>
    </row>
    <row r="49" spans="2:14" x14ac:dyDescent="0.45">
      <c r="B49">
        <v>5</v>
      </c>
      <c r="N49">
        <v>20</v>
      </c>
    </row>
    <row r="50" spans="2:14" x14ac:dyDescent="0.45">
      <c r="B50">
        <v>47</v>
      </c>
      <c r="N50">
        <v>20</v>
      </c>
    </row>
    <row r="51" spans="2:14" x14ac:dyDescent="0.45">
      <c r="B51">
        <v>4</v>
      </c>
      <c r="N51">
        <v>19</v>
      </c>
    </row>
    <row r="52" spans="2:14" x14ac:dyDescent="0.45">
      <c r="B52">
        <v>40</v>
      </c>
      <c r="N52">
        <v>19</v>
      </c>
    </row>
    <row r="53" spans="2:14" x14ac:dyDescent="0.45">
      <c r="B53">
        <v>42</v>
      </c>
      <c r="N53">
        <v>19</v>
      </c>
    </row>
    <row r="54" spans="2:14" x14ac:dyDescent="0.45">
      <c r="B54">
        <v>4</v>
      </c>
      <c r="N54">
        <v>19</v>
      </c>
    </row>
    <row r="55" spans="2:14" x14ac:dyDescent="0.45">
      <c r="B55">
        <v>8</v>
      </c>
      <c r="N55">
        <v>18</v>
      </c>
    </row>
    <row r="56" spans="2:14" x14ac:dyDescent="0.45">
      <c r="B56">
        <v>32</v>
      </c>
      <c r="N56">
        <v>17</v>
      </c>
    </row>
    <row r="57" spans="2:14" x14ac:dyDescent="0.45">
      <c r="B57">
        <v>19</v>
      </c>
      <c r="N57">
        <v>17</v>
      </c>
    </row>
    <row r="58" spans="2:14" x14ac:dyDescent="0.45">
      <c r="B58">
        <v>15</v>
      </c>
      <c r="N58">
        <v>16</v>
      </c>
    </row>
    <row r="59" spans="2:14" x14ac:dyDescent="0.45">
      <c r="B59">
        <v>1</v>
      </c>
      <c r="N59">
        <v>15</v>
      </c>
    </row>
    <row r="60" spans="2:14" x14ac:dyDescent="0.45">
      <c r="B60">
        <v>32</v>
      </c>
      <c r="N60">
        <v>14</v>
      </c>
    </row>
    <row r="61" spans="2:14" x14ac:dyDescent="0.45">
      <c r="B61">
        <v>18</v>
      </c>
      <c r="N61">
        <v>13</v>
      </c>
    </row>
    <row r="62" spans="2:14" x14ac:dyDescent="0.45">
      <c r="B62">
        <v>22</v>
      </c>
      <c r="N62">
        <v>13</v>
      </c>
    </row>
    <row r="63" spans="2:14" x14ac:dyDescent="0.45">
      <c r="B63">
        <v>13</v>
      </c>
      <c r="N63">
        <v>13</v>
      </c>
    </row>
    <row r="64" spans="2:14" x14ac:dyDescent="0.45">
      <c r="B64">
        <v>13</v>
      </c>
      <c r="N64">
        <v>11</v>
      </c>
    </row>
    <row r="65" spans="2:14" x14ac:dyDescent="0.45">
      <c r="B65">
        <v>49</v>
      </c>
      <c r="N65">
        <v>10</v>
      </c>
    </row>
    <row r="66" spans="2:14" x14ac:dyDescent="0.45">
      <c r="B66">
        <v>32</v>
      </c>
      <c r="N66">
        <v>9</v>
      </c>
    </row>
    <row r="67" spans="2:14" x14ac:dyDescent="0.45">
      <c r="B67">
        <v>14</v>
      </c>
      <c r="N67">
        <v>8</v>
      </c>
    </row>
    <row r="68" spans="2:14" x14ac:dyDescent="0.45">
      <c r="B68">
        <v>44</v>
      </c>
      <c r="N68">
        <v>6</v>
      </c>
    </row>
    <row r="69" spans="2:14" x14ac:dyDescent="0.45">
      <c r="B69">
        <v>40</v>
      </c>
      <c r="N69">
        <v>6</v>
      </c>
    </row>
    <row r="70" spans="2:14" x14ac:dyDescent="0.45">
      <c r="B70">
        <v>26</v>
      </c>
      <c r="N70">
        <v>5</v>
      </c>
    </row>
    <row r="71" spans="2:14" x14ac:dyDescent="0.45">
      <c r="B71">
        <v>2</v>
      </c>
      <c r="N71">
        <v>4</v>
      </c>
    </row>
    <row r="72" spans="2:14" x14ac:dyDescent="0.45">
      <c r="B72">
        <v>37</v>
      </c>
      <c r="N72">
        <v>4</v>
      </c>
    </row>
    <row r="73" spans="2:14" x14ac:dyDescent="0.45">
      <c r="B73">
        <v>23</v>
      </c>
      <c r="N73">
        <v>4</v>
      </c>
    </row>
    <row r="74" spans="2:14" x14ac:dyDescent="0.45">
      <c r="B74">
        <v>48</v>
      </c>
      <c r="N74">
        <v>4</v>
      </c>
    </row>
    <row r="75" spans="2:14" x14ac:dyDescent="0.45">
      <c r="B75">
        <v>35</v>
      </c>
      <c r="N75">
        <v>2</v>
      </c>
    </row>
    <row r="76" spans="2:14" x14ac:dyDescent="0.45">
      <c r="B76">
        <v>16</v>
      </c>
      <c r="N76">
        <v>2</v>
      </c>
    </row>
    <row r="77" spans="2:14" x14ac:dyDescent="0.45">
      <c r="B77">
        <v>4</v>
      </c>
      <c r="N77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Recap</vt:lpstr>
      <vt:lpstr>Agenda</vt:lpstr>
      <vt:lpstr>Dataset</vt:lpstr>
      <vt:lpstr>Questions</vt:lpstr>
      <vt:lpstr>Arithmatic Operators</vt:lpstr>
      <vt:lpstr>Arithmatic Function</vt:lpstr>
      <vt:lpstr>SUM</vt:lpstr>
      <vt:lpstr>Count</vt:lpstr>
      <vt:lpstr>Average</vt:lpstr>
      <vt:lpstr>MIN 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2024-11-16T14:29:48Z</dcterms:created>
  <dcterms:modified xsi:type="dcterms:W3CDTF">2025-02-15T17:22:59Z</dcterms:modified>
</cp:coreProperties>
</file>