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2"/>
  <workbookPr/>
  <mc:AlternateContent xmlns:mc="http://schemas.openxmlformats.org/markup-compatibility/2006">
    <mc:Choice Requires="x15">
      <x15ac:absPath xmlns:x15ac="http://schemas.microsoft.com/office/spreadsheetml/2010/11/ac" url="E:\Work\Acciojob\Modules\Excel\Batch\15\Curriculum\"/>
    </mc:Choice>
  </mc:AlternateContent>
  <xr:revisionPtr revIDLastSave="0" documentId="13_ncr:1_{6E198994-0BA2-421F-9F5F-8C5F75355733}" xr6:coauthVersionLast="47" xr6:coauthVersionMax="47" xr10:uidLastSave="{00000000-0000-0000-0000-000000000000}"/>
  <bookViews>
    <workbookView xWindow="-28920" yWindow="30" windowWidth="29040" windowHeight="15720" activeTab="8" xr2:uid="{00000000-000D-0000-FFFF-FFFF00000000}"/>
  </bookViews>
  <sheets>
    <sheet name="TRUE()" sheetId="3" r:id="rId1"/>
    <sheet name="FALSE()" sheetId="4" r:id="rId2"/>
    <sheet name="NOT()" sheetId="7" r:id="rId3"/>
    <sheet name="AND()" sheetId="1" r:id="rId4"/>
    <sheet name="OR()" sheetId="2" r:id="rId5"/>
    <sheet name="IF()" sheetId="5" r:id="rId6"/>
    <sheet name="Nested Ifs" sheetId="6" r:id="rId7"/>
    <sheet name="IFERROR()" sheetId="8" r:id="rId8"/>
    <sheet name="IS()" sheetId="9" r:id="rId9"/>
    <sheet name="Dataset" sheetId="10" r:id="rId10"/>
    <sheet name="Questions" sheetId="11" r:id="rId11"/>
  </sheets>
  <definedNames>
    <definedName name="IQ_CH">110000</definedName>
    <definedName name="IQ_CQ">5000</definedName>
    <definedName name="IQ_CY">10000</definedName>
    <definedName name="IQ_DAILY">500000</definedName>
    <definedName name="IQ_DNTM">700000</definedName>
    <definedName name="IQ_FH">100000</definedName>
    <definedName name="IQ_FQ">500</definedName>
    <definedName name="IQ_FWD_CY">10001</definedName>
    <definedName name="IQ_FWD_CY1">10002</definedName>
    <definedName name="IQ_FWD_CY2">10003</definedName>
    <definedName name="IQ_FWD_FY">1001</definedName>
    <definedName name="IQ_FWD_FY1">1002</definedName>
    <definedName name="IQ_FWD_FY2">1003</definedName>
    <definedName name="IQ_FWD_Q">501</definedName>
    <definedName name="IQ_FWD_Q1">502</definedName>
    <definedName name="IQ_FWD_Q2">503</definedName>
    <definedName name="IQ_FY">1000</definedName>
    <definedName name="IQ_LATESTK">1000</definedName>
    <definedName name="IQ_LATESTQ">500</definedName>
    <definedName name="IQ_LTM">2000</definedName>
    <definedName name="IQ_LTMMONTH">120000</definedName>
    <definedName name="IQ_MONTH">15000</definedName>
    <definedName name="IQ_MTD">800000</definedName>
    <definedName name="IQ_NAMES_REVISION_DATE_">41595.5207060185</definedName>
    <definedName name="IQ_NTM">6000</definedName>
    <definedName name="IQ_QTD">750000</definedName>
    <definedName name="IQ_TODAY">0</definedName>
    <definedName name="IQ_WEEK">50000</definedName>
    <definedName name="IQ_YTD">3000</definedName>
    <definedName name="IQ_YTDMONTH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3" roundtripDataChecksum="neRpYJQGTJTCdN0p2JTLwjz6di8gA8NATLMoquS09Sg="/>
    </ext>
  </extLst>
</workbook>
</file>

<file path=xl/calcChain.xml><?xml version="1.0" encoding="utf-8"?>
<calcChain xmlns="http://schemas.openxmlformats.org/spreadsheetml/2006/main">
  <c r="C17" i="9" l="1"/>
  <c r="C16" i="9"/>
  <c r="C15" i="9"/>
  <c r="C14" i="9"/>
  <c r="C13" i="9"/>
  <c r="E12" i="9"/>
  <c r="C12" i="9"/>
  <c r="E11" i="9"/>
  <c r="C11" i="9"/>
  <c r="D15" i="6"/>
  <c r="D16" i="6"/>
  <c r="D17" i="6"/>
  <c r="D14" i="6"/>
  <c r="H17" i="8"/>
  <c r="H16" i="8"/>
  <c r="H15" i="8"/>
  <c r="G16" i="8"/>
  <c r="G17" i="8"/>
  <c r="G15" i="8"/>
  <c r="R501" i="10"/>
  <c r="Q501" i="10"/>
  <c r="O501" i="10"/>
  <c r="G501" i="10"/>
  <c r="R500" i="10"/>
  <c r="Q500" i="10"/>
  <c r="O500" i="10"/>
  <c r="G500" i="10"/>
  <c r="R499" i="10"/>
  <c r="Q499" i="10"/>
  <c r="O499" i="10"/>
  <c r="G499" i="10"/>
  <c r="R498" i="10"/>
  <c r="Q498" i="10"/>
  <c r="O498" i="10"/>
  <c r="G498" i="10"/>
  <c r="R497" i="10"/>
  <c r="Q497" i="10"/>
  <c r="O497" i="10"/>
  <c r="G497" i="10"/>
  <c r="R496" i="10"/>
  <c r="Q496" i="10"/>
  <c r="O496" i="10"/>
  <c r="G496" i="10"/>
  <c r="R495" i="10"/>
  <c r="Q495" i="10"/>
  <c r="O495" i="10"/>
  <c r="G495" i="10"/>
  <c r="R494" i="10"/>
  <c r="Q494" i="10"/>
  <c r="O494" i="10"/>
  <c r="G494" i="10"/>
  <c r="R493" i="10"/>
  <c r="Q493" i="10"/>
  <c r="O493" i="10"/>
  <c r="G493" i="10"/>
  <c r="R492" i="10"/>
  <c r="Q492" i="10"/>
  <c r="O492" i="10"/>
  <c r="G492" i="10"/>
  <c r="R491" i="10"/>
  <c r="Q491" i="10"/>
  <c r="O491" i="10"/>
  <c r="G491" i="10"/>
  <c r="R490" i="10"/>
  <c r="Q490" i="10"/>
  <c r="O490" i="10"/>
  <c r="G490" i="10"/>
  <c r="R489" i="10"/>
  <c r="Q489" i="10"/>
  <c r="O489" i="10"/>
  <c r="G489" i="10"/>
  <c r="R488" i="10"/>
  <c r="Q488" i="10"/>
  <c r="O488" i="10"/>
  <c r="G488" i="10"/>
  <c r="R487" i="10"/>
  <c r="Q487" i="10"/>
  <c r="O487" i="10"/>
  <c r="G487" i="10"/>
  <c r="R486" i="10"/>
  <c r="Q486" i="10"/>
  <c r="O486" i="10"/>
  <c r="G486" i="10"/>
  <c r="R485" i="10"/>
  <c r="Q485" i="10"/>
  <c r="O485" i="10"/>
  <c r="G485" i="10"/>
  <c r="R484" i="10"/>
  <c r="Q484" i="10"/>
  <c r="O484" i="10"/>
  <c r="G484" i="10"/>
  <c r="R483" i="10"/>
  <c r="Q483" i="10"/>
  <c r="O483" i="10"/>
  <c r="G483" i="10"/>
  <c r="R482" i="10"/>
  <c r="Q482" i="10"/>
  <c r="O482" i="10"/>
  <c r="G482" i="10"/>
  <c r="R481" i="10"/>
  <c r="Q481" i="10"/>
  <c r="O481" i="10"/>
  <c r="G481" i="10"/>
  <c r="R480" i="10"/>
  <c r="Q480" i="10"/>
  <c r="O480" i="10"/>
  <c r="G480" i="10"/>
  <c r="R479" i="10"/>
  <c r="Q479" i="10"/>
  <c r="O479" i="10"/>
  <c r="G479" i="10"/>
  <c r="R478" i="10"/>
  <c r="Q478" i="10"/>
  <c r="O478" i="10"/>
  <c r="G478" i="10"/>
  <c r="R477" i="10"/>
  <c r="Q477" i="10"/>
  <c r="O477" i="10"/>
  <c r="G477" i="10"/>
  <c r="R476" i="10"/>
  <c r="Q476" i="10"/>
  <c r="O476" i="10"/>
  <c r="G476" i="10"/>
  <c r="R475" i="10"/>
  <c r="Q475" i="10"/>
  <c r="O475" i="10"/>
  <c r="G475" i="10"/>
  <c r="R474" i="10"/>
  <c r="Q474" i="10"/>
  <c r="O474" i="10"/>
  <c r="G474" i="10"/>
  <c r="R473" i="10"/>
  <c r="Q473" i="10"/>
  <c r="O473" i="10"/>
  <c r="G473" i="10"/>
  <c r="R472" i="10"/>
  <c r="Q472" i="10"/>
  <c r="O472" i="10"/>
  <c r="G472" i="10"/>
  <c r="R471" i="10"/>
  <c r="Q471" i="10"/>
  <c r="O471" i="10"/>
  <c r="G471" i="10"/>
  <c r="R470" i="10"/>
  <c r="Q470" i="10"/>
  <c r="O470" i="10"/>
  <c r="G470" i="10"/>
  <c r="R469" i="10"/>
  <c r="Q469" i="10"/>
  <c r="O469" i="10"/>
  <c r="G469" i="10"/>
  <c r="R468" i="10"/>
  <c r="Q468" i="10"/>
  <c r="O468" i="10"/>
  <c r="G468" i="10"/>
  <c r="R467" i="10"/>
  <c r="Q467" i="10"/>
  <c r="O467" i="10"/>
  <c r="G467" i="10"/>
  <c r="R466" i="10"/>
  <c r="Q466" i="10"/>
  <c r="O466" i="10"/>
  <c r="G466" i="10"/>
  <c r="R465" i="10"/>
  <c r="Q465" i="10"/>
  <c r="O465" i="10"/>
  <c r="G465" i="10"/>
  <c r="R464" i="10"/>
  <c r="Q464" i="10"/>
  <c r="O464" i="10"/>
  <c r="G464" i="10"/>
  <c r="R463" i="10"/>
  <c r="Q463" i="10"/>
  <c r="O463" i="10"/>
  <c r="G463" i="10"/>
  <c r="R462" i="10"/>
  <c r="Q462" i="10"/>
  <c r="O462" i="10"/>
  <c r="G462" i="10"/>
  <c r="R461" i="10"/>
  <c r="Q461" i="10"/>
  <c r="O461" i="10"/>
  <c r="G461" i="10"/>
  <c r="R460" i="10"/>
  <c r="Q460" i="10"/>
  <c r="O460" i="10"/>
  <c r="G460" i="10"/>
  <c r="R459" i="10"/>
  <c r="Q459" i="10"/>
  <c r="O459" i="10"/>
  <c r="G459" i="10"/>
  <c r="R458" i="10"/>
  <c r="Q458" i="10"/>
  <c r="O458" i="10"/>
  <c r="G458" i="10"/>
  <c r="R457" i="10"/>
  <c r="Q457" i="10"/>
  <c r="O457" i="10"/>
  <c r="G457" i="10"/>
  <c r="R456" i="10"/>
  <c r="Q456" i="10"/>
  <c r="O456" i="10"/>
  <c r="G456" i="10"/>
  <c r="R455" i="10"/>
  <c r="Q455" i="10"/>
  <c r="O455" i="10"/>
  <c r="G455" i="10"/>
  <c r="R454" i="10"/>
  <c r="Q454" i="10"/>
  <c r="O454" i="10"/>
  <c r="G454" i="10"/>
  <c r="R453" i="10"/>
  <c r="Q453" i="10"/>
  <c r="O453" i="10"/>
  <c r="G453" i="10"/>
  <c r="R452" i="10"/>
  <c r="Q452" i="10"/>
  <c r="O452" i="10"/>
  <c r="G452" i="10"/>
  <c r="R451" i="10"/>
  <c r="Q451" i="10"/>
  <c r="O451" i="10"/>
  <c r="G451" i="10"/>
  <c r="R450" i="10"/>
  <c r="Q450" i="10"/>
  <c r="O450" i="10"/>
  <c r="G450" i="10"/>
  <c r="R449" i="10"/>
  <c r="Q449" i="10"/>
  <c r="O449" i="10"/>
  <c r="G449" i="10"/>
  <c r="R448" i="10"/>
  <c r="Q448" i="10"/>
  <c r="O448" i="10"/>
  <c r="G448" i="10"/>
  <c r="R447" i="10"/>
  <c r="Q447" i="10"/>
  <c r="O447" i="10"/>
  <c r="G447" i="10"/>
  <c r="R446" i="10"/>
  <c r="Q446" i="10"/>
  <c r="O446" i="10"/>
  <c r="G446" i="10"/>
  <c r="R445" i="10"/>
  <c r="Q445" i="10"/>
  <c r="O445" i="10"/>
  <c r="G445" i="10"/>
  <c r="R444" i="10"/>
  <c r="Q444" i="10"/>
  <c r="O444" i="10"/>
  <c r="G444" i="10"/>
  <c r="R443" i="10"/>
  <c r="Q443" i="10"/>
  <c r="O443" i="10"/>
  <c r="G443" i="10"/>
  <c r="R442" i="10"/>
  <c r="Q442" i="10"/>
  <c r="O442" i="10"/>
  <c r="G442" i="10"/>
  <c r="R441" i="10"/>
  <c r="Q441" i="10"/>
  <c r="O441" i="10"/>
  <c r="G441" i="10"/>
  <c r="R440" i="10"/>
  <c r="Q440" i="10"/>
  <c r="O440" i="10"/>
  <c r="G440" i="10"/>
  <c r="R439" i="10"/>
  <c r="Q439" i="10"/>
  <c r="O439" i="10"/>
  <c r="G439" i="10"/>
  <c r="R438" i="10"/>
  <c r="Q438" i="10"/>
  <c r="O438" i="10"/>
  <c r="G438" i="10"/>
  <c r="R437" i="10"/>
  <c r="Q437" i="10"/>
  <c r="O437" i="10"/>
  <c r="G437" i="10"/>
  <c r="R436" i="10"/>
  <c r="Q436" i="10"/>
  <c r="O436" i="10"/>
  <c r="G436" i="10"/>
  <c r="R435" i="10"/>
  <c r="Q435" i="10"/>
  <c r="O435" i="10"/>
  <c r="G435" i="10"/>
  <c r="R434" i="10"/>
  <c r="Q434" i="10"/>
  <c r="O434" i="10"/>
  <c r="G434" i="10"/>
  <c r="R433" i="10"/>
  <c r="Q433" i="10"/>
  <c r="O433" i="10"/>
  <c r="G433" i="10"/>
  <c r="R432" i="10"/>
  <c r="Q432" i="10"/>
  <c r="O432" i="10"/>
  <c r="G432" i="10"/>
  <c r="R431" i="10"/>
  <c r="Q431" i="10"/>
  <c r="O431" i="10"/>
  <c r="G431" i="10"/>
  <c r="R430" i="10"/>
  <c r="Q430" i="10"/>
  <c r="O430" i="10"/>
  <c r="G430" i="10"/>
  <c r="R429" i="10"/>
  <c r="Q429" i="10"/>
  <c r="O429" i="10"/>
  <c r="G429" i="10"/>
  <c r="R428" i="10"/>
  <c r="Q428" i="10"/>
  <c r="O428" i="10"/>
  <c r="G428" i="10"/>
  <c r="R427" i="10"/>
  <c r="Q427" i="10"/>
  <c r="O427" i="10"/>
  <c r="G427" i="10"/>
  <c r="R426" i="10"/>
  <c r="Q426" i="10"/>
  <c r="O426" i="10"/>
  <c r="G426" i="10"/>
  <c r="R425" i="10"/>
  <c r="Q425" i="10"/>
  <c r="O425" i="10"/>
  <c r="G425" i="10"/>
  <c r="R424" i="10"/>
  <c r="Q424" i="10"/>
  <c r="O424" i="10"/>
  <c r="G424" i="10"/>
  <c r="R423" i="10"/>
  <c r="Q423" i="10"/>
  <c r="O423" i="10"/>
  <c r="G423" i="10"/>
  <c r="R422" i="10"/>
  <c r="Q422" i="10"/>
  <c r="O422" i="10"/>
  <c r="G422" i="10"/>
  <c r="R421" i="10"/>
  <c r="Q421" i="10"/>
  <c r="O421" i="10"/>
  <c r="G421" i="10"/>
  <c r="R420" i="10"/>
  <c r="Q420" i="10"/>
  <c r="O420" i="10"/>
  <c r="G420" i="10"/>
  <c r="R419" i="10"/>
  <c r="Q419" i="10"/>
  <c r="O419" i="10"/>
  <c r="G419" i="10"/>
  <c r="R418" i="10"/>
  <c r="Q418" i="10"/>
  <c r="O418" i="10"/>
  <c r="G418" i="10"/>
  <c r="R417" i="10"/>
  <c r="Q417" i="10"/>
  <c r="O417" i="10"/>
  <c r="G417" i="10"/>
  <c r="R416" i="10"/>
  <c r="Q416" i="10"/>
  <c r="O416" i="10"/>
  <c r="G416" i="10"/>
  <c r="R415" i="10"/>
  <c r="Q415" i="10"/>
  <c r="O415" i="10"/>
  <c r="G415" i="10"/>
  <c r="R414" i="10"/>
  <c r="Q414" i="10"/>
  <c r="O414" i="10"/>
  <c r="G414" i="10"/>
  <c r="R413" i="10"/>
  <c r="Q413" i="10"/>
  <c r="O413" i="10"/>
  <c r="G413" i="10"/>
  <c r="R412" i="10"/>
  <c r="Q412" i="10"/>
  <c r="O412" i="10"/>
  <c r="G412" i="10"/>
  <c r="R411" i="10"/>
  <c r="Q411" i="10"/>
  <c r="O411" i="10"/>
  <c r="G411" i="10"/>
  <c r="R410" i="10"/>
  <c r="Q410" i="10"/>
  <c r="O410" i="10"/>
  <c r="G410" i="10"/>
  <c r="R409" i="10"/>
  <c r="Q409" i="10"/>
  <c r="O409" i="10"/>
  <c r="G409" i="10"/>
  <c r="R408" i="10"/>
  <c r="Q408" i="10"/>
  <c r="O408" i="10"/>
  <c r="G408" i="10"/>
  <c r="R407" i="10"/>
  <c r="Q407" i="10"/>
  <c r="O407" i="10"/>
  <c r="G407" i="10"/>
  <c r="R406" i="10"/>
  <c r="Q406" i="10"/>
  <c r="O406" i="10"/>
  <c r="G406" i="10"/>
  <c r="R405" i="10"/>
  <c r="Q405" i="10"/>
  <c r="O405" i="10"/>
  <c r="G405" i="10"/>
  <c r="R404" i="10"/>
  <c r="Q404" i="10"/>
  <c r="O404" i="10"/>
  <c r="G404" i="10"/>
  <c r="R403" i="10"/>
  <c r="Q403" i="10"/>
  <c r="O403" i="10"/>
  <c r="G403" i="10"/>
  <c r="R402" i="10"/>
  <c r="Q402" i="10"/>
  <c r="O402" i="10"/>
  <c r="G402" i="10"/>
  <c r="R401" i="10"/>
  <c r="Q401" i="10"/>
  <c r="O401" i="10"/>
  <c r="G401" i="10"/>
  <c r="R400" i="10"/>
  <c r="Q400" i="10"/>
  <c r="O400" i="10"/>
  <c r="G400" i="10"/>
  <c r="R399" i="10"/>
  <c r="Q399" i="10"/>
  <c r="O399" i="10"/>
  <c r="G399" i="10"/>
  <c r="R398" i="10"/>
  <c r="Q398" i="10"/>
  <c r="O398" i="10"/>
  <c r="G398" i="10"/>
  <c r="R397" i="10"/>
  <c r="Q397" i="10"/>
  <c r="O397" i="10"/>
  <c r="G397" i="10"/>
  <c r="R396" i="10"/>
  <c r="Q396" i="10"/>
  <c r="O396" i="10"/>
  <c r="G396" i="10"/>
  <c r="R395" i="10"/>
  <c r="Q395" i="10"/>
  <c r="O395" i="10"/>
  <c r="G395" i="10"/>
  <c r="R394" i="10"/>
  <c r="Q394" i="10"/>
  <c r="O394" i="10"/>
  <c r="G394" i="10"/>
  <c r="R393" i="10"/>
  <c r="Q393" i="10"/>
  <c r="O393" i="10"/>
  <c r="G393" i="10"/>
  <c r="R392" i="10"/>
  <c r="Q392" i="10"/>
  <c r="O392" i="10"/>
  <c r="G392" i="10"/>
  <c r="R391" i="10"/>
  <c r="Q391" i="10"/>
  <c r="O391" i="10"/>
  <c r="G391" i="10"/>
  <c r="R390" i="10"/>
  <c r="Q390" i="10"/>
  <c r="O390" i="10"/>
  <c r="G390" i="10"/>
  <c r="R389" i="10"/>
  <c r="Q389" i="10"/>
  <c r="O389" i="10"/>
  <c r="G389" i="10"/>
  <c r="R388" i="10"/>
  <c r="Q388" i="10"/>
  <c r="O388" i="10"/>
  <c r="G388" i="10"/>
  <c r="R387" i="10"/>
  <c r="Q387" i="10"/>
  <c r="O387" i="10"/>
  <c r="G387" i="10"/>
  <c r="R386" i="10"/>
  <c r="Q386" i="10"/>
  <c r="O386" i="10"/>
  <c r="G386" i="10"/>
  <c r="R385" i="10"/>
  <c r="Q385" i="10"/>
  <c r="O385" i="10"/>
  <c r="G385" i="10"/>
  <c r="R384" i="10"/>
  <c r="Q384" i="10"/>
  <c r="O384" i="10"/>
  <c r="G384" i="10"/>
  <c r="R383" i="10"/>
  <c r="Q383" i="10"/>
  <c r="O383" i="10"/>
  <c r="G383" i="10"/>
  <c r="R382" i="10"/>
  <c r="Q382" i="10"/>
  <c r="O382" i="10"/>
  <c r="G382" i="10"/>
  <c r="R381" i="10"/>
  <c r="Q381" i="10"/>
  <c r="O381" i="10"/>
  <c r="G381" i="10"/>
  <c r="R380" i="10"/>
  <c r="Q380" i="10"/>
  <c r="O380" i="10"/>
  <c r="G380" i="10"/>
  <c r="R379" i="10"/>
  <c r="Q379" i="10"/>
  <c r="O379" i="10"/>
  <c r="G379" i="10"/>
  <c r="R378" i="10"/>
  <c r="Q378" i="10"/>
  <c r="O378" i="10"/>
  <c r="G378" i="10"/>
  <c r="R377" i="10"/>
  <c r="Q377" i="10"/>
  <c r="O377" i="10"/>
  <c r="G377" i="10"/>
  <c r="R376" i="10"/>
  <c r="Q376" i="10"/>
  <c r="O376" i="10"/>
  <c r="G376" i="10"/>
  <c r="R375" i="10"/>
  <c r="Q375" i="10"/>
  <c r="O375" i="10"/>
  <c r="G375" i="10"/>
  <c r="R374" i="10"/>
  <c r="Q374" i="10"/>
  <c r="O374" i="10"/>
  <c r="G374" i="10"/>
  <c r="R373" i="10"/>
  <c r="Q373" i="10"/>
  <c r="O373" i="10"/>
  <c r="G373" i="10"/>
  <c r="R372" i="10"/>
  <c r="Q372" i="10"/>
  <c r="O372" i="10"/>
  <c r="G372" i="10"/>
  <c r="R371" i="10"/>
  <c r="Q371" i="10"/>
  <c r="O371" i="10"/>
  <c r="G371" i="10"/>
  <c r="R370" i="10"/>
  <c r="Q370" i="10"/>
  <c r="O370" i="10"/>
  <c r="G370" i="10"/>
  <c r="R369" i="10"/>
  <c r="Q369" i="10"/>
  <c r="O369" i="10"/>
  <c r="G369" i="10"/>
  <c r="R368" i="10"/>
  <c r="Q368" i="10"/>
  <c r="O368" i="10"/>
  <c r="G368" i="10"/>
  <c r="R367" i="10"/>
  <c r="Q367" i="10"/>
  <c r="O367" i="10"/>
  <c r="G367" i="10"/>
  <c r="R366" i="10"/>
  <c r="Q366" i="10"/>
  <c r="O366" i="10"/>
  <c r="G366" i="10"/>
  <c r="R365" i="10"/>
  <c r="Q365" i="10"/>
  <c r="O365" i="10"/>
  <c r="G365" i="10"/>
  <c r="R364" i="10"/>
  <c r="Q364" i="10"/>
  <c r="O364" i="10"/>
  <c r="G364" i="10"/>
  <c r="R363" i="10"/>
  <c r="Q363" i="10"/>
  <c r="O363" i="10"/>
  <c r="G363" i="10"/>
  <c r="R362" i="10"/>
  <c r="Q362" i="10"/>
  <c r="O362" i="10"/>
  <c r="G362" i="10"/>
  <c r="R361" i="10"/>
  <c r="Q361" i="10"/>
  <c r="O361" i="10"/>
  <c r="G361" i="10"/>
  <c r="R360" i="10"/>
  <c r="Q360" i="10"/>
  <c r="O360" i="10"/>
  <c r="G360" i="10"/>
  <c r="R359" i="10"/>
  <c r="Q359" i="10"/>
  <c r="O359" i="10"/>
  <c r="G359" i="10"/>
  <c r="R358" i="10"/>
  <c r="Q358" i="10"/>
  <c r="O358" i="10"/>
  <c r="G358" i="10"/>
  <c r="R357" i="10"/>
  <c r="Q357" i="10"/>
  <c r="O357" i="10"/>
  <c r="G357" i="10"/>
  <c r="R356" i="10"/>
  <c r="Q356" i="10"/>
  <c r="O356" i="10"/>
  <c r="G356" i="10"/>
  <c r="R355" i="10"/>
  <c r="Q355" i="10"/>
  <c r="O355" i="10"/>
  <c r="G355" i="10"/>
  <c r="R354" i="10"/>
  <c r="Q354" i="10"/>
  <c r="O354" i="10"/>
  <c r="G354" i="10"/>
  <c r="R353" i="10"/>
  <c r="Q353" i="10"/>
  <c r="O353" i="10"/>
  <c r="G353" i="10"/>
  <c r="R352" i="10"/>
  <c r="Q352" i="10"/>
  <c r="O352" i="10"/>
  <c r="G352" i="10"/>
  <c r="R351" i="10"/>
  <c r="Q351" i="10"/>
  <c r="O351" i="10"/>
  <c r="G351" i="10"/>
  <c r="R350" i="10"/>
  <c r="Q350" i="10"/>
  <c r="O350" i="10"/>
  <c r="G350" i="10"/>
  <c r="R349" i="10"/>
  <c r="Q349" i="10"/>
  <c r="O349" i="10"/>
  <c r="G349" i="10"/>
  <c r="R348" i="10"/>
  <c r="Q348" i="10"/>
  <c r="O348" i="10"/>
  <c r="G348" i="10"/>
  <c r="R347" i="10"/>
  <c r="Q347" i="10"/>
  <c r="O347" i="10"/>
  <c r="G347" i="10"/>
  <c r="R346" i="10"/>
  <c r="Q346" i="10"/>
  <c r="O346" i="10"/>
  <c r="G346" i="10"/>
  <c r="R345" i="10"/>
  <c r="Q345" i="10"/>
  <c r="O345" i="10"/>
  <c r="G345" i="10"/>
  <c r="R344" i="10"/>
  <c r="Q344" i="10"/>
  <c r="O344" i="10"/>
  <c r="G344" i="10"/>
  <c r="R343" i="10"/>
  <c r="Q343" i="10"/>
  <c r="O343" i="10"/>
  <c r="G343" i="10"/>
  <c r="R342" i="10"/>
  <c r="Q342" i="10"/>
  <c r="O342" i="10"/>
  <c r="G342" i="10"/>
  <c r="R341" i="10"/>
  <c r="Q341" i="10"/>
  <c r="O341" i="10"/>
  <c r="G341" i="10"/>
  <c r="R340" i="10"/>
  <c r="Q340" i="10"/>
  <c r="O340" i="10"/>
  <c r="G340" i="10"/>
  <c r="R339" i="10"/>
  <c r="Q339" i="10"/>
  <c r="O339" i="10"/>
  <c r="G339" i="10"/>
  <c r="R338" i="10"/>
  <c r="Q338" i="10"/>
  <c r="O338" i="10"/>
  <c r="G338" i="10"/>
  <c r="R337" i="10"/>
  <c r="Q337" i="10"/>
  <c r="O337" i="10"/>
  <c r="G337" i="10"/>
  <c r="R336" i="10"/>
  <c r="Q336" i="10"/>
  <c r="O336" i="10"/>
  <c r="G336" i="10"/>
  <c r="R335" i="10"/>
  <c r="Q335" i="10"/>
  <c r="O335" i="10"/>
  <c r="G335" i="10"/>
  <c r="R334" i="10"/>
  <c r="Q334" i="10"/>
  <c r="O334" i="10"/>
  <c r="G334" i="10"/>
  <c r="R333" i="10"/>
  <c r="Q333" i="10"/>
  <c r="O333" i="10"/>
  <c r="G333" i="10"/>
  <c r="R332" i="10"/>
  <c r="Q332" i="10"/>
  <c r="O332" i="10"/>
  <c r="G332" i="10"/>
  <c r="R331" i="10"/>
  <c r="Q331" i="10"/>
  <c r="O331" i="10"/>
  <c r="G331" i="10"/>
  <c r="R330" i="10"/>
  <c r="Q330" i="10"/>
  <c r="O330" i="10"/>
  <c r="G330" i="10"/>
  <c r="R329" i="10"/>
  <c r="Q329" i="10"/>
  <c r="O329" i="10"/>
  <c r="G329" i="10"/>
  <c r="R328" i="10"/>
  <c r="Q328" i="10"/>
  <c r="O328" i="10"/>
  <c r="G328" i="10"/>
  <c r="R327" i="10"/>
  <c r="Q327" i="10"/>
  <c r="O327" i="10"/>
  <c r="G327" i="10"/>
  <c r="R326" i="10"/>
  <c r="Q326" i="10"/>
  <c r="O326" i="10"/>
  <c r="G326" i="10"/>
  <c r="R325" i="10"/>
  <c r="Q325" i="10"/>
  <c r="O325" i="10"/>
  <c r="G325" i="10"/>
  <c r="R324" i="10"/>
  <c r="Q324" i="10"/>
  <c r="O324" i="10"/>
  <c r="G324" i="10"/>
  <c r="R323" i="10"/>
  <c r="Q323" i="10"/>
  <c r="O323" i="10"/>
  <c r="G323" i="10"/>
  <c r="R322" i="10"/>
  <c r="Q322" i="10"/>
  <c r="O322" i="10"/>
  <c r="G322" i="10"/>
  <c r="R321" i="10"/>
  <c r="Q321" i="10"/>
  <c r="O321" i="10"/>
  <c r="G321" i="10"/>
  <c r="R320" i="10"/>
  <c r="Q320" i="10"/>
  <c r="O320" i="10"/>
  <c r="G320" i="10"/>
  <c r="R319" i="10"/>
  <c r="Q319" i="10"/>
  <c r="O319" i="10"/>
  <c r="G319" i="10"/>
  <c r="R318" i="10"/>
  <c r="Q318" i="10"/>
  <c r="O318" i="10"/>
  <c r="G318" i="10"/>
  <c r="R317" i="10"/>
  <c r="Q317" i="10"/>
  <c r="O317" i="10"/>
  <c r="G317" i="10"/>
  <c r="R316" i="10"/>
  <c r="Q316" i="10"/>
  <c r="O316" i="10"/>
  <c r="G316" i="10"/>
  <c r="R315" i="10"/>
  <c r="Q315" i="10"/>
  <c r="O315" i="10"/>
  <c r="G315" i="10"/>
  <c r="R314" i="10"/>
  <c r="Q314" i="10"/>
  <c r="O314" i="10"/>
  <c r="G314" i="10"/>
  <c r="R313" i="10"/>
  <c r="Q313" i="10"/>
  <c r="O313" i="10"/>
  <c r="G313" i="10"/>
  <c r="R312" i="10"/>
  <c r="Q312" i="10"/>
  <c r="O312" i="10"/>
  <c r="G312" i="10"/>
  <c r="R311" i="10"/>
  <c r="Q311" i="10"/>
  <c r="O311" i="10"/>
  <c r="G311" i="10"/>
  <c r="R310" i="10"/>
  <c r="Q310" i="10"/>
  <c r="O310" i="10"/>
  <c r="G310" i="10"/>
  <c r="R309" i="10"/>
  <c r="Q309" i="10"/>
  <c r="O309" i="10"/>
  <c r="G309" i="10"/>
  <c r="R308" i="10"/>
  <c r="Q308" i="10"/>
  <c r="O308" i="10"/>
  <c r="G308" i="10"/>
  <c r="R307" i="10"/>
  <c r="Q307" i="10"/>
  <c r="O307" i="10"/>
  <c r="G307" i="10"/>
  <c r="R306" i="10"/>
  <c r="Q306" i="10"/>
  <c r="O306" i="10"/>
  <c r="G306" i="10"/>
  <c r="R305" i="10"/>
  <c r="Q305" i="10"/>
  <c r="O305" i="10"/>
  <c r="G305" i="10"/>
  <c r="R304" i="10"/>
  <c r="Q304" i="10"/>
  <c r="O304" i="10"/>
  <c r="G304" i="10"/>
  <c r="R303" i="10"/>
  <c r="Q303" i="10"/>
  <c r="O303" i="10"/>
  <c r="G303" i="10"/>
  <c r="R302" i="10"/>
  <c r="Q302" i="10"/>
  <c r="O302" i="10"/>
  <c r="G302" i="10"/>
  <c r="R301" i="10"/>
  <c r="Q301" i="10"/>
  <c r="O301" i="10"/>
  <c r="G301" i="10"/>
  <c r="R300" i="10"/>
  <c r="Q300" i="10"/>
  <c r="O300" i="10"/>
  <c r="G300" i="10"/>
  <c r="R299" i="10"/>
  <c r="Q299" i="10"/>
  <c r="O299" i="10"/>
  <c r="G299" i="10"/>
  <c r="R298" i="10"/>
  <c r="Q298" i="10"/>
  <c r="O298" i="10"/>
  <c r="G298" i="10"/>
  <c r="R297" i="10"/>
  <c r="Q297" i="10"/>
  <c r="O297" i="10"/>
  <c r="G297" i="10"/>
  <c r="R296" i="10"/>
  <c r="Q296" i="10"/>
  <c r="O296" i="10"/>
  <c r="G296" i="10"/>
  <c r="R295" i="10"/>
  <c r="Q295" i="10"/>
  <c r="O295" i="10"/>
  <c r="G295" i="10"/>
  <c r="R294" i="10"/>
  <c r="Q294" i="10"/>
  <c r="O294" i="10"/>
  <c r="G294" i="10"/>
  <c r="R293" i="10"/>
  <c r="Q293" i="10"/>
  <c r="O293" i="10"/>
  <c r="G293" i="10"/>
  <c r="R292" i="10"/>
  <c r="Q292" i="10"/>
  <c r="O292" i="10"/>
  <c r="G292" i="10"/>
  <c r="R291" i="10"/>
  <c r="Q291" i="10"/>
  <c r="O291" i="10"/>
  <c r="G291" i="10"/>
  <c r="R290" i="10"/>
  <c r="Q290" i="10"/>
  <c r="O290" i="10"/>
  <c r="G290" i="10"/>
  <c r="R289" i="10"/>
  <c r="Q289" i="10"/>
  <c r="O289" i="10"/>
  <c r="G289" i="10"/>
  <c r="R288" i="10"/>
  <c r="Q288" i="10"/>
  <c r="O288" i="10"/>
  <c r="G288" i="10"/>
  <c r="R287" i="10"/>
  <c r="Q287" i="10"/>
  <c r="O287" i="10"/>
  <c r="G287" i="10"/>
  <c r="R286" i="10"/>
  <c r="Q286" i="10"/>
  <c r="O286" i="10"/>
  <c r="G286" i="10"/>
  <c r="R285" i="10"/>
  <c r="Q285" i="10"/>
  <c r="O285" i="10"/>
  <c r="G285" i="10"/>
  <c r="R284" i="10"/>
  <c r="Q284" i="10"/>
  <c r="O284" i="10"/>
  <c r="G284" i="10"/>
  <c r="R283" i="10"/>
  <c r="Q283" i="10"/>
  <c r="O283" i="10"/>
  <c r="G283" i="10"/>
  <c r="R282" i="10"/>
  <c r="Q282" i="10"/>
  <c r="O282" i="10"/>
  <c r="G282" i="10"/>
  <c r="R281" i="10"/>
  <c r="Q281" i="10"/>
  <c r="O281" i="10"/>
  <c r="G281" i="10"/>
  <c r="R280" i="10"/>
  <c r="Q280" i="10"/>
  <c r="O280" i="10"/>
  <c r="G280" i="10"/>
  <c r="R279" i="10"/>
  <c r="Q279" i="10"/>
  <c r="O279" i="10"/>
  <c r="G279" i="10"/>
  <c r="R278" i="10"/>
  <c r="Q278" i="10"/>
  <c r="O278" i="10"/>
  <c r="G278" i="10"/>
  <c r="R277" i="10"/>
  <c r="Q277" i="10"/>
  <c r="O277" i="10"/>
  <c r="G277" i="10"/>
  <c r="R276" i="10"/>
  <c r="Q276" i="10"/>
  <c r="O276" i="10"/>
  <c r="G276" i="10"/>
  <c r="R275" i="10"/>
  <c r="Q275" i="10"/>
  <c r="O275" i="10"/>
  <c r="G275" i="10"/>
  <c r="R274" i="10"/>
  <c r="Q274" i="10"/>
  <c r="O274" i="10"/>
  <c r="G274" i="10"/>
  <c r="R273" i="10"/>
  <c r="Q273" i="10"/>
  <c r="O273" i="10"/>
  <c r="G273" i="10"/>
  <c r="R272" i="10"/>
  <c r="Q272" i="10"/>
  <c r="O272" i="10"/>
  <c r="G272" i="10"/>
  <c r="R271" i="10"/>
  <c r="Q271" i="10"/>
  <c r="O271" i="10"/>
  <c r="G271" i="10"/>
  <c r="R270" i="10"/>
  <c r="Q270" i="10"/>
  <c r="O270" i="10"/>
  <c r="G270" i="10"/>
  <c r="R269" i="10"/>
  <c r="Q269" i="10"/>
  <c r="O269" i="10"/>
  <c r="G269" i="10"/>
  <c r="R268" i="10"/>
  <c r="Q268" i="10"/>
  <c r="O268" i="10"/>
  <c r="G268" i="10"/>
  <c r="R267" i="10"/>
  <c r="Q267" i="10"/>
  <c r="O267" i="10"/>
  <c r="G267" i="10"/>
  <c r="R266" i="10"/>
  <c r="Q266" i="10"/>
  <c r="O266" i="10"/>
  <c r="G266" i="10"/>
  <c r="R265" i="10"/>
  <c r="Q265" i="10"/>
  <c r="O265" i="10"/>
  <c r="G265" i="10"/>
  <c r="R264" i="10"/>
  <c r="Q264" i="10"/>
  <c r="O264" i="10"/>
  <c r="G264" i="10"/>
  <c r="R263" i="10"/>
  <c r="Q263" i="10"/>
  <c r="O263" i="10"/>
  <c r="G263" i="10"/>
  <c r="R262" i="10"/>
  <c r="Q262" i="10"/>
  <c r="O262" i="10"/>
  <c r="G262" i="10"/>
  <c r="R261" i="10"/>
  <c r="Q261" i="10"/>
  <c r="O261" i="10"/>
  <c r="G261" i="10"/>
  <c r="R260" i="10"/>
  <c r="Q260" i="10"/>
  <c r="O260" i="10"/>
  <c r="G260" i="10"/>
  <c r="R259" i="10"/>
  <c r="Q259" i="10"/>
  <c r="O259" i="10"/>
  <c r="G259" i="10"/>
  <c r="R258" i="10"/>
  <c r="Q258" i="10"/>
  <c r="O258" i="10"/>
  <c r="G258" i="10"/>
  <c r="R257" i="10"/>
  <c r="Q257" i="10"/>
  <c r="O257" i="10"/>
  <c r="G257" i="10"/>
  <c r="R256" i="10"/>
  <c r="Q256" i="10"/>
  <c r="O256" i="10"/>
  <c r="G256" i="10"/>
  <c r="R255" i="10"/>
  <c r="Q255" i="10"/>
  <c r="O255" i="10"/>
  <c r="G255" i="10"/>
  <c r="R254" i="10"/>
  <c r="Q254" i="10"/>
  <c r="O254" i="10"/>
  <c r="G254" i="10"/>
  <c r="R253" i="10"/>
  <c r="Q253" i="10"/>
  <c r="O253" i="10"/>
  <c r="G253" i="10"/>
  <c r="R252" i="10"/>
  <c r="Q252" i="10"/>
  <c r="O252" i="10"/>
  <c r="G252" i="10"/>
  <c r="R251" i="10"/>
  <c r="Q251" i="10"/>
  <c r="O251" i="10"/>
  <c r="G251" i="10"/>
  <c r="R250" i="10"/>
  <c r="Q250" i="10"/>
  <c r="O250" i="10"/>
  <c r="G250" i="10"/>
  <c r="R249" i="10"/>
  <c r="Q249" i="10"/>
  <c r="O249" i="10"/>
  <c r="G249" i="10"/>
  <c r="R248" i="10"/>
  <c r="Q248" i="10"/>
  <c r="O248" i="10"/>
  <c r="G248" i="10"/>
  <c r="R247" i="10"/>
  <c r="Q247" i="10"/>
  <c r="O247" i="10"/>
  <c r="G247" i="10"/>
  <c r="R246" i="10"/>
  <c r="Q246" i="10"/>
  <c r="O246" i="10"/>
  <c r="G246" i="10"/>
  <c r="R245" i="10"/>
  <c r="Q245" i="10"/>
  <c r="O245" i="10"/>
  <c r="G245" i="10"/>
  <c r="R244" i="10"/>
  <c r="Q244" i="10"/>
  <c r="O244" i="10"/>
  <c r="G244" i="10"/>
  <c r="R243" i="10"/>
  <c r="Q243" i="10"/>
  <c r="O243" i="10"/>
  <c r="G243" i="10"/>
  <c r="R242" i="10"/>
  <c r="Q242" i="10"/>
  <c r="O242" i="10"/>
  <c r="G242" i="10"/>
  <c r="R241" i="10"/>
  <c r="Q241" i="10"/>
  <c r="O241" i="10"/>
  <c r="G241" i="10"/>
  <c r="R240" i="10"/>
  <c r="Q240" i="10"/>
  <c r="O240" i="10"/>
  <c r="G240" i="10"/>
  <c r="R239" i="10"/>
  <c r="Q239" i="10"/>
  <c r="O239" i="10"/>
  <c r="G239" i="10"/>
  <c r="R238" i="10"/>
  <c r="Q238" i="10"/>
  <c r="O238" i="10"/>
  <c r="G238" i="10"/>
  <c r="R237" i="10"/>
  <c r="Q237" i="10"/>
  <c r="O237" i="10"/>
  <c r="G237" i="10"/>
  <c r="R236" i="10"/>
  <c r="Q236" i="10"/>
  <c r="O236" i="10"/>
  <c r="G236" i="10"/>
  <c r="R235" i="10"/>
  <c r="Q235" i="10"/>
  <c r="O235" i="10"/>
  <c r="G235" i="10"/>
  <c r="R234" i="10"/>
  <c r="Q234" i="10"/>
  <c r="O234" i="10"/>
  <c r="G234" i="10"/>
  <c r="R233" i="10"/>
  <c r="Q233" i="10"/>
  <c r="O233" i="10"/>
  <c r="G233" i="10"/>
  <c r="R232" i="10"/>
  <c r="Q232" i="10"/>
  <c r="O232" i="10"/>
  <c r="G232" i="10"/>
  <c r="R231" i="10"/>
  <c r="Q231" i="10"/>
  <c r="O231" i="10"/>
  <c r="G231" i="10"/>
  <c r="R230" i="10"/>
  <c r="Q230" i="10"/>
  <c r="O230" i="10"/>
  <c r="G230" i="10"/>
  <c r="R229" i="10"/>
  <c r="Q229" i="10"/>
  <c r="O229" i="10"/>
  <c r="G229" i="10"/>
  <c r="R228" i="10"/>
  <c r="Q228" i="10"/>
  <c r="O228" i="10"/>
  <c r="G228" i="10"/>
  <c r="R227" i="10"/>
  <c r="Q227" i="10"/>
  <c r="O227" i="10"/>
  <c r="G227" i="10"/>
  <c r="R226" i="10"/>
  <c r="Q226" i="10"/>
  <c r="O226" i="10"/>
  <c r="G226" i="10"/>
  <c r="R225" i="10"/>
  <c r="Q225" i="10"/>
  <c r="O225" i="10"/>
  <c r="G225" i="10"/>
  <c r="R224" i="10"/>
  <c r="Q224" i="10"/>
  <c r="O224" i="10"/>
  <c r="G224" i="10"/>
  <c r="R223" i="10"/>
  <c r="Q223" i="10"/>
  <c r="O223" i="10"/>
  <c r="G223" i="10"/>
  <c r="R222" i="10"/>
  <c r="Q222" i="10"/>
  <c r="O222" i="10"/>
  <c r="G222" i="10"/>
  <c r="R221" i="10"/>
  <c r="Q221" i="10"/>
  <c r="O221" i="10"/>
  <c r="G221" i="10"/>
  <c r="R220" i="10"/>
  <c r="Q220" i="10"/>
  <c r="O220" i="10"/>
  <c r="G220" i="10"/>
  <c r="R219" i="10"/>
  <c r="Q219" i="10"/>
  <c r="O219" i="10"/>
  <c r="G219" i="10"/>
  <c r="R218" i="10"/>
  <c r="Q218" i="10"/>
  <c r="O218" i="10"/>
  <c r="G218" i="10"/>
  <c r="R217" i="10"/>
  <c r="Q217" i="10"/>
  <c r="O217" i="10"/>
  <c r="G217" i="10"/>
  <c r="R216" i="10"/>
  <c r="Q216" i="10"/>
  <c r="O216" i="10"/>
  <c r="G216" i="10"/>
  <c r="R215" i="10"/>
  <c r="Q215" i="10"/>
  <c r="O215" i="10"/>
  <c r="G215" i="10"/>
  <c r="R214" i="10"/>
  <c r="Q214" i="10"/>
  <c r="O214" i="10"/>
  <c r="G214" i="10"/>
  <c r="R213" i="10"/>
  <c r="Q213" i="10"/>
  <c r="O213" i="10"/>
  <c r="G213" i="10"/>
  <c r="R212" i="10"/>
  <c r="Q212" i="10"/>
  <c r="O212" i="10"/>
  <c r="G212" i="10"/>
  <c r="R211" i="10"/>
  <c r="Q211" i="10"/>
  <c r="O211" i="10"/>
  <c r="G211" i="10"/>
  <c r="R210" i="10"/>
  <c r="Q210" i="10"/>
  <c r="O210" i="10"/>
  <c r="G210" i="10"/>
  <c r="R209" i="10"/>
  <c r="Q209" i="10"/>
  <c r="O209" i="10"/>
  <c r="G209" i="10"/>
  <c r="R208" i="10"/>
  <c r="Q208" i="10"/>
  <c r="O208" i="10"/>
  <c r="G208" i="10"/>
  <c r="R207" i="10"/>
  <c r="Q207" i="10"/>
  <c r="O207" i="10"/>
  <c r="G207" i="10"/>
  <c r="R206" i="10"/>
  <c r="Q206" i="10"/>
  <c r="O206" i="10"/>
  <c r="G206" i="10"/>
  <c r="R205" i="10"/>
  <c r="Q205" i="10"/>
  <c r="O205" i="10"/>
  <c r="G205" i="10"/>
  <c r="R204" i="10"/>
  <c r="Q204" i="10"/>
  <c r="O204" i="10"/>
  <c r="G204" i="10"/>
  <c r="R203" i="10"/>
  <c r="Q203" i="10"/>
  <c r="O203" i="10"/>
  <c r="G203" i="10"/>
  <c r="R202" i="10"/>
  <c r="Q202" i="10"/>
  <c r="O202" i="10"/>
  <c r="G202" i="10"/>
  <c r="R201" i="10"/>
  <c r="Q201" i="10"/>
  <c r="O201" i="10"/>
  <c r="G201" i="10"/>
  <c r="R200" i="10"/>
  <c r="Q200" i="10"/>
  <c r="O200" i="10"/>
  <c r="G200" i="10"/>
  <c r="R199" i="10"/>
  <c r="Q199" i="10"/>
  <c r="O199" i="10"/>
  <c r="G199" i="10"/>
  <c r="R198" i="10"/>
  <c r="Q198" i="10"/>
  <c r="O198" i="10"/>
  <c r="G198" i="10"/>
  <c r="R197" i="10"/>
  <c r="Q197" i="10"/>
  <c r="O197" i="10"/>
  <c r="G197" i="10"/>
  <c r="R196" i="10"/>
  <c r="Q196" i="10"/>
  <c r="O196" i="10"/>
  <c r="G196" i="10"/>
  <c r="R195" i="10"/>
  <c r="Q195" i="10"/>
  <c r="O195" i="10"/>
  <c r="G195" i="10"/>
  <c r="R194" i="10"/>
  <c r="Q194" i="10"/>
  <c r="O194" i="10"/>
  <c r="G194" i="10"/>
  <c r="R193" i="10"/>
  <c r="Q193" i="10"/>
  <c r="O193" i="10"/>
  <c r="G193" i="10"/>
  <c r="R192" i="10"/>
  <c r="Q192" i="10"/>
  <c r="O192" i="10"/>
  <c r="G192" i="10"/>
  <c r="R191" i="10"/>
  <c r="Q191" i="10"/>
  <c r="O191" i="10"/>
  <c r="G191" i="10"/>
  <c r="R190" i="10"/>
  <c r="Q190" i="10"/>
  <c r="O190" i="10"/>
  <c r="G190" i="10"/>
  <c r="R189" i="10"/>
  <c r="Q189" i="10"/>
  <c r="O189" i="10"/>
  <c r="G189" i="10"/>
  <c r="R188" i="10"/>
  <c r="Q188" i="10"/>
  <c r="O188" i="10"/>
  <c r="G188" i="10"/>
  <c r="R187" i="10"/>
  <c r="Q187" i="10"/>
  <c r="O187" i="10"/>
  <c r="G187" i="10"/>
  <c r="R186" i="10"/>
  <c r="Q186" i="10"/>
  <c r="O186" i="10"/>
  <c r="G186" i="10"/>
  <c r="R185" i="10"/>
  <c r="Q185" i="10"/>
  <c r="O185" i="10"/>
  <c r="G185" i="10"/>
  <c r="R184" i="10"/>
  <c r="Q184" i="10"/>
  <c r="O184" i="10"/>
  <c r="G184" i="10"/>
  <c r="R183" i="10"/>
  <c r="Q183" i="10"/>
  <c r="O183" i="10"/>
  <c r="G183" i="10"/>
  <c r="R182" i="10"/>
  <c r="Q182" i="10"/>
  <c r="O182" i="10"/>
  <c r="G182" i="10"/>
  <c r="R181" i="10"/>
  <c r="Q181" i="10"/>
  <c r="O181" i="10"/>
  <c r="G181" i="10"/>
  <c r="R180" i="10"/>
  <c r="Q180" i="10"/>
  <c r="O180" i="10"/>
  <c r="G180" i="10"/>
  <c r="R179" i="10"/>
  <c r="Q179" i="10"/>
  <c r="O179" i="10"/>
  <c r="G179" i="10"/>
  <c r="R178" i="10"/>
  <c r="Q178" i="10"/>
  <c r="O178" i="10"/>
  <c r="G178" i="10"/>
  <c r="R177" i="10"/>
  <c r="Q177" i="10"/>
  <c r="O177" i="10"/>
  <c r="G177" i="10"/>
  <c r="R176" i="10"/>
  <c r="Q176" i="10"/>
  <c r="O176" i="10"/>
  <c r="G176" i="10"/>
  <c r="R175" i="10"/>
  <c r="Q175" i="10"/>
  <c r="O175" i="10"/>
  <c r="G175" i="10"/>
  <c r="R174" i="10"/>
  <c r="Q174" i="10"/>
  <c r="O174" i="10"/>
  <c r="G174" i="10"/>
  <c r="R173" i="10"/>
  <c r="Q173" i="10"/>
  <c r="O173" i="10"/>
  <c r="G173" i="10"/>
  <c r="R172" i="10"/>
  <c r="Q172" i="10"/>
  <c r="O172" i="10"/>
  <c r="G172" i="10"/>
  <c r="R171" i="10"/>
  <c r="Q171" i="10"/>
  <c r="O171" i="10"/>
  <c r="G171" i="10"/>
  <c r="R170" i="10"/>
  <c r="Q170" i="10"/>
  <c r="O170" i="10"/>
  <c r="G170" i="10"/>
  <c r="R169" i="10"/>
  <c r="Q169" i="10"/>
  <c r="O169" i="10"/>
  <c r="G169" i="10"/>
  <c r="R168" i="10"/>
  <c r="Q168" i="10"/>
  <c r="O168" i="10"/>
  <c r="G168" i="10"/>
  <c r="R167" i="10"/>
  <c r="Q167" i="10"/>
  <c r="O167" i="10"/>
  <c r="G167" i="10"/>
  <c r="R166" i="10"/>
  <c r="Q166" i="10"/>
  <c r="O166" i="10"/>
  <c r="G166" i="10"/>
  <c r="R165" i="10"/>
  <c r="Q165" i="10"/>
  <c r="O165" i="10"/>
  <c r="G165" i="10"/>
  <c r="R164" i="10"/>
  <c r="Q164" i="10"/>
  <c r="O164" i="10"/>
  <c r="G164" i="10"/>
  <c r="R163" i="10"/>
  <c r="Q163" i="10"/>
  <c r="O163" i="10"/>
  <c r="G163" i="10"/>
  <c r="R162" i="10"/>
  <c r="Q162" i="10"/>
  <c r="O162" i="10"/>
  <c r="G162" i="10"/>
  <c r="R161" i="10"/>
  <c r="Q161" i="10"/>
  <c r="O161" i="10"/>
  <c r="G161" i="10"/>
  <c r="R160" i="10"/>
  <c r="Q160" i="10"/>
  <c r="O160" i="10"/>
  <c r="G160" i="10"/>
  <c r="R159" i="10"/>
  <c r="Q159" i="10"/>
  <c r="O159" i="10"/>
  <c r="G159" i="10"/>
  <c r="R158" i="10"/>
  <c r="Q158" i="10"/>
  <c r="O158" i="10"/>
  <c r="G158" i="10"/>
  <c r="R157" i="10"/>
  <c r="Q157" i="10"/>
  <c r="O157" i="10"/>
  <c r="G157" i="10"/>
  <c r="R156" i="10"/>
  <c r="Q156" i="10"/>
  <c r="O156" i="10"/>
  <c r="G156" i="10"/>
  <c r="R155" i="10"/>
  <c r="Q155" i="10"/>
  <c r="O155" i="10"/>
  <c r="G155" i="10"/>
  <c r="R154" i="10"/>
  <c r="Q154" i="10"/>
  <c r="O154" i="10"/>
  <c r="G154" i="10"/>
  <c r="R153" i="10"/>
  <c r="Q153" i="10"/>
  <c r="O153" i="10"/>
  <c r="G153" i="10"/>
  <c r="R152" i="10"/>
  <c r="Q152" i="10"/>
  <c r="O152" i="10"/>
  <c r="G152" i="10"/>
  <c r="R151" i="10"/>
  <c r="Q151" i="10"/>
  <c r="O151" i="10"/>
  <c r="G151" i="10"/>
  <c r="R150" i="10"/>
  <c r="Q150" i="10"/>
  <c r="O150" i="10"/>
  <c r="G150" i="10"/>
  <c r="R149" i="10"/>
  <c r="Q149" i="10"/>
  <c r="O149" i="10"/>
  <c r="G149" i="10"/>
  <c r="R148" i="10"/>
  <c r="Q148" i="10"/>
  <c r="O148" i="10"/>
  <c r="G148" i="10"/>
  <c r="R147" i="10"/>
  <c r="Q147" i="10"/>
  <c r="O147" i="10"/>
  <c r="G147" i="10"/>
  <c r="R146" i="10"/>
  <c r="Q146" i="10"/>
  <c r="O146" i="10"/>
  <c r="G146" i="10"/>
  <c r="R145" i="10"/>
  <c r="Q145" i="10"/>
  <c r="O145" i="10"/>
  <c r="G145" i="10"/>
  <c r="R144" i="10"/>
  <c r="Q144" i="10"/>
  <c r="O144" i="10"/>
  <c r="G144" i="10"/>
  <c r="R143" i="10"/>
  <c r="Q143" i="10"/>
  <c r="O143" i="10"/>
  <c r="G143" i="10"/>
  <c r="R142" i="10"/>
  <c r="Q142" i="10"/>
  <c r="O142" i="10"/>
  <c r="G142" i="10"/>
  <c r="R141" i="10"/>
  <c r="Q141" i="10"/>
  <c r="O141" i="10"/>
  <c r="G141" i="10"/>
  <c r="R140" i="10"/>
  <c r="Q140" i="10"/>
  <c r="O140" i="10"/>
  <c r="G140" i="10"/>
  <c r="R139" i="10"/>
  <c r="Q139" i="10"/>
  <c r="O139" i="10"/>
  <c r="G139" i="10"/>
  <c r="R138" i="10"/>
  <c r="Q138" i="10"/>
  <c r="O138" i="10"/>
  <c r="G138" i="10"/>
  <c r="R137" i="10"/>
  <c r="Q137" i="10"/>
  <c r="O137" i="10"/>
  <c r="G137" i="10"/>
  <c r="R136" i="10"/>
  <c r="Q136" i="10"/>
  <c r="O136" i="10"/>
  <c r="G136" i="10"/>
  <c r="R135" i="10"/>
  <c r="Q135" i="10"/>
  <c r="O135" i="10"/>
  <c r="G135" i="10"/>
  <c r="R134" i="10"/>
  <c r="Q134" i="10"/>
  <c r="O134" i="10"/>
  <c r="G134" i="10"/>
  <c r="R133" i="10"/>
  <c r="Q133" i="10"/>
  <c r="O133" i="10"/>
  <c r="G133" i="10"/>
  <c r="R132" i="10"/>
  <c r="Q132" i="10"/>
  <c r="O132" i="10"/>
  <c r="G132" i="10"/>
  <c r="R131" i="10"/>
  <c r="Q131" i="10"/>
  <c r="O131" i="10"/>
  <c r="G131" i="10"/>
  <c r="R130" i="10"/>
  <c r="Q130" i="10"/>
  <c r="O130" i="10"/>
  <c r="G130" i="10"/>
  <c r="R129" i="10"/>
  <c r="Q129" i="10"/>
  <c r="O129" i="10"/>
  <c r="G129" i="10"/>
  <c r="R128" i="10"/>
  <c r="Q128" i="10"/>
  <c r="O128" i="10"/>
  <c r="G128" i="10"/>
  <c r="R127" i="10"/>
  <c r="Q127" i="10"/>
  <c r="O127" i="10"/>
  <c r="G127" i="10"/>
  <c r="R126" i="10"/>
  <c r="Q126" i="10"/>
  <c r="O126" i="10"/>
  <c r="G126" i="10"/>
  <c r="R125" i="10"/>
  <c r="Q125" i="10"/>
  <c r="O125" i="10"/>
  <c r="G125" i="10"/>
  <c r="R124" i="10"/>
  <c r="Q124" i="10"/>
  <c r="O124" i="10"/>
  <c r="G124" i="10"/>
  <c r="R123" i="10"/>
  <c r="Q123" i="10"/>
  <c r="O123" i="10"/>
  <c r="G123" i="10"/>
  <c r="R122" i="10"/>
  <c r="Q122" i="10"/>
  <c r="O122" i="10"/>
  <c r="G122" i="10"/>
  <c r="R121" i="10"/>
  <c r="Q121" i="10"/>
  <c r="O121" i="10"/>
  <c r="G121" i="10"/>
  <c r="R120" i="10"/>
  <c r="Q120" i="10"/>
  <c r="O120" i="10"/>
  <c r="G120" i="10"/>
  <c r="R119" i="10"/>
  <c r="Q119" i="10"/>
  <c r="O119" i="10"/>
  <c r="G119" i="10"/>
  <c r="R118" i="10"/>
  <c r="Q118" i="10"/>
  <c r="O118" i="10"/>
  <c r="G118" i="10"/>
  <c r="R117" i="10"/>
  <c r="Q117" i="10"/>
  <c r="O117" i="10"/>
  <c r="G117" i="10"/>
  <c r="R116" i="10"/>
  <c r="Q116" i="10"/>
  <c r="O116" i="10"/>
  <c r="G116" i="10"/>
  <c r="R115" i="10"/>
  <c r="Q115" i="10"/>
  <c r="O115" i="10"/>
  <c r="G115" i="10"/>
  <c r="R114" i="10"/>
  <c r="Q114" i="10"/>
  <c r="O114" i="10"/>
  <c r="G114" i="10"/>
  <c r="R113" i="10"/>
  <c r="Q113" i="10"/>
  <c r="O113" i="10"/>
  <c r="G113" i="10"/>
  <c r="R112" i="10"/>
  <c r="Q112" i="10"/>
  <c r="O112" i="10"/>
  <c r="G112" i="10"/>
  <c r="R111" i="10"/>
  <c r="Q111" i="10"/>
  <c r="O111" i="10"/>
  <c r="G111" i="10"/>
  <c r="R110" i="10"/>
  <c r="Q110" i="10"/>
  <c r="O110" i="10"/>
  <c r="G110" i="10"/>
  <c r="R109" i="10"/>
  <c r="Q109" i="10"/>
  <c r="O109" i="10"/>
  <c r="G109" i="10"/>
  <c r="R108" i="10"/>
  <c r="Q108" i="10"/>
  <c r="O108" i="10"/>
  <c r="G108" i="10"/>
  <c r="R107" i="10"/>
  <c r="Q107" i="10"/>
  <c r="O107" i="10"/>
  <c r="G107" i="10"/>
  <c r="R106" i="10"/>
  <c r="Q106" i="10"/>
  <c r="O106" i="10"/>
  <c r="G106" i="10"/>
  <c r="R105" i="10"/>
  <c r="Q105" i="10"/>
  <c r="O105" i="10"/>
  <c r="G105" i="10"/>
  <c r="R104" i="10"/>
  <c r="Q104" i="10"/>
  <c r="O104" i="10"/>
  <c r="G104" i="10"/>
  <c r="R103" i="10"/>
  <c r="Q103" i="10"/>
  <c r="O103" i="10"/>
  <c r="G103" i="10"/>
  <c r="R102" i="10"/>
  <c r="Q102" i="10"/>
  <c r="O102" i="10"/>
  <c r="G102" i="10"/>
  <c r="R101" i="10"/>
  <c r="Q101" i="10"/>
  <c r="O101" i="10"/>
  <c r="G101" i="10"/>
  <c r="R100" i="10"/>
  <c r="Q100" i="10"/>
  <c r="O100" i="10"/>
  <c r="G100" i="10"/>
  <c r="R99" i="10"/>
  <c r="Q99" i="10"/>
  <c r="O99" i="10"/>
  <c r="G99" i="10"/>
  <c r="R98" i="10"/>
  <c r="Q98" i="10"/>
  <c r="O98" i="10"/>
  <c r="G98" i="10"/>
  <c r="R97" i="10"/>
  <c r="Q97" i="10"/>
  <c r="O97" i="10"/>
  <c r="G97" i="10"/>
  <c r="R96" i="10"/>
  <c r="Q96" i="10"/>
  <c r="O96" i="10"/>
  <c r="G96" i="10"/>
  <c r="R95" i="10"/>
  <c r="Q95" i="10"/>
  <c r="O95" i="10"/>
  <c r="G95" i="10"/>
  <c r="R94" i="10"/>
  <c r="Q94" i="10"/>
  <c r="O94" i="10"/>
  <c r="G94" i="10"/>
  <c r="R93" i="10"/>
  <c r="Q93" i="10"/>
  <c r="O93" i="10"/>
  <c r="G93" i="10"/>
  <c r="R92" i="10"/>
  <c r="Q92" i="10"/>
  <c r="O92" i="10"/>
  <c r="G92" i="10"/>
  <c r="R91" i="10"/>
  <c r="Q91" i="10"/>
  <c r="O91" i="10"/>
  <c r="G91" i="10"/>
  <c r="R90" i="10"/>
  <c r="Q90" i="10"/>
  <c r="O90" i="10"/>
  <c r="G90" i="10"/>
  <c r="R89" i="10"/>
  <c r="Q89" i="10"/>
  <c r="O89" i="10"/>
  <c r="G89" i="10"/>
  <c r="R88" i="10"/>
  <c r="Q88" i="10"/>
  <c r="O88" i="10"/>
  <c r="G88" i="10"/>
  <c r="R87" i="10"/>
  <c r="Q87" i="10"/>
  <c r="O87" i="10"/>
  <c r="G87" i="10"/>
  <c r="R86" i="10"/>
  <c r="Q86" i="10"/>
  <c r="O86" i="10"/>
  <c r="G86" i="10"/>
  <c r="R85" i="10"/>
  <c r="Q85" i="10"/>
  <c r="O85" i="10"/>
  <c r="G85" i="10"/>
  <c r="R84" i="10"/>
  <c r="Q84" i="10"/>
  <c r="O84" i="10"/>
  <c r="G84" i="10"/>
  <c r="R83" i="10"/>
  <c r="Q83" i="10"/>
  <c r="O83" i="10"/>
  <c r="G83" i="10"/>
  <c r="R82" i="10"/>
  <c r="Q82" i="10"/>
  <c r="O82" i="10"/>
  <c r="G82" i="10"/>
  <c r="R81" i="10"/>
  <c r="Q81" i="10"/>
  <c r="O81" i="10"/>
  <c r="G81" i="10"/>
  <c r="R80" i="10"/>
  <c r="Q80" i="10"/>
  <c r="O80" i="10"/>
  <c r="G80" i="10"/>
  <c r="R79" i="10"/>
  <c r="Q79" i="10"/>
  <c r="O79" i="10"/>
  <c r="G79" i="10"/>
  <c r="R78" i="10"/>
  <c r="Q78" i="10"/>
  <c r="O78" i="10"/>
  <c r="G78" i="10"/>
  <c r="R77" i="10"/>
  <c r="Q77" i="10"/>
  <c r="O77" i="10"/>
  <c r="G77" i="10"/>
  <c r="R76" i="10"/>
  <c r="Q76" i="10"/>
  <c r="O76" i="10"/>
  <c r="G76" i="10"/>
  <c r="R75" i="10"/>
  <c r="Q75" i="10"/>
  <c r="O75" i="10"/>
  <c r="G75" i="10"/>
  <c r="R74" i="10"/>
  <c r="Q74" i="10"/>
  <c r="O74" i="10"/>
  <c r="G74" i="10"/>
  <c r="R73" i="10"/>
  <c r="Q73" i="10"/>
  <c r="O73" i="10"/>
  <c r="G73" i="10"/>
  <c r="R72" i="10"/>
  <c r="Q72" i="10"/>
  <c r="O72" i="10"/>
  <c r="G72" i="10"/>
  <c r="R71" i="10"/>
  <c r="Q71" i="10"/>
  <c r="O71" i="10"/>
  <c r="G71" i="10"/>
  <c r="R70" i="10"/>
  <c r="Q70" i="10"/>
  <c r="O70" i="10"/>
  <c r="G70" i="10"/>
  <c r="R69" i="10"/>
  <c r="Q69" i="10"/>
  <c r="O69" i="10"/>
  <c r="G69" i="10"/>
  <c r="R68" i="10"/>
  <c r="Q68" i="10"/>
  <c r="O68" i="10"/>
  <c r="G68" i="10"/>
  <c r="R67" i="10"/>
  <c r="Q67" i="10"/>
  <c r="O67" i="10"/>
  <c r="G67" i="10"/>
  <c r="R66" i="10"/>
  <c r="Q66" i="10"/>
  <c r="O66" i="10"/>
  <c r="G66" i="10"/>
  <c r="R65" i="10"/>
  <c r="Q65" i="10"/>
  <c r="O65" i="10"/>
  <c r="G65" i="10"/>
  <c r="R64" i="10"/>
  <c r="Q64" i="10"/>
  <c r="O64" i="10"/>
  <c r="G64" i="10"/>
  <c r="R63" i="10"/>
  <c r="Q63" i="10"/>
  <c r="O63" i="10"/>
  <c r="G63" i="10"/>
  <c r="R62" i="10"/>
  <c r="Q62" i="10"/>
  <c r="O62" i="10"/>
  <c r="G62" i="10"/>
  <c r="R61" i="10"/>
  <c r="Q61" i="10"/>
  <c r="O61" i="10"/>
  <c r="G61" i="10"/>
  <c r="R60" i="10"/>
  <c r="Q60" i="10"/>
  <c r="O60" i="10"/>
  <c r="G60" i="10"/>
  <c r="R59" i="10"/>
  <c r="Q59" i="10"/>
  <c r="O59" i="10"/>
  <c r="G59" i="10"/>
  <c r="R58" i="10"/>
  <c r="Q58" i="10"/>
  <c r="O58" i="10"/>
  <c r="G58" i="10"/>
  <c r="R57" i="10"/>
  <c r="Q57" i="10"/>
  <c r="O57" i="10"/>
  <c r="G57" i="10"/>
  <c r="R56" i="10"/>
  <c r="Q56" i="10"/>
  <c r="O56" i="10"/>
  <c r="G56" i="10"/>
  <c r="R55" i="10"/>
  <c r="Q55" i="10"/>
  <c r="O55" i="10"/>
  <c r="G55" i="10"/>
  <c r="R54" i="10"/>
  <c r="Q54" i="10"/>
  <c r="O54" i="10"/>
  <c r="G54" i="10"/>
  <c r="R53" i="10"/>
  <c r="Q53" i="10"/>
  <c r="O53" i="10"/>
  <c r="G53" i="10"/>
  <c r="R52" i="10"/>
  <c r="Q52" i="10"/>
  <c r="O52" i="10"/>
  <c r="G52" i="10"/>
  <c r="R51" i="10"/>
  <c r="Q51" i="10"/>
  <c r="O51" i="10"/>
  <c r="G51" i="10"/>
  <c r="R50" i="10"/>
  <c r="Q50" i="10"/>
  <c r="O50" i="10"/>
  <c r="G50" i="10"/>
  <c r="R49" i="10"/>
  <c r="Q49" i="10"/>
  <c r="O49" i="10"/>
  <c r="G49" i="10"/>
  <c r="R48" i="10"/>
  <c r="Q48" i="10"/>
  <c r="O48" i="10"/>
  <c r="G48" i="10"/>
  <c r="R47" i="10"/>
  <c r="Q47" i="10"/>
  <c r="O47" i="10"/>
  <c r="G47" i="10"/>
  <c r="R46" i="10"/>
  <c r="Q46" i="10"/>
  <c r="O46" i="10"/>
  <c r="G46" i="10"/>
  <c r="R45" i="10"/>
  <c r="Q45" i="10"/>
  <c r="O45" i="10"/>
  <c r="G45" i="10"/>
  <c r="R44" i="10"/>
  <c r="Q44" i="10"/>
  <c r="O44" i="10"/>
  <c r="G44" i="10"/>
  <c r="R43" i="10"/>
  <c r="Q43" i="10"/>
  <c r="O43" i="10"/>
  <c r="G43" i="10"/>
  <c r="R42" i="10"/>
  <c r="Q42" i="10"/>
  <c r="O42" i="10"/>
  <c r="G42" i="10"/>
  <c r="R41" i="10"/>
  <c r="Q41" i="10"/>
  <c r="O41" i="10"/>
  <c r="G41" i="10"/>
  <c r="R40" i="10"/>
  <c r="Q40" i="10"/>
  <c r="O40" i="10"/>
  <c r="G40" i="10"/>
  <c r="R39" i="10"/>
  <c r="Q39" i="10"/>
  <c r="O39" i="10"/>
  <c r="G39" i="10"/>
  <c r="R38" i="10"/>
  <c r="Q38" i="10"/>
  <c r="O38" i="10"/>
  <c r="G38" i="10"/>
  <c r="R37" i="10"/>
  <c r="Q37" i="10"/>
  <c r="O37" i="10"/>
  <c r="G37" i="10"/>
  <c r="R36" i="10"/>
  <c r="Q36" i="10"/>
  <c r="O36" i="10"/>
  <c r="G36" i="10"/>
  <c r="R35" i="10"/>
  <c r="Q35" i="10"/>
  <c r="O35" i="10"/>
  <c r="G35" i="10"/>
  <c r="R34" i="10"/>
  <c r="Q34" i="10"/>
  <c r="O34" i="10"/>
  <c r="G34" i="10"/>
  <c r="R33" i="10"/>
  <c r="Q33" i="10"/>
  <c r="O33" i="10"/>
  <c r="G33" i="10"/>
  <c r="R32" i="10"/>
  <c r="Q32" i="10"/>
  <c r="O32" i="10"/>
  <c r="G32" i="10"/>
  <c r="R31" i="10"/>
  <c r="Q31" i="10"/>
  <c r="O31" i="10"/>
  <c r="G31" i="10"/>
  <c r="R30" i="10"/>
  <c r="Q30" i="10"/>
  <c r="O30" i="10"/>
  <c r="G30" i="10"/>
  <c r="R29" i="10"/>
  <c r="Q29" i="10"/>
  <c r="O29" i="10"/>
  <c r="G29" i="10"/>
  <c r="R28" i="10"/>
  <c r="Q28" i="10"/>
  <c r="O28" i="10"/>
  <c r="G28" i="10"/>
  <c r="R27" i="10"/>
  <c r="Q27" i="10"/>
  <c r="O27" i="10"/>
  <c r="G27" i="10"/>
  <c r="R26" i="10"/>
  <c r="Q26" i="10"/>
  <c r="O26" i="10"/>
  <c r="G26" i="10"/>
  <c r="R25" i="10"/>
  <c r="Q25" i="10"/>
  <c r="O25" i="10"/>
  <c r="G25" i="10"/>
  <c r="R24" i="10"/>
  <c r="Q24" i="10"/>
  <c r="O24" i="10"/>
  <c r="G24" i="10"/>
  <c r="R23" i="10"/>
  <c r="Q23" i="10"/>
  <c r="O23" i="10"/>
  <c r="G23" i="10"/>
  <c r="R22" i="10"/>
  <c r="Q22" i="10"/>
  <c r="O22" i="10"/>
  <c r="G22" i="10"/>
  <c r="R21" i="10"/>
  <c r="Q21" i="10"/>
  <c r="O21" i="10"/>
  <c r="G21" i="10"/>
  <c r="R20" i="10"/>
  <c r="Q20" i="10"/>
  <c r="O20" i="10"/>
  <c r="G20" i="10"/>
  <c r="R19" i="10"/>
  <c r="Q19" i="10"/>
  <c r="O19" i="10"/>
  <c r="G19" i="10"/>
  <c r="R18" i="10"/>
  <c r="Q18" i="10"/>
  <c r="O18" i="10"/>
  <c r="G18" i="10"/>
  <c r="R17" i="10"/>
  <c r="Q17" i="10"/>
  <c r="O17" i="10"/>
  <c r="G17" i="10"/>
  <c r="R16" i="10"/>
  <c r="Q16" i="10"/>
  <c r="O16" i="10"/>
  <c r="G16" i="10"/>
  <c r="R15" i="10"/>
  <c r="Q15" i="10"/>
  <c r="O15" i="10"/>
  <c r="G15" i="10"/>
  <c r="R14" i="10"/>
  <c r="Q14" i="10"/>
  <c r="O14" i="10"/>
  <c r="G14" i="10"/>
  <c r="R13" i="10"/>
  <c r="Q13" i="10"/>
  <c r="O13" i="10"/>
  <c r="G13" i="10"/>
  <c r="R12" i="10"/>
  <c r="Q12" i="10"/>
  <c r="O12" i="10"/>
  <c r="G12" i="10"/>
  <c r="R11" i="10"/>
  <c r="Q11" i="10"/>
  <c r="O11" i="10"/>
  <c r="G11" i="10"/>
  <c r="R10" i="10"/>
  <c r="Q10" i="10"/>
  <c r="O10" i="10"/>
  <c r="G10" i="10"/>
  <c r="R9" i="10"/>
  <c r="Q9" i="10"/>
  <c r="O9" i="10"/>
  <c r="G9" i="10"/>
  <c r="R8" i="10"/>
  <c r="Q8" i="10"/>
  <c r="O8" i="10"/>
  <c r="G8" i="10"/>
  <c r="R7" i="10"/>
  <c r="Q7" i="10"/>
  <c r="O7" i="10"/>
  <c r="G7" i="10"/>
  <c r="R6" i="10"/>
  <c r="Q6" i="10"/>
  <c r="O6" i="10"/>
  <c r="G6" i="10"/>
  <c r="R5" i="10"/>
  <c r="Q5" i="10"/>
  <c r="O5" i="10"/>
  <c r="G5" i="10"/>
  <c r="R4" i="10"/>
  <c r="Q4" i="10"/>
  <c r="O4" i="10"/>
  <c r="G4" i="10"/>
  <c r="R3" i="10"/>
  <c r="Q3" i="10"/>
  <c r="O3" i="10"/>
  <c r="G3" i="10"/>
  <c r="R2" i="10"/>
  <c r="Q2" i="10"/>
  <c r="O2" i="10"/>
  <c r="G2" i="10"/>
  <c r="C7" i="7"/>
  <c r="C6" i="7"/>
  <c r="C9" i="5"/>
  <c r="C8" i="5"/>
  <c r="C7" i="5"/>
  <c r="C6" i="5"/>
</calcChain>
</file>

<file path=xl/sharedStrings.xml><?xml version="1.0" encoding="utf-8"?>
<sst xmlns="http://schemas.openxmlformats.org/spreadsheetml/2006/main" count="3830" uniqueCount="326">
  <si>
    <t>Data Used in Formula</t>
  </si>
  <si>
    <t>Formula</t>
  </si>
  <si>
    <t>Result</t>
  </si>
  <si>
    <t>Description</t>
  </si>
  <si>
    <t>Both values are TRUE, and hence it returns TRUE</t>
  </si>
  <si>
    <t>One value is FALSE, and hence it returns FALSE</t>
  </si>
  <si>
    <t>Both conditions are TRUE, and hence it returns TRUE</t>
  </si>
  <si>
    <t>TRUE in double quotes is considered as TRUE by AND</t>
  </si>
  <si>
    <t>One value is TRUE, and hence it returns TRUE</t>
  </si>
  <si>
    <t>None of the value is TRUE, hence it returns FALSE</t>
  </si>
  <si>
    <t>One of conditions is TRUE, and hence it returns TRUE</t>
  </si>
  <si>
    <t>TRUE in double quotes is considered as TRUE by OR</t>
  </si>
  <si>
    <t>TRUE formula takes no arguments</t>
  </si>
  <si>
    <t>It works even if the parentheses are not added</t>
  </si>
  <si>
    <t>FALSE formula takes no arguments</t>
  </si>
  <si>
    <t>=IF(B3&gt;10,"RIGHT","WRONG")</t>
  </si>
  <si>
    <t>Since the condition is TRUE, it returns the value for TRUE (which is the text "RIGHT")</t>
  </si>
  <si>
    <t>=IF(B3&gt;10,,"WRONG")</t>
  </si>
  <si>
    <t>If the value for TRUE is omitted, it returns a 0 when the IF condition is TRUE</t>
  </si>
  <si>
    <t>=IF(B3&lt;10,"RIGHT")</t>
  </si>
  <si>
    <t>If the value for FALSE is omitted, it returns FALSE when the IF condition is FALSE</t>
  </si>
  <si>
    <t>=IF(B3&lt;10,"RIGHT",)</t>
  </si>
  <si>
    <t>If the value for FALSE is omitted (but the comma is still there), it returns a 0 [Note the difference from above]</t>
  </si>
  <si>
    <t>Grading</t>
  </si>
  <si>
    <t>Student</t>
  </si>
  <si>
    <t>Score</t>
  </si>
  <si>
    <t>Grade</t>
  </si>
  <si>
    <t>Student A</t>
  </si>
  <si>
    <t>100-89</t>
  </si>
  <si>
    <t>A</t>
  </si>
  <si>
    <t>Student B</t>
  </si>
  <si>
    <t>89-79</t>
  </si>
  <si>
    <t>B</t>
  </si>
  <si>
    <t>Student C</t>
  </si>
  <si>
    <t>79-69</t>
  </si>
  <si>
    <t>C</t>
  </si>
  <si>
    <t>Student D</t>
  </si>
  <si>
    <t>69-59</t>
  </si>
  <si>
    <t>D</t>
  </si>
  <si>
    <t>&lt;58</t>
  </si>
  <si>
    <t>F</t>
  </si>
  <si>
    <t>Nested ifs</t>
  </si>
  <si>
    <t>Sample Formula</t>
  </si>
  <si>
    <t>using nested ifs to mark grade of all the students</t>
  </si>
  <si>
    <t>Reverse the TRUE to FALSE</t>
  </si>
  <si>
    <t>Reverse the condition that returns TRUE to FALSE</t>
  </si>
  <si>
    <t>Any non-zero integer is considered TRUE, and NOT reverses it to FALSE</t>
  </si>
  <si>
    <t>0 is considered FALSE, and NOT reverses it to TRUE</t>
  </si>
  <si>
    <t>The value is not an error, the result is displayed</t>
  </si>
  <si>
    <t>The value is an error,  the text Error is displayed</t>
  </si>
  <si>
    <t>If nothing is specified in case of error, it returns a 0. Note that there should be a comma though, else it gives an error</t>
  </si>
  <si>
    <t>Hello</t>
  </si>
  <si>
    <t>Checks if the value is blank</t>
  </si>
  <si>
    <t>Checks if the value is an error</t>
  </si>
  <si>
    <t>Checks if the value is an #N/A error</t>
  </si>
  <si>
    <t>Checks if the value is a number</t>
  </si>
  <si>
    <t>Checks if the value is odd</t>
  </si>
  <si>
    <t>Checks if the value is even</t>
  </si>
  <si>
    <t>Checks if the value is text</t>
  </si>
  <si>
    <t>Department</t>
  </si>
  <si>
    <t>Gender</t>
  </si>
  <si>
    <t>Marital Status</t>
  </si>
  <si>
    <t>Education</t>
  </si>
  <si>
    <t>Job Title</t>
  </si>
  <si>
    <t>Employment Status</t>
  </si>
  <si>
    <t>Not Contract</t>
  </si>
  <si>
    <t>Location</t>
  </si>
  <si>
    <t>Age</t>
  </si>
  <si>
    <t>Salary</t>
  </si>
  <si>
    <t>Years of Experience</t>
  </si>
  <si>
    <t>Years in Current Role</t>
  </si>
  <si>
    <t>Number of Projects</t>
  </si>
  <si>
    <t>Performance Rating</t>
  </si>
  <si>
    <t>Not 8 or more than 8</t>
  </si>
  <si>
    <t>Work Hours Per Week</t>
  </si>
  <si>
    <t>Performance Status</t>
  </si>
  <si>
    <t>High /Low Performer</t>
  </si>
  <si>
    <t>Customer Support</t>
  </si>
  <si>
    <t>Other</t>
  </si>
  <si>
    <t>Widowed</t>
  </si>
  <si>
    <t>Bachelor</t>
  </si>
  <si>
    <t>Analyst</t>
  </si>
  <si>
    <t>Permanent</t>
  </si>
  <si>
    <t>Austin</t>
  </si>
  <si>
    <t>Sales</t>
  </si>
  <si>
    <t>Female</t>
  </si>
  <si>
    <t>Divorced</t>
  </si>
  <si>
    <t>Manager</t>
  </si>
  <si>
    <t>Intern</t>
  </si>
  <si>
    <t>Chicago</t>
  </si>
  <si>
    <t>Finance</t>
  </si>
  <si>
    <t>Master</t>
  </si>
  <si>
    <t>Developer</t>
  </si>
  <si>
    <t>Boston</t>
  </si>
  <si>
    <t>Male</t>
  </si>
  <si>
    <t>Sales Executive</t>
  </si>
  <si>
    <t>Contract</t>
  </si>
  <si>
    <t>Marketing</t>
  </si>
  <si>
    <t>Denver</t>
  </si>
  <si>
    <t>Married</t>
  </si>
  <si>
    <t>PhD</t>
  </si>
  <si>
    <t>Seattle</t>
  </si>
  <si>
    <t>High School</t>
  </si>
  <si>
    <t>Engineer</t>
  </si>
  <si>
    <t>Engineering</t>
  </si>
  <si>
    <t>HR Executive</t>
  </si>
  <si>
    <t>San Francisco</t>
  </si>
  <si>
    <t>Single</t>
  </si>
  <si>
    <t>Support Staff</t>
  </si>
  <si>
    <t>IT</t>
  </si>
  <si>
    <t>New York</t>
  </si>
  <si>
    <t>HR</t>
  </si>
  <si>
    <t>1. MEAN (Average)</t>
  </si>
  <si>
    <t>1. What is the mean salary of all employees in the dataset?</t>
  </si>
  <si>
    <t>2. Calculate the mean work hours per week for all employees.</t>
  </si>
  <si>
    <t>3. What is the mean number of years of experience for employees in the Customer Support department?</t>
  </si>
  <si>
    <t>4. Calculate the mean performance rating for employees with the job title "Manager."</t>
  </si>
  <si>
    <t>5. What is the average salary of employees with a performance rating of 7 or more?</t>
  </si>
  <si>
    <t>6. Find the mean work hours per week for employees who are widowed.</t>
  </si>
  <si>
    <t>7. What is the mean salary of employees in Boston with more than 10 years of experience?</t>
  </si>
  <si>
    <t>8. Calculate the mean years of experience for employees with a performance rating above 8 and working as developers.</t>
  </si>
  <si>
    <t>9. What is the average number of projects handled by employees who are interns and have a performance rating of 7 or more?</t>
  </si>
  <si>
    <t>10. Find the mean salary of employees in the Finance department who work under a contract and have more than 10 years of experience.</t>
  </si>
  <si>
    <t>2. MEDIAN</t>
  </si>
  <si>
    <t>1. Find the median salary of all employees in the dataset.</t>
  </si>
  <si>
    <t>2. What is the median number of projects handled by employees?</t>
  </si>
  <si>
    <t>3. Calculate the median performance rating of employees in the Finance department.</t>
  </si>
  <si>
    <t>4. Find the median work hours per week for employees in Seattle.</t>
  </si>
  <si>
    <t>5. What is the median number of years in the current role for employees working under a contract?</t>
  </si>
  <si>
    <t>6. Calculate the median salary for employees who are married and have more than 5 projects.</t>
  </si>
  <si>
    <t>7. What is the median number of projects handled by employees with a salary greater than $70,000 and more than 20 years of experience?</t>
  </si>
  <si>
    <t>8. Find the median salary of employees in the Marketing department who have a performance rating of 8 or more.</t>
  </si>
  <si>
    <t>9. Calculate the median number of work hours per week for employees who are widowed and have more than 30 years of experience.</t>
  </si>
  <si>
    <t>10. Determine the median years of experience for employees who are working as sales executives and have more than 10 years in their current role.</t>
  </si>
  <si>
    <t>3. MODE</t>
  </si>
  <si>
    <t>1. What is the mode of the "Gender" column in the dataset?</t>
  </si>
  <si>
    <t>2. Find the mode of the "Job Title" column.</t>
  </si>
  <si>
    <t>3. Calculate the mode for the number of projects handled by employees.</t>
  </si>
  <si>
    <t>4. What is the most frequent education level among employees?</t>
  </si>
  <si>
    <t>5. Find the mode for performance ratings among employees in the Marketing department.</t>
  </si>
  <si>
    <t>6. What is the most common marital status among employees in Seattle?</t>
  </si>
  <si>
    <t>7. Determine the mode for years of experience among employees who are working in permanent roles and have more than 7 projects.</t>
  </si>
  <si>
    <t>8. What is the mode of work hours per week for employees in Customer Support with more than 10 years of experience?</t>
  </si>
  <si>
    <t>9. Find the mode of performance ratings for employees who are married and work in Finance.</t>
  </si>
  <si>
    <t>10. What is the most frequent number of years in the current role for employees in the dataset?</t>
  </si>
  <si>
    <t>4. PERCENTILE</t>
  </si>
  <si>
    <t>1. What is the 90th percentile for employee salaries in the dataset?</t>
  </si>
  <si>
    <t>2. Find the 50th percentile for years of experience among all employees.</t>
  </si>
  <si>
    <t>3. Calculate the 75th percentile for the number of projects handled by employees in the Marketing department.</t>
  </si>
  <si>
    <t>4. What is the 25th percentile for work hours per week for employees who are interns?</t>
  </si>
  <si>
    <t>5. Determine the 90th percentile for the salary of employees who are working in a contract role.</t>
  </si>
  <si>
    <t>6. Find the 10th percentile of performance ratings for employees in the Customer Support department.</t>
  </si>
  <si>
    <t>7. Calculate the 75th percentile for the number of years employees have been in their current role.</t>
  </si>
  <si>
    <t>8. What is the 90th percentile for the salary of employees who are married and have a performance rating above 7?</t>
  </si>
  <si>
    <t>9. Find the 25th percentile for the years of experience for employees who are divorced and work in Finance.</t>
  </si>
  <si>
    <t>10. What is the 10th percentile for the number of projects handled by employees with a PhD?</t>
  </si>
  <si>
    <t>5. AVERAGE</t>
  </si>
  <si>
    <t>1. What is the average salary of all employees in the dataset?</t>
  </si>
  <si>
    <t>2. Find the average number of work hours per week for all employees.</t>
  </si>
  <si>
    <t>3. Calculate the average number of years of experience for employees in the Marketing department.</t>
  </si>
  <si>
    <t>4. What is the average performance rating of employees with the job title "Analyst"?</t>
  </si>
  <si>
    <t>5. Determine the average salary of employees who work under a contract in the Boston office.</t>
  </si>
  <si>
    <t>6. What is the average number of projects handled by employees who have a performance rating of 9 or higher?</t>
  </si>
  <si>
    <t>7. Find the average number of work hours per week for employees who are widowed and have more than 30 years of experience.</t>
  </si>
  <si>
    <t>8. Calculate the average years of experience for employees who are married and have a PhD.</t>
  </si>
  <si>
    <t>9. What is the average salary of employees in the Finance department who have handled more than 10 projects?</t>
  </si>
  <si>
    <t>10. Find the average number of years in the current role for employees in the Customer Support department.</t>
  </si>
  <si>
    <t>6. LARGE Function</t>
  </si>
  <si>
    <t>1. Find the largest salary in the dataset.</t>
  </si>
  <si>
    <t>2. What is the second largest number of work hours per week among all employees?</t>
  </si>
  <si>
    <t>3. Determine the third largest performance rating in the Marketing department.</t>
  </si>
  <si>
    <t>4. What are the top two largest values for years of experience in the Customer Support department?</t>
  </si>
  <si>
    <t>5. Find the fourth largest salary for employees working under a contract.</t>
  </si>
  <si>
    <t>6. What is the largest number of projects handled by employees in the Finance department?</t>
  </si>
  <si>
    <t>7. Determine the second largest number of work hours per week for employees who are divorced and work in Finance.</t>
  </si>
  <si>
    <t>8. Find the third largest performance rating for employees who work in Seattle and have a Master's degree.</t>
  </si>
  <si>
    <t>9. What is the fifth largest salary of employees in the dataset?</t>
  </si>
  <si>
    <t>10. Determine the largest number of projects handled by employees who are widowed and work in the Engineering department.</t>
  </si>
  <si>
    <t>7. SMALL Function</t>
  </si>
  <si>
    <t>1. Find the smallest salary in the dataset.</t>
  </si>
  <si>
    <t>2. What is the second smallest number of work hours per week?</t>
  </si>
  <si>
    <t>3. Determine the third smallest performance rating among all employees.</t>
  </si>
  <si>
    <t>4. Find the smallest number of projects handled by employees in the Finance department.</t>
  </si>
  <si>
    <t>5. What is the second smallest salary for employees working under a contract?</t>
  </si>
  <si>
    <t>6. Find the smallest number of years in the current role for employees who are married and have more than 20 years of experience.</t>
  </si>
  <si>
    <t>7. What is the third smallest number of projects handled by employees who work as developers?</t>
  </si>
  <si>
    <t>8. Determine the smallest number of work hours per week for employees who are working as analysts.</t>
  </si>
  <si>
    <t>9. Find the second smallest salary for employees with more than 30 years of experience.</t>
  </si>
  <si>
    <t>10. Determine the smallest performance rating for employees in the Marketing department.</t>
  </si>
  <si>
    <t>8. RANK Function</t>
  </si>
  <si>
    <t>1. What is the rank of an employee's salary of $78,515 in the dataset?</t>
  </si>
  <si>
    <t>2. Determine the rank of an employee's work hours per week of 36 among all employees.</t>
  </si>
  <si>
    <t>3. Rank an employee with 12 projects compared to other employees in the dataset.</t>
  </si>
  <si>
    <t>4. What is the rank of a performance rating of 8 among all employees in the Marketing department?</t>
  </si>
  <si>
    <t>5. Determine the rank of an employee's years of experience of 21 among all employees in Seattle.</t>
  </si>
  <si>
    <t>6. Rank the number of work hours per week of 45 for employees in the Customer Support department.</t>
  </si>
  <si>
    <t>7. What is the rank of an employee's salary of $113,820 in Denver compared to other employees in the dataset?</t>
  </si>
  <si>
    <t>8. Determine the rank of an employee with a performance rating of 9 and more than 10 projects.</t>
  </si>
  <si>
    <t>9. Rank an employee's years of experience of 34 compared to other employees in the Finance department.</t>
  </si>
  <si>
    <t>10. Determine the rank of an employee's salary of $72,417 among employees working as managers.</t>
  </si>
  <si>
    <t>9. MAX Function</t>
  </si>
  <si>
    <t>1. What is the maximum salary in the dataset?</t>
  </si>
  <si>
    <t>2. Find the maximum number of work hours per week.</t>
  </si>
  <si>
    <t>3. What is the maximum number of projects handled by an employee in the dataset?</t>
  </si>
  <si>
    <t>4. Determine the highest performance rating among employees in the Finance department.</t>
  </si>
  <si>
    <t>5. Find the maximum years of experience for employees working under a contract.</t>
  </si>
  <si>
    <t>6. What is the highest salary of employees working in Boston?</t>
  </si>
  <si>
    <t>7. Determine the maximum number of years in the current role for employees in the Marketing department.</t>
  </si>
  <si>
    <t>8. What is the highest performance rating for employees working in Seattle and handling more than 5 projects?</t>
  </si>
  <si>
    <t>9. Find the maximum number of work hours per week for employees with a Master's degree.</t>
  </si>
  <si>
    <t>10. Determine the maximum salary of employees in the Engineering department.</t>
  </si>
  <si>
    <t>10. MIN Function</t>
  </si>
  <si>
    <t>1. What is the minimum salary in the dataset?</t>
  </si>
  <si>
    <t>2. Find the minimum number of work hours per week.</t>
  </si>
  <si>
    <t>3. What is the minimum number of projects handled by an employee in the dataset?</t>
  </si>
  <si>
    <t>4. Determine the lowest performance rating among employees in the Customer Support department.</t>
  </si>
  <si>
    <t>5. Find the minimum years of experience for employees working in Seattle.</t>
  </si>
  <si>
    <t>6. What is the lowest salary of employees working under a contract in Boston?</t>
  </si>
  <si>
    <t>7. Determine the minimum number of years in the current role for employees who have a PhD.</t>
  </si>
  <si>
    <t>8. Find the lowest number of work hours per week for employees with more than 30 years of experience.</t>
  </si>
  <si>
    <t>9. What is the lowest performance rating of employees who work as managers?</t>
  </si>
  <si>
    <t>10. Determine the minimum salary for employees working in the Finance department.</t>
  </si>
  <si>
    <t>1. IF Function</t>
  </si>
  <si>
    <t>1. Create a formula to label employees with a performance rating of 7 or higher as "High Performer" and those below 7 as "Low Performer."</t>
  </si>
  <si>
    <t>2. Use the IF function to label employees who work more than 40 hours per week as "Overworked" and those who work 40 hours or less as "Normal."</t>
  </si>
  <si>
    <t>3. Write an IF formula to mark employees with a salary greater than $80,000 as "Well Paid" and those below $80,000 as "Moderate."</t>
  </si>
  <si>
    <t>4. Label employees who are "Married" and work under a contract as "Contract Married" and all others as "Not Contract Married."</t>
  </si>
  <si>
    <t>5. Write a nested IF formula that labels employees with performance ratings of 9 or more as "Excellent," 7 or 8 as "Good," and below 7 as "Needs Improvement."</t>
  </si>
  <si>
    <t>6. If an employee is from Boston and has more than 10 projects, label them as "Busy in Boston." Otherwise, label them "Manageable in Boston."</t>
  </si>
  <si>
    <t>7. Use IF to label employees who work more than 40 hours and are married as "Busy Family," and others as "Not Busy."</t>
  </si>
  <si>
    <t>8. If an employee is in Marketing and their performance rating is above 8, label them as "Marketing Star," otherwise label them as "Marketing Team."</t>
  </si>
  <si>
    <t>9. Create an IF statement to check if employees in Customer Support with more than 5 years of experience are "Veteran" or "Newcomer."</t>
  </si>
  <si>
    <t>10. Use the IF function to label employees in Finance with salaries above $70,000 and performance ratings of 9 or more as "Top Performer."</t>
  </si>
  <si>
    <t>2. IFERROR Function</t>
  </si>
  <si>
    <t>1. When calculating the average salary, use the IFERROR function to return "Salary Not Available" if an error occurs.</t>
  </si>
  <si>
    <t>2. Create a formula to divide the salary by the number of years of experience, and use IFERROR to return "No Experience" if the employee has 0 years of experience.</t>
  </si>
  <si>
    <t>3. Write a formula to calculate the number of projects per year of experience. Use IFERROR to return "No Projects" if the number of projects is zero.</t>
  </si>
  <si>
    <t>4. Use IFERROR to replace errors with "Data Missing" when calculating performance ratings divided by years in the current role.</t>
  </si>
  <si>
    <t>5. Create a lookup formula to find employees' salaries and use IFERROR to return "Salary Not Found" if the employee’s salary data is missing.</t>
  </si>
  <si>
    <t>6. Write a formula to calculate the work hours per project. If any error occurs, return "Invalid Hours" using IFERROR.</t>
  </si>
  <si>
    <t>7. Use IFERROR to return "Not Applicable" if dividing years in the current role by the number of projects results in an error.</t>
  </si>
  <si>
    <t>8. When calculating the salary per hour, use IFERROR to return "Not Calculated" if the number of work hours is zero.</t>
  </si>
  <si>
    <t>9. Create a formula that uses VLOOKUP to find performance ratings and use IFERROR to return "Rating Not Found" if there's no match.</t>
  </si>
  <si>
    <t>10. If an employee's years of experience are missing, use IFERROR to return "Experience Missing" instead of an error message.</t>
  </si>
  <si>
    <t>3. AND Function</t>
  </si>
  <si>
    <t>1. Use the AND function to determine if employees are "Permanent" and have a performance rating of 8 or higher.</t>
  </si>
  <si>
    <r>
      <t xml:space="preserve">2. Create a formula to check if employees work in Seattle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have more than 5 projects assigned.</t>
    </r>
  </si>
  <si>
    <r>
      <t xml:space="preserve">3. Use the AND function to find employees who are divorced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have more than 10 years of experience.</t>
    </r>
  </si>
  <si>
    <r>
      <t xml:space="preserve">4. Check if employees are in the Finance department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have a performance rating above 7 using AND.</t>
    </r>
  </si>
  <si>
    <r>
      <t xml:space="preserve">5. Find employees who work under a contract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have a PhD using the AND function.</t>
    </r>
  </si>
  <si>
    <r>
      <t xml:space="preserve">6. Create a formula using AND to check if employees are married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have worked more than 15 years.</t>
    </r>
  </si>
  <si>
    <r>
      <t xml:space="preserve">7. Use AND to find employees who are in Customer Support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work more than 40 hours per week.</t>
    </r>
  </si>
  <si>
    <r>
      <t xml:space="preserve">8. Check if employees are in the Marketing department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have handled more than 10 projects using AND.</t>
    </r>
  </si>
  <si>
    <r>
      <t xml:space="preserve">9. Use the AND function to determine if employees work in Boston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have a performance rating of 8 or more.</t>
    </r>
  </si>
  <si>
    <r>
      <t xml:space="preserve">10. Find employees who are married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have handled more than 7 projects using AND.</t>
    </r>
  </si>
  <si>
    <t>4. FILTER Function</t>
  </si>
  <si>
    <t>1. Use the FILTER function to find all employees who work in Finance.</t>
  </si>
  <si>
    <t>2. Filter employees who have a performance rating of 9 or more.</t>
  </si>
  <si>
    <t>3. Use the FILTER function to show employees in Seattle with more than 5 projects.</t>
  </si>
  <si>
    <t>4. Create a filtered list of employees in Marketing who work more than 40 hours per week.</t>
  </si>
  <si>
    <t>5. Filter out employees who are married and work in Customer Support.</t>
  </si>
  <si>
    <t>6. Find employees with salaries above $70,000 and who have worked more than 10 years in their current role using FILTER.</t>
  </si>
  <si>
    <t>7. Use FILTER to show only employees with a PhD and who work in Boston.</t>
  </si>
  <si>
    <t>8. Filter out employees who have a performance rating below 7 and work more than 40 hours per week.</t>
  </si>
  <si>
    <t>9. Create a filtered list of employees who are permanent and have handled more than 8 projects.</t>
  </si>
  <si>
    <t>10. Use the FILTER function to find employees in Finance with a Master's degree and more than 20 years of experience.</t>
  </si>
  <si>
    <t>5. OR Function</t>
  </si>
  <si>
    <r>
      <t xml:space="preserve">1. Use the OR function to check if employees are in Marketing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Finance.</t>
    </r>
  </si>
  <si>
    <r>
      <t xml:space="preserve">2. Create a formula to see if employees are married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divorced using OR.</t>
    </r>
  </si>
  <si>
    <r>
      <t xml:space="preserve">3. Find employees who have more than 10 years of experience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handle more than 5 projects using OR.</t>
    </r>
  </si>
  <si>
    <r>
      <t xml:space="preserve">4. Use OR to check if employees are permanent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work under a contract.</t>
    </r>
  </si>
  <si>
    <r>
      <t xml:space="preserve">5. Create a formula using OR to determine if employees have a salary greater than $100,000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a performance rating of 9 or more.</t>
    </r>
  </si>
  <si>
    <r>
      <t xml:space="preserve">6. Find employees who are located in Seattle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Boston using the OR function.</t>
    </r>
  </si>
  <si>
    <r>
      <t xml:space="preserve">7. Use OR to check if employees work more than 40 hours per week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have more than 5 years in their current role.</t>
    </r>
  </si>
  <si>
    <r>
      <t xml:space="preserve">8. Create a formula using OR to see if employees in Customer Support are married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widowed.</t>
    </r>
  </si>
  <si>
    <r>
      <t xml:space="preserve">9. Use OR to find employees who have a Bachelor's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Master's degree.</t>
    </r>
  </si>
  <si>
    <r>
      <t xml:space="preserve">10. Check if employees have handled more than 10 projects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work in the Engineering department using OR.</t>
    </r>
  </si>
  <si>
    <t>6. NOT Function</t>
  </si>
  <si>
    <r>
      <t xml:space="preserve">1. Use the NOT function to find employees who are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working in Marketing.</t>
    </r>
  </si>
  <si>
    <r>
      <t xml:space="preserve">2. Create a formula to check if employees are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working more than 40 hours per week.</t>
    </r>
  </si>
  <si>
    <r>
      <t xml:space="preserve">3. Use NOT to filter out employees who are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married.</t>
    </r>
  </si>
  <si>
    <r>
      <t xml:space="preserve">4. Find employees who do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have a performance rating of 9 or higher using NOT.</t>
    </r>
  </si>
  <si>
    <r>
      <t xml:space="preserve">5. Use the NOT function to check if employees are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working in permanent roles.</t>
    </r>
  </si>
  <si>
    <r>
      <t xml:space="preserve">6. Create a formula using NOT to see if employees are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located in Boston.</t>
    </r>
  </si>
  <si>
    <r>
      <t xml:space="preserve">7. Use NOT to find employees who are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working as developers.</t>
    </r>
  </si>
  <si>
    <r>
      <t xml:space="preserve">8. Find employees who are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handling more than 5 projects using the NOT function.</t>
    </r>
  </si>
  <si>
    <r>
      <t xml:space="preserve">9. Use NOT to check if employees are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working in Finance.</t>
    </r>
  </si>
  <si>
    <r>
      <t xml:space="preserve">10. Create a formula to see if employees have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handled any projects using NOT.</t>
    </r>
  </si>
  <si>
    <t>7. TRUE Function</t>
  </si>
  <si>
    <t>1. Use the TRUE function to automatically return "True" for employees in Boston.</t>
  </si>
  <si>
    <t>2. Create a formula that always returns TRUE for employees who work more than 40 hours per week.</t>
  </si>
  <si>
    <t>3. Return TRUE for employees who have handled more than 5 projects using the TRUE function.</t>
  </si>
  <si>
    <t>4. Use the TRUE function to mark employees in Finance as "Finance Team."</t>
  </si>
  <si>
    <t>5. Create a formula using TRUE to label employees who have a performance rating of 9 or more as "Top Performer."</t>
  </si>
  <si>
    <t>6. Use TRUE to automatically return "Eligible" for employees with more than 10 years of experience.</t>
  </si>
  <si>
    <t>7. Create a formula using TRUE to mark employees in Seattle as "Seattle Team."</t>
  </si>
  <si>
    <t>8. Use TRUE to return "High Performer" for employees who work in Marketing and have a rating of 8 or more.</t>
  </si>
  <si>
    <t>9. Create a formula that uses TRUE to return "Busy Employee" for anyone working more than 45 hours per week.</t>
  </si>
  <si>
    <t>10. Use TRUE to automatically label employees with a salary over $90,000 as "High Salary."</t>
  </si>
  <si>
    <t>8. FALSE Function</t>
  </si>
  <si>
    <t>1. Use the FALSE function to return "False" for employees who work less than 40 hours per week.</t>
  </si>
  <si>
    <t>2. Create a formula that returns FALSE for employees who are not in Marketing.</t>
  </si>
  <si>
    <t>3. Use FALSE to automatically mark employees as "Low Performer" if their performance rating is below 5.</t>
  </si>
  <si>
    <t>4. Create a formula using FALSE to label employees who are not permanent as "Not Permanent."</t>
  </si>
  <si>
    <t>5. Use FALSE to return "False" for employees who do not have a PhD.</t>
  </si>
  <si>
    <t>6. Create a formula using FALSE to mark employees with a salary below $50,000 as "Low Salary."</t>
  </si>
  <si>
    <t>7. Use FALSE to return "False" for employees who do not work in Finance.</t>
  </si>
  <si>
    <t>8. Automatically return "False" for employees who have handled fewer than 3 projects using the FALSE function.</t>
  </si>
  <si>
    <t>9. Create a formula that returns FALSE for employees who have less than 5 years of experience.</t>
  </si>
  <si>
    <t>10. Use FALSE to automatically label employees as "Not Eligible" if they work fewer than 40 hours per week.</t>
  </si>
  <si>
    <t>9. IS Function (ISBLANK, ISERROR, ISNUMBER, etc.)</t>
  </si>
  <si>
    <t>1. Use the ISBLANK function to check if any employees have missing data in the "Salary" column.</t>
  </si>
  <si>
    <t>2. Create a formula using ISNUMBER to check if all employees have valid performance ratings.</t>
  </si>
  <si>
    <t>3. Use ISERROR to identify any errors in the lookup formula for employee salaries.</t>
  </si>
  <si>
    <t>4. Apply ISBLANK to see which employees have no data in the "Years in Current Role" column.</t>
  </si>
  <si>
    <t>5. Create a formula using ISNUMBER to check if the number of projects is a valid number for all employees.</t>
  </si>
  <si>
    <t>6. Use ISERROR to catch errors in a formula dividing salary by years of experience, returning "Error in Calculation" if needed.</t>
  </si>
  <si>
    <t>7. Use ISBLANK to find any employees who do not have an education level listed.</t>
  </si>
  <si>
    <t>8. Apply ISNUMBER to determine if all employees have valid ages listed in the dataset.</t>
  </si>
  <si>
    <t>9. Use ISERROR to detect any issues in a VLOOKUP formula used to retrieve employee work hours.</t>
  </si>
  <si>
    <t>10. Create a formula using ISBLANK to identify which employees do not have a performance rating recorded.</t>
  </si>
  <si>
    <t>Quantity</t>
  </si>
  <si>
    <t>Amount</t>
  </si>
  <si>
    <t>Price/Item</t>
  </si>
  <si>
    <t>Price /Item</t>
  </si>
  <si>
    <t>=IF(C14&gt;89,"A",IF(C14&gt;79,"B",if(C14&gt;69,"C",if(C14&gt;59,"D","F"))))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</si>
</sst>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9"/>
      <color theme="1"/>
      <name val="Calibri"/>
      <family val="2"/>
    </font>
    <font>
      <sz val="8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00206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  <fill>
      <patternFill patternType="solid">
        <fgColor rgb="FFFDE9D9"/>
        <bgColor rgb="FFFDE9D9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49" fontId="7" fillId="0" borderId="1" xfId="0" applyNumberFormat="1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49" fontId="8" fillId="0" borderId="0" xfId="0" applyNumberFormat="1" applyFont="1"/>
    <xf numFmtId="0" fontId="5" fillId="0" borderId="1" xfId="0" applyFont="1" applyBorder="1" applyAlignment="1">
      <alignment vertical="center"/>
    </xf>
    <xf numFmtId="49" fontId="7" fillId="0" borderId="0" xfId="0" applyNumberFormat="1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/>
    <xf numFmtId="0" fontId="6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2" fillId="0" borderId="0" xfId="0" applyFont="1"/>
    <xf numFmtId="49" fontId="5" fillId="0" borderId="5" xfId="0" applyNumberFormat="1" applyFont="1" applyBorder="1" applyAlignment="1">
      <alignment horizontal="center" vertical="center"/>
    </xf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0" fontId="0" fillId="0" borderId="0" xfId="0"/>
    <xf numFmtId="0" fontId="9" fillId="0" borderId="9" xfId="0" applyFont="1" applyBorder="1"/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0" fontId="5" fillId="0" borderId="5" xfId="0" applyFont="1" applyBorder="1" applyAlignment="1">
      <alignment horizontal="center" wrapText="1"/>
    </xf>
    <xf numFmtId="0" fontId="6" fillId="2" borderId="2" xfId="0" applyFont="1" applyFill="1" applyBorder="1" applyAlignment="1">
      <alignment horizontal="center" vertical="center"/>
    </xf>
    <xf numFmtId="0" fontId="9" fillId="0" borderId="3" xfId="0" applyFont="1" applyBorder="1"/>
    <xf numFmtId="0" fontId="3" fillId="2" borderId="2" xfId="0" applyFont="1" applyFill="1" applyBorder="1" applyAlignment="1">
      <alignment horizontal="center" vertical="center"/>
    </xf>
    <xf numFmtId="0" fontId="9" fillId="0" borderId="4" xfId="0" applyFont="1" applyBorder="1"/>
    <xf numFmtId="0" fontId="6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E972D88B-D4B2-4317-B1E4-836CF8A660C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7" Type="http://schemas.openxmlformats.org/officeDocument/2006/relationships/image" Target="../media/image12.png"/><Relationship Id="rId2" Type="http://schemas.openxmlformats.org/officeDocument/2006/relationships/customXml" Target="../ink/ink1.xml"/><Relationship Id="rId1" Type="http://schemas.openxmlformats.org/officeDocument/2006/relationships/image" Target="../media/image9.png"/><Relationship Id="rId6" Type="http://schemas.openxmlformats.org/officeDocument/2006/relationships/customXml" Target="../ink/ink3.xml"/><Relationship Id="rId5" Type="http://schemas.openxmlformats.org/officeDocument/2006/relationships/image" Target="../media/image11.png"/><Relationship Id="rId4" Type="http://schemas.openxmlformats.org/officeDocument/2006/relationships/customXml" Target="../ink/ink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2667000" cy="1504950"/>
    <xdr:pic>
      <xdr:nvPicPr>
        <xdr:cNvPr id="2" name="image7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3</xdr:row>
      <xdr:rowOff>0</xdr:rowOff>
    </xdr:from>
    <xdr:ext cx="2895600" cy="144780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323850</xdr:colOff>
      <xdr:row>1</xdr:row>
      <xdr:rowOff>95250</xdr:rowOff>
    </xdr:from>
    <xdr:ext cx="2924175" cy="1409700"/>
    <xdr:pic>
      <xdr:nvPicPr>
        <xdr:cNvPr id="2" name="image6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266700</xdr:colOff>
      <xdr:row>3</xdr:row>
      <xdr:rowOff>9525</xdr:rowOff>
    </xdr:from>
    <xdr:ext cx="2876550" cy="13716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228600</xdr:colOff>
      <xdr:row>2</xdr:row>
      <xdr:rowOff>85725</xdr:rowOff>
    </xdr:from>
    <xdr:ext cx="2943225" cy="142875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2857500" cy="1181100"/>
    <xdr:pic>
      <xdr:nvPicPr>
        <xdr:cNvPr id="2" name="image9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438150</xdr:colOff>
      <xdr:row>2</xdr:row>
      <xdr:rowOff>123825</xdr:rowOff>
    </xdr:from>
    <xdr:ext cx="5143500" cy="495300"/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561975</xdr:colOff>
      <xdr:row>0</xdr:row>
      <xdr:rowOff>133350</xdr:rowOff>
    </xdr:from>
    <xdr:ext cx="2838450" cy="1266825"/>
    <xdr:pic>
      <xdr:nvPicPr>
        <xdr:cNvPr id="2" name="image8.png" title="Image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190500</xdr:colOff>
      <xdr:row>1</xdr:row>
      <xdr:rowOff>123825</xdr:rowOff>
    </xdr:from>
    <xdr:ext cx="2895600" cy="1704975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3</xdr:col>
      <xdr:colOff>972951</xdr:colOff>
      <xdr:row>4</xdr:row>
      <xdr:rowOff>18476</xdr:rowOff>
    </xdr:from>
    <xdr:to>
      <xdr:col>3</xdr:col>
      <xdr:colOff>1982113</xdr:colOff>
      <xdr:row>5</xdr:row>
      <xdr:rowOff>74665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F19CC4F3-5D44-FEAC-CE11-04B2A3608D0E}"/>
                </a:ext>
              </a:extLst>
            </xdr14:cNvPr>
            <xdr14:cNvContentPartPr/>
          </xdr14:nvContentPartPr>
          <xdr14:nvPr macro=""/>
          <xdr14:xfrm>
            <a:off x="4204882" y="754200"/>
            <a:ext cx="1004400" cy="240120"/>
          </xdr14:xfrm>
        </xdr:contentPart>
      </mc:Choice>
      <mc:Fallback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F19CC4F3-5D44-FEAC-CE11-04B2A3608D0E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4198760" y="748080"/>
              <a:ext cx="1016644" cy="25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915368</xdr:colOff>
      <xdr:row>3</xdr:row>
      <xdr:rowOff>162447</xdr:rowOff>
    </xdr:from>
    <xdr:to>
      <xdr:col>3</xdr:col>
      <xdr:colOff>752631</xdr:colOff>
      <xdr:row>4</xdr:row>
      <xdr:rowOff>151758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CFEB85BA-0A90-B6CB-E6EC-A354CC5E2238}"/>
                </a:ext>
              </a:extLst>
            </xdr14:cNvPr>
            <xdr14:cNvContentPartPr/>
          </xdr14:nvContentPartPr>
          <xdr14:nvPr macro=""/>
          <xdr14:xfrm>
            <a:off x="3109402" y="714240"/>
            <a:ext cx="875160" cy="173242"/>
          </xdr14:xfrm>
        </xdr:contentPart>
      </mc:Choice>
      <mc:Fallback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CFEB85BA-0A90-B6CB-E6EC-A354CC5E2238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3103252" y="708117"/>
              <a:ext cx="887461" cy="1854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77206</xdr:colOff>
      <xdr:row>3</xdr:row>
      <xdr:rowOff>181527</xdr:rowOff>
    </xdr:from>
    <xdr:to>
      <xdr:col>2</xdr:col>
      <xdr:colOff>751208</xdr:colOff>
      <xdr:row>4</xdr:row>
      <xdr:rowOff>162918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505A8DF7-0C9C-6F36-A292-1633C635B501}"/>
                </a:ext>
              </a:extLst>
            </xdr14:cNvPr>
            <xdr14:cNvContentPartPr/>
          </xdr14:nvContentPartPr>
          <xdr14:nvPr macro=""/>
          <xdr14:xfrm>
            <a:off x="2271240" y="733320"/>
            <a:ext cx="674002" cy="165322"/>
          </xdr14:xfrm>
        </xdr:contentPart>
      </mc:Choice>
      <mc:Fallback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505A8DF7-0C9C-6F36-A292-1633C635B501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2265119" y="727210"/>
              <a:ext cx="686243" cy="177541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9T17:24:42.614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1 272 8708,'0'0'9076,"0"-22"-8964,48 10 80,6-1 16,5-2-112,0 3-64,-10 3-32,5-4-48,-11 4-368,-11 0-912,-5 0-1073,-16 6-3154,-11-4 289</inkml:trace>
  <inkml:trace contextRef="#ctx0" brushRef="#br0" timeOffset="215.31">246 99 2049,'0'0'9482,"4"-3"-9346,1 1-124,0-1 0,0 1-1,0 0 1,0 1 0,0-1 0,1 1 0,-1 0 0,1 0 0,-1 1 0,1 0 0,-1-1 0,1 2 0,-1-1-1,0 1 1,9 2 0,-11-3 38,1 1-1,-1 0 1,1-1-1,-1 2 1,0-1-1,0 0 1,0 1-1,1-1 0,-1 1 1,-1 0-1,1 0 1,0 0-1,0 0 1,-1 1-1,1-1 1,-1 1-1,0-1 1,0 1-1,0 0 1,0 0-1,0 0 0,0 0 1,-1 0-1,0 1 1,0-1-1,2 6 1,-3-4 157,0 0 1,0-1 0,0 1 0,-1 0-1,0 0 1,0-1 0,0 1-1,0 0 1,-1-1 0,0 1 0,0-1-1,0 0 1,0 1 0,-1-1-1,0 0 1,1-1 0,-1 1 0,-6 5-1,-8 7 97,-1 0 0,-34 23 0,-13 12-566,39-29-2087,9-10-2043,-5-2-4607</inkml:trace>
  <inkml:trace contextRef="#ctx0" brushRef="#br0" timeOffset="1051.45">743 40 5843,'0'0'10314,"0"-5"-9303,0-18-219,0 18-328,0 9-287,-4 89-55,-19 106 1,18-103 48,5-95-173,1 0 0,-1-1 0,1 1 0,0-1 0,-1 1 0,1-1 0,0 1 1,-1-1-1,1 1 0,0-1 0,0 1 0,-1-1 0,1 0 0,0 0 0,0 1 0,0-1 0,-1 0 1,1 0-1,0 0 0,0 0 0,0 0 0,0 0 0,-1 0 0,2 0 0,31-1-49,-26 1 59,12-2 9,0-1 1,0 0-1,-1-2 0,1 0 0,-1-1 1,31-15-1,37-11-1787,-57 22-629,-9 2-2066,-10 5 7</inkml:trace>
  <inkml:trace contextRef="#ctx0" brushRef="#br0" timeOffset="1456.5">1211 173 4674,'0'0'8463,"-9"-3"-7514,-29-9-279,37 12-628,-1 0-1,1 0 1,-1 0-1,1 0 1,-1 0-1,1 0 1,-1 0-1,1 1 1,0-1 0,-1 1-1,1-1 1,-1 1-1,1 0 1,0-1-1,-1 1 1,1 0-1,0 0 1,0 0 0,0 0-1,0 0 1,0 0-1,0 0 1,0 0-1,0 0 1,0 1-1,0-1 1,1 0 0,-1 1-1,0 1 1,-17 41 678,17-41-678,0 0-28,-1-1 0,1 1 0,1 0 0,-1 0 0,0 0 0,1 0 0,-1 0 0,1 0 0,0-1 0,0 1 0,0 0 0,0 0 0,1 0 0,-1 0 0,1 0-1,1 3 1,-1-4-6,1 0 0,0-1 0,-1 0 0,1 1 0,0-1 0,0 0 0,-1 0 0,1 0-1,0 0 1,0 0 0,0-1 0,0 1 0,1 0 0,-1-1 0,0 0 0,0 1-1,0-1 1,0 0 0,0 0 0,1 0 0,2-1 0,2 1 8,0 0 1,0-1-1,0 0 1,0 0-1,0-1 1,0 0-1,0 0 0,0 0 1,-1-1-1,1 0 1,9-6-1,-13 7-5,0-1-1,0 1 1,1-1-1,-2 0 0,1 0 1,0 0-1,0-1 1,-1 1-1,0 0 1,0-1-1,0 0 0,0 1 1,0-1-1,-1 0 1,0 0-1,0 0 1,0 0-1,0 0 0,0 0 1,-1 0-1,0-5 1,-1 8-7,0-1 0,1 1 0,-1 0 0,-1-1 1,1 1-1,0 0 0,0 0 0,0 0 0,-1 0 0,1 0 0,0 0 1,-1 0-1,1 1 0,-1-1 0,1 0 0,-1 1 0,1-1 1,-1 1-1,1 0 0,-1-1 0,0 1 0,1 0 0,-1 0 0,0 0 1,1 0-1,-1 0 0,-2 1 0,-3-1-49,1 0-1,-1 0 0,1 1 1,-1-1-1,1 2 1,-11 2-1,15-3-61,0 0 0,0 0 0,0 1 1,1-1-1,-1 0 0,0 1 0,0 0 0,1-1 0,-1 1 0,1 0 0,-1 0 1,1 0-1,0 0 0,0 0 0,0 0 0,-1 2 0,-3 26-8161,5-24 3306</inkml:trace>
  <inkml:trace contextRef="#ctx0" brushRef="#br0" timeOffset="1830.47">1491 188 224,'0'0'12062,"-8"8"-10830,8-8-1227,-5 4 141,1 1 0,-1 0 1,1 0-1,0 1 0,0-1 0,0 1 0,1 0 0,0 0 0,0 0 0,0 0 1,1 0-1,0 1 0,1-1 0,-1 1 0,1-1 0,-1 10 0,3-14-136,-1-1-1,0 0 1,1 1-1,-1-1 1,0 0-1,1 1 1,0-1-1,-1 0 1,1 0-1,0 1 1,0-1 0,-1 0-1,1 0 1,0 0-1,0 0 1,0 0-1,0 0 1,1 0-1,-1 0 1,0-1-1,0 1 1,0 0-1,1-1 1,-1 1-1,0-1 1,1 1-1,-1-1 1,1 1-1,-1-1 1,0 0-1,1 0 1,-1 0-1,1 0 1,-1 0-1,0 0 1,1 0-1,-1-1 1,1 1-1,-1 0 1,3-2-1,-2 2 31,1 0 0,-1-1 0,1 1-1,-1-1 1,1 0 0,-1 0-1,0 0 1,1 0 0,-1 0-1,0-1 1,0 1 0,0-1-1,0 1 1,0-1 0,0 0-1,0 0 1,-1 0 0,1 0-1,-1 0 1,1 0 0,-1 0 0,0 0-1,0-1 1,0 1 0,1-3-1,-1 2-30,0 0 1,-1 0-1,1 0 0,-1 0 0,0 0 0,0 0 0,0 0 0,0 0 0,0 0 1,-1 0-1,1 0 0,-1 0 0,0 0 0,0 0 0,0 1 0,0-1 0,-1 0 1,1 1-1,-1-1 0,1 1 0,-1-1 0,0 1 0,0 0 0,0-1 0,0 1 1,0 0-1,-1 1 0,1-1 0,-1 0 0,1 1 0,-1-1 0,0 1 0,1 0 1,-1 0-1,0 0 0,0 0 0,0 0 0,0 0 0,0 1 0,0 0 0,0 0 1,0-1-1,0 2 0,0-1 0,0 0 0,0 1 0,0-1 0,0 1 0,-2 1 1,4-2-323,0 1 1,1 0 0,-1-1 0,1 1 0,-1 0 0,1-1 0,-1 1 0,1 0 0,-1 0 0,1-1 0,0 1 0,-1 0 0,1 0 0,0 0 0,0 0 0,0-1 0,0 1-1,-1 0 1,1 0 0,0 0 0,1 0 0,-1 0 0,0 0 0,0-1 0,0 1 0,0 0 0,1 0 0,-1 0 0,0 0 0,1 0 0,8 4-6619</inkml:trace>
  <inkml:trace contextRef="#ctx0" brushRef="#br0" timeOffset="1922.62">1478 188 5843</inkml:trace>
  <inkml:trace contextRef="#ctx0" brushRef="#br0" timeOffset="2323.72">1478 188 5843,'138'-105'2606,"-134"103"-2141,0-1 0,-1 0 0,0 0-1,0 0 1,0 0 0,0 0 0,0-1 0,2-4 0,-8 16 4214,6 60-4080,3-1 1,18 86-1,-22-145-753,0 0 0,0 0-1,1 1 1,0-1 0,0-1-1,1 1 1,0 0 0,8 10 0,-10-16-98,-1 0 1,1 1 0,0-1 0,1 0 0,-1 0-1,0-1 1,1 1 0,-1 0 0,1-1-1,-1 1 1,1-1 0,0 0 0,-1 0 0,1 0-1,0 0 1,0-1 0,0 1 0,0-1 0,0 0-1,0 1 1,-1-1 0,1-1 0,0 1-1,0 0 1,0-1 0,0 1 0,3-2 0,-4 1 46,1-1 1,0 1 0,0-1 0,-1 0 0,1 0 0,-1 0 0,0 0-1,0 0 1,0 0 0,0-1 0,0 1 0,0-1 0,0 1 0,-1-1 0,1 0-1,-1 0 1,0 0 0,0 1 0,0-1 0,0 0 0,0-4 0,2-5 368,-1 0 0,0-1 0,0-22 1,-2-1 1615,0 11 2893,-9 24-1782,-25 5-2228,14 7-606,1 1 1,0 1-1,1 1 0,0 1 1,-16 18-1,25-22 377,22-8 87,-1-2-587,176 15-782,-61-13-6380,-94-3 1996</inkml:trace>
  <inkml:trace contextRef="#ctx0" brushRef="#br0" timeOffset="2654.1">2144 219 6259,'0'0'8561,"34"55"-6760,-30-51-1750,0 0-1,1 0 1,0-1 0,0 1 0,0-1 0,0 0-1,0-1 1,1 1 0,-1-1 0,1 0-1,-1 0 1,1-1 0,0 0 0,7 1-1,-10-1 0,0-1-1,0 1 0,0-1 0,0 0 0,0 0 0,0 0 1,0 0-1,0 0 0,1-1 0,-1 1 0,-1-1 1,1 0-1,0 0 0,0 0 0,0 0 0,0-1 0,-1 1 1,1-1-1,0 1 0,-1-1 0,0 0 0,1 0 1,-1 0-1,0-1 0,0 1 0,0 0 0,0-1 0,1-3 1,0-1 101,0 0 1,-1 0 0,-1 0 0,1 0 0,-1-1-1,0 1 1,-1-1 0,0-7 0,0 13-194,0 1 1,0-1 0,0 0-1,0 0 1,-1 1-1,1-1 1,0 0 0,-1 0-1,0 1 1,1-1-1,-1 0 1,0 1 0,0-1-1,0 1 1,0-1-1,0 1 1,0 0 0,0-1-1,-1 1 1,1 0-1,0 0 1,-1 0 0,1 0-1,-1 0 1,0 0 0,1 0-1,-1 0 1,1 1-1,-1-1 1,0 0 0,0 1-1,1 0 1,-1-1-1,0 1 1,0 0 0,-2 0-1,3 9-5835,1-3 1131</inkml:trace>
  <inkml:trace contextRef="#ctx0" brushRef="#br0" timeOffset="2906.65">2478 22 1153,'0'0'15084,"0"-6"-14132,0-9-717,2 23 16,3 46 351,-1-5 130,16 339 367,-19-222-7411,6-170-1327,8-22 2939</inkml:trace>
  <inkml:trace contextRef="#ctx0" brushRef="#br0" timeOffset="3141.53">2571 452 2673,'0'-19'2014,"-1"-13"-1348,0-11 1242,3-45 0,-2 79-1513,1-1 0,0 1 0,1-1 0,0 1 1,0 0-1,1 0 0,0 0 0,1 0 0,0 0 0,0 1 0,9-13 0,-9 17-288,-1 1-1,1-1 0,0 1 0,0 0 0,0 1 1,1-1-1,-1 1 0,1-1 0,-1 1 1,1 0-1,0 1 0,0-1 0,6 0 1,66-3 1331,-72 5-1309,-4 0-93,0 0-1,1 0 1,-1 0-1,0 0 0,0 1 1,1-1-1,-1 0 1,0 1-1,0-1 1,0 1-1,0-1 1,1 1-1,-1 0 1,0-1-1,0 1 1,0 0-1,0 0 1,0 0-1,-1 0 1,1 0-1,0 0 1,0 0-1,-1 0 1,1 0-1,0 0 1,-1 0-1,1 0 0,-1 0 1,1 1-1,-1-1 1,0 0-1,0 0 1,1 1-1,-1-1 1,0 0-1,0 0 1,0 1-1,0-1 1,-1 2-1,1 0 43,0 1-1,-1-1 0,1 1 1,-1-1-1,0 0 1,0 1-1,-1-1 0,1 0 1,0 0-1,-1 0 0,0 0 1,0 0-1,0 0 1,-2 2-1,-8 5 43,1-1 0,-1-1-1,-1 0 1,0-1 0,0 0 0,-23 8 0,-88 22-2301,85-30-1186,-3-6-2825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9T17:24:39.66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43 174 2209,'0'0'10133,"0"13"-9498,1 38 787,-2 73 340,0-112-1687,0 0 0,-1 0 1,-1 0-1,0 0 0,-1-1 0,0 1 0,-10 20 0,14-32-72,0-1 0,0 1 0,0 0 0,0 0-1,0 0 1,0 0 0,0 0 0,0-1 0,0 1-1,0 0 1,0 0 0,0 0 0,0 0 0,0 0 0,0 0-1,-1-1 1,1 1 0,0 0 0,0 0 0,0 0-1,0 0 1,0 0 0,0 0 0,0 0 0,0-1 0,-1 1-1,1 0 1,0 0 0,0 0 0,0 0 0,0 0-1,0 0 1,0 0 0,-1 0 0,1 0 0,0 0-1,0 0 1,0 0 0,0 0 0,0 0 0,-1 0 0,1 0-1,0 0 1,0 0 0,0 0 0,0 0 0,0 0-1,-1 0 1,1 0 0,0 0 0,0 0 0,0 0-1,0 0 1,0 1 0,0-1 0,-1 0 0,1 0 0,0 0-1,0 0 1,0 0 0,0 0 0,0 0 0,0 1-1,0-1 1,-4-23-49,3-28-157,1 50 203,0-19-162,1-1 1,1 0-1,1 0 1,1 0 0,0 1-1,2 0 1,0 0-1,2 0 1,13-26 0,-20 44 162,-1 1 0,1-1 0,0 0 1,1 1-1,-1-1 0,0 1 1,0-1-1,0 1 0,1 0 0,-1 0 1,1-1-1,-1 1 0,1 0 1,0 0-1,-1 0 0,1 1 0,0-1 1,0 0-1,-1 1 0,1-1 1,0 1-1,0-1 0,0 1 0,0 0 1,0 0-1,0 0 0,-1 0 1,1 0-1,0 0 0,0 1 0,0-1 1,0 0-1,0 1 0,-1 0 1,1-1-1,0 1 0,0 0 0,-1 0 1,1 0-1,-1 0 0,1 0 1,-1 0-1,1 1 0,1 2 1,8 5 121,-1 2 1,0-1 0,-1 1 0,11 17 0,-20-28-121,11 16-74,-1 1 0,-1 0-1,-1 0 1,-1 1 0,0 0 0,-1 0 0,4 21-1,-2 33-7036,-8-52 833</inkml:trace>
  <inkml:trace contextRef="#ctx0" brushRef="#br0" timeOffset="202.57">52 349 4306,'0'0'7187,"37"-62"-7251,-4 53-112,4 3-512,-10 3-465,5 0-607,-15 3-754,4 0-127</inkml:trace>
  <inkml:trace contextRef="#ctx0" brushRef="#br0" timeOffset="525.52">321 244 1809,'0'0'10650,"2"3"-10322,5 6 41,-1 1 0,0 0 0,-1-1-1,8 21 1,-10-21-272,0 0-1,1-1 1,0 0-1,0 0 1,1 0-1,0 0 1,1-1-1,-1 0 1,1 0-1,13 11 1,-18-16-75,1-1 1,0 0-1,0 0 1,0 0-1,-1 0 1,1 0-1,0 0 1,1 0-1,-1-1 0,0 1 1,0-1-1,0 1 1,0-1-1,0 0 1,4 0-1,-5 0 26,0-1-1,0 1 0,0 0 0,0-1 1,0 1-1,0-1 0,0 0 0,0 1 0,0-1 1,0 0-1,0 0 0,0 0 0,0 1 1,0-1-1,-1 0 0,1 0 0,0 0 0,-1 0 1,1 0-1,0-2 0,2-6 249,0 0-1,-1 0 1,-1 0-1,1-1 1,-1-16 0,3-5-623,-4 29 198,0 1-1,0 0 1,1 0 0,-1 0-1,1 0 1,-1 0-1,1 0 1,0 0 0,-1 0-1,1 0 1,0 0 0,0 0-1,-1 0 1,1 0-1,0 0 1,0 1 0,0-1-1,0 0 1,0 1-1,0-1 1,0 0 0,1 1-1,-1 0 1,0-1 0,0 1-1,1-1 1,35 0-6269,-21 2 5143,15-1-2200</inkml:trace>
  <inkml:trace contextRef="#ctx0" brushRef="#br0" timeOffset="1074.35">839 265 688,'0'0'10282,"-17"-8"-8958,-55-25-81,70 32-1204,-1-1 1,0 1-1,0 0 0,0 0 1,0 0-1,0 1 0,-1-1 1,1 1-1,0 0 0,0 0 1,0 0-1,0 0 1,-1 0-1,1 1 0,0-1 1,0 1-1,0 0 0,0 0 1,0 0-1,0 0 0,0 1 1,1-1-1,-1 1 0,0-1 1,1 1-1,-1 0 1,1 0-1,0 1 0,-1-1 1,1 0-1,0 1 0,0-1 1,1 1-1,-1-1 0,-2 7 1,1-3-26,0 1 0,0 0 1,1 0-1,0 0 0,1 0 1,-1 1-1,2-1 1,-1 0-1,1 1 0,0-1 1,0 0-1,3 14 0,-3-20-25,1 1 0,-1-1 0,1 0 0,0 1 1,0-1-1,0 0 0,0 0 0,0 0 0,0 0 0,0 0 0,0 0 0,0 0 0,0 0 0,0 0 0,1 0 0,-1-1 0,0 1 0,1 0 0,-1-1 0,0 1 0,1-1 0,-1 0 1,1 1-1,-1-1 0,1 0 0,-1 0 0,1 0 0,-1 0 0,1 0 0,-1 0 0,1 0 0,-1-1 0,3 0 0,-1 1-8,0-1 0,1 0 0,-1 0 0,0 0 0,0 0-1,0 0 1,0 0 0,0-1 0,0 0 0,0 0 0,0 0 0,0 0 0,-1 0-1,3-3 1,-2 1 42,0 0 0,0 0-1,-1-1 1,1 1 0,-1-1-1,0 0 1,2-8 0,-4 12 62,1 3-88,1-1 1,0 1-1,-1 0 0,0-1 0,1 1 1,-1 0-1,0 0 0,0 0 0,0 0 1,0 0-1,0 0 0,1 3 0,8 15 28,-8-17-52,1 0 0,0-1 0,0 1-1,0 0 1,0-1 0,1 0 0,-1 0 0,1 0-1,-1 0 1,1-1 0,0 1 0,0-1-1,0 0 1,0 0 0,-1 0 0,7 0-1,-8-1-35,1 0-1,0 0 0,0 0 0,0 0 0,0 0 0,0 0 1,0-1-1,0 0 0,0 0 0,0 1 0,0-1 0,-1-1 0,1 1 1,0 0-1,-1-1 0,1 1 0,-1-1 0,0 0 0,1 0 0,-1 0 1,0 0-1,3-4 0,-2 0-23,1 1 1,-1-1-1,0 0 0,0 0 1,-1-1-1,0 1 1,0 0-1,0-1 0,-1 1 1,0-1-1,0 0 1,-1-13 650,0 38-271,0 3-67,-1-8-120,1 0 0,0 0 1,1 0-1,5 23 0,-6-33-128,1 0 1,0-1 0,0 1-1,0-1 1,0 1-1,0-1 1,1 1-1,-1-1 1,1 0-1,-1 0 1,1 0-1,0 0 1,0 0-1,0 0 1,0 0-1,0 0 1,0-1-1,1 1 1,-1-1-1,1 0 1,-1 1-1,1-1 1,-1 0-1,1-1 1,-1 1-1,1 0 1,0-1-1,-1 1 1,4-1-1,-3 0-117,4 1-574,-1-1 0,1 0 0,0 0 0,-1-1 0,11-1-1,10-11-4803</inkml:trace>
  <inkml:trace contextRef="#ctx0" brushRef="#br0" timeOffset="1215.82">1057 65 3025,'0'0'1041</inkml:trace>
  <inkml:trace contextRef="#ctx0" brushRef="#br0" timeOffset="1440.08">1057 78 7027,'119'-21'5715,"-119"30"-5203,0 19-96,0 9 673,5 2-673,0 5-176,6-5-176,0 4-48,0-3-16,5 0-928,5-3-1137,6-9-817,5-10 225,6-12 1072</inkml:trace>
  <inkml:trace contextRef="#ctx0" brushRef="#br0" timeOffset="2179.36">1662 293 1713,'0'0'10485,"-12"-11"-9066,-40-36-440,49 45-918,0 0 0,0 0 0,-1 0 0,1 1 0,0 0 1,-1-1-1,1 1 0,-1 1 0,1-1 0,-1 0 0,0 1 0,1 0 0,-1 0 0,0 0 0,1 0 0,-1 1 1,0-1-1,1 1 0,-1 0 0,1 0 0,-1 0 0,1 1 0,0-1 0,-1 1 0,-4 3 0,0 0 12,0 1 0,1 0-1,-1 0 1,1 1-1,1-1 1,-1 2-1,-8 12 1,13-17-72,0 0 0,1 0-1,0 0 1,-1 1 0,1-1 0,0 0 0,0 1 0,1-1-1,-1 1 1,1-1 0,0 1 0,0-1 0,0 5-1,0-4-22,1-3-35,0 0 0,-1 0 0,1 0 0,0 0 0,0-1-1,0 1 1,-1 0 0,1-1 0,0 1 0,0 0 0,0-1-1,0 1 1,0-1 0,0 0 0,1 1 0,-1-1 0,0 0 0,0 0-1,0 1 1,0-1 0,0 0 0,0 0 0,0 0 0,1-1-1,-1 1 1,1 0 0,35-2-982,-32 1 980,0 0 0,0-1 0,0 1 0,0-1 0,0 0 0,0-1 0,-1 1 0,1-1 0,-1 0 0,1 0 0,3-4 0,21-14 49,-28 21 656,11 40 413,-10-36-1038,0 1 1,1-1-1,-1 0 1,1 0-1,0 0 1,0 0-1,0 0 1,1-1-1,-1 1 0,1-1 1,0 0-1,0 0 1,0-1-1,9 5 1,-11-6-13,0 0 1,1 0 0,-1-1-1,1 1 1,-1-1 0,0 1-1,1-1 1,-1 0 0,1 0-1,-1 0 1,1 0 0,-1-1-1,1 1 1,-1 0 0,1-1-1,-1 0 1,0 0 0,1 0-1,-1 0 1,0 0 0,0 0 0,0 0-1,0-1 1,0 1 0,0-1-1,0 1 1,0-1 0,-1 0-1,1 0 1,2-3 0,2-6 6,0 0 1,0 0-1,-1-1 1,-1 0 0,0 0-1,0 0 1,-1 0 0,-1 0-1,2-16 1,0-85 1119,-4 105-590,-2 56-570,1-29 36,0 0-1,1 0 0,5 37 1,-4-54-26,0-1 0,-1 1 0,1-1 0,0 0 0,0 1 0,0-1 0,0 0 0,0 0 0,1 0 0,-1 0 0,0 0 0,0 0 0,1 0 0,-1 0 0,0-1 0,1 1 0,-1 0 0,1-1 0,-1 1 0,1-1 0,-1 0 0,1 1 0,-1-1 0,1 0 0,2 0 0,52 1-504,-39-2 367,4 1-20,-14-1 29,1 0 0,0 1 0,0 1 0,-1-1-1,1 1 1,0 0 0,-1 1 0,1 0 0,-1 0 0,12 6 0,-18-8 138,-1 0-1,0 0 1,1 0-1,-1 0 1,0 1-1,1-1 1,-1 0-1,0 0 1,1 0-1,-1 1 1,0-1-1,1 0 1,-1 0-1,0 1 1,0-1-1,1 0 1,-1 1-1,0-1 1,0 0-1,0 1 1,0-1-1,1 0 1,-1 1-1,0-1 1,0 0-1,0 1 1,0-1-1,0 1 1,0-1-1,0 0 1,0 1-1,0-1 1,0 0-1,0 1 1,0-1-1,0 1 1,0-1 0,-1 0-1,1 1 1,0-1-1,0 0 1,0 1-1,0-1 1,-1 0-1,1 0 1,0 1-1,0-1 1,-1 0-1,1 1 1,0-1-1,0 0 1,-1 0-1,1 0 1,0 1-1,-1-1 1,1 0-1,0 0 1,-1 0-1,0 1 1,-23 9 346,21-9-335,-124 32 807,37-11-1585,88-22-939,2-9-7761</inkml:trace>
  <inkml:trace contextRef="#ctx0" brushRef="#br0" timeOffset="2395.82">2081 1 5507,'0'0'10420,"27"150"-9779,-21-104-385,-1 4-128,6-1-128,-1 0-144,7-6-1841,9-6-2449,7-19-2962</inkml:trace>
  <inkml:trace contextRef="#ctx0" brushRef="#br0" timeOffset="2673.25">2310 311 8404,'0'0'5493,"13"-15"-5325,65-72 27,-76 86-150,-1-1 0,1 0 0,-1 0-1,1 0 1,-1 0 0,0 0 0,0 0 0,0 0 0,0 0 0,0 0 0,0-1 0,-1 1-1,1 0 1,-1-1 0,0 1 0,1 0 0,-1-1 0,0-2 0,-1 3 2,1 1 0,0 0 0,-1-1 0,1 1 0,-1 0 1,1 0-1,-1-1 0,0 1 0,1 0 0,-1 0 0,0 0 0,0 0 0,0 0 1,0 0-1,0 0 0,0 0 0,0 0 0,0 1 0,0-1 0,-1 0 1,1 1-1,0-1 0,0 0 0,-1 1 0,1 0 0,0-1 0,-1 1 0,1 0 1,0 0-1,-1 0 0,-1 0 0,-3-1-18,0 1 0,0 0 0,0 0 0,0 0 0,0 1 0,0 0 0,1 0-1,-1 1 1,0 0 0,1-1 0,-1 2 0,1-1 0,-1 1 0,1 0 0,0 0 0,0 0 0,0 1 0,1 0 0,-1 0 0,1 0 0,0 0 0,0 1 0,1-1 0,-1 1 0,1 0-1,0 0 1,0 1 0,1-1 0,-1 0 0,1 1 0,0 0 0,-1 8 0,0-4-25,0 1 0,1-1 0,0 1 0,1-1 0,0 1 0,2 19 0,-1-25-127,1-1-1,0 0 1,-1 0 0,2 1 0,-1-1 0,0 0 0,1 0-1,0 0 1,0 0 0,0-1 0,0 1 0,1-1 0,-1 1-1,1-1 1,0 0 0,0 0 0,0 0 0,1 0-1,6 4 1,44 17-3062,17-7-1791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9T17:24:37.594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19 298 1953,'0'0'7297,"-5"-2"-6609,-9-9 247,21 7 1108,36 7 900,-26-1-3792,402 23 1190,-349-19-418,-70-8 85,0 0 1,0 1-1,0-1 1,0 1-1,0-1 1,0 0-1,0 1 1,0-1-1,-1 1 1,1-1-1,0 0 1,-1 1-1,0-1 1,1 1-1,-3-3 1,-1 0 2,0 0 1,0 0-1,-1 1 0,1-1 1,-1 1-1,0 0 1,0 0-1,0 1 0,-1 0 1,-9-4-1,72 1-1502,-50 5 1462,0 0 0,0 0 0,0 1 0,-1 0 0,1 0-1,10 4 1,-16-5 28,0 1-1,-1-1 1,1 0-1,0 1 1,0-1 0,-1 1-1,1-1 1,0 1-1,0 0 1,-1-1-1,1 1 1,-1-1-1,1 1 1,-1 0-1,1 0 1,-1-1-1,1 1 1,-1 0-1,1 0 1,-1 0-1,0 0 1,1 1-1,-1-1 21,-1 1 0,1 0-1,0 0 1,-1-1 0,1 1-1,-1 0 1,1-1 0,-1 1-1,0 0 1,0-1 0,0 1-1,0-1 1,0 0 0,0 1-1,0-1 1,-2 2 0,-35 32 196,32-30-194,-1 0 0,1 0 0,0 1 0,1 0 0,-10 13 0,13-16-452,0 0 0,1 1 1,0-1-1,-1 0 0,1 1 1,0-1-1,1 1 0,-1-1 1,1 1-1,-1 6 0</inkml:trace>
  <inkml:trace contextRef="#ctx0" brushRef="#br0" timeOffset="561.79">895 191 3185,'0'0'5921,"1"4"-4313,4 38-657,-2-1 0,-5 64 0,1-30-1512,1-74 62,1-7-547,4-57 34,-6 54 1026,1 1 0,0 0 0,1-1-1,-1 1 1,2 0 0,-1-1 0,1 1 0,0 0 0,1 0-1,0 0 1,0 1 0,7-13 0,-8 19 16,1-1 0,-1 1 0,1 0 0,0 0 0,-1 0 0,1 0 0,0 0 0,-1 1 0,1-1 0,0 1 0,0 0 1,0 0-1,-1 0 0,6 1 0,38 6 615,-36-2-511,-1 1 1,-1 0-1,1 0 0,-1 0 0,0 1 0,-1 1 0,0-1 0,0 1 0,0 0 0,7 12 0,-6-7-723,2-1-1,-1-1 1,22 19-1,-30-29 276,1 0-1,-1 0 1,1 0 0,0 0-1,-1-1 1,1 1-1,-1-1 1,1 1-1,0-1 1,0 1 0,-1-1-1,1 0 1,2 0-1,2 0-2299</inkml:trace>
  <inkml:trace contextRef="#ctx0" brushRef="#br0" timeOffset="832.67">1242 255 560,'0'0'3877,"0"-17"-2685,0-54 38,-2 110 4151,-2 102-5354,4-139-304,1 1 1,-1-1-1,0 0 0,1 1 0,-1-1 1,1 0-1,-1 1 0,1-1 1,0 0-1,0 0 0,0 0 0,0 0 1,1 0-1,-1 0 0,1 0 1,-1 0-1,1 0 0,-1 0 0,1-1 1,0 1-1,0-1 0,0 1 1,0-1-1,4 2 0,10 2-3519</inkml:trace>
  <inkml:trace contextRef="#ctx0" brushRef="#br0" timeOffset="1177.84">1242 255 1393,'125'2'1827,"-106"-4"513,-20 0-881,0 1-1385,0 1 0,0 0 0,0 0 0,0 0 0,0 0 0,1 0 0,-1 0 0,0 0 1,0 0-1,0 0 0,0 1 0,0-1 0,0 0 0,0 1 0,0-1 0,0 0 0,1 1 0,-1-1 0,0 1 1,0 0-1,-2 3 1,1-1 1,1 1 0,-1 0-1,1 0 1,-1 0 0,1 0 0,0 0-1,0 0 1,1 0 0,-1 0-1,1 0 1,0 0 0,0 0-1,0 0 1,1 0 0,0 1 0,1 3-1,-2-5-64,1-1 0,1 0 0,-1 0 0,0 1 0,0-1 0,1 0-1,-1 0 1,1 0 0,0-1 0,-1 1 0,1 0 0,0 0 0,0-1 0,0 0-1,0 1 1,1-1 0,-1 0 0,0 0 0,0 0 0,1 0 0,-1 0 0,1-1-1,-1 1 1,0-1 0,1 1 0,-1-1 0,1 0 0,3 0 0,-4 0-1,1 0-1,-1 1 1,1-1 0,-1-1 0,1 1 0,0 0 0,-1-1-1,0 1 1,1-1 0,-1 0 0,1 1 0,-1-1 0,0 0 0,1-1-1,-1 1 1,0 0 0,0-1 0,0 1 0,2-2 0,-3-1 93,1 1 1,0 0-1,-1-1 0,0 1 1,0-1-1,0 1 1,0-1-1,-1 0 1,0 1-1,1-1 1,-1 0-1,-1-5 1,1 8-65,-1-1-1,1 1 1,-1 0 0,0-1 0,1 1 0,-1 0 0,0-1 0,0 1 0,0 0-1,0 0 1,0 0 0,0 0 0,0 0 0,0 0 0,-1 0 0,1 0-1,0 1 1,0-1 0,-1 0 0,1 1 0,-1-1 0,1 1 0,0-1-1,-1 1 1,1 0 0,-1-1 0,1 1 0,-4 0 0,-43-3-1159,47 3 971,-1 0-1505</inkml:trace>
  <inkml:trace contextRef="#ctx0" brushRef="#br0" timeOffset="1463.77">1640 0 2817,'0'0'4450,"-6"20"-3497,-2 14-392,1 1 0,2 0 0,-1 49-1,5-72-410,1 0-27,0 0-1,0 0 1,1 0 0,1 0-1,0 0 1,3 11 0,-3-19-115,0 0 1,0 0 0,0 0-1,1-1 1,-1 1 0,1 0-1,0-1 1,0 0 0,0 0-1,0 0 1,1 0 0,-1 0-1,1-1 1,0 1-1,0-1 1,-1 0 0,2 0-1,-1-1 1,0 1 0,5 0-1,3 1-822,1-1-1,-1 0 0,1-1 0,15-1 0,-22-1-1572,-5-7-548</inkml:trace>
  <inkml:trace contextRef="#ctx0" brushRef="#br0" timeOffset="1603.37">1645 326 2273,'0'0'9060,"-11"-15"-9156,44 9 16,10-3-512,10 3-737,1-4-1408,0 1-1361</inkml:trace>
</inkml: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000"/>
  <sheetViews>
    <sheetView showGridLines="0" zoomScale="160" zoomScaleNormal="160" workbookViewId="0"/>
  </sheetViews>
  <sheetFormatPr defaultColWidth="14.3984375" defaultRowHeight="15" customHeight="1" x14ac:dyDescent="0.45"/>
  <cols>
    <col min="1" max="1" width="8.73046875" customWidth="1"/>
    <col min="2" max="2" width="21.86328125" customWidth="1"/>
    <col min="3" max="3" width="14.53125" customWidth="1"/>
    <col min="4" max="4" width="36" customWidth="1"/>
    <col min="5" max="26" width="8.73046875" customWidth="1"/>
  </cols>
  <sheetData>
    <row r="1" spans="2:4" ht="14.25" customHeight="1" x14ac:dyDescent="0.45"/>
    <row r="2" spans="2:4" ht="14.25" customHeight="1" x14ac:dyDescent="0.45">
      <c r="B2" s="2"/>
      <c r="C2" s="2"/>
      <c r="D2" s="2"/>
    </row>
    <row r="3" spans="2:4" ht="14.25" customHeight="1" x14ac:dyDescent="0.45">
      <c r="B3" s="5" t="s">
        <v>1</v>
      </c>
      <c r="C3" s="5" t="s">
        <v>2</v>
      </c>
      <c r="D3" s="5" t="s">
        <v>3</v>
      </c>
    </row>
    <row r="4" spans="2:4" ht="14.25" customHeight="1" x14ac:dyDescent="0.45">
      <c r="B4" s="6"/>
      <c r="C4" s="7"/>
      <c r="D4" s="8" t="s">
        <v>12</v>
      </c>
    </row>
    <row r="5" spans="2:4" ht="14.25" customHeight="1" x14ac:dyDescent="0.45">
      <c r="B5" s="6"/>
      <c r="C5" s="7"/>
      <c r="D5" s="8" t="s">
        <v>13</v>
      </c>
    </row>
    <row r="6" spans="2:4" ht="14.25" customHeight="1" x14ac:dyDescent="0.45">
      <c r="B6" s="9"/>
    </row>
    <row r="7" spans="2:4" ht="14.25" customHeight="1" x14ac:dyDescent="0.45">
      <c r="B7" s="9"/>
    </row>
    <row r="8" spans="2:4" ht="14.25" customHeight="1" x14ac:dyDescent="0.45">
      <c r="B8" s="9"/>
    </row>
    <row r="9" spans="2:4" ht="14.25" customHeight="1" x14ac:dyDescent="0.45">
      <c r="B9" s="9"/>
    </row>
    <row r="10" spans="2:4" ht="14.25" customHeight="1" x14ac:dyDescent="0.45"/>
    <row r="11" spans="2:4" ht="14.25" customHeight="1" x14ac:dyDescent="0.45"/>
    <row r="12" spans="2:4" ht="14.25" customHeight="1" x14ac:dyDescent="0.45"/>
    <row r="13" spans="2:4" ht="14.25" customHeight="1" x14ac:dyDescent="0.45"/>
    <row r="14" spans="2:4" ht="14.25" customHeight="1" x14ac:dyDescent="0.45"/>
    <row r="15" spans="2:4" ht="14.25" customHeight="1" x14ac:dyDescent="0.45"/>
    <row r="16" spans="2:4" ht="14.25" customHeight="1" x14ac:dyDescent="0.45"/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359E2-A015-4508-A644-FF6E74820FA2}">
  <dimension ref="A1:R501"/>
  <sheetViews>
    <sheetView topLeftCell="B1" zoomScaleNormal="100" workbookViewId="0">
      <selection activeCell="D13" sqref="A1:R501"/>
    </sheetView>
  </sheetViews>
  <sheetFormatPr defaultRowHeight="14.25" x14ac:dyDescent="0.45"/>
  <cols>
    <col min="1" max="1" width="15.9296875" bestFit="1" customWidth="1"/>
    <col min="2" max="2" width="6.86328125" bestFit="1" customWidth="1"/>
    <col min="3" max="3" width="12.46484375" bestFit="1" customWidth="1"/>
    <col min="4" max="4" width="10.46484375" bestFit="1" customWidth="1"/>
    <col min="5" max="5" width="13" bestFit="1" customWidth="1"/>
    <col min="6" max="6" width="17" bestFit="1" customWidth="1"/>
    <col min="7" max="7" width="11.3984375" bestFit="1" customWidth="1"/>
    <col min="8" max="8" width="11.9296875" bestFit="1" customWidth="1"/>
    <col min="9" max="9" width="4.06640625" bestFit="1" customWidth="1"/>
    <col min="10" max="10" width="7.265625" bestFit="1" customWidth="1"/>
    <col min="11" max="11" width="16.46484375" bestFit="1" customWidth="1"/>
    <col min="12" max="12" width="18.06640625" bestFit="1" customWidth="1"/>
    <col min="13" max="13" width="16.73046875" bestFit="1" customWidth="1"/>
    <col min="14" max="14" width="17" bestFit="1" customWidth="1"/>
    <col min="15" max="15" width="18.33203125" bestFit="1" customWidth="1"/>
    <col min="16" max="16" width="19.1328125" bestFit="1" customWidth="1"/>
    <col min="17" max="17" width="17" bestFit="1" customWidth="1"/>
    <col min="18" max="18" width="18.19921875" bestFit="1" customWidth="1"/>
  </cols>
  <sheetData>
    <row r="1" spans="1:18" x14ac:dyDescent="0.45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  <c r="Q1" t="s">
        <v>75</v>
      </c>
      <c r="R1" t="s">
        <v>76</v>
      </c>
    </row>
    <row r="2" spans="1:18" x14ac:dyDescent="0.45">
      <c r="A2" t="s">
        <v>77</v>
      </c>
      <c r="B2" t="s">
        <v>78</v>
      </c>
      <c r="C2" t="s">
        <v>79</v>
      </c>
      <c r="D2" t="s">
        <v>80</v>
      </c>
      <c r="E2" t="s">
        <v>81</v>
      </c>
      <c r="F2" t="s">
        <v>82</v>
      </c>
      <c r="G2" t="b">
        <f>NOT(F2="Contract")</f>
        <v>1</v>
      </c>
      <c r="H2" t="s">
        <v>83</v>
      </c>
      <c r="I2">
        <v>26</v>
      </c>
      <c r="J2">
        <v>107487</v>
      </c>
      <c r="K2">
        <v>38</v>
      </c>
      <c r="L2">
        <v>1</v>
      </c>
      <c r="M2">
        <v>2</v>
      </c>
      <c r="N2">
        <v>7</v>
      </c>
      <c r="O2" t="b">
        <f>NOT(N2&gt;=8)</f>
        <v>1</v>
      </c>
      <c r="P2">
        <v>31</v>
      </c>
      <c r="Q2" t="str">
        <f>IF(N2&gt;=9,"Excellent",IF(N2&gt;=7,"Good","Need Imrovement"))</f>
        <v>Good</v>
      </c>
      <c r="R2" t="str">
        <f>IF(N2&gt;=7,"High Performer","Low Performer")</f>
        <v>High Performer</v>
      </c>
    </row>
    <row r="3" spans="1:18" x14ac:dyDescent="0.45">
      <c r="A3" t="s">
        <v>84</v>
      </c>
      <c r="B3" t="s">
        <v>85</v>
      </c>
      <c r="C3" t="s">
        <v>86</v>
      </c>
      <c r="D3" t="s">
        <v>80</v>
      </c>
      <c r="E3" t="s">
        <v>87</v>
      </c>
      <c r="F3" t="s">
        <v>88</v>
      </c>
      <c r="G3" t="b">
        <f t="shared" ref="G3:G66" si="0">NOT(F3="Contract")</f>
        <v>1</v>
      </c>
      <c r="H3" t="s">
        <v>89</v>
      </c>
      <c r="I3">
        <v>24</v>
      </c>
      <c r="J3">
        <v>47438</v>
      </c>
      <c r="K3">
        <v>27</v>
      </c>
      <c r="L3">
        <v>4</v>
      </c>
      <c r="M3">
        <v>11</v>
      </c>
      <c r="N3">
        <v>1</v>
      </c>
      <c r="O3" t="b">
        <f>NOT(N3&gt;=8)</f>
        <v>1</v>
      </c>
      <c r="P3">
        <v>44</v>
      </c>
      <c r="Q3" t="str">
        <f t="shared" ref="Q3:Q66" si="1">IF(N3&gt;=9,"Excellent",IF(N3&gt;=7,"Good","Need Imrovement"))</f>
        <v>Need Imrovement</v>
      </c>
      <c r="R3" t="str">
        <f t="shared" ref="R3:R66" si="2">IF(N3&gt;=7,"High Performer","Low Performer")</f>
        <v>Low Performer</v>
      </c>
    </row>
    <row r="4" spans="1:18" x14ac:dyDescent="0.45">
      <c r="A4" t="s">
        <v>90</v>
      </c>
      <c r="B4" t="s">
        <v>78</v>
      </c>
      <c r="C4" t="s">
        <v>86</v>
      </c>
      <c r="D4" t="s">
        <v>91</v>
      </c>
      <c r="E4" t="s">
        <v>92</v>
      </c>
      <c r="F4" t="s">
        <v>88</v>
      </c>
      <c r="G4" t="b">
        <f t="shared" si="0"/>
        <v>1</v>
      </c>
      <c r="H4" t="s">
        <v>93</v>
      </c>
      <c r="I4">
        <v>44</v>
      </c>
      <c r="J4">
        <v>78515</v>
      </c>
      <c r="K4">
        <v>34</v>
      </c>
      <c r="L4">
        <v>12</v>
      </c>
      <c r="M4">
        <v>13</v>
      </c>
      <c r="N4">
        <v>2</v>
      </c>
      <c r="O4" t="b">
        <f t="shared" ref="O4:O67" si="3">NOT(N4&gt;=8)</f>
        <v>1</v>
      </c>
      <c r="P4">
        <v>36</v>
      </c>
      <c r="Q4" t="str">
        <f t="shared" si="1"/>
        <v>Need Imrovement</v>
      </c>
      <c r="R4" t="str">
        <f t="shared" si="2"/>
        <v>Low Performer</v>
      </c>
    </row>
    <row r="5" spans="1:18" x14ac:dyDescent="0.45">
      <c r="A5" t="s">
        <v>77</v>
      </c>
      <c r="B5" t="s">
        <v>94</v>
      </c>
      <c r="C5" t="s">
        <v>86</v>
      </c>
      <c r="D5" t="s">
        <v>80</v>
      </c>
      <c r="E5" t="s">
        <v>95</v>
      </c>
      <c r="F5" t="s">
        <v>96</v>
      </c>
      <c r="G5" t="b">
        <f t="shared" si="0"/>
        <v>0</v>
      </c>
      <c r="H5" t="s">
        <v>93</v>
      </c>
      <c r="I5">
        <v>47</v>
      </c>
      <c r="J5">
        <v>35744</v>
      </c>
      <c r="K5">
        <v>15</v>
      </c>
      <c r="L5">
        <v>10</v>
      </c>
      <c r="M5">
        <v>7</v>
      </c>
      <c r="N5">
        <v>1</v>
      </c>
      <c r="O5" t="b">
        <f t="shared" si="3"/>
        <v>1</v>
      </c>
      <c r="P5">
        <v>45</v>
      </c>
      <c r="Q5" t="str">
        <f t="shared" si="1"/>
        <v>Need Imrovement</v>
      </c>
      <c r="R5" t="str">
        <f t="shared" si="2"/>
        <v>Low Performer</v>
      </c>
    </row>
    <row r="6" spans="1:18" x14ac:dyDescent="0.45">
      <c r="A6" t="s">
        <v>97</v>
      </c>
      <c r="B6" t="s">
        <v>94</v>
      </c>
      <c r="C6" t="s">
        <v>79</v>
      </c>
      <c r="D6" t="s">
        <v>80</v>
      </c>
      <c r="E6" t="s">
        <v>92</v>
      </c>
      <c r="F6" t="s">
        <v>88</v>
      </c>
      <c r="G6" t="b">
        <f t="shared" si="0"/>
        <v>1</v>
      </c>
      <c r="H6" t="s">
        <v>98</v>
      </c>
      <c r="I6">
        <v>58</v>
      </c>
      <c r="J6">
        <v>113820</v>
      </c>
      <c r="K6">
        <v>32</v>
      </c>
      <c r="L6">
        <v>13</v>
      </c>
      <c r="M6">
        <v>14</v>
      </c>
      <c r="N6">
        <v>9</v>
      </c>
      <c r="O6" t="b">
        <f t="shared" si="3"/>
        <v>0</v>
      </c>
      <c r="P6">
        <v>33</v>
      </c>
      <c r="Q6" t="str">
        <f t="shared" si="1"/>
        <v>Excellent</v>
      </c>
      <c r="R6" t="str">
        <f t="shared" si="2"/>
        <v>High Performer</v>
      </c>
    </row>
    <row r="7" spans="1:18" x14ac:dyDescent="0.45">
      <c r="A7" t="s">
        <v>90</v>
      </c>
      <c r="B7" t="s">
        <v>94</v>
      </c>
      <c r="C7" t="s">
        <v>99</v>
      </c>
      <c r="D7" t="s">
        <v>100</v>
      </c>
      <c r="E7" t="s">
        <v>87</v>
      </c>
      <c r="F7" t="s">
        <v>82</v>
      </c>
      <c r="G7" t="b">
        <f t="shared" si="0"/>
        <v>1</v>
      </c>
      <c r="H7" t="s">
        <v>101</v>
      </c>
      <c r="I7">
        <v>45</v>
      </c>
      <c r="J7">
        <v>72417</v>
      </c>
      <c r="K7">
        <v>21</v>
      </c>
      <c r="L7">
        <v>14</v>
      </c>
      <c r="M7">
        <v>8</v>
      </c>
      <c r="N7">
        <v>9</v>
      </c>
      <c r="O7" t="b">
        <f t="shared" si="3"/>
        <v>0</v>
      </c>
      <c r="P7">
        <v>55</v>
      </c>
      <c r="Q7" t="str">
        <f t="shared" si="1"/>
        <v>Excellent</v>
      </c>
      <c r="R7" t="str">
        <f t="shared" si="2"/>
        <v>High Performer</v>
      </c>
    </row>
    <row r="8" spans="1:18" x14ac:dyDescent="0.45">
      <c r="A8" t="s">
        <v>90</v>
      </c>
      <c r="B8" t="s">
        <v>94</v>
      </c>
      <c r="C8" t="s">
        <v>99</v>
      </c>
      <c r="D8" t="s">
        <v>102</v>
      </c>
      <c r="E8" t="s">
        <v>103</v>
      </c>
      <c r="F8" t="s">
        <v>96</v>
      </c>
      <c r="G8" t="b">
        <f t="shared" si="0"/>
        <v>0</v>
      </c>
      <c r="H8" t="s">
        <v>101</v>
      </c>
      <c r="I8">
        <v>40</v>
      </c>
      <c r="J8">
        <v>37069</v>
      </c>
      <c r="K8">
        <v>5</v>
      </c>
      <c r="L8">
        <v>5</v>
      </c>
      <c r="M8">
        <v>8</v>
      </c>
      <c r="N8">
        <v>7</v>
      </c>
      <c r="O8" t="b">
        <f t="shared" si="3"/>
        <v>1</v>
      </c>
      <c r="P8">
        <v>42</v>
      </c>
      <c r="Q8" t="str">
        <f t="shared" si="1"/>
        <v>Good</v>
      </c>
      <c r="R8" t="str">
        <f t="shared" si="2"/>
        <v>High Performer</v>
      </c>
    </row>
    <row r="9" spans="1:18" x14ac:dyDescent="0.45">
      <c r="A9" t="s">
        <v>77</v>
      </c>
      <c r="B9" t="s">
        <v>78</v>
      </c>
      <c r="C9" t="s">
        <v>99</v>
      </c>
      <c r="D9" t="s">
        <v>91</v>
      </c>
      <c r="E9" t="s">
        <v>87</v>
      </c>
      <c r="F9" t="s">
        <v>96</v>
      </c>
      <c r="G9" t="b">
        <f t="shared" si="0"/>
        <v>0</v>
      </c>
      <c r="H9" t="s">
        <v>93</v>
      </c>
      <c r="I9">
        <v>46</v>
      </c>
      <c r="J9">
        <v>72359</v>
      </c>
      <c r="K9">
        <v>6</v>
      </c>
      <c r="L9">
        <v>4</v>
      </c>
      <c r="M9">
        <v>11</v>
      </c>
      <c r="N9">
        <v>3</v>
      </c>
      <c r="O9" t="b">
        <f t="shared" si="3"/>
        <v>1</v>
      </c>
      <c r="P9">
        <v>25</v>
      </c>
      <c r="Q9" t="str">
        <f t="shared" si="1"/>
        <v>Need Imrovement</v>
      </c>
      <c r="R9" t="str">
        <f t="shared" si="2"/>
        <v>Low Performer</v>
      </c>
    </row>
    <row r="10" spans="1:18" x14ac:dyDescent="0.45">
      <c r="A10" t="s">
        <v>104</v>
      </c>
      <c r="B10" t="s">
        <v>85</v>
      </c>
      <c r="C10" t="s">
        <v>79</v>
      </c>
      <c r="D10" t="s">
        <v>91</v>
      </c>
      <c r="E10" t="s">
        <v>105</v>
      </c>
      <c r="F10" t="s">
        <v>96</v>
      </c>
      <c r="G10" t="b">
        <f t="shared" si="0"/>
        <v>0</v>
      </c>
      <c r="H10" t="s">
        <v>101</v>
      </c>
      <c r="I10">
        <v>42</v>
      </c>
      <c r="J10">
        <v>49799</v>
      </c>
      <c r="K10">
        <v>38</v>
      </c>
      <c r="L10">
        <v>14</v>
      </c>
      <c r="M10">
        <v>10</v>
      </c>
      <c r="N10">
        <v>5</v>
      </c>
      <c r="O10" t="b">
        <f t="shared" si="3"/>
        <v>1</v>
      </c>
      <c r="P10">
        <v>24</v>
      </c>
      <c r="Q10" t="str">
        <f t="shared" si="1"/>
        <v>Need Imrovement</v>
      </c>
      <c r="R10" t="str">
        <f t="shared" si="2"/>
        <v>Low Performer</v>
      </c>
    </row>
    <row r="11" spans="1:18" x14ac:dyDescent="0.45">
      <c r="A11" t="s">
        <v>97</v>
      </c>
      <c r="B11" t="s">
        <v>94</v>
      </c>
      <c r="C11" t="s">
        <v>86</v>
      </c>
      <c r="D11" t="s">
        <v>100</v>
      </c>
      <c r="E11" t="s">
        <v>81</v>
      </c>
      <c r="F11" t="s">
        <v>82</v>
      </c>
      <c r="G11" t="b">
        <f t="shared" si="0"/>
        <v>1</v>
      </c>
      <c r="H11" t="s">
        <v>93</v>
      </c>
      <c r="I11">
        <v>33</v>
      </c>
      <c r="J11">
        <v>100188</v>
      </c>
      <c r="K11">
        <v>22</v>
      </c>
      <c r="L11">
        <v>10</v>
      </c>
      <c r="M11">
        <v>11</v>
      </c>
      <c r="N11">
        <v>4</v>
      </c>
      <c r="O11" t="b">
        <f t="shared" si="3"/>
        <v>1</v>
      </c>
      <c r="P11">
        <v>44</v>
      </c>
      <c r="Q11" t="str">
        <f t="shared" si="1"/>
        <v>Need Imrovement</v>
      </c>
      <c r="R11" t="str">
        <f t="shared" si="2"/>
        <v>Low Performer</v>
      </c>
    </row>
    <row r="12" spans="1:18" x14ac:dyDescent="0.45">
      <c r="A12" t="s">
        <v>77</v>
      </c>
      <c r="B12" t="s">
        <v>85</v>
      </c>
      <c r="C12" t="s">
        <v>99</v>
      </c>
      <c r="D12" t="s">
        <v>100</v>
      </c>
      <c r="E12" t="s">
        <v>81</v>
      </c>
      <c r="F12" t="s">
        <v>88</v>
      </c>
      <c r="G12" t="b">
        <f t="shared" si="0"/>
        <v>1</v>
      </c>
      <c r="H12" t="s">
        <v>98</v>
      </c>
      <c r="I12">
        <v>62</v>
      </c>
      <c r="J12">
        <v>119859</v>
      </c>
      <c r="K12">
        <v>18</v>
      </c>
      <c r="L12">
        <v>17</v>
      </c>
      <c r="M12">
        <v>13</v>
      </c>
      <c r="N12">
        <v>7</v>
      </c>
      <c r="O12" t="b">
        <f t="shared" si="3"/>
        <v>1</v>
      </c>
      <c r="P12">
        <v>37</v>
      </c>
      <c r="Q12" t="str">
        <f t="shared" si="1"/>
        <v>Good</v>
      </c>
      <c r="R12" t="str">
        <f t="shared" si="2"/>
        <v>High Performer</v>
      </c>
    </row>
    <row r="13" spans="1:18" x14ac:dyDescent="0.45">
      <c r="A13" t="s">
        <v>97</v>
      </c>
      <c r="B13" t="s">
        <v>78</v>
      </c>
      <c r="C13" t="s">
        <v>79</v>
      </c>
      <c r="D13" t="s">
        <v>80</v>
      </c>
      <c r="E13" t="s">
        <v>92</v>
      </c>
      <c r="F13" t="s">
        <v>82</v>
      </c>
      <c r="G13" t="b">
        <f t="shared" si="0"/>
        <v>1</v>
      </c>
      <c r="H13" t="s">
        <v>106</v>
      </c>
      <c r="I13">
        <v>54</v>
      </c>
      <c r="J13">
        <v>37597</v>
      </c>
      <c r="K13">
        <v>14</v>
      </c>
      <c r="L13">
        <v>10</v>
      </c>
      <c r="M13">
        <v>7</v>
      </c>
      <c r="N13">
        <v>9</v>
      </c>
      <c r="O13" t="b">
        <f t="shared" si="3"/>
        <v>0</v>
      </c>
      <c r="P13">
        <v>32</v>
      </c>
      <c r="Q13" t="str">
        <f t="shared" si="1"/>
        <v>Excellent</v>
      </c>
      <c r="R13" t="str">
        <f t="shared" si="2"/>
        <v>High Performer</v>
      </c>
    </row>
    <row r="14" spans="1:18" x14ac:dyDescent="0.45">
      <c r="A14" t="s">
        <v>97</v>
      </c>
      <c r="B14" t="s">
        <v>78</v>
      </c>
      <c r="C14" t="s">
        <v>99</v>
      </c>
      <c r="D14" t="s">
        <v>91</v>
      </c>
      <c r="E14" t="s">
        <v>95</v>
      </c>
      <c r="F14" t="s">
        <v>96</v>
      </c>
      <c r="G14" t="b">
        <f t="shared" si="0"/>
        <v>0</v>
      </c>
      <c r="H14" t="s">
        <v>93</v>
      </c>
      <c r="I14">
        <v>25</v>
      </c>
      <c r="J14">
        <v>77093</v>
      </c>
      <c r="K14">
        <v>10</v>
      </c>
      <c r="L14">
        <v>7</v>
      </c>
      <c r="M14">
        <v>5</v>
      </c>
      <c r="N14">
        <v>2</v>
      </c>
      <c r="O14" t="b">
        <f t="shared" si="3"/>
        <v>1</v>
      </c>
      <c r="P14">
        <v>33</v>
      </c>
      <c r="Q14" t="str">
        <f t="shared" si="1"/>
        <v>Need Imrovement</v>
      </c>
      <c r="R14" t="str">
        <f t="shared" si="2"/>
        <v>Low Performer</v>
      </c>
    </row>
    <row r="15" spans="1:18" x14ac:dyDescent="0.45">
      <c r="A15" t="s">
        <v>90</v>
      </c>
      <c r="B15" t="s">
        <v>78</v>
      </c>
      <c r="C15" t="s">
        <v>107</v>
      </c>
      <c r="D15" t="s">
        <v>102</v>
      </c>
      <c r="E15" t="s">
        <v>103</v>
      </c>
      <c r="F15" t="s">
        <v>82</v>
      </c>
      <c r="G15" t="b">
        <f t="shared" si="0"/>
        <v>1</v>
      </c>
      <c r="H15" t="s">
        <v>83</v>
      </c>
      <c r="I15">
        <v>63</v>
      </c>
      <c r="J15">
        <v>67226</v>
      </c>
      <c r="K15">
        <v>13</v>
      </c>
      <c r="L15">
        <v>16</v>
      </c>
      <c r="M15">
        <v>1</v>
      </c>
      <c r="N15">
        <v>8</v>
      </c>
      <c r="O15" t="b">
        <f t="shared" si="3"/>
        <v>0</v>
      </c>
      <c r="P15">
        <v>47</v>
      </c>
      <c r="Q15" t="str">
        <f t="shared" si="1"/>
        <v>Good</v>
      </c>
      <c r="R15" t="str">
        <f t="shared" si="2"/>
        <v>High Performer</v>
      </c>
    </row>
    <row r="16" spans="1:18" x14ac:dyDescent="0.45">
      <c r="A16" t="s">
        <v>84</v>
      </c>
      <c r="B16" t="s">
        <v>94</v>
      </c>
      <c r="C16" t="s">
        <v>99</v>
      </c>
      <c r="D16" t="s">
        <v>100</v>
      </c>
      <c r="E16" t="s">
        <v>108</v>
      </c>
      <c r="F16" t="s">
        <v>82</v>
      </c>
      <c r="G16" t="b">
        <f t="shared" si="0"/>
        <v>1</v>
      </c>
      <c r="H16" t="s">
        <v>101</v>
      </c>
      <c r="I16">
        <v>28</v>
      </c>
      <c r="J16">
        <v>102127</v>
      </c>
      <c r="K16">
        <v>31</v>
      </c>
      <c r="L16">
        <v>1</v>
      </c>
      <c r="M16">
        <v>12</v>
      </c>
      <c r="N16">
        <v>9</v>
      </c>
      <c r="O16" t="b">
        <f t="shared" si="3"/>
        <v>0</v>
      </c>
      <c r="P16">
        <v>37</v>
      </c>
      <c r="Q16" t="str">
        <f t="shared" si="1"/>
        <v>Excellent</v>
      </c>
      <c r="R16" t="str">
        <f t="shared" si="2"/>
        <v>High Performer</v>
      </c>
    </row>
    <row r="17" spans="1:18" x14ac:dyDescent="0.45">
      <c r="A17" t="s">
        <v>97</v>
      </c>
      <c r="B17" t="s">
        <v>85</v>
      </c>
      <c r="C17" t="s">
        <v>99</v>
      </c>
      <c r="D17" t="s">
        <v>102</v>
      </c>
      <c r="E17" t="s">
        <v>81</v>
      </c>
      <c r="F17" t="s">
        <v>88</v>
      </c>
      <c r="G17" t="b">
        <f t="shared" si="0"/>
        <v>1</v>
      </c>
      <c r="H17" t="s">
        <v>93</v>
      </c>
      <c r="I17">
        <v>43</v>
      </c>
      <c r="J17">
        <v>107362</v>
      </c>
      <c r="K17">
        <v>30</v>
      </c>
      <c r="L17">
        <v>17</v>
      </c>
      <c r="M17">
        <v>9</v>
      </c>
      <c r="N17">
        <v>9</v>
      </c>
      <c r="O17" t="b">
        <f t="shared" si="3"/>
        <v>0</v>
      </c>
      <c r="P17">
        <v>47</v>
      </c>
      <c r="Q17" t="str">
        <f t="shared" si="1"/>
        <v>Excellent</v>
      </c>
      <c r="R17" t="str">
        <f t="shared" si="2"/>
        <v>High Performer</v>
      </c>
    </row>
    <row r="18" spans="1:18" x14ac:dyDescent="0.45">
      <c r="A18" t="s">
        <v>109</v>
      </c>
      <c r="B18" t="s">
        <v>85</v>
      </c>
      <c r="C18" t="s">
        <v>86</v>
      </c>
      <c r="D18" t="s">
        <v>102</v>
      </c>
      <c r="E18" t="s">
        <v>105</v>
      </c>
      <c r="F18" t="s">
        <v>88</v>
      </c>
      <c r="G18" t="b">
        <f t="shared" si="0"/>
        <v>1</v>
      </c>
      <c r="H18" t="s">
        <v>93</v>
      </c>
      <c r="I18">
        <v>54</v>
      </c>
      <c r="J18">
        <v>56417</v>
      </c>
      <c r="K18">
        <v>3</v>
      </c>
      <c r="L18">
        <v>9</v>
      </c>
      <c r="M18">
        <v>13</v>
      </c>
      <c r="N18">
        <v>7</v>
      </c>
      <c r="O18" t="b">
        <f t="shared" si="3"/>
        <v>1</v>
      </c>
      <c r="P18">
        <v>46</v>
      </c>
      <c r="Q18" t="str">
        <f t="shared" si="1"/>
        <v>Good</v>
      </c>
      <c r="R18" t="str">
        <f t="shared" si="2"/>
        <v>High Performer</v>
      </c>
    </row>
    <row r="19" spans="1:18" x14ac:dyDescent="0.45">
      <c r="A19" t="s">
        <v>90</v>
      </c>
      <c r="B19" t="s">
        <v>85</v>
      </c>
      <c r="C19" t="s">
        <v>79</v>
      </c>
      <c r="D19" t="s">
        <v>91</v>
      </c>
      <c r="E19" t="s">
        <v>92</v>
      </c>
      <c r="F19" t="s">
        <v>96</v>
      </c>
      <c r="G19" t="b">
        <f t="shared" si="0"/>
        <v>0</v>
      </c>
      <c r="H19" t="s">
        <v>98</v>
      </c>
      <c r="I19">
        <v>38</v>
      </c>
      <c r="J19">
        <v>48693</v>
      </c>
      <c r="K19">
        <v>30</v>
      </c>
      <c r="L19">
        <v>6</v>
      </c>
      <c r="M19">
        <v>7</v>
      </c>
      <c r="N19">
        <v>9</v>
      </c>
      <c r="O19" t="b">
        <f t="shared" si="3"/>
        <v>0</v>
      </c>
      <c r="P19">
        <v>51</v>
      </c>
      <c r="Q19" t="str">
        <f t="shared" si="1"/>
        <v>Excellent</v>
      </c>
      <c r="R19" t="str">
        <f t="shared" si="2"/>
        <v>High Performer</v>
      </c>
    </row>
    <row r="20" spans="1:18" x14ac:dyDescent="0.45">
      <c r="A20" t="s">
        <v>104</v>
      </c>
      <c r="B20" t="s">
        <v>78</v>
      </c>
      <c r="C20" t="s">
        <v>86</v>
      </c>
      <c r="D20" t="s">
        <v>91</v>
      </c>
      <c r="E20" t="s">
        <v>92</v>
      </c>
      <c r="F20" t="s">
        <v>82</v>
      </c>
      <c r="G20" t="b">
        <f t="shared" si="0"/>
        <v>1</v>
      </c>
      <c r="H20" t="s">
        <v>101</v>
      </c>
      <c r="I20">
        <v>45</v>
      </c>
      <c r="J20">
        <v>109674</v>
      </c>
      <c r="K20">
        <v>6</v>
      </c>
      <c r="L20">
        <v>19</v>
      </c>
      <c r="M20">
        <v>2</v>
      </c>
      <c r="N20">
        <v>9</v>
      </c>
      <c r="O20" t="b">
        <f t="shared" si="3"/>
        <v>0</v>
      </c>
      <c r="P20">
        <v>28</v>
      </c>
      <c r="Q20" t="str">
        <f t="shared" si="1"/>
        <v>Excellent</v>
      </c>
      <c r="R20" t="str">
        <f t="shared" si="2"/>
        <v>High Performer</v>
      </c>
    </row>
    <row r="21" spans="1:18" x14ac:dyDescent="0.45">
      <c r="A21" t="s">
        <v>84</v>
      </c>
      <c r="B21" t="s">
        <v>94</v>
      </c>
      <c r="C21" t="s">
        <v>86</v>
      </c>
      <c r="D21" t="s">
        <v>100</v>
      </c>
      <c r="E21" t="s">
        <v>108</v>
      </c>
      <c r="F21" t="s">
        <v>82</v>
      </c>
      <c r="G21" t="b">
        <f t="shared" si="0"/>
        <v>1</v>
      </c>
      <c r="H21" t="s">
        <v>106</v>
      </c>
      <c r="I21">
        <v>55</v>
      </c>
      <c r="J21">
        <v>83161</v>
      </c>
      <c r="K21">
        <v>29</v>
      </c>
      <c r="L21">
        <v>13</v>
      </c>
      <c r="M21">
        <v>6</v>
      </c>
      <c r="N21">
        <v>3</v>
      </c>
      <c r="O21" t="b">
        <f t="shared" si="3"/>
        <v>1</v>
      </c>
      <c r="P21">
        <v>59</v>
      </c>
      <c r="Q21" t="str">
        <f t="shared" si="1"/>
        <v>Need Imrovement</v>
      </c>
      <c r="R21" t="str">
        <f t="shared" si="2"/>
        <v>Low Performer</v>
      </c>
    </row>
    <row r="22" spans="1:18" x14ac:dyDescent="0.45">
      <c r="A22" t="s">
        <v>109</v>
      </c>
      <c r="B22" t="s">
        <v>78</v>
      </c>
      <c r="C22" t="s">
        <v>86</v>
      </c>
      <c r="D22" t="s">
        <v>91</v>
      </c>
      <c r="E22" t="s">
        <v>105</v>
      </c>
      <c r="F22" t="s">
        <v>88</v>
      </c>
      <c r="G22" t="b">
        <f t="shared" si="0"/>
        <v>1</v>
      </c>
      <c r="H22" t="s">
        <v>98</v>
      </c>
      <c r="I22">
        <v>49</v>
      </c>
      <c r="J22">
        <v>32169</v>
      </c>
      <c r="K22">
        <v>8</v>
      </c>
      <c r="L22">
        <v>3</v>
      </c>
      <c r="M22">
        <v>2</v>
      </c>
      <c r="N22">
        <v>4</v>
      </c>
      <c r="O22" t="b">
        <f t="shared" si="3"/>
        <v>1</v>
      </c>
      <c r="P22">
        <v>51</v>
      </c>
      <c r="Q22" t="str">
        <f t="shared" si="1"/>
        <v>Need Imrovement</v>
      </c>
      <c r="R22" t="str">
        <f t="shared" si="2"/>
        <v>Low Performer</v>
      </c>
    </row>
    <row r="23" spans="1:18" x14ac:dyDescent="0.45">
      <c r="A23" t="s">
        <v>109</v>
      </c>
      <c r="B23" t="s">
        <v>78</v>
      </c>
      <c r="C23" t="s">
        <v>86</v>
      </c>
      <c r="D23" t="s">
        <v>91</v>
      </c>
      <c r="E23" t="s">
        <v>95</v>
      </c>
      <c r="F23" t="s">
        <v>82</v>
      </c>
      <c r="G23" t="b">
        <f t="shared" si="0"/>
        <v>1</v>
      </c>
      <c r="H23" t="s">
        <v>106</v>
      </c>
      <c r="I23">
        <v>64</v>
      </c>
      <c r="J23">
        <v>114092</v>
      </c>
      <c r="K23">
        <v>33</v>
      </c>
      <c r="L23">
        <v>7</v>
      </c>
      <c r="M23">
        <v>1</v>
      </c>
      <c r="N23">
        <v>2</v>
      </c>
      <c r="O23" t="b">
        <f t="shared" si="3"/>
        <v>1</v>
      </c>
      <c r="P23">
        <v>39</v>
      </c>
      <c r="Q23" t="str">
        <f t="shared" si="1"/>
        <v>Need Imrovement</v>
      </c>
      <c r="R23" t="str">
        <f t="shared" si="2"/>
        <v>Low Performer</v>
      </c>
    </row>
    <row r="24" spans="1:18" x14ac:dyDescent="0.45">
      <c r="A24" t="s">
        <v>104</v>
      </c>
      <c r="B24" t="s">
        <v>85</v>
      </c>
      <c r="C24" t="s">
        <v>86</v>
      </c>
      <c r="D24" t="s">
        <v>91</v>
      </c>
      <c r="E24" t="s">
        <v>105</v>
      </c>
      <c r="F24" t="s">
        <v>82</v>
      </c>
      <c r="G24" t="b">
        <f t="shared" si="0"/>
        <v>1</v>
      </c>
      <c r="H24" t="s">
        <v>98</v>
      </c>
      <c r="I24">
        <v>62</v>
      </c>
      <c r="J24">
        <v>52052</v>
      </c>
      <c r="K24">
        <v>17</v>
      </c>
      <c r="L24">
        <v>9</v>
      </c>
      <c r="M24">
        <v>14</v>
      </c>
      <c r="N24">
        <v>3</v>
      </c>
      <c r="O24" t="b">
        <f t="shared" si="3"/>
        <v>1</v>
      </c>
      <c r="P24">
        <v>47</v>
      </c>
      <c r="Q24" t="str">
        <f t="shared" si="1"/>
        <v>Need Imrovement</v>
      </c>
      <c r="R24" t="str">
        <f t="shared" si="2"/>
        <v>Low Performer</v>
      </c>
    </row>
    <row r="25" spans="1:18" x14ac:dyDescent="0.45">
      <c r="A25" t="s">
        <v>84</v>
      </c>
      <c r="B25" t="s">
        <v>78</v>
      </c>
      <c r="C25" t="s">
        <v>99</v>
      </c>
      <c r="D25" t="s">
        <v>102</v>
      </c>
      <c r="E25" t="s">
        <v>95</v>
      </c>
      <c r="F25" t="s">
        <v>82</v>
      </c>
      <c r="G25" t="b">
        <f t="shared" si="0"/>
        <v>1</v>
      </c>
      <c r="H25" t="s">
        <v>101</v>
      </c>
      <c r="I25">
        <v>60</v>
      </c>
      <c r="J25">
        <v>101849</v>
      </c>
      <c r="K25">
        <v>11</v>
      </c>
      <c r="L25">
        <v>5</v>
      </c>
      <c r="M25">
        <v>7</v>
      </c>
      <c r="N25">
        <v>5</v>
      </c>
      <c r="O25" t="b">
        <f t="shared" si="3"/>
        <v>1</v>
      </c>
      <c r="P25">
        <v>52</v>
      </c>
      <c r="Q25" t="str">
        <f t="shared" si="1"/>
        <v>Need Imrovement</v>
      </c>
      <c r="R25" t="str">
        <f t="shared" si="2"/>
        <v>Low Performer</v>
      </c>
    </row>
    <row r="26" spans="1:18" x14ac:dyDescent="0.45">
      <c r="A26" t="s">
        <v>90</v>
      </c>
      <c r="B26" t="s">
        <v>85</v>
      </c>
      <c r="C26" t="s">
        <v>86</v>
      </c>
      <c r="D26" t="s">
        <v>100</v>
      </c>
      <c r="E26" t="s">
        <v>105</v>
      </c>
      <c r="F26" t="s">
        <v>88</v>
      </c>
      <c r="G26" t="b">
        <f t="shared" si="0"/>
        <v>1</v>
      </c>
      <c r="H26" t="s">
        <v>110</v>
      </c>
      <c r="I26">
        <v>43</v>
      </c>
      <c r="J26">
        <v>103851</v>
      </c>
      <c r="K26">
        <v>13</v>
      </c>
      <c r="L26">
        <v>10</v>
      </c>
      <c r="M26">
        <v>13</v>
      </c>
      <c r="N26">
        <v>5</v>
      </c>
      <c r="O26" t="b">
        <f t="shared" si="3"/>
        <v>1</v>
      </c>
      <c r="P26">
        <v>23</v>
      </c>
      <c r="Q26" t="str">
        <f t="shared" si="1"/>
        <v>Need Imrovement</v>
      </c>
      <c r="R26" t="str">
        <f t="shared" si="2"/>
        <v>Low Performer</v>
      </c>
    </row>
    <row r="27" spans="1:18" x14ac:dyDescent="0.45">
      <c r="A27" t="s">
        <v>111</v>
      </c>
      <c r="B27" t="s">
        <v>94</v>
      </c>
      <c r="C27" t="s">
        <v>86</v>
      </c>
      <c r="D27" t="s">
        <v>80</v>
      </c>
      <c r="E27" t="s">
        <v>105</v>
      </c>
      <c r="F27" t="s">
        <v>96</v>
      </c>
      <c r="G27" t="b">
        <f t="shared" si="0"/>
        <v>0</v>
      </c>
      <c r="H27" t="s">
        <v>101</v>
      </c>
      <c r="I27">
        <v>38</v>
      </c>
      <c r="J27">
        <v>38036</v>
      </c>
      <c r="K27">
        <v>11</v>
      </c>
      <c r="L27">
        <v>17</v>
      </c>
      <c r="M27">
        <v>2</v>
      </c>
      <c r="N27">
        <v>6</v>
      </c>
      <c r="O27" t="b">
        <f t="shared" si="3"/>
        <v>1</v>
      </c>
      <c r="P27">
        <v>53</v>
      </c>
      <c r="Q27" t="str">
        <f t="shared" si="1"/>
        <v>Need Imrovement</v>
      </c>
      <c r="R27" t="str">
        <f t="shared" si="2"/>
        <v>Low Performer</v>
      </c>
    </row>
    <row r="28" spans="1:18" x14ac:dyDescent="0.45">
      <c r="A28" t="s">
        <v>84</v>
      </c>
      <c r="B28" t="s">
        <v>85</v>
      </c>
      <c r="C28" t="s">
        <v>79</v>
      </c>
      <c r="D28" t="s">
        <v>102</v>
      </c>
      <c r="E28" t="s">
        <v>87</v>
      </c>
      <c r="F28" t="s">
        <v>96</v>
      </c>
      <c r="G28" t="b">
        <f t="shared" si="0"/>
        <v>0</v>
      </c>
      <c r="H28" t="s">
        <v>101</v>
      </c>
      <c r="I28">
        <v>55</v>
      </c>
      <c r="J28">
        <v>61778</v>
      </c>
      <c r="K28">
        <v>31</v>
      </c>
      <c r="L28">
        <v>12</v>
      </c>
      <c r="M28">
        <v>13</v>
      </c>
      <c r="N28">
        <v>7</v>
      </c>
      <c r="O28" t="b">
        <f t="shared" si="3"/>
        <v>1</v>
      </c>
      <c r="P28">
        <v>22</v>
      </c>
      <c r="Q28" t="str">
        <f t="shared" si="1"/>
        <v>Good</v>
      </c>
      <c r="R28" t="str">
        <f t="shared" si="2"/>
        <v>High Performer</v>
      </c>
    </row>
    <row r="29" spans="1:18" x14ac:dyDescent="0.45">
      <c r="A29" t="s">
        <v>104</v>
      </c>
      <c r="B29" t="s">
        <v>94</v>
      </c>
      <c r="C29" t="s">
        <v>107</v>
      </c>
      <c r="D29" t="s">
        <v>91</v>
      </c>
      <c r="E29" t="s">
        <v>92</v>
      </c>
      <c r="F29" t="s">
        <v>82</v>
      </c>
      <c r="G29" t="b">
        <f t="shared" si="0"/>
        <v>1</v>
      </c>
      <c r="H29" t="s">
        <v>106</v>
      </c>
      <c r="I29">
        <v>27</v>
      </c>
      <c r="J29">
        <v>57734</v>
      </c>
      <c r="K29">
        <v>28</v>
      </c>
      <c r="L29">
        <v>16</v>
      </c>
      <c r="M29">
        <v>14</v>
      </c>
      <c r="N29">
        <v>7</v>
      </c>
      <c r="O29" t="b">
        <f t="shared" si="3"/>
        <v>1</v>
      </c>
      <c r="P29">
        <v>45</v>
      </c>
      <c r="Q29" t="str">
        <f t="shared" si="1"/>
        <v>Good</v>
      </c>
      <c r="R29" t="str">
        <f t="shared" si="2"/>
        <v>High Performer</v>
      </c>
    </row>
    <row r="30" spans="1:18" x14ac:dyDescent="0.45">
      <c r="A30" t="s">
        <v>109</v>
      </c>
      <c r="B30" t="s">
        <v>85</v>
      </c>
      <c r="C30" t="s">
        <v>99</v>
      </c>
      <c r="D30" t="s">
        <v>102</v>
      </c>
      <c r="E30" t="s">
        <v>105</v>
      </c>
      <c r="F30" t="s">
        <v>96</v>
      </c>
      <c r="G30" t="b">
        <f t="shared" si="0"/>
        <v>0</v>
      </c>
      <c r="H30" t="s">
        <v>106</v>
      </c>
      <c r="I30">
        <v>27</v>
      </c>
      <c r="J30">
        <v>53173</v>
      </c>
      <c r="K30">
        <v>6</v>
      </c>
      <c r="L30">
        <v>3</v>
      </c>
      <c r="M30">
        <v>14</v>
      </c>
      <c r="N30">
        <v>1</v>
      </c>
      <c r="O30" t="b">
        <f t="shared" si="3"/>
        <v>1</v>
      </c>
      <c r="P30">
        <v>27</v>
      </c>
      <c r="Q30" t="str">
        <f t="shared" si="1"/>
        <v>Need Imrovement</v>
      </c>
      <c r="R30" t="str">
        <f t="shared" si="2"/>
        <v>Low Performer</v>
      </c>
    </row>
    <row r="31" spans="1:18" x14ac:dyDescent="0.45">
      <c r="A31" t="s">
        <v>90</v>
      </c>
      <c r="B31" t="s">
        <v>78</v>
      </c>
      <c r="C31" t="s">
        <v>99</v>
      </c>
      <c r="D31" t="s">
        <v>91</v>
      </c>
      <c r="E31" t="s">
        <v>108</v>
      </c>
      <c r="F31" t="s">
        <v>88</v>
      </c>
      <c r="G31" t="b">
        <f t="shared" si="0"/>
        <v>1</v>
      </c>
      <c r="H31" t="s">
        <v>101</v>
      </c>
      <c r="I31">
        <v>55</v>
      </c>
      <c r="J31">
        <v>60403</v>
      </c>
      <c r="K31">
        <v>16</v>
      </c>
      <c r="L31">
        <v>9</v>
      </c>
      <c r="M31">
        <v>2</v>
      </c>
      <c r="N31">
        <v>2</v>
      </c>
      <c r="O31" t="b">
        <f t="shared" si="3"/>
        <v>1</v>
      </c>
      <c r="P31">
        <v>25</v>
      </c>
      <c r="Q31" t="str">
        <f t="shared" si="1"/>
        <v>Need Imrovement</v>
      </c>
      <c r="R31" t="str">
        <f t="shared" si="2"/>
        <v>Low Performer</v>
      </c>
    </row>
    <row r="32" spans="1:18" x14ac:dyDescent="0.45">
      <c r="A32" t="s">
        <v>84</v>
      </c>
      <c r="B32" t="s">
        <v>78</v>
      </c>
      <c r="C32" t="s">
        <v>99</v>
      </c>
      <c r="D32" t="s">
        <v>91</v>
      </c>
      <c r="E32" t="s">
        <v>105</v>
      </c>
      <c r="F32" t="s">
        <v>88</v>
      </c>
      <c r="G32" t="b">
        <f t="shared" si="0"/>
        <v>1</v>
      </c>
      <c r="H32" t="s">
        <v>101</v>
      </c>
      <c r="I32">
        <v>22</v>
      </c>
      <c r="J32">
        <v>96321</v>
      </c>
      <c r="K32">
        <v>4</v>
      </c>
      <c r="L32">
        <v>15</v>
      </c>
      <c r="M32">
        <v>13</v>
      </c>
      <c r="N32">
        <v>9</v>
      </c>
      <c r="O32" t="b">
        <f t="shared" si="3"/>
        <v>0</v>
      </c>
      <c r="P32">
        <v>35</v>
      </c>
      <c r="Q32" t="str">
        <f t="shared" si="1"/>
        <v>Excellent</v>
      </c>
      <c r="R32" t="str">
        <f t="shared" si="2"/>
        <v>High Performer</v>
      </c>
    </row>
    <row r="33" spans="1:18" x14ac:dyDescent="0.45">
      <c r="A33" t="s">
        <v>111</v>
      </c>
      <c r="B33" t="s">
        <v>94</v>
      </c>
      <c r="C33" t="s">
        <v>86</v>
      </c>
      <c r="D33" t="s">
        <v>102</v>
      </c>
      <c r="E33" t="s">
        <v>81</v>
      </c>
      <c r="F33" t="s">
        <v>96</v>
      </c>
      <c r="G33" t="b">
        <f t="shared" si="0"/>
        <v>0</v>
      </c>
      <c r="H33" t="s">
        <v>101</v>
      </c>
      <c r="I33">
        <v>31</v>
      </c>
      <c r="J33">
        <v>101675</v>
      </c>
      <c r="K33">
        <v>35</v>
      </c>
      <c r="L33">
        <v>5</v>
      </c>
      <c r="M33">
        <v>11</v>
      </c>
      <c r="N33">
        <v>2</v>
      </c>
      <c r="O33" t="b">
        <f t="shared" si="3"/>
        <v>1</v>
      </c>
      <c r="P33">
        <v>43</v>
      </c>
      <c r="Q33" t="str">
        <f t="shared" si="1"/>
        <v>Need Imrovement</v>
      </c>
      <c r="R33" t="str">
        <f t="shared" si="2"/>
        <v>Low Performer</v>
      </c>
    </row>
    <row r="34" spans="1:18" x14ac:dyDescent="0.45">
      <c r="A34" t="s">
        <v>111</v>
      </c>
      <c r="B34" t="s">
        <v>94</v>
      </c>
      <c r="C34" t="s">
        <v>86</v>
      </c>
      <c r="D34" t="s">
        <v>100</v>
      </c>
      <c r="E34" t="s">
        <v>92</v>
      </c>
      <c r="F34" t="s">
        <v>96</v>
      </c>
      <c r="G34" t="b">
        <f t="shared" si="0"/>
        <v>0</v>
      </c>
      <c r="H34" t="s">
        <v>106</v>
      </c>
      <c r="I34">
        <v>42</v>
      </c>
      <c r="J34">
        <v>36344</v>
      </c>
      <c r="K34">
        <v>26</v>
      </c>
      <c r="L34">
        <v>13</v>
      </c>
      <c r="M34">
        <v>5</v>
      </c>
      <c r="N34">
        <v>6</v>
      </c>
      <c r="O34" t="b">
        <f t="shared" si="3"/>
        <v>1</v>
      </c>
      <c r="P34">
        <v>58</v>
      </c>
      <c r="Q34" t="str">
        <f t="shared" si="1"/>
        <v>Need Imrovement</v>
      </c>
      <c r="R34" t="str">
        <f t="shared" si="2"/>
        <v>Low Performer</v>
      </c>
    </row>
    <row r="35" spans="1:18" x14ac:dyDescent="0.45">
      <c r="A35" t="s">
        <v>97</v>
      </c>
      <c r="B35" t="s">
        <v>94</v>
      </c>
      <c r="C35" t="s">
        <v>86</v>
      </c>
      <c r="D35" t="s">
        <v>91</v>
      </c>
      <c r="E35" t="s">
        <v>81</v>
      </c>
      <c r="F35" t="s">
        <v>82</v>
      </c>
      <c r="G35" t="b">
        <f t="shared" si="0"/>
        <v>1</v>
      </c>
      <c r="H35" t="s">
        <v>101</v>
      </c>
      <c r="I35">
        <v>26</v>
      </c>
      <c r="J35">
        <v>48800</v>
      </c>
      <c r="K35">
        <v>12</v>
      </c>
      <c r="L35">
        <v>14</v>
      </c>
      <c r="M35">
        <v>14</v>
      </c>
      <c r="N35">
        <v>1</v>
      </c>
      <c r="O35" t="b">
        <f t="shared" si="3"/>
        <v>1</v>
      </c>
      <c r="P35">
        <v>49</v>
      </c>
      <c r="Q35" t="str">
        <f t="shared" si="1"/>
        <v>Need Imrovement</v>
      </c>
      <c r="R35" t="str">
        <f t="shared" si="2"/>
        <v>Low Performer</v>
      </c>
    </row>
    <row r="36" spans="1:18" x14ac:dyDescent="0.45">
      <c r="A36" t="s">
        <v>97</v>
      </c>
      <c r="B36" t="s">
        <v>85</v>
      </c>
      <c r="C36" t="s">
        <v>79</v>
      </c>
      <c r="D36" t="s">
        <v>100</v>
      </c>
      <c r="E36" t="s">
        <v>92</v>
      </c>
      <c r="F36" t="s">
        <v>96</v>
      </c>
      <c r="G36" t="b">
        <f t="shared" si="0"/>
        <v>0</v>
      </c>
      <c r="H36" t="s">
        <v>101</v>
      </c>
      <c r="I36">
        <v>23</v>
      </c>
      <c r="J36">
        <v>55372</v>
      </c>
      <c r="K36">
        <v>11</v>
      </c>
      <c r="L36">
        <v>15</v>
      </c>
      <c r="M36">
        <v>5</v>
      </c>
      <c r="N36">
        <v>3</v>
      </c>
      <c r="O36" t="b">
        <f t="shared" si="3"/>
        <v>1</v>
      </c>
      <c r="P36">
        <v>32</v>
      </c>
      <c r="Q36" t="str">
        <f t="shared" si="1"/>
        <v>Need Imrovement</v>
      </c>
      <c r="R36" t="str">
        <f t="shared" si="2"/>
        <v>Low Performer</v>
      </c>
    </row>
    <row r="37" spans="1:18" x14ac:dyDescent="0.45">
      <c r="A37" t="s">
        <v>77</v>
      </c>
      <c r="B37" t="s">
        <v>85</v>
      </c>
      <c r="C37" t="s">
        <v>107</v>
      </c>
      <c r="D37" t="s">
        <v>80</v>
      </c>
      <c r="E37" t="s">
        <v>81</v>
      </c>
      <c r="F37" t="s">
        <v>82</v>
      </c>
      <c r="G37" t="b">
        <f t="shared" si="0"/>
        <v>1</v>
      </c>
      <c r="H37" t="s">
        <v>89</v>
      </c>
      <c r="I37">
        <v>43</v>
      </c>
      <c r="J37">
        <v>91516</v>
      </c>
      <c r="K37">
        <v>37</v>
      </c>
      <c r="L37">
        <v>16</v>
      </c>
      <c r="M37">
        <v>7</v>
      </c>
      <c r="N37">
        <v>2</v>
      </c>
      <c r="O37" t="b">
        <f t="shared" si="3"/>
        <v>1</v>
      </c>
      <c r="P37">
        <v>24</v>
      </c>
      <c r="Q37" t="str">
        <f t="shared" si="1"/>
        <v>Need Imrovement</v>
      </c>
      <c r="R37" t="str">
        <f t="shared" si="2"/>
        <v>Low Performer</v>
      </c>
    </row>
    <row r="38" spans="1:18" x14ac:dyDescent="0.45">
      <c r="A38" t="s">
        <v>104</v>
      </c>
      <c r="B38" t="s">
        <v>94</v>
      </c>
      <c r="C38" t="s">
        <v>86</v>
      </c>
      <c r="D38" t="s">
        <v>91</v>
      </c>
      <c r="E38" t="s">
        <v>105</v>
      </c>
      <c r="F38" t="s">
        <v>82</v>
      </c>
      <c r="G38" t="b">
        <f t="shared" si="0"/>
        <v>1</v>
      </c>
      <c r="H38" t="s">
        <v>110</v>
      </c>
      <c r="I38">
        <v>23</v>
      </c>
      <c r="J38">
        <v>50538</v>
      </c>
      <c r="K38">
        <v>25</v>
      </c>
      <c r="L38">
        <v>13</v>
      </c>
      <c r="M38">
        <v>1</v>
      </c>
      <c r="N38">
        <v>3</v>
      </c>
      <c r="O38" t="b">
        <f t="shared" si="3"/>
        <v>1</v>
      </c>
      <c r="P38">
        <v>44</v>
      </c>
      <c r="Q38" t="str">
        <f t="shared" si="1"/>
        <v>Need Imrovement</v>
      </c>
      <c r="R38" t="str">
        <f t="shared" si="2"/>
        <v>Low Performer</v>
      </c>
    </row>
    <row r="39" spans="1:18" x14ac:dyDescent="0.45">
      <c r="A39" t="s">
        <v>84</v>
      </c>
      <c r="B39" t="s">
        <v>78</v>
      </c>
      <c r="C39" t="s">
        <v>107</v>
      </c>
      <c r="D39" t="s">
        <v>100</v>
      </c>
      <c r="E39" t="s">
        <v>105</v>
      </c>
      <c r="F39" t="s">
        <v>88</v>
      </c>
      <c r="G39" t="b">
        <f t="shared" si="0"/>
        <v>1</v>
      </c>
      <c r="H39" t="s">
        <v>83</v>
      </c>
      <c r="I39">
        <v>31</v>
      </c>
      <c r="J39">
        <v>93918</v>
      </c>
      <c r="K39">
        <v>18</v>
      </c>
      <c r="L39">
        <v>17</v>
      </c>
      <c r="M39">
        <v>8</v>
      </c>
      <c r="N39">
        <v>5</v>
      </c>
      <c r="O39" t="b">
        <f t="shared" si="3"/>
        <v>1</v>
      </c>
      <c r="P39">
        <v>39</v>
      </c>
      <c r="Q39" t="str">
        <f t="shared" si="1"/>
        <v>Need Imrovement</v>
      </c>
      <c r="R39" t="str">
        <f t="shared" si="2"/>
        <v>Low Performer</v>
      </c>
    </row>
    <row r="40" spans="1:18" x14ac:dyDescent="0.45">
      <c r="A40" t="s">
        <v>84</v>
      </c>
      <c r="B40" t="s">
        <v>85</v>
      </c>
      <c r="C40" t="s">
        <v>79</v>
      </c>
      <c r="D40" t="s">
        <v>100</v>
      </c>
      <c r="E40" t="s">
        <v>87</v>
      </c>
      <c r="F40" t="s">
        <v>88</v>
      </c>
      <c r="G40" t="b">
        <f t="shared" si="0"/>
        <v>1</v>
      </c>
      <c r="H40" t="s">
        <v>110</v>
      </c>
      <c r="I40">
        <v>55</v>
      </c>
      <c r="J40">
        <v>44973</v>
      </c>
      <c r="K40">
        <v>19</v>
      </c>
      <c r="L40">
        <v>8</v>
      </c>
      <c r="M40">
        <v>3</v>
      </c>
      <c r="N40">
        <v>6</v>
      </c>
      <c r="O40" t="b">
        <f t="shared" si="3"/>
        <v>1</v>
      </c>
      <c r="P40">
        <v>37</v>
      </c>
      <c r="Q40" t="str">
        <f t="shared" si="1"/>
        <v>Need Imrovement</v>
      </c>
      <c r="R40" t="str">
        <f t="shared" si="2"/>
        <v>Low Performer</v>
      </c>
    </row>
    <row r="41" spans="1:18" x14ac:dyDescent="0.45">
      <c r="A41" t="s">
        <v>77</v>
      </c>
      <c r="B41" t="s">
        <v>85</v>
      </c>
      <c r="C41" t="s">
        <v>99</v>
      </c>
      <c r="D41" t="s">
        <v>80</v>
      </c>
      <c r="E41" t="s">
        <v>108</v>
      </c>
      <c r="F41" t="s">
        <v>88</v>
      </c>
      <c r="G41" t="b">
        <f t="shared" si="0"/>
        <v>1</v>
      </c>
      <c r="H41" t="s">
        <v>89</v>
      </c>
      <c r="I41">
        <v>37</v>
      </c>
      <c r="J41">
        <v>101155</v>
      </c>
      <c r="K41">
        <v>23</v>
      </c>
      <c r="L41">
        <v>2</v>
      </c>
      <c r="M41">
        <v>4</v>
      </c>
      <c r="N41">
        <v>9</v>
      </c>
      <c r="O41" t="b">
        <f t="shared" si="3"/>
        <v>0</v>
      </c>
      <c r="P41">
        <v>37</v>
      </c>
      <c r="Q41" t="str">
        <f t="shared" si="1"/>
        <v>Excellent</v>
      </c>
      <c r="R41" t="str">
        <f t="shared" si="2"/>
        <v>High Performer</v>
      </c>
    </row>
    <row r="42" spans="1:18" x14ac:dyDescent="0.45">
      <c r="A42" t="s">
        <v>109</v>
      </c>
      <c r="B42" t="s">
        <v>85</v>
      </c>
      <c r="C42" t="s">
        <v>86</v>
      </c>
      <c r="D42" t="s">
        <v>100</v>
      </c>
      <c r="E42" t="s">
        <v>81</v>
      </c>
      <c r="F42" t="s">
        <v>88</v>
      </c>
      <c r="G42" t="b">
        <f t="shared" si="0"/>
        <v>1</v>
      </c>
      <c r="H42" t="s">
        <v>83</v>
      </c>
      <c r="I42">
        <v>60</v>
      </c>
      <c r="J42">
        <v>89500</v>
      </c>
      <c r="K42">
        <v>38</v>
      </c>
      <c r="L42">
        <v>5</v>
      </c>
      <c r="M42">
        <v>9</v>
      </c>
      <c r="N42">
        <v>4</v>
      </c>
      <c r="O42" t="b">
        <f t="shared" si="3"/>
        <v>1</v>
      </c>
      <c r="P42">
        <v>21</v>
      </c>
      <c r="Q42" t="str">
        <f t="shared" si="1"/>
        <v>Need Imrovement</v>
      </c>
      <c r="R42" t="str">
        <f t="shared" si="2"/>
        <v>Low Performer</v>
      </c>
    </row>
    <row r="43" spans="1:18" x14ac:dyDescent="0.45">
      <c r="A43" t="s">
        <v>109</v>
      </c>
      <c r="B43" t="s">
        <v>94</v>
      </c>
      <c r="C43" t="s">
        <v>107</v>
      </c>
      <c r="D43" t="s">
        <v>100</v>
      </c>
      <c r="E43" t="s">
        <v>95</v>
      </c>
      <c r="F43" t="s">
        <v>96</v>
      </c>
      <c r="G43" t="b">
        <f t="shared" si="0"/>
        <v>0</v>
      </c>
      <c r="H43" t="s">
        <v>98</v>
      </c>
      <c r="I43">
        <v>43</v>
      </c>
      <c r="J43">
        <v>66575</v>
      </c>
      <c r="K43">
        <v>18</v>
      </c>
      <c r="L43">
        <v>6</v>
      </c>
      <c r="M43">
        <v>4</v>
      </c>
      <c r="N43">
        <v>7</v>
      </c>
      <c r="O43" t="b">
        <f t="shared" si="3"/>
        <v>1</v>
      </c>
      <c r="P43">
        <v>29</v>
      </c>
      <c r="Q43" t="str">
        <f t="shared" si="1"/>
        <v>Good</v>
      </c>
      <c r="R43" t="str">
        <f t="shared" si="2"/>
        <v>High Performer</v>
      </c>
    </row>
    <row r="44" spans="1:18" x14ac:dyDescent="0.45">
      <c r="A44" t="s">
        <v>77</v>
      </c>
      <c r="B44" t="s">
        <v>94</v>
      </c>
      <c r="C44" t="s">
        <v>107</v>
      </c>
      <c r="D44" t="s">
        <v>80</v>
      </c>
      <c r="E44" t="s">
        <v>87</v>
      </c>
      <c r="F44" t="s">
        <v>88</v>
      </c>
      <c r="G44" t="b">
        <f t="shared" si="0"/>
        <v>1</v>
      </c>
      <c r="H44" t="s">
        <v>101</v>
      </c>
      <c r="I44">
        <v>33</v>
      </c>
      <c r="J44">
        <v>72261</v>
      </c>
      <c r="K44">
        <v>26</v>
      </c>
      <c r="L44">
        <v>12</v>
      </c>
      <c r="M44">
        <v>10</v>
      </c>
      <c r="N44">
        <v>6</v>
      </c>
      <c r="O44" t="b">
        <f t="shared" si="3"/>
        <v>1</v>
      </c>
      <c r="P44">
        <v>31</v>
      </c>
      <c r="Q44" t="str">
        <f t="shared" si="1"/>
        <v>Need Imrovement</v>
      </c>
      <c r="R44" t="str">
        <f t="shared" si="2"/>
        <v>Low Performer</v>
      </c>
    </row>
    <row r="45" spans="1:18" x14ac:dyDescent="0.45">
      <c r="A45" t="s">
        <v>109</v>
      </c>
      <c r="B45" t="s">
        <v>94</v>
      </c>
      <c r="C45" t="s">
        <v>86</v>
      </c>
      <c r="D45" t="s">
        <v>91</v>
      </c>
      <c r="E45" t="s">
        <v>81</v>
      </c>
      <c r="F45" t="s">
        <v>96</v>
      </c>
      <c r="G45" t="b">
        <f t="shared" si="0"/>
        <v>0</v>
      </c>
      <c r="H45" t="s">
        <v>89</v>
      </c>
      <c r="I45">
        <v>45</v>
      </c>
      <c r="J45">
        <v>57716</v>
      </c>
      <c r="K45">
        <v>6</v>
      </c>
      <c r="L45">
        <v>18</v>
      </c>
      <c r="M45">
        <v>12</v>
      </c>
      <c r="N45">
        <v>2</v>
      </c>
      <c r="O45" t="b">
        <f t="shared" si="3"/>
        <v>1</v>
      </c>
      <c r="P45">
        <v>32</v>
      </c>
      <c r="Q45" t="str">
        <f t="shared" si="1"/>
        <v>Need Imrovement</v>
      </c>
      <c r="R45" t="str">
        <f t="shared" si="2"/>
        <v>Low Performer</v>
      </c>
    </row>
    <row r="46" spans="1:18" x14ac:dyDescent="0.45">
      <c r="A46" t="s">
        <v>97</v>
      </c>
      <c r="B46" t="s">
        <v>94</v>
      </c>
      <c r="C46" t="s">
        <v>99</v>
      </c>
      <c r="D46" t="s">
        <v>100</v>
      </c>
      <c r="E46" t="s">
        <v>81</v>
      </c>
      <c r="F46" t="s">
        <v>88</v>
      </c>
      <c r="G46" t="b">
        <f t="shared" si="0"/>
        <v>1</v>
      </c>
      <c r="H46" t="s">
        <v>98</v>
      </c>
      <c r="I46">
        <v>61</v>
      </c>
      <c r="J46">
        <v>33236</v>
      </c>
      <c r="K46">
        <v>4</v>
      </c>
      <c r="L46">
        <v>1</v>
      </c>
      <c r="M46">
        <v>5</v>
      </c>
      <c r="N46">
        <v>8</v>
      </c>
      <c r="O46" t="b">
        <f t="shared" si="3"/>
        <v>0</v>
      </c>
      <c r="P46">
        <v>30</v>
      </c>
      <c r="Q46" t="str">
        <f t="shared" si="1"/>
        <v>Good</v>
      </c>
      <c r="R46" t="str">
        <f t="shared" si="2"/>
        <v>High Performer</v>
      </c>
    </row>
    <row r="47" spans="1:18" x14ac:dyDescent="0.45">
      <c r="A47" t="s">
        <v>84</v>
      </c>
      <c r="B47" t="s">
        <v>94</v>
      </c>
      <c r="C47" t="s">
        <v>99</v>
      </c>
      <c r="D47" t="s">
        <v>100</v>
      </c>
      <c r="E47" t="s">
        <v>87</v>
      </c>
      <c r="F47" t="s">
        <v>96</v>
      </c>
      <c r="G47" t="b">
        <f t="shared" si="0"/>
        <v>0</v>
      </c>
      <c r="H47" t="s">
        <v>101</v>
      </c>
      <c r="I47">
        <v>59</v>
      </c>
      <c r="J47">
        <v>45848</v>
      </c>
      <c r="K47">
        <v>29</v>
      </c>
      <c r="L47">
        <v>17</v>
      </c>
      <c r="M47">
        <v>7</v>
      </c>
      <c r="N47">
        <v>7</v>
      </c>
      <c r="O47" t="b">
        <f t="shared" si="3"/>
        <v>1</v>
      </c>
      <c r="P47">
        <v>38</v>
      </c>
      <c r="Q47" t="str">
        <f t="shared" si="1"/>
        <v>Good</v>
      </c>
      <c r="R47" t="str">
        <f t="shared" si="2"/>
        <v>High Performer</v>
      </c>
    </row>
    <row r="48" spans="1:18" x14ac:dyDescent="0.45">
      <c r="A48" t="s">
        <v>77</v>
      </c>
      <c r="B48" t="s">
        <v>78</v>
      </c>
      <c r="C48" t="s">
        <v>99</v>
      </c>
      <c r="D48" t="s">
        <v>100</v>
      </c>
      <c r="E48" t="s">
        <v>105</v>
      </c>
      <c r="F48" t="s">
        <v>82</v>
      </c>
      <c r="G48" t="b">
        <f t="shared" si="0"/>
        <v>1</v>
      </c>
      <c r="H48" t="s">
        <v>106</v>
      </c>
      <c r="I48">
        <v>31</v>
      </c>
      <c r="J48">
        <v>32352</v>
      </c>
      <c r="K48">
        <v>34</v>
      </c>
      <c r="L48">
        <v>11</v>
      </c>
      <c r="M48">
        <v>4</v>
      </c>
      <c r="N48">
        <v>7</v>
      </c>
      <c r="O48" t="b">
        <f t="shared" si="3"/>
        <v>1</v>
      </c>
      <c r="P48">
        <v>54</v>
      </c>
      <c r="Q48" t="str">
        <f t="shared" si="1"/>
        <v>Good</v>
      </c>
      <c r="R48" t="str">
        <f t="shared" si="2"/>
        <v>High Performer</v>
      </c>
    </row>
    <row r="49" spans="1:18" x14ac:dyDescent="0.45">
      <c r="A49" t="s">
        <v>84</v>
      </c>
      <c r="B49" t="s">
        <v>78</v>
      </c>
      <c r="C49" t="s">
        <v>79</v>
      </c>
      <c r="D49" t="s">
        <v>102</v>
      </c>
      <c r="E49" t="s">
        <v>81</v>
      </c>
      <c r="F49" t="s">
        <v>96</v>
      </c>
      <c r="G49" t="b">
        <f t="shared" si="0"/>
        <v>0</v>
      </c>
      <c r="H49" t="s">
        <v>93</v>
      </c>
      <c r="I49">
        <v>56</v>
      </c>
      <c r="J49">
        <v>31932</v>
      </c>
      <c r="K49">
        <v>17</v>
      </c>
      <c r="L49">
        <v>10</v>
      </c>
      <c r="M49">
        <v>14</v>
      </c>
      <c r="N49">
        <v>8</v>
      </c>
      <c r="O49" t="b">
        <f t="shared" si="3"/>
        <v>0</v>
      </c>
      <c r="P49">
        <v>58</v>
      </c>
      <c r="Q49" t="str">
        <f t="shared" si="1"/>
        <v>Good</v>
      </c>
      <c r="R49" t="str">
        <f t="shared" si="2"/>
        <v>High Performer</v>
      </c>
    </row>
    <row r="50" spans="1:18" x14ac:dyDescent="0.45">
      <c r="A50" t="s">
        <v>111</v>
      </c>
      <c r="B50" t="s">
        <v>94</v>
      </c>
      <c r="C50" t="s">
        <v>107</v>
      </c>
      <c r="D50" t="s">
        <v>80</v>
      </c>
      <c r="E50" t="s">
        <v>105</v>
      </c>
      <c r="F50" t="s">
        <v>96</v>
      </c>
      <c r="G50" t="b">
        <f t="shared" si="0"/>
        <v>0</v>
      </c>
      <c r="H50" t="s">
        <v>89</v>
      </c>
      <c r="I50">
        <v>53</v>
      </c>
      <c r="J50">
        <v>106449</v>
      </c>
      <c r="K50">
        <v>16</v>
      </c>
      <c r="L50">
        <v>19</v>
      </c>
      <c r="M50">
        <v>1</v>
      </c>
      <c r="N50">
        <v>1</v>
      </c>
      <c r="O50" t="b">
        <f t="shared" si="3"/>
        <v>1</v>
      </c>
      <c r="P50">
        <v>45</v>
      </c>
      <c r="Q50" t="str">
        <f t="shared" si="1"/>
        <v>Need Imrovement</v>
      </c>
      <c r="R50" t="str">
        <f t="shared" si="2"/>
        <v>Low Performer</v>
      </c>
    </row>
    <row r="51" spans="1:18" x14ac:dyDescent="0.45">
      <c r="A51" t="s">
        <v>97</v>
      </c>
      <c r="B51" t="s">
        <v>85</v>
      </c>
      <c r="C51" t="s">
        <v>107</v>
      </c>
      <c r="D51" t="s">
        <v>102</v>
      </c>
      <c r="E51" t="s">
        <v>87</v>
      </c>
      <c r="F51" t="s">
        <v>88</v>
      </c>
      <c r="G51" t="b">
        <f t="shared" si="0"/>
        <v>1</v>
      </c>
      <c r="H51" t="s">
        <v>106</v>
      </c>
      <c r="I51">
        <v>28</v>
      </c>
      <c r="J51">
        <v>38556</v>
      </c>
      <c r="K51">
        <v>2</v>
      </c>
      <c r="L51">
        <v>14</v>
      </c>
      <c r="M51">
        <v>9</v>
      </c>
      <c r="N51">
        <v>1</v>
      </c>
      <c r="O51" t="b">
        <f t="shared" si="3"/>
        <v>1</v>
      </c>
      <c r="P51">
        <v>33</v>
      </c>
      <c r="Q51" t="str">
        <f t="shared" si="1"/>
        <v>Need Imrovement</v>
      </c>
      <c r="R51" t="str">
        <f t="shared" si="2"/>
        <v>Low Performer</v>
      </c>
    </row>
    <row r="52" spans="1:18" x14ac:dyDescent="0.45">
      <c r="A52" t="s">
        <v>90</v>
      </c>
      <c r="B52" t="s">
        <v>94</v>
      </c>
      <c r="C52" t="s">
        <v>107</v>
      </c>
      <c r="D52" t="s">
        <v>80</v>
      </c>
      <c r="E52" t="s">
        <v>105</v>
      </c>
      <c r="F52" t="s">
        <v>96</v>
      </c>
      <c r="G52" t="b">
        <f t="shared" si="0"/>
        <v>0</v>
      </c>
      <c r="H52" t="s">
        <v>89</v>
      </c>
      <c r="I52">
        <v>42</v>
      </c>
      <c r="J52">
        <v>116836</v>
      </c>
      <c r="K52">
        <v>34</v>
      </c>
      <c r="L52">
        <v>10</v>
      </c>
      <c r="M52">
        <v>4</v>
      </c>
      <c r="N52">
        <v>8</v>
      </c>
      <c r="O52" t="b">
        <f t="shared" si="3"/>
        <v>0</v>
      </c>
      <c r="P52">
        <v>43</v>
      </c>
      <c r="Q52" t="str">
        <f t="shared" si="1"/>
        <v>Good</v>
      </c>
      <c r="R52" t="str">
        <f t="shared" si="2"/>
        <v>High Performer</v>
      </c>
    </row>
    <row r="53" spans="1:18" x14ac:dyDescent="0.45">
      <c r="A53" t="s">
        <v>97</v>
      </c>
      <c r="B53" t="s">
        <v>78</v>
      </c>
      <c r="C53" t="s">
        <v>79</v>
      </c>
      <c r="D53" t="s">
        <v>91</v>
      </c>
      <c r="E53" t="s">
        <v>92</v>
      </c>
      <c r="F53" t="s">
        <v>82</v>
      </c>
      <c r="G53" t="b">
        <f t="shared" si="0"/>
        <v>1</v>
      </c>
      <c r="H53" t="s">
        <v>89</v>
      </c>
      <c r="I53">
        <v>41</v>
      </c>
      <c r="J53">
        <v>35498</v>
      </c>
      <c r="K53">
        <v>8</v>
      </c>
      <c r="L53">
        <v>15</v>
      </c>
      <c r="M53">
        <v>9</v>
      </c>
      <c r="N53">
        <v>4</v>
      </c>
      <c r="O53" t="b">
        <f t="shared" si="3"/>
        <v>1</v>
      </c>
      <c r="P53">
        <v>20</v>
      </c>
      <c r="Q53" t="str">
        <f t="shared" si="1"/>
        <v>Need Imrovement</v>
      </c>
      <c r="R53" t="str">
        <f t="shared" si="2"/>
        <v>Low Performer</v>
      </c>
    </row>
    <row r="54" spans="1:18" x14ac:dyDescent="0.45">
      <c r="A54" t="s">
        <v>77</v>
      </c>
      <c r="B54" t="s">
        <v>78</v>
      </c>
      <c r="C54" t="s">
        <v>107</v>
      </c>
      <c r="D54" t="s">
        <v>91</v>
      </c>
      <c r="E54" t="s">
        <v>95</v>
      </c>
      <c r="F54" t="s">
        <v>82</v>
      </c>
      <c r="G54" t="b">
        <f t="shared" si="0"/>
        <v>1</v>
      </c>
      <c r="H54" t="s">
        <v>106</v>
      </c>
      <c r="I54">
        <v>47</v>
      </c>
      <c r="J54">
        <v>106118</v>
      </c>
      <c r="K54">
        <v>13</v>
      </c>
      <c r="L54">
        <v>19</v>
      </c>
      <c r="M54">
        <v>6</v>
      </c>
      <c r="N54">
        <v>5</v>
      </c>
      <c r="O54" t="b">
        <f t="shared" si="3"/>
        <v>1</v>
      </c>
      <c r="P54">
        <v>41</v>
      </c>
      <c r="Q54" t="str">
        <f t="shared" si="1"/>
        <v>Need Imrovement</v>
      </c>
      <c r="R54" t="str">
        <f t="shared" si="2"/>
        <v>Low Performer</v>
      </c>
    </row>
    <row r="55" spans="1:18" x14ac:dyDescent="0.45">
      <c r="A55" t="s">
        <v>90</v>
      </c>
      <c r="B55" t="s">
        <v>85</v>
      </c>
      <c r="C55" t="s">
        <v>79</v>
      </c>
      <c r="D55" t="s">
        <v>100</v>
      </c>
      <c r="E55" t="s">
        <v>103</v>
      </c>
      <c r="F55" t="s">
        <v>88</v>
      </c>
      <c r="G55" t="b">
        <f t="shared" si="0"/>
        <v>1</v>
      </c>
      <c r="H55" t="s">
        <v>83</v>
      </c>
      <c r="I55">
        <v>25</v>
      </c>
      <c r="J55">
        <v>80098</v>
      </c>
      <c r="K55">
        <v>8</v>
      </c>
      <c r="L55">
        <v>4</v>
      </c>
      <c r="M55">
        <v>1</v>
      </c>
      <c r="N55">
        <v>8</v>
      </c>
      <c r="O55" t="b">
        <f t="shared" si="3"/>
        <v>0</v>
      </c>
      <c r="P55">
        <v>42</v>
      </c>
      <c r="Q55" t="str">
        <f t="shared" si="1"/>
        <v>Good</v>
      </c>
      <c r="R55" t="str">
        <f t="shared" si="2"/>
        <v>High Performer</v>
      </c>
    </row>
    <row r="56" spans="1:18" x14ac:dyDescent="0.45">
      <c r="A56" t="s">
        <v>111</v>
      </c>
      <c r="B56" t="s">
        <v>78</v>
      </c>
      <c r="C56" t="s">
        <v>99</v>
      </c>
      <c r="D56" t="s">
        <v>80</v>
      </c>
      <c r="E56" t="s">
        <v>81</v>
      </c>
      <c r="F56" t="s">
        <v>82</v>
      </c>
      <c r="G56" t="b">
        <f t="shared" si="0"/>
        <v>1</v>
      </c>
      <c r="H56" t="s">
        <v>110</v>
      </c>
      <c r="I56">
        <v>43</v>
      </c>
      <c r="J56">
        <v>94386</v>
      </c>
      <c r="K56">
        <v>30</v>
      </c>
      <c r="L56">
        <v>2</v>
      </c>
      <c r="M56">
        <v>12</v>
      </c>
      <c r="N56">
        <v>5</v>
      </c>
      <c r="O56" t="b">
        <f t="shared" si="3"/>
        <v>1</v>
      </c>
      <c r="P56">
        <v>38</v>
      </c>
      <c r="Q56" t="str">
        <f t="shared" si="1"/>
        <v>Need Imrovement</v>
      </c>
      <c r="R56" t="str">
        <f t="shared" si="2"/>
        <v>Low Performer</v>
      </c>
    </row>
    <row r="57" spans="1:18" x14ac:dyDescent="0.45">
      <c r="A57" t="s">
        <v>77</v>
      </c>
      <c r="B57" t="s">
        <v>94</v>
      </c>
      <c r="C57" t="s">
        <v>86</v>
      </c>
      <c r="D57" t="s">
        <v>91</v>
      </c>
      <c r="E57" t="s">
        <v>108</v>
      </c>
      <c r="F57" t="s">
        <v>96</v>
      </c>
      <c r="G57" t="b">
        <f t="shared" si="0"/>
        <v>0</v>
      </c>
      <c r="H57" t="s">
        <v>101</v>
      </c>
      <c r="I57">
        <v>36</v>
      </c>
      <c r="J57">
        <v>39569</v>
      </c>
      <c r="K57">
        <v>32</v>
      </c>
      <c r="L57">
        <v>9</v>
      </c>
      <c r="M57">
        <v>3</v>
      </c>
      <c r="N57">
        <v>4</v>
      </c>
      <c r="O57" t="b">
        <f t="shared" si="3"/>
        <v>1</v>
      </c>
      <c r="P57">
        <v>37</v>
      </c>
      <c r="Q57" t="str">
        <f t="shared" si="1"/>
        <v>Need Imrovement</v>
      </c>
      <c r="R57" t="str">
        <f t="shared" si="2"/>
        <v>Low Performer</v>
      </c>
    </row>
    <row r="58" spans="1:18" x14ac:dyDescent="0.45">
      <c r="A58" t="s">
        <v>104</v>
      </c>
      <c r="B58" t="s">
        <v>85</v>
      </c>
      <c r="C58" t="s">
        <v>107</v>
      </c>
      <c r="D58" t="s">
        <v>80</v>
      </c>
      <c r="E58" t="s">
        <v>95</v>
      </c>
      <c r="F58" t="s">
        <v>82</v>
      </c>
      <c r="G58" t="b">
        <f t="shared" si="0"/>
        <v>1</v>
      </c>
      <c r="H58" t="s">
        <v>89</v>
      </c>
      <c r="I58">
        <v>61</v>
      </c>
      <c r="J58">
        <v>86882</v>
      </c>
      <c r="K58">
        <v>36</v>
      </c>
      <c r="L58">
        <v>10</v>
      </c>
      <c r="M58">
        <v>11</v>
      </c>
      <c r="N58">
        <v>6</v>
      </c>
      <c r="O58" t="b">
        <f t="shared" si="3"/>
        <v>1</v>
      </c>
      <c r="P58">
        <v>31</v>
      </c>
      <c r="Q58" t="str">
        <f t="shared" si="1"/>
        <v>Need Imrovement</v>
      </c>
      <c r="R58" t="str">
        <f t="shared" si="2"/>
        <v>Low Performer</v>
      </c>
    </row>
    <row r="59" spans="1:18" x14ac:dyDescent="0.45">
      <c r="A59" t="s">
        <v>84</v>
      </c>
      <c r="B59" t="s">
        <v>94</v>
      </c>
      <c r="C59" t="s">
        <v>107</v>
      </c>
      <c r="D59" t="s">
        <v>91</v>
      </c>
      <c r="E59" t="s">
        <v>103</v>
      </c>
      <c r="F59" t="s">
        <v>88</v>
      </c>
      <c r="G59" t="b">
        <f t="shared" si="0"/>
        <v>1</v>
      </c>
      <c r="H59" t="s">
        <v>101</v>
      </c>
      <c r="I59">
        <v>42</v>
      </c>
      <c r="J59">
        <v>100393</v>
      </c>
      <c r="K59">
        <v>30</v>
      </c>
      <c r="L59">
        <v>11</v>
      </c>
      <c r="M59">
        <v>2</v>
      </c>
      <c r="N59">
        <v>5</v>
      </c>
      <c r="O59" t="b">
        <f t="shared" si="3"/>
        <v>1</v>
      </c>
      <c r="P59">
        <v>47</v>
      </c>
      <c r="Q59" t="str">
        <f t="shared" si="1"/>
        <v>Need Imrovement</v>
      </c>
      <c r="R59" t="str">
        <f t="shared" si="2"/>
        <v>Low Performer</v>
      </c>
    </row>
    <row r="60" spans="1:18" x14ac:dyDescent="0.45">
      <c r="A60" t="s">
        <v>111</v>
      </c>
      <c r="B60" t="s">
        <v>94</v>
      </c>
      <c r="C60" t="s">
        <v>99</v>
      </c>
      <c r="D60" t="s">
        <v>102</v>
      </c>
      <c r="E60" t="s">
        <v>105</v>
      </c>
      <c r="F60" t="s">
        <v>96</v>
      </c>
      <c r="G60" t="b">
        <f t="shared" si="0"/>
        <v>0</v>
      </c>
      <c r="H60" t="s">
        <v>93</v>
      </c>
      <c r="I60">
        <v>36</v>
      </c>
      <c r="J60">
        <v>30340</v>
      </c>
      <c r="K60">
        <v>1</v>
      </c>
      <c r="L60">
        <v>14</v>
      </c>
      <c r="M60">
        <v>9</v>
      </c>
      <c r="N60">
        <v>7</v>
      </c>
      <c r="O60" t="b">
        <f t="shared" si="3"/>
        <v>1</v>
      </c>
      <c r="P60">
        <v>47</v>
      </c>
      <c r="Q60" t="str">
        <f t="shared" si="1"/>
        <v>Good</v>
      </c>
      <c r="R60" t="str">
        <f t="shared" si="2"/>
        <v>High Performer</v>
      </c>
    </row>
    <row r="61" spans="1:18" x14ac:dyDescent="0.45">
      <c r="A61" t="s">
        <v>84</v>
      </c>
      <c r="B61" t="s">
        <v>85</v>
      </c>
      <c r="C61" t="s">
        <v>86</v>
      </c>
      <c r="D61" t="s">
        <v>91</v>
      </c>
      <c r="E61" t="s">
        <v>81</v>
      </c>
      <c r="F61" t="s">
        <v>88</v>
      </c>
      <c r="G61" t="b">
        <f t="shared" si="0"/>
        <v>1</v>
      </c>
      <c r="H61" t="s">
        <v>106</v>
      </c>
      <c r="I61">
        <v>43</v>
      </c>
      <c r="J61">
        <v>73949</v>
      </c>
      <c r="K61">
        <v>39</v>
      </c>
      <c r="L61">
        <v>7</v>
      </c>
      <c r="M61">
        <v>12</v>
      </c>
      <c r="N61">
        <v>7</v>
      </c>
      <c r="O61" t="b">
        <f t="shared" si="3"/>
        <v>1</v>
      </c>
      <c r="P61">
        <v>52</v>
      </c>
      <c r="Q61" t="str">
        <f t="shared" si="1"/>
        <v>Good</v>
      </c>
      <c r="R61" t="str">
        <f t="shared" si="2"/>
        <v>High Performer</v>
      </c>
    </row>
    <row r="62" spans="1:18" x14ac:dyDescent="0.45">
      <c r="A62" t="s">
        <v>109</v>
      </c>
      <c r="B62" t="s">
        <v>94</v>
      </c>
      <c r="C62" t="s">
        <v>79</v>
      </c>
      <c r="D62" t="s">
        <v>102</v>
      </c>
      <c r="E62" t="s">
        <v>105</v>
      </c>
      <c r="F62" t="s">
        <v>96</v>
      </c>
      <c r="G62" t="b">
        <f t="shared" si="0"/>
        <v>0</v>
      </c>
      <c r="H62" t="s">
        <v>101</v>
      </c>
      <c r="I62">
        <v>49</v>
      </c>
      <c r="J62">
        <v>112302</v>
      </c>
      <c r="K62">
        <v>17</v>
      </c>
      <c r="L62">
        <v>15</v>
      </c>
      <c r="M62">
        <v>1</v>
      </c>
      <c r="N62">
        <v>4</v>
      </c>
      <c r="O62" t="b">
        <f t="shared" si="3"/>
        <v>1</v>
      </c>
      <c r="P62">
        <v>38</v>
      </c>
      <c r="Q62" t="str">
        <f t="shared" si="1"/>
        <v>Need Imrovement</v>
      </c>
      <c r="R62" t="str">
        <f t="shared" si="2"/>
        <v>Low Performer</v>
      </c>
    </row>
    <row r="63" spans="1:18" x14ac:dyDescent="0.45">
      <c r="A63" t="s">
        <v>104</v>
      </c>
      <c r="B63" t="s">
        <v>78</v>
      </c>
      <c r="C63" t="s">
        <v>86</v>
      </c>
      <c r="D63" t="s">
        <v>91</v>
      </c>
      <c r="E63" t="s">
        <v>92</v>
      </c>
      <c r="F63" t="s">
        <v>82</v>
      </c>
      <c r="G63" t="b">
        <f t="shared" si="0"/>
        <v>1</v>
      </c>
      <c r="H63" t="s">
        <v>106</v>
      </c>
      <c r="I63">
        <v>35</v>
      </c>
      <c r="J63">
        <v>92443</v>
      </c>
      <c r="K63">
        <v>20</v>
      </c>
      <c r="L63">
        <v>19</v>
      </c>
      <c r="M63">
        <v>13</v>
      </c>
      <c r="N63">
        <v>5</v>
      </c>
      <c r="O63" t="b">
        <f t="shared" si="3"/>
        <v>1</v>
      </c>
      <c r="P63">
        <v>47</v>
      </c>
      <c r="Q63" t="str">
        <f t="shared" si="1"/>
        <v>Need Imrovement</v>
      </c>
      <c r="R63" t="str">
        <f t="shared" si="2"/>
        <v>Low Performer</v>
      </c>
    </row>
    <row r="64" spans="1:18" x14ac:dyDescent="0.45">
      <c r="A64" t="s">
        <v>104</v>
      </c>
      <c r="B64" t="s">
        <v>94</v>
      </c>
      <c r="C64" t="s">
        <v>99</v>
      </c>
      <c r="D64" t="s">
        <v>100</v>
      </c>
      <c r="E64" t="s">
        <v>87</v>
      </c>
      <c r="F64" t="s">
        <v>88</v>
      </c>
      <c r="G64" t="b">
        <f t="shared" si="0"/>
        <v>1</v>
      </c>
      <c r="H64" t="s">
        <v>101</v>
      </c>
      <c r="I64">
        <v>48</v>
      </c>
      <c r="J64">
        <v>104027</v>
      </c>
      <c r="K64">
        <v>24</v>
      </c>
      <c r="L64">
        <v>15</v>
      </c>
      <c r="M64">
        <v>14</v>
      </c>
      <c r="N64">
        <v>3</v>
      </c>
      <c r="O64" t="b">
        <f t="shared" si="3"/>
        <v>1</v>
      </c>
      <c r="P64">
        <v>56</v>
      </c>
      <c r="Q64" t="str">
        <f t="shared" si="1"/>
        <v>Need Imrovement</v>
      </c>
      <c r="R64" t="str">
        <f t="shared" si="2"/>
        <v>Low Performer</v>
      </c>
    </row>
    <row r="65" spans="1:18" x14ac:dyDescent="0.45">
      <c r="A65" t="s">
        <v>111</v>
      </c>
      <c r="B65" t="s">
        <v>85</v>
      </c>
      <c r="C65" t="s">
        <v>99</v>
      </c>
      <c r="D65" t="s">
        <v>102</v>
      </c>
      <c r="E65" t="s">
        <v>81</v>
      </c>
      <c r="F65" t="s">
        <v>88</v>
      </c>
      <c r="G65" t="b">
        <f t="shared" si="0"/>
        <v>1</v>
      </c>
      <c r="H65" t="s">
        <v>110</v>
      </c>
      <c r="I65">
        <v>62</v>
      </c>
      <c r="J65">
        <v>30138</v>
      </c>
      <c r="K65">
        <v>22</v>
      </c>
      <c r="L65">
        <v>8</v>
      </c>
      <c r="M65">
        <v>9</v>
      </c>
      <c r="N65">
        <v>4</v>
      </c>
      <c r="O65" t="b">
        <f t="shared" si="3"/>
        <v>1</v>
      </c>
      <c r="P65">
        <v>45</v>
      </c>
      <c r="Q65" t="str">
        <f t="shared" si="1"/>
        <v>Need Imrovement</v>
      </c>
      <c r="R65" t="str">
        <f t="shared" si="2"/>
        <v>Low Performer</v>
      </c>
    </row>
    <row r="66" spans="1:18" x14ac:dyDescent="0.45">
      <c r="A66" t="s">
        <v>104</v>
      </c>
      <c r="B66" t="s">
        <v>85</v>
      </c>
      <c r="C66" t="s">
        <v>86</v>
      </c>
      <c r="D66" t="s">
        <v>91</v>
      </c>
      <c r="E66" t="s">
        <v>103</v>
      </c>
      <c r="F66" t="s">
        <v>96</v>
      </c>
      <c r="G66" t="b">
        <f t="shared" si="0"/>
        <v>0</v>
      </c>
      <c r="H66" t="s">
        <v>110</v>
      </c>
      <c r="I66">
        <v>61</v>
      </c>
      <c r="J66">
        <v>30358</v>
      </c>
      <c r="K66">
        <v>29</v>
      </c>
      <c r="L66">
        <v>11</v>
      </c>
      <c r="M66">
        <v>9</v>
      </c>
      <c r="N66">
        <v>4</v>
      </c>
      <c r="O66" t="b">
        <f t="shared" si="3"/>
        <v>1</v>
      </c>
      <c r="P66">
        <v>54</v>
      </c>
      <c r="Q66" t="str">
        <f t="shared" si="1"/>
        <v>Need Imrovement</v>
      </c>
      <c r="R66" t="str">
        <f t="shared" si="2"/>
        <v>Low Performer</v>
      </c>
    </row>
    <row r="67" spans="1:18" x14ac:dyDescent="0.45">
      <c r="A67" t="s">
        <v>90</v>
      </c>
      <c r="B67" t="s">
        <v>85</v>
      </c>
      <c r="C67" t="s">
        <v>79</v>
      </c>
      <c r="D67" t="s">
        <v>100</v>
      </c>
      <c r="E67" t="s">
        <v>103</v>
      </c>
      <c r="F67" t="s">
        <v>88</v>
      </c>
      <c r="G67" t="b">
        <f t="shared" ref="G67:G130" si="4">NOT(F67="Contract")</f>
        <v>1</v>
      </c>
      <c r="H67" t="s">
        <v>110</v>
      </c>
      <c r="I67">
        <v>49</v>
      </c>
      <c r="J67">
        <v>105250</v>
      </c>
      <c r="K67">
        <v>22</v>
      </c>
      <c r="L67">
        <v>9</v>
      </c>
      <c r="M67">
        <v>8</v>
      </c>
      <c r="N67">
        <v>3</v>
      </c>
      <c r="O67" t="b">
        <f t="shared" si="3"/>
        <v>1</v>
      </c>
      <c r="P67">
        <v>53</v>
      </c>
      <c r="Q67" t="str">
        <f t="shared" ref="Q67:Q130" si="5">IF(N67&gt;=9,"Excellent",IF(N67&gt;=7,"Good","Need Imrovement"))</f>
        <v>Need Imrovement</v>
      </c>
      <c r="R67" t="str">
        <f t="shared" ref="R67:R130" si="6">IF(N67&gt;=7,"High Performer","Low Performer")</f>
        <v>Low Performer</v>
      </c>
    </row>
    <row r="68" spans="1:18" x14ac:dyDescent="0.45">
      <c r="A68" t="s">
        <v>104</v>
      </c>
      <c r="B68" t="s">
        <v>94</v>
      </c>
      <c r="C68" t="s">
        <v>79</v>
      </c>
      <c r="D68" t="s">
        <v>102</v>
      </c>
      <c r="E68" t="s">
        <v>92</v>
      </c>
      <c r="F68" t="s">
        <v>96</v>
      </c>
      <c r="G68" t="b">
        <f t="shared" si="4"/>
        <v>0</v>
      </c>
      <c r="H68" t="s">
        <v>110</v>
      </c>
      <c r="I68">
        <v>47</v>
      </c>
      <c r="J68">
        <v>115376</v>
      </c>
      <c r="K68">
        <v>9</v>
      </c>
      <c r="L68">
        <v>15</v>
      </c>
      <c r="M68">
        <v>8</v>
      </c>
      <c r="N68">
        <v>5</v>
      </c>
      <c r="O68" t="b">
        <f t="shared" ref="O68:O131" si="7">NOT(N68&gt;=8)</f>
        <v>1</v>
      </c>
      <c r="P68">
        <v>54</v>
      </c>
      <c r="Q68" t="str">
        <f t="shared" si="5"/>
        <v>Need Imrovement</v>
      </c>
      <c r="R68" t="str">
        <f t="shared" si="6"/>
        <v>Low Performer</v>
      </c>
    </row>
    <row r="69" spans="1:18" x14ac:dyDescent="0.45">
      <c r="A69" t="s">
        <v>84</v>
      </c>
      <c r="B69" t="s">
        <v>85</v>
      </c>
      <c r="C69" t="s">
        <v>107</v>
      </c>
      <c r="D69" t="s">
        <v>100</v>
      </c>
      <c r="E69" t="s">
        <v>92</v>
      </c>
      <c r="F69" t="s">
        <v>96</v>
      </c>
      <c r="G69" t="b">
        <f t="shared" si="4"/>
        <v>0</v>
      </c>
      <c r="H69" t="s">
        <v>110</v>
      </c>
      <c r="I69">
        <v>23</v>
      </c>
      <c r="J69">
        <v>60654</v>
      </c>
      <c r="K69">
        <v>37</v>
      </c>
      <c r="L69">
        <v>1</v>
      </c>
      <c r="M69">
        <v>11</v>
      </c>
      <c r="N69">
        <v>5</v>
      </c>
      <c r="O69" t="b">
        <f t="shared" si="7"/>
        <v>1</v>
      </c>
      <c r="P69">
        <v>59</v>
      </c>
      <c r="Q69" t="str">
        <f t="shared" si="5"/>
        <v>Need Imrovement</v>
      </c>
      <c r="R69" t="str">
        <f t="shared" si="6"/>
        <v>Low Performer</v>
      </c>
    </row>
    <row r="70" spans="1:18" x14ac:dyDescent="0.45">
      <c r="A70" t="s">
        <v>84</v>
      </c>
      <c r="B70" t="s">
        <v>85</v>
      </c>
      <c r="C70" t="s">
        <v>79</v>
      </c>
      <c r="D70" t="s">
        <v>80</v>
      </c>
      <c r="E70" t="s">
        <v>81</v>
      </c>
      <c r="F70" t="s">
        <v>96</v>
      </c>
      <c r="G70" t="b">
        <f t="shared" si="4"/>
        <v>0</v>
      </c>
      <c r="H70" t="s">
        <v>110</v>
      </c>
      <c r="I70">
        <v>46</v>
      </c>
      <c r="J70">
        <v>55879</v>
      </c>
      <c r="K70">
        <v>10</v>
      </c>
      <c r="L70">
        <v>1</v>
      </c>
      <c r="M70">
        <v>14</v>
      </c>
      <c r="N70">
        <v>7</v>
      </c>
      <c r="O70" t="b">
        <f t="shared" si="7"/>
        <v>1</v>
      </c>
      <c r="P70">
        <v>35</v>
      </c>
      <c r="Q70" t="str">
        <f t="shared" si="5"/>
        <v>Good</v>
      </c>
      <c r="R70" t="str">
        <f t="shared" si="6"/>
        <v>High Performer</v>
      </c>
    </row>
    <row r="71" spans="1:18" x14ac:dyDescent="0.45">
      <c r="A71" t="s">
        <v>77</v>
      </c>
      <c r="B71" t="s">
        <v>94</v>
      </c>
      <c r="C71" t="s">
        <v>86</v>
      </c>
      <c r="D71" t="s">
        <v>80</v>
      </c>
      <c r="E71" t="s">
        <v>105</v>
      </c>
      <c r="F71" t="s">
        <v>96</v>
      </c>
      <c r="G71" t="b">
        <f t="shared" si="4"/>
        <v>0</v>
      </c>
      <c r="H71" t="s">
        <v>106</v>
      </c>
      <c r="I71">
        <v>24</v>
      </c>
      <c r="J71">
        <v>111532</v>
      </c>
      <c r="K71">
        <v>36</v>
      </c>
      <c r="L71">
        <v>19</v>
      </c>
      <c r="M71">
        <v>12</v>
      </c>
      <c r="N71">
        <v>4</v>
      </c>
      <c r="O71" t="b">
        <f t="shared" si="7"/>
        <v>1</v>
      </c>
      <c r="P71">
        <v>57</v>
      </c>
      <c r="Q71" t="str">
        <f t="shared" si="5"/>
        <v>Need Imrovement</v>
      </c>
      <c r="R71" t="str">
        <f t="shared" si="6"/>
        <v>Low Performer</v>
      </c>
    </row>
    <row r="72" spans="1:18" x14ac:dyDescent="0.45">
      <c r="A72" t="s">
        <v>84</v>
      </c>
      <c r="B72" t="s">
        <v>78</v>
      </c>
      <c r="C72" t="s">
        <v>99</v>
      </c>
      <c r="D72" t="s">
        <v>102</v>
      </c>
      <c r="E72" t="s">
        <v>108</v>
      </c>
      <c r="F72" t="s">
        <v>82</v>
      </c>
      <c r="G72" t="b">
        <f t="shared" si="4"/>
        <v>1</v>
      </c>
      <c r="H72" t="s">
        <v>89</v>
      </c>
      <c r="I72">
        <v>29</v>
      </c>
      <c r="J72">
        <v>85778</v>
      </c>
      <c r="K72">
        <v>37</v>
      </c>
      <c r="L72">
        <v>3</v>
      </c>
      <c r="M72">
        <v>1</v>
      </c>
      <c r="N72">
        <v>4</v>
      </c>
      <c r="O72" t="b">
        <f t="shared" si="7"/>
        <v>1</v>
      </c>
      <c r="P72">
        <v>32</v>
      </c>
      <c r="Q72" t="str">
        <f t="shared" si="5"/>
        <v>Need Imrovement</v>
      </c>
      <c r="R72" t="str">
        <f t="shared" si="6"/>
        <v>Low Performer</v>
      </c>
    </row>
    <row r="73" spans="1:18" x14ac:dyDescent="0.45">
      <c r="A73" t="s">
        <v>77</v>
      </c>
      <c r="B73" t="s">
        <v>94</v>
      </c>
      <c r="C73" t="s">
        <v>107</v>
      </c>
      <c r="D73" t="s">
        <v>91</v>
      </c>
      <c r="E73" t="s">
        <v>103</v>
      </c>
      <c r="F73" t="s">
        <v>96</v>
      </c>
      <c r="G73" t="b">
        <f t="shared" si="4"/>
        <v>0</v>
      </c>
      <c r="H73" t="s">
        <v>101</v>
      </c>
      <c r="I73">
        <v>54</v>
      </c>
      <c r="J73">
        <v>67772</v>
      </c>
      <c r="K73">
        <v>28</v>
      </c>
      <c r="L73">
        <v>10</v>
      </c>
      <c r="M73">
        <v>11</v>
      </c>
      <c r="N73">
        <v>9</v>
      </c>
      <c r="O73" t="b">
        <f t="shared" si="7"/>
        <v>0</v>
      </c>
      <c r="P73">
        <v>42</v>
      </c>
      <c r="Q73" t="str">
        <f t="shared" si="5"/>
        <v>Excellent</v>
      </c>
      <c r="R73" t="str">
        <f t="shared" si="6"/>
        <v>High Performer</v>
      </c>
    </row>
    <row r="74" spans="1:18" x14ac:dyDescent="0.45">
      <c r="A74" t="s">
        <v>84</v>
      </c>
      <c r="B74" t="s">
        <v>85</v>
      </c>
      <c r="C74" t="s">
        <v>107</v>
      </c>
      <c r="D74" t="s">
        <v>102</v>
      </c>
      <c r="E74" t="s">
        <v>103</v>
      </c>
      <c r="F74" t="s">
        <v>88</v>
      </c>
      <c r="G74" t="b">
        <f t="shared" si="4"/>
        <v>1</v>
      </c>
      <c r="H74" t="s">
        <v>110</v>
      </c>
      <c r="I74">
        <v>63</v>
      </c>
      <c r="J74">
        <v>88478</v>
      </c>
      <c r="K74">
        <v>28</v>
      </c>
      <c r="L74">
        <v>8</v>
      </c>
      <c r="M74">
        <v>8</v>
      </c>
      <c r="N74">
        <v>6</v>
      </c>
      <c r="O74" t="b">
        <f t="shared" si="7"/>
        <v>1</v>
      </c>
      <c r="P74">
        <v>41</v>
      </c>
      <c r="Q74" t="str">
        <f t="shared" si="5"/>
        <v>Need Imrovement</v>
      </c>
      <c r="R74" t="str">
        <f t="shared" si="6"/>
        <v>Low Performer</v>
      </c>
    </row>
    <row r="75" spans="1:18" x14ac:dyDescent="0.45">
      <c r="A75" t="s">
        <v>90</v>
      </c>
      <c r="B75" t="s">
        <v>85</v>
      </c>
      <c r="C75" t="s">
        <v>99</v>
      </c>
      <c r="D75" t="s">
        <v>100</v>
      </c>
      <c r="E75" t="s">
        <v>92</v>
      </c>
      <c r="F75" t="s">
        <v>82</v>
      </c>
      <c r="G75" t="b">
        <f t="shared" si="4"/>
        <v>1</v>
      </c>
      <c r="H75" t="s">
        <v>106</v>
      </c>
      <c r="I75">
        <v>56</v>
      </c>
      <c r="J75">
        <v>94353</v>
      </c>
      <c r="K75">
        <v>21</v>
      </c>
      <c r="L75">
        <v>15</v>
      </c>
      <c r="M75">
        <v>10</v>
      </c>
      <c r="N75">
        <v>4</v>
      </c>
      <c r="O75" t="b">
        <f t="shared" si="7"/>
        <v>1</v>
      </c>
      <c r="P75">
        <v>35</v>
      </c>
      <c r="Q75" t="str">
        <f t="shared" si="5"/>
        <v>Need Imrovement</v>
      </c>
      <c r="R75" t="str">
        <f t="shared" si="6"/>
        <v>Low Performer</v>
      </c>
    </row>
    <row r="76" spans="1:18" x14ac:dyDescent="0.45">
      <c r="A76" t="s">
        <v>77</v>
      </c>
      <c r="B76" t="s">
        <v>94</v>
      </c>
      <c r="C76" t="s">
        <v>79</v>
      </c>
      <c r="D76" t="s">
        <v>91</v>
      </c>
      <c r="E76" t="s">
        <v>95</v>
      </c>
      <c r="F76" t="s">
        <v>88</v>
      </c>
      <c r="G76" t="b">
        <f t="shared" si="4"/>
        <v>1</v>
      </c>
      <c r="H76" t="s">
        <v>106</v>
      </c>
      <c r="I76">
        <v>27</v>
      </c>
      <c r="J76">
        <v>56762</v>
      </c>
      <c r="K76">
        <v>24</v>
      </c>
      <c r="L76">
        <v>10</v>
      </c>
      <c r="M76">
        <v>14</v>
      </c>
      <c r="N76">
        <v>2</v>
      </c>
      <c r="O76" t="b">
        <f t="shared" si="7"/>
        <v>1</v>
      </c>
      <c r="P76">
        <v>47</v>
      </c>
      <c r="Q76" t="str">
        <f t="shared" si="5"/>
        <v>Need Imrovement</v>
      </c>
      <c r="R76" t="str">
        <f t="shared" si="6"/>
        <v>Low Performer</v>
      </c>
    </row>
    <row r="77" spans="1:18" x14ac:dyDescent="0.45">
      <c r="A77" t="s">
        <v>97</v>
      </c>
      <c r="B77" t="s">
        <v>78</v>
      </c>
      <c r="C77" t="s">
        <v>99</v>
      </c>
      <c r="D77" t="s">
        <v>80</v>
      </c>
      <c r="E77" t="s">
        <v>92</v>
      </c>
      <c r="F77" t="s">
        <v>82</v>
      </c>
      <c r="G77" t="b">
        <f t="shared" si="4"/>
        <v>1</v>
      </c>
      <c r="H77" t="s">
        <v>106</v>
      </c>
      <c r="I77">
        <v>60</v>
      </c>
      <c r="J77">
        <v>43283</v>
      </c>
      <c r="K77">
        <v>2</v>
      </c>
      <c r="L77">
        <v>1</v>
      </c>
      <c r="M77">
        <v>3</v>
      </c>
      <c r="N77">
        <v>6</v>
      </c>
      <c r="O77" t="b">
        <f t="shared" si="7"/>
        <v>1</v>
      </c>
      <c r="P77">
        <v>54</v>
      </c>
      <c r="Q77" t="str">
        <f t="shared" si="5"/>
        <v>Need Imrovement</v>
      </c>
      <c r="R77" t="str">
        <f t="shared" si="6"/>
        <v>Low Performer</v>
      </c>
    </row>
    <row r="78" spans="1:18" x14ac:dyDescent="0.45">
      <c r="A78" t="s">
        <v>109</v>
      </c>
      <c r="B78" t="s">
        <v>85</v>
      </c>
      <c r="C78" t="s">
        <v>79</v>
      </c>
      <c r="D78" t="s">
        <v>91</v>
      </c>
      <c r="E78" t="s">
        <v>108</v>
      </c>
      <c r="F78" t="s">
        <v>96</v>
      </c>
      <c r="G78" t="b">
        <f t="shared" si="4"/>
        <v>0</v>
      </c>
      <c r="H78" t="s">
        <v>89</v>
      </c>
      <c r="I78">
        <v>44</v>
      </c>
      <c r="J78">
        <v>93922</v>
      </c>
      <c r="K78">
        <v>8</v>
      </c>
      <c r="L78">
        <v>18</v>
      </c>
      <c r="M78">
        <v>11</v>
      </c>
      <c r="N78">
        <v>2</v>
      </c>
      <c r="O78" t="b">
        <f t="shared" si="7"/>
        <v>1</v>
      </c>
      <c r="P78">
        <v>27</v>
      </c>
      <c r="Q78" t="str">
        <f t="shared" si="5"/>
        <v>Need Imrovement</v>
      </c>
      <c r="R78" t="str">
        <f t="shared" si="6"/>
        <v>Low Performer</v>
      </c>
    </row>
    <row r="79" spans="1:18" x14ac:dyDescent="0.45">
      <c r="A79" t="s">
        <v>111</v>
      </c>
      <c r="B79" t="s">
        <v>85</v>
      </c>
      <c r="C79" t="s">
        <v>99</v>
      </c>
      <c r="D79" t="s">
        <v>80</v>
      </c>
      <c r="E79" t="s">
        <v>105</v>
      </c>
      <c r="F79" t="s">
        <v>82</v>
      </c>
      <c r="G79" t="b">
        <f t="shared" si="4"/>
        <v>1</v>
      </c>
      <c r="H79" t="s">
        <v>101</v>
      </c>
      <c r="I79">
        <v>46</v>
      </c>
      <c r="J79">
        <v>69420</v>
      </c>
      <c r="K79">
        <v>27</v>
      </c>
      <c r="L79">
        <v>2</v>
      </c>
      <c r="M79">
        <v>7</v>
      </c>
      <c r="N79">
        <v>5</v>
      </c>
      <c r="O79" t="b">
        <f t="shared" si="7"/>
        <v>1</v>
      </c>
      <c r="P79">
        <v>41</v>
      </c>
      <c r="Q79" t="str">
        <f t="shared" si="5"/>
        <v>Need Imrovement</v>
      </c>
      <c r="R79" t="str">
        <f t="shared" si="6"/>
        <v>Low Performer</v>
      </c>
    </row>
    <row r="80" spans="1:18" x14ac:dyDescent="0.45">
      <c r="A80" t="s">
        <v>84</v>
      </c>
      <c r="B80" t="s">
        <v>85</v>
      </c>
      <c r="C80" t="s">
        <v>86</v>
      </c>
      <c r="D80" t="s">
        <v>91</v>
      </c>
      <c r="E80" t="s">
        <v>105</v>
      </c>
      <c r="F80" t="s">
        <v>82</v>
      </c>
      <c r="G80" t="b">
        <f t="shared" si="4"/>
        <v>1</v>
      </c>
      <c r="H80" t="s">
        <v>89</v>
      </c>
      <c r="I80">
        <v>64</v>
      </c>
      <c r="J80">
        <v>85568</v>
      </c>
      <c r="K80">
        <v>22</v>
      </c>
      <c r="L80">
        <v>19</v>
      </c>
      <c r="M80">
        <v>11</v>
      </c>
      <c r="N80">
        <v>6</v>
      </c>
      <c r="O80" t="b">
        <f t="shared" si="7"/>
        <v>1</v>
      </c>
      <c r="P80">
        <v>40</v>
      </c>
      <c r="Q80" t="str">
        <f t="shared" si="5"/>
        <v>Need Imrovement</v>
      </c>
      <c r="R80" t="str">
        <f t="shared" si="6"/>
        <v>Low Performer</v>
      </c>
    </row>
    <row r="81" spans="1:18" x14ac:dyDescent="0.45">
      <c r="A81" t="s">
        <v>104</v>
      </c>
      <c r="B81" t="s">
        <v>94</v>
      </c>
      <c r="C81" t="s">
        <v>79</v>
      </c>
      <c r="D81" t="s">
        <v>91</v>
      </c>
      <c r="E81" t="s">
        <v>95</v>
      </c>
      <c r="F81" t="s">
        <v>88</v>
      </c>
      <c r="G81" t="b">
        <f t="shared" si="4"/>
        <v>1</v>
      </c>
      <c r="H81" t="s">
        <v>83</v>
      </c>
      <c r="I81">
        <v>40</v>
      </c>
      <c r="J81">
        <v>115090</v>
      </c>
      <c r="K81">
        <v>37</v>
      </c>
      <c r="L81">
        <v>13</v>
      </c>
      <c r="M81">
        <v>1</v>
      </c>
      <c r="N81">
        <v>4</v>
      </c>
      <c r="O81" t="b">
        <f t="shared" si="7"/>
        <v>1</v>
      </c>
      <c r="P81">
        <v>45</v>
      </c>
      <c r="Q81" t="str">
        <f t="shared" si="5"/>
        <v>Need Imrovement</v>
      </c>
      <c r="R81" t="str">
        <f t="shared" si="6"/>
        <v>Low Performer</v>
      </c>
    </row>
    <row r="82" spans="1:18" x14ac:dyDescent="0.45">
      <c r="A82" t="s">
        <v>84</v>
      </c>
      <c r="B82" t="s">
        <v>85</v>
      </c>
      <c r="C82" t="s">
        <v>86</v>
      </c>
      <c r="D82" t="s">
        <v>91</v>
      </c>
      <c r="E82" t="s">
        <v>103</v>
      </c>
      <c r="F82" t="s">
        <v>88</v>
      </c>
      <c r="G82" t="b">
        <f t="shared" si="4"/>
        <v>1</v>
      </c>
      <c r="H82" t="s">
        <v>98</v>
      </c>
      <c r="I82">
        <v>26</v>
      </c>
      <c r="J82">
        <v>50219</v>
      </c>
      <c r="K82">
        <v>27</v>
      </c>
      <c r="L82">
        <v>1</v>
      </c>
      <c r="M82">
        <v>1</v>
      </c>
      <c r="N82">
        <v>3</v>
      </c>
      <c r="O82" t="b">
        <f t="shared" si="7"/>
        <v>1</v>
      </c>
      <c r="P82">
        <v>59</v>
      </c>
      <c r="Q82" t="str">
        <f t="shared" si="5"/>
        <v>Need Imrovement</v>
      </c>
      <c r="R82" t="str">
        <f t="shared" si="6"/>
        <v>Low Performer</v>
      </c>
    </row>
    <row r="83" spans="1:18" x14ac:dyDescent="0.45">
      <c r="A83" t="s">
        <v>104</v>
      </c>
      <c r="B83" t="s">
        <v>78</v>
      </c>
      <c r="C83" t="s">
        <v>107</v>
      </c>
      <c r="D83" t="s">
        <v>100</v>
      </c>
      <c r="E83" t="s">
        <v>92</v>
      </c>
      <c r="F83" t="s">
        <v>96</v>
      </c>
      <c r="G83" t="b">
        <f t="shared" si="4"/>
        <v>0</v>
      </c>
      <c r="H83" t="s">
        <v>106</v>
      </c>
      <c r="I83">
        <v>32</v>
      </c>
      <c r="J83">
        <v>87169</v>
      </c>
      <c r="K83">
        <v>29</v>
      </c>
      <c r="L83">
        <v>2</v>
      </c>
      <c r="M83">
        <v>10</v>
      </c>
      <c r="N83">
        <v>7</v>
      </c>
      <c r="O83" t="b">
        <f t="shared" si="7"/>
        <v>1</v>
      </c>
      <c r="P83">
        <v>40</v>
      </c>
      <c r="Q83" t="str">
        <f t="shared" si="5"/>
        <v>Good</v>
      </c>
      <c r="R83" t="str">
        <f t="shared" si="6"/>
        <v>High Performer</v>
      </c>
    </row>
    <row r="84" spans="1:18" x14ac:dyDescent="0.45">
      <c r="A84" t="s">
        <v>109</v>
      </c>
      <c r="B84" t="s">
        <v>85</v>
      </c>
      <c r="C84" t="s">
        <v>99</v>
      </c>
      <c r="D84" t="s">
        <v>100</v>
      </c>
      <c r="E84" t="s">
        <v>105</v>
      </c>
      <c r="F84" t="s">
        <v>82</v>
      </c>
      <c r="G84" t="b">
        <f t="shared" si="4"/>
        <v>1</v>
      </c>
      <c r="H84" t="s">
        <v>83</v>
      </c>
      <c r="I84">
        <v>33</v>
      </c>
      <c r="J84">
        <v>104965</v>
      </c>
      <c r="K84">
        <v>3</v>
      </c>
      <c r="L84">
        <v>16</v>
      </c>
      <c r="M84">
        <v>13</v>
      </c>
      <c r="N84">
        <v>2</v>
      </c>
      <c r="O84" t="b">
        <f t="shared" si="7"/>
        <v>1</v>
      </c>
      <c r="P84">
        <v>44</v>
      </c>
      <c r="Q84" t="str">
        <f t="shared" si="5"/>
        <v>Need Imrovement</v>
      </c>
      <c r="R84" t="str">
        <f t="shared" si="6"/>
        <v>Low Performer</v>
      </c>
    </row>
    <row r="85" spans="1:18" x14ac:dyDescent="0.45">
      <c r="A85" t="s">
        <v>109</v>
      </c>
      <c r="B85" t="s">
        <v>85</v>
      </c>
      <c r="C85" t="s">
        <v>107</v>
      </c>
      <c r="D85" t="s">
        <v>102</v>
      </c>
      <c r="E85" t="s">
        <v>108</v>
      </c>
      <c r="F85" t="s">
        <v>82</v>
      </c>
      <c r="G85" t="b">
        <f t="shared" si="4"/>
        <v>1</v>
      </c>
      <c r="H85" t="s">
        <v>93</v>
      </c>
      <c r="I85">
        <v>31</v>
      </c>
      <c r="J85">
        <v>76840</v>
      </c>
      <c r="K85">
        <v>13</v>
      </c>
      <c r="L85">
        <v>15</v>
      </c>
      <c r="M85">
        <v>5</v>
      </c>
      <c r="N85">
        <v>6</v>
      </c>
      <c r="O85" t="b">
        <f t="shared" si="7"/>
        <v>1</v>
      </c>
      <c r="P85">
        <v>20</v>
      </c>
      <c r="Q85" t="str">
        <f t="shared" si="5"/>
        <v>Need Imrovement</v>
      </c>
      <c r="R85" t="str">
        <f t="shared" si="6"/>
        <v>Low Performer</v>
      </c>
    </row>
    <row r="86" spans="1:18" x14ac:dyDescent="0.45">
      <c r="A86" t="s">
        <v>109</v>
      </c>
      <c r="B86" t="s">
        <v>78</v>
      </c>
      <c r="C86" t="s">
        <v>107</v>
      </c>
      <c r="D86" t="s">
        <v>102</v>
      </c>
      <c r="E86" t="s">
        <v>81</v>
      </c>
      <c r="F86" t="s">
        <v>82</v>
      </c>
      <c r="G86" t="b">
        <f t="shared" si="4"/>
        <v>1</v>
      </c>
      <c r="H86" t="s">
        <v>110</v>
      </c>
      <c r="I86">
        <v>29</v>
      </c>
      <c r="J86">
        <v>74695</v>
      </c>
      <c r="K86">
        <v>10</v>
      </c>
      <c r="L86">
        <v>13</v>
      </c>
      <c r="M86">
        <v>5</v>
      </c>
      <c r="N86">
        <v>4</v>
      </c>
      <c r="O86" t="b">
        <f t="shared" si="7"/>
        <v>1</v>
      </c>
      <c r="P86">
        <v>25</v>
      </c>
      <c r="Q86" t="str">
        <f t="shared" si="5"/>
        <v>Need Imrovement</v>
      </c>
      <c r="R86" t="str">
        <f t="shared" si="6"/>
        <v>Low Performer</v>
      </c>
    </row>
    <row r="87" spans="1:18" x14ac:dyDescent="0.45">
      <c r="A87" t="s">
        <v>104</v>
      </c>
      <c r="B87" t="s">
        <v>85</v>
      </c>
      <c r="C87" t="s">
        <v>107</v>
      </c>
      <c r="D87" t="s">
        <v>80</v>
      </c>
      <c r="E87" t="s">
        <v>87</v>
      </c>
      <c r="F87" t="s">
        <v>96</v>
      </c>
      <c r="G87" t="b">
        <f t="shared" si="4"/>
        <v>0</v>
      </c>
      <c r="H87" t="s">
        <v>98</v>
      </c>
      <c r="I87">
        <v>45</v>
      </c>
      <c r="J87">
        <v>114754</v>
      </c>
      <c r="K87">
        <v>36</v>
      </c>
      <c r="L87">
        <v>16</v>
      </c>
      <c r="M87">
        <v>8</v>
      </c>
      <c r="N87">
        <v>6</v>
      </c>
      <c r="O87" t="b">
        <f t="shared" si="7"/>
        <v>1</v>
      </c>
      <c r="P87">
        <v>42</v>
      </c>
      <c r="Q87" t="str">
        <f t="shared" si="5"/>
        <v>Need Imrovement</v>
      </c>
      <c r="R87" t="str">
        <f t="shared" si="6"/>
        <v>Low Performer</v>
      </c>
    </row>
    <row r="88" spans="1:18" x14ac:dyDescent="0.45">
      <c r="A88" t="s">
        <v>84</v>
      </c>
      <c r="B88" t="s">
        <v>94</v>
      </c>
      <c r="C88" t="s">
        <v>107</v>
      </c>
      <c r="D88" t="s">
        <v>100</v>
      </c>
      <c r="E88" t="s">
        <v>87</v>
      </c>
      <c r="F88" t="s">
        <v>96</v>
      </c>
      <c r="G88" t="b">
        <f t="shared" si="4"/>
        <v>0</v>
      </c>
      <c r="H88" t="s">
        <v>110</v>
      </c>
      <c r="I88">
        <v>49</v>
      </c>
      <c r="J88">
        <v>107988</v>
      </c>
      <c r="K88">
        <v>9</v>
      </c>
      <c r="L88">
        <v>17</v>
      </c>
      <c r="M88">
        <v>7</v>
      </c>
      <c r="N88">
        <v>4</v>
      </c>
      <c r="O88" t="b">
        <f t="shared" si="7"/>
        <v>1</v>
      </c>
      <c r="P88">
        <v>42</v>
      </c>
      <c r="Q88" t="str">
        <f t="shared" si="5"/>
        <v>Need Imrovement</v>
      </c>
      <c r="R88" t="str">
        <f t="shared" si="6"/>
        <v>Low Performer</v>
      </c>
    </row>
    <row r="89" spans="1:18" x14ac:dyDescent="0.45">
      <c r="A89" t="s">
        <v>109</v>
      </c>
      <c r="B89" t="s">
        <v>94</v>
      </c>
      <c r="C89" t="s">
        <v>99</v>
      </c>
      <c r="D89" t="s">
        <v>80</v>
      </c>
      <c r="E89" t="s">
        <v>87</v>
      </c>
      <c r="F89" t="s">
        <v>96</v>
      </c>
      <c r="G89" t="b">
        <f t="shared" si="4"/>
        <v>0</v>
      </c>
      <c r="H89" t="s">
        <v>89</v>
      </c>
      <c r="I89">
        <v>62</v>
      </c>
      <c r="J89">
        <v>88342</v>
      </c>
      <c r="K89">
        <v>27</v>
      </c>
      <c r="L89">
        <v>7</v>
      </c>
      <c r="M89">
        <v>8</v>
      </c>
      <c r="N89">
        <v>4</v>
      </c>
      <c r="O89" t="b">
        <f t="shared" si="7"/>
        <v>1</v>
      </c>
      <c r="P89">
        <v>42</v>
      </c>
      <c r="Q89" t="str">
        <f t="shared" si="5"/>
        <v>Need Imrovement</v>
      </c>
      <c r="R89" t="str">
        <f t="shared" si="6"/>
        <v>Low Performer</v>
      </c>
    </row>
    <row r="90" spans="1:18" x14ac:dyDescent="0.45">
      <c r="A90" t="s">
        <v>90</v>
      </c>
      <c r="B90" t="s">
        <v>94</v>
      </c>
      <c r="C90" t="s">
        <v>107</v>
      </c>
      <c r="D90" t="s">
        <v>102</v>
      </c>
      <c r="E90" t="s">
        <v>103</v>
      </c>
      <c r="F90" t="s">
        <v>96</v>
      </c>
      <c r="G90" t="b">
        <f t="shared" si="4"/>
        <v>0</v>
      </c>
      <c r="H90" t="s">
        <v>98</v>
      </c>
      <c r="I90">
        <v>57</v>
      </c>
      <c r="J90">
        <v>48951</v>
      </c>
      <c r="K90">
        <v>34</v>
      </c>
      <c r="L90">
        <v>17</v>
      </c>
      <c r="M90">
        <v>6</v>
      </c>
      <c r="N90">
        <v>4</v>
      </c>
      <c r="O90" t="b">
        <f t="shared" si="7"/>
        <v>1</v>
      </c>
      <c r="P90">
        <v>51</v>
      </c>
      <c r="Q90" t="str">
        <f t="shared" si="5"/>
        <v>Need Imrovement</v>
      </c>
      <c r="R90" t="str">
        <f t="shared" si="6"/>
        <v>Low Performer</v>
      </c>
    </row>
    <row r="91" spans="1:18" x14ac:dyDescent="0.45">
      <c r="A91" t="s">
        <v>77</v>
      </c>
      <c r="B91" t="s">
        <v>78</v>
      </c>
      <c r="C91" t="s">
        <v>99</v>
      </c>
      <c r="D91" t="s">
        <v>80</v>
      </c>
      <c r="E91" t="s">
        <v>92</v>
      </c>
      <c r="F91" t="s">
        <v>96</v>
      </c>
      <c r="G91" t="b">
        <f t="shared" si="4"/>
        <v>0</v>
      </c>
      <c r="H91" t="s">
        <v>101</v>
      </c>
      <c r="I91">
        <v>58</v>
      </c>
      <c r="J91">
        <v>31307</v>
      </c>
      <c r="K91">
        <v>1</v>
      </c>
      <c r="L91">
        <v>7</v>
      </c>
      <c r="M91">
        <v>6</v>
      </c>
      <c r="N91">
        <v>9</v>
      </c>
      <c r="O91" t="b">
        <f t="shared" si="7"/>
        <v>0</v>
      </c>
      <c r="P91">
        <v>49</v>
      </c>
      <c r="Q91" t="str">
        <f t="shared" si="5"/>
        <v>Excellent</v>
      </c>
      <c r="R91" t="str">
        <f t="shared" si="6"/>
        <v>High Performer</v>
      </c>
    </row>
    <row r="92" spans="1:18" x14ac:dyDescent="0.45">
      <c r="A92" t="s">
        <v>104</v>
      </c>
      <c r="B92" t="s">
        <v>85</v>
      </c>
      <c r="C92" t="s">
        <v>99</v>
      </c>
      <c r="D92" t="s">
        <v>102</v>
      </c>
      <c r="E92" t="s">
        <v>95</v>
      </c>
      <c r="F92" t="s">
        <v>88</v>
      </c>
      <c r="G92" t="b">
        <f t="shared" si="4"/>
        <v>1</v>
      </c>
      <c r="H92" t="s">
        <v>83</v>
      </c>
      <c r="I92">
        <v>42</v>
      </c>
      <c r="J92">
        <v>110388</v>
      </c>
      <c r="K92">
        <v>32</v>
      </c>
      <c r="L92">
        <v>13</v>
      </c>
      <c r="M92">
        <v>2</v>
      </c>
      <c r="N92">
        <v>7</v>
      </c>
      <c r="O92" t="b">
        <f t="shared" si="7"/>
        <v>1</v>
      </c>
      <c r="P92">
        <v>32</v>
      </c>
      <c r="Q92" t="str">
        <f t="shared" si="5"/>
        <v>Good</v>
      </c>
      <c r="R92" t="str">
        <f t="shared" si="6"/>
        <v>High Performer</v>
      </c>
    </row>
    <row r="93" spans="1:18" x14ac:dyDescent="0.45">
      <c r="A93" t="s">
        <v>104</v>
      </c>
      <c r="B93" t="s">
        <v>94</v>
      </c>
      <c r="C93" t="s">
        <v>86</v>
      </c>
      <c r="D93" t="s">
        <v>100</v>
      </c>
      <c r="E93" t="s">
        <v>105</v>
      </c>
      <c r="F93" t="s">
        <v>82</v>
      </c>
      <c r="G93" t="b">
        <f t="shared" si="4"/>
        <v>1</v>
      </c>
      <c r="H93" t="s">
        <v>101</v>
      </c>
      <c r="I93">
        <v>29</v>
      </c>
      <c r="J93">
        <v>65428</v>
      </c>
      <c r="K93">
        <v>25</v>
      </c>
      <c r="L93">
        <v>5</v>
      </c>
      <c r="M93">
        <v>6</v>
      </c>
      <c r="N93">
        <v>3</v>
      </c>
      <c r="O93" t="b">
        <f t="shared" si="7"/>
        <v>1</v>
      </c>
      <c r="P93">
        <v>37</v>
      </c>
      <c r="Q93" t="str">
        <f t="shared" si="5"/>
        <v>Need Imrovement</v>
      </c>
      <c r="R93" t="str">
        <f t="shared" si="6"/>
        <v>Low Performer</v>
      </c>
    </row>
    <row r="94" spans="1:18" x14ac:dyDescent="0.45">
      <c r="A94" t="s">
        <v>84</v>
      </c>
      <c r="B94" t="s">
        <v>78</v>
      </c>
      <c r="C94" t="s">
        <v>79</v>
      </c>
      <c r="D94" t="s">
        <v>91</v>
      </c>
      <c r="E94" t="s">
        <v>81</v>
      </c>
      <c r="F94" t="s">
        <v>82</v>
      </c>
      <c r="G94" t="b">
        <f t="shared" si="4"/>
        <v>1</v>
      </c>
      <c r="H94" t="s">
        <v>89</v>
      </c>
      <c r="I94">
        <v>30</v>
      </c>
      <c r="J94">
        <v>105774</v>
      </c>
      <c r="K94">
        <v>29</v>
      </c>
      <c r="L94">
        <v>17</v>
      </c>
      <c r="M94">
        <v>5</v>
      </c>
      <c r="N94">
        <v>3</v>
      </c>
      <c r="O94" t="b">
        <f t="shared" si="7"/>
        <v>1</v>
      </c>
      <c r="P94">
        <v>42</v>
      </c>
      <c r="Q94" t="str">
        <f t="shared" si="5"/>
        <v>Need Imrovement</v>
      </c>
      <c r="R94" t="str">
        <f t="shared" si="6"/>
        <v>Low Performer</v>
      </c>
    </row>
    <row r="95" spans="1:18" x14ac:dyDescent="0.45">
      <c r="A95" t="s">
        <v>104</v>
      </c>
      <c r="B95" t="s">
        <v>85</v>
      </c>
      <c r="C95" t="s">
        <v>79</v>
      </c>
      <c r="D95" t="s">
        <v>100</v>
      </c>
      <c r="E95" t="s">
        <v>108</v>
      </c>
      <c r="F95" t="s">
        <v>82</v>
      </c>
      <c r="G95" t="b">
        <f t="shared" si="4"/>
        <v>1</v>
      </c>
      <c r="H95" t="s">
        <v>110</v>
      </c>
      <c r="I95">
        <v>36</v>
      </c>
      <c r="J95">
        <v>68975</v>
      </c>
      <c r="K95">
        <v>7</v>
      </c>
      <c r="L95">
        <v>3</v>
      </c>
      <c r="M95">
        <v>13</v>
      </c>
      <c r="N95">
        <v>6</v>
      </c>
      <c r="O95" t="b">
        <f t="shared" si="7"/>
        <v>1</v>
      </c>
      <c r="P95">
        <v>34</v>
      </c>
      <c r="Q95" t="str">
        <f t="shared" si="5"/>
        <v>Need Imrovement</v>
      </c>
      <c r="R95" t="str">
        <f t="shared" si="6"/>
        <v>Low Performer</v>
      </c>
    </row>
    <row r="96" spans="1:18" x14ac:dyDescent="0.45">
      <c r="A96" t="s">
        <v>104</v>
      </c>
      <c r="B96" t="s">
        <v>78</v>
      </c>
      <c r="C96" t="s">
        <v>99</v>
      </c>
      <c r="D96" t="s">
        <v>80</v>
      </c>
      <c r="E96" t="s">
        <v>81</v>
      </c>
      <c r="F96" t="s">
        <v>82</v>
      </c>
      <c r="G96" t="b">
        <f t="shared" si="4"/>
        <v>1</v>
      </c>
      <c r="H96" t="s">
        <v>98</v>
      </c>
      <c r="I96">
        <v>61</v>
      </c>
      <c r="J96">
        <v>31140</v>
      </c>
      <c r="K96">
        <v>3</v>
      </c>
      <c r="L96">
        <v>7</v>
      </c>
      <c r="M96">
        <v>3</v>
      </c>
      <c r="N96">
        <v>6</v>
      </c>
      <c r="O96" t="b">
        <f t="shared" si="7"/>
        <v>1</v>
      </c>
      <c r="P96">
        <v>52</v>
      </c>
      <c r="Q96" t="str">
        <f t="shared" si="5"/>
        <v>Need Imrovement</v>
      </c>
      <c r="R96" t="str">
        <f t="shared" si="6"/>
        <v>Low Performer</v>
      </c>
    </row>
    <row r="97" spans="1:18" x14ac:dyDescent="0.45">
      <c r="A97" t="s">
        <v>109</v>
      </c>
      <c r="B97" t="s">
        <v>94</v>
      </c>
      <c r="C97" t="s">
        <v>86</v>
      </c>
      <c r="D97" t="s">
        <v>80</v>
      </c>
      <c r="E97" t="s">
        <v>108</v>
      </c>
      <c r="F97" t="s">
        <v>82</v>
      </c>
      <c r="G97" t="b">
        <f t="shared" si="4"/>
        <v>1</v>
      </c>
      <c r="H97" t="s">
        <v>101</v>
      </c>
      <c r="I97">
        <v>39</v>
      </c>
      <c r="J97">
        <v>54842</v>
      </c>
      <c r="K97">
        <v>20</v>
      </c>
      <c r="L97">
        <v>17</v>
      </c>
      <c r="M97">
        <v>6</v>
      </c>
      <c r="N97">
        <v>4</v>
      </c>
      <c r="O97" t="b">
        <f t="shared" si="7"/>
        <v>1</v>
      </c>
      <c r="P97">
        <v>40</v>
      </c>
      <c r="Q97" t="str">
        <f t="shared" si="5"/>
        <v>Need Imrovement</v>
      </c>
      <c r="R97" t="str">
        <f t="shared" si="6"/>
        <v>Low Performer</v>
      </c>
    </row>
    <row r="98" spans="1:18" x14ac:dyDescent="0.45">
      <c r="A98" t="s">
        <v>84</v>
      </c>
      <c r="B98" t="s">
        <v>94</v>
      </c>
      <c r="C98" t="s">
        <v>99</v>
      </c>
      <c r="D98" t="s">
        <v>100</v>
      </c>
      <c r="E98" t="s">
        <v>103</v>
      </c>
      <c r="F98" t="s">
        <v>82</v>
      </c>
      <c r="G98" t="b">
        <f t="shared" si="4"/>
        <v>1</v>
      </c>
      <c r="H98" t="s">
        <v>101</v>
      </c>
      <c r="I98">
        <v>63</v>
      </c>
      <c r="J98">
        <v>56421</v>
      </c>
      <c r="K98">
        <v>20</v>
      </c>
      <c r="L98">
        <v>7</v>
      </c>
      <c r="M98">
        <v>8</v>
      </c>
      <c r="N98">
        <v>9</v>
      </c>
      <c r="O98" t="b">
        <f t="shared" si="7"/>
        <v>0</v>
      </c>
      <c r="P98">
        <v>58</v>
      </c>
      <c r="Q98" t="str">
        <f t="shared" si="5"/>
        <v>Excellent</v>
      </c>
      <c r="R98" t="str">
        <f t="shared" si="6"/>
        <v>High Performer</v>
      </c>
    </row>
    <row r="99" spans="1:18" x14ac:dyDescent="0.45">
      <c r="A99" t="s">
        <v>109</v>
      </c>
      <c r="B99" t="s">
        <v>94</v>
      </c>
      <c r="C99" t="s">
        <v>99</v>
      </c>
      <c r="D99" t="s">
        <v>100</v>
      </c>
      <c r="E99" t="s">
        <v>92</v>
      </c>
      <c r="F99" t="s">
        <v>82</v>
      </c>
      <c r="G99" t="b">
        <f t="shared" si="4"/>
        <v>1</v>
      </c>
      <c r="H99" t="s">
        <v>110</v>
      </c>
      <c r="I99">
        <v>41</v>
      </c>
      <c r="J99">
        <v>31708</v>
      </c>
      <c r="K99">
        <v>30</v>
      </c>
      <c r="L99">
        <v>1</v>
      </c>
      <c r="M99">
        <v>9</v>
      </c>
      <c r="N99">
        <v>4</v>
      </c>
      <c r="O99" t="b">
        <f t="shared" si="7"/>
        <v>1</v>
      </c>
      <c r="P99">
        <v>42</v>
      </c>
      <c r="Q99" t="str">
        <f t="shared" si="5"/>
        <v>Need Imrovement</v>
      </c>
      <c r="R99" t="str">
        <f t="shared" si="6"/>
        <v>Low Performer</v>
      </c>
    </row>
    <row r="100" spans="1:18" x14ac:dyDescent="0.45">
      <c r="A100" t="s">
        <v>77</v>
      </c>
      <c r="B100" t="s">
        <v>78</v>
      </c>
      <c r="C100" t="s">
        <v>99</v>
      </c>
      <c r="D100" t="s">
        <v>102</v>
      </c>
      <c r="E100" t="s">
        <v>87</v>
      </c>
      <c r="F100" t="s">
        <v>82</v>
      </c>
      <c r="G100" t="b">
        <f t="shared" si="4"/>
        <v>1</v>
      </c>
      <c r="H100" t="s">
        <v>98</v>
      </c>
      <c r="I100">
        <v>27</v>
      </c>
      <c r="J100">
        <v>33630</v>
      </c>
      <c r="K100">
        <v>35</v>
      </c>
      <c r="L100">
        <v>17</v>
      </c>
      <c r="M100">
        <v>1</v>
      </c>
      <c r="N100">
        <v>9</v>
      </c>
      <c r="O100" t="b">
        <f t="shared" si="7"/>
        <v>0</v>
      </c>
      <c r="P100">
        <v>46</v>
      </c>
      <c r="Q100" t="str">
        <f t="shared" si="5"/>
        <v>Excellent</v>
      </c>
      <c r="R100" t="str">
        <f t="shared" si="6"/>
        <v>High Performer</v>
      </c>
    </row>
    <row r="101" spans="1:18" x14ac:dyDescent="0.45">
      <c r="A101" t="s">
        <v>77</v>
      </c>
      <c r="B101" t="s">
        <v>78</v>
      </c>
      <c r="C101" t="s">
        <v>86</v>
      </c>
      <c r="D101" t="s">
        <v>80</v>
      </c>
      <c r="E101" t="s">
        <v>92</v>
      </c>
      <c r="F101" t="s">
        <v>88</v>
      </c>
      <c r="G101" t="b">
        <f t="shared" si="4"/>
        <v>1</v>
      </c>
      <c r="H101" t="s">
        <v>83</v>
      </c>
      <c r="I101">
        <v>33</v>
      </c>
      <c r="J101">
        <v>49595</v>
      </c>
      <c r="K101">
        <v>35</v>
      </c>
      <c r="L101">
        <v>17</v>
      </c>
      <c r="M101">
        <v>3</v>
      </c>
      <c r="N101">
        <v>4</v>
      </c>
      <c r="O101" t="b">
        <f t="shared" si="7"/>
        <v>1</v>
      </c>
      <c r="P101">
        <v>37</v>
      </c>
      <c r="Q101" t="str">
        <f t="shared" si="5"/>
        <v>Need Imrovement</v>
      </c>
      <c r="R101" t="str">
        <f t="shared" si="6"/>
        <v>Low Performer</v>
      </c>
    </row>
    <row r="102" spans="1:18" x14ac:dyDescent="0.45">
      <c r="A102" t="s">
        <v>109</v>
      </c>
      <c r="B102" t="s">
        <v>94</v>
      </c>
      <c r="C102" t="s">
        <v>79</v>
      </c>
      <c r="D102" t="s">
        <v>80</v>
      </c>
      <c r="E102" t="s">
        <v>103</v>
      </c>
      <c r="F102" t="s">
        <v>82</v>
      </c>
      <c r="G102" t="b">
        <f t="shared" si="4"/>
        <v>1</v>
      </c>
      <c r="H102" t="s">
        <v>110</v>
      </c>
      <c r="I102">
        <v>23</v>
      </c>
      <c r="J102">
        <v>106021</v>
      </c>
      <c r="K102">
        <v>39</v>
      </c>
      <c r="L102">
        <v>11</v>
      </c>
      <c r="M102">
        <v>3</v>
      </c>
      <c r="N102">
        <v>2</v>
      </c>
      <c r="O102" t="b">
        <f t="shared" si="7"/>
        <v>1</v>
      </c>
      <c r="P102">
        <v>43</v>
      </c>
      <c r="Q102" t="str">
        <f t="shared" si="5"/>
        <v>Need Imrovement</v>
      </c>
      <c r="R102" t="str">
        <f t="shared" si="6"/>
        <v>Low Performer</v>
      </c>
    </row>
    <row r="103" spans="1:18" x14ac:dyDescent="0.45">
      <c r="A103" t="s">
        <v>77</v>
      </c>
      <c r="B103" t="s">
        <v>78</v>
      </c>
      <c r="C103" t="s">
        <v>86</v>
      </c>
      <c r="D103" t="s">
        <v>100</v>
      </c>
      <c r="E103" t="s">
        <v>95</v>
      </c>
      <c r="F103" t="s">
        <v>88</v>
      </c>
      <c r="G103" t="b">
        <f t="shared" si="4"/>
        <v>1</v>
      </c>
      <c r="H103" t="s">
        <v>101</v>
      </c>
      <c r="I103">
        <v>28</v>
      </c>
      <c r="J103">
        <v>58308</v>
      </c>
      <c r="K103">
        <v>27</v>
      </c>
      <c r="L103">
        <v>3</v>
      </c>
      <c r="M103">
        <v>11</v>
      </c>
      <c r="N103">
        <v>2</v>
      </c>
      <c r="O103" t="b">
        <f t="shared" si="7"/>
        <v>1</v>
      </c>
      <c r="P103">
        <v>59</v>
      </c>
      <c r="Q103" t="str">
        <f t="shared" si="5"/>
        <v>Need Imrovement</v>
      </c>
      <c r="R103" t="str">
        <f t="shared" si="6"/>
        <v>Low Performer</v>
      </c>
    </row>
    <row r="104" spans="1:18" x14ac:dyDescent="0.45">
      <c r="A104" t="s">
        <v>84</v>
      </c>
      <c r="B104" t="s">
        <v>94</v>
      </c>
      <c r="C104" t="s">
        <v>107</v>
      </c>
      <c r="D104" t="s">
        <v>91</v>
      </c>
      <c r="E104" t="s">
        <v>95</v>
      </c>
      <c r="F104" t="s">
        <v>96</v>
      </c>
      <c r="G104" t="b">
        <f t="shared" si="4"/>
        <v>0</v>
      </c>
      <c r="H104" t="s">
        <v>83</v>
      </c>
      <c r="I104">
        <v>37</v>
      </c>
      <c r="J104">
        <v>74789</v>
      </c>
      <c r="K104">
        <v>26</v>
      </c>
      <c r="L104">
        <v>15</v>
      </c>
      <c r="M104">
        <v>8</v>
      </c>
      <c r="N104">
        <v>5</v>
      </c>
      <c r="O104" t="b">
        <f t="shared" si="7"/>
        <v>1</v>
      </c>
      <c r="P104">
        <v>26</v>
      </c>
      <c r="Q104" t="str">
        <f t="shared" si="5"/>
        <v>Need Imrovement</v>
      </c>
      <c r="R104" t="str">
        <f t="shared" si="6"/>
        <v>Low Performer</v>
      </c>
    </row>
    <row r="105" spans="1:18" x14ac:dyDescent="0.45">
      <c r="A105" t="s">
        <v>111</v>
      </c>
      <c r="B105" t="s">
        <v>94</v>
      </c>
      <c r="C105" t="s">
        <v>86</v>
      </c>
      <c r="D105" t="s">
        <v>80</v>
      </c>
      <c r="E105" t="s">
        <v>103</v>
      </c>
      <c r="F105" t="s">
        <v>82</v>
      </c>
      <c r="G105" t="b">
        <f t="shared" si="4"/>
        <v>1</v>
      </c>
      <c r="H105" t="s">
        <v>83</v>
      </c>
      <c r="I105">
        <v>24</v>
      </c>
      <c r="J105">
        <v>85690</v>
      </c>
      <c r="K105">
        <v>14</v>
      </c>
      <c r="L105">
        <v>11</v>
      </c>
      <c r="M105">
        <v>1</v>
      </c>
      <c r="N105">
        <v>4</v>
      </c>
      <c r="O105" t="b">
        <f t="shared" si="7"/>
        <v>1</v>
      </c>
      <c r="P105">
        <v>39</v>
      </c>
      <c r="Q105" t="str">
        <f t="shared" si="5"/>
        <v>Need Imrovement</v>
      </c>
      <c r="R105" t="str">
        <f t="shared" si="6"/>
        <v>Low Performer</v>
      </c>
    </row>
    <row r="106" spans="1:18" x14ac:dyDescent="0.45">
      <c r="A106" t="s">
        <v>109</v>
      </c>
      <c r="B106" t="s">
        <v>85</v>
      </c>
      <c r="C106" t="s">
        <v>86</v>
      </c>
      <c r="D106" t="s">
        <v>91</v>
      </c>
      <c r="E106" t="s">
        <v>108</v>
      </c>
      <c r="F106" t="s">
        <v>96</v>
      </c>
      <c r="G106" t="b">
        <f t="shared" si="4"/>
        <v>0</v>
      </c>
      <c r="H106" t="s">
        <v>110</v>
      </c>
      <c r="I106">
        <v>24</v>
      </c>
      <c r="J106">
        <v>56086</v>
      </c>
      <c r="K106">
        <v>17</v>
      </c>
      <c r="L106">
        <v>16</v>
      </c>
      <c r="M106">
        <v>5</v>
      </c>
      <c r="N106">
        <v>7</v>
      </c>
      <c r="O106" t="b">
        <f t="shared" si="7"/>
        <v>1</v>
      </c>
      <c r="P106">
        <v>46</v>
      </c>
      <c r="Q106" t="str">
        <f t="shared" si="5"/>
        <v>Good</v>
      </c>
      <c r="R106" t="str">
        <f t="shared" si="6"/>
        <v>High Performer</v>
      </c>
    </row>
    <row r="107" spans="1:18" x14ac:dyDescent="0.45">
      <c r="A107" t="s">
        <v>90</v>
      </c>
      <c r="B107" t="s">
        <v>78</v>
      </c>
      <c r="C107" t="s">
        <v>86</v>
      </c>
      <c r="D107" t="s">
        <v>100</v>
      </c>
      <c r="E107" t="s">
        <v>105</v>
      </c>
      <c r="F107" t="s">
        <v>96</v>
      </c>
      <c r="G107" t="b">
        <f t="shared" si="4"/>
        <v>0</v>
      </c>
      <c r="H107" t="s">
        <v>101</v>
      </c>
      <c r="I107">
        <v>48</v>
      </c>
      <c r="J107">
        <v>46859</v>
      </c>
      <c r="K107">
        <v>18</v>
      </c>
      <c r="L107">
        <v>9</v>
      </c>
      <c r="M107">
        <v>3</v>
      </c>
      <c r="N107">
        <v>5</v>
      </c>
      <c r="O107" t="b">
        <f t="shared" si="7"/>
        <v>1</v>
      </c>
      <c r="P107">
        <v>25</v>
      </c>
      <c r="Q107" t="str">
        <f t="shared" si="5"/>
        <v>Need Imrovement</v>
      </c>
      <c r="R107" t="str">
        <f t="shared" si="6"/>
        <v>Low Performer</v>
      </c>
    </row>
    <row r="108" spans="1:18" x14ac:dyDescent="0.45">
      <c r="A108" t="s">
        <v>90</v>
      </c>
      <c r="B108" t="s">
        <v>94</v>
      </c>
      <c r="C108" t="s">
        <v>86</v>
      </c>
      <c r="D108" t="s">
        <v>100</v>
      </c>
      <c r="E108" t="s">
        <v>105</v>
      </c>
      <c r="F108" t="s">
        <v>96</v>
      </c>
      <c r="G108" t="b">
        <f t="shared" si="4"/>
        <v>0</v>
      </c>
      <c r="H108" t="s">
        <v>89</v>
      </c>
      <c r="I108">
        <v>64</v>
      </c>
      <c r="J108">
        <v>37684</v>
      </c>
      <c r="K108">
        <v>29</v>
      </c>
      <c r="L108">
        <v>1</v>
      </c>
      <c r="M108">
        <v>2</v>
      </c>
      <c r="N108">
        <v>6</v>
      </c>
      <c r="O108" t="b">
        <f t="shared" si="7"/>
        <v>1</v>
      </c>
      <c r="P108">
        <v>46</v>
      </c>
      <c r="Q108" t="str">
        <f t="shared" si="5"/>
        <v>Need Imrovement</v>
      </c>
      <c r="R108" t="str">
        <f t="shared" si="6"/>
        <v>Low Performer</v>
      </c>
    </row>
    <row r="109" spans="1:18" x14ac:dyDescent="0.45">
      <c r="A109" t="s">
        <v>104</v>
      </c>
      <c r="B109" t="s">
        <v>94</v>
      </c>
      <c r="C109" t="s">
        <v>79</v>
      </c>
      <c r="D109" t="s">
        <v>102</v>
      </c>
      <c r="E109" t="s">
        <v>108</v>
      </c>
      <c r="F109" t="s">
        <v>88</v>
      </c>
      <c r="G109" t="b">
        <f t="shared" si="4"/>
        <v>1</v>
      </c>
      <c r="H109" t="s">
        <v>101</v>
      </c>
      <c r="I109">
        <v>61</v>
      </c>
      <c r="J109">
        <v>31207</v>
      </c>
      <c r="K109">
        <v>20</v>
      </c>
      <c r="L109">
        <v>16</v>
      </c>
      <c r="M109">
        <v>8</v>
      </c>
      <c r="N109">
        <v>4</v>
      </c>
      <c r="O109" t="b">
        <f t="shared" si="7"/>
        <v>1</v>
      </c>
      <c r="P109">
        <v>28</v>
      </c>
      <c r="Q109" t="str">
        <f t="shared" si="5"/>
        <v>Need Imrovement</v>
      </c>
      <c r="R109" t="str">
        <f t="shared" si="6"/>
        <v>Low Performer</v>
      </c>
    </row>
    <row r="110" spans="1:18" x14ac:dyDescent="0.45">
      <c r="A110" t="s">
        <v>77</v>
      </c>
      <c r="B110" t="s">
        <v>78</v>
      </c>
      <c r="C110" t="s">
        <v>107</v>
      </c>
      <c r="D110" t="s">
        <v>80</v>
      </c>
      <c r="E110" t="s">
        <v>95</v>
      </c>
      <c r="F110" t="s">
        <v>96</v>
      </c>
      <c r="G110" t="b">
        <f t="shared" si="4"/>
        <v>0</v>
      </c>
      <c r="H110" t="s">
        <v>106</v>
      </c>
      <c r="I110">
        <v>59</v>
      </c>
      <c r="J110">
        <v>76099</v>
      </c>
      <c r="K110">
        <v>27</v>
      </c>
      <c r="L110">
        <v>9</v>
      </c>
      <c r="M110">
        <v>3</v>
      </c>
      <c r="N110">
        <v>2</v>
      </c>
      <c r="O110" t="b">
        <f t="shared" si="7"/>
        <v>1</v>
      </c>
      <c r="P110">
        <v>50</v>
      </c>
      <c r="Q110" t="str">
        <f t="shared" si="5"/>
        <v>Need Imrovement</v>
      </c>
      <c r="R110" t="str">
        <f t="shared" si="6"/>
        <v>Low Performer</v>
      </c>
    </row>
    <row r="111" spans="1:18" x14ac:dyDescent="0.45">
      <c r="A111" t="s">
        <v>90</v>
      </c>
      <c r="B111" t="s">
        <v>85</v>
      </c>
      <c r="C111" t="s">
        <v>79</v>
      </c>
      <c r="D111" t="s">
        <v>91</v>
      </c>
      <c r="E111" t="s">
        <v>95</v>
      </c>
      <c r="F111" t="s">
        <v>96</v>
      </c>
      <c r="G111" t="b">
        <f t="shared" si="4"/>
        <v>0</v>
      </c>
      <c r="H111" t="s">
        <v>98</v>
      </c>
      <c r="I111">
        <v>54</v>
      </c>
      <c r="J111">
        <v>97496</v>
      </c>
      <c r="K111">
        <v>18</v>
      </c>
      <c r="L111">
        <v>19</v>
      </c>
      <c r="M111">
        <v>7</v>
      </c>
      <c r="N111">
        <v>9</v>
      </c>
      <c r="O111" t="b">
        <f t="shared" si="7"/>
        <v>0</v>
      </c>
      <c r="P111">
        <v>40</v>
      </c>
      <c r="Q111" t="str">
        <f t="shared" si="5"/>
        <v>Excellent</v>
      </c>
      <c r="R111" t="str">
        <f t="shared" si="6"/>
        <v>High Performer</v>
      </c>
    </row>
    <row r="112" spans="1:18" x14ac:dyDescent="0.45">
      <c r="A112" t="s">
        <v>104</v>
      </c>
      <c r="B112" t="s">
        <v>85</v>
      </c>
      <c r="C112" t="s">
        <v>79</v>
      </c>
      <c r="D112" t="s">
        <v>102</v>
      </c>
      <c r="E112" t="s">
        <v>95</v>
      </c>
      <c r="F112" t="s">
        <v>96</v>
      </c>
      <c r="G112" t="b">
        <f t="shared" si="4"/>
        <v>0</v>
      </c>
      <c r="H112" t="s">
        <v>93</v>
      </c>
      <c r="I112">
        <v>49</v>
      </c>
      <c r="J112">
        <v>96093</v>
      </c>
      <c r="K112">
        <v>4</v>
      </c>
      <c r="L112">
        <v>12</v>
      </c>
      <c r="M112">
        <v>12</v>
      </c>
      <c r="N112">
        <v>7</v>
      </c>
      <c r="O112" t="b">
        <f t="shared" si="7"/>
        <v>1</v>
      </c>
      <c r="P112">
        <v>45</v>
      </c>
      <c r="Q112" t="str">
        <f t="shared" si="5"/>
        <v>Good</v>
      </c>
      <c r="R112" t="str">
        <f t="shared" si="6"/>
        <v>High Performer</v>
      </c>
    </row>
    <row r="113" spans="1:18" x14ac:dyDescent="0.45">
      <c r="A113" t="s">
        <v>111</v>
      </c>
      <c r="B113" t="s">
        <v>94</v>
      </c>
      <c r="C113" t="s">
        <v>86</v>
      </c>
      <c r="D113" t="s">
        <v>80</v>
      </c>
      <c r="E113" t="s">
        <v>92</v>
      </c>
      <c r="F113" t="s">
        <v>82</v>
      </c>
      <c r="G113" t="b">
        <f t="shared" si="4"/>
        <v>1</v>
      </c>
      <c r="H113" t="s">
        <v>89</v>
      </c>
      <c r="I113">
        <v>22</v>
      </c>
      <c r="J113">
        <v>59689</v>
      </c>
      <c r="K113">
        <v>1</v>
      </c>
      <c r="L113">
        <v>19</v>
      </c>
      <c r="M113">
        <v>11</v>
      </c>
      <c r="N113">
        <v>4</v>
      </c>
      <c r="O113" t="b">
        <f t="shared" si="7"/>
        <v>1</v>
      </c>
      <c r="P113">
        <v>59</v>
      </c>
      <c r="Q113" t="str">
        <f t="shared" si="5"/>
        <v>Need Imrovement</v>
      </c>
      <c r="R113" t="str">
        <f t="shared" si="6"/>
        <v>Low Performer</v>
      </c>
    </row>
    <row r="114" spans="1:18" x14ac:dyDescent="0.45">
      <c r="A114" t="s">
        <v>84</v>
      </c>
      <c r="B114" t="s">
        <v>78</v>
      </c>
      <c r="C114" t="s">
        <v>99</v>
      </c>
      <c r="D114" t="s">
        <v>102</v>
      </c>
      <c r="E114" t="s">
        <v>95</v>
      </c>
      <c r="F114" t="s">
        <v>82</v>
      </c>
      <c r="G114" t="b">
        <f t="shared" si="4"/>
        <v>1</v>
      </c>
      <c r="H114" t="s">
        <v>83</v>
      </c>
      <c r="I114">
        <v>29</v>
      </c>
      <c r="J114">
        <v>78651</v>
      </c>
      <c r="K114">
        <v>1</v>
      </c>
      <c r="L114">
        <v>9</v>
      </c>
      <c r="M114">
        <v>1</v>
      </c>
      <c r="N114">
        <v>3</v>
      </c>
      <c r="O114" t="b">
        <f t="shared" si="7"/>
        <v>1</v>
      </c>
      <c r="P114">
        <v>32</v>
      </c>
      <c r="Q114" t="str">
        <f t="shared" si="5"/>
        <v>Need Imrovement</v>
      </c>
      <c r="R114" t="str">
        <f t="shared" si="6"/>
        <v>Low Performer</v>
      </c>
    </row>
    <row r="115" spans="1:18" x14ac:dyDescent="0.45">
      <c r="A115" t="s">
        <v>84</v>
      </c>
      <c r="B115" t="s">
        <v>85</v>
      </c>
      <c r="C115" t="s">
        <v>99</v>
      </c>
      <c r="D115" t="s">
        <v>100</v>
      </c>
      <c r="E115" t="s">
        <v>81</v>
      </c>
      <c r="F115" t="s">
        <v>88</v>
      </c>
      <c r="G115" t="b">
        <f t="shared" si="4"/>
        <v>1</v>
      </c>
      <c r="H115" t="s">
        <v>89</v>
      </c>
      <c r="I115">
        <v>58</v>
      </c>
      <c r="J115">
        <v>43893</v>
      </c>
      <c r="K115">
        <v>26</v>
      </c>
      <c r="L115">
        <v>7</v>
      </c>
      <c r="M115">
        <v>6</v>
      </c>
      <c r="N115">
        <v>3</v>
      </c>
      <c r="O115" t="b">
        <f t="shared" si="7"/>
        <v>1</v>
      </c>
      <c r="P115">
        <v>42</v>
      </c>
      <c r="Q115" t="str">
        <f t="shared" si="5"/>
        <v>Need Imrovement</v>
      </c>
      <c r="R115" t="str">
        <f t="shared" si="6"/>
        <v>Low Performer</v>
      </c>
    </row>
    <row r="116" spans="1:18" x14ac:dyDescent="0.45">
      <c r="A116" t="s">
        <v>84</v>
      </c>
      <c r="B116" t="s">
        <v>78</v>
      </c>
      <c r="C116" t="s">
        <v>79</v>
      </c>
      <c r="D116" t="s">
        <v>80</v>
      </c>
      <c r="E116" t="s">
        <v>87</v>
      </c>
      <c r="F116" t="s">
        <v>88</v>
      </c>
      <c r="G116" t="b">
        <f t="shared" si="4"/>
        <v>1</v>
      </c>
      <c r="H116" t="s">
        <v>98</v>
      </c>
      <c r="I116">
        <v>53</v>
      </c>
      <c r="J116">
        <v>96418</v>
      </c>
      <c r="K116">
        <v>20</v>
      </c>
      <c r="L116">
        <v>14</v>
      </c>
      <c r="M116">
        <v>3</v>
      </c>
      <c r="N116">
        <v>9</v>
      </c>
      <c r="O116" t="b">
        <f t="shared" si="7"/>
        <v>0</v>
      </c>
      <c r="P116">
        <v>39</v>
      </c>
      <c r="Q116" t="str">
        <f t="shared" si="5"/>
        <v>Excellent</v>
      </c>
      <c r="R116" t="str">
        <f t="shared" si="6"/>
        <v>High Performer</v>
      </c>
    </row>
    <row r="117" spans="1:18" x14ac:dyDescent="0.45">
      <c r="A117" t="s">
        <v>90</v>
      </c>
      <c r="B117" t="s">
        <v>78</v>
      </c>
      <c r="C117" t="s">
        <v>79</v>
      </c>
      <c r="D117" t="s">
        <v>102</v>
      </c>
      <c r="E117" t="s">
        <v>95</v>
      </c>
      <c r="F117" t="s">
        <v>82</v>
      </c>
      <c r="G117" t="b">
        <f t="shared" si="4"/>
        <v>1</v>
      </c>
      <c r="H117" t="s">
        <v>83</v>
      </c>
      <c r="I117">
        <v>64</v>
      </c>
      <c r="J117">
        <v>90011</v>
      </c>
      <c r="K117">
        <v>23</v>
      </c>
      <c r="L117">
        <v>19</v>
      </c>
      <c r="M117">
        <v>8</v>
      </c>
      <c r="N117">
        <v>5</v>
      </c>
      <c r="O117" t="b">
        <f t="shared" si="7"/>
        <v>1</v>
      </c>
      <c r="P117">
        <v>56</v>
      </c>
      <c r="Q117" t="str">
        <f t="shared" si="5"/>
        <v>Need Imrovement</v>
      </c>
      <c r="R117" t="str">
        <f t="shared" si="6"/>
        <v>Low Performer</v>
      </c>
    </row>
    <row r="118" spans="1:18" x14ac:dyDescent="0.45">
      <c r="A118" t="s">
        <v>111</v>
      </c>
      <c r="B118" t="s">
        <v>94</v>
      </c>
      <c r="C118" t="s">
        <v>86</v>
      </c>
      <c r="D118" t="s">
        <v>102</v>
      </c>
      <c r="E118" t="s">
        <v>108</v>
      </c>
      <c r="F118" t="s">
        <v>88</v>
      </c>
      <c r="G118" t="b">
        <f t="shared" si="4"/>
        <v>1</v>
      </c>
      <c r="H118" t="s">
        <v>98</v>
      </c>
      <c r="I118">
        <v>58</v>
      </c>
      <c r="J118">
        <v>68635</v>
      </c>
      <c r="K118">
        <v>10</v>
      </c>
      <c r="L118">
        <v>19</v>
      </c>
      <c r="M118">
        <v>6</v>
      </c>
      <c r="N118">
        <v>3</v>
      </c>
      <c r="O118" t="b">
        <f t="shared" si="7"/>
        <v>1</v>
      </c>
      <c r="P118">
        <v>47</v>
      </c>
      <c r="Q118" t="str">
        <f t="shared" si="5"/>
        <v>Need Imrovement</v>
      </c>
      <c r="R118" t="str">
        <f t="shared" si="6"/>
        <v>Low Performer</v>
      </c>
    </row>
    <row r="119" spans="1:18" x14ac:dyDescent="0.45">
      <c r="A119" t="s">
        <v>90</v>
      </c>
      <c r="B119" t="s">
        <v>85</v>
      </c>
      <c r="C119" t="s">
        <v>79</v>
      </c>
      <c r="D119" t="s">
        <v>91</v>
      </c>
      <c r="E119" t="s">
        <v>87</v>
      </c>
      <c r="F119" t="s">
        <v>82</v>
      </c>
      <c r="G119" t="b">
        <f t="shared" si="4"/>
        <v>1</v>
      </c>
      <c r="H119" t="s">
        <v>83</v>
      </c>
      <c r="I119">
        <v>25</v>
      </c>
      <c r="J119">
        <v>86115</v>
      </c>
      <c r="K119">
        <v>11</v>
      </c>
      <c r="L119">
        <v>2</v>
      </c>
      <c r="M119">
        <v>12</v>
      </c>
      <c r="N119">
        <v>5</v>
      </c>
      <c r="O119" t="b">
        <f t="shared" si="7"/>
        <v>1</v>
      </c>
      <c r="P119">
        <v>36</v>
      </c>
      <c r="Q119" t="str">
        <f t="shared" si="5"/>
        <v>Need Imrovement</v>
      </c>
      <c r="R119" t="str">
        <f t="shared" si="6"/>
        <v>Low Performer</v>
      </c>
    </row>
    <row r="120" spans="1:18" x14ac:dyDescent="0.45">
      <c r="A120" t="s">
        <v>77</v>
      </c>
      <c r="B120" t="s">
        <v>94</v>
      </c>
      <c r="C120" t="s">
        <v>86</v>
      </c>
      <c r="D120" t="s">
        <v>102</v>
      </c>
      <c r="E120" t="s">
        <v>92</v>
      </c>
      <c r="F120" t="s">
        <v>96</v>
      </c>
      <c r="G120" t="b">
        <f t="shared" si="4"/>
        <v>0</v>
      </c>
      <c r="H120" t="s">
        <v>89</v>
      </c>
      <c r="I120">
        <v>51</v>
      </c>
      <c r="J120">
        <v>108405</v>
      </c>
      <c r="K120">
        <v>5</v>
      </c>
      <c r="L120">
        <v>9</v>
      </c>
      <c r="M120">
        <v>2</v>
      </c>
      <c r="N120">
        <v>2</v>
      </c>
      <c r="O120" t="b">
        <f t="shared" si="7"/>
        <v>1</v>
      </c>
      <c r="P120">
        <v>47</v>
      </c>
      <c r="Q120" t="str">
        <f t="shared" si="5"/>
        <v>Need Imrovement</v>
      </c>
      <c r="R120" t="str">
        <f t="shared" si="6"/>
        <v>Low Performer</v>
      </c>
    </row>
    <row r="121" spans="1:18" x14ac:dyDescent="0.45">
      <c r="A121" t="s">
        <v>90</v>
      </c>
      <c r="B121" t="s">
        <v>85</v>
      </c>
      <c r="C121" t="s">
        <v>99</v>
      </c>
      <c r="D121" t="s">
        <v>80</v>
      </c>
      <c r="E121" t="s">
        <v>108</v>
      </c>
      <c r="F121" t="s">
        <v>96</v>
      </c>
      <c r="G121" t="b">
        <f t="shared" si="4"/>
        <v>0</v>
      </c>
      <c r="H121" t="s">
        <v>83</v>
      </c>
      <c r="I121">
        <v>27</v>
      </c>
      <c r="J121">
        <v>102702</v>
      </c>
      <c r="K121">
        <v>1</v>
      </c>
      <c r="L121">
        <v>13</v>
      </c>
      <c r="M121">
        <v>6</v>
      </c>
      <c r="N121">
        <v>4</v>
      </c>
      <c r="O121" t="b">
        <f t="shared" si="7"/>
        <v>1</v>
      </c>
      <c r="P121">
        <v>21</v>
      </c>
      <c r="Q121" t="str">
        <f t="shared" si="5"/>
        <v>Need Imrovement</v>
      </c>
      <c r="R121" t="str">
        <f t="shared" si="6"/>
        <v>Low Performer</v>
      </c>
    </row>
    <row r="122" spans="1:18" x14ac:dyDescent="0.45">
      <c r="A122" t="s">
        <v>111</v>
      </c>
      <c r="B122" t="s">
        <v>85</v>
      </c>
      <c r="C122" t="s">
        <v>99</v>
      </c>
      <c r="D122" t="s">
        <v>80</v>
      </c>
      <c r="E122" t="s">
        <v>87</v>
      </c>
      <c r="F122" t="s">
        <v>88</v>
      </c>
      <c r="G122" t="b">
        <f t="shared" si="4"/>
        <v>1</v>
      </c>
      <c r="H122" t="s">
        <v>83</v>
      </c>
      <c r="I122">
        <v>40</v>
      </c>
      <c r="J122">
        <v>108518</v>
      </c>
      <c r="K122">
        <v>17</v>
      </c>
      <c r="L122">
        <v>15</v>
      </c>
      <c r="M122">
        <v>7</v>
      </c>
      <c r="N122">
        <v>2</v>
      </c>
      <c r="O122" t="b">
        <f t="shared" si="7"/>
        <v>1</v>
      </c>
      <c r="P122">
        <v>44</v>
      </c>
      <c r="Q122" t="str">
        <f t="shared" si="5"/>
        <v>Need Imrovement</v>
      </c>
      <c r="R122" t="str">
        <f t="shared" si="6"/>
        <v>Low Performer</v>
      </c>
    </row>
    <row r="123" spans="1:18" x14ac:dyDescent="0.45">
      <c r="A123" t="s">
        <v>111</v>
      </c>
      <c r="B123" t="s">
        <v>85</v>
      </c>
      <c r="C123" t="s">
        <v>107</v>
      </c>
      <c r="D123" t="s">
        <v>91</v>
      </c>
      <c r="E123" t="s">
        <v>108</v>
      </c>
      <c r="F123" t="s">
        <v>82</v>
      </c>
      <c r="G123" t="b">
        <f t="shared" si="4"/>
        <v>1</v>
      </c>
      <c r="H123" t="s">
        <v>106</v>
      </c>
      <c r="I123">
        <v>53</v>
      </c>
      <c r="J123">
        <v>102805</v>
      </c>
      <c r="K123">
        <v>22</v>
      </c>
      <c r="L123">
        <v>3</v>
      </c>
      <c r="M123">
        <v>5</v>
      </c>
      <c r="N123">
        <v>2</v>
      </c>
      <c r="O123" t="b">
        <f t="shared" si="7"/>
        <v>1</v>
      </c>
      <c r="P123">
        <v>25</v>
      </c>
      <c r="Q123" t="str">
        <f t="shared" si="5"/>
        <v>Need Imrovement</v>
      </c>
      <c r="R123" t="str">
        <f t="shared" si="6"/>
        <v>Low Performer</v>
      </c>
    </row>
    <row r="124" spans="1:18" x14ac:dyDescent="0.45">
      <c r="A124" t="s">
        <v>77</v>
      </c>
      <c r="B124" t="s">
        <v>85</v>
      </c>
      <c r="C124" t="s">
        <v>99</v>
      </c>
      <c r="D124" t="s">
        <v>80</v>
      </c>
      <c r="E124" t="s">
        <v>92</v>
      </c>
      <c r="F124" t="s">
        <v>82</v>
      </c>
      <c r="G124" t="b">
        <f t="shared" si="4"/>
        <v>1</v>
      </c>
      <c r="H124" t="s">
        <v>101</v>
      </c>
      <c r="I124">
        <v>30</v>
      </c>
      <c r="J124">
        <v>88954</v>
      </c>
      <c r="K124">
        <v>34</v>
      </c>
      <c r="L124">
        <v>11</v>
      </c>
      <c r="M124">
        <v>3</v>
      </c>
      <c r="N124">
        <v>8</v>
      </c>
      <c r="O124" t="b">
        <f t="shared" si="7"/>
        <v>0</v>
      </c>
      <c r="P124">
        <v>30</v>
      </c>
      <c r="Q124" t="str">
        <f t="shared" si="5"/>
        <v>Good</v>
      </c>
      <c r="R124" t="str">
        <f t="shared" si="6"/>
        <v>High Performer</v>
      </c>
    </row>
    <row r="125" spans="1:18" x14ac:dyDescent="0.45">
      <c r="A125" t="s">
        <v>111</v>
      </c>
      <c r="B125" t="s">
        <v>85</v>
      </c>
      <c r="C125" t="s">
        <v>79</v>
      </c>
      <c r="D125" t="s">
        <v>100</v>
      </c>
      <c r="E125" t="s">
        <v>81</v>
      </c>
      <c r="F125" t="s">
        <v>88</v>
      </c>
      <c r="G125" t="b">
        <f t="shared" si="4"/>
        <v>1</v>
      </c>
      <c r="H125" t="s">
        <v>101</v>
      </c>
      <c r="I125">
        <v>33</v>
      </c>
      <c r="J125">
        <v>58064</v>
      </c>
      <c r="K125">
        <v>29</v>
      </c>
      <c r="L125">
        <v>14</v>
      </c>
      <c r="M125">
        <v>4</v>
      </c>
      <c r="N125">
        <v>1</v>
      </c>
      <c r="O125" t="b">
        <f t="shared" si="7"/>
        <v>1</v>
      </c>
      <c r="P125">
        <v>57</v>
      </c>
      <c r="Q125" t="str">
        <f t="shared" si="5"/>
        <v>Need Imrovement</v>
      </c>
      <c r="R125" t="str">
        <f t="shared" si="6"/>
        <v>Low Performer</v>
      </c>
    </row>
    <row r="126" spans="1:18" x14ac:dyDescent="0.45">
      <c r="A126" t="s">
        <v>111</v>
      </c>
      <c r="B126" t="s">
        <v>78</v>
      </c>
      <c r="C126" t="s">
        <v>99</v>
      </c>
      <c r="D126" t="s">
        <v>80</v>
      </c>
      <c r="E126" t="s">
        <v>92</v>
      </c>
      <c r="F126" t="s">
        <v>82</v>
      </c>
      <c r="G126" t="b">
        <f t="shared" si="4"/>
        <v>1</v>
      </c>
      <c r="H126" t="s">
        <v>93</v>
      </c>
      <c r="I126">
        <v>32</v>
      </c>
      <c r="J126">
        <v>109063</v>
      </c>
      <c r="K126">
        <v>4</v>
      </c>
      <c r="L126">
        <v>8</v>
      </c>
      <c r="M126">
        <v>4</v>
      </c>
      <c r="N126">
        <v>7</v>
      </c>
      <c r="O126" t="b">
        <f t="shared" si="7"/>
        <v>1</v>
      </c>
      <c r="P126">
        <v>25</v>
      </c>
      <c r="Q126" t="str">
        <f t="shared" si="5"/>
        <v>Good</v>
      </c>
      <c r="R126" t="str">
        <f t="shared" si="6"/>
        <v>High Performer</v>
      </c>
    </row>
    <row r="127" spans="1:18" x14ac:dyDescent="0.45">
      <c r="A127" t="s">
        <v>84</v>
      </c>
      <c r="B127" t="s">
        <v>94</v>
      </c>
      <c r="C127" t="s">
        <v>86</v>
      </c>
      <c r="D127" t="s">
        <v>80</v>
      </c>
      <c r="E127" t="s">
        <v>92</v>
      </c>
      <c r="F127" t="s">
        <v>96</v>
      </c>
      <c r="G127" t="b">
        <f t="shared" si="4"/>
        <v>0</v>
      </c>
      <c r="H127" t="s">
        <v>93</v>
      </c>
      <c r="I127">
        <v>37</v>
      </c>
      <c r="J127">
        <v>32454</v>
      </c>
      <c r="K127">
        <v>5</v>
      </c>
      <c r="L127">
        <v>18</v>
      </c>
      <c r="M127">
        <v>6</v>
      </c>
      <c r="N127">
        <v>5</v>
      </c>
      <c r="O127" t="b">
        <f t="shared" si="7"/>
        <v>1</v>
      </c>
      <c r="P127">
        <v>30</v>
      </c>
      <c r="Q127" t="str">
        <f t="shared" si="5"/>
        <v>Need Imrovement</v>
      </c>
      <c r="R127" t="str">
        <f t="shared" si="6"/>
        <v>Low Performer</v>
      </c>
    </row>
    <row r="128" spans="1:18" x14ac:dyDescent="0.45">
      <c r="A128" t="s">
        <v>77</v>
      </c>
      <c r="B128" t="s">
        <v>78</v>
      </c>
      <c r="C128" t="s">
        <v>99</v>
      </c>
      <c r="D128" t="s">
        <v>102</v>
      </c>
      <c r="E128" t="s">
        <v>108</v>
      </c>
      <c r="F128" t="s">
        <v>88</v>
      </c>
      <c r="G128" t="b">
        <f t="shared" si="4"/>
        <v>1</v>
      </c>
      <c r="H128" t="s">
        <v>106</v>
      </c>
      <c r="I128">
        <v>22</v>
      </c>
      <c r="J128">
        <v>50878</v>
      </c>
      <c r="K128">
        <v>11</v>
      </c>
      <c r="L128">
        <v>19</v>
      </c>
      <c r="M128">
        <v>10</v>
      </c>
      <c r="N128">
        <v>8</v>
      </c>
      <c r="O128" t="b">
        <f t="shared" si="7"/>
        <v>0</v>
      </c>
      <c r="P128">
        <v>33</v>
      </c>
      <c r="Q128" t="str">
        <f t="shared" si="5"/>
        <v>Good</v>
      </c>
      <c r="R128" t="str">
        <f t="shared" si="6"/>
        <v>High Performer</v>
      </c>
    </row>
    <row r="129" spans="1:18" x14ac:dyDescent="0.45">
      <c r="A129" t="s">
        <v>97</v>
      </c>
      <c r="B129" t="s">
        <v>85</v>
      </c>
      <c r="C129" t="s">
        <v>107</v>
      </c>
      <c r="D129" t="s">
        <v>102</v>
      </c>
      <c r="E129" t="s">
        <v>103</v>
      </c>
      <c r="F129" t="s">
        <v>88</v>
      </c>
      <c r="G129" t="b">
        <f t="shared" si="4"/>
        <v>1</v>
      </c>
      <c r="H129" t="s">
        <v>93</v>
      </c>
      <c r="I129">
        <v>42</v>
      </c>
      <c r="J129">
        <v>81098</v>
      </c>
      <c r="K129">
        <v>21</v>
      </c>
      <c r="L129">
        <v>16</v>
      </c>
      <c r="M129">
        <v>1</v>
      </c>
      <c r="N129">
        <v>1</v>
      </c>
      <c r="O129" t="b">
        <f t="shared" si="7"/>
        <v>1</v>
      </c>
      <c r="P129">
        <v>21</v>
      </c>
      <c r="Q129" t="str">
        <f t="shared" si="5"/>
        <v>Need Imrovement</v>
      </c>
      <c r="R129" t="str">
        <f t="shared" si="6"/>
        <v>Low Performer</v>
      </c>
    </row>
    <row r="130" spans="1:18" x14ac:dyDescent="0.45">
      <c r="A130" t="s">
        <v>97</v>
      </c>
      <c r="B130" t="s">
        <v>94</v>
      </c>
      <c r="C130" t="s">
        <v>99</v>
      </c>
      <c r="D130" t="s">
        <v>80</v>
      </c>
      <c r="E130" t="s">
        <v>105</v>
      </c>
      <c r="F130" t="s">
        <v>82</v>
      </c>
      <c r="G130" t="b">
        <f t="shared" si="4"/>
        <v>1</v>
      </c>
      <c r="H130" t="s">
        <v>98</v>
      </c>
      <c r="I130">
        <v>51</v>
      </c>
      <c r="J130">
        <v>92154</v>
      </c>
      <c r="K130">
        <v>35</v>
      </c>
      <c r="L130">
        <v>2</v>
      </c>
      <c r="M130">
        <v>11</v>
      </c>
      <c r="N130">
        <v>7</v>
      </c>
      <c r="O130" t="b">
        <f t="shared" si="7"/>
        <v>1</v>
      </c>
      <c r="P130">
        <v>59</v>
      </c>
      <c r="Q130" t="str">
        <f t="shared" si="5"/>
        <v>Good</v>
      </c>
      <c r="R130" t="str">
        <f t="shared" si="6"/>
        <v>High Performer</v>
      </c>
    </row>
    <row r="131" spans="1:18" x14ac:dyDescent="0.45">
      <c r="A131" t="s">
        <v>111</v>
      </c>
      <c r="B131" t="s">
        <v>85</v>
      </c>
      <c r="C131" t="s">
        <v>86</v>
      </c>
      <c r="D131" t="s">
        <v>91</v>
      </c>
      <c r="E131" t="s">
        <v>95</v>
      </c>
      <c r="F131" t="s">
        <v>88</v>
      </c>
      <c r="G131" t="b">
        <f t="shared" ref="G131:G194" si="8">NOT(F131="Contract")</f>
        <v>1</v>
      </c>
      <c r="H131" t="s">
        <v>89</v>
      </c>
      <c r="I131">
        <v>34</v>
      </c>
      <c r="J131">
        <v>42991</v>
      </c>
      <c r="K131">
        <v>12</v>
      </c>
      <c r="L131">
        <v>8</v>
      </c>
      <c r="M131">
        <v>4</v>
      </c>
      <c r="N131">
        <v>5</v>
      </c>
      <c r="O131" t="b">
        <f t="shared" si="7"/>
        <v>1</v>
      </c>
      <c r="P131">
        <v>22</v>
      </c>
      <c r="Q131" t="str">
        <f t="shared" ref="Q131:Q194" si="9">IF(N131&gt;=9,"Excellent",IF(N131&gt;=7,"Good","Need Imrovement"))</f>
        <v>Need Imrovement</v>
      </c>
      <c r="R131" t="str">
        <f t="shared" ref="R131:R194" si="10">IF(N131&gt;=7,"High Performer","Low Performer")</f>
        <v>Low Performer</v>
      </c>
    </row>
    <row r="132" spans="1:18" x14ac:dyDescent="0.45">
      <c r="A132" t="s">
        <v>97</v>
      </c>
      <c r="B132" t="s">
        <v>94</v>
      </c>
      <c r="C132" t="s">
        <v>86</v>
      </c>
      <c r="D132" t="s">
        <v>102</v>
      </c>
      <c r="E132" t="s">
        <v>95</v>
      </c>
      <c r="F132" t="s">
        <v>82</v>
      </c>
      <c r="G132" t="b">
        <f t="shared" si="8"/>
        <v>1</v>
      </c>
      <c r="H132" t="s">
        <v>110</v>
      </c>
      <c r="I132">
        <v>55</v>
      </c>
      <c r="J132">
        <v>98344</v>
      </c>
      <c r="K132">
        <v>26</v>
      </c>
      <c r="L132">
        <v>6</v>
      </c>
      <c r="M132">
        <v>10</v>
      </c>
      <c r="N132">
        <v>4</v>
      </c>
      <c r="O132" t="b">
        <f t="shared" ref="O132:O195" si="11">NOT(N132&gt;=8)</f>
        <v>1</v>
      </c>
      <c r="P132">
        <v>54</v>
      </c>
      <c r="Q132" t="str">
        <f t="shared" si="9"/>
        <v>Need Imrovement</v>
      </c>
      <c r="R132" t="str">
        <f t="shared" si="10"/>
        <v>Low Performer</v>
      </c>
    </row>
    <row r="133" spans="1:18" x14ac:dyDescent="0.45">
      <c r="A133" t="s">
        <v>97</v>
      </c>
      <c r="B133" t="s">
        <v>78</v>
      </c>
      <c r="C133" t="s">
        <v>79</v>
      </c>
      <c r="D133" t="s">
        <v>91</v>
      </c>
      <c r="E133" t="s">
        <v>81</v>
      </c>
      <c r="F133" t="s">
        <v>82</v>
      </c>
      <c r="G133" t="b">
        <f t="shared" si="8"/>
        <v>1</v>
      </c>
      <c r="H133" t="s">
        <v>98</v>
      </c>
      <c r="I133">
        <v>25</v>
      </c>
      <c r="J133">
        <v>66593</v>
      </c>
      <c r="K133">
        <v>19</v>
      </c>
      <c r="L133">
        <v>12</v>
      </c>
      <c r="M133">
        <v>13</v>
      </c>
      <c r="N133">
        <v>7</v>
      </c>
      <c r="O133" t="b">
        <f t="shared" si="11"/>
        <v>1</v>
      </c>
      <c r="P133">
        <v>52</v>
      </c>
      <c r="Q133" t="str">
        <f t="shared" si="9"/>
        <v>Good</v>
      </c>
      <c r="R133" t="str">
        <f t="shared" si="10"/>
        <v>High Performer</v>
      </c>
    </row>
    <row r="134" spans="1:18" x14ac:dyDescent="0.45">
      <c r="A134" t="s">
        <v>111</v>
      </c>
      <c r="B134" t="s">
        <v>94</v>
      </c>
      <c r="C134" t="s">
        <v>99</v>
      </c>
      <c r="D134" t="s">
        <v>80</v>
      </c>
      <c r="E134" t="s">
        <v>81</v>
      </c>
      <c r="F134" t="s">
        <v>82</v>
      </c>
      <c r="G134" t="b">
        <f t="shared" si="8"/>
        <v>1</v>
      </c>
      <c r="H134" t="s">
        <v>110</v>
      </c>
      <c r="I134">
        <v>49</v>
      </c>
      <c r="J134">
        <v>66304</v>
      </c>
      <c r="K134">
        <v>7</v>
      </c>
      <c r="L134">
        <v>15</v>
      </c>
      <c r="M134">
        <v>4</v>
      </c>
      <c r="N134">
        <v>2</v>
      </c>
      <c r="O134" t="b">
        <f t="shared" si="11"/>
        <v>1</v>
      </c>
      <c r="P134">
        <v>43</v>
      </c>
      <c r="Q134" t="str">
        <f t="shared" si="9"/>
        <v>Need Imrovement</v>
      </c>
      <c r="R134" t="str">
        <f t="shared" si="10"/>
        <v>Low Performer</v>
      </c>
    </row>
    <row r="135" spans="1:18" x14ac:dyDescent="0.45">
      <c r="A135" t="s">
        <v>97</v>
      </c>
      <c r="B135" t="s">
        <v>94</v>
      </c>
      <c r="C135" t="s">
        <v>86</v>
      </c>
      <c r="D135" t="s">
        <v>80</v>
      </c>
      <c r="E135" t="s">
        <v>95</v>
      </c>
      <c r="F135" t="s">
        <v>82</v>
      </c>
      <c r="G135" t="b">
        <f t="shared" si="8"/>
        <v>1</v>
      </c>
      <c r="H135" t="s">
        <v>110</v>
      </c>
      <c r="I135">
        <v>59</v>
      </c>
      <c r="J135">
        <v>60386</v>
      </c>
      <c r="K135">
        <v>7</v>
      </c>
      <c r="L135">
        <v>8</v>
      </c>
      <c r="M135">
        <v>10</v>
      </c>
      <c r="N135">
        <v>1</v>
      </c>
      <c r="O135" t="b">
        <f t="shared" si="11"/>
        <v>1</v>
      </c>
      <c r="P135">
        <v>38</v>
      </c>
      <c r="Q135" t="str">
        <f t="shared" si="9"/>
        <v>Need Imrovement</v>
      </c>
      <c r="R135" t="str">
        <f t="shared" si="10"/>
        <v>Low Performer</v>
      </c>
    </row>
    <row r="136" spans="1:18" x14ac:dyDescent="0.45">
      <c r="A136" t="s">
        <v>90</v>
      </c>
      <c r="B136" t="s">
        <v>94</v>
      </c>
      <c r="C136" t="s">
        <v>107</v>
      </c>
      <c r="D136" t="s">
        <v>100</v>
      </c>
      <c r="E136" t="s">
        <v>105</v>
      </c>
      <c r="F136" t="s">
        <v>82</v>
      </c>
      <c r="G136" t="b">
        <f t="shared" si="8"/>
        <v>1</v>
      </c>
      <c r="H136" t="s">
        <v>106</v>
      </c>
      <c r="I136">
        <v>52</v>
      </c>
      <c r="J136">
        <v>85220</v>
      </c>
      <c r="K136">
        <v>26</v>
      </c>
      <c r="L136">
        <v>4</v>
      </c>
      <c r="M136">
        <v>1</v>
      </c>
      <c r="N136">
        <v>1</v>
      </c>
      <c r="O136" t="b">
        <f t="shared" si="11"/>
        <v>1</v>
      </c>
      <c r="P136">
        <v>37</v>
      </c>
      <c r="Q136" t="str">
        <f t="shared" si="9"/>
        <v>Need Imrovement</v>
      </c>
      <c r="R136" t="str">
        <f t="shared" si="10"/>
        <v>Low Performer</v>
      </c>
    </row>
    <row r="137" spans="1:18" x14ac:dyDescent="0.45">
      <c r="A137" t="s">
        <v>104</v>
      </c>
      <c r="B137" t="s">
        <v>94</v>
      </c>
      <c r="C137" t="s">
        <v>79</v>
      </c>
      <c r="D137" t="s">
        <v>102</v>
      </c>
      <c r="E137" t="s">
        <v>95</v>
      </c>
      <c r="F137" t="s">
        <v>88</v>
      </c>
      <c r="G137" t="b">
        <f t="shared" si="8"/>
        <v>1</v>
      </c>
      <c r="H137" t="s">
        <v>98</v>
      </c>
      <c r="I137">
        <v>48</v>
      </c>
      <c r="J137">
        <v>99338</v>
      </c>
      <c r="K137">
        <v>5</v>
      </c>
      <c r="L137">
        <v>15</v>
      </c>
      <c r="M137">
        <v>9</v>
      </c>
      <c r="N137">
        <v>1</v>
      </c>
      <c r="O137" t="b">
        <f t="shared" si="11"/>
        <v>1</v>
      </c>
      <c r="P137">
        <v>43</v>
      </c>
      <c r="Q137" t="str">
        <f t="shared" si="9"/>
        <v>Need Imrovement</v>
      </c>
      <c r="R137" t="str">
        <f t="shared" si="10"/>
        <v>Low Performer</v>
      </c>
    </row>
    <row r="138" spans="1:18" x14ac:dyDescent="0.45">
      <c r="A138" t="s">
        <v>77</v>
      </c>
      <c r="B138" t="s">
        <v>94</v>
      </c>
      <c r="C138" t="s">
        <v>107</v>
      </c>
      <c r="D138" t="s">
        <v>80</v>
      </c>
      <c r="E138" t="s">
        <v>103</v>
      </c>
      <c r="F138" t="s">
        <v>96</v>
      </c>
      <c r="G138" t="b">
        <f t="shared" si="8"/>
        <v>0</v>
      </c>
      <c r="H138" t="s">
        <v>106</v>
      </c>
      <c r="I138">
        <v>26</v>
      </c>
      <c r="J138">
        <v>51083</v>
      </c>
      <c r="K138">
        <v>21</v>
      </c>
      <c r="L138">
        <v>17</v>
      </c>
      <c r="M138">
        <v>4</v>
      </c>
      <c r="N138">
        <v>5</v>
      </c>
      <c r="O138" t="b">
        <f t="shared" si="11"/>
        <v>1</v>
      </c>
      <c r="P138">
        <v>54</v>
      </c>
      <c r="Q138" t="str">
        <f t="shared" si="9"/>
        <v>Need Imrovement</v>
      </c>
      <c r="R138" t="str">
        <f t="shared" si="10"/>
        <v>Low Performer</v>
      </c>
    </row>
    <row r="139" spans="1:18" x14ac:dyDescent="0.45">
      <c r="A139" t="s">
        <v>104</v>
      </c>
      <c r="B139" t="s">
        <v>85</v>
      </c>
      <c r="C139" t="s">
        <v>99</v>
      </c>
      <c r="D139" t="s">
        <v>100</v>
      </c>
      <c r="E139" t="s">
        <v>105</v>
      </c>
      <c r="F139" t="s">
        <v>96</v>
      </c>
      <c r="G139" t="b">
        <f t="shared" si="8"/>
        <v>0</v>
      </c>
      <c r="H139" t="s">
        <v>83</v>
      </c>
      <c r="I139">
        <v>46</v>
      </c>
      <c r="J139">
        <v>48354</v>
      </c>
      <c r="K139">
        <v>14</v>
      </c>
      <c r="L139">
        <v>13</v>
      </c>
      <c r="M139">
        <v>7</v>
      </c>
      <c r="N139">
        <v>7</v>
      </c>
      <c r="O139" t="b">
        <f t="shared" si="11"/>
        <v>1</v>
      </c>
      <c r="P139">
        <v>20</v>
      </c>
      <c r="Q139" t="str">
        <f t="shared" si="9"/>
        <v>Good</v>
      </c>
      <c r="R139" t="str">
        <f t="shared" si="10"/>
        <v>High Performer</v>
      </c>
    </row>
    <row r="140" spans="1:18" x14ac:dyDescent="0.45">
      <c r="A140" t="s">
        <v>111</v>
      </c>
      <c r="B140" t="s">
        <v>94</v>
      </c>
      <c r="C140" t="s">
        <v>99</v>
      </c>
      <c r="D140" t="s">
        <v>102</v>
      </c>
      <c r="E140" t="s">
        <v>81</v>
      </c>
      <c r="F140" t="s">
        <v>88</v>
      </c>
      <c r="G140" t="b">
        <f t="shared" si="8"/>
        <v>1</v>
      </c>
      <c r="H140" t="s">
        <v>110</v>
      </c>
      <c r="I140">
        <v>24</v>
      </c>
      <c r="J140">
        <v>52190</v>
      </c>
      <c r="K140">
        <v>4</v>
      </c>
      <c r="L140">
        <v>18</v>
      </c>
      <c r="M140">
        <v>12</v>
      </c>
      <c r="N140">
        <v>2</v>
      </c>
      <c r="O140" t="b">
        <f t="shared" si="11"/>
        <v>1</v>
      </c>
      <c r="P140">
        <v>55</v>
      </c>
      <c r="Q140" t="str">
        <f t="shared" si="9"/>
        <v>Need Imrovement</v>
      </c>
      <c r="R140" t="str">
        <f t="shared" si="10"/>
        <v>Low Performer</v>
      </c>
    </row>
    <row r="141" spans="1:18" x14ac:dyDescent="0.45">
      <c r="A141" t="s">
        <v>84</v>
      </c>
      <c r="B141" t="s">
        <v>94</v>
      </c>
      <c r="C141" t="s">
        <v>99</v>
      </c>
      <c r="D141" t="s">
        <v>80</v>
      </c>
      <c r="E141" t="s">
        <v>87</v>
      </c>
      <c r="F141" t="s">
        <v>88</v>
      </c>
      <c r="G141" t="b">
        <f t="shared" si="8"/>
        <v>1</v>
      </c>
      <c r="H141" t="s">
        <v>89</v>
      </c>
      <c r="I141">
        <v>54</v>
      </c>
      <c r="J141">
        <v>36142</v>
      </c>
      <c r="K141">
        <v>23</v>
      </c>
      <c r="L141">
        <v>2</v>
      </c>
      <c r="M141">
        <v>14</v>
      </c>
      <c r="N141">
        <v>8</v>
      </c>
      <c r="O141" t="b">
        <f t="shared" si="11"/>
        <v>0</v>
      </c>
      <c r="P141">
        <v>44</v>
      </c>
      <c r="Q141" t="str">
        <f t="shared" si="9"/>
        <v>Good</v>
      </c>
      <c r="R141" t="str">
        <f t="shared" si="10"/>
        <v>High Performer</v>
      </c>
    </row>
    <row r="142" spans="1:18" x14ac:dyDescent="0.45">
      <c r="A142" t="s">
        <v>77</v>
      </c>
      <c r="B142" t="s">
        <v>78</v>
      </c>
      <c r="C142" t="s">
        <v>79</v>
      </c>
      <c r="D142" t="s">
        <v>80</v>
      </c>
      <c r="E142" t="s">
        <v>108</v>
      </c>
      <c r="F142" t="s">
        <v>96</v>
      </c>
      <c r="G142" t="b">
        <f t="shared" si="8"/>
        <v>0</v>
      </c>
      <c r="H142" t="s">
        <v>93</v>
      </c>
      <c r="I142">
        <v>25</v>
      </c>
      <c r="J142">
        <v>58398</v>
      </c>
      <c r="K142">
        <v>20</v>
      </c>
      <c r="L142">
        <v>13</v>
      </c>
      <c r="M142">
        <v>3</v>
      </c>
      <c r="N142">
        <v>4</v>
      </c>
      <c r="O142" t="b">
        <f t="shared" si="11"/>
        <v>1</v>
      </c>
      <c r="P142">
        <v>53</v>
      </c>
      <c r="Q142" t="str">
        <f t="shared" si="9"/>
        <v>Need Imrovement</v>
      </c>
      <c r="R142" t="str">
        <f t="shared" si="10"/>
        <v>Low Performer</v>
      </c>
    </row>
    <row r="143" spans="1:18" x14ac:dyDescent="0.45">
      <c r="A143" t="s">
        <v>111</v>
      </c>
      <c r="B143" t="s">
        <v>94</v>
      </c>
      <c r="C143" t="s">
        <v>86</v>
      </c>
      <c r="D143" t="s">
        <v>102</v>
      </c>
      <c r="E143" t="s">
        <v>103</v>
      </c>
      <c r="F143" t="s">
        <v>96</v>
      </c>
      <c r="G143" t="b">
        <f t="shared" si="8"/>
        <v>0</v>
      </c>
      <c r="H143" t="s">
        <v>89</v>
      </c>
      <c r="I143">
        <v>46</v>
      </c>
      <c r="J143">
        <v>81971</v>
      </c>
      <c r="K143">
        <v>15</v>
      </c>
      <c r="L143">
        <v>13</v>
      </c>
      <c r="M143">
        <v>10</v>
      </c>
      <c r="N143">
        <v>3</v>
      </c>
      <c r="O143" t="b">
        <f t="shared" si="11"/>
        <v>1</v>
      </c>
      <c r="P143">
        <v>44</v>
      </c>
      <c r="Q143" t="str">
        <f t="shared" si="9"/>
        <v>Need Imrovement</v>
      </c>
      <c r="R143" t="str">
        <f t="shared" si="10"/>
        <v>Low Performer</v>
      </c>
    </row>
    <row r="144" spans="1:18" x14ac:dyDescent="0.45">
      <c r="A144" t="s">
        <v>84</v>
      </c>
      <c r="B144" t="s">
        <v>78</v>
      </c>
      <c r="C144" t="s">
        <v>79</v>
      </c>
      <c r="D144" t="s">
        <v>102</v>
      </c>
      <c r="E144" t="s">
        <v>103</v>
      </c>
      <c r="F144" t="s">
        <v>96</v>
      </c>
      <c r="G144" t="b">
        <f t="shared" si="8"/>
        <v>0</v>
      </c>
      <c r="H144" t="s">
        <v>93</v>
      </c>
      <c r="I144">
        <v>41</v>
      </c>
      <c r="J144">
        <v>71862</v>
      </c>
      <c r="K144">
        <v>29</v>
      </c>
      <c r="L144">
        <v>15</v>
      </c>
      <c r="M144">
        <v>12</v>
      </c>
      <c r="N144">
        <v>8</v>
      </c>
      <c r="O144" t="b">
        <f t="shared" si="11"/>
        <v>0</v>
      </c>
      <c r="P144">
        <v>35</v>
      </c>
      <c r="Q144" t="str">
        <f t="shared" si="9"/>
        <v>Good</v>
      </c>
      <c r="R144" t="str">
        <f t="shared" si="10"/>
        <v>High Performer</v>
      </c>
    </row>
    <row r="145" spans="1:18" x14ac:dyDescent="0.45">
      <c r="A145" t="s">
        <v>104</v>
      </c>
      <c r="B145" t="s">
        <v>85</v>
      </c>
      <c r="C145" t="s">
        <v>107</v>
      </c>
      <c r="D145" t="s">
        <v>102</v>
      </c>
      <c r="E145" t="s">
        <v>81</v>
      </c>
      <c r="F145" t="s">
        <v>96</v>
      </c>
      <c r="G145" t="b">
        <f t="shared" si="8"/>
        <v>0</v>
      </c>
      <c r="H145" t="s">
        <v>110</v>
      </c>
      <c r="I145">
        <v>55</v>
      </c>
      <c r="J145">
        <v>83410</v>
      </c>
      <c r="K145">
        <v>8</v>
      </c>
      <c r="L145">
        <v>10</v>
      </c>
      <c r="M145">
        <v>3</v>
      </c>
      <c r="N145">
        <v>2</v>
      </c>
      <c r="O145" t="b">
        <f t="shared" si="11"/>
        <v>1</v>
      </c>
      <c r="P145">
        <v>53</v>
      </c>
      <c r="Q145" t="str">
        <f t="shared" si="9"/>
        <v>Need Imrovement</v>
      </c>
      <c r="R145" t="str">
        <f t="shared" si="10"/>
        <v>Low Performer</v>
      </c>
    </row>
    <row r="146" spans="1:18" x14ac:dyDescent="0.45">
      <c r="A146" t="s">
        <v>111</v>
      </c>
      <c r="B146" t="s">
        <v>94</v>
      </c>
      <c r="C146" t="s">
        <v>79</v>
      </c>
      <c r="D146" t="s">
        <v>80</v>
      </c>
      <c r="E146" t="s">
        <v>81</v>
      </c>
      <c r="F146" t="s">
        <v>96</v>
      </c>
      <c r="G146" t="b">
        <f t="shared" si="8"/>
        <v>0</v>
      </c>
      <c r="H146" t="s">
        <v>110</v>
      </c>
      <c r="I146">
        <v>47</v>
      </c>
      <c r="J146">
        <v>49503</v>
      </c>
      <c r="K146">
        <v>19</v>
      </c>
      <c r="L146">
        <v>3</v>
      </c>
      <c r="M146">
        <v>14</v>
      </c>
      <c r="N146">
        <v>3</v>
      </c>
      <c r="O146" t="b">
        <f t="shared" si="11"/>
        <v>1</v>
      </c>
      <c r="P146">
        <v>48</v>
      </c>
      <c r="Q146" t="str">
        <f t="shared" si="9"/>
        <v>Need Imrovement</v>
      </c>
      <c r="R146" t="str">
        <f t="shared" si="10"/>
        <v>Low Performer</v>
      </c>
    </row>
    <row r="147" spans="1:18" x14ac:dyDescent="0.45">
      <c r="A147" t="s">
        <v>77</v>
      </c>
      <c r="B147" t="s">
        <v>78</v>
      </c>
      <c r="C147" t="s">
        <v>107</v>
      </c>
      <c r="D147" t="s">
        <v>80</v>
      </c>
      <c r="E147" t="s">
        <v>92</v>
      </c>
      <c r="F147" t="s">
        <v>82</v>
      </c>
      <c r="G147" t="b">
        <f t="shared" si="8"/>
        <v>1</v>
      </c>
      <c r="H147" t="s">
        <v>110</v>
      </c>
      <c r="I147">
        <v>26</v>
      </c>
      <c r="J147">
        <v>78456</v>
      </c>
      <c r="K147">
        <v>39</v>
      </c>
      <c r="L147">
        <v>19</v>
      </c>
      <c r="M147">
        <v>8</v>
      </c>
      <c r="N147">
        <v>3</v>
      </c>
      <c r="O147" t="b">
        <f t="shared" si="11"/>
        <v>1</v>
      </c>
      <c r="P147">
        <v>38</v>
      </c>
      <c r="Q147" t="str">
        <f t="shared" si="9"/>
        <v>Need Imrovement</v>
      </c>
      <c r="R147" t="str">
        <f t="shared" si="10"/>
        <v>Low Performer</v>
      </c>
    </row>
    <row r="148" spans="1:18" x14ac:dyDescent="0.45">
      <c r="A148" t="s">
        <v>77</v>
      </c>
      <c r="B148" t="s">
        <v>78</v>
      </c>
      <c r="C148" t="s">
        <v>79</v>
      </c>
      <c r="D148" t="s">
        <v>100</v>
      </c>
      <c r="E148" t="s">
        <v>103</v>
      </c>
      <c r="F148" t="s">
        <v>88</v>
      </c>
      <c r="G148" t="b">
        <f t="shared" si="8"/>
        <v>1</v>
      </c>
      <c r="H148" t="s">
        <v>106</v>
      </c>
      <c r="I148">
        <v>56</v>
      </c>
      <c r="J148">
        <v>112035</v>
      </c>
      <c r="K148">
        <v>28</v>
      </c>
      <c r="L148">
        <v>3</v>
      </c>
      <c r="M148">
        <v>8</v>
      </c>
      <c r="N148">
        <v>1</v>
      </c>
      <c r="O148" t="b">
        <f t="shared" si="11"/>
        <v>1</v>
      </c>
      <c r="P148">
        <v>42</v>
      </c>
      <c r="Q148" t="str">
        <f t="shared" si="9"/>
        <v>Need Imrovement</v>
      </c>
      <c r="R148" t="str">
        <f t="shared" si="10"/>
        <v>Low Performer</v>
      </c>
    </row>
    <row r="149" spans="1:18" x14ac:dyDescent="0.45">
      <c r="A149" t="s">
        <v>109</v>
      </c>
      <c r="B149" t="s">
        <v>85</v>
      </c>
      <c r="C149" t="s">
        <v>86</v>
      </c>
      <c r="D149" t="s">
        <v>91</v>
      </c>
      <c r="E149" t="s">
        <v>92</v>
      </c>
      <c r="F149" t="s">
        <v>82</v>
      </c>
      <c r="G149" t="b">
        <f t="shared" si="8"/>
        <v>1</v>
      </c>
      <c r="H149" t="s">
        <v>98</v>
      </c>
      <c r="I149">
        <v>49</v>
      </c>
      <c r="J149">
        <v>38016</v>
      </c>
      <c r="K149">
        <v>27</v>
      </c>
      <c r="L149">
        <v>14</v>
      </c>
      <c r="M149">
        <v>11</v>
      </c>
      <c r="N149">
        <v>6</v>
      </c>
      <c r="O149" t="b">
        <f t="shared" si="11"/>
        <v>1</v>
      </c>
      <c r="P149">
        <v>38</v>
      </c>
      <c r="Q149" t="str">
        <f t="shared" si="9"/>
        <v>Need Imrovement</v>
      </c>
      <c r="R149" t="str">
        <f t="shared" si="10"/>
        <v>Low Performer</v>
      </c>
    </row>
    <row r="150" spans="1:18" x14ac:dyDescent="0.45">
      <c r="A150" t="s">
        <v>90</v>
      </c>
      <c r="B150" t="s">
        <v>94</v>
      </c>
      <c r="C150" t="s">
        <v>107</v>
      </c>
      <c r="D150" t="s">
        <v>102</v>
      </c>
      <c r="E150" t="s">
        <v>92</v>
      </c>
      <c r="F150" t="s">
        <v>96</v>
      </c>
      <c r="G150" t="b">
        <f t="shared" si="8"/>
        <v>0</v>
      </c>
      <c r="H150" t="s">
        <v>93</v>
      </c>
      <c r="I150">
        <v>50</v>
      </c>
      <c r="J150">
        <v>32384</v>
      </c>
      <c r="K150">
        <v>4</v>
      </c>
      <c r="L150">
        <v>8</v>
      </c>
      <c r="M150">
        <v>12</v>
      </c>
      <c r="N150">
        <v>2</v>
      </c>
      <c r="O150" t="b">
        <f t="shared" si="11"/>
        <v>1</v>
      </c>
      <c r="P150">
        <v>44</v>
      </c>
      <c r="Q150" t="str">
        <f t="shared" si="9"/>
        <v>Need Imrovement</v>
      </c>
      <c r="R150" t="str">
        <f t="shared" si="10"/>
        <v>Low Performer</v>
      </c>
    </row>
    <row r="151" spans="1:18" x14ac:dyDescent="0.45">
      <c r="A151" t="s">
        <v>97</v>
      </c>
      <c r="B151" t="s">
        <v>94</v>
      </c>
      <c r="C151" t="s">
        <v>99</v>
      </c>
      <c r="D151" t="s">
        <v>80</v>
      </c>
      <c r="E151" t="s">
        <v>108</v>
      </c>
      <c r="F151" t="s">
        <v>96</v>
      </c>
      <c r="G151" t="b">
        <f t="shared" si="8"/>
        <v>0</v>
      </c>
      <c r="H151" t="s">
        <v>98</v>
      </c>
      <c r="I151">
        <v>30</v>
      </c>
      <c r="J151">
        <v>92320</v>
      </c>
      <c r="K151">
        <v>15</v>
      </c>
      <c r="L151">
        <v>4</v>
      </c>
      <c r="M151">
        <v>1</v>
      </c>
      <c r="N151">
        <v>1</v>
      </c>
      <c r="O151" t="b">
        <f t="shared" si="11"/>
        <v>1</v>
      </c>
      <c r="P151">
        <v>35</v>
      </c>
      <c r="Q151" t="str">
        <f t="shared" si="9"/>
        <v>Need Imrovement</v>
      </c>
      <c r="R151" t="str">
        <f t="shared" si="10"/>
        <v>Low Performer</v>
      </c>
    </row>
    <row r="152" spans="1:18" x14ac:dyDescent="0.45">
      <c r="A152" t="s">
        <v>84</v>
      </c>
      <c r="B152" t="s">
        <v>78</v>
      </c>
      <c r="C152" t="s">
        <v>99</v>
      </c>
      <c r="D152" t="s">
        <v>80</v>
      </c>
      <c r="E152" t="s">
        <v>92</v>
      </c>
      <c r="F152" t="s">
        <v>96</v>
      </c>
      <c r="G152" t="b">
        <f t="shared" si="8"/>
        <v>0</v>
      </c>
      <c r="H152" t="s">
        <v>106</v>
      </c>
      <c r="I152">
        <v>59</v>
      </c>
      <c r="J152">
        <v>45072</v>
      </c>
      <c r="K152">
        <v>35</v>
      </c>
      <c r="L152">
        <v>11</v>
      </c>
      <c r="M152">
        <v>10</v>
      </c>
      <c r="N152">
        <v>2</v>
      </c>
      <c r="O152" t="b">
        <f t="shared" si="11"/>
        <v>1</v>
      </c>
      <c r="P152">
        <v>28</v>
      </c>
      <c r="Q152" t="str">
        <f t="shared" si="9"/>
        <v>Need Imrovement</v>
      </c>
      <c r="R152" t="str">
        <f t="shared" si="10"/>
        <v>Low Performer</v>
      </c>
    </row>
    <row r="153" spans="1:18" x14ac:dyDescent="0.45">
      <c r="A153" t="s">
        <v>109</v>
      </c>
      <c r="B153" t="s">
        <v>94</v>
      </c>
      <c r="C153" t="s">
        <v>79</v>
      </c>
      <c r="D153" t="s">
        <v>102</v>
      </c>
      <c r="E153" t="s">
        <v>105</v>
      </c>
      <c r="F153" t="s">
        <v>82</v>
      </c>
      <c r="G153" t="b">
        <f t="shared" si="8"/>
        <v>1</v>
      </c>
      <c r="H153" t="s">
        <v>106</v>
      </c>
      <c r="I153">
        <v>27</v>
      </c>
      <c r="J153">
        <v>110018</v>
      </c>
      <c r="K153">
        <v>37</v>
      </c>
      <c r="L153">
        <v>11</v>
      </c>
      <c r="M153">
        <v>2</v>
      </c>
      <c r="N153">
        <v>6</v>
      </c>
      <c r="O153" t="b">
        <f t="shared" si="11"/>
        <v>1</v>
      </c>
      <c r="P153">
        <v>20</v>
      </c>
      <c r="Q153" t="str">
        <f t="shared" si="9"/>
        <v>Need Imrovement</v>
      </c>
      <c r="R153" t="str">
        <f t="shared" si="10"/>
        <v>Low Performer</v>
      </c>
    </row>
    <row r="154" spans="1:18" x14ac:dyDescent="0.45">
      <c r="A154" t="s">
        <v>97</v>
      </c>
      <c r="B154" t="s">
        <v>78</v>
      </c>
      <c r="C154" t="s">
        <v>99</v>
      </c>
      <c r="D154" t="s">
        <v>91</v>
      </c>
      <c r="E154" t="s">
        <v>95</v>
      </c>
      <c r="F154" t="s">
        <v>82</v>
      </c>
      <c r="G154" t="b">
        <f t="shared" si="8"/>
        <v>1</v>
      </c>
      <c r="H154" t="s">
        <v>101</v>
      </c>
      <c r="I154">
        <v>40</v>
      </c>
      <c r="J154">
        <v>70510</v>
      </c>
      <c r="K154">
        <v>1</v>
      </c>
      <c r="L154">
        <v>11</v>
      </c>
      <c r="M154">
        <v>8</v>
      </c>
      <c r="N154">
        <v>4</v>
      </c>
      <c r="O154" t="b">
        <f t="shared" si="11"/>
        <v>1</v>
      </c>
      <c r="P154">
        <v>38</v>
      </c>
      <c r="Q154" t="str">
        <f t="shared" si="9"/>
        <v>Need Imrovement</v>
      </c>
      <c r="R154" t="str">
        <f t="shared" si="10"/>
        <v>Low Performer</v>
      </c>
    </row>
    <row r="155" spans="1:18" x14ac:dyDescent="0.45">
      <c r="A155" t="s">
        <v>97</v>
      </c>
      <c r="B155" t="s">
        <v>94</v>
      </c>
      <c r="C155" t="s">
        <v>107</v>
      </c>
      <c r="D155" t="s">
        <v>102</v>
      </c>
      <c r="E155" t="s">
        <v>87</v>
      </c>
      <c r="F155" t="s">
        <v>96</v>
      </c>
      <c r="G155" t="b">
        <f t="shared" si="8"/>
        <v>0</v>
      </c>
      <c r="H155" t="s">
        <v>89</v>
      </c>
      <c r="I155">
        <v>32</v>
      </c>
      <c r="J155">
        <v>78933</v>
      </c>
      <c r="K155">
        <v>3</v>
      </c>
      <c r="L155">
        <v>2</v>
      </c>
      <c r="M155">
        <v>1</v>
      </c>
      <c r="N155">
        <v>6</v>
      </c>
      <c r="O155" t="b">
        <f t="shared" si="11"/>
        <v>1</v>
      </c>
      <c r="P155">
        <v>52</v>
      </c>
      <c r="Q155" t="str">
        <f t="shared" si="9"/>
        <v>Need Imrovement</v>
      </c>
      <c r="R155" t="str">
        <f t="shared" si="10"/>
        <v>Low Performer</v>
      </c>
    </row>
    <row r="156" spans="1:18" x14ac:dyDescent="0.45">
      <c r="A156" t="s">
        <v>111</v>
      </c>
      <c r="B156" t="s">
        <v>78</v>
      </c>
      <c r="C156" t="s">
        <v>99</v>
      </c>
      <c r="D156" t="s">
        <v>91</v>
      </c>
      <c r="E156" t="s">
        <v>81</v>
      </c>
      <c r="F156" t="s">
        <v>82</v>
      </c>
      <c r="G156" t="b">
        <f t="shared" si="8"/>
        <v>1</v>
      </c>
      <c r="H156" t="s">
        <v>89</v>
      </c>
      <c r="I156">
        <v>23</v>
      </c>
      <c r="J156">
        <v>51826</v>
      </c>
      <c r="K156">
        <v>24</v>
      </c>
      <c r="L156">
        <v>17</v>
      </c>
      <c r="M156">
        <v>12</v>
      </c>
      <c r="N156">
        <v>9</v>
      </c>
      <c r="O156" t="b">
        <f t="shared" si="11"/>
        <v>0</v>
      </c>
      <c r="P156">
        <v>53</v>
      </c>
      <c r="Q156" t="str">
        <f t="shared" si="9"/>
        <v>Excellent</v>
      </c>
      <c r="R156" t="str">
        <f t="shared" si="10"/>
        <v>High Performer</v>
      </c>
    </row>
    <row r="157" spans="1:18" x14ac:dyDescent="0.45">
      <c r="A157" t="s">
        <v>97</v>
      </c>
      <c r="B157" t="s">
        <v>94</v>
      </c>
      <c r="C157" t="s">
        <v>86</v>
      </c>
      <c r="D157" t="s">
        <v>80</v>
      </c>
      <c r="E157" t="s">
        <v>105</v>
      </c>
      <c r="F157" t="s">
        <v>82</v>
      </c>
      <c r="G157" t="b">
        <f t="shared" si="8"/>
        <v>1</v>
      </c>
      <c r="H157" t="s">
        <v>83</v>
      </c>
      <c r="I157">
        <v>30</v>
      </c>
      <c r="J157">
        <v>98026</v>
      </c>
      <c r="K157">
        <v>27</v>
      </c>
      <c r="L157">
        <v>9</v>
      </c>
      <c r="M157">
        <v>8</v>
      </c>
      <c r="N157">
        <v>8</v>
      </c>
      <c r="O157" t="b">
        <f t="shared" si="11"/>
        <v>0</v>
      </c>
      <c r="P157">
        <v>35</v>
      </c>
      <c r="Q157" t="str">
        <f t="shared" si="9"/>
        <v>Good</v>
      </c>
      <c r="R157" t="str">
        <f t="shared" si="10"/>
        <v>High Performer</v>
      </c>
    </row>
    <row r="158" spans="1:18" x14ac:dyDescent="0.45">
      <c r="A158" t="s">
        <v>90</v>
      </c>
      <c r="B158" t="s">
        <v>85</v>
      </c>
      <c r="C158" t="s">
        <v>86</v>
      </c>
      <c r="D158" t="s">
        <v>91</v>
      </c>
      <c r="E158" t="s">
        <v>87</v>
      </c>
      <c r="F158" t="s">
        <v>96</v>
      </c>
      <c r="G158" t="b">
        <f t="shared" si="8"/>
        <v>0</v>
      </c>
      <c r="H158" t="s">
        <v>106</v>
      </c>
      <c r="I158">
        <v>42</v>
      </c>
      <c r="J158">
        <v>55518</v>
      </c>
      <c r="K158">
        <v>36</v>
      </c>
      <c r="L158">
        <v>2</v>
      </c>
      <c r="M158">
        <v>8</v>
      </c>
      <c r="N158">
        <v>1</v>
      </c>
      <c r="O158" t="b">
        <f t="shared" si="11"/>
        <v>1</v>
      </c>
      <c r="P158">
        <v>59</v>
      </c>
      <c r="Q158" t="str">
        <f t="shared" si="9"/>
        <v>Need Imrovement</v>
      </c>
      <c r="R158" t="str">
        <f t="shared" si="10"/>
        <v>Low Performer</v>
      </c>
    </row>
    <row r="159" spans="1:18" x14ac:dyDescent="0.45">
      <c r="A159" t="s">
        <v>77</v>
      </c>
      <c r="B159" t="s">
        <v>94</v>
      </c>
      <c r="C159" t="s">
        <v>79</v>
      </c>
      <c r="D159" t="s">
        <v>100</v>
      </c>
      <c r="E159" t="s">
        <v>103</v>
      </c>
      <c r="F159" t="s">
        <v>82</v>
      </c>
      <c r="G159" t="b">
        <f t="shared" si="8"/>
        <v>1</v>
      </c>
      <c r="H159" t="s">
        <v>93</v>
      </c>
      <c r="I159">
        <v>45</v>
      </c>
      <c r="J159">
        <v>54045</v>
      </c>
      <c r="K159">
        <v>34</v>
      </c>
      <c r="L159">
        <v>15</v>
      </c>
      <c r="M159">
        <v>2</v>
      </c>
      <c r="N159">
        <v>8</v>
      </c>
      <c r="O159" t="b">
        <f t="shared" si="11"/>
        <v>0</v>
      </c>
      <c r="P159">
        <v>37</v>
      </c>
      <c r="Q159" t="str">
        <f t="shared" si="9"/>
        <v>Good</v>
      </c>
      <c r="R159" t="str">
        <f t="shared" si="10"/>
        <v>High Performer</v>
      </c>
    </row>
    <row r="160" spans="1:18" x14ac:dyDescent="0.45">
      <c r="A160" t="s">
        <v>109</v>
      </c>
      <c r="B160" t="s">
        <v>94</v>
      </c>
      <c r="C160" t="s">
        <v>107</v>
      </c>
      <c r="D160" t="s">
        <v>80</v>
      </c>
      <c r="E160" t="s">
        <v>103</v>
      </c>
      <c r="F160" t="s">
        <v>88</v>
      </c>
      <c r="G160" t="b">
        <f t="shared" si="8"/>
        <v>1</v>
      </c>
      <c r="H160" t="s">
        <v>101</v>
      </c>
      <c r="I160">
        <v>55</v>
      </c>
      <c r="J160">
        <v>80876</v>
      </c>
      <c r="K160">
        <v>29</v>
      </c>
      <c r="L160">
        <v>16</v>
      </c>
      <c r="M160">
        <v>4</v>
      </c>
      <c r="N160">
        <v>9</v>
      </c>
      <c r="O160" t="b">
        <f t="shared" si="11"/>
        <v>0</v>
      </c>
      <c r="P160">
        <v>53</v>
      </c>
      <c r="Q160" t="str">
        <f t="shared" si="9"/>
        <v>Excellent</v>
      </c>
      <c r="R160" t="str">
        <f t="shared" si="10"/>
        <v>High Performer</v>
      </c>
    </row>
    <row r="161" spans="1:18" x14ac:dyDescent="0.45">
      <c r="A161" t="s">
        <v>97</v>
      </c>
      <c r="B161" t="s">
        <v>85</v>
      </c>
      <c r="C161" t="s">
        <v>86</v>
      </c>
      <c r="D161" t="s">
        <v>100</v>
      </c>
      <c r="E161" t="s">
        <v>103</v>
      </c>
      <c r="F161" t="s">
        <v>88</v>
      </c>
      <c r="G161" t="b">
        <f t="shared" si="8"/>
        <v>1</v>
      </c>
      <c r="H161" t="s">
        <v>101</v>
      </c>
      <c r="I161">
        <v>43</v>
      </c>
      <c r="J161">
        <v>81919</v>
      </c>
      <c r="K161">
        <v>24</v>
      </c>
      <c r="L161">
        <v>4</v>
      </c>
      <c r="M161">
        <v>6</v>
      </c>
      <c r="N161">
        <v>6</v>
      </c>
      <c r="O161" t="b">
        <f t="shared" si="11"/>
        <v>1</v>
      </c>
      <c r="P161">
        <v>44</v>
      </c>
      <c r="Q161" t="str">
        <f t="shared" si="9"/>
        <v>Need Imrovement</v>
      </c>
      <c r="R161" t="str">
        <f t="shared" si="10"/>
        <v>Low Performer</v>
      </c>
    </row>
    <row r="162" spans="1:18" x14ac:dyDescent="0.45">
      <c r="A162" t="s">
        <v>111</v>
      </c>
      <c r="B162" t="s">
        <v>94</v>
      </c>
      <c r="C162" t="s">
        <v>86</v>
      </c>
      <c r="D162" t="s">
        <v>102</v>
      </c>
      <c r="E162" t="s">
        <v>105</v>
      </c>
      <c r="F162" t="s">
        <v>88</v>
      </c>
      <c r="G162" t="b">
        <f t="shared" si="8"/>
        <v>1</v>
      </c>
      <c r="H162" t="s">
        <v>98</v>
      </c>
      <c r="I162">
        <v>24</v>
      </c>
      <c r="J162">
        <v>57103</v>
      </c>
      <c r="K162">
        <v>24</v>
      </c>
      <c r="L162">
        <v>8</v>
      </c>
      <c r="M162">
        <v>12</v>
      </c>
      <c r="N162">
        <v>5</v>
      </c>
      <c r="O162" t="b">
        <f t="shared" si="11"/>
        <v>1</v>
      </c>
      <c r="P162">
        <v>25</v>
      </c>
      <c r="Q162" t="str">
        <f t="shared" si="9"/>
        <v>Need Imrovement</v>
      </c>
      <c r="R162" t="str">
        <f t="shared" si="10"/>
        <v>Low Performer</v>
      </c>
    </row>
    <row r="163" spans="1:18" x14ac:dyDescent="0.45">
      <c r="A163" t="s">
        <v>90</v>
      </c>
      <c r="B163" t="s">
        <v>85</v>
      </c>
      <c r="C163" t="s">
        <v>107</v>
      </c>
      <c r="D163" t="s">
        <v>102</v>
      </c>
      <c r="E163" t="s">
        <v>105</v>
      </c>
      <c r="F163" t="s">
        <v>88</v>
      </c>
      <c r="G163" t="b">
        <f t="shared" si="8"/>
        <v>1</v>
      </c>
      <c r="H163" t="s">
        <v>89</v>
      </c>
      <c r="I163">
        <v>33</v>
      </c>
      <c r="J163">
        <v>66188</v>
      </c>
      <c r="K163">
        <v>4</v>
      </c>
      <c r="L163">
        <v>9</v>
      </c>
      <c r="M163">
        <v>11</v>
      </c>
      <c r="N163">
        <v>6</v>
      </c>
      <c r="O163" t="b">
        <f t="shared" si="11"/>
        <v>1</v>
      </c>
      <c r="P163">
        <v>40</v>
      </c>
      <c r="Q163" t="str">
        <f t="shared" si="9"/>
        <v>Need Imrovement</v>
      </c>
      <c r="R163" t="str">
        <f t="shared" si="10"/>
        <v>Low Performer</v>
      </c>
    </row>
    <row r="164" spans="1:18" x14ac:dyDescent="0.45">
      <c r="A164" t="s">
        <v>104</v>
      </c>
      <c r="B164" t="s">
        <v>94</v>
      </c>
      <c r="C164" t="s">
        <v>99</v>
      </c>
      <c r="D164" t="s">
        <v>102</v>
      </c>
      <c r="E164" t="s">
        <v>81</v>
      </c>
      <c r="F164" t="s">
        <v>96</v>
      </c>
      <c r="G164" t="b">
        <f t="shared" si="8"/>
        <v>0</v>
      </c>
      <c r="H164" t="s">
        <v>106</v>
      </c>
      <c r="I164">
        <v>49</v>
      </c>
      <c r="J164">
        <v>35845</v>
      </c>
      <c r="K164">
        <v>3</v>
      </c>
      <c r="L164">
        <v>5</v>
      </c>
      <c r="M164">
        <v>9</v>
      </c>
      <c r="N164">
        <v>6</v>
      </c>
      <c r="O164" t="b">
        <f t="shared" si="11"/>
        <v>1</v>
      </c>
      <c r="P164">
        <v>25</v>
      </c>
      <c r="Q164" t="str">
        <f t="shared" si="9"/>
        <v>Need Imrovement</v>
      </c>
      <c r="R164" t="str">
        <f t="shared" si="10"/>
        <v>Low Performer</v>
      </c>
    </row>
    <row r="165" spans="1:18" x14ac:dyDescent="0.45">
      <c r="A165" t="s">
        <v>77</v>
      </c>
      <c r="B165" t="s">
        <v>78</v>
      </c>
      <c r="C165" t="s">
        <v>99</v>
      </c>
      <c r="D165" t="s">
        <v>91</v>
      </c>
      <c r="E165" t="s">
        <v>95</v>
      </c>
      <c r="F165" t="s">
        <v>96</v>
      </c>
      <c r="G165" t="b">
        <f t="shared" si="8"/>
        <v>0</v>
      </c>
      <c r="H165" t="s">
        <v>83</v>
      </c>
      <c r="I165">
        <v>51</v>
      </c>
      <c r="J165">
        <v>116698</v>
      </c>
      <c r="K165">
        <v>34</v>
      </c>
      <c r="L165">
        <v>16</v>
      </c>
      <c r="M165">
        <v>8</v>
      </c>
      <c r="N165">
        <v>9</v>
      </c>
      <c r="O165" t="b">
        <f t="shared" si="11"/>
        <v>0</v>
      </c>
      <c r="P165">
        <v>51</v>
      </c>
      <c r="Q165" t="str">
        <f t="shared" si="9"/>
        <v>Excellent</v>
      </c>
      <c r="R165" t="str">
        <f t="shared" si="10"/>
        <v>High Performer</v>
      </c>
    </row>
    <row r="166" spans="1:18" x14ac:dyDescent="0.45">
      <c r="A166" t="s">
        <v>77</v>
      </c>
      <c r="B166" t="s">
        <v>78</v>
      </c>
      <c r="C166" t="s">
        <v>79</v>
      </c>
      <c r="D166" t="s">
        <v>80</v>
      </c>
      <c r="E166" t="s">
        <v>92</v>
      </c>
      <c r="F166" t="s">
        <v>96</v>
      </c>
      <c r="G166" t="b">
        <f t="shared" si="8"/>
        <v>0</v>
      </c>
      <c r="H166" t="s">
        <v>106</v>
      </c>
      <c r="I166">
        <v>47</v>
      </c>
      <c r="J166">
        <v>66674</v>
      </c>
      <c r="K166">
        <v>23</v>
      </c>
      <c r="L166">
        <v>13</v>
      </c>
      <c r="M166">
        <v>12</v>
      </c>
      <c r="N166">
        <v>4</v>
      </c>
      <c r="O166" t="b">
        <f t="shared" si="11"/>
        <v>1</v>
      </c>
      <c r="P166">
        <v>58</v>
      </c>
      <c r="Q166" t="str">
        <f t="shared" si="9"/>
        <v>Need Imrovement</v>
      </c>
      <c r="R166" t="str">
        <f t="shared" si="10"/>
        <v>Low Performer</v>
      </c>
    </row>
    <row r="167" spans="1:18" x14ac:dyDescent="0.45">
      <c r="A167" t="s">
        <v>109</v>
      </c>
      <c r="B167" t="s">
        <v>94</v>
      </c>
      <c r="C167" t="s">
        <v>99</v>
      </c>
      <c r="D167" t="s">
        <v>102</v>
      </c>
      <c r="E167" t="s">
        <v>103</v>
      </c>
      <c r="F167" t="s">
        <v>88</v>
      </c>
      <c r="G167" t="b">
        <f t="shared" si="8"/>
        <v>1</v>
      </c>
      <c r="H167" t="s">
        <v>98</v>
      </c>
      <c r="I167">
        <v>42</v>
      </c>
      <c r="J167">
        <v>49337</v>
      </c>
      <c r="K167">
        <v>23</v>
      </c>
      <c r="L167">
        <v>7</v>
      </c>
      <c r="M167">
        <v>8</v>
      </c>
      <c r="N167">
        <v>2</v>
      </c>
      <c r="O167" t="b">
        <f t="shared" si="11"/>
        <v>1</v>
      </c>
      <c r="P167">
        <v>50</v>
      </c>
      <c r="Q167" t="str">
        <f t="shared" si="9"/>
        <v>Need Imrovement</v>
      </c>
      <c r="R167" t="str">
        <f t="shared" si="10"/>
        <v>Low Performer</v>
      </c>
    </row>
    <row r="168" spans="1:18" x14ac:dyDescent="0.45">
      <c r="A168" t="s">
        <v>77</v>
      </c>
      <c r="B168" t="s">
        <v>94</v>
      </c>
      <c r="C168" t="s">
        <v>107</v>
      </c>
      <c r="D168" t="s">
        <v>102</v>
      </c>
      <c r="E168" t="s">
        <v>108</v>
      </c>
      <c r="F168" t="s">
        <v>88</v>
      </c>
      <c r="G168" t="b">
        <f t="shared" si="8"/>
        <v>1</v>
      </c>
      <c r="H168" t="s">
        <v>110</v>
      </c>
      <c r="I168">
        <v>49</v>
      </c>
      <c r="J168">
        <v>52313</v>
      </c>
      <c r="K168">
        <v>5</v>
      </c>
      <c r="L168">
        <v>17</v>
      </c>
      <c r="M168">
        <v>7</v>
      </c>
      <c r="N168">
        <v>9</v>
      </c>
      <c r="O168" t="b">
        <f t="shared" si="11"/>
        <v>0</v>
      </c>
      <c r="P168">
        <v>29</v>
      </c>
      <c r="Q168" t="str">
        <f t="shared" si="9"/>
        <v>Excellent</v>
      </c>
      <c r="R168" t="str">
        <f t="shared" si="10"/>
        <v>High Performer</v>
      </c>
    </row>
    <row r="169" spans="1:18" x14ac:dyDescent="0.45">
      <c r="A169" t="s">
        <v>97</v>
      </c>
      <c r="B169" t="s">
        <v>94</v>
      </c>
      <c r="C169" t="s">
        <v>86</v>
      </c>
      <c r="D169" t="s">
        <v>80</v>
      </c>
      <c r="E169" t="s">
        <v>95</v>
      </c>
      <c r="F169" t="s">
        <v>82</v>
      </c>
      <c r="G169" t="b">
        <f t="shared" si="8"/>
        <v>1</v>
      </c>
      <c r="H169" t="s">
        <v>106</v>
      </c>
      <c r="I169">
        <v>47</v>
      </c>
      <c r="J169">
        <v>56943</v>
      </c>
      <c r="K169">
        <v>31</v>
      </c>
      <c r="L169">
        <v>3</v>
      </c>
      <c r="M169">
        <v>14</v>
      </c>
      <c r="N169">
        <v>2</v>
      </c>
      <c r="O169" t="b">
        <f t="shared" si="11"/>
        <v>1</v>
      </c>
      <c r="P169">
        <v>49</v>
      </c>
      <c r="Q169" t="str">
        <f t="shared" si="9"/>
        <v>Need Imrovement</v>
      </c>
      <c r="R169" t="str">
        <f t="shared" si="10"/>
        <v>Low Performer</v>
      </c>
    </row>
    <row r="170" spans="1:18" x14ac:dyDescent="0.45">
      <c r="A170" t="s">
        <v>111</v>
      </c>
      <c r="B170" t="s">
        <v>78</v>
      </c>
      <c r="C170" t="s">
        <v>99</v>
      </c>
      <c r="D170" t="s">
        <v>102</v>
      </c>
      <c r="E170" t="s">
        <v>108</v>
      </c>
      <c r="F170" t="s">
        <v>82</v>
      </c>
      <c r="G170" t="b">
        <f t="shared" si="8"/>
        <v>1</v>
      </c>
      <c r="H170" t="s">
        <v>98</v>
      </c>
      <c r="I170">
        <v>54</v>
      </c>
      <c r="J170">
        <v>107949</v>
      </c>
      <c r="K170">
        <v>6</v>
      </c>
      <c r="L170">
        <v>5</v>
      </c>
      <c r="M170">
        <v>13</v>
      </c>
      <c r="N170">
        <v>9</v>
      </c>
      <c r="O170" t="b">
        <f t="shared" si="11"/>
        <v>0</v>
      </c>
      <c r="P170">
        <v>37</v>
      </c>
      <c r="Q170" t="str">
        <f t="shared" si="9"/>
        <v>Excellent</v>
      </c>
      <c r="R170" t="str">
        <f t="shared" si="10"/>
        <v>High Performer</v>
      </c>
    </row>
    <row r="171" spans="1:18" x14ac:dyDescent="0.45">
      <c r="A171" t="s">
        <v>77</v>
      </c>
      <c r="B171" t="s">
        <v>94</v>
      </c>
      <c r="C171" t="s">
        <v>79</v>
      </c>
      <c r="D171" t="s">
        <v>100</v>
      </c>
      <c r="E171" t="s">
        <v>81</v>
      </c>
      <c r="F171" t="s">
        <v>88</v>
      </c>
      <c r="G171" t="b">
        <f t="shared" si="8"/>
        <v>1</v>
      </c>
      <c r="H171" t="s">
        <v>110</v>
      </c>
      <c r="I171">
        <v>42</v>
      </c>
      <c r="J171">
        <v>30276</v>
      </c>
      <c r="K171">
        <v>37</v>
      </c>
      <c r="L171">
        <v>19</v>
      </c>
      <c r="M171">
        <v>9</v>
      </c>
      <c r="N171">
        <v>2</v>
      </c>
      <c r="O171" t="b">
        <f t="shared" si="11"/>
        <v>1</v>
      </c>
      <c r="P171">
        <v>43</v>
      </c>
      <c r="Q171" t="str">
        <f t="shared" si="9"/>
        <v>Need Imrovement</v>
      </c>
      <c r="R171" t="str">
        <f t="shared" si="10"/>
        <v>Low Performer</v>
      </c>
    </row>
    <row r="172" spans="1:18" x14ac:dyDescent="0.45">
      <c r="A172" t="s">
        <v>77</v>
      </c>
      <c r="B172" t="s">
        <v>78</v>
      </c>
      <c r="C172" t="s">
        <v>99</v>
      </c>
      <c r="D172" t="s">
        <v>80</v>
      </c>
      <c r="E172" t="s">
        <v>81</v>
      </c>
      <c r="F172" t="s">
        <v>88</v>
      </c>
      <c r="G172" t="b">
        <f t="shared" si="8"/>
        <v>1</v>
      </c>
      <c r="H172" t="s">
        <v>110</v>
      </c>
      <c r="I172">
        <v>56</v>
      </c>
      <c r="J172">
        <v>81151</v>
      </c>
      <c r="K172">
        <v>10</v>
      </c>
      <c r="L172">
        <v>12</v>
      </c>
      <c r="M172">
        <v>2</v>
      </c>
      <c r="N172">
        <v>8</v>
      </c>
      <c r="O172" t="b">
        <f t="shared" si="11"/>
        <v>0</v>
      </c>
      <c r="P172">
        <v>28</v>
      </c>
      <c r="Q172" t="str">
        <f t="shared" si="9"/>
        <v>Good</v>
      </c>
      <c r="R172" t="str">
        <f t="shared" si="10"/>
        <v>High Performer</v>
      </c>
    </row>
    <row r="173" spans="1:18" x14ac:dyDescent="0.45">
      <c r="A173" t="s">
        <v>104</v>
      </c>
      <c r="B173" t="s">
        <v>85</v>
      </c>
      <c r="C173" t="s">
        <v>107</v>
      </c>
      <c r="D173" t="s">
        <v>80</v>
      </c>
      <c r="E173" t="s">
        <v>81</v>
      </c>
      <c r="F173" t="s">
        <v>88</v>
      </c>
      <c r="G173" t="b">
        <f t="shared" si="8"/>
        <v>1</v>
      </c>
      <c r="H173" t="s">
        <v>83</v>
      </c>
      <c r="I173">
        <v>55</v>
      </c>
      <c r="J173">
        <v>47611</v>
      </c>
      <c r="K173">
        <v>7</v>
      </c>
      <c r="L173">
        <v>7</v>
      </c>
      <c r="M173">
        <v>3</v>
      </c>
      <c r="N173">
        <v>9</v>
      </c>
      <c r="O173" t="b">
        <f t="shared" si="11"/>
        <v>0</v>
      </c>
      <c r="P173">
        <v>50</v>
      </c>
      <c r="Q173" t="str">
        <f t="shared" si="9"/>
        <v>Excellent</v>
      </c>
      <c r="R173" t="str">
        <f t="shared" si="10"/>
        <v>High Performer</v>
      </c>
    </row>
    <row r="174" spans="1:18" x14ac:dyDescent="0.45">
      <c r="A174" t="s">
        <v>104</v>
      </c>
      <c r="B174" t="s">
        <v>78</v>
      </c>
      <c r="C174" t="s">
        <v>79</v>
      </c>
      <c r="D174" t="s">
        <v>80</v>
      </c>
      <c r="E174" t="s">
        <v>87</v>
      </c>
      <c r="F174" t="s">
        <v>88</v>
      </c>
      <c r="G174" t="b">
        <f t="shared" si="8"/>
        <v>1</v>
      </c>
      <c r="H174" t="s">
        <v>93</v>
      </c>
      <c r="I174">
        <v>62</v>
      </c>
      <c r="J174">
        <v>41944</v>
      </c>
      <c r="K174">
        <v>39</v>
      </c>
      <c r="L174">
        <v>9</v>
      </c>
      <c r="M174">
        <v>10</v>
      </c>
      <c r="N174">
        <v>9</v>
      </c>
      <c r="O174" t="b">
        <f t="shared" si="11"/>
        <v>0</v>
      </c>
      <c r="P174">
        <v>34</v>
      </c>
      <c r="Q174" t="str">
        <f t="shared" si="9"/>
        <v>Excellent</v>
      </c>
      <c r="R174" t="str">
        <f t="shared" si="10"/>
        <v>High Performer</v>
      </c>
    </row>
    <row r="175" spans="1:18" x14ac:dyDescent="0.45">
      <c r="A175" t="s">
        <v>84</v>
      </c>
      <c r="B175" t="s">
        <v>78</v>
      </c>
      <c r="C175" t="s">
        <v>99</v>
      </c>
      <c r="D175" t="s">
        <v>100</v>
      </c>
      <c r="E175" t="s">
        <v>108</v>
      </c>
      <c r="F175" t="s">
        <v>82</v>
      </c>
      <c r="G175" t="b">
        <f t="shared" si="8"/>
        <v>1</v>
      </c>
      <c r="H175" t="s">
        <v>89</v>
      </c>
      <c r="I175">
        <v>39</v>
      </c>
      <c r="J175">
        <v>82887</v>
      </c>
      <c r="K175">
        <v>38</v>
      </c>
      <c r="L175">
        <v>6</v>
      </c>
      <c r="M175">
        <v>8</v>
      </c>
      <c r="N175">
        <v>9</v>
      </c>
      <c r="O175" t="b">
        <f t="shared" si="11"/>
        <v>0</v>
      </c>
      <c r="P175">
        <v>23</v>
      </c>
      <c r="Q175" t="str">
        <f t="shared" si="9"/>
        <v>Excellent</v>
      </c>
      <c r="R175" t="str">
        <f t="shared" si="10"/>
        <v>High Performer</v>
      </c>
    </row>
    <row r="176" spans="1:18" x14ac:dyDescent="0.45">
      <c r="A176" t="s">
        <v>90</v>
      </c>
      <c r="B176" t="s">
        <v>85</v>
      </c>
      <c r="C176" t="s">
        <v>79</v>
      </c>
      <c r="D176" t="s">
        <v>80</v>
      </c>
      <c r="E176" t="s">
        <v>95</v>
      </c>
      <c r="F176" t="s">
        <v>88</v>
      </c>
      <c r="G176" t="b">
        <f t="shared" si="8"/>
        <v>1</v>
      </c>
      <c r="H176" t="s">
        <v>106</v>
      </c>
      <c r="I176">
        <v>32</v>
      </c>
      <c r="J176">
        <v>111442</v>
      </c>
      <c r="K176">
        <v>21</v>
      </c>
      <c r="L176">
        <v>17</v>
      </c>
      <c r="M176">
        <v>14</v>
      </c>
      <c r="N176">
        <v>2</v>
      </c>
      <c r="O176" t="b">
        <f t="shared" si="11"/>
        <v>1</v>
      </c>
      <c r="P176">
        <v>59</v>
      </c>
      <c r="Q176" t="str">
        <f t="shared" si="9"/>
        <v>Need Imrovement</v>
      </c>
      <c r="R176" t="str">
        <f t="shared" si="10"/>
        <v>Low Performer</v>
      </c>
    </row>
    <row r="177" spans="1:18" x14ac:dyDescent="0.45">
      <c r="A177" t="s">
        <v>97</v>
      </c>
      <c r="B177" t="s">
        <v>78</v>
      </c>
      <c r="C177" t="s">
        <v>107</v>
      </c>
      <c r="D177" t="s">
        <v>100</v>
      </c>
      <c r="E177" t="s">
        <v>95</v>
      </c>
      <c r="F177" t="s">
        <v>82</v>
      </c>
      <c r="G177" t="b">
        <f t="shared" si="8"/>
        <v>1</v>
      </c>
      <c r="H177" t="s">
        <v>110</v>
      </c>
      <c r="I177">
        <v>44</v>
      </c>
      <c r="J177">
        <v>79847</v>
      </c>
      <c r="K177">
        <v>20</v>
      </c>
      <c r="L177">
        <v>16</v>
      </c>
      <c r="M177">
        <v>6</v>
      </c>
      <c r="N177">
        <v>4</v>
      </c>
      <c r="O177" t="b">
        <f t="shared" si="11"/>
        <v>1</v>
      </c>
      <c r="P177">
        <v>28</v>
      </c>
      <c r="Q177" t="str">
        <f t="shared" si="9"/>
        <v>Need Imrovement</v>
      </c>
      <c r="R177" t="str">
        <f t="shared" si="10"/>
        <v>Low Performer</v>
      </c>
    </row>
    <row r="178" spans="1:18" x14ac:dyDescent="0.45">
      <c r="A178" t="s">
        <v>77</v>
      </c>
      <c r="B178" t="s">
        <v>94</v>
      </c>
      <c r="C178" t="s">
        <v>86</v>
      </c>
      <c r="D178" t="s">
        <v>80</v>
      </c>
      <c r="E178" t="s">
        <v>105</v>
      </c>
      <c r="F178" t="s">
        <v>88</v>
      </c>
      <c r="G178" t="b">
        <f t="shared" si="8"/>
        <v>1</v>
      </c>
      <c r="H178" t="s">
        <v>106</v>
      </c>
      <c r="I178">
        <v>43</v>
      </c>
      <c r="J178">
        <v>88653</v>
      </c>
      <c r="K178">
        <v>3</v>
      </c>
      <c r="L178">
        <v>3</v>
      </c>
      <c r="M178">
        <v>10</v>
      </c>
      <c r="N178">
        <v>7</v>
      </c>
      <c r="O178" t="b">
        <f t="shared" si="11"/>
        <v>1</v>
      </c>
      <c r="P178">
        <v>28</v>
      </c>
      <c r="Q178" t="str">
        <f t="shared" si="9"/>
        <v>Good</v>
      </c>
      <c r="R178" t="str">
        <f t="shared" si="10"/>
        <v>High Performer</v>
      </c>
    </row>
    <row r="179" spans="1:18" x14ac:dyDescent="0.45">
      <c r="A179" t="s">
        <v>77</v>
      </c>
      <c r="B179" t="s">
        <v>94</v>
      </c>
      <c r="C179" t="s">
        <v>107</v>
      </c>
      <c r="D179" t="s">
        <v>91</v>
      </c>
      <c r="E179" t="s">
        <v>105</v>
      </c>
      <c r="F179" t="s">
        <v>88</v>
      </c>
      <c r="G179" t="b">
        <f t="shared" si="8"/>
        <v>1</v>
      </c>
      <c r="H179" t="s">
        <v>93</v>
      </c>
      <c r="I179">
        <v>38</v>
      </c>
      <c r="J179">
        <v>116072</v>
      </c>
      <c r="K179">
        <v>22</v>
      </c>
      <c r="L179">
        <v>4</v>
      </c>
      <c r="M179">
        <v>9</v>
      </c>
      <c r="N179">
        <v>2</v>
      </c>
      <c r="O179" t="b">
        <f t="shared" si="11"/>
        <v>1</v>
      </c>
      <c r="P179">
        <v>45</v>
      </c>
      <c r="Q179" t="str">
        <f t="shared" si="9"/>
        <v>Need Imrovement</v>
      </c>
      <c r="R179" t="str">
        <f t="shared" si="10"/>
        <v>Low Performer</v>
      </c>
    </row>
    <row r="180" spans="1:18" x14ac:dyDescent="0.45">
      <c r="A180" t="s">
        <v>111</v>
      </c>
      <c r="B180" t="s">
        <v>78</v>
      </c>
      <c r="C180" t="s">
        <v>107</v>
      </c>
      <c r="D180" t="s">
        <v>102</v>
      </c>
      <c r="E180" t="s">
        <v>103</v>
      </c>
      <c r="F180" t="s">
        <v>88</v>
      </c>
      <c r="G180" t="b">
        <f t="shared" si="8"/>
        <v>1</v>
      </c>
      <c r="H180" t="s">
        <v>89</v>
      </c>
      <c r="I180">
        <v>26</v>
      </c>
      <c r="J180">
        <v>86622</v>
      </c>
      <c r="K180">
        <v>4</v>
      </c>
      <c r="L180">
        <v>10</v>
      </c>
      <c r="M180">
        <v>10</v>
      </c>
      <c r="N180">
        <v>1</v>
      </c>
      <c r="O180" t="b">
        <f t="shared" si="11"/>
        <v>1</v>
      </c>
      <c r="P180">
        <v>23</v>
      </c>
      <c r="Q180" t="str">
        <f t="shared" si="9"/>
        <v>Need Imrovement</v>
      </c>
      <c r="R180" t="str">
        <f t="shared" si="10"/>
        <v>Low Performer</v>
      </c>
    </row>
    <row r="181" spans="1:18" x14ac:dyDescent="0.45">
      <c r="A181" t="s">
        <v>84</v>
      </c>
      <c r="B181" t="s">
        <v>94</v>
      </c>
      <c r="C181" t="s">
        <v>107</v>
      </c>
      <c r="D181" t="s">
        <v>91</v>
      </c>
      <c r="E181" t="s">
        <v>105</v>
      </c>
      <c r="F181" t="s">
        <v>82</v>
      </c>
      <c r="G181" t="b">
        <f t="shared" si="8"/>
        <v>1</v>
      </c>
      <c r="H181" t="s">
        <v>93</v>
      </c>
      <c r="I181">
        <v>32</v>
      </c>
      <c r="J181">
        <v>57810</v>
      </c>
      <c r="K181">
        <v>28</v>
      </c>
      <c r="L181">
        <v>5</v>
      </c>
      <c r="M181">
        <v>4</v>
      </c>
      <c r="N181">
        <v>3</v>
      </c>
      <c r="O181" t="b">
        <f t="shared" si="11"/>
        <v>1</v>
      </c>
      <c r="P181">
        <v>36</v>
      </c>
      <c r="Q181" t="str">
        <f t="shared" si="9"/>
        <v>Need Imrovement</v>
      </c>
      <c r="R181" t="str">
        <f t="shared" si="10"/>
        <v>Low Performer</v>
      </c>
    </row>
    <row r="182" spans="1:18" x14ac:dyDescent="0.45">
      <c r="A182" t="s">
        <v>90</v>
      </c>
      <c r="B182" t="s">
        <v>78</v>
      </c>
      <c r="C182" t="s">
        <v>107</v>
      </c>
      <c r="D182" t="s">
        <v>102</v>
      </c>
      <c r="E182" t="s">
        <v>81</v>
      </c>
      <c r="F182" t="s">
        <v>82</v>
      </c>
      <c r="G182" t="b">
        <f t="shared" si="8"/>
        <v>1</v>
      </c>
      <c r="H182" t="s">
        <v>89</v>
      </c>
      <c r="I182">
        <v>51</v>
      </c>
      <c r="J182">
        <v>107842</v>
      </c>
      <c r="K182">
        <v>12</v>
      </c>
      <c r="L182">
        <v>10</v>
      </c>
      <c r="M182">
        <v>8</v>
      </c>
      <c r="N182">
        <v>4</v>
      </c>
      <c r="O182" t="b">
        <f t="shared" si="11"/>
        <v>1</v>
      </c>
      <c r="P182">
        <v>35</v>
      </c>
      <c r="Q182" t="str">
        <f t="shared" si="9"/>
        <v>Need Imrovement</v>
      </c>
      <c r="R182" t="str">
        <f t="shared" si="10"/>
        <v>Low Performer</v>
      </c>
    </row>
    <row r="183" spans="1:18" x14ac:dyDescent="0.45">
      <c r="A183" t="s">
        <v>84</v>
      </c>
      <c r="B183" t="s">
        <v>94</v>
      </c>
      <c r="C183" t="s">
        <v>86</v>
      </c>
      <c r="D183" t="s">
        <v>100</v>
      </c>
      <c r="E183" t="s">
        <v>95</v>
      </c>
      <c r="F183" t="s">
        <v>96</v>
      </c>
      <c r="G183" t="b">
        <f t="shared" si="8"/>
        <v>0</v>
      </c>
      <c r="H183" t="s">
        <v>101</v>
      </c>
      <c r="I183">
        <v>36</v>
      </c>
      <c r="J183">
        <v>40503</v>
      </c>
      <c r="K183">
        <v>38</v>
      </c>
      <c r="L183">
        <v>12</v>
      </c>
      <c r="M183">
        <v>10</v>
      </c>
      <c r="N183">
        <v>8</v>
      </c>
      <c r="O183" t="b">
        <f t="shared" si="11"/>
        <v>0</v>
      </c>
      <c r="P183">
        <v>34</v>
      </c>
      <c r="Q183" t="str">
        <f t="shared" si="9"/>
        <v>Good</v>
      </c>
      <c r="R183" t="str">
        <f t="shared" si="10"/>
        <v>High Performer</v>
      </c>
    </row>
    <row r="184" spans="1:18" x14ac:dyDescent="0.45">
      <c r="A184" t="s">
        <v>109</v>
      </c>
      <c r="B184" t="s">
        <v>94</v>
      </c>
      <c r="C184" t="s">
        <v>86</v>
      </c>
      <c r="D184" t="s">
        <v>91</v>
      </c>
      <c r="E184" t="s">
        <v>108</v>
      </c>
      <c r="F184" t="s">
        <v>88</v>
      </c>
      <c r="G184" t="b">
        <f t="shared" si="8"/>
        <v>1</v>
      </c>
      <c r="H184" t="s">
        <v>89</v>
      </c>
      <c r="I184">
        <v>48</v>
      </c>
      <c r="J184">
        <v>114761</v>
      </c>
      <c r="K184">
        <v>36</v>
      </c>
      <c r="L184">
        <v>10</v>
      </c>
      <c r="M184">
        <v>3</v>
      </c>
      <c r="N184">
        <v>6</v>
      </c>
      <c r="O184" t="b">
        <f t="shared" si="11"/>
        <v>1</v>
      </c>
      <c r="P184">
        <v>54</v>
      </c>
      <c r="Q184" t="str">
        <f t="shared" si="9"/>
        <v>Need Imrovement</v>
      </c>
      <c r="R184" t="str">
        <f t="shared" si="10"/>
        <v>Low Performer</v>
      </c>
    </row>
    <row r="185" spans="1:18" x14ac:dyDescent="0.45">
      <c r="A185" t="s">
        <v>90</v>
      </c>
      <c r="B185" t="s">
        <v>78</v>
      </c>
      <c r="C185" t="s">
        <v>79</v>
      </c>
      <c r="D185" t="s">
        <v>80</v>
      </c>
      <c r="E185" t="s">
        <v>81</v>
      </c>
      <c r="F185" t="s">
        <v>96</v>
      </c>
      <c r="G185" t="b">
        <f t="shared" si="8"/>
        <v>0</v>
      </c>
      <c r="H185" t="s">
        <v>83</v>
      </c>
      <c r="I185">
        <v>56</v>
      </c>
      <c r="J185">
        <v>66976</v>
      </c>
      <c r="K185">
        <v>5</v>
      </c>
      <c r="L185">
        <v>13</v>
      </c>
      <c r="M185">
        <v>3</v>
      </c>
      <c r="N185">
        <v>2</v>
      </c>
      <c r="O185" t="b">
        <f t="shared" si="11"/>
        <v>1</v>
      </c>
      <c r="P185">
        <v>24</v>
      </c>
      <c r="Q185" t="str">
        <f t="shared" si="9"/>
        <v>Need Imrovement</v>
      </c>
      <c r="R185" t="str">
        <f t="shared" si="10"/>
        <v>Low Performer</v>
      </c>
    </row>
    <row r="186" spans="1:18" x14ac:dyDescent="0.45">
      <c r="A186" t="s">
        <v>77</v>
      </c>
      <c r="B186" t="s">
        <v>94</v>
      </c>
      <c r="C186" t="s">
        <v>99</v>
      </c>
      <c r="D186" t="s">
        <v>102</v>
      </c>
      <c r="E186" t="s">
        <v>87</v>
      </c>
      <c r="F186" t="s">
        <v>96</v>
      </c>
      <c r="G186" t="b">
        <f t="shared" si="8"/>
        <v>0</v>
      </c>
      <c r="H186" t="s">
        <v>93</v>
      </c>
      <c r="I186">
        <v>54</v>
      </c>
      <c r="J186">
        <v>41590</v>
      </c>
      <c r="K186">
        <v>13</v>
      </c>
      <c r="L186">
        <v>11</v>
      </c>
      <c r="M186">
        <v>8</v>
      </c>
      <c r="N186">
        <v>9</v>
      </c>
      <c r="O186" t="b">
        <f t="shared" si="11"/>
        <v>0</v>
      </c>
      <c r="P186">
        <v>24</v>
      </c>
      <c r="Q186" t="str">
        <f t="shared" si="9"/>
        <v>Excellent</v>
      </c>
      <c r="R186" t="str">
        <f t="shared" si="10"/>
        <v>High Performer</v>
      </c>
    </row>
    <row r="187" spans="1:18" x14ac:dyDescent="0.45">
      <c r="A187" t="s">
        <v>77</v>
      </c>
      <c r="B187" t="s">
        <v>78</v>
      </c>
      <c r="C187" t="s">
        <v>86</v>
      </c>
      <c r="D187" t="s">
        <v>102</v>
      </c>
      <c r="E187" t="s">
        <v>105</v>
      </c>
      <c r="F187" t="s">
        <v>82</v>
      </c>
      <c r="G187" t="b">
        <f t="shared" si="8"/>
        <v>1</v>
      </c>
      <c r="H187" t="s">
        <v>110</v>
      </c>
      <c r="I187">
        <v>41</v>
      </c>
      <c r="J187">
        <v>40886</v>
      </c>
      <c r="K187">
        <v>23</v>
      </c>
      <c r="L187">
        <v>16</v>
      </c>
      <c r="M187">
        <v>5</v>
      </c>
      <c r="N187">
        <v>2</v>
      </c>
      <c r="O187" t="b">
        <f t="shared" si="11"/>
        <v>1</v>
      </c>
      <c r="P187">
        <v>39</v>
      </c>
      <c r="Q187" t="str">
        <f t="shared" si="9"/>
        <v>Need Imrovement</v>
      </c>
      <c r="R187" t="str">
        <f t="shared" si="10"/>
        <v>Low Performer</v>
      </c>
    </row>
    <row r="188" spans="1:18" x14ac:dyDescent="0.45">
      <c r="A188" t="s">
        <v>90</v>
      </c>
      <c r="B188" t="s">
        <v>94</v>
      </c>
      <c r="C188" t="s">
        <v>86</v>
      </c>
      <c r="D188" t="s">
        <v>91</v>
      </c>
      <c r="E188" t="s">
        <v>81</v>
      </c>
      <c r="F188" t="s">
        <v>82</v>
      </c>
      <c r="G188" t="b">
        <f t="shared" si="8"/>
        <v>1</v>
      </c>
      <c r="H188" t="s">
        <v>101</v>
      </c>
      <c r="I188">
        <v>37</v>
      </c>
      <c r="J188">
        <v>42866</v>
      </c>
      <c r="K188">
        <v>30</v>
      </c>
      <c r="L188">
        <v>8</v>
      </c>
      <c r="M188">
        <v>3</v>
      </c>
      <c r="N188">
        <v>5</v>
      </c>
      <c r="O188" t="b">
        <f t="shared" si="11"/>
        <v>1</v>
      </c>
      <c r="P188">
        <v>34</v>
      </c>
      <c r="Q188" t="str">
        <f t="shared" si="9"/>
        <v>Need Imrovement</v>
      </c>
      <c r="R188" t="str">
        <f t="shared" si="10"/>
        <v>Low Performer</v>
      </c>
    </row>
    <row r="189" spans="1:18" x14ac:dyDescent="0.45">
      <c r="A189" t="s">
        <v>77</v>
      </c>
      <c r="B189" t="s">
        <v>94</v>
      </c>
      <c r="C189" t="s">
        <v>99</v>
      </c>
      <c r="D189" t="s">
        <v>100</v>
      </c>
      <c r="E189" t="s">
        <v>81</v>
      </c>
      <c r="F189" t="s">
        <v>96</v>
      </c>
      <c r="G189" t="b">
        <f t="shared" si="8"/>
        <v>0</v>
      </c>
      <c r="H189" t="s">
        <v>83</v>
      </c>
      <c r="I189">
        <v>55</v>
      </c>
      <c r="J189">
        <v>96624</v>
      </c>
      <c r="K189">
        <v>37</v>
      </c>
      <c r="L189">
        <v>8</v>
      </c>
      <c r="M189">
        <v>10</v>
      </c>
      <c r="N189">
        <v>4</v>
      </c>
      <c r="O189" t="b">
        <f t="shared" si="11"/>
        <v>1</v>
      </c>
      <c r="P189">
        <v>37</v>
      </c>
      <c r="Q189" t="str">
        <f t="shared" si="9"/>
        <v>Need Imrovement</v>
      </c>
      <c r="R189" t="str">
        <f t="shared" si="10"/>
        <v>Low Performer</v>
      </c>
    </row>
    <row r="190" spans="1:18" x14ac:dyDescent="0.45">
      <c r="A190" t="s">
        <v>97</v>
      </c>
      <c r="B190" t="s">
        <v>85</v>
      </c>
      <c r="C190" t="s">
        <v>86</v>
      </c>
      <c r="D190" t="s">
        <v>91</v>
      </c>
      <c r="E190" t="s">
        <v>87</v>
      </c>
      <c r="F190" t="s">
        <v>88</v>
      </c>
      <c r="G190" t="b">
        <f t="shared" si="8"/>
        <v>1</v>
      </c>
      <c r="H190" t="s">
        <v>106</v>
      </c>
      <c r="I190">
        <v>23</v>
      </c>
      <c r="J190">
        <v>98899</v>
      </c>
      <c r="K190">
        <v>25</v>
      </c>
      <c r="L190">
        <v>8</v>
      </c>
      <c r="M190">
        <v>11</v>
      </c>
      <c r="N190">
        <v>7</v>
      </c>
      <c r="O190" t="b">
        <f t="shared" si="11"/>
        <v>1</v>
      </c>
      <c r="P190">
        <v>21</v>
      </c>
      <c r="Q190" t="str">
        <f t="shared" si="9"/>
        <v>Good</v>
      </c>
      <c r="R190" t="str">
        <f t="shared" si="10"/>
        <v>High Performer</v>
      </c>
    </row>
    <row r="191" spans="1:18" x14ac:dyDescent="0.45">
      <c r="A191" t="s">
        <v>90</v>
      </c>
      <c r="B191" t="s">
        <v>85</v>
      </c>
      <c r="C191" t="s">
        <v>107</v>
      </c>
      <c r="D191" t="s">
        <v>100</v>
      </c>
      <c r="E191" t="s">
        <v>92</v>
      </c>
      <c r="F191" t="s">
        <v>82</v>
      </c>
      <c r="G191" t="b">
        <f t="shared" si="8"/>
        <v>1</v>
      </c>
      <c r="H191" t="s">
        <v>93</v>
      </c>
      <c r="I191">
        <v>56</v>
      </c>
      <c r="J191">
        <v>62792</v>
      </c>
      <c r="K191">
        <v>27</v>
      </c>
      <c r="L191">
        <v>13</v>
      </c>
      <c r="M191">
        <v>1</v>
      </c>
      <c r="N191">
        <v>8</v>
      </c>
      <c r="O191" t="b">
        <f t="shared" si="11"/>
        <v>0</v>
      </c>
      <c r="P191">
        <v>48</v>
      </c>
      <c r="Q191" t="str">
        <f t="shared" si="9"/>
        <v>Good</v>
      </c>
      <c r="R191" t="str">
        <f t="shared" si="10"/>
        <v>High Performer</v>
      </c>
    </row>
    <row r="192" spans="1:18" x14ac:dyDescent="0.45">
      <c r="A192" t="s">
        <v>84</v>
      </c>
      <c r="B192" t="s">
        <v>78</v>
      </c>
      <c r="C192" t="s">
        <v>107</v>
      </c>
      <c r="D192" t="s">
        <v>100</v>
      </c>
      <c r="E192" t="s">
        <v>95</v>
      </c>
      <c r="F192" t="s">
        <v>88</v>
      </c>
      <c r="G192" t="b">
        <f t="shared" si="8"/>
        <v>1</v>
      </c>
      <c r="H192" t="s">
        <v>98</v>
      </c>
      <c r="I192">
        <v>61</v>
      </c>
      <c r="J192">
        <v>39764</v>
      </c>
      <c r="K192">
        <v>14</v>
      </c>
      <c r="L192">
        <v>2</v>
      </c>
      <c r="M192">
        <v>3</v>
      </c>
      <c r="N192">
        <v>5</v>
      </c>
      <c r="O192" t="b">
        <f t="shared" si="11"/>
        <v>1</v>
      </c>
      <c r="P192">
        <v>32</v>
      </c>
      <c r="Q192" t="str">
        <f t="shared" si="9"/>
        <v>Need Imrovement</v>
      </c>
      <c r="R192" t="str">
        <f t="shared" si="10"/>
        <v>Low Performer</v>
      </c>
    </row>
    <row r="193" spans="1:18" x14ac:dyDescent="0.45">
      <c r="A193" t="s">
        <v>90</v>
      </c>
      <c r="B193" t="s">
        <v>85</v>
      </c>
      <c r="C193" t="s">
        <v>99</v>
      </c>
      <c r="D193" t="s">
        <v>102</v>
      </c>
      <c r="E193" t="s">
        <v>108</v>
      </c>
      <c r="F193" t="s">
        <v>88</v>
      </c>
      <c r="G193" t="b">
        <f t="shared" si="8"/>
        <v>1</v>
      </c>
      <c r="H193" t="s">
        <v>98</v>
      </c>
      <c r="I193">
        <v>49</v>
      </c>
      <c r="J193">
        <v>116156</v>
      </c>
      <c r="K193">
        <v>36</v>
      </c>
      <c r="L193">
        <v>12</v>
      </c>
      <c r="M193">
        <v>12</v>
      </c>
      <c r="N193">
        <v>5</v>
      </c>
      <c r="O193" t="b">
        <f t="shared" si="11"/>
        <v>1</v>
      </c>
      <c r="P193">
        <v>23</v>
      </c>
      <c r="Q193" t="str">
        <f t="shared" si="9"/>
        <v>Need Imrovement</v>
      </c>
      <c r="R193" t="str">
        <f t="shared" si="10"/>
        <v>Low Performer</v>
      </c>
    </row>
    <row r="194" spans="1:18" x14ac:dyDescent="0.45">
      <c r="A194" t="s">
        <v>77</v>
      </c>
      <c r="B194" t="s">
        <v>78</v>
      </c>
      <c r="C194" t="s">
        <v>79</v>
      </c>
      <c r="D194" t="s">
        <v>91</v>
      </c>
      <c r="E194" t="s">
        <v>103</v>
      </c>
      <c r="F194" t="s">
        <v>96</v>
      </c>
      <c r="G194" t="b">
        <f t="shared" si="8"/>
        <v>0</v>
      </c>
      <c r="H194" t="s">
        <v>110</v>
      </c>
      <c r="I194">
        <v>60</v>
      </c>
      <c r="J194">
        <v>72727</v>
      </c>
      <c r="K194">
        <v>39</v>
      </c>
      <c r="L194">
        <v>10</v>
      </c>
      <c r="M194">
        <v>9</v>
      </c>
      <c r="N194">
        <v>2</v>
      </c>
      <c r="O194" t="b">
        <f t="shared" si="11"/>
        <v>1</v>
      </c>
      <c r="P194">
        <v>29</v>
      </c>
      <c r="Q194" t="str">
        <f t="shared" si="9"/>
        <v>Need Imrovement</v>
      </c>
      <c r="R194" t="str">
        <f t="shared" si="10"/>
        <v>Low Performer</v>
      </c>
    </row>
    <row r="195" spans="1:18" x14ac:dyDescent="0.45">
      <c r="A195" t="s">
        <v>97</v>
      </c>
      <c r="B195" t="s">
        <v>85</v>
      </c>
      <c r="C195" t="s">
        <v>79</v>
      </c>
      <c r="D195" t="s">
        <v>91</v>
      </c>
      <c r="E195" t="s">
        <v>92</v>
      </c>
      <c r="F195" t="s">
        <v>96</v>
      </c>
      <c r="G195" t="b">
        <f t="shared" ref="G195:G258" si="12">NOT(F195="Contract")</f>
        <v>0</v>
      </c>
      <c r="H195" t="s">
        <v>89</v>
      </c>
      <c r="I195">
        <v>27</v>
      </c>
      <c r="J195">
        <v>108471</v>
      </c>
      <c r="K195">
        <v>16</v>
      </c>
      <c r="L195">
        <v>12</v>
      </c>
      <c r="M195">
        <v>5</v>
      </c>
      <c r="N195">
        <v>8</v>
      </c>
      <c r="O195" t="b">
        <f t="shared" si="11"/>
        <v>0</v>
      </c>
      <c r="P195">
        <v>50</v>
      </c>
      <c r="Q195" t="str">
        <f t="shared" ref="Q195:Q258" si="13">IF(N195&gt;=9,"Excellent",IF(N195&gt;=7,"Good","Need Imrovement"))</f>
        <v>Good</v>
      </c>
      <c r="R195" t="str">
        <f t="shared" ref="R195:R258" si="14">IF(N195&gt;=7,"High Performer","Low Performer")</f>
        <v>High Performer</v>
      </c>
    </row>
    <row r="196" spans="1:18" x14ac:dyDescent="0.45">
      <c r="A196" t="s">
        <v>97</v>
      </c>
      <c r="B196" t="s">
        <v>94</v>
      </c>
      <c r="C196" t="s">
        <v>99</v>
      </c>
      <c r="D196" t="s">
        <v>100</v>
      </c>
      <c r="E196" t="s">
        <v>105</v>
      </c>
      <c r="F196" t="s">
        <v>96</v>
      </c>
      <c r="G196" t="b">
        <f t="shared" si="12"/>
        <v>0</v>
      </c>
      <c r="H196" t="s">
        <v>110</v>
      </c>
      <c r="I196">
        <v>30</v>
      </c>
      <c r="J196">
        <v>38068</v>
      </c>
      <c r="K196">
        <v>22</v>
      </c>
      <c r="L196">
        <v>11</v>
      </c>
      <c r="M196">
        <v>12</v>
      </c>
      <c r="N196">
        <v>2</v>
      </c>
      <c r="O196" t="b">
        <f t="shared" ref="O196:O259" si="15">NOT(N196&gt;=8)</f>
        <v>1</v>
      </c>
      <c r="P196">
        <v>27</v>
      </c>
      <c r="Q196" t="str">
        <f t="shared" si="13"/>
        <v>Need Imrovement</v>
      </c>
      <c r="R196" t="str">
        <f t="shared" si="14"/>
        <v>Low Performer</v>
      </c>
    </row>
    <row r="197" spans="1:18" x14ac:dyDescent="0.45">
      <c r="A197" t="s">
        <v>109</v>
      </c>
      <c r="B197" t="s">
        <v>78</v>
      </c>
      <c r="C197" t="s">
        <v>99</v>
      </c>
      <c r="D197" t="s">
        <v>91</v>
      </c>
      <c r="E197" t="s">
        <v>81</v>
      </c>
      <c r="F197" t="s">
        <v>96</v>
      </c>
      <c r="G197" t="b">
        <f t="shared" si="12"/>
        <v>0</v>
      </c>
      <c r="H197" t="s">
        <v>98</v>
      </c>
      <c r="I197">
        <v>41</v>
      </c>
      <c r="J197">
        <v>37295</v>
      </c>
      <c r="K197">
        <v>21</v>
      </c>
      <c r="L197">
        <v>15</v>
      </c>
      <c r="M197">
        <v>10</v>
      </c>
      <c r="N197">
        <v>6</v>
      </c>
      <c r="O197" t="b">
        <f t="shared" si="15"/>
        <v>1</v>
      </c>
      <c r="P197">
        <v>22</v>
      </c>
      <c r="Q197" t="str">
        <f t="shared" si="13"/>
        <v>Need Imrovement</v>
      </c>
      <c r="R197" t="str">
        <f t="shared" si="14"/>
        <v>Low Performer</v>
      </c>
    </row>
    <row r="198" spans="1:18" x14ac:dyDescent="0.45">
      <c r="A198" t="s">
        <v>84</v>
      </c>
      <c r="B198" t="s">
        <v>78</v>
      </c>
      <c r="C198" t="s">
        <v>107</v>
      </c>
      <c r="D198" t="s">
        <v>80</v>
      </c>
      <c r="E198" t="s">
        <v>87</v>
      </c>
      <c r="F198" t="s">
        <v>82</v>
      </c>
      <c r="G198" t="b">
        <f t="shared" si="12"/>
        <v>1</v>
      </c>
      <c r="H198" t="s">
        <v>106</v>
      </c>
      <c r="I198">
        <v>22</v>
      </c>
      <c r="J198">
        <v>71160</v>
      </c>
      <c r="K198">
        <v>21</v>
      </c>
      <c r="L198">
        <v>16</v>
      </c>
      <c r="M198">
        <v>2</v>
      </c>
      <c r="N198">
        <v>8</v>
      </c>
      <c r="O198" t="b">
        <f t="shared" si="15"/>
        <v>0</v>
      </c>
      <c r="P198">
        <v>28</v>
      </c>
      <c r="Q198" t="str">
        <f t="shared" si="13"/>
        <v>Good</v>
      </c>
      <c r="R198" t="str">
        <f t="shared" si="14"/>
        <v>High Performer</v>
      </c>
    </row>
    <row r="199" spans="1:18" x14ac:dyDescent="0.45">
      <c r="A199" t="s">
        <v>104</v>
      </c>
      <c r="B199" t="s">
        <v>94</v>
      </c>
      <c r="C199" t="s">
        <v>79</v>
      </c>
      <c r="D199" t="s">
        <v>80</v>
      </c>
      <c r="E199" t="s">
        <v>87</v>
      </c>
      <c r="F199" t="s">
        <v>82</v>
      </c>
      <c r="G199" t="b">
        <f t="shared" si="12"/>
        <v>1</v>
      </c>
      <c r="H199" t="s">
        <v>101</v>
      </c>
      <c r="I199">
        <v>29</v>
      </c>
      <c r="J199">
        <v>41390</v>
      </c>
      <c r="K199">
        <v>8</v>
      </c>
      <c r="L199">
        <v>17</v>
      </c>
      <c r="M199">
        <v>7</v>
      </c>
      <c r="N199">
        <v>6</v>
      </c>
      <c r="O199" t="b">
        <f t="shared" si="15"/>
        <v>1</v>
      </c>
      <c r="P199">
        <v>49</v>
      </c>
      <c r="Q199" t="str">
        <f t="shared" si="13"/>
        <v>Need Imrovement</v>
      </c>
      <c r="R199" t="str">
        <f t="shared" si="14"/>
        <v>Low Performer</v>
      </c>
    </row>
    <row r="200" spans="1:18" x14ac:dyDescent="0.45">
      <c r="A200" t="s">
        <v>104</v>
      </c>
      <c r="B200" t="s">
        <v>78</v>
      </c>
      <c r="C200" t="s">
        <v>86</v>
      </c>
      <c r="D200" t="s">
        <v>91</v>
      </c>
      <c r="E200" t="s">
        <v>95</v>
      </c>
      <c r="F200" t="s">
        <v>96</v>
      </c>
      <c r="G200" t="b">
        <f t="shared" si="12"/>
        <v>0</v>
      </c>
      <c r="H200" t="s">
        <v>101</v>
      </c>
      <c r="I200">
        <v>44</v>
      </c>
      <c r="J200">
        <v>50131</v>
      </c>
      <c r="K200">
        <v>16</v>
      </c>
      <c r="L200">
        <v>2</v>
      </c>
      <c r="M200">
        <v>2</v>
      </c>
      <c r="N200">
        <v>4</v>
      </c>
      <c r="O200" t="b">
        <f t="shared" si="15"/>
        <v>1</v>
      </c>
      <c r="P200">
        <v>30</v>
      </c>
      <c r="Q200" t="str">
        <f t="shared" si="13"/>
        <v>Need Imrovement</v>
      </c>
      <c r="R200" t="str">
        <f t="shared" si="14"/>
        <v>Low Performer</v>
      </c>
    </row>
    <row r="201" spans="1:18" x14ac:dyDescent="0.45">
      <c r="A201" t="s">
        <v>90</v>
      </c>
      <c r="B201" t="s">
        <v>78</v>
      </c>
      <c r="C201" t="s">
        <v>107</v>
      </c>
      <c r="D201" t="s">
        <v>91</v>
      </c>
      <c r="E201" t="s">
        <v>92</v>
      </c>
      <c r="F201" t="s">
        <v>82</v>
      </c>
      <c r="G201" t="b">
        <f t="shared" si="12"/>
        <v>1</v>
      </c>
      <c r="H201" t="s">
        <v>93</v>
      </c>
      <c r="I201">
        <v>24</v>
      </c>
      <c r="J201">
        <v>105969</v>
      </c>
      <c r="K201">
        <v>31</v>
      </c>
      <c r="L201">
        <v>18</v>
      </c>
      <c r="M201">
        <v>4</v>
      </c>
      <c r="N201">
        <v>4</v>
      </c>
      <c r="O201" t="b">
        <f t="shared" si="15"/>
        <v>1</v>
      </c>
      <c r="P201">
        <v>54</v>
      </c>
      <c r="Q201" t="str">
        <f t="shared" si="13"/>
        <v>Need Imrovement</v>
      </c>
      <c r="R201" t="str">
        <f t="shared" si="14"/>
        <v>Low Performer</v>
      </c>
    </row>
    <row r="202" spans="1:18" x14ac:dyDescent="0.45">
      <c r="A202" t="s">
        <v>109</v>
      </c>
      <c r="B202" t="s">
        <v>85</v>
      </c>
      <c r="C202" t="s">
        <v>99</v>
      </c>
      <c r="D202" t="s">
        <v>100</v>
      </c>
      <c r="E202" t="s">
        <v>103</v>
      </c>
      <c r="F202" t="s">
        <v>96</v>
      </c>
      <c r="G202" t="b">
        <f t="shared" si="12"/>
        <v>0</v>
      </c>
      <c r="H202" t="s">
        <v>101</v>
      </c>
      <c r="I202">
        <v>25</v>
      </c>
      <c r="J202">
        <v>45038</v>
      </c>
      <c r="K202">
        <v>10</v>
      </c>
      <c r="L202">
        <v>12</v>
      </c>
      <c r="M202">
        <v>12</v>
      </c>
      <c r="N202">
        <v>6</v>
      </c>
      <c r="O202" t="b">
        <f t="shared" si="15"/>
        <v>1</v>
      </c>
      <c r="P202">
        <v>56</v>
      </c>
      <c r="Q202" t="str">
        <f t="shared" si="13"/>
        <v>Need Imrovement</v>
      </c>
      <c r="R202" t="str">
        <f t="shared" si="14"/>
        <v>Low Performer</v>
      </c>
    </row>
    <row r="203" spans="1:18" x14ac:dyDescent="0.45">
      <c r="A203" t="s">
        <v>111</v>
      </c>
      <c r="B203" t="s">
        <v>78</v>
      </c>
      <c r="C203" t="s">
        <v>79</v>
      </c>
      <c r="D203" t="s">
        <v>80</v>
      </c>
      <c r="E203" t="s">
        <v>95</v>
      </c>
      <c r="F203" t="s">
        <v>88</v>
      </c>
      <c r="G203" t="b">
        <f t="shared" si="12"/>
        <v>1</v>
      </c>
      <c r="H203" t="s">
        <v>93</v>
      </c>
      <c r="I203">
        <v>46</v>
      </c>
      <c r="J203">
        <v>82327</v>
      </c>
      <c r="K203">
        <v>32</v>
      </c>
      <c r="L203">
        <v>19</v>
      </c>
      <c r="M203">
        <v>7</v>
      </c>
      <c r="N203">
        <v>4</v>
      </c>
      <c r="O203" t="b">
        <f t="shared" si="15"/>
        <v>1</v>
      </c>
      <c r="P203">
        <v>32</v>
      </c>
      <c r="Q203" t="str">
        <f t="shared" si="13"/>
        <v>Need Imrovement</v>
      </c>
      <c r="R203" t="str">
        <f t="shared" si="14"/>
        <v>Low Performer</v>
      </c>
    </row>
    <row r="204" spans="1:18" x14ac:dyDescent="0.45">
      <c r="A204" t="s">
        <v>90</v>
      </c>
      <c r="B204" t="s">
        <v>94</v>
      </c>
      <c r="C204" t="s">
        <v>86</v>
      </c>
      <c r="D204" t="s">
        <v>80</v>
      </c>
      <c r="E204" t="s">
        <v>81</v>
      </c>
      <c r="F204" t="s">
        <v>88</v>
      </c>
      <c r="G204" t="b">
        <f t="shared" si="12"/>
        <v>1</v>
      </c>
      <c r="H204" t="s">
        <v>93</v>
      </c>
      <c r="I204">
        <v>59</v>
      </c>
      <c r="J204">
        <v>107064</v>
      </c>
      <c r="K204">
        <v>34</v>
      </c>
      <c r="L204">
        <v>18</v>
      </c>
      <c r="M204">
        <v>4</v>
      </c>
      <c r="N204">
        <v>8</v>
      </c>
      <c r="O204" t="b">
        <f t="shared" si="15"/>
        <v>0</v>
      </c>
      <c r="P204">
        <v>55</v>
      </c>
      <c r="Q204" t="str">
        <f t="shared" si="13"/>
        <v>Good</v>
      </c>
      <c r="R204" t="str">
        <f t="shared" si="14"/>
        <v>High Performer</v>
      </c>
    </row>
    <row r="205" spans="1:18" x14ac:dyDescent="0.45">
      <c r="A205" t="s">
        <v>109</v>
      </c>
      <c r="B205" t="s">
        <v>85</v>
      </c>
      <c r="C205" t="s">
        <v>86</v>
      </c>
      <c r="D205" t="s">
        <v>102</v>
      </c>
      <c r="E205" t="s">
        <v>95</v>
      </c>
      <c r="F205" t="s">
        <v>88</v>
      </c>
      <c r="G205" t="b">
        <f t="shared" si="12"/>
        <v>1</v>
      </c>
      <c r="H205" t="s">
        <v>93</v>
      </c>
      <c r="I205">
        <v>36</v>
      </c>
      <c r="J205">
        <v>51281</v>
      </c>
      <c r="K205">
        <v>9</v>
      </c>
      <c r="L205">
        <v>17</v>
      </c>
      <c r="M205">
        <v>7</v>
      </c>
      <c r="N205">
        <v>9</v>
      </c>
      <c r="O205" t="b">
        <f t="shared" si="15"/>
        <v>0</v>
      </c>
      <c r="P205">
        <v>32</v>
      </c>
      <c r="Q205" t="str">
        <f t="shared" si="13"/>
        <v>Excellent</v>
      </c>
      <c r="R205" t="str">
        <f t="shared" si="14"/>
        <v>High Performer</v>
      </c>
    </row>
    <row r="206" spans="1:18" x14ac:dyDescent="0.45">
      <c r="A206" t="s">
        <v>84</v>
      </c>
      <c r="B206" t="s">
        <v>85</v>
      </c>
      <c r="C206" t="s">
        <v>107</v>
      </c>
      <c r="D206" t="s">
        <v>100</v>
      </c>
      <c r="E206" t="s">
        <v>108</v>
      </c>
      <c r="F206" t="s">
        <v>96</v>
      </c>
      <c r="G206" t="b">
        <f t="shared" si="12"/>
        <v>0</v>
      </c>
      <c r="H206" t="s">
        <v>98</v>
      </c>
      <c r="I206">
        <v>42</v>
      </c>
      <c r="J206">
        <v>84189</v>
      </c>
      <c r="K206">
        <v>17</v>
      </c>
      <c r="L206">
        <v>6</v>
      </c>
      <c r="M206">
        <v>7</v>
      </c>
      <c r="N206">
        <v>1</v>
      </c>
      <c r="O206" t="b">
        <f t="shared" si="15"/>
        <v>1</v>
      </c>
      <c r="P206">
        <v>31</v>
      </c>
      <c r="Q206" t="str">
        <f t="shared" si="13"/>
        <v>Need Imrovement</v>
      </c>
      <c r="R206" t="str">
        <f t="shared" si="14"/>
        <v>Low Performer</v>
      </c>
    </row>
    <row r="207" spans="1:18" x14ac:dyDescent="0.45">
      <c r="A207" t="s">
        <v>84</v>
      </c>
      <c r="B207" t="s">
        <v>94</v>
      </c>
      <c r="C207" t="s">
        <v>79</v>
      </c>
      <c r="D207" t="s">
        <v>102</v>
      </c>
      <c r="E207" t="s">
        <v>87</v>
      </c>
      <c r="F207" t="s">
        <v>88</v>
      </c>
      <c r="G207" t="b">
        <f t="shared" si="12"/>
        <v>1</v>
      </c>
      <c r="H207" t="s">
        <v>98</v>
      </c>
      <c r="I207">
        <v>56</v>
      </c>
      <c r="J207">
        <v>78511</v>
      </c>
      <c r="K207">
        <v>11</v>
      </c>
      <c r="L207">
        <v>15</v>
      </c>
      <c r="M207">
        <v>1</v>
      </c>
      <c r="N207">
        <v>4</v>
      </c>
      <c r="O207" t="b">
        <f t="shared" si="15"/>
        <v>1</v>
      </c>
      <c r="P207">
        <v>56</v>
      </c>
      <c r="Q207" t="str">
        <f t="shared" si="13"/>
        <v>Need Imrovement</v>
      </c>
      <c r="R207" t="str">
        <f t="shared" si="14"/>
        <v>Low Performer</v>
      </c>
    </row>
    <row r="208" spans="1:18" x14ac:dyDescent="0.45">
      <c r="A208" t="s">
        <v>84</v>
      </c>
      <c r="B208" t="s">
        <v>94</v>
      </c>
      <c r="C208" t="s">
        <v>79</v>
      </c>
      <c r="D208" t="s">
        <v>80</v>
      </c>
      <c r="E208" t="s">
        <v>87</v>
      </c>
      <c r="F208" t="s">
        <v>82</v>
      </c>
      <c r="G208" t="b">
        <f t="shared" si="12"/>
        <v>1</v>
      </c>
      <c r="H208" t="s">
        <v>89</v>
      </c>
      <c r="I208">
        <v>35</v>
      </c>
      <c r="J208">
        <v>38605</v>
      </c>
      <c r="K208">
        <v>32</v>
      </c>
      <c r="L208">
        <v>3</v>
      </c>
      <c r="M208">
        <v>6</v>
      </c>
      <c r="N208">
        <v>4</v>
      </c>
      <c r="O208" t="b">
        <f t="shared" si="15"/>
        <v>1</v>
      </c>
      <c r="P208">
        <v>29</v>
      </c>
      <c r="Q208" t="str">
        <f t="shared" si="13"/>
        <v>Need Imrovement</v>
      </c>
      <c r="R208" t="str">
        <f t="shared" si="14"/>
        <v>Low Performer</v>
      </c>
    </row>
    <row r="209" spans="1:18" x14ac:dyDescent="0.45">
      <c r="A209" t="s">
        <v>84</v>
      </c>
      <c r="B209" t="s">
        <v>85</v>
      </c>
      <c r="C209" t="s">
        <v>99</v>
      </c>
      <c r="D209" t="s">
        <v>100</v>
      </c>
      <c r="E209" t="s">
        <v>105</v>
      </c>
      <c r="F209" t="s">
        <v>88</v>
      </c>
      <c r="G209" t="b">
        <f t="shared" si="12"/>
        <v>1</v>
      </c>
      <c r="H209" t="s">
        <v>83</v>
      </c>
      <c r="I209">
        <v>57</v>
      </c>
      <c r="J209">
        <v>31381</v>
      </c>
      <c r="K209">
        <v>10</v>
      </c>
      <c r="L209">
        <v>6</v>
      </c>
      <c r="M209">
        <v>9</v>
      </c>
      <c r="N209">
        <v>2</v>
      </c>
      <c r="O209" t="b">
        <f t="shared" si="15"/>
        <v>1</v>
      </c>
      <c r="P209">
        <v>28</v>
      </c>
      <c r="Q209" t="str">
        <f t="shared" si="13"/>
        <v>Need Imrovement</v>
      </c>
      <c r="R209" t="str">
        <f t="shared" si="14"/>
        <v>Low Performer</v>
      </c>
    </row>
    <row r="210" spans="1:18" x14ac:dyDescent="0.45">
      <c r="A210" t="s">
        <v>84</v>
      </c>
      <c r="B210" t="s">
        <v>78</v>
      </c>
      <c r="C210" t="s">
        <v>79</v>
      </c>
      <c r="D210" t="s">
        <v>91</v>
      </c>
      <c r="E210" t="s">
        <v>105</v>
      </c>
      <c r="F210" t="s">
        <v>88</v>
      </c>
      <c r="G210" t="b">
        <f t="shared" si="12"/>
        <v>1</v>
      </c>
      <c r="H210" t="s">
        <v>93</v>
      </c>
      <c r="I210">
        <v>33</v>
      </c>
      <c r="J210">
        <v>96634</v>
      </c>
      <c r="K210">
        <v>22</v>
      </c>
      <c r="L210">
        <v>3</v>
      </c>
      <c r="M210">
        <v>2</v>
      </c>
      <c r="N210">
        <v>6</v>
      </c>
      <c r="O210" t="b">
        <f t="shared" si="15"/>
        <v>1</v>
      </c>
      <c r="P210">
        <v>26</v>
      </c>
      <c r="Q210" t="str">
        <f t="shared" si="13"/>
        <v>Need Imrovement</v>
      </c>
      <c r="R210" t="str">
        <f t="shared" si="14"/>
        <v>Low Performer</v>
      </c>
    </row>
    <row r="211" spans="1:18" x14ac:dyDescent="0.45">
      <c r="A211" t="s">
        <v>109</v>
      </c>
      <c r="B211" t="s">
        <v>85</v>
      </c>
      <c r="C211" t="s">
        <v>79</v>
      </c>
      <c r="D211" t="s">
        <v>100</v>
      </c>
      <c r="E211" t="s">
        <v>103</v>
      </c>
      <c r="F211" t="s">
        <v>88</v>
      </c>
      <c r="G211" t="b">
        <f t="shared" si="12"/>
        <v>1</v>
      </c>
      <c r="H211" t="s">
        <v>93</v>
      </c>
      <c r="I211">
        <v>38</v>
      </c>
      <c r="J211">
        <v>49810</v>
      </c>
      <c r="K211">
        <v>17</v>
      </c>
      <c r="L211">
        <v>1</v>
      </c>
      <c r="M211">
        <v>14</v>
      </c>
      <c r="N211">
        <v>3</v>
      </c>
      <c r="O211" t="b">
        <f t="shared" si="15"/>
        <v>1</v>
      </c>
      <c r="P211">
        <v>21</v>
      </c>
      <c r="Q211" t="str">
        <f t="shared" si="13"/>
        <v>Need Imrovement</v>
      </c>
      <c r="R211" t="str">
        <f t="shared" si="14"/>
        <v>Low Performer</v>
      </c>
    </row>
    <row r="212" spans="1:18" x14ac:dyDescent="0.45">
      <c r="A212" t="s">
        <v>109</v>
      </c>
      <c r="B212" t="s">
        <v>94</v>
      </c>
      <c r="C212" t="s">
        <v>107</v>
      </c>
      <c r="D212" t="s">
        <v>91</v>
      </c>
      <c r="E212" t="s">
        <v>81</v>
      </c>
      <c r="F212" t="s">
        <v>82</v>
      </c>
      <c r="G212" t="b">
        <f t="shared" si="12"/>
        <v>1</v>
      </c>
      <c r="H212" t="s">
        <v>83</v>
      </c>
      <c r="I212">
        <v>60</v>
      </c>
      <c r="J212">
        <v>54322</v>
      </c>
      <c r="K212">
        <v>4</v>
      </c>
      <c r="L212">
        <v>13</v>
      </c>
      <c r="M212">
        <v>3</v>
      </c>
      <c r="N212">
        <v>7</v>
      </c>
      <c r="O212" t="b">
        <f t="shared" si="15"/>
        <v>1</v>
      </c>
      <c r="P212">
        <v>42</v>
      </c>
      <c r="Q212" t="str">
        <f t="shared" si="13"/>
        <v>Good</v>
      </c>
      <c r="R212" t="str">
        <f t="shared" si="14"/>
        <v>High Performer</v>
      </c>
    </row>
    <row r="213" spans="1:18" x14ac:dyDescent="0.45">
      <c r="A213" t="s">
        <v>97</v>
      </c>
      <c r="B213" t="s">
        <v>85</v>
      </c>
      <c r="C213" t="s">
        <v>79</v>
      </c>
      <c r="D213" t="s">
        <v>91</v>
      </c>
      <c r="E213" t="s">
        <v>108</v>
      </c>
      <c r="F213" t="s">
        <v>96</v>
      </c>
      <c r="G213" t="b">
        <f t="shared" si="12"/>
        <v>0</v>
      </c>
      <c r="H213" t="s">
        <v>110</v>
      </c>
      <c r="I213">
        <v>30</v>
      </c>
      <c r="J213">
        <v>71869</v>
      </c>
      <c r="K213">
        <v>25</v>
      </c>
      <c r="L213">
        <v>14</v>
      </c>
      <c r="M213">
        <v>10</v>
      </c>
      <c r="N213">
        <v>5</v>
      </c>
      <c r="O213" t="b">
        <f t="shared" si="15"/>
        <v>1</v>
      </c>
      <c r="P213">
        <v>58</v>
      </c>
      <c r="Q213" t="str">
        <f t="shared" si="13"/>
        <v>Need Imrovement</v>
      </c>
      <c r="R213" t="str">
        <f t="shared" si="14"/>
        <v>Low Performer</v>
      </c>
    </row>
    <row r="214" spans="1:18" x14ac:dyDescent="0.45">
      <c r="A214" t="s">
        <v>104</v>
      </c>
      <c r="B214" t="s">
        <v>94</v>
      </c>
      <c r="C214" t="s">
        <v>86</v>
      </c>
      <c r="D214" t="s">
        <v>100</v>
      </c>
      <c r="E214" t="s">
        <v>92</v>
      </c>
      <c r="F214" t="s">
        <v>82</v>
      </c>
      <c r="G214" t="b">
        <f t="shared" si="12"/>
        <v>1</v>
      </c>
      <c r="H214" t="s">
        <v>93</v>
      </c>
      <c r="I214">
        <v>56</v>
      </c>
      <c r="J214">
        <v>62955</v>
      </c>
      <c r="K214">
        <v>21</v>
      </c>
      <c r="L214">
        <v>13</v>
      </c>
      <c r="M214">
        <v>5</v>
      </c>
      <c r="N214">
        <v>4</v>
      </c>
      <c r="O214" t="b">
        <f t="shared" si="15"/>
        <v>1</v>
      </c>
      <c r="P214">
        <v>59</v>
      </c>
      <c r="Q214" t="str">
        <f t="shared" si="13"/>
        <v>Need Imrovement</v>
      </c>
      <c r="R214" t="str">
        <f t="shared" si="14"/>
        <v>Low Performer</v>
      </c>
    </row>
    <row r="215" spans="1:18" x14ac:dyDescent="0.45">
      <c r="A215" t="s">
        <v>77</v>
      </c>
      <c r="B215" t="s">
        <v>85</v>
      </c>
      <c r="C215" t="s">
        <v>107</v>
      </c>
      <c r="D215" t="s">
        <v>91</v>
      </c>
      <c r="E215" t="s">
        <v>95</v>
      </c>
      <c r="F215" t="s">
        <v>96</v>
      </c>
      <c r="G215" t="b">
        <f t="shared" si="12"/>
        <v>0</v>
      </c>
      <c r="H215" t="s">
        <v>89</v>
      </c>
      <c r="I215">
        <v>34</v>
      </c>
      <c r="J215">
        <v>91388</v>
      </c>
      <c r="K215">
        <v>37</v>
      </c>
      <c r="L215">
        <v>4</v>
      </c>
      <c r="M215">
        <v>9</v>
      </c>
      <c r="N215">
        <v>5</v>
      </c>
      <c r="O215" t="b">
        <f t="shared" si="15"/>
        <v>1</v>
      </c>
      <c r="P215">
        <v>58</v>
      </c>
      <c r="Q215" t="str">
        <f t="shared" si="13"/>
        <v>Need Imrovement</v>
      </c>
      <c r="R215" t="str">
        <f t="shared" si="14"/>
        <v>Low Performer</v>
      </c>
    </row>
    <row r="216" spans="1:18" x14ac:dyDescent="0.45">
      <c r="A216" t="s">
        <v>84</v>
      </c>
      <c r="B216" t="s">
        <v>78</v>
      </c>
      <c r="C216" t="s">
        <v>107</v>
      </c>
      <c r="D216" t="s">
        <v>102</v>
      </c>
      <c r="E216" t="s">
        <v>103</v>
      </c>
      <c r="F216" t="s">
        <v>96</v>
      </c>
      <c r="G216" t="b">
        <f t="shared" si="12"/>
        <v>0</v>
      </c>
      <c r="H216" t="s">
        <v>101</v>
      </c>
      <c r="I216">
        <v>36</v>
      </c>
      <c r="J216">
        <v>40207</v>
      </c>
      <c r="K216">
        <v>38</v>
      </c>
      <c r="L216">
        <v>7</v>
      </c>
      <c r="M216">
        <v>4</v>
      </c>
      <c r="N216">
        <v>8</v>
      </c>
      <c r="O216" t="b">
        <f t="shared" si="15"/>
        <v>0</v>
      </c>
      <c r="P216">
        <v>40</v>
      </c>
      <c r="Q216" t="str">
        <f t="shared" si="13"/>
        <v>Good</v>
      </c>
      <c r="R216" t="str">
        <f t="shared" si="14"/>
        <v>High Performer</v>
      </c>
    </row>
    <row r="217" spans="1:18" x14ac:dyDescent="0.45">
      <c r="A217" t="s">
        <v>111</v>
      </c>
      <c r="B217" t="s">
        <v>85</v>
      </c>
      <c r="C217" t="s">
        <v>99</v>
      </c>
      <c r="D217" t="s">
        <v>80</v>
      </c>
      <c r="E217" t="s">
        <v>81</v>
      </c>
      <c r="F217" t="s">
        <v>88</v>
      </c>
      <c r="G217" t="b">
        <f t="shared" si="12"/>
        <v>1</v>
      </c>
      <c r="H217" t="s">
        <v>101</v>
      </c>
      <c r="I217">
        <v>39</v>
      </c>
      <c r="J217">
        <v>117329</v>
      </c>
      <c r="K217">
        <v>1</v>
      </c>
      <c r="L217">
        <v>10</v>
      </c>
      <c r="M217">
        <v>1</v>
      </c>
      <c r="N217">
        <v>3</v>
      </c>
      <c r="O217" t="b">
        <f t="shared" si="15"/>
        <v>1</v>
      </c>
      <c r="P217">
        <v>42</v>
      </c>
      <c r="Q217" t="str">
        <f t="shared" si="13"/>
        <v>Need Imrovement</v>
      </c>
      <c r="R217" t="str">
        <f t="shared" si="14"/>
        <v>Low Performer</v>
      </c>
    </row>
    <row r="218" spans="1:18" x14ac:dyDescent="0.45">
      <c r="A218" t="s">
        <v>77</v>
      </c>
      <c r="B218" t="s">
        <v>85</v>
      </c>
      <c r="C218" t="s">
        <v>79</v>
      </c>
      <c r="D218" t="s">
        <v>91</v>
      </c>
      <c r="E218" t="s">
        <v>105</v>
      </c>
      <c r="F218" t="s">
        <v>96</v>
      </c>
      <c r="G218" t="b">
        <f t="shared" si="12"/>
        <v>0</v>
      </c>
      <c r="H218" t="s">
        <v>106</v>
      </c>
      <c r="I218">
        <v>54</v>
      </c>
      <c r="J218">
        <v>97628</v>
      </c>
      <c r="K218">
        <v>25</v>
      </c>
      <c r="L218">
        <v>7</v>
      </c>
      <c r="M218">
        <v>4</v>
      </c>
      <c r="N218">
        <v>7</v>
      </c>
      <c r="O218" t="b">
        <f t="shared" si="15"/>
        <v>1</v>
      </c>
      <c r="P218">
        <v>48</v>
      </c>
      <c r="Q218" t="str">
        <f t="shared" si="13"/>
        <v>Good</v>
      </c>
      <c r="R218" t="str">
        <f t="shared" si="14"/>
        <v>High Performer</v>
      </c>
    </row>
    <row r="219" spans="1:18" x14ac:dyDescent="0.45">
      <c r="A219" t="s">
        <v>109</v>
      </c>
      <c r="B219" t="s">
        <v>94</v>
      </c>
      <c r="C219" t="s">
        <v>99</v>
      </c>
      <c r="D219" t="s">
        <v>102</v>
      </c>
      <c r="E219" t="s">
        <v>95</v>
      </c>
      <c r="F219" t="s">
        <v>82</v>
      </c>
      <c r="G219" t="b">
        <f t="shared" si="12"/>
        <v>1</v>
      </c>
      <c r="H219" t="s">
        <v>106</v>
      </c>
      <c r="I219">
        <v>27</v>
      </c>
      <c r="J219">
        <v>58220</v>
      </c>
      <c r="K219">
        <v>36</v>
      </c>
      <c r="L219">
        <v>15</v>
      </c>
      <c r="M219">
        <v>6</v>
      </c>
      <c r="N219">
        <v>6</v>
      </c>
      <c r="O219" t="b">
        <f t="shared" si="15"/>
        <v>1</v>
      </c>
      <c r="P219">
        <v>33</v>
      </c>
      <c r="Q219" t="str">
        <f t="shared" si="13"/>
        <v>Need Imrovement</v>
      </c>
      <c r="R219" t="str">
        <f t="shared" si="14"/>
        <v>Low Performer</v>
      </c>
    </row>
    <row r="220" spans="1:18" x14ac:dyDescent="0.45">
      <c r="A220" t="s">
        <v>111</v>
      </c>
      <c r="B220" t="s">
        <v>94</v>
      </c>
      <c r="C220" t="s">
        <v>86</v>
      </c>
      <c r="D220" t="s">
        <v>91</v>
      </c>
      <c r="E220" t="s">
        <v>105</v>
      </c>
      <c r="F220" t="s">
        <v>82</v>
      </c>
      <c r="G220" t="b">
        <f t="shared" si="12"/>
        <v>1</v>
      </c>
      <c r="H220" t="s">
        <v>101</v>
      </c>
      <c r="I220">
        <v>48</v>
      </c>
      <c r="J220">
        <v>114050</v>
      </c>
      <c r="K220">
        <v>17</v>
      </c>
      <c r="L220">
        <v>15</v>
      </c>
      <c r="M220">
        <v>5</v>
      </c>
      <c r="N220">
        <v>1</v>
      </c>
      <c r="O220" t="b">
        <f t="shared" si="15"/>
        <v>1</v>
      </c>
      <c r="P220">
        <v>45</v>
      </c>
      <c r="Q220" t="str">
        <f t="shared" si="13"/>
        <v>Need Imrovement</v>
      </c>
      <c r="R220" t="str">
        <f t="shared" si="14"/>
        <v>Low Performer</v>
      </c>
    </row>
    <row r="221" spans="1:18" x14ac:dyDescent="0.45">
      <c r="A221" t="s">
        <v>111</v>
      </c>
      <c r="B221" t="s">
        <v>94</v>
      </c>
      <c r="C221" t="s">
        <v>107</v>
      </c>
      <c r="D221" t="s">
        <v>80</v>
      </c>
      <c r="E221" t="s">
        <v>95</v>
      </c>
      <c r="F221" t="s">
        <v>96</v>
      </c>
      <c r="G221" t="b">
        <f t="shared" si="12"/>
        <v>0</v>
      </c>
      <c r="H221" t="s">
        <v>101</v>
      </c>
      <c r="I221">
        <v>44</v>
      </c>
      <c r="J221">
        <v>104085</v>
      </c>
      <c r="K221">
        <v>24</v>
      </c>
      <c r="L221">
        <v>4</v>
      </c>
      <c r="M221">
        <v>14</v>
      </c>
      <c r="N221">
        <v>7</v>
      </c>
      <c r="O221" t="b">
        <f t="shared" si="15"/>
        <v>1</v>
      </c>
      <c r="P221">
        <v>24</v>
      </c>
      <c r="Q221" t="str">
        <f t="shared" si="13"/>
        <v>Good</v>
      </c>
      <c r="R221" t="str">
        <f t="shared" si="14"/>
        <v>High Performer</v>
      </c>
    </row>
    <row r="222" spans="1:18" x14ac:dyDescent="0.45">
      <c r="A222" t="s">
        <v>111</v>
      </c>
      <c r="B222" t="s">
        <v>85</v>
      </c>
      <c r="C222" t="s">
        <v>107</v>
      </c>
      <c r="D222" t="s">
        <v>102</v>
      </c>
      <c r="E222" t="s">
        <v>92</v>
      </c>
      <c r="F222" t="s">
        <v>88</v>
      </c>
      <c r="G222" t="b">
        <f t="shared" si="12"/>
        <v>1</v>
      </c>
      <c r="H222" t="s">
        <v>98</v>
      </c>
      <c r="I222">
        <v>48</v>
      </c>
      <c r="J222">
        <v>52031</v>
      </c>
      <c r="K222">
        <v>2</v>
      </c>
      <c r="L222">
        <v>6</v>
      </c>
      <c r="M222">
        <v>13</v>
      </c>
      <c r="N222">
        <v>7</v>
      </c>
      <c r="O222" t="b">
        <f t="shared" si="15"/>
        <v>1</v>
      </c>
      <c r="P222">
        <v>50</v>
      </c>
      <c r="Q222" t="str">
        <f t="shared" si="13"/>
        <v>Good</v>
      </c>
      <c r="R222" t="str">
        <f t="shared" si="14"/>
        <v>High Performer</v>
      </c>
    </row>
    <row r="223" spans="1:18" x14ac:dyDescent="0.45">
      <c r="A223" t="s">
        <v>97</v>
      </c>
      <c r="B223" t="s">
        <v>78</v>
      </c>
      <c r="C223" t="s">
        <v>107</v>
      </c>
      <c r="D223" t="s">
        <v>80</v>
      </c>
      <c r="E223" t="s">
        <v>81</v>
      </c>
      <c r="F223" t="s">
        <v>88</v>
      </c>
      <c r="G223" t="b">
        <f t="shared" si="12"/>
        <v>1</v>
      </c>
      <c r="H223" t="s">
        <v>89</v>
      </c>
      <c r="I223">
        <v>55</v>
      </c>
      <c r="J223">
        <v>100721</v>
      </c>
      <c r="K223">
        <v>15</v>
      </c>
      <c r="L223">
        <v>5</v>
      </c>
      <c r="M223">
        <v>1</v>
      </c>
      <c r="N223">
        <v>1</v>
      </c>
      <c r="O223" t="b">
        <f t="shared" si="15"/>
        <v>1</v>
      </c>
      <c r="P223">
        <v>44</v>
      </c>
      <c r="Q223" t="str">
        <f t="shared" si="13"/>
        <v>Need Imrovement</v>
      </c>
      <c r="R223" t="str">
        <f t="shared" si="14"/>
        <v>Low Performer</v>
      </c>
    </row>
    <row r="224" spans="1:18" x14ac:dyDescent="0.45">
      <c r="A224" t="s">
        <v>109</v>
      </c>
      <c r="B224" t="s">
        <v>94</v>
      </c>
      <c r="C224" t="s">
        <v>86</v>
      </c>
      <c r="D224" t="s">
        <v>80</v>
      </c>
      <c r="E224" t="s">
        <v>95</v>
      </c>
      <c r="F224" t="s">
        <v>82</v>
      </c>
      <c r="G224" t="b">
        <f t="shared" si="12"/>
        <v>1</v>
      </c>
      <c r="H224" t="s">
        <v>83</v>
      </c>
      <c r="I224">
        <v>59</v>
      </c>
      <c r="J224">
        <v>110807</v>
      </c>
      <c r="K224">
        <v>32</v>
      </c>
      <c r="L224">
        <v>12</v>
      </c>
      <c r="M224">
        <v>4</v>
      </c>
      <c r="N224">
        <v>9</v>
      </c>
      <c r="O224" t="b">
        <f t="shared" si="15"/>
        <v>0</v>
      </c>
      <c r="P224">
        <v>50</v>
      </c>
      <c r="Q224" t="str">
        <f t="shared" si="13"/>
        <v>Excellent</v>
      </c>
      <c r="R224" t="str">
        <f t="shared" si="14"/>
        <v>High Performer</v>
      </c>
    </row>
    <row r="225" spans="1:18" x14ac:dyDescent="0.45">
      <c r="A225" t="s">
        <v>111</v>
      </c>
      <c r="B225" t="s">
        <v>94</v>
      </c>
      <c r="C225" t="s">
        <v>86</v>
      </c>
      <c r="D225" t="s">
        <v>102</v>
      </c>
      <c r="E225" t="s">
        <v>108</v>
      </c>
      <c r="F225" t="s">
        <v>88</v>
      </c>
      <c r="G225" t="b">
        <f t="shared" si="12"/>
        <v>1</v>
      </c>
      <c r="H225" t="s">
        <v>106</v>
      </c>
      <c r="I225">
        <v>35</v>
      </c>
      <c r="J225">
        <v>101312</v>
      </c>
      <c r="K225">
        <v>39</v>
      </c>
      <c r="L225">
        <v>1</v>
      </c>
      <c r="M225">
        <v>6</v>
      </c>
      <c r="N225">
        <v>6</v>
      </c>
      <c r="O225" t="b">
        <f t="shared" si="15"/>
        <v>1</v>
      </c>
      <c r="P225">
        <v>39</v>
      </c>
      <c r="Q225" t="str">
        <f t="shared" si="13"/>
        <v>Need Imrovement</v>
      </c>
      <c r="R225" t="str">
        <f t="shared" si="14"/>
        <v>Low Performer</v>
      </c>
    </row>
    <row r="226" spans="1:18" x14ac:dyDescent="0.45">
      <c r="A226" t="s">
        <v>84</v>
      </c>
      <c r="B226" t="s">
        <v>85</v>
      </c>
      <c r="C226" t="s">
        <v>99</v>
      </c>
      <c r="D226" t="s">
        <v>102</v>
      </c>
      <c r="E226" t="s">
        <v>103</v>
      </c>
      <c r="F226" t="s">
        <v>96</v>
      </c>
      <c r="G226" t="b">
        <f t="shared" si="12"/>
        <v>0</v>
      </c>
      <c r="H226" t="s">
        <v>98</v>
      </c>
      <c r="I226">
        <v>57</v>
      </c>
      <c r="J226">
        <v>89766</v>
      </c>
      <c r="K226">
        <v>6</v>
      </c>
      <c r="L226">
        <v>8</v>
      </c>
      <c r="M226">
        <v>13</v>
      </c>
      <c r="N226">
        <v>2</v>
      </c>
      <c r="O226" t="b">
        <f t="shared" si="15"/>
        <v>1</v>
      </c>
      <c r="P226">
        <v>36</v>
      </c>
      <c r="Q226" t="str">
        <f t="shared" si="13"/>
        <v>Need Imrovement</v>
      </c>
      <c r="R226" t="str">
        <f t="shared" si="14"/>
        <v>Low Performer</v>
      </c>
    </row>
    <row r="227" spans="1:18" x14ac:dyDescent="0.45">
      <c r="A227" t="s">
        <v>90</v>
      </c>
      <c r="B227" t="s">
        <v>94</v>
      </c>
      <c r="C227" t="s">
        <v>99</v>
      </c>
      <c r="D227" t="s">
        <v>102</v>
      </c>
      <c r="E227" t="s">
        <v>87</v>
      </c>
      <c r="F227" t="s">
        <v>96</v>
      </c>
      <c r="G227" t="b">
        <f t="shared" si="12"/>
        <v>0</v>
      </c>
      <c r="H227" t="s">
        <v>98</v>
      </c>
      <c r="I227">
        <v>29</v>
      </c>
      <c r="J227">
        <v>42449</v>
      </c>
      <c r="K227">
        <v>1</v>
      </c>
      <c r="L227">
        <v>1</v>
      </c>
      <c r="M227">
        <v>10</v>
      </c>
      <c r="N227">
        <v>5</v>
      </c>
      <c r="O227" t="b">
        <f t="shared" si="15"/>
        <v>1</v>
      </c>
      <c r="P227">
        <v>21</v>
      </c>
      <c r="Q227" t="str">
        <f t="shared" si="13"/>
        <v>Need Imrovement</v>
      </c>
      <c r="R227" t="str">
        <f t="shared" si="14"/>
        <v>Low Performer</v>
      </c>
    </row>
    <row r="228" spans="1:18" x14ac:dyDescent="0.45">
      <c r="A228" t="s">
        <v>111</v>
      </c>
      <c r="B228" t="s">
        <v>78</v>
      </c>
      <c r="C228" t="s">
        <v>99</v>
      </c>
      <c r="D228" t="s">
        <v>100</v>
      </c>
      <c r="E228" t="s">
        <v>108</v>
      </c>
      <c r="F228" t="s">
        <v>82</v>
      </c>
      <c r="G228" t="b">
        <f t="shared" si="12"/>
        <v>1</v>
      </c>
      <c r="H228" t="s">
        <v>83</v>
      </c>
      <c r="I228">
        <v>56</v>
      </c>
      <c r="J228">
        <v>119833</v>
      </c>
      <c r="K228">
        <v>23</v>
      </c>
      <c r="L228">
        <v>5</v>
      </c>
      <c r="M228">
        <v>10</v>
      </c>
      <c r="N228">
        <v>4</v>
      </c>
      <c r="O228" t="b">
        <f t="shared" si="15"/>
        <v>1</v>
      </c>
      <c r="P228">
        <v>44</v>
      </c>
      <c r="Q228" t="str">
        <f t="shared" si="13"/>
        <v>Need Imrovement</v>
      </c>
      <c r="R228" t="str">
        <f t="shared" si="14"/>
        <v>Low Performer</v>
      </c>
    </row>
    <row r="229" spans="1:18" x14ac:dyDescent="0.45">
      <c r="A229" t="s">
        <v>97</v>
      </c>
      <c r="B229" t="s">
        <v>78</v>
      </c>
      <c r="C229" t="s">
        <v>79</v>
      </c>
      <c r="D229" t="s">
        <v>102</v>
      </c>
      <c r="E229" t="s">
        <v>108</v>
      </c>
      <c r="F229" t="s">
        <v>96</v>
      </c>
      <c r="G229" t="b">
        <f t="shared" si="12"/>
        <v>0</v>
      </c>
      <c r="H229" t="s">
        <v>98</v>
      </c>
      <c r="I229">
        <v>40</v>
      </c>
      <c r="J229">
        <v>86699</v>
      </c>
      <c r="K229">
        <v>39</v>
      </c>
      <c r="L229">
        <v>6</v>
      </c>
      <c r="M229">
        <v>14</v>
      </c>
      <c r="N229">
        <v>7</v>
      </c>
      <c r="O229" t="b">
        <f t="shared" si="15"/>
        <v>1</v>
      </c>
      <c r="P229">
        <v>32</v>
      </c>
      <c r="Q229" t="str">
        <f t="shared" si="13"/>
        <v>Good</v>
      </c>
      <c r="R229" t="str">
        <f t="shared" si="14"/>
        <v>High Performer</v>
      </c>
    </row>
    <row r="230" spans="1:18" x14ac:dyDescent="0.45">
      <c r="A230" t="s">
        <v>77</v>
      </c>
      <c r="B230" t="s">
        <v>94</v>
      </c>
      <c r="C230" t="s">
        <v>107</v>
      </c>
      <c r="D230" t="s">
        <v>102</v>
      </c>
      <c r="E230" t="s">
        <v>103</v>
      </c>
      <c r="F230" t="s">
        <v>82</v>
      </c>
      <c r="G230" t="b">
        <f t="shared" si="12"/>
        <v>1</v>
      </c>
      <c r="H230" t="s">
        <v>89</v>
      </c>
      <c r="I230">
        <v>51</v>
      </c>
      <c r="J230">
        <v>111253</v>
      </c>
      <c r="K230">
        <v>17</v>
      </c>
      <c r="L230">
        <v>3</v>
      </c>
      <c r="M230">
        <v>4</v>
      </c>
      <c r="N230">
        <v>8</v>
      </c>
      <c r="O230" t="b">
        <f t="shared" si="15"/>
        <v>0</v>
      </c>
      <c r="P230">
        <v>58</v>
      </c>
      <c r="Q230" t="str">
        <f t="shared" si="13"/>
        <v>Good</v>
      </c>
      <c r="R230" t="str">
        <f t="shared" si="14"/>
        <v>High Performer</v>
      </c>
    </row>
    <row r="231" spans="1:18" x14ac:dyDescent="0.45">
      <c r="A231" t="s">
        <v>109</v>
      </c>
      <c r="B231" t="s">
        <v>94</v>
      </c>
      <c r="C231" t="s">
        <v>107</v>
      </c>
      <c r="D231" t="s">
        <v>102</v>
      </c>
      <c r="E231" t="s">
        <v>87</v>
      </c>
      <c r="F231" t="s">
        <v>96</v>
      </c>
      <c r="G231" t="b">
        <f t="shared" si="12"/>
        <v>0</v>
      </c>
      <c r="H231" t="s">
        <v>101</v>
      </c>
      <c r="I231">
        <v>35</v>
      </c>
      <c r="J231">
        <v>76092</v>
      </c>
      <c r="K231">
        <v>34</v>
      </c>
      <c r="L231">
        <v>15</v>
      </c>
      <c r="M231">
        <v>14</v>
      </c>
      <c r="N231">
        <v>1</v>
      </c>
      <c r="O231" t="b">
        <f t="shared" si="15"/>
        <v>1</v>
      </c>
      <c r="P231">
        <v>47</v>
      </c>
      <c r="Q231" t="str">
        <f t="shared" si="13"/>
        <v>Need Imrovement</v>
      </c>
      <c r="R231" t="str">
        <f t="shared" si="14"/>
        <v>Low Performer</v>
      </c>
    </row>
    <row r="232" spans="1:18" x14ac:dyDescent="0.45">
      <c r="A232" t="s">
        <v>97</v>
      </c>
      <c r="B232" t="s">
        <v>85</v>
      </c>
      <c r="C232" t="s">
        <v>99</v>
      </c>
      <c r="D232" t="s">
        <v>102</v>
      </c>
      <c r="E232" t="s">
        <v>108</v>
      </c>
      <c r="F232" t="s">
        <v>82</v>
      </c>
      <c r="G232" t="b">
        <f t="shared" si="12"/>
        <v>1</v>
      </c>
      <c r="H232" t="s">
        <v>93</v>
      </c>
      <c r="I232">
        <v>41</v>
      </c>
      <c r="J232">
        <v>93671</v>
      </c>
      <c r="K232">
        <v>29</v>
      </c>
      <c r="L232">
        <v>5</v>
      </c>
      <c r="M232">
        <v>9</v>
      </c>
      <c r="N232">
        <v>5</v>
      </c>
      <c r="O232" t="b">
        <f t="shared" si="15"/>
        <v>1</v>
      </c>
      <c r="P232">
        <v>25</v>
      </c>
      <c r="Q232" t="str">
        <f t="shared" si="13"/>
        <v>Need Imrovement</v>
      </c>
      <c r="R232" t="str">
        <f t="shared" si="14"/>
        <v>Low Performer</v>
      </c>
    </row>
    <row r="233" spans="1:18" x14ac:dyDescent="0.45">
      <c r="A233" t="s">
        <v>111</v>
      </c>
      <c r="B233" t="s">
        <v>78</v>
      </c>
      <c r="C233" t="s">
        <v>107</v>
      </c>
      <c r="D233" t="s">
        <v>91</v>
      </c>
      <c r="E233" t="s">
        <v>95</v>
      </c>
      <c r="F233" t="s">
        <v>88</v>
      </c>
      <c r="G233" t="b">
        <f t="shared" si="12"/>
        <v>1</v>
      </c>
      <c r="H233" t="s">
        <v>83</v>
      </c>
      <c r="I233">
        <v>46</v>
      </c>
      <c r="J233">
        <v>40350</v>
      </c>
      <c r="K233">
        <v>9</v>
      </c>
      <c r="L233">
        <v>14</v>
      </c>
      <c r="M233">
        <v>5</v>
      </c>
      <c r="N233">
        <v>3</v>
      </c>
      <c r="O233" t="b">
        <f t="shared" si="15"/>
        <v>1</v>
      </c>
      <c r="P233">
        <v>22</v>
      </c>
      <c r="Q233" t="str">
        <f t="shared" si="13"/>
        <v>Need Imrovement</v>
      </c>
      <c r="R233" t="str">
        <f t="shared" si="14"/>
        <v>Low Performer</v>
      </c>
    </row>
    <row r="234" spans="1:18" x14ac:dyDescent="0.45">
      <c r="A234" t="s">
        <v>109</v>
      </c>
      <c r="B234" t="s">
        <v>78</v>
      </c>
      <c r="C234" t="s">
        <v>99</v>
      </c>
      <c r="D234" t="s">
        <v>100</v>
      </c>
      <c r="E234" t="s">
        <v>95</v>
      </c>
      <c r="F234" t="s">
        <v>96</v>
      </c>
      <c r="G234" t="b">
        <f t="shared" si="12"/>
        <v>0</v>
      </c>
      <c r="H234" t="s">
        <v>101</v>
      </c>
      <c r="I234">
        <v>61</v>
      </c>
      <c r="J234">
        <v>98487</v>
      </c>
      <c r="K234">
        <v>13</v>
      </c>
      <c r="L234">
        <v>18</v>
      </c>
      <c r="M234">
        <v>8</v>
      </c>
      <c r="N234">
        <v>1</v>
      </c>
      <c r="O234" t="b">
        <f t="shared" si="15"/>
        <v>1</v>
      </c>
      <c r="P234">
        <v>54</v>
      </c>
      <c r="Q234" t="str">
        <f t="shared" si="13"/>
        <v>Need Imrovement</v>
      </c>
      <c r="R234" t="str">
        <f t="shared" si="14"/>
        <v>Low Performer</v>
      </c>
    </row>
    <row r="235" spans="1:18" x14ac:dyDescent="0.45">
      <c r="A235" t="s">
        <v>90</v>
      </c>
      <c r="B235" t="s">
        <v>94</v>
      </c>
      <c r="C235" t="s">
        <v>79</v>
      </c>
      <c r="D235" t="s">
        <v>80</v>
      </c>
      <c r="E235" t="s">
        <v>95</v>
      </c>
      <c r="F235" t="s">
        <v>96</v>
      </c>
      <c r="G235" t="b">
        <f t="shared" si="12"/>
        <v>0</v>
      </c>
      <c r="H235" t="s">
        <v>101</v>
      </c>
      <c r="I235">
        <v>45</v>
      </c>
      <c r="J235">
        <v>47622</v>
      </c>
      <c r="K235">
        <v>6</v>
      </c>
      <c r="L235">
        <v>16</v>
      </c>
      <c r="M235">
        <v>9</v>
      </c>
      <c r="N235">
        <v>3</v>
      </c>
      <c r="O235" t="b">
        <f t="shared" si="15"/>
        <v>1</v>
      </c>
      <c r="P235">
        <v>37</v>
      </c>
      <c r="Q235" t="str">
        <f t="shared" si="13"/>
        <v>Need Imrovement</v>
      </c>
      <c r="R235" t="str">
        <f t="shared" si="14"/>
        <v>Low Performer</v>
      </c>
    </row>
    <row r="236" spans="1:18" x14ac:dyDescent="0.45">
      <c r="A236" t="s">
        <v>111</v>
      </c>
      <c r="B236" t="s">
        <v>85</v>
      </c>
      <c r="C236" t="s">
        <v>79</v>
      </c>
      <c r="D236" t="s">
        <v>102</v>
      </c>
      <c r="E236" t="s">
        <v>87</v>
      </c>
      <c r="F236" t="s">
        <v>82</v>
      </c>
      <c r="G236" t="b">
        <f t="shared" si="12"/>
        <v>1</v>
      </c>
      <c r="H236" t="s">
        <v>110</v>
      </c>
      <c r="I236">
        <v>35</v>
      </c>
      <c r="J236">
        <v>100263</v>
      </c>
      <c r="K236">
        <v>6</v>
      </c>
      <c r="L236">
        <v>6</v>
      </c>
      <c r="M236">
        <v>10</v>
      </c>
      <c r="N236">
        <v>6</v>
      </c>
      <c r="O236" t="b">
        <f t="shared" si="15"/>
        <v>1</v>
      </c>
      <c r="P236">
        <v>30</v>
      </c>
      <c r="Q236" t="str">
        <f t="shared" si="13"/>
        <v>Need Imrovement</v>
      </c>
      <c r="R236" t="str">
        <f t="shared" si="14"/>
        <v>Low Performer</v>
      </c>
    </row>
    <row r="237" spans="1:18" x14ac:dyDescent="0.45">
      <c r="A237" t="s">
        <v>97</v>
      </c>
      <c r="B237" t="s">
        <v>78</v>
      </c>
      <c r="C237" t="s">
        <v>86</v>
      </c>
      <c r="D237" t="s">
        <v>91</v>
      </c>
      <c r="E237" t="s">
        <v>108</v>
      </c>
      <c r="F237" t="s">
        <v>82</v>
      </c>
      <c r="G237" t="b">
        <f t="shared" si="12"/>
        <v>1</v>
      </c>
      <c r="H237" t="s">
        <v>83</v>
      </c>
      <c r="I237">
        <v>47</v>
      </c>
      <c r="J237">
        <v>83117</v>
      </c>
      <c r="K237">
        <v>20</v>
      </c>
      <c r="L237">
        <v>14</v>
      </c>
      <c r="M237">
        <v>5</v>
      </c>
      <c r="N237">
        <v>7</v>
      </c>
      <c r="O237" t="b">
        <f t="shared" si="15"/>
        <v>1</v>
      </c>
      <c r="P237">
        <v>39</v>
      </c>
      <c r="Q237" t="str">
        <f t="shared" si="13"/>
        <v>Good</v>
      </c>
      <c r="R237" t="str">
        <f t="shared" si="14"/>
        <v>High Performer</v>
      </c>
    </row>
    <row r="238" spans="1:18" x14ac:dyDescent="0.45">
      <c r="A238" t="s">
        <v>104</v>
      </c>
      <c r="B238" t="s">
        <v>78</v>
      </c>
      <c r="C238" t="s">
        <v>79</v>
      </c>
      <c r="D238" t="s">
        <v>91</v>
      </c>
      <c r="E238" t="s">
        <v>87</v>
      </c>
      <c r="F238" t="s">
        <v>96</v>
      </c>
      <c r="G238" t="b">
        <f t="shared" si="12"/>
        <v>0</v>
      </c>
      <c r="H238" t="s">
        <v>98</v>
      </c>
      <c r="I238">
        <v>59</v>
      </c>
      <c r="J238">
        <v>88394</v>
      </c>
      <c r="K238">
        <v>3</v>
      </c>
      <c r="L238">
        <v>8</v>
      </c>
      <c r="M238">
        <v>6</v>
      </c>
      <c r="N238">
        <v>8</v>
      </c>
      <c r="O238" t="b">
        <f t="shared" si="15"/>
        <v>0</v>
      </c>
      <c r="P238">
        <v>24</v>
      </c>
      <c r="Q238" t="str">
        <f t="shared" si="13"/>
        <v>Good</v>
      </c>
      <c r="R238" t="str">
        <f t="shared" si="14"/>
        <v>High Performer</v>
      </c>
    </row>
    <row r="239" spans="1:18" x14ac:dyDescent="0.45">
      <c r="A239" t="s">
        <v>84</v>
      </c>
      <c r="B239" t="s">
        <v>85</v>
      </c>
      <c r="C239" t="s">
        <v>99</v>
      </c>
      <c r="D239" t="s">
        <v>91</v>
      </c>
      <c r="E239" t="s">
        <v>95</v>
      </c>
      <c r="F239" t="s">
        <v>82</v>
      </c>
      <c r="G239" t="b">
        <f t="shared" si="12"/>
        <v>1</v>
      </c>
      <c r="H239" t="s">
        <v>93</v>
      </c>
      <c r="I239">
        <v>44</v>
      </c>
      <c r="J239">
        <v>53782</v>
      </c>
      <c r="K239">
        <v>17</v>
      </c>
      <c r="L239">
        <v>7</v>
      </c>
      <c r="M239">
        <v>1</v>
      </c>
      <c r="N239">
        <v>4</v>
      </c>
      <c r="O239" t="b">
        <f t="shared" si="15"/>
        <v>1</v>
      </c>
      <c r="P239">
        <v>38</v>
      </c>
      <c r="Q239" t="str">
        <f t="shared" si="13"/>
        <v>Need Imrovement</v>
      </c>
      <c r="R239" t="str">
        <f t="shared" si="14"/>
        <v>Low Performer</v>
      </c>
    </row>
    <row r="240" spans="1:18" x14ac:dyDescent="0.45">
      <c r="A240" t="s">
        <v>77</v>
      </c>
      <c r="B240" t="s">
        <v>85</v>
      </c>
      <c r="C240" t="s">
        <v>79</v>
      </c>
      <c r="D240" t="s">
        <v>80</v>
      </c>
      <c r="E240" t="s">
        <v>103</v>
      </c>
      <c r="F240" t="s">
        <v>96</v>
      </c>
      <c r="G240" t="b">
        <f t="shared" si="12"/>
        <v>0</v>
      </c>
      <c r="H240" t="s">
        <v>83</v>
      </c>
      <c r="I240">
        <v>43</v>
      </c>
      <c r="J240">
        <v>58454</v>
      </c>
      <c r="K240">
        <v>12</v>
      </c>
      <c r="L240">
        <v>8</v>
      </c>
      <c r="M240">
        <v>11</v>
      </c>
      <c r="N240">
        <v>3</v>
      </c>
      <c r="O240" t="b">
        <f t="shared" si="15"/>
        <v>1</v>
      </c>
      <c r="P240">
        <v>41</v>
      </c>
      <c r="Q240" t="str">
        <f t="shared" si="13"/>
        <v>Need Imrovement</v>
      </c>
      <c r="R240" t="str">
        <f t="shared" si="14"/>
        <v>Low Performer</v>
      </c>
    </row>
    <row r="241" spans="1:18" x14ac:dyDescent="0.45">
      <c r="A241" t="s">
        <v>97</v>
      </c>
      <c r="B241" t="s">
        <v>78</v>
      </c>
      <c r="C241" t="s">
        <v>86</v>
      </c>
      <c r="D241" t="s">
        <v>102</v>
      </c>
      <c r="E241" t="s">
        <v>108</v>
      </c>
      <c r="F241" t="s">
        <v>88</v>
      </c>
      <c r="G241" t="b">
        <f t="shared" si="12"/>
        <v>1</v>
      </c>
      <c r="H241" t="s">
        <v>98</v>
      </c>
      <c r="I241">
        <v>40</v>
      </c>
      <c r="J241">
        <v>97904</v>
      </c>
      <c r="K241">
        <v>1</v>
      </c>
      <c r="L241">
        <v>13</v>
      </c>
      <c r="M241">
        <v>12</v>
      </c>
      <c r="N241">
        <v>5</v>
      </c>
      <c r="O241" t="b">
        <f t="shared" si="15"/>
        <v>1</v>
      </c>
      <c r="P241">
        <v>38</v>
      </c>
      <c r="Q241" t="str">
        <f t="shared" si="13"/>
        <v>Need Imrovement</v>
      </c>
      <c r="R241" t="str">
        <f t="shared" si="14"/>
        <v>Low Performer</v>
      </c>
    </row>
    <row r="242" spans="1:18" x14ac:dyDescent="0.45">
      <c r="A242" t="s">
        <v>109</v>
      </c>
      <c r="B242" t="s">
        <v>78</v>
      </c>
      <c r="C242" t="s">
        <v>107</v>
      </c>
      <c r="D242" t="s">
        <v>100</v>
      </c>
      <c r="E242" t="s">
        <v>108</v>
      </c>
      <c r="F242" t="s">
        <v>82</v>
      </c>
      <c r="G242" t="b">
        <f t="shared" si="12"/>
        <v>1</v>
      </c>
      <c r="H242" t="s">
        <v>101</v>
      </c>
      <c r="I242">
        <v>24</v>
      </c>
      <c r="J242">
        <v>45592</v>
      </c>
      <c r="K242">
        <v>17</v>
      </c>
      <c r="L242">
        <v>6</v>
      </c>
      <c r="M242">
        <v>7</v>
      </c>
      <c r="N242">
        <v>9</v>
      </c>
      <c r="O242" t="b">
        <f t="shared" si="15"/>
        <v>0</v>
      </c>
      <c r="P242">
        <v>35</v>
      </c>
      <c r="Q242" t="str">
        <f t="shared" si="13"/>
        <v>Excellent</v>
      </c>
      <c r="R242" t="str">
        <f t="shared" si="14"/>
        <v>High Performer</v>
      </c>
    </row>
    <row r="243" spans="1:18" x14ac:dyDescent="0.45">
      <c r="A243" t="s">
        <v>111</v>
      </c>
      <c r="B243" t="s">
        <v>85</v>
      </c>
      <c r="C243" t="s">
        <v>99</v>
      </c>
      <c r="D243" t="s">
        <v>100</v>
      </c>
      <c r="E243" t="s">
        <v>105</v>
      </c>
      <c r="F243" t="s">
        <v>96</v>
      </c>
      <c r="G243" t="b">
        <f t="shared" si="12"/>
        <v>0</v>
      </c>
      <c r="H243" t="s">
        <v>93</v>
      </c>
      <c r="I243">
        <v>63</v>
      </c>
      <c r="J243">
        <v>52173</v>
      </c>
      <c r="K243">
        <v>3</v>
      </c>
      <c r="L243">
        <v>18</v>
      </c>
      <c r="M243">
        <v>4</v>
      </c>
      <c r="N243">
        <v>6</v>
      </c>
      <c r="O243" t="b">
        <f t="shared" si="15"/>
        <v>1</v>
      </c>
      <c r="P243">
        <v>43</v>
      </c>
      <c r="Q243" t="str">
        <f t="shared" si="13"/>
        <v>Need Imrovement</v>
      </c>
      <c r="R243" t="str">
        <f t="shared" si="14"/>
        <v>Low Performer</v>
      </c>
    </row>
    <row r="244" spans="1:18" x14ac:dyDescent="0.45">
      <c r="A244" t="s">
        <v>84</v>
      </c>
      <c r="B244" t="s">
        <v>78</v>
      </c>
      <c r="C244" t="s">
        <v>107</v>
      </c>
      <c r="D244" t="s">
        <v>91</v>
      </c>
      <c r="E244" t="s">
        <v>105</v>
      </c>
      <c r="F244" t="s">
        <v>88</v>
      </c>
      <c r="G244" t="b">
        <f t="shared" si="12"/>
        <v>1</v>
      </c>
      <c r="H244" t="s">
        <v>98</v>
      </c>
      <c r="I244">
        <v>40</v>
      </c>
      <c r="J244">
        <v>63204</v>
      </c>
      <c r="K244">
        <v>26</v>
      </c>
      <c r="L244">
        <v>2</v>
      </c>
      <c r="M244">
        <v>11</v>
      </c>
      <c r="N244">
        <v>9</v>
      </c>
      <c r="O244" t="b">
        <f t="shared" si="15"/>
        <v>0</v>
      </c>
      <c r="P244">
        <v>23</v>
      </c>
      <c r="Q244" t="str">
        <f t="shared" si="13"/>
        <v>Excellent</v>
      </c>
      <c r="R244" t="str">
        <f t="shared" si="14"/>
        <v>High Performer</v>
      </c>
    </row>
    <row r="245" spans="1:18" x14ac:dyDescent="0.45">
      <c r="A245" t="s">
        <v>111</v>
      </c>
      <c r="B245" t="s">
        <v>94</v>
      </c>
      <c r="C245" t="s">
        <v>86</v>
      </c>
      <c r="D245" t="s">
        <v>80</v>
      </c>
      <c r="E245" t="s">
        <v>92</v>
      </c>
      <c r="F245" t="s">
        <v>88</v>
      </c>
      <c r="G245" t="b">
        <f t="shared" si="12"/>
        <v>1</v>
      </c>
      <c r="H245" t="s">
        <v>89</v>
      </c>
      <c r="I245">
        <v>30</v>
      </c>
      <c r="J245">
        <v>65596</v>
      </c>
      <c r="K245">
        <v>15</v>
      </c>
      <c r="L245">
        <v>8</v>
      </c>
      <c r="M245">
        <v>2</v>
      </c>
      <c r="N245">
        <v>6</v>
      </c>
      <c r="O245" t="b">
        <f t="shared" si="15"/>
        <v>1</v>
      </c>
      <c r="P245">
        <v>34</v>
      </c>
      <c r="Q245" t="str">
        <f t="shared" si="13"/>
        <v>Need Imrovement</v>
      </c>
      <c r="R245" t="str">
        <f t="shared" si="14"/>
        <v>Low Performer</v>
      </c>
    </row>
    <row r="246" spans="1:18" x14ac:dyDescent="0.45">
      <c r="A246" t="s">
        <v>109</v>
      </c>
      <c r="B246" t="s">
        <v>94</v>
      </c>
      <c r="C246" t="s">
        <v>86</v>
      </c>
      <c r="D246" t="s">
        <v>80</v>
      </c>
      <c r="E246" t="s">
        <v>81</v>
      </c>
      <c r="F246" t="s">
        <v>96</v>
      </c>
      <c r="G246" t="b">
        <f t="shared" si="12"/>
        <v>0</v>
      </c>
      <c r="H246" t="s">
        <v>98</v>
      </c>
      <c r="I246">
        <v>49</v>
      </c>
      <c r="J246">
        <v>64324</v>
      </c>
      <c r="K246">
        <v>36</v>
      </c>
      <c r="L246">
        <v>11</v>
      </c>
      <c r="M246">
        <v>5</v>
      </c>
      <c r="N246">
        <v>2</v>
      </c>
      <c r="O246" t="b">
        <f t="shared" si="15"/>
        <v>1</v>
      </c>
      <c r="P246">
        <v>44</v>
      </c>
      <c r="Q246" t="str">
        <f t="shared" si="13"/>
        <v>Need Imrovement</v>
      </c>
      <c r="R246" t="str">
        <f t="shared" si="14"/>
        <v>Low Performer</v>
      </c>
    </row>
    <row r="247" spans="1:18" x14ac:dyDescent="0.45">
      <c r="A247" t="s">
        <v>111</v>
      </c>
      <c r="B247" t="s">
        <v>85</v>
      </c>
      <c r="C247" t="s">
        <v>86</v>
      </c>
      <c r="D247" t="s">
        <v>80</v>
      </c>
      <c r="E247" t="s">
        <v>105</v>
      </c>
      <c r="F247" t="s">
        <v>82</v>
      </c>
      <c r="G247" t="b">
        <f t="shared" si="12"/>
        <v>1</v>
      </c>
      <c r="H247" t="s">
        <v>110</v>
      </c>
      <c r="I247">
        <v>41</v>
      </c>
      <c r="J247">
        <v>91202</v>
      </c>
      <c r="K247">
        <v>32</v>
      </c>
      <c r="L247">
        <v>1</v>
      </c>
      <c r="M247">
        <v>12</v>
      </c>
      <c r="N247">
        <v>5</v>
      </c>
      <c r="O247" t="b">
        <f t="shared" si="15"/>
        <v>1</v>
      </c>
      <c r="P247">
        <v>54</v>
      </c>
      <c r="Q247" t="str">
        <f t="shared" si="13"/>
        <v>Need Imrovement</v>
      </c>
      <c r="R247" t="str">
        <f t="shared" si="14"/>
        <v>Low Performer</v>
      </c>
    </row>
    <row r="248" spans="1:18" x14ac:dyDescent="0.45">
      <c r="A248" t="s">
        <v>104</v>
      </c>
      <c r="B248" t="s">
        <v>85</v>
      </c>
      <c r="C248" t="s">
        <v>107</v>
      </c>
      <c r="D248" t="s">
        <v>100</v>
      </c>
      <c r="E248" t="s">
        <v>87</v>
      </c>
      <c r="F248" t="s">
        <v>96</v>
      </c>
      <c r="G248" t="b">
        <f t="shared" si="12"/>
        <v>0</v>
      </c>
      <c r="H248" t="s">
        <v>101</v>
      </c>
      <c r="I248">
        <v>28</v>
      </c>
      <c r="J248">
        <v>119400</v>
      </c>
      <c r="K248">
        <v>32</v>
      </c>
      <c r="L248">
        <v>6</v>
      </c>
      <c r="M248">
        <v>3</v>
      </c>
      <c r="N248">
        <v>9</v>
      </c>
      <c r="O248" t="b">
        <f t="shared" si="15"/>
        <v>0</v>
      </c>
      <c r="P248">
        <v>33</v>
      </c>
      <c r="Q248" t="str">
        <f t="shared" si="13"/>
        <v>Excellent</v>
      </c>
      <c r="R248" t="str">
        <f t="shared" si="14"/>
        <v>High Performer</v>
      </c>
    </row>
    <row r="249" spans="1:18" x14ac:dyDescent="0.45">
      <c r="A249" t="s">
        <v>84</v>
      </c>
      <c r="B249" t="s">
        <v>85</v>
      </c>
      <c r="C249" t="s">
        <v>107</v>
      </c>
      <c r="D249" t="s">
        <v>91</v>
      </c>
      <c r="E249" t="s">
        <v>105</v>
      </c>
      <c r="F249" t="s">
        <v>88</v>
      </c>
      <c r="G249" t="b">
        <f t="shared" si="12"/>
        <v>1</v>
      </c>
      <c r="H249" t="s">
        <v>98</v>
      </c>
      <c r="I249">
        <v>35</v>
      </c>
      <c r="J249">
        <v>60750</v>
      </c>
      <c r="K249">
        <v>4</v>
      </c>
      <c r="L249">
        <v>16</v>
      </c>
      <c r="M249">
        <v>6</v>
      </c>
      <c r="N249">
        <v>8</v>
      </c>
      <c r="O249" t="b">
        <f t="shared" si="15"/>
        <v>0</v>
      </c>
      <c r="P249">
        <v>38</v>
      </c>
      <c r="Q249" t="str">
        <f t="shared" si="13"/>
        <v>Good</v>
      </c>
      <c r="R249" t="str">
        <f t="shared" si="14"/>
        <v>High Performer</v>
      </c>
    </row>
    <row r="250" spans="1:18" x14ac:dyDescent="0.45">
      <c r="A250" t="s">
        <v>84</v>
      </c>
      <c r="B250" t="s">
        <v>94</v>
      </c>
      <c r="C250" t="s">
        <v>107</v>
      </c>
      <c r="D250" t="s">
        <v>102</v>
      </c>
      <c r="E250" t="s">
        <v>92</v>
      </c>
      <c r="F250" t="s">
        <v>96</v>
      </c>
      <c r="G250" t="b">
        <f t="shared" si="12"/>
        <v>0</v>
      </c>
      <c r="H250" t="s">
        <v>106</v>
      </c>
      <c r="I250">
        <v>30</v>
      </c>
      <c r="J250">
        <v>106112</v>
      </c>
      <c r="K250">
        <v>18</v>
      </c>
      <c r="L250">
        <v>12</v>
      </c>
      <c r="M250">
        <v>8</v>
      </c>
      <c r="N250">
        <v>7</v>
      </c>
      <c r="O250" t="b">
        <f t="shared" si="15"/>
        <v>1</v>
      </c>
      <c r="P250">
        <v>57</v>
      </c>
      <c r="Q250" t="str">
        <f t="shared" si="13"/>
        <v>Good</v>
      </c>
      <c r="R250" t="str">
        <f t="shared" si="14"/>
        <v>High Performer</v>
      </c>
    </row>
    <row r="251" spans="1:18" x14ac:dyDescent="0.45">
      <c r="A251" t="s">
        <v>109</v>
      </c>
      <c r="B251" t="s">
        <v>78</v>
      </c>
      <c r="C251" t="s">
        <v>107</v>
      </c>
      <c r="D251" t="s">
        <v>100</v>
      </c>
      <c r="E251" t="s">
        <v>108</v>
      </c>
      <c r="F251" t="s">
        <v>82</v>
      </c>
      <c r="G251" t="b">
        <f t="shared" si="12"/>
        <v>1</v>
      </c>
      <c r="H251" t="s">
        <v>106</v>
      </c>
      <c r="I251">
        <v>40</v>
      </c>
      <c r="J251">
        <v>46566</v>
      </c>
      <c r="K251">
        <v>19</v>
      </c>
      <c r="L251">
        <v>11</v>
      </c>
      <c r="M251">
        <v>7</v>
      </c>
      <c r="N251">
        <v>1</v>
      </c>
      <c r="O251" t="b">
        <f t="shared" si="15"/>
        <v>1</v>
      </c>
      <c r="P251">
        <v>55</v>
      </c>
      <c r="Q251" t="str">
        <f t="shared" si="13"/>
        <v>Need Imrovement</v>
      </c>
      <c r="R251" t="str">
        <f t="shared" si="14"/>
        <v>Low Performer</v>
      </c>
    </row>
    <row r="252" spans="1:18" x14ac:dyDescent="0.45">
      <c r="A252" t="s">
        <v>77</v>
      </c>
      <c r="B252" t="s">
        <v>94</v>
      </c>
      <c r="C252" t="s">
        <v>86</v>
      </c>
      <c r="D252" t="s">
        <v>91</v>
      </c>
      <c r="E252" t="s">
        <v>92</v>
      </c>
      <c r="F252" t="s">
        <v>88</v>
      </c>
      <c r="G252" t="b">
        <f t="shared" si="12"/>
        <v>1</v>
      </c>
      <c r="H252" t="s">
        <v>110</v>
      </c>
      <c r="I252">
        <v>35</v>
      </c>
      <c r="J252">
        <v>37190</v>
      </c>
      <c r="K252">
        <v>35</v>
      </c>
      <c r="L252">
        <v>10</v>
      </c>
      <c r="M252">
        <v>3</v>
      </c>
      <c r="N252">
        <v>4</v>
      </c>
      <c r="O252" t="b">
        <f t="shared" si="15"/>
        <v>1</v>
      </c>
      <c r="P252">
        <v>26</v>
      </c>
      <c r="Q252" t="str">
        <f t="shared" si="13"/>
        <v>Need Imrovement</v>
      </c>
      <c r="R252" t="str">
        <f t="shared" si="14"/>
        <v>Low Performer</v>
      </c>
    </row>
    <row r="253" spans="1:18" x14ac:dyDescent="0.45">
      <c r="A253" t="s">
        <v>104</v>
      </c>
      <c r="B253" t="s">
        <v>78</v>
      </c>
      <c r="C253" t="s">
        <v>86</v>
      </c>
      <c r="D253" t="s">
        <v>91</v>
      </c>
      <c r="E253" t="s">
        <v>108</v>
      </c>
      <c r="F253" t="s">
        <v>96</v>
      </c>
      <c r="G253" t="b">
        <f t="shared" si="12"/>
        <v>0</v>
      </c>
      <c r="H253" t="s">
        <v>89</v>
      </c>
      <c r="I253">
        <v>59</v>
      </c>
      <c r="J253">
        <v>118607</v>
      </c>
      <c r="K253">
        <v>14</v>
      </c>
      <c r="L253">
        <v>3</v>
      </c>
      <c r="M253">
        <v>8</v>
      </c>
      <c r="N253">
        <v>7</v>
      </c>
      <c r="O253" t="b">
        <f t="shared" si="15"/>
        <v>1</v>
      </c>
      <c r="P253">
        <v>49</v>
      </c>
      <c r="Q253" t="str">
        <f t="shared" si="13"/>
        <v>Good</v>
      </c>
      <c r="R253" t="str">
        <f t="shared" si="14"/>
        <v>High Performer</v>
      </c>
    </row>
    <row r="254" spans="1:18" x14ac:dyDescent="0.45">
      <c r="A254" t="s">
        <v>97</v>
      </c>
      <c r="B254" t="s">
        <v>94</v>
      </c>
      <c r="C254" t="s">
        <v>99</v>
      </c>
      <c r="D254" t="s">
        <v>102</v>
      </c>
      <c r="E254" t="s">
        <v>103</v>
      </c>
      <c r="F254" t="s">
        <v>82</v>
      </c>
      <c r="G254" t="b">
        <f t="shared" si="12"/>
        <v>1</v>
      </c>
      <c r="H254" t="s">
        <v>101</v>
      </c>
      <c r="I254">
        <v>57</v>
      </c>
      <c r="J254">
        <v>68333</v>
      </c>
      <c r="K254">
        <v>33</v>
      </c>
      <c r="L254">
        <v>13</v>
      </c>
      <c r="M254">
        <v>2</v>
      </c>
      <c r="N254">
        <v>7</v>
      </c>
      <c r="O254" t="b">
        <f t="shared" si="15"/>
        <v>1</v>
      </c>
      <c r="P254">
        <v>38</v>
      </c>
      <c r="Q254" t="str">
        <f t="shared" si="13"/>
        <v>Good</v>
      </c>
      <c r="R254" t="str">
        <f t="shared" si="14"/>
        <v>High Performer</v>
      </c>
    </row>
    <row r="255" spans="1:18" x14ac:dyDescent="0.45">
      <c r="A255" t="s">
        <v>111</v>
      </c>
      <c r="B255" t="s">
        <v>78</v>
      </c>
      <c r="C255" t="s">
        <v>99</v>
      </c>
      <c r="D255" t="s">
        <v>102</v>
      </c>
      <c r="E255" t="s">
        <v>103</v>
      </c>
      <c r="F255" t="s">
        <v>88</v>
      </c>
      <c r="G255" t="b">
        <f t="shared" si="12"/>
        <v>1</v>
      </c>
      <c r="H255" t="s">
        <v>83</v>
      </c>
      <c r="I255">
        <v>61</v>
      </c>
      <c r="J255">
        <v>110905</v>
      </c>
      <c r="K255">
        <v>14</v>
      </c>
      <c r="L255">
        <v>3</v>
      </c>
      <c r="M255">
        <v>10</v>
      </c>
      <c r="N255">
        <v>6</v>
      </c>
      <c r="O255" t="b">
        <f t="shared" si="15"/>
        <v>1</v>
      </c>
      <c r="P255">
        <v>44</v>
      </c>
      <c r="Q255" t="str">
        <f t="shared" si="13"/>
        <v>Need Imrovement</v>
      </c>
      <c r="R255" t="str">
        <f t="shared" si="14"/>
        <v>Low Performer</v>
      </c>
    </row>
    <row r="256" spans="1:18" x14ac:dyDescent="0.45">
      <c r="A256" t="s">
        <v>90</v>
      </c>
      <c r="B256" t="s">
        <v>94</v>
      </c>
      <c r="C256" t="s">
        <v>107</v>
      </c>
      <c r="D256" t="s">
        <v>102</v>
      </c>
      <c r="E256" t="s">
        <v>108</v>
      </c>
      <c r="F256" t="s">
        <v>82</v>
      </c>
      <c r="G256" t="b">
        <f t="shared" si="12"/>
        <v>1</v>
      </c>
      <c r="H256" t="s">
        <v>110</v>
      </c>
      <c r="I256">
        <v>38</v>
      </c>
      <c r="J256">
        <v>119571</v>
      </c>
      <c r="K256">
        <v>34</v>
      </c>
      <c r="L256">
        <v>15</v>
      </c>
      <c r="M256">
        <v>9</v>
      </c>
      <c r="N256">
        <v>8</v>
      </c>
      <c r="O256" t="b">
        <f t="shared" si="15"/>
        <v>0</v>
      </c>
      <c r="P256">
        <v>35</v>
      </c>
      <c r="Q256" t="str">
        <f t="shared" si="13"/>
        <v>Good</v>
      </c>
      <c r="R256" t="str">
        <f t="shared" si="14"/>
        <v>High Performer</v>
      </c>
    </row>
    <row r="257" spans="1:18" x14ac:dyDescent="0.45">
      <c r="A257" t="s">
        <v>111</v>
      </c>
      <c r="B257" t="s">
        <v>85</v>
      </c>
      <c r="C257" t="s">
        <v>79</v>
      </c>
      <c r="D257" t="s">
        <v>80</v>
      </c>
      <c r="E257" t="s">
        <v>81</v>
      </c>
      <c r="F257" t="s">
        <v>88</v>
      </c>
      <c r="G257" t="b">
        <f t="shared" si="12"/>
        <v>1</v>
      </c>
      <c r="H257" t="s">
        <v>89</v>
      </c>
      <c r="I257">
        <v>51</v>
      </c>
      <c r="J257">
        <v>31589</v>
      </c>
      <c r="K257">
        <v>4</v>
      </c>
      <c r="L257">
        <v>16</v>
      </c>
      <c r="M257">
        <v>4</v>
      </c>
      <c r="N257">
        <v>6</v>
      </c>
      <c r="O257" t="b">
        <f t="shared" si="15"/>
        <v>1</v>
      </c>
      <c r="P257">
        <v>59</v>
      </c>
      <c r="Q257" t="str">
        <f t="shared" si="13"/>
        <v>Need Imrovement</v>
      </c>
      <c r="R257" t="str">
        <f t="shared" si="14"/>
        <v>Low Performer</v>
      </c>
    </row>
    <row r="258" spans="1:18" x14ac:dyDescent="0.45">
      <c r="A258" t="s">
        <v>111</v>
      </c>
      <c r="B258" t="s">
        <v>94</v>
      </c>
      <c r="C258" t="s">
        <v>79</v>
      </c>
      <c r="D258" t="s">
        <v>102</v>
      </c>
      <c r="E258" t="s">
        <v>105</v>
      </c>
      <c r="F258" t="s">
        <v>96</v>
      </c>
      <c r="G258" t="b">
        <f t="shared" si="12"/>
        <v>0</v>
      </c>
      <c r="H258" t="s">
        <v>83</v>
      </c>
      <c r="I258">
        <v>30</v>
      </c>
      <c r="J258">
        <v>55235</v>
      </c>
      <c r="K258">
        <v>24</v>
      </c>
      <c r="L258">
        <v>13</v>
      </c>
      <c r="M258">
        <v>1</v>
      </c>
      <c r="N258">
        <v>3</v>
      </c>
      <c r="O258" t="b">
        <f t="shared" si="15"/>
        <v>1</v>
      </c>
      <c r="P258">
        <v>27</v>
      </c>
      <c r="Q258" t="str">
        <f t="shared" si="13"/>
        <v>Need Imrovement</v>
      </c>
      <c r="R258" t="str">
        <f t="shared" si="14"/>
        <v>Low Performer</v>
      </c>
    </row>
    <row r="259" spans="1:18" x14ac:dyDescent="0.45">
      <c r="A259" t="s">
        <v>97</v>
      </c>
      <c r="B259" t="s">
        <v>78</v>
      </c>
      <c r="C259" t="s">
        <v>86</v>
      </c>
      <c r="D259" t="s">
        <v>91</v>
      </c>
      <c r="E259" t="s">
        <v>87</v>
      </c>
      <c r="F259" t="s">
        <v>82</v>
      </c>
      <c r="G259" t="b">
        <f t="shared" ref="G259:G322" si="16">NOT(F259="Contract")</f>
        <v>1</v>
      </c>
      <c r="H259" t="s">
        <v>106</v>
      </c>
      <c r="I259">
        <v>54</v>
      </c>
      <c r="J259">
        <v>30159</v>
      </c>
      <c r="K259">
        <v>29</v>
      </c>
      <c r="L259">
        <v>17</v>
      </c>
      <c r="M259">
        <v>8</v>
      </c>
      <c r="N259">
        <v>4</v>
      </c>
      <c r="O259" t="b">
        <f t="shared" si="15"/>
        <v>1</v>
      </c>
      <c r="P259">
        <v>37</v>
      </c>
      <c r="Q259" t="str">
        <f t="shared" ref="Q259:Q322" si="17">IF(N259&gt;=9,"Excellent",IF(N259&gt;=7,"Good","Need Imrovement"))</f>
        <v>Need Imrovement</v>
      </c>
      <c r="R259" t="str">
        <f t="shared" ref="R259:R322" si="18">IF(N259&gt;=7,"High Performer","Low Performer")</f>
        <v>Low Performer</v>
      </c>
    </row>
    <row r="260" spans="1:18" x14ac:dyDescent="0.45">
      <c r="A260" t="s">
        <v>111</v>
      </c>
      <c r="B260" t="s">
        <v>94</v>
      </c>
      <c r="C260" t="s">
        <v>86</v>
      </c>
      <c r="D260" t="s">
        <v>102</v>
      </c>
      <c r="E260" t="s">
        <v>87</v>
      </c>
      <c r="F260" t="s">
        <v>88</v>
      </c>
      <c r="G260" t="b">
        <f t="shared" si="16"/>
        <v>1</v>
      </c>
      <c r="H260" t="s">
        <v>106</v>
      </c>
      <c r="I260">
        <v>46</v>
      </c>
      <c r="J260">
        <v>42145</v>
      </c>
      <c r="K260">
        <v>19</v>
      </c>
      <c r="L260">
        <v>3</v>
      </c>
      <c r="M260">
        <v>7</v>
      </c>
      <c r="N260">
        <v>3</v>
      </c>
      <c r="O260" t="b">
        <f t="shared" ref="O260:O323" si="19">NOT(N260&gt;=8)</f>
        <v>1</v>
      </c>
      <c r="P260">
        <v>47</v>
      </c>
      <c r="Q260" t="str">
        <f t="shared" si="17"/>
        <v>Need Imrovement</v>
      </c>
      <c r="R260" t="str">
        <f t="shared" si="18"/>
        <v>Low Performer</v>
      </c>
    </row>
    <row r="261" spans="1:18" x14ac:dyDescent="0.45">
      <c r="A261" t="s">
        <v>104</v>
      </c>
      <c r="B261" t="s">
        <v>94</v>
      </c>
      <c r="C261" t="s">
        <v>86</v>
      </c>
      <c r="D261" t="s">
        <v>91</v>
      </c>
      <c r="E261" t="s">
        <v>95</v>
      </c>
      <c r="F261" t="s">
        <v>82</v>
      </c>
      <c r="G261" t="b">
        <f t="shared" si="16"/>
        <v>1</v>
      </c>
      <c r="H261" t="s">
        <v>83</v>
      </c>
      <c r="I261">
        <v>35</v>
      </c>
      <c r="J261">
        <v>110909</v>
      </c>
      <c r="K261">
        <v>6</v>
      </c>
      <c r="L261">
        <v>11</v>
      </c>
      <c r="M261">
        <v>11</v>
      </c>
      <c r="N261">
        <v>1</v>
      </c>
      <c r="O261" t="b">
        <f t="shared" si="19"/>
        <v>1</v>
      </c>
      <c r="P261">
        <v>35</v>
      </c>
      <c r="Q261" t="str">
        <f t="shared" si="17"/>
        <v>Need Imrovement</v>
      </c>
      <c r="R261" t="str">
        <f t="shared" si="18"/>
        <v>Low Performer</v>
      </c>
    </row>
    <row r="262" spans="1:18" x14ac:dyDescent="0.45">
      <c r="A262" t="s">
        <v>104</v>
      </c>
      <c r="B262" t="s">
        <v>94</v>
      </c>
      <c r="C262" t="s">
        <v>99</v>
      </c>
      <c r="D262" t="s">
        <v>100</v>
      </c>
      <c r="E262" t="s">
        <v>108</v>
      </c>
      <c r="F262" t="s">
        <v>82</v>
      </c>
      <c r="G262" t="b">
        <f t="shared" si="16"/>
        <v>1</v>
      </c>
      <c r="H262" t="s">
        <v>110</v>
      </c>
      <c r="I262">
        <v>32</v>
      </c>
      <c r="J262">
        <v>61921</v>
      </c>
      <c r="K262">
        <v>33</v>
      </c>
      <c r="L262">
        <v>19</v>
      </c>
      <c r="M262">
        <v>13</v>
      </c>
      <c r="N262">
        <v>5</v>
      </c>
      <c r="O262" t="b">
        <f t="shared" si="19"/>
        <v>1</v>
      </c>
      <c r="P262">
        <v>38</v>
      </c>
      <c r="Q262" t="str">
        <f t="shared" si="17"/>
        <v>Need Imrovement</v>
      </c>
      <c r="R262" t="str">
        <f t="shared" si="18"/>
        <v>Low Performer</v>
      </c>
    </row>
    <row r="263" spans="1:18" x14ac:dyDescent="0.45">
      <c r="A263" t="s">
        <v>84</v>
      </c>
      <c r="B263" t="s">
        <v>85</v>
      </c>
      <c r="C263" t="s">
        <v>99</v>
      </c>
      <c r="D263" t="s">
        <v>80</v>
      </c>
      <c r="E263" t="s">
        <v>87</v>
      </c>
      <c r="F263" t="s">
        <v>96</v>
      </c>
      <c r="G263" t="b">
        <f t="shared" si="16"/>
        <v>0</v>
      </c>
      <c r="H263" t="s">
        <v>106</v>
      </c>
      <c r="I263">
        <v>56</v>
      </c>
      <c r="J263">
        <v>46237</v>
      </c>
      <c r="K263">
        <v>19</v>
      </c>
      <c r="L263">
        <v>11</v>
      </c>
      <c r="M263">
        <v>5</v>
      </c>
      <c r="N263">
        <v>1</v>
      </c>
      <c r="O263" t="b">
        <f t="shared" si="19"/>
        <v>1</v>
      </c>
      <c r="P263">
        <v>36</v>
      </c>
      <c r="Q263" t="str">
        <f t="shared" si="17"/>
        <v>Need Imrovement</v>
      </c>
      <c r="R263" t="str">
        <f t="shared" si="18"/>
        <v>Low Performer</v>
      </c>
    </row>
    <row r="264" spans="1:18" x14ac:dyDescent="0.45">
      <c r="A264" t="s">
        <v>109</v>
      </c>
      <c r="B264" t="s">
        <v>94</v>
      </c>
      <c r="C264" t="s">
        <v>86</v>
      </c>
      <c r="D264" t="s">
        <v>100</v>
      </c>
      <c r="E264" t="s">
        <v>81</v>
      </c>
      <c r="F264" t="s">
        <v>82</v>
      </c>
      <c r="G264" t="b">
        <f t="shared" si="16"/>
        <v>1</v>
      </c>
      <c r="H264" t="s">
        <v>101</v>
      </c>
      <c r="I264">
        <v>62</v>
      </c>
      <c r="J264">
        <v>38244</v>
      </c>
      <c r="K264">
        <v>1</v>
      </c>
      <c r="L264">
        <v>16</v>
      </c>
      <c r="M264">
        <v>10</v>
      </c>
      <c r="N264">
        <v>1</v>
      </c>
      <c r="O264" t="b">
        <f t="shared" si="19"/>
        <v>1</v>
      </c>
      <c r="P264">
        <v>32</v>
      </c>
      <c r="Q264" t="str">
        <f t="shared" si="17"/>
        <v>Need Imrovement</v>
      </c>
      <c r="R264" t="str">
        <f t="shared" si="18"/>
        <v>Low Performer</v>
      </c>
    </row>
    <row r="265" spans="1:18" x14ac:dyDescent="0.45">
      <c r="A265" t="s">
        <v>77</v>
      </c>
      <c r="B265" t="s">
        <v>85</v>
      </c>
      <c r="C265" t="s">
        <v>86</v>
      </c>
      <c r="D265" t="s">
        <v>100</v>
      </c>
      <c r="E265" t="s">
        <v>108</v>
      </c>
      <c r="F265" t="s">
        <v>88</v>
      </c>
      <c r="G265" t="b">
        <f t="shared" si="16"/>
        <v>1</v>
      </c>
      <c r="H265" t="s">
        <v>93</v>
      </c>
      <c r="I265">
        <v>35</v>
      </c>
      <c r="J265">
        <v>44743</v>
      </c>
      <c r="K265">
        <v>5</v>
      </c>
      <c r="L265">
        <v>3</v>
      </c>
      <c r="M265">
        <v>13</v>
      </c>
      <c r="N265">
        <v>2</v>
      </c>
      <c r="O265" t="b">
        <f t="shared" si="19"/>
        <v>1</v>
      </c>
      <c r="P265">
        <v>26</v>
      </c>
      <c r="Q265" t="str">
        <f t="shared" si="17"/>
        <v>Need Imrovement</v>
      </c>
      <c r="R265" t="str">
        <f t="shared" si="18"/>
        <v>Low Performer</v>
      </c>
    </row>
    <row r="266" spans="1:18" x14ac:dyDescent="0.45">
      <c r="A266" t="s">
        <v>90</v>
      </c>
      <c r="B266" t="s">
        <v>85</v>
      </c>
      <c r="C266" t="s">
        <v>86</v>
      </c>
      <c r="D266" t="s">
        <v>91</v>
      </c>
      <c r="E266" t="s">
        <v>81</v>
      </c>
      <c r="F266" t="s">
        <v>88</v>
      </c>
      <c r="G266" t="b">
        <f t="shared" si="16"/>
        <v>1</v>
      </c>
      <c r="H266" t="s">
        <v>98</v>
      </c>
      <c r="I266">
        <v>51</v>
      </c>
      <c r="J266">
        <v>76101</v>
      </c>
      <c r="K266">
        <v>27</v>
      </c>
      <c r="L266">
        <v>6</v>
      </c>
      <c r="M266">
        <v>5</v>
      </c>
      <c r="N266">
        <v>4</v>
      </c>
      <c r="O266" t="b">
        <f t="shared" si="19"/>
        <v>1</v>
      </c>
      <c r="P266">
        <v>46</v>
      </c>
      <c r="Q266" t="str">
        <f t="shared" si="17"/>
        <v>Need Imrovement</v>
      </c>
      <c r="R266" t="str">
        <f t="shared" si="18"/>
        <v>Low Performer</v>
      </c>
    </row>
    <row r="267" spans="1:18" x14ac:dyDescent="0.45">
      <c r="A267" t="s">
        <v>111</v>
      </c>
      <c r="B267" t="s">
        <v>94</v>
      </c>
      <c r="C267" t="s">
        <v>79</v>
      </c>
      <c r="D267" t="s">
        <v>100</v>
      </c>
      <c r="E267" t="s">
        <v>87</v>
      </c>
      <c r="F267" t="s">
        <v>88</v>
      </c>
      <c r="G267" t="b">
        <f t="shared" si="16"/>
        <v>1</v>
      </c>
      <c r="H267" t="s">
        <v>83</v>
      </c>
      <c r="I267">
        <v>62</v>
      </c>
      <c r="J267">
        <v>114227</v>
      </c>
      <c r="K267">
        <v>16</v>
      </c>
      <c r="L267">
        <v>14</v>
      </c>
      <c r="M267">
        <v>7</v>
      </c>
      <c r="N267">
        <v>6</v>
      </c>
      <c r="O267" t="b">
        <f t="shared" si="19"/>
        <v>1</v>
      </c>
      <c r="P267">
        <v>29</v>
      </c>
      <c r="Q267" t="str">
        <f t="shared" si="17"/>
        <v>Need Imrovement</v>
      </c>
      <c r="R267" t="str">
        <f t="shared" si="18"/>
        <v>Low Performer</v>
      </c>
    </row>
    <row r="268" spans="1:18" x14ac:dyDescent="0.45">
      <c r="A268" t="s">
        <v>111</v>
      </c>
      <c r="B268" t="s">
        <v>94</v>
      </c>
      <c r="C268" t="s">
        <v>99</v>
      </c>
      <c r="D268" t="s">
        <v>91</v>
      </c>
      <c r="E268" t="s">
        <v>87</v>
      </c>
      <c r="F268" t="s">
        <v>88</v>
      </c>
      <c r="G268" t="b">
        <f t="shared" si="16"/>
        <v>1</v>
      </c>
      <c r="H268" t="s">
        <v>83</v>
      </c>
      <c r="I268">
        <v>25</v>
      </c>
      <c r="J268">
        <v>86378</v>
      </c>
      <c r="K268">
        <v>6</v>
      </c>
      <c r="L268">
        <v>18</v>
      </c>
      <c r="M268">
        <v>5</v>
      </c>
      <c r="N268">
        <v>8</v>
      </c>
      <c r="O268" t="b">
        <f t="shared" si="19"/>
        <v>0</v>
      </c>
      <c r="P268">
        <v>53</v>
      </c>
      <c r="Q268" t="str">
        <f t="shared" si="17"/>
        <v>Good</v>
      </c>
      <c r="R268" t="str">
        <f t="shared" si="18"/>
        <v>High Performer</v>
      </c>
    </row>
    <row r="269" spans="1:18" x14ac:dyDescent="0.45">
      <c r="A269" t="s">
        <v>97</v>
      </c>
      <c r="B269" t="s">
        <v>94</v>
      </c>
      <c r="C269" t="s">
        <v>79</v>
      </c>
      <c r="D269" t="s">
        <v>102</v>
      </c>
      <c r="E269" t="s">
        <v>95</v>
      </c>
      <c r="F269" t="s">
        <v>96</v>
      </c>
      <c r="G269" t="b">
        <f t="shared" si="16"/>
        <v>0</v>
      </c>
      <c r="H269" t="s">
        <v>106</v>
      </c>
      <c r="I269">
        <v>25</v>
      </c>
      <c r="J269">
        <v>101126</v>
      </c>
      <c r="K269">
        <v>13</v>
      </c>
      <c r="L269">
        <v>17</v>
      </c>
      <c r="M269">
        <v>8</v>
      </c>
      <c r="N269">
        <v>3</v>
      </c>
      <c r="O269" t="b">
        <f t="shared" si="19"/>
        <v>1</v>
      </c>
      <c r="P269">
        <v>55</v>
      </c>
      <c r="Q269" t="str">
        <f t="shared" si="17"/>
        <v>Need Imrovement</v>
      </c>
      <c r="R269" t="str">
        <f t="shared" si="18"/>
        <v>Low Performer</v>
      </c>
    </row>
    <row r="270" spans="1:18" x14ac:dyDescent="0.45">
      <c r="A270" t="s">
        <v>109</v>
      </c>
      <c r="B270" t="s">
        <v>78</v>
      </c>
      <c r="C270" t="s">
        <v>79</v>
      </c>
      <c r="D270" t="s">
        <v>102</v>
      </c>
      <c r="E270" t="s">
        <v>87</v>
      </c>
      <c r="F270" t="s">
        <v>82</v>
      </c>
      <c r="G270" t="b">
        <f t="shared" si="16"/>
        <v>1</v>
      </c>
      <c r="H270" t="s">
        <v>110</v>
      </c>
      <c r="I270">
        <v>49</v>
      </c>
      <c r="J270">
        <v>86071</v>
      </c>
      <c r="K270">
        <v>35</v>
      </c>
      <c r="L270">
        <v>4</v>
      </c>
      <c r="M270">
        <v>11</v>
      </c>
      <c r="N270">
        <v>1</v>
      </c>
      <c r="O270" t="b">
        <f t="shared" si="19"/>
        <v>1</v>
      </c>
      <c r="P270">
        <v>44</v>
      </c>
      <c r="Q270" t="str">
        <f t="shared" si="17"/>
        <v>Need Imrovement</v>
      </c>
      <c r="R270" t="str">
        <f t="shared" si="18"/>
        <v>Low Performer</v>
      </c>
    </row>
    <row r="271" spans="1:18" x14ac:dyDescent="0.45">
      <c r="A271" t="s">
        <v>104</v>
      </c>
      <c r="B271" t="s">
        <v>94</v>
      </c>
      <c r="C271" t="s">
        <v>86</v>
      </c>
      <c r="D271" t="s">
        <v>91</v>
      </c>
      <c r="E271" t="s">
        <v>108</v>
      </c>
      <c r="F271" t="s">
        <v>96</v>
      </c>
      <c r="G271" t="b">
        <f t="shared" si="16"/>
        <v>0</v>
      </c>
      <c r="H271" t="s">
        <v>101</v>
      </c>
      <c r="I271">
        <v>29</v>
      </c>
      <c r="J271">
        <v>101121</v>
      </c>
      <c r="K271">
        <v>19</v>
      </c>
      <c r="L271">
        <v>15</v>
      </c>
      <c r="M271">
        <v>13</v>
      </c>
      <c r="N271">
        <v>3</v>
      </c>
      <c r="O271" t="b">
        <f t="shared" si="19"/>
        <v>1</v>
      </c>
      <c r="P271">
        <v>25</v>
      </c>
      <c r="Q271" t="str">
        <f t="shared" si="17"/>
        <v>Need Imrovement</v>
      </c>
      <c r="R271" t="str">
        <f t="shared" si="18"/>
        <v>Low Performer</v>
      </c>
    </row>
    <row r="272" spans="1:18" x14ac:dyDescent="0.45">
      <c r="A272" t="s">
        <v>90</v>
      </c>
      <c r="B272" t="s">
        <v>85</v>
      </c>
      <c r="C272" t="s">
        <v>86</v>
      </c>
      <c r="D272" t="s">
        <v>102</v>
      </c>
      <c r="E272" t="s">
        <v>103</v>
      </c>
      <c r="F272" t="s">
        <v>82</v>
      </c>
      <c r="G272" t="b">
        <f t="shared" si="16"/>
        <v>1</v>
      </c>
      <c r="H272" t="s">
        <v>110</v>
      </c>
      <c r="I272">
        <v>23</v>
      </c>
      <c r="J272">
        <v>104763</v>
      </c>
      <c r="K272">
        <v>12</v>
      </c>
      <c r="L272">
        <v>11</v>
      </c>
      <c r="M272">
        <v>6</v>
      </c>
      <c r="N272">
        <v>3</v>
      </c>
      <c r="O272" t="b">
        <f t="shared" si="19"/>
        <v>1</v>
      </c>
      <c r="P272">
        <v>43</v>
      </c>
      <c r="Q272" t="str">
        <f t="shared" si="17"/>
        <v>Need Imrovement</v>
      </c>
      <c r="R272" t="str">
        <f t="shared" si="18"/>
        <v>Low Performer</v>
      </c>
    </row>
    <row r="273" spans="1:18" x14ac:dyDescent="0.45">
      <c r="A273" t="s">
        <v>84</v>
      </c>
      <c r="B273" t="s">
        <v>94</v>
      </c>
      <c r="C273" t="s">
        <v>107</v>
      </c>
      <c r="D273" t="s">
        <v>80</v>
      </c>
      <c r="E273" t="s">
        <v>108</v>
      </c>
      <c r="F273" t="s">
        <v>82</v>
      </c>
      <c r="G273" t="b">
        <f t="shared" si="16"/>
        <v>1</v>
      </c>
      <c r="H273" t="s">
        <v>89</v>
      </c>
      <c r="I273">
        <v>62</v>
      </c>
      <c r="J273">
        <v>42237</v>
      </c>
      <c r="K273">
        <v>16</v>
      </c>
      <c r="L273">
        <v>3</v>
      </c>
      <c r="M273">
        <v>13</v>
      </c>
      <c r="N273">
        <v>5</v>
      </c>
      <c r="O273" t="b">
        <f t="shared" si="19"/>
        <v>1</v>
      </c>
      <c r="P273">
        <v>37</v>
      </c>
      <c r="Q273" t="str">
        <f t="shared" si="17"/>
        <v>Need Imrovement</v>
      </c>
      <c r="R273" t="str">
        <f t="shared" si="18"/>
        <v>Low Performer</v>
      </c>
    </row>
    <row r="274" spans="1:18" x14ac:dyDescent="0.45">
      <c r="A274" t="s">
        <v>104</v>
      </c>
      <c r="B274" t="s">
        <v>78</v>
      </c>
      <c r="C274" t="s">
        <v>107</v>
      </c>
      <c r="D274" t="s">
        <v>100</v>
      </c>
      <c r="E274" t="s">
        <v>108</v>
      </c>
      <c r="F274" t="s">
        <v>82</v>
      </c>
      <c r="G274" t="b">
        <f t="shared" si="16"/>
        <v>1</v>
      </c>
      <c r="H274" t="s">
        <v>89</v>
      </c>
      <c r="I274">
        <v>43</v>
      </c>
      <c r="J274">
        <v>45649</v>
      </c>
      <c r="K274">
        <v>10</v>
      </c>
      <c r="L274">
        <v>3</v>
      </c>
      <c r="M274">
        <v>5</v>
      </c>
      <c r="N274">
        <v>4</v>
      </c>
      <c r="O274" t="b">
        <f t="shared" si="19"/>
        <v>1</v>
      </c>
      <c r="P274">
        <v>42</v>
      </c>
      <c r="Q274" t="str">
        <f t="shared" si="17"/>
        <v>Need Imrovement</v>
      </c>
      <c r="R274" t="str">
        <f t="shared" si="18"/>
        <v>Low Performer</v>
      </c>
    </row>
    <row r="275" spans="1:18" x14ac:dyDescent="0.45">
      <c r="A275" t="s">
        <v>109</v>
      </c>
      <c r="B275" t="s">
        <v>94</v>
      </c>
      <c r="C275" t="s">
        <v>79</v>
      </c>
      <c r="D275" t="s">
        <v>80</v>
      </c>
      <c r="E275" t="s">
        <v>95</v>
      </c>
      <c r="F275" t="s">
        <v>96</v>
      </c>
      <c r="G275" t="b">
        <f t="shared" si="16"/>
        <v>0</v>
      </c>
      <c r="H275" t="s">
        <v>93</v>
      </c>
      <c r="I275">
        <v>62</v>
      </c>
      <c r="J275">
        <v>67713</v>
      </c>
      <c r="K275">
        <v>25</v>
      </c>
      <c r="L275">
        <v>16</v>
      </c>
      <c r="M275">
        <v>9</v>
      </c>
      <c r="N275">
        <v>4</v>
      </c>
      <c r="O275" t="b">
        <f t="shared" si="19"/>
        <v>1</v>
      </c>
      <c r="P275">
        <v>25</v>
      </c>
      <c r="Q275" t="str">
        <f t="shared" si="17"/>
        <v>Need Imrovement</v>
      </c>
      <c r="R275" t="str">
        <f t="shared" si="18"/>
        <v>Low Performer</v>
      </c>
    </row>
    <row r="276" spans="1:18" x14ac:dyDescent="0.45">
      <c r="A276" t="s">
        <v>77</v>
      </c>
      <c r="B276" t="s">
        <v>78</v>
      </c>
      <c r="C276" t="s">
        <v>99</v>
      </c>
      <c r="D276" t="s">
        <v>100</v>
      </c>
      <c r="E276" t="s">
        <v>95</v>
      </c>
      <c r="F276" t="s">
        <v>82</v>
      </c>
      <c r="G276" t="b">
        <f t="shared" si="16"/>
        <v>1</v>
      </c>
      <c r="H276" t="s">
        <v>106</v>
      </c>
      <c r="I276">
        <v>37</v>
      </c>
      <c r="J276">
        <v>103463</v>
      </c>
      <c r="K276">
        <v>20</v>
      </c>
      <c r="L276">
        <v>5</v>
      </c>
      <c r="M276">
        <v>11</v>
      </c>
      <c r="N276">
        <v>9</v>
      </c>
      <c r="O276" t="b">
        <f t="shared" si="19"/>
        <v>0</v>
      </c>
      <c r="P276">
        <v>48</v>
      </c>
      <c r="Q276" t="str">
        <f t="shared" si="17"/>
        <v>Excellent</v>
      </c>
      <c r="R276" t="str">
        <f t="shared" si="18"/>
        <v>High Performer</v>
      </c>
    </row>
    <row r="277" spans="1:18" x14ac:dyDescent="0.45">
      <c r="A277" t="s">
        <v>84</v>
      </c>
      <c r="B277" t="s">
        <v>78</v>
      </c>
      <c r="C277" t="s">
        <v>86</v>
      </c>
      <c r="D277" t="s">
        <v>102</v>
      </c>
      <c r="E277" t="s">
        <v>87</v>
      </c>
      <c r="F277" t="s">
        <v>96</v>
      </c>
      <c r="G277" t="b">
        <f t="shared" si="16"/>
        <v>0</v>
      </c>
      <c r="H277" t="s">
        <v>106</v>
      </c>
      <c r="I277">
        <v>50</v>
      </c>
      <c r="J277">
        <v>75409</v>
      </c>
      <c r="K277">
        <v>31</v>
      </c>
      <c r="L277">
        <v>10</v>
      </c>
      <c r="M277">
        <v>2</v>
      </c>
      <c r="N277">
        <v>7</v>
      </c>
      <c r="O277" t="b">
        <f t="shared" si="19"/>
        <v>1</v>
      </c>
      <c r="P277">
        <v>44</v>
      </c>
      <c r="Q277" t="str">
        <f t="shared" si="17"/>
        <v>Good</v>
      </c>
      <c r="R277" t="str">
        <f t="shared" si="18"/>
        <v>High Performer</v>
      </c>
    </row>
    <row r="278" spans="1:18" x14ac:dyDescent="0.45">
      <c r="A278" t="s">
        <v>77</v>
      </c>
      <c r="B278" t="s">
        <v>94</v>
      </c>
      <c r="C278" t="s">
        <v>86</v>
      </c>
      <c r="D278" t="s">
        <v>80</v>
      </c>
      <c r="E278" t="s">
        <v>92</v>
      </c>
      <c r="F278" t="s">
        <v>88</v>
      </c>
      <c r="G278" t="b">
        <f t="shared" si="16"/>
        <v>1</v>
      </c>
      <c r="H278" t="s">
        <v>106</v>
      </c>
      <c r="I278">
        <v>51</v>
      </c>
      <c r="J278">
        <v>78766</v>
      </c>
      <c r="K278">
        <v>4</v>
      </c>
      <c r="L278">
        <v>19</v>
      </c>
      <c r="M278">
        <v>1</v>
      </c>
      <c r="N278">
        <v>4</v>
      </c>
      <c r="O278" t="b">
        <f t="shared" si="19"/>
        <v>1</v>
      </c>
      <c r="P278">
        <v>36</v>
      </c>
      <c r="Q278" t="str">
        <f t="shared" si="17"/>
        <v>Need Imrovement</v>
      </c>
      <c r="R278" t="str">
        <f t="shared" si="18"/>
        <v>Low Performer</v>
      </c>
    </row>
    <row r="279" spans="1:18" x14ac:dyDescent="0.45">
      <c r="A279" t="s">
        <v>97</v>
      </c>
      <c r="B279" t="s">
        <v>85</v>
      </c>
      <c r="C279" t="s">
        <v>79</v>
      </c>
      <c r="D279" t="s">
        <v>102</v>
      </c>
      <c r="E279" t="s">
        <v>92</v>
      </c>
      <c r="F279" t="s">
        <v>88</v>
      </c>
      <c r="G279" t="b">
        <f t="shared" si="16"/>
        <v>1</v>
      </c>
      <c r="H279" t="s">
        <v>93</v>
      </c>
      <c r="I279">
        <v>33</v>
      </c>
      <c r="J279">
        <v>76154</v>
      </c>
      <c r="K279">
        <v>23</v>
      </c>
      <c r="L279">
        <v>4</v>
      </c>
      <c r="M279">
        <v>8</v>
      </c>
      <c r="N279">
        <v>3</v>
      </c>
      <c r="O279" t="b">
        <f t="shared" si="19"/>
        <v>1</v>
      </c>
      <c r="P279">
        <v>43</v>
      </c>
      <c r="Q279" t="str">
        <f t="shared" si="17"/>
        <v>Need Imrovement</v>
      </c>
      <c r="R279" t="str">
        <f t="shared" si="18"/>
        <v>Low Performer</v>
      </c>
    </row>
    <row r="280" spans="1:18" x14ac:dyDescent="0.45">
      <c r="A280" t="s">
        <v>97</v>
      </c>
      <c r="B280" t="s">
        <v>78</v>
      </c>
      <c r="C280" t="s">
        <v>107</v>
      </c>
      <c r="D280" t="s">
        <v>100</v>
      </c>
      <c r="E280" t="s">
        <v>95</v>
      </c>
      <c r="F280" t="s">
        <v>82</v>
      </c>
      <c r="G280" t="b">
        <f t="shared" si="16"/>
        <v>1</v>
      </c>
      <c r="H280" t="s">
        <v>89</v>
      </c>
      <c r="I280">
        <v>56</v>
      </c>
      <c r="J280">
        <v>37016</v>
      </c>
      <c r="K280">
        <v>2</v>
      </c>
      <c r="L280">
        <v>19</v>
      </c>
      <c r="M280">
        <v>12</v>
      </c>
      <c r="N280">
        <v>6</v>
      </c>
      <c r="O280" t="b">
        <f t="shared" si="19"/>
        <v>1</v>
      </c>
      <c r="P280">
        <v>30</v>
      </c>
      <c r="Q280" t="str">
        <f t="shared" si="17"/>
        <v>Need Imrovement</v>
      </c>
      <c r="R280" t="str">
        <f t="shared" si="18"/>
        <v>Low Performer</v>
      </c>
    </row>
    <row r="281" spans="1:18" x14ac:dyDescent="0.45">
      <c r="A281" t="s">
        <v>111</v>
      </c>
      <c r="B281" t="s">
        <v>94</v>
      </c>
      <c r="C281" t="s">
        <v>99</v>
      </c>
      <c r="D281" t="s">
        <v>91</v>
      </c>
      <c r="E281" t="s">
        <v>87</v>
      </c>
      <c r="F281" t="s">
        <v>96</v>
      </c>
      <c r="G281" t="b">
        <f t="shared" si="16"/>
        <v>0</v>
      </c>
      <c r="H281" t="s">
        <v>110</v>
      </c>
      <c r="I281">
        <v>32</v>
      </c>
      <c r="J281">
        <v>109563</v>
      </c>
      <c r="K281">
        <v>22</v>
      </c>
      <c r="L281">
        <v>11</v>
      </c>
      <c r="M281">
        <v>3</v>
      </c>
      <c r="N281">
        <v>3</v>
      </c>
      <c r="O281" t="b">
        <f t="shared" si="19"/>
        <v>1</v>
      </c>
      <c r="P281">
        <v>45</v>
      </c>
      <c r="Q281" t="str">
        <f t="shared" si="17"/>
        <v>Need Imrovement</v>
      </c>
      <c r="R281" t="str">
        <f t="shared" si="18"/>
        <v>Low Performer</v>
      </c>
    </row>
    <row r="282" spans="1:18" x14ac:dyDescent="0.45">
      <c r="A282" t="s">
        <v>77</v>
      </c>
      <c r="B282" t="s">
        <v>94</v>
      </c>
      <c r="C282" t="s">
        <v>107</v>
      </c>
      <c r="D282" t="s">
        <v>91</v>
      </c>
      <c r="E282" t="s">
        <v>92</v>
      </c>
      <c r="F282" t="s">
        <v>88</v>
      </c>
      <c r="G282" t="b">
        <f t="shared" si="16"/>
        <v>1</v>
      </c>
      <c r="H282" t="s">
        <v>93</v>
      </c>
      <c r="I282">
        <v>42</v>
      </c>
      <c r="J282">
        <v>78688</v>
      </c>
      <c r="K282">
        <v>37</v>
      </c>
      <c r="L282">
        <v>2</v>
      </c>
      <c r="M282">
        <v>14</v>
      </c>
      <c r="N282">
        <v>6</v>
      </c>
      <c r="O282" t="b">
        <f t="shared" si="19"/>
        <v>1</v>
      </c>
      <c r="P282">
        <v>53</v>
      </c>
      <c r="Q282" t="str">
        <f t="shared" si="17"/>
        <v>Need Imrovement</v>
      </c>
      <c r="R282" t="str">
        <f t="shared" si="18"/>
        <v>Low Performer</v>
      </c>
    </row>
    <row r="283" spans="1:18" x14ac:dyDescent="0.45">
      <c r="A283" t="s">
        <v>109</v>
      </c>
      <c r="B283" t="s">
        <v>85</v>
      </c>
      <c r="C283" t="s">
        <v>107</v>
      </c>
      <c r="D283" t="s">
        <v>80</v>
      </c>
      <c r="E283" t="s">
        <v>87</v>
      </c>
      <c r="F283" t="s">
        <v>96</v>
      </c>
      <c r="G283" t="b">
        <f t="shared" si="16"/>
        <v>0</v>
      </c>
      <c r="H283" t="s">
        <v>93</v>
      </c>
      <c r="I283">
        <v>42</v>
      </c>
      <c r="J283">
        <v>119678</v>
      </c>
      <c r="K283">
        <v>8</v>
      </c>
      <c r="L283">
        <v>10</v>
      </c>
      <c r="M283">
        <v>11</v>
      </c>
      <c r="N283">
        <v>9</v>
      </c>
      <c r="O283" t="b">
        <f t="shared" si="19"/>
        <v>0</v>
      </c>
      <c r="P283">
        <v>47</v>
      </c>
      <c r="Q283" t="str">
        <f t="shared" si="17"/>
        <v>Excellent</v>
      </c>
      <c r="R283" t="str">
        <f t="shared" si="18"/>
        <v>High Performer</v>
      </c>
    </row>
    <row r="284" spans="1:18" x14ac:dyDescent="0.45">
      <c r="A284" t="s">
        <v>90</v>
      </c>
      <c r="B284" t="s">
        <v>78</v>
      </c>
      <c r="C284" t="s">
        <v>107</v>
      </c>
      <c r="D284" t="s">
        <v>102</v>
      </c>
      <c r="E284" t="s">
        <v>87</v>
      </c>
      <c r="F284" t="s">
        <v>96</v>
      </c>
      <c r="G284" t="b">
        <f t="shared" si="16"/>
        <v>0</v>
      </c>
      <c r="H284" t="s">
        <v>110</v>
      </c>
      <c r="I284">
        <v>26</v>
      </c>
      <c r="J284">
        <v>84238</v>
      </c>
      <c r="K284">
        <v>7</v>
      </c>
      <c r="L284">
        <v>11</v>
      </c>
      <c r="M284">
        <v>12</v>
      </c>
      <c r="N284">
        <v>6</v>
      </c>
      <c r="O284" t="b">
        <f t="shared" si="19"/>
        <v>1</v>
      </c>
      <c r="P284">
        <v>22</v>
      </c>
      <c r="Q284" t="str">
        <f t="shared" si="17"/>
        <v>Need Imrovement</v>
      </c>
      <c r="R284" t="str">
        <f t="shared" si="18"/>
        <v>Low Performer</v>
      </c>
    </row>
    <row r="285" spans="1:18" x14ac:dyDescent="0.45">
      <c r="A285" t="s">
        <v>84</v>
      </c>
      <c r="B285" t="s">
        <v>78</v>
      </c>
      <c r="C285" t="s">
        <v>107</v>
      </c>
      <c r="D285" t="s">
        <v>102</v>
      </c>
      <c r="E285" t="s">
        <v>87</v>
      </c>
      <c r="F285" t="s">
        <v>82</v>
      </c>
      <c r="G285" t="b">
        <f t="shared" si="16"/>
        <v>1</v>
      </c>
      <c r="H285" t="s">
        <v>106</v>
      </c>
      <c r="I285">
        <v>41</v>
      </c>
      <c r="J285">
        <v>88608</v>
      </c>
      <c r="K285">
        <v>14</v>
      </c>
      <c r="L285">
        <v>16</v>
      </c>
      <c r="M285">
        <v>12</v>
      </c>
      <c r="N285">
        <v>4</v>
      </c>
      <c r="O285" t="b">
        <f t="shared" si="19"/>
        <v>1</v>
      </c>
      <c r="P285">
        <v>30</v>
      </c>
      <c r="Q285" t="str">
        <f t="shared" si="17"/>
        <v>Need Imrovement</v>
      </c>
      <c r="R285" t="str">
        <f t="shared" si="18"/>
        <v>Low Performer</v>
      </c>
    </row>
    <row r="286" spans="1:18" x14ac:dyDescent="0.45">
      <c r="A286" t="s">
        <v>104</v>
      </c>
      <c r="B286" t="s">
        <v>94</v>
      </c>
      <c r="C286" t="s">
        <v>86</v>
      </c>
      <c r="D286" t="s">
        <v>80</v>
      </c>
      <c r="E286" t="s">
        <v>105</v>
      </c>
      <c r="F286" t="s">
        <v>88</v>
      </c>
      <c r="G286" t="b">
        <f t="shared" si="16"/>
        <v>1</v>
      </c>
      <c r="H286" t="s">
        <v>101</v>
      </c>
      <c r="I286">
        <v>58</v>
      </c>
      <c r="J286">
        <v>119081</v>
      </c>
      <c r="K286">
        <v>3</v>
      </c>
      <c r="L286">
        <v>19</v>
      </c>
      <c r="M286">
        <v>12</v>
      </c>
      <c r="N286">
        <v>5</v>
      </c>
      <c r="O286" t="b">
        <f t="shared" si="19"/>
        <v>1</v>
      </c>
      <c r="P286">
        <v>57</v>
      </c>
      <c r="Q286" t="str">
        <f t="shared" si="17"/>
        <v>Need Imrovement</v>
      </c>
      <c r="R286" t="str">
        <f t="shared" si="18"/>
        <v>Low Performer</v>
      </c>
    </row>
    <row r="287" spans="1:18" x14ac:dyDescent="0.45">
      <c r="A287" t="s">
        <v>109</v>
      </c>
      <c r="B287" t="s">
        <v>94</v>
      </c>
      <c r="C287" t="s">
        <v>86</v>
      </c>
      <c r="D287" t="s">
        <v>91</v>
      </c>
      <c r="E287" t="s">
        <v>108</v>
      </c>
      <c r="F287" t="s">
        <v>82</v>
      </c>
      <c r="G287" t="b">
        <f t="shared" si="16"/>
        <v>1</v>
      </c>
      <c r="H287" t="s">
        <v>110</v>
      </c>
      <c r="I287">
        <v>24</v>
      </c>
      <c r="J287">
        <v>61897</v>
      </c>
      <c r="K287">
        <v>16</v>
      </c>
      <c r="L287">
        <v>11</v>
      </c>
      <c r="M287">
        <v>7</v>
      </c>
      <c r="N287">
        <v>6</v>
      </c>
      <c r="O287" t="b">
        <f t="shared" si="19"/>
        <v>1</v>
      </c>
      <c r="P287">
        <v>33</v>
      </c>
      <c r="Q287" t="str">
        <f t="shared" si="17"/>
        <v>Need Imrovement</v>
      </c>
      <c r="R287" t="str">
        <f t="shared" si="18"/>
        <v>Low Performer</v>
      </c>
    </row>
    <row r="288" spans="1:18" x14ac:dyDescent="0.45">
      <c r="A288" t="s">
        <v>109</v>
      </c>
      <c r="B288" t="s">
        <v>85</v>
      </c>
      <c r="C288" t="s">
        <v>107</v>
      </c>
      <c r="D288" t="s">
        <v>100</v>
      </c>
      <c r="E288" t="s">
        <v>87</v>
      </c>
      <c r="F288" t="s">
        <v>82</v>
      </c>
      <c r="G288" t="b">
        <f t="shared" si="16"/>
        <v>1</v>
      </c>
      <c r="H288" t="s">
        <v>89</v>
      </c>
      <c r="I288">
        <v>54</v>
      </c>
      <c r="J288">
        <v>80961</v>
      </c>
      <c r="K288">
        <v>19</v>
      </c>
      <c r="L288">
        <v>14</v>
      </c>
      <c r="M288">
        <v>10</v>
      </c>
      <c r="N288">
        <v>3</v>
      </c>
      <c r="O288" t="b">
        <f t="shared" si="19"/>
        <v>1</v>
      </c>
      <c r="P288">
        <v>45</v>
      </c>
      <c r="Q288" t="str">
        <f t="shared" si="17"/>
        <v>Need Imrovement</v>
      </c>
      <c r="R288" t="str">
        <f t="shared" si="18"/>
        <v>Low Performer</v>
      </c>
    </row>
    <row r="289" spans="1:18" x14ac:dyDescent="0.45">
      <c r="A289" t="s">
        <v>97</v>
      </c>
      <c r="B289" t="s">
        <v>85</v>
      </c>
      <c r="C289" t="s">
        <v>99</v>
      </c>
      <c r="D289" t="s">
        <v>80</v>
      </c>
      <c r="E289" t="s">
        <v>105</v>
      </c>
      <c r="F289" t="s">
        <v>88</v>
      </c>
      <c r="G289" t="b">
        <f t="shared" si="16"/>
        <v>1</v>
      </c>
      <c r="H289" t="s">
        <v>83</v>
      </c>
      <c r="I289">
        <v>30</v>
      </c>
      <c r="J289">
        <v>98703</v>
      </c>
      <c r="K289">
        <v>18</v>
      </c>
      <c r="L289">
        <v>2</v>
      </c>
      <c r="M289">
        <v>13</v>
      </c>
      <c r="N289">
        <v>8</v>
      </c>
      <c r="O289" t="b">
        <f t="shared" si="19"/>
        <v>0</v>
      </c>
      <c r="P289">
        <v>40</v>
      </c>
      <c r="Q289" t="str">
        <f t="shared" si="17"/>
        <v>Good</v>
      </c>
      <c r="R289" t="str">
        <f t="shared" si="18"/>
        <v>High Performer</v>
      </c>
    </row>
    <row r="290" spans="1:18" x14ac:dyDescent="0.45">
      <c r="A290" t="s">
        <v>77</v>
      </c>
      <c r="B290" t="s">
        <v>78</v>
      </c>
      <c r="C290" t="s">
        <v>79</v>
      </c>
      <c r="D290" t="s">
        <v>100</v>
      </c>
      <c r="E290" t="s">
        <v>95</v>
      </c>
      <c r="F290" t="s">
        <v>88</v>
      </c>
      <c r="G290" t="b">
        <f t="shared" si="16"/>
        <v>1</v>
      </c>
      <c r="H290" t="s">
        <v>83</v>
      </c>
      <c r="I290">
        <v>30</v>
      </c>
      <c r="J290">
        <v>74757</v>
      </c>
      <c r="K290">
        <v>16</v>
      </c>
      <c r="L290">
        <v>5</v>
      </c>
      <c r="M290">
        <v>11</v>
      </c>
      <c r="N290">
        <v>4</v>
      </c>
      <c r="O290" t="b">
        <f t="shared" si="19"/>
        <v>1</v>
      </c>
      <c r="P290">
        <v>58</v>
      </c>
      <c r="Q290" t="str">
        <f t="shared" si="17"/>
        <v>Need Imrovement</v>
      </c>
      <c r="R290" t="str">
        <f t="shared" si="18"/>
        <v>Low Performer</v>
      </c>
    </row>
    <row r="291" spans="1:18" x14ac:dyDescent="0.45">
      <c r="A291" t="s">
        <v>111</v>
      </c>
      <c r="B291" t="s">
        <v>78</v>
      </c>
      <c r="C291" t="s">
        <v>99</v>
      </c>
      <c r="D291" t="s">
        <v>91</v>
      </c>
      <c r="E291" t="s">
        <v>92</v>
      </c>
      <c r="F291" t="s">
        <v>96</v>
      </c>
      <c r="G291" t="b">
        <f t="shared" si="16"/>
        <v>0</v>
      </c>
      <c r="H291" t="s">
        <v>98</v>
      </c>
      <c r="I291">
        <v>25</v>
      </c>
      <c r="J291">
        <v>56917</v>
      </c>
      <c r="K291">
        <v>8</v>
      </c>
      <c r="L291">
        <v>5</v>
      </c>
      <c r="M291">
        <v>8</v>
      </c>
      <c r="N291">
        <v>8</v>
      </c>
      <c r="O291" t="b">
        <f t="shared" si="19"/>
        <v>0</v>
      </c>
      <c r="P291">
        <v>49</v>
      </c>
      <c r="Q291" t="str">
        <f t="shared" si="17"/>
        <v>Good</v>
      </c>
      <c r="R291" t="str">
        <f t="shared" si="18"/>
        <v>High Performer</v>
      </c>
    </row>
    <row r="292" spans="1:18" x14ac:dyDescent="0.45">
      <c r="A292" t="s">
        <v>111</v>
      </c>
      <c r="B292" t="s">
        <v>94</v>
      </c>
      <c r="C292" t="s">
        <v>99</v>
      </c>
      <c r="D292" t="s">
        <v>102</v>
      </c>
      <c r="E292" t="s">
        <v>108</v>
      </c>
      <c r="F292" t="s">
        <v>88</v>
      </c>
      <c r="G292" t="b">
        <f t="shared" si="16"/>
        <v>1</v>
      </c>
      <c r="H292" t="s">
        <v>98</v>
      </c>
      <c r="I292">
        <v>56</v>
      </c>
      <c r="J292">
        <v>52736</v>
      </c>
      <c r="K292">
        <v>33</v>
      </c>
      <c r="L292">
        <v>19</v>
      </c>
      <c r="M292">
        <v>13</v>
      </c>
      <c r="N292">
        <v>3</v>
      </c>
      <c r="O292" t="b">
        <f t="shared" si="19"/>
        <v>1</v>
      </c>
      <c r="P292">
        <v>27</v>
      </c>
      <c r="Q292" t="str">
        <f t="shared" si="17"/>
        <v>Need Imrovement</v>
      </c>
      <c r="R292" t="str">
        <f t="shared" si="18"/>
        <v>Low Performer</v>
      </c>
    </row>
    <row r="293" spans="1:18" x14ac:dyDescent="0.45">
      <c r="A293" t="s">
        <v>84</v>
      </c>
      <c r="B293" t="s">
        <v>78</v>
      </c>
      <c r="C293" t="s">
        <v>99</v>
      </c>
      <c r="D293" t="s">
        <v>91</v>
      </c>
      <c r="E293" t="s">
        <v>103</v>
      </c>
      <c r="F293" t="s">
        <v>96</v>
      </c>
      <c r="G293" t="b">
        <f t="shared" si="16"/>
        <v>0</v>
      </c>
      <c r="H293" t="s">
        <v>93</v>
      </c>
      <c r="I293">
        <v>38</v>
      </c>
      <c r="J293">
        <v>57990</v>
      </c>
      <c r="K293">
        <v>12</v>
      </c>
      <c r="L293">
        <v>12</v>
      </c>
      <c r="M293">
        <v>13</v>
      </c>
      <c r="N293">
        <v>7</v>
      </c>
      <c r="O293" t="b">
        <f t="shared" si="19"/>
        <v>1</v>
      </c>
      <c r="P293">
        <v>39</v>
      </c>
      <c r="Q293" t="str">
        <f t="shared" si="17"/>
        <v>Good</v>
      </c>
      <c r="R293" t="str">
        <f t="shared" si="18"/>
        <v>High Performer</v>
      </c>
    </row>
    <row r="294" spans="1:18" x14ac:dyDescent="0.45">
      <c r="A294" t="s">
        <v>97</v>
      </c>
      <c r="B294" t="s">
        <v>85</v>
      </c>
      <c r="C294" t="s">
        <v>107</v>
      </c>
      <c r="D294" t="s">
        <v>80</v>
      </c>
      <c r="E294" t="s">
        <v>92</v>
      </c>
      <c r="F294" t="s">
        <v>96</v>
      </c>
      <c r="G294" t="b">
        <f t="shared" si="16"/>
        <v>0</v>
      </c>
      <c r="H294" t="s">
        <v>83</v>
      </c>
      <c r="I294">
        <v>55</v>
      </c>
      <c r="J294">
        <v>92551</v>
      </c>
      <c r="K294">
        <v>11</v>
      </c>
      <c r="L294">
        <v>18</v>
      </c>
      <c r="M294">
        <v>6</v>
      </c>
      <c r="N294">
        <v>9</v>
      </c>
      <c r="O294" t="b">
        <f t="shared" si="19"/>
        <v>0</v>
      </c>
      <c r="P294">
        <v>51</v>
      </c>
      <c r="Q294" t="str">
        <f t="shared" si="17"/>
        <v>Excellent</v>
      </c>
      <c r="R294" t="str">
        <f t="shared" si="18"/>
        <v>High Performer</v>
      </c>
    </row>
    <row r="295" spans="1:18" x14ac:dyDescent="0.45">
      <c r="A295" t="s">
        <v>109</v>
      </c>
      <c r="B295" t="s">
        <v>85</v>
      </c>
      <c r="C295" t="s">
        <v>86</v>
      </c>
      <c r="D295" t="s">
        <v>102</v>
      </c>
      <c r="E295" t="s">
        <v>108</v>
      </c>
      <c r="F295" t="s">
        <v>96</v>
      </c>
      <c r="G295" t="b">
        <f t="shared" si="16"/>
        <v>0</v>
      </c>
      <c r="H295" t="s">
        <v>101</v>
      </c>
      <c r="I295">
        <v>45</v>
      </c>
      <c r="J295">
        <v>88161</v>
      </c>
      <c r="K295">
        <v>5</v>
      </c>
      <c r="L295">
        <v>4</v>
      </c>
      <c r="M295">
        <v>12</v>
      </c>
      <c r="N295">
        <v>4</v>
      </c>
      <c r="O295" t="b">
        <f t="shared" si="19"/>
        <v>1</v>
      </c>
      <c r="P295">
        <v>41</v>
      </c>
      <c r="Q295" t="str">
        <f t="shared" si="17"/>
        <v>Need Imrovement</v>
      </c>
      <c r="R295" t="str">
        <f t="shared" si="18"/>
        <v>Low Performer</v>
      </c>
    </row>
    <row r="296" spans="1:18" x14ac:dyDescent="0.45">
      <c r="A296" t="s">
        <v>90</v>
      </c>
      <c r="B296" t="s">
        <v>94</v>
      </c>
      <c r="C296" t="s">
        <v>99</v>
      </c>
      <c r="D296" t="s">
        <v>80</v>
      </c>
      <c r="E296" t="s">
        <v>103</v>
      </c>
      <c r="F296" t="s">
        <v>88</v>
      </c>
      <c r="G296" t="b">
        <f t="shared" si="16"/>
        <v>1</v>
      </c>
      <c r="H296" t="s">
        <v>106</v>
      </c>
      <c r="I296">
        <v>53</v>
      </c>
      <c r="J296">
        <v>109623</v>
      </c>
      <c r="K296">
        <v>27</v>
      </c>
      <c r="L296">
        <v>17</v>
      </c>
      <c r="M296">
        <v>10</v>
      </c>
      <c r="N296">
        <v>8</v>
      </c>
      <c r="O296" t="b">
        <f t="shared" si="19"/>
        <v>0</v>
      </c>
      <c r="P296">
        <v>26</v>
      </c>
      <c r="Q296" t="str">
        <f t="shared" si="17"/>
        <v>Good</v>
      </c>
      <c r="R296" t="str">
        <f t="shared" si="18"/>
        <v>High Performer</v>
      </c>
    </row>
    <row r="297" spans="1:18" x14ac:dyDescent="0.45">
      <c r="A297" t="s">
        <v>97</v>
      </c>
      <c r="B297" t="s">
        <v>85</v>
      </c>
      <c r="C297" t="s">
        <v>107</v>
      </c>
      <c r="D297" t="s">
        <v>80</v>
      </c>
      <c r="E297" t="s">
        <v>92</v>
      </c>
      <c r="F297" t="s">
        <v>82</v>
      </c>
      <c r="G297" t="b">
        <f t="shared" si="16"/>
        <v>1</v>
      </c>
      <c r="H297" t="s">
        <v>89</v>
      </c>
      <c r="I297">
        <v>22</v>
      </c>
      <c r="J297">
        <v>52440</v>
      </c>
      <c r="K297">
        <v>12</v>
      </c>
      <c r="L297">
        <v>10</v>
      </c>
      <c r="M297">
        <v>14</v>
      </c>
      <c r="N297">
        <v>3</v>
      </c>
      <c r="O297" t="b">
        <f t="shared" si="19"/>
        <v>1</v>
      </c>
      <c r="P297">
        <v>28</v>
      </c>
      <c r="Q297" t="str">
        <f t="shared" si="17"/>
        <v>Need Imrovement</v>
      </c>
      <c r="R297" t="str">
        <f t="shared" si="18"/>
        <v>Low Performer</v>
      </c>
    </row>
    <row r="298" spans="1:18" x14ac:dyDescent="0.45">
      <c r="A298" t="s">
        <v>84</v>
      </c>
      <c r="B298" t="s">
        <v>85</v>
      </c>
      <c r="C298" t="s">
        <v>99</v>
      </c>
      <c r="D298" t="s">
        <v>91</v>
      </c>
      <c r="E298" t="s">
        <v>108</v>
      </c>
      <c r="F298" t="s">
        <v>96</v>
      </c>
      <c r="G298" t="b">
        <f t="shared" si="16"/>
        <v>0</v>
      </c>
      <c r="H298" t="s">
        <v>98</v>
      </c>
      <c r="I298">
        <v>29</v>
      </c>
      <c r="J298">
        <v>65205</v>
      </c>
      <c r="K298">
        <v>17</v>
      </c>
      <c r="L298">
        <v>6</v>
      </c>
      <c r="M298">
        <v>9</v>
      </c>
      <c r="N298">
        <v>7</v>
      </c>
      <c r="O298" t="b">
        <f t="shared" si="19"/>
        <v>1</v>
      </c>
      <c r="P298">
        <v>20</v>
      </c>
      <c r="Q298" t="str">
        <f t="shared" si="17"/>
        <v>Good</v>
      </c>
      <c r="R298" t="str">
        <f t="shared" si="18"/>
        <v>High Performer</v>
      </c>
    </row>
    <row r="299" spans="1:18" x14ac:dyDescent="0.45">
      <c r="A299" t="s">
        <v>84</v>
      </c>
      <c r="B299" t="s">
        <v>85</v>
      </c>
      <c r="C299" t="s">
        <v>99</v>
      </c>
      <c r="D299" t="s">
        <v>80</v>
      </c>
      <c r="E299" t="s">
        <v>92</v>
      </c>
      <c r="F299" t="s">
        <v>82</v>
      </c>
      <c r="G299" t="b">
        <f t="shared" si="16"/>
        <v>1</v>
      </c>
      <c r="H299" t="s">
        <v>101</v>
      </c>
      <c r="I299">
        <v>44</v>
      </c>
      <c r="J299">
        <v>110811</v>
      </c>
      <c r="K299">
        <v>6</v>
      </c>
      <c r="L299">
        <v>14</v>
      </c>
      <c r="M299">
        <v>7</v>
      </c>
      <c r="N299">
        <v>3</v>
      </c>
      <c r="O299" t="b">
        <f t="shared" si="19"/>
        <v>1</v>
      </c>
      <c r="P299">
        <v>48</v>
      </c>
      <c r="Q299" t="str">
        <f t="shared" si="17"/>
        <v>Need Imrovement</v>
      </c>
      <c r="R299" t="str">
        <f t="shared" si="18"/>
        <v>Low Performer</v>
      </c>
    </row>
    <row r="300" spans="1:18" x14ac:dyDescent="0.45">
      <c r="A300" t="s">
        <v>97</v>
      </c>
      <c r="B300" t="s">
        <v>85</v>
      </c>
      <c r="C300" t="s">
        <v>107</v>
      </c>
      <c r="D300" t="s">
        <v>91</v>
      </c>
      <c r="E300" t="s">
        <v>92</v>
      </c>
      <c r="F300" t="s">
        <v>82</v>
      </c>
      <c r="G300" t="b">
        <f t="shared" si="16"/>
        <v>1</v>
      </c>
      <c r="H300" t="s">
        <v>89</v>
      </c>
      <c r="I300">
        <v>61</v>
      </c>
      <c r="J300">
        <v>85103</v>
      </c>
      <c r="K300">
        <v>33</v>
      </c>
      <c r="L300">
        <v>11</v>
      </c>
      <c r="M300">
        <v>10</v>
      </c>
      <c r="N300">
        <v>7</v>
      </c>
      <c r="O300" t="b">
        <f t="shared" si="19"/>
        <v>1</v>
      </c>
      <c r="P300">
        <v>27</v>
      </c>
      <c r="Q300" t="str">
        <f t="shared" si="17"/>
        <v>Good</v>
      </c>
      <c r="R300" t="str">
        <f t="shared" si="18"/>
        <v>High Performer</v>
      </c>
    </row>
    <row r="301" spans="1:18" x14ac:dyDescent="0.45">
      <c r="A301" t="s">
        <v>84</v>
      </c>
      <c r="B301" t="s">
        <v>94</v>
      </c>
      <c r="C301" t="s">
        <v>86</v>
      </c>
      <c r="D301" t="s">
        <v>102</v>
      </c>
      <c r="E301" t="s">
        <v>103</v>
      </c>
      <c r="F301" t="s">
        <v>88</v>
      </c>
      <c r="G301" t="b">
        <f t="shared" si="16"/>
        <v>1</v>
      </c>
      <c r="H301" t="s">
        <v>89</v>
      </c>
      <c r="I301">
        <v>33</v>
      </c>
      <c r="J301">
        <v>100812</v>
      </c>
      <c r="K301">
        <v>5</v>
      </c>
      <c r="L301">
        <v>11</v>
      </c>
      <c r="M301">
        <v>5</v>
      </c>
      <c r="N301">
        <v>6</v>
      </c>
      <c r="O301" t="b">
        <f t="shared" si="19"/>
        <v>1</v>
      </c>
      <c r="P301">
        <v>23</v>
      </c>
      <c r="Q301" t="str">
        <f t="shared" si="17"/>
        <v>Need Imrovement</v>
      </c>
      <c r="R301" t="str">
        <f t="shared" si="18"/>
        <v>Low Performer</v>
      </c>
    </row>
    <row r="302" spans="1:18" x14ac:dyDescent="0.45">
      <c r="A302" t="s">
        <v>97</v>
      </c>
      <c r="B302" t="s">
        <v>94</v>
      </c>
      <c r="C302" t="s">
        <v>86</v>
      </c>
      <c r="D302" t="s">
        <v>91</v>
      </c>
      <c r="E302" t="s">
        <v>92</v>
      </c>
      <c r="F302" t="s">
        <v>82</v>
      </c>
      <c r="G302" t="b">
        <f t="shared" si="16"/>
        <v>1</v>
      </c>
      <c r="H302" t="s">
        <v>106</v>
      </c>
      <c r="I302">
        <v>33</v>
      </c>
      <c r="J302">
        <v>71627</v>
      </c>
      <c r="K302">
        <v>28</v>
      </c>
      <c r="L302">
        <v>18</v>
      </c>
      <c r="M302">
        <v>8</v>
      </c>
      <c r="N302">
        <v>2</v>
      </c>
      <c r="O302" t="b">
        <f t="shared" si="19"/>
        <v>1</v>
      </c>
      <c r="P302">
        <v>54</v>
      </c>
      <c r="Q302" t="str">
        <f t="shared" si="17"/>
        <v>Need Imrovement</v>
      </c>
      <c r="R302" t="str">
        <f t="shared" si="18"/>
        <v>Low Performer</v>
      </c>
    </row>
    <row r="303" spans="1:18" x14ac:dyDescent="0.45">
      <c r="A303" t="s">
        <v>104</v>
      </c>
      <c r="B303" t="s">
        <v>78</v>
      </c>
      <c r="C303" t="s">
        <v>79</v>
      </c>
      <c r="D303" t="s">
        <v>102</v>
      </c>
      <c r="E303" t="s">
        <v>92</v>
      </c>
      <c r="F303" t="s">
        <v>82</v>
      </c>
      <c r="G303" t="b">
        <f t="shared" si="16"/>
        <v>1</v>
      </c>
      <c r="H303" t="s">
        <v>93</v>
      </c>
      <c r="I303">
        <v>36</v>
      </c>
      <c r="J303">
        <v>49008</v>
      </c>
      <c r="K303">
        <v>14</v>
      </c>
      <c r="L303">
        <v>18</v>
      </c>
      <c r="M303">
        <v>2</v>
      </c>
      <c r="N303">
        <v>3</v>
      </c>
      <c r="O303" t="b">
        <f t="shared" si="19"/>
        <v>1</v>
      </c>
      <c r="P303">
        <v>22</v>
      </c>
      <c r="Q303" t="str">
        <f t="shared" si="17"/>
        <v>Need Imrovement</v>
      </c>
      <c r="R303" t="str">
        <f t="shared" si="18"/>
        <v>Low Performer</v>
      </c>
    </row>
    <row r="304" spans="1:18" x14ac:dyDescent="0.45">
      <c r="A304" t="s">
        <v>97</v>
      </c>
      <c r="B304" t="s">
        <v>85</v>
      </c>
      <c r="C304" t="s">
        <v>107</v>
      </c>
      <c r="D304" t="s">
        <v>91</v>
      </c>
      <c r="E304" t="s">
        <v>103</v>
      </c>
      <c r="F304" t="s">
        <v>88</v>
      </c>
      <c r="G304" t="b">
        <f t="shared" si="16"/>
        <v>1</v>
      </c>
      <c r="H304" t="s">
        <v>83</v>
      </c>
      <c r="I304">
        <v>62</v>
      </c>
      <c r="J304">
        <v>101274</v>
      </c>
      <c r="K304">
        <v>5</v>
      </c>
      <c r="L304">
        <v>11</v>
      </c>
      <c r="M304">
        <v>7</v>
      </c>
      <c r="N304">
        <v>6</v>
      </c>
      <c r="O304" t="b">
        <f t="shared" si="19"/>
        <v>1</v>
      </c>
      <c r="P304">
        <v>59</v>
      </c>
      <c r="Q304" t="str">
        <f t="shared" si="17"/>
        <v>Need Imrovement</v>
      </c>
      <c r="R304" t="str">
        <f t="shared" si="18"/>
        <v>Low Performer</v>
      </c>
    </row>
    <row r="305" spans="1:18" x14ac:dyDescent="0.45">
      <c r="A305" t="s">
        <v>77</v>
      </c>
      <c r="B305" t="s">
        <v>78</v>
      </c>
      <c r="C305" t="s">
        <v>79</v>
      </c>
      <c r="D305" t="s">
        <v>100</v>
      </c>
      <c r="E305" t="s">
        <v>95</v>
      </c>
      <c r="F305" t="s">
        <v>96</v>
      </c>
      <c r="G305" t="b">
        <f t="shared" si="16"/>
        <v>0</v>
      </c>
      <c r="H305" t="s">
        <v>106</v>
      </c>
      <c r="I305">
        <v>40</v>
      </c>
      <c r="J305">
        <v>62402</v>
      </c>
      <c r="K305">
        <v>33</v>
      </c>
      <c r="L305">
        <v>12</v>
      </c>
      <c r="M305">
        <v>4</v>
      </c>
      <c r="N305">
        <v>4</v>
      </c>
      <c r="O305" t="b">
        <f t="shared" si="19"/>
        <v>1</v>
      </c>
      <c r="P305">
        <v>26</v>
      </c>
      <c r="Q305" t="str">
        <f t="shared" si="17"/>
        <v>Need Imrovement</v>
      </c>
      <c r="R305" t="str">
        <f t="shared" si="18"/>
        <v>Low Performer</v>
      </c>
    </row>
    <row r="306" spans="1:18" x14ac:dyDescent="0.45">
      <c r="A306" t="s">
        <v>97</v>
      </c>
      <c r="B306" t="s">
        <v>94</v>
      </c>
      <c r="C306" t="s">
        <v>79</v>
      </c>
      <c r="D306" t="s">
        <v>100</v>
      </c>
      <c r="E306" t="s">
        <v>87</v>
      </c>
      <c r="F306" t="s">
        <v>82</v>
      </c>
      <c r="G306" t="b">
        <f t="shared" si="16"/>
        <v>1</v>
      </c>
      <c r="H306" t="s">
        <v>101</v>
      </c>
      <c r="I306">
        <v>47</v>
      </c>
      <c r="J306">
        <v>83384</v>
      </c>
      <c r="K306">
        <v>19</v>
      </c>
      <c r="L306">
        <v>5</v>
      </c>
      <c r="M306">
        <v>9</v>
      </c>
      <c r="N306">
        <v>6</v>
      </c>
      <c r="O306" t="b">
        <f t="shared" si="19"/>
        <v>1</v>
      </c>
      <c r="P306">
        <v>46</v>
      </c>
      <c r="Q306" t="str">
        <f t="shared" si="17"/>
        <v>Need Imrovement</v>
      </c>
      <c r="R306" t="str">
        <f t="shared" si="18"/>
        <v>Low Performer</v>
      </c>
    </row>
    <row r="307" spans="1:18" x14ac:dyDescent="0.45">
      <c r="A307" t="s">
        <v>84</v>
      </c>
      <c r="B307" t="s">
        <v>94</v>
      </c>
      <c r="C307" t="s">
        <v>79</v>
      </c>
      <c r="D307" t="s">
        <v>80</v>
      </c>
      <c r="E307" t="s">
        <v>81</v>
      </c>
      <c r="F307" t="s">
        <v>88</v>
      </c>
      <c r="G307" t="b">
        <f t="shared" si="16"/>
        <v>1</v>
      </c>
      <c r="H307" t="s">
        <v>93</v>
      </c>
      <c r="I307">
        <v>50</v>
      </c>
      <c r="J307">
        <v>35793</v>
      </c>
      <c r="K307">
        <v>22</v>
      </c>
      <c r="L307">
        <v>9</v>
      </c>
      <c r="M307">
        <v>12</v>
      </c>
      <c r="N307">
        <v>1</v>
      </c>
      <c r="O307" t="b">
        <f t="shared" si="19"/>
        <v>1</v>
      </c>
      <c r="P307">
        <v>20</v>
      </c>
      <c r="Q307" t="str">
        <f t="shared" si="17"/>
        <v>Need Imrovement</v>
      </c>
      <c r="R307" t="str">
        <f t="shared" si="18"/>
        <v>Low Performer</v>
      </c>
    </row>
    <row r="308" spans="1:18" x14ac:dyDescent="0.45">
      <c r="A308" t="s">
        <v>77</v>
      </c>
      <c r="B308" t="s">
        <v>94</v>
      </c>
      <c r="C308" t="s">
        <v>86</v>
      </c>
      <c r="D308" t="s">
        <v>91</v>
      </c>
      <c r="E308" t="s">
        <v>105</v>
      </c>
      <c r="F308" t="s">
        <v>82</v>
      </c>
      <c r="G308" t="b">
        <f t="shared" si="16"/>
        <v>1</v>
      </c>
      <c r="H308" t="s">
        <v>101</v>
      </c>
      <c r="I308">
        <v>43</v>
      </c>
      <c r="J308">
        <v>35571</v>
      </c>
      <c r="K308">
        <v>5</v>
      </c>
      <c r="L308">
        <v>9</v>
      </c>
      <c r="M308">
        <v>1</v>
      </c>
      <c r="N308">
        <v>1</v>
      </c>
      <c r="O308" t="b">
        <f t="shared" si="19"/>
        <v>1</v>
      </c>
      <c r="P308">
        <v>46</v>
      </c>
      <c r="Q308" t="str">
        <f t="shared" si="17"/>
        <v>Need Imrovement</v>
      </c>
      <c r="R308" t="str">
        <f t="shared" si="18"/>
        <v>Low Performer</v>
      </c>
    </row>
    <row r="309" spans="1:18" x14ac:dyDescent="0.45">
      <c r="A309" t="s">
        <v>84</v>
      </c>
      <c r="B309" t="s">
        <v>94</v>
      </c>
      <c r="C309" t="s">
        <v>107</v>
      </c>
      <c r="D309" t="s">
        <v>91</v>
      </c>
      <c r="E309" t="s">
        <v>81</v>
      </c>
      <c r="F309" t="s">
        <v>82</v>
      </c>
      <c r="G309" t="b">
        <f t="shared" si="16"/>
        <v>1</v>
      </c>
      <c r="H309" t="s">
        <v>93</v>
      </c>
      <c r="I309">
        <v>61</v>
      </c>
      <c r="J309">
        <v>46209</v>
      </c>
      <c r="K309">
        <v>2</v>
      </c>
      <c r="L309">
        <v>10</v>
      </c>
      <c r="M309">
        <v>7</v>
      </c>
      <c r="N309">
        <v>3</v>
      </c>
      <c r="O309" t="b">
        <f t="shared" si="19"/>
        <v>1</v>
      </c>
      <c r="P309">
        <v>35</v>
      </c>
      <c r="Q309" t="str">
        <f t="shared" si="17"/>
        <v>Need Imrovement</v>
      </c>
      <c r="R309" t="str">
        <f t="shared" si="18"/>
        <v>Low Performer</v>
      </c>
    </row>
    <row r="310" spans="1:18" x14ac:dyDescent="0.45">
      <c r="A310" t="s">
        <v>111</v>
      </c>
      <c r="B310" t="s">
        <v>94</v>
      </c>
      <c r="C310" t="s">
        <v>79</v>
      </c>
      <c r="D310" t="s">
        <v>102</v>
      </c>
      <c r="E310" t="s">
        <v>81</v>
      </c>
      <c r="F310" t="s">
        <v>96</v>
      </c>
      <c r="G310" t="b">
        <f t="shared" si="16"/>
        <v>0</v>
      </c>
      <c r="H310" t="s">
        <v>98</v>
      </c>
      <c r="I310">
        <v>42</v>
      </c>
      <c r="J310">
        <v>73148</v>
      </c>
      <c r="K310">
        <v>30</v>
      </c>
      <c r="L310">
        <v>19</v>
      </c>
      <c r="M310">
        <v>6</v>
      </c>
      <c r="N310">
        <v>8</v>
      </c>
      <c r="O310" t="b">
        <f t="shared" si="19"/>
        <v>0</v>
      </c>
      <c r="P310">
        <v>57</v>
      </c>
      <c r="Q310" t="str">
        <f t="shared" si="17"/>
        <v>Good</v>
      </c>
      <c r="R310" t="str">
        <f t="shared" si="18"/>
        <v>High Performer</v>
      </c>
    </row>
    <row r="311" spans="1:18" x14ac:dyDescent="0.45">
      <c r="A311" t="s">
        <v>111</v>
      </c>
      <c r="B311" t="s">
        <v>94</v>
      </c>
      <c r="C311" t="s">
        <v>107</v>
      </c>
      <c r="D311" t="s">
        <v>80</v>
      </c>
      <c r="E311" t="s">
        <v>108</v>
      </c>
      <c r="F311" t="s">
        <v>82</v>
      </c>
      <c r="G311" t="b">
        <f t="shared" si="16"/>
        <v>1</v>
      </c>
      <c r="H311" t="s">
        <v>101</v>
      </c>
      <c r="I311">
        <v>59</v>
      </c>
      <c r="J311">
        <v>32224</v>
      </c>
      <c r="K311">
        <v>39</v>
      </c>
      <c r="L311">
        <v>1</v>
      </c>
      <c r="M311">
        <v>8</v>
      </c>
      <c r="N311">
        <v>8</v>
      </c>
      <c r="O311" t="b">
        <f t="shared" si="19"/>
        <v>0</v>
      </c>
      <c r="P311">
        <v>26</v>
      </c>
      <c r="Q311" t="str">
        <f t="shared" si="17"/>
        <v>Good</v>
      </c>
      <c r="R311" t="str">
        <f t="shared" si="18"/>
        <v>High Performer</v>
      </c>
    </row>
    <row r="312" spans="1:18" x14ac:dyDescent="0.45">
      <c r="A312" t="s">
        <v>77</v>
      </c>
      <c r="B312" t="s">
        <v>94</v>
      </c>
      <c r="C312" t="s">
        <v>107</v>
      </c>
      <c r="D312" t="s">
        <v>91</v>
      </c>
      <c r="E312" t="s">
        <v>87</v>
      </c>
      <c r="F312" t="s">
        <v>88</v>
      </c>
      <c r="G312" t="b">
        <f t="shared" si="16"/>
        <v>1</v>
      </c>
      <c r="H312" t="s">
        <v>106</v>
      </c>
      <c r="I312">
        <v>41</v>
      </c>
      <c r="J312">
        <v>78695</v>
      </c>
      <c r="K312">
        <v>4</v>
      </c>
      <c r="L312">
        <v>7</v>
      </c>
      <c r="M312">
        <v>5</v>
      </c>
      <c r="N312">
        <v>4</v>
      </c>
      <c r="O312" t="b">
        <f t="shared" si="19"/>
        <v>1</v>
      </c>
      <c r="P312">
        <v>42</v>
      </c>
      <c r="Q312" t="str">
        <f t="shared" si="17"/>
        <v>Need Imrovement</v>
      </c>
      <c r="R312" t="str">
        <f t="shared" si="18"/>
        <v>Low Performer</v>
      </c>
    </row>
    <row r="313" spans="1:18" x14ac:dyDescent="0.45">
      <c r="A313" t="s">
        <v>104</v>
      </c>
      <c r="B313" t="s">
        <v>85</v>
      </c>
      <c r="C313" t="s">
        <v>86</v>
      </c>
      <c r="D313" t="s">
        <v>80</v>
      </c>
      <c r="E313" t="s">
        <v>108</v>
      </c>
      <c r="F313" t="s">
        <v>82</v>
      </c>
      <c r="G313" t="b">
        <f t="shared" si="16"/>
        <v>1</v>
      </c>
      <c r="H313" t="s">
        <v>93</v>
      </c>
      <c r="I313">
        <v>50</v>
      </c>
      <c r="J313">
        <v>62441</v>
      </c>
      <c r="K313">
        <v>33</v>
      </c>
      <c r="L313">
        <v>4</v>
      </c>
      <c r="M313">
        <v>1</v>
      </c>
      <c r="N313">
        <v>6</v>
      </c>
      <c r="O313" t="b">
        <f t="shared" si="19"/>
        <v>1</v>
      </c>
      <c r="P313">
        <v>30</v>
      </c>
      <c r="Q313" t="str">
        <f t="shared" si="17"/>
        <v>Need Imrovement</v>
      </c>
      <c r="R313" t="str">
        <f t="shared" si="18"/>
        <v>Low Performer</v>
      </c>
    </row>
    <row r="314" spans="1:18" x14ac:dyDescent="0.45">
      <c r="A314" t="s">
        <v>111</v>
      </c>
      <c r="B314" t="s">
        <v>78</v>
      </c>
      <c r="C314" t="s">
        <v>79</v>
      </c>
      <c r="D314" t="s">
        <v>100</v>
      </c>
      <c r="E314" t="s">
        <v>87</v>
      </c>
      <c r="F314" t="s">
        <v>96</v>
      </c>
      <c r="G314" t="b">
        <f t="shared" si="16"/>
        <v>0</v>
      </c>
      <c r="H314" t="s">
        <v>93</v>
      </c>
      <c r="I314">
        <v>25</v>
      </c>
      <c r="J314">
        <v>69129</v>
      </c>
      <c r="K314">
        <v>13</v>
      </c>
      <c r="L314">
        <v>1</v>
      </c>
      <c r="M314">
        <v>1</v>
      </c>
      <c r="N314">
        <v>8</v>
      </c>
      <c r="O314" t="b">
        <f t="shared" si="19"/>
        <v>0</v>
      </c>
      <c r="P314">
        <v>52</v>
      </c>
      <c r="Q314" t="str">
        <f t="shared" si="17"/>
        <v>Good</v>
      </c>
      <c r="R314" t="str">
        <f t="shared" si="18"/>
        <v>High Performer</v>
      </c>
    </row>
    <row r="315" spans="1:18" x14ac:dyDescent="0.45">
      <c r="A315" t="s">
        <v>97</v>
      </c>
      <c r="B315" t="s">
        <v>94</v>
      </c>
      <c r="C315" t="s">
        <v>79</v>
      </c>
      <c r="D315" t="s">
        <v>91</v>
      </c>
      <c r="E315" t="s">
        <v>103</v>
      </c>
      <c r="F315" t="s">
        <v>96</v>
      </c>
      <c r="G315" t="b">
        <f t="shared" si="16"/>
        <v>0</v>
      </c>
      <c r="H315" t="s">
        <v>89</v>
      </c>
      <c r="I315">
        <v>28</v>
      </c>
      <c r="J315">
        <v>92368</v>
      </c>
      <c r="K315">
        <v>20</v>
      </c>
      <c r="L315">
        <v>15</v>
      </c>
      <c r="M315">
        <v>9</v>
      </c>
      <c r="N315">
        <v>7</v>
      </c>
      <c r="O315" t="b">
        <f t="shared" si="19"/>
        <v>1</v>
      </c>
      <c r="P315">
        <v>55</v>
      </c>
      <c r="Q315" t="str">
        <f t="shared" si="17"/>
        <v>Good</v>
      </c>
      <c r="R315" t="str">
        <f t="shared" si="18"/>
        <v>High Performer</v>
      </c>
    </row>
    <row r="316" spans="1:18" x14ac:dyDescent="0.45">
      <c r="A316" t="s">
        <v>84</v>
      </c>
      <c r="B316" t="s">
        <v>85</v>
      </c>
      <c r="C316" t="s">
        <v>107</v>
      </c>
      <c r="D316" t="s">
        <v>91</v>
      </c>
      <c r="E316" t="s">
        <v>103</v>
      </c>
      <c r="F316" t="s">
        <v>88</v>
      </c>
      <c r="G316" t="b">
        <f t="shared" si="16"/>
        <v>1</v>
      </c>
      <c r="H316" t="s">
        <v>89</v>
      </c>
      <c r="I316">
        <v>49</v>
      </c>
      <c r="J316">
        <v>74760</v>
      </c>
      <c r="K316">
        <v>7</v>
      </c>
      <c r="L316">
        <v>8</v>
      </c>
      <c r="M316">
        <v>10</v>
      </c>
      <c r="N316">
        <v>7</v>
      </c>
      <c r="O316" t="b">
        <f t="shared" si="19"/>
        <v>1</v>
      </c>
      <c r="P316">
        <v>56</v>
      </c>
      <c r="Q316" t="str">
        <f t="shared" si="17"/>
        <v>Good</v>
      </c>
      <c r="R316" t="str">
        <f t="shared" si="18"/>
        <v>High Performer</v>
      </c>
    </row>
    <row r="317" spans="1:18" x14ac:dyDescent="0.45">
      <c r="A317" t="s">
        <v>111</v>
      </c>
      <c r="B317" t="s">
        <v>85</v>
      </c>
      <c r="C317" t="s">
        <v>99</v>
      </c>
      <c r="D317" t="s">
        <v>80</v>
      </c>
      <c r="E317" t="s">
        <v>87</v>
      </c>
      <c r="F317" t="s">
        <v>96</v>
      </c>
      <c r="G317" t="b">
        <f t="shared" si="16"/>
        <v>0</v>
      </c>
      <c r="H317" t="s">
        <v>110</v>
      </c>
      <c r="I317">
        <v>49</v>
      </c>
      <c r="J317">
        <v>53478</v>
      </c>
      <c r="K317">
        <v>15</v>
      </c>
      <c r="L317">
        <v>12</v>
      </c>
      <c r="M317">
        <v>6</v>
      </c>
      <c r="N317">
        <v>4</v>
      </c>
      <c r="O317" t="b">
        <f t="shared" si="19"/>
        <v>1</v>
      </c>
      <c r="P317">
        <v>36</v>
      </c>
      <c r="Q317" t="str">
        <f t="shared" si="17"/>
        <v>Need Imrovement</v>
      </c>
      <c r="R317" t="str">
        <f t="shared" si="18"/>
        <v>Low Performer</v>
      </c>
    </row>
    <row r="318" spans="1:18" x14ac:dyDescent="0.45">
      <c r="A318" t="s">
        <v>111</v>
      </c>
      <c r="B318" t="s">
        <v>78</v>
      </c>
      <c r="C318" t="s">
        <v>86</v>
      </c>
      <c r="D318" t="s">
        <v>91</v>
      </c>
      <c r="E318" t="s">
        <v>92</v>
      </c>
      <c r="F318" t="s">
        <v>82</v>
      </c>
      <c r="G318" t="b">
        <f t="shared" si="16"/>
        <v>1</v>
      </c>
      <c r="H318" t="s">
        <v>101</v>
      </c>
      <c r="I318">
        <v>25</v>
      </c>
      <c r="J318">
        <v>101854</v>
      </c>
      <c r="K318">
        <v>23</v>
      </c>
      <c r="L318">
        <v>18</v>
      </c>
      <c r="M318">
        <v>10</v>
      </c>
      <c r="N318">
        <v>9</v>
      </c>
      <c r="O318" t="b">
        <f t="shared" si="19"/>
        <v>0</v>
      </c>
      <c r="P318">
        <v>54</v>
      </c>
      <c r="Q318" t="str">
        <f t="shared" si="17"/>
        <v>Excellent</v>
      </c>
      <c r="R318" t="str">
        <f t="shared" si="18"/>
        <v>High Performer</v>
      </c>
    </row>
    <row r="319" spans="1:18" x14ac:dyDescent="0.45">
      <c r="A319" t="s">
        <v>104</v>
      </c>
      <c r="B319" t="s">
        <v>94</v>
      </c>
      <c r="C319" t="s">
        <v>86</v>
      </c>
      <c r="D319" t="s">
        <v>80</v>
      </c>
      <c r="E319" t="s">
        <v>95</v>
      </c>
      <c r="F319" t="s">
        <v>96</v>
      </c>
      <c r="G319" t="b">
        <f t="shared" si="16"/>
        <v>0</v>
      </c>
      <c r="H319" t="s">
        <v>89</v>
      </c>
      <c r="I319">
        <v>43</v>
      </c>
      <c r="J319">
        <v>115716</v>
      </c>
      <c r="K319">
        <v>14</v>
      </c>
      <c r="L319">
        <v>15</v>
      </c>
      <c r="M319">
        <v>5</v>
      </c>
      <c r="N319">
        <v>6</v>
      </c>
      <c r="O319" t="b">
        <f t="shared" si="19"/>
        <v>1</v>
      </c>
      <c r="P319">
        <v>24</v>
      </c>
      <c r="Q319" t="str">
        <f t="shared" si="17"/>
        <v>Need Imrovement</v>
      </c>
      <c r="R319" t="str">
        <f t="shared" si="18"/>
        <v>Low Performer</v>
      </c>
    </row>
    <row r="320" spans="1:18" x14ac:dyDescent="0.45">
      <c r="A320" t="s">
        <v>77</v>
      </c>
      <c r="B320" t="s">
        <v>78</v>
      </c>
      <c r="C320" t="s">
        <v>86</v>
      </c>
      <c r="D320" t="s">
        <v>91</v>
      </c>
      <c r="E320" t="s">
        <v>92</v>
      </c>
      <c r="F320" t="s">
        <v>88</v>
      </c>
      <c r="G320" t="b">
        <f t="shared" si="16"/>
        <v>1</v>
      </c>
      <c r="H320" t="s">
        <v>110</v>
      </c>
      <c r="I320">
        <v>33</v>
      </c>
      <c r="J320">
        <v>42180</v>
      </c>
      <c r="K320">
        <v>23</v>
      </c>
      <c r="L320">
        <v>17</v>
      </c>
      <c r="M320">
        <v>1</v>
      </c>
      <c r="N320">
        <v>3</v>
      </c>
      <c r="O320" t="b">
        <f t="shared" si="19"/>
        <v>1</v>
      </c>
      <c r="P320">
        <v>51</v>
      </c>
      <c r="Q320" t="str">
        <f t="shared" si="17"/>
        <v>Need Imrovement</v>
      </c>
      <c r="R320" t="str">
        <f t="shared" si="18"/>
        <v>Low Performer</v>
      </c>
    </row>
    <row r="321" spans="1:18" x14ac:dyDescent="0.45">
      <c r="A321" t="s">
        <v>77</v>
      </c>
      <c r="B321" t="s">
        <v>94</v>
      </c>
      <c r="C321" t="s">
        <v>86</v>
      </c>
      <c r="D321" t="s">
        <v>102</v>
      </c>
      <c r="E321" t="s">
        <v>95</v>
      </c>
      <c r="F321" t="s">
        <v>96</v>
      </c>
      <c r="G321" t="b">
        <f t="shared" si="16"/>
        <v>0</v>
      </c>
      <c r="H321" t="s">
        <v>98</v>
      </c>
      <c r="I321">
        <v>24</v>
      </c>
      <c r="J321">
        <v>45372</v>
      </c>
      <c r="K321">
        <v>19</v>
      </c>
      <c r="L321">
        <v>14</v>
      </c>
      <c r="M321">
        <v>6</v>
      </c>
      <c r="N321">
        <v>5</v>
      </c>
      <c r="O321" t="b">
        <f t="shared" si="19"/>
        <v>1</v>
      </c>
      <c r="P321">
        <v>22</v>
      </c>
      <c r="Q321" t="str">
        <f t="shared" si="17"/>
        <v>Need Imrovement</v>
      </c>
      <c r="R321" t="str">
        <f t="shared" si="18"/>
        <v>Low Performer</v>
      </c>
    </row>
    <row r="322" spans="1:18" x14ac:dyDescent="0.45">
      <c r="A322" t="s">
        <v>109</v>
      </c>
      <c r="B322" t="s">
        <v>85</v>
      </c>
      <c r="C322" t="s">
        <v>79</v>
      </c>
      <c r="D322" t="s">
        <v>80</v>
      </c>
      <c r="E322" t="s">
        <v>108</v>
      </c>
      <c r="F322" t="s">
        <v>96</v>
      </c>
      <c r="G322" t="b">
        <f t="shared" si="16"/>
        <v>0</v>
      </c>
      <c r="H322" t="s">
        <v>98</v>
      </c>
      <c r="I322">
        <v>43</v>
      </c>
      <c r="J322">
        <v>59796</v>
      </c>
      <c r="K322">
        <v>29</v>
      </c>
      <c r="L322">
        <v>14</v>
      </c>
      <c r="M322">
        <v>6</v>
      </c>
      <c r="N322">
        <v>5</v>
      </c>
      <c r="O322" t="b">
        <f t="shared" si="19"/>
        <v>1</v>
      </c>
      <c r="P322">
        <v>54</v>
      </c>
      <c r="Q322" t="str">
        <f t="shared" si="17"/>
        <v>Need Imrovement</v>
      </c>
      <c r="R322" t="str">
        <f t="shared" si="18"/>
        <v>Low Performer</v>
      </c>
    </row>
    <row r="323" spans="1:18" x14ac:dyDescent="0.45">
      <c r="A323" t="s">
        <v>104</v>
      </c>
      <c r="B323" t="s">
        <v>85</v>
      </c>
      <c r="C323" t="s">
        <v>79</v>
      </c>
      <c r="D323" t="s">
        <v>91</v>
      </c>
      <c r="E323" t="s">
        <v>95</v>
      </c>
      <c r="F323" t="s">
        <v>96</v>
      </c>
      <c r="G323" t="b">
        <f t="shared" ref="G323:G386" si="20">NOT(F323="Contract")</f>
        <v>0</v>
      </c>
      <c r="H323" t="s">
        <v>89</v>
      </c>
      <c r="I323">
        <v>23</v>
      </c>
      <c r="J323">
        <v>88272</v>
      </c>
      <c r="K323">
        <v>20</v>
      </c>
      <c r="L323">
        <v>18</v>
      </c>
      <c r="M323">
        <v>3</v>
      </c>
      <c r="N323">
        <v>5</v>
      </c>
      <c r="O323" t="b">
        <f t="shared" si="19"/>
        <v>1</v>
      </c>
      <c r="P323">
        <v>33</v>
      </c>
      <c r="Q323" t="str">
        <f t="shared" ref="Q323:Q386" si="21">IF(N323&gt;=9,"Excellent",IF(N323&gt;=7,"Good","Need Imrovement"))</f>
        <v>Need Imrovement</v>
      </c>
      <c r="R323" t="str">
        <f t="shared" ref="R323:R386" si="22">IF(N323&gt;=7,"High Performer","Low Performer")</f>
        <v>Low Performer</v>
      </c>
    </row>
    <row r="324" spans="1:18" x14ac:dyDescent="0.45">
      <c r="A324" t="s">
        <v>97</v>
      </c>
      <c r="B324" t="s">
        <v>85</v>
      </c>
      <c r="C324" t="s">
        <v>99</v>
      </c>
      <c r="D324" t="s">
        <v>100</v>
      </c>
      <c r="E324" t="s">
        <v>108</v>
      </c>
      <c r="F324" t="s">
        <v>88</v>
      </c>
      <c r="G324" t="b">
        <f t="shared" si="20"/>
        <v>1</v>
      </c>
      <c r="H324" t="s">
        <v>101</v>
      </c>
      <c r="I324">
        <v>45</v>
      </c>
      <c r="J324">
        <v>119963</v>
      </c>
      <c r="K324">
        <v>29</v>
      </c>
      <c r="L324">
        <v>18</v>
      </c>
      <c r="M324">
        <v>13</v>
      </c>
      <c r="N324">
        <v>8</v>
      </c>
      <c r="O324" t="b">
        <f t="shared" ref="O324:O387" si="23">NOT(N324&gt;=8)</f>
        <v>0</v>
      </c>
      <c r="P324">
        <v>50</v>
      </c>
      <c r="Q324" t="str">
        <f t="shared" si="21"/>
        <v>Good</v>
      </c>
      <c r="R324" t="str">
        <f t="shared" si="22"/>
        <v>High Performer</v>
      </c>
    </row>
    <row r="325" spans="1:18" x14ac:dyDescent="0.45">
      <c r="A325" t="s">
        <v>77</v>
      </c>
      <c r="B325" t="s">
        <v>85</v>
      </c>
      <c r="C325" t="s">
        <v>86</v>
      </c>
      <c r="D325" t="s">
        <v>91</v>
      </c>
      <c r="E325" t="s">
        <v>103</v>
      </c>
      <c r="F325" t="s">
        <v>96</v>
      </c>
      <c r="G325" t="b">
        <f t="shared" si="20"/>
        <v>0</v>
      </c>
      <c r="H325" t="s">
        <v>93</v>
      </c>
      <c r="I325">
        <v>55</v>
      </c>
      <c r="J325">
        <v>84040</v>
      </c>
      <c r="K325">
        <v>24</v>
      </c>
      <c r="L325">
        <v>16</v>
      </c>
      <c r="M325">
        <v>8</v>
      </c>
      <c r="N325">
        <v>9</v>
      </c>
      <c r="O325" t="b">
        <f t="shared" si="23"/>
        <v>0</v>
      </c>
      <c r="P325">
        <v>50</v>
      </c>
      <c r="Q325" t="str">
        <f t="shared" si="21"/>
        <v>Excellent</v>
      </c>
      <c r="R325" t="str">
        <f t="shared" si="22"/>
        <v>High Performer</v>
      </c>
    </row>
    <row r="326" spans="1:18" x14ac:dyDescent="0.45">
      <c r="A326" t="s">
        <v>84</v>
      </c>
      <c r="B326" t="s">
        <v>78</v>
      </c>
      <c r="C326" t="s">
        <v>86</v>
      </c>
      <c r="D326" t="s">
        <v>100</v>
      </c>
      <c r="E326" t="s">
        <v>81</v>
      </c>
      <c r="F326" t="s">
        <v>96</v>
      </c>
      <c r="G326" t="b">
        <f t="shared" si="20"/>
        <v>0</v>
      </c>
      <c r="H326" t="s">
        <v>83</v>
      </c>
      <c r="I326">
        <v>48</v>
      </c>
      <c r="J326">
        <v>105357</v>
      </c>
      <c r="K326">
        <v>18</v>
      </c>
      <c r="L326">
        <v>1</v>
      </c>
      <c r="M326">
        <v>14</v>
      </c>
      <c r="N326">
        <v>9</v>
      </c>
      <c r="O326" t="b">
        <f t="shared" si="23"/>
        <v>0</v>
      </c>
      <c r="P326">
        <v>36</v>
      </c>
      <c r="Q326" t="str">
        <f t="shared" si="21"/>
        <v>Excellent</v>
      </c>
      <c r="R326" t="str">
        <f t="shared" si="22"/>
        <v>High Performer</v>
      </c>
    </row>
    <row r="327" spans="1:18" x14ac:dyDescent="0.45">
      <c r="A327" t="s">
        <v>104</v>
      </c>
      <c r="B327" t="s">
        <v>94</v>
      </c>
      <c r="C327" t="s">
        <v>107</v>
      </c>
      <c r="D327" t="s">
        <v>100</v>
      </c>
      <c r="E327" t="s">
        <v>103</v>
      </c>
      <c r="F327" t="s">
        <v>82</v>
      </c>
      <c r="G327" t="b">
        <f t="shared" si="20"/>
        <v>1</v>
      </c>
      <c r="H327" t="s">
        <v>101</v>
      </c>
      <c r="I327">
        <v>62</v>
      </c>
      <c r="J327">
        <v>101368</v>
      </c>
      <c r="K327">
        <v>10</v>
      </c>
      <c r="L327">
        <v>11</v>
      </c>
      <c r="M327">
        <v>1</v>
      </c>
      <c r="N327">
        <v>6</v>
      </c>
      <c r="O327" t="b">
        <f t="shared" si="23"/>
        <v>1</v>
      </c>
      <c r="P327">
        <v>43</v>
      </c>
      <c r="Q327" t="str">
        <f t="shared" si="21"/>
        <v>Need Imrovement</v>
      </c>
      <c r="R327" t="str">
        <f t="shared" si="22"/>
        <v>Low Performer</v>
      </c>
    </row>
    <row r="328" spans="1:18" x14ac:dyDescent="0.45">
      <c r="A328" t="s">
        <v>111</v>
      </c>
      <c r="B328" t="s">
        <v>94</v>
      </c>
      <c r="C328" t="s">
        <v>79</v>
      </c>
      <c r="D328" t="s">
        <v>102</v>
      </c>
      <c r="E328" t="s">
        <v>103</v>
      </c>
      <c r="F328" t="s">
        <v>88</v>
      </c>
      <c r="G328" t="b">
        <f t="shared" si="20"/>
        <v>1</v>
      </c>
      <c r="H328" t="s">
        <v>106</v>
      </c>
      <c r="I328">
        <v>22</v>
      </c>
      <c r="J328">
        <v>108356</v>
      </c>
      <c r="K328">
        <v>8</v>
      </c>
      <c r="L328">
        <v>15</v>
      </c>
      <c r="M328">
        <v>1</v>
      </c>
      <c r="N328">
        <v>6</v>
      </c>
      <c r="O328" t="b">
        <f t="shared" si="23"/>
        <v>1</v>
      </c>
      <c r="P328">
        <v>42</v>
      </c>
      <c r="Q328" t="str">
        <f t="shared" si="21"/>
        <v>Need Imrovement</v>
      </c>
      <c r="R328" t="str">
        <f t="shared" si="22"/>
        <v>Low Performer</v>
      </c>
    </row>
    <row r="329" spans="1:18" x14ac:dyDescent="0.45">
      <c r="A329" t="s">
        <v>84</v>
      </c>
      <c r="B329" t="s">
        <v>78</v>
      </c>
      <c r="C329" t="s">
        <v>86</v>
      </c>
      <c r="D329" t="s">
        <v>80</v>
      </c>
      <c r="E329" t="s">
        <v>81</v>
      </c>
      <c r="F329" t="s">
        <v>96</v>
      </c>
      <c r="G329" t="b">
        <f t="shared" si="20"/>
        <v>0</v>
      </c>
      <c r="H329" t="s">
        <v>98</v>
      </c>
      <c r="I329">
        <v>29</v>
      </c>
      <c r="J329">
        <v>46211</v>
      </c>
      <c r="K329">
        <v>26</v>
      </c>
      <c r="L329">
        <v>12</v>
      </c>
      <c r="M329">
        <v>6</v>
      </c>
      <c r="N329">
        <v>9</v>
      </c>
      <c r="O329" t="b">
        <f t="shared" si="23"/>
        <v>0</v>
      </c>
      <c r="P329">
        <v>37</v>
      </c>
      <c r="Q329" t="str">
        <f t="shared" si="21"/>
        <v>Excellent</v>
      </c>
      <c r="R329" t="str">
        <f t="shared" si="22"/>
        <v>High Performer</v>
      </c>
    </row>
    <row r="330" spans="1:18" x14ac:dyDescent="0.45">
      <c r="A330" t="s">
        <v>84</v>
      </c>
      <c r="B330" t="s">
        <v>94</v>
      </c>
      <c r="C330" t="s">
        <v>99</v>
      </c>
      <c r="D330" t="s">
        <v>91</v>
      </c>
      <c r="E330" t="s">
        <v>95</v>
      </c>
      <c r="F330" t="s">
        <v>88</v>
      </c>
      <c r="G330" t="b">
        <f t="shared" si="20"/>
        <v>1</v>
      </c>
      <c r="H330" t="s">
        <v>89</v>
      </c>
      <c r="I330">
        <v>44</v>
      </c>
      <c r="J330">
        <v>35842</v>
      </c>
      <c r="K330">
        <v>29</v>
      </c>
      <c r="L330">
        <v>8</v>
      </c>
      <c r="M330">
        <v>10</v>
      </c>
      <c r="N330">
        <v>4</v>
      </c>
      <c r="O330" t="b">
        <f t="shared" si="23"/>
        <v>1</v>
      </c>
      <c r="P330">
        <v>33</v>
      </c>
      <c r="Q330" t="str">
        <f t="shared" si="21"/>
        <v>Need Imrovement</v>
      </c>
      <c r="R330" t="str">
        <f t="shared" si="22"/>
        <v>Low Performer</v>
      </c>
    </row>
    <row r="331" spans="1:18" x14ac:dyDescent="0.45">
      <c r="A331" t="s">
        <v>111</v>
      </c>
      <c r="B331" t="s">
        <v>85</v>
      </c>
      <c r="C331" t="s">
        <v>99</v>
      </c>
      <c r="D331" t="s">
        <v>102</v>
      </c>
      <c r="E331" t="s">
        <v>95</v>
      </c>
      <c r="F331" t="s">
        <v>96</v>
      </c>
      <c r="G331" t="b">
        <f t="shared" si="20"/>
        <v>0</v>
      </c>
      <c r="H331" t="s">
        <v>89</v>
      </c>
      <c r="I331">
        <v>59</v>
      </c>
      <c r="J331">
        <v>93115</v>
      </c>
      <c r="K331">
        <v>10</v>
      </c>
      <c r="L331">
        <v>6</v>
      </c>
      <c r="M331">
        <v>13</v>
      </c>
      <c r="N331">
        <v>6</v>
      </c>
      <c r="O331" t="b">
        <f t="shared" si="23"/>
        <v>1</v>
      </c>
      <c r="P331">
        <v>34</v>
      </c>
      <c r="Q331" t="str">
        <f t="shared" si="21"/>
        <v>Need Imrovement</v>
      </c>
      <c r="R331" t="str">
        <f t="shared" si="22"/>
        <v>Low Performer</v>
      </c>
    </row>
    <row r="332" spans="1:18" x14ac:dyDescent="0.45">
      <c r="A332" t="s">
        <v>104</v>
      </c>
      <c r="B332" t="s">
        <v>94</v>
      </c>
      <c r="C332" t="s">
        <v>79</v>
      </c>
      <c r="D332" t="s">
        <v>91</v>
      </c>
      <c r="E332" t="s">
        <v>108</v>
      </c>
      <c r="F332" t="s">
        <v>96</v>
      </c>
      <c r="G332" t="b">
        <f t="shared" si="20"/>
        <v>0</v>
      </c>
      <c r="H332" t="s">
        <v>93</v>
      </c>
      <c r="I332">
        <v>27</v>
      </c>
      <c r="J332">
        <v>96852</v>
      </c>
      <c r="K332">
        <v>17</v>
      </c>
      <c r="L332">
        <v>3</v>
      </c>
      <c r="M332">
        <v>1</v>
      </c>
      <c r="N332">
        <v>4</v>
      </c>
      <c r="O332" t="b">
        <f t="shared" si="23"/>
        <v>1</v>
      </c>
      <c r="P332">
        <v>34</v>
      </c>
      <c r="Q332" t="str">
        <f t="shared" si="21"/>
        <v>Need Imrovement</v>
      </c>
      <c r="R332" t="str">
        <f t="shared" si="22"/>
        <v>Low Performer</v>
      </c>
    </row>
    <row r="333" spans="1:18" x14ac:dyDescent="0.45">
      <c r="A333" t="s">
        <v>111</v>
      </c>
      <c r="B333" t="s">
        <v>85</v>
      </c>
      <c r="C333" t="s">
        <v>99</v>
      </c>
      <c r="D333" t="s">
        <v>100</v>
      </c>
      <c r="E333" t="s">
        <v>92</v>
      </c>
      <c r="F333" t="s">
        <v>96</v>
      </c>
      <c r="G333" t="b">
        <f t="shared" si="20"/>
        <v>0</v>
      </c>
      <c r="H333" t="s">
        <v>106</v>
      </c>
      <c r="I333">
        <v>43</v>
      </c>
      <c r="J333">
        <v>75968</v>
      </c>
      <c r="K333">
        <v>2</v>
      </c>
      <c r="L333">
        <v>13</v>
      </c>
      <c r="M333">
        <v>6</v>
      </c>
      <c r="N333">
        <v>1</v>
      </c>
      <c r="O333" t="b">
        <f t="shared" si="23"/>
        <v>1</v>
      </c>
      <c r="P333">
        <v>25</v>
      </c>
      <c r="Q333" t="str">
        <f t="shared" si="21"/>
        <v>Need Imrovement</v>
      </c>
      <c r="R333" t="str">
        <f t="shared" si="22"/>
        <v>Low Performer</v>
      </c>
    </row>
    <row r="334" spans="1:18" x14ac:dyDescent="0.45">
      <c r="A334" t="s">
        <v>109</v>
      </c>
      <c r="B334" t="s">
        <v>78</v>
      </c>
      <c r="C334" t="s">
        <v>99</v>
      </c>
      <c r="D334" t="s">
        <v>80</v>
      </c>
      <c r="E334" t="s">
        <v>108</v>
      </c>
      <c r="F334" t="s">
        <v>82</v>
      </c>
      <c r="G334" t="b">
        <f t="shared" si="20"/>
        <v>1</v>
      </c>
      <c r="H334" t="s">
        <v>93</v>
      </c>
      <c r="I334">
        <v>46</v>
      </c>
      <c r="J334">
        <v>47508</v>
      </c>
      <c r="K334">
        <v>6</v>
      </c>
      <c r="L334">
        <v>13</v>
      </c>
      <c r="M334">
        <v>1</v>
      </c>
      <c r="N334">
        <v>7</v>
      </c>
      <c r="O334" t="b">
        <f t="shared" si="23"/>
        <v>1</v>
      </c>
      <c r="P334">
        <v>46</v>
      </c>
      <c r="Q334" t="str">
        <f t="shared" si="21"/>
        <v>Good</v>
      </c>
      <c r="R334" t="str">
        <f t="shared" si="22"/>
        <v>High Performer</v>
      </c>
    </row>
    <row r="335" spans="1:18" x14ac:dyDescent="0.45">
      <c r="A335" t="s">
        <v>84</v>
      </c>
      <c r="B335" t="s">
        <v>94</v>
      </c>
      <c r="C335" t="s">
        <v>79</v>
      </c>
      <c r="D335" t="s">
        <v>91</v>
      </c>
      <c r="E335" t="s">
        <v>92</v>
      </c>
      <c r="F335" t="s">
        <v>82</v>
      </c>
      <c r="G335" t="b">
        <f t="shared" si="20"/>
        <v>1</v>
      </c>
      <c r="H335" t="s">
        <v>106</v>
      </c>
      <c r="I335">
        <v>39</v>
      </c>
      <c r="J335">
        <v>52005</v>
      </c>
      <c r="K335">
        <v>5</v>
      </c>
      <c r="L335">
        <v>2</v>
      </c>
      <c r="M335">
        <v>14</v>
      </c>
      <c r="N335">
        <v>6</v>
      </c>
      <c r="O335" t="b">
        <f t="shared" si="23"/>
        <v>1</v>
      </c>
      <c r="P335">
        <v>34</v>
      </c>
      <c r="Q335" t="str">
        <f t="shared" si="21"/>
        <v>Need Imrovement</v>
      </c>
      <c r="R335" t="str">
        <f t="shared" si="22"/>
        <v>Low Performer</v>
      </c>
    </row>
    <row r="336" spans="1:18" x14ac:dyDescent="0.45">
      <c r="A336" t="s">
        <v>90</v>
      </c>
      <c r="B336" t="s">
        <v>78</v>
      </c>
      <c r="C336" t="s">
        <v>86</v>
      </c>
      <c r="D336" t="s">
        <v>91</v>
      </c>
      <c r="E336" t="s">
        <v>103</v>
      </c>
      <c r="F336" t="s">
        <v>82</v>
      </c>
      <c r="G336" t="b">
        <f t="shared" si="20"/>
        <v>1</v>
      </c>
      <c r="H336" t="s">
        <v>83</v>
      </c>
      <c r="I336">
        <v>38</v>
      </c>
      <c r="J336">
        <v>84575</v>
      </c>
      <c r="K336">
        <v>28</v>
      </c>
      <c r="L336">
        <v>5</v>
      </c>
      <c r="M336">
        <v>13</v>
      </c>
      <c r="N336">
        <v>9</v>
      </c>
      <c r="O336" t="b">
        <f t="shared" si="23"/>
        <v>0</v>
      </c>
      <c r="P336">
        <v>55</v>
      </c>
      <c r="Q336" t="str">
        <f t="shared" si="21"/>
        <v>Excellent</v>
      </c>
      <c r="R336" t="str">
        <f t="shared" si="22"/>
        <v>High Performer</v>
      </c>
    </row>
    <row r="337" spans="1:18" x14ac:dyDescent="0.45">
      <c r="A337" t="s">
        <v>90</v>
      </c>
      <c r="B337" t="s">
        <v>94</v>
      </c>
      <c r="C337" t="s">
        <v>86</v>
      </c>
      <c r="D337" t="s">
        <v>100</v>
      </c>
      <c r="E337" t="s">
        <v>81</v>
      </c>
      <c r="F337" t="s">
        <v>88</v>
      </c>
      <c r="G337" t="b">
        <f t="shared" si="20"/>
        <v>1</v>
      </c>
      <c r="H337" t="s">
        <v>98</v>
      </c>
      <c r="I337">
        <v>33</v>
      </c>
      <c r="J337">
        <v>110742</v>
      </c>
      <c r="K337">
        <v>5</v>
      </c>
      <c r="L337">
        <v>17</v>
      </c>
      <c r="M337">
        <v>6</v>
      </c>
      <c r="N337">
        <v>7</v>
      </c>
      <c r="O337" t="b">
        <f t="shared" si="23"/>
        <v>1</v>
      </c>
      <c r="P337">
        <v>27</v>
      </c>
      <c r="Q337" t="str">
        <f t="shared" si="21"/>
        <v>Good</v>
      </c>
      <c r="R337" t="str">
        <f t="shared" si="22"/>
        <v>High Performer</v>
      </c>
    </row>
    <row r="338" spans="1:18" x14ac:dyDescent="0.45">
      <c r="A338" t="s">
        <v>97</v>
      </c>
      <c r="B338" t="s">
        <v>85</v>
      </c>
      <c r="C338" t="s">
        <v>99</v>
      </c>
      <c r="D338" t="s">
        <v>91</v>
      </c>
      <c r="E338" t="s">
        <v>103</v>
      </c>
      <c r="F338" t="s">
        <v>88</v>
      </c>
      <c r="G338" t="b">
        <f t="shared" si="20"/>
        <v>1</v>
      </c>
      <c r="H338" t="s">
        <v>89</v>
      </c>
      <c r="I338">
        <v>27</v>
      </c>
      <c r="J338">
        <v>48971</v>
      </c>
      <c r="K338">
        <v>18</v>
      </c>
      <c r="L338">
        <v>6</v>
      </c>
      <c r="M338">
        <v>3</v>
      </c>
      <c r="N338">
        <v>7</v>
      </c>
      <c r="O338" t="b">
        <f t="shared" si="23"/>
        <v>1</v>
      </c>
      <c r="P338">
        <v>34</v>
      </c>
      <c r="Q338" t="str">
        <f t="shared" si="21"/>
        <v>Good</v>
      </c>
      <c r="R338" t="str">
        <f t="shared" si="22"/>
        <v>High Performer</v>
      </c>
    </row>
    <row r="339" spans="1:18" x14ac:dyDescent="0.45">
      <c r="A339" t="s">
        <v>77</v>
      </c>
      <c r="B339" t="s">
        <v>78</v>
      </c>
      <c r="C339" t="s">
        <v>99</v>
      </c>
      <c r="D339" t="s">
        <v>91</v>
      </c>
      <c r="E339" t="s">
        <v>87</v>
      </c>
      <c r="F339" t="s">
        <v>82</v>
      </c>
      <c r="G339" t="b">
        <f t="shared" si="20"/>
        <v>1</v>
      </c>
      <c r="H339" t="s">
        <v>89</v>
      </c>
      <c r="I339">
        <v>47</v>
      </c>
      <c r="J339">
        <v>55599</v>
      </c>
      <c r="K339">
        <v>26</v>
      </c>
      <c r="L339">
        <v>2</v>
      </c>
      <c r="M339">
        <v>14</v>
      </c>
      <c r="N339">
        <v>2</v>
      </c>
      <c r="O339" t="b">
        <f t="shared" si="23"/>
        <v>1</v>
      </c>
      <c r="P339">
        <v>22</v>
      </c>
      <c r="Q339" t="str">
        <f t="shared" si="21"/>
        <v>Need Imrovement</v>
      </c>
      <c r="R339" t="str">
        <f t="shared" si="22"/>
        <v>Low Performer</v>
      </c>
    </row>
    <row r="340" spans="1:18" x14ac:dyDescent="0.45">
      <c r="A340" t="s">
        <v>111</v>
      </c>
      <c r="B340" t="s">
        <v>94</v>
      </c>
      <c r="C340" t="s">
        <v>86</v>
      </c>
      <c r="D340" t="s">
        <v>100</v>
      </c>
      <c r="E340" t="s">
        <v>95</v>
      </c>
      <c r="F340" t="s">
        <v>88</v>
      </c>
      <c r="G340" t="b">
        <f t="shared" si="20"/>
        <v>1</v>
      </c>
      <c r="H340" t="s">
        <v>83</v>
      </c>
      <c r="I340">
        <v>48</v>
      </c>
      <c r="J340">
        <v>117592</v>
      </c>
      <c r="K340">
        <v>20</v>
      </c>
      <c r="L340">
        <v>4</v>
      </c>
      <c r="M340">
        <v>14</v>
      </c>
      <c r="N340">
        <v>9</v>
      </c>
      <c r="O340" t="b">
        <f t="shared" si="23"/>
        <v>0</v>
      </c>
      <c r="P340">
        <v>32</v>
      </c>
      <c r="Q340" t="str">
        <f t="shared" si="21"/>
        <v>Excellent</v>
      </c>
      <c r="R340" t="str">
        <f t="shared" si="22"/>
        <v>High Performer</v>
      </c>
    </row>
    <row r="341" spans="1:18" x14ac:dyDescent="0.45">
      <c r="A341" t="s">
        <v>111</v>
      </c>
      <c r="B341" t="s">
        <v>85</v>
      </c>
      <c r="C341" t="s">
        <v>79</v>
      </c>
      <c r="D341" t="s">
        <v>102</v>
      </c>
      <c r="E341" t="s">
        <v>92</v>
      </c>
      <c r="F341" t="s">
        <v>96</v>
      </c>
      <c r="G341" t="b">
        <f t="shared" si="20"/>
        <v>0</v>
      </c>
      <c r="H341" t="s">
        <v>110</v>
      </c>
      <c r="I341">
        <v>29</v>
      </c>
      <c r="J341">
        <v>96914</v>
      </c>
      <c r="K341">
        <v>27</v>
      </c>
      <c r="L341">
        <v>11</v>
      </c>
      <c r="M341">
        <v>8</v>
      </c>
      <c r="N341">
        <v>9</v>
      </c>
      <c r="O341" t="b">
        <f t="shared" si="23"/>
        <v>0</v>
      </c>
      <c r="P341">
        <v>53</v>
      </c>
      <c r="Q341" t="str">
        <f t="shared" si="21"/>
        <v>Excellent</v>
      </c>
      <c r="R341" t="str">
        <f t="shared" si="22"/>
        <v>High Performer</v>
      </c>
    </row>
    <row r="342" spans="1:18" x14ac:dyDescent="0.45">
      <c r="A342" t="s">
        <v>97</v>
      </c>
      <c r="B342" t="s">
        <v>78</v>
      </c>
      <c r="C342" t="s">
        <v>99</v>
      </c>
      <c r="D342" t="s">
        <v>100</v>
      </c>
      <c r="E342" t="s">
        <v>108</v>
      </c>
      <c r="F342" t="s">
        <v>96</v>
      </c>
      <c r="G342" t="b">
        <f t="shared" si="20"/>
        <v>0</v>
      </c>
      <c r="H342" t="s">
        <v>98</v>
      </c>
      <c r="I342">
        <v>40</v>
      </c>
      <c r="J342">
        <v>97055</v>
      </c>
      <c r="K342">
        <v>12</v>
      </c>
      <c r="L342">
        <v>8</v>
      </c>
      <c r="M342">
        <v>13</v>
      </c>
      <c r="N342">
        <v>6</v>
      </c>
      <c r="O342" t="b">
        <f t="shared" si="23"/>
        <v>1</v>
      </c>
      <c r="P342">
        <v>43</v>
      </c>
      <c r="Q342" t="str">
        <f t="shared" si="21"/>
        <v>Need Imrovement</v>
      </c>
      <c r="R342" t="str">
        <f t="shared" si="22"/>
        <v>Low Performer</v>
      </c>
    </row>
    <row r="343" spans="1:18" x14ac:dyDescent="0.45">
      <c r="A343" t="s">
        <v>97</v>
      </c>
      <c r="B343" t="s">
        <v>78</v>
      </c>
      <c r="C343" t="s">
        <v>107</v>
      </c>
      <c r="D343" t="s">
        <v>102</v>
      </c>
      <c r="E343" t="s">
        <v>81</v>
      </c>
      <c r="F343" t="s">
        <v>96</v>
      </c>
      <c r="G343" t="b">
        <f t="shared" si="20"/>
        <v>0</v>
      </c>
      <c r="H343" t="s">
        <v>93</v>
      </c>
      <c r="I343">
        <v>63</v>
      </c>
      <c r="J343">
        <v>117697</v>
      </c>
      <c r="K343">
        <v>7</v>
      </c>
      <c r="L343">
        <v>12</v>
      </c>
      <c r="M343">
        <v>6</v>
      </c>
      <c r="N343">
        <v>3</v>
      </c>
      <c r="O343" t="b">
        <f t="shared" si="23"/>
        <v>1</v>
      </c>
      <c r="P343">
        <v>59</v>
      </c>
      <c r="Q343" t="str">
        <f t="shared" si="21"/>
        <v>Need Imrovement</v>
      </c>
      <c r="R343" t="str">
        <f t="shared" si="22"/>
        <v>Low Performer</v>
      </c>
    </row>
    <row r="344" spans="1:18" x14ac:dyDescent="0.45">
      <c r="A344" t="s">
        <v>97</v>
      </c>
      <c r="B344" t="s">
        <v>94</v>
      </c>
      <c r="C344" t="s">
        <v>79</v>
      </c>
      <c r="D344" t="s">
        <v>80</v>
      </c>
      <c r="E344" t="s">
        <v>92</v>
      </c>
      <c r="F344" t="s">
        <v>82</v>
      </c>
      <c r="G344" t="b">
        <f t="shared" si="20"/>
        <v>1</v>
      </c>
      <c r="H344" t="s">
        <v>83</v>
      </c>
      <c r="I344">
        <v>22</v>
      </c>
      <c r="J344">
        <v>35355</v>
      </c>
      <c r="K344">
        <v>3</v>
      </c>
      <c r="L344">
        <v>8</v>
      </c>
      <c r="M344">
        <v>13</v>
      </c>
      <c r="N344">
        <v>1</v>
      </c>
      <c r="O344" t="b">
        <f t="shared" si="23"/>
        <v>1</v>
      </c>
      <c r="P344">
        <v>51</v>
      </c>
      <c r="Q344" t="str">
        <f t="shared" si="21"/>
        <v>Need Imrovement</v>
      </c>
      <c r="R344" t="str">
        <f t="shared" si="22"/>
        <v>Low Performer</v>
      </c>
    </row>
    <row r="345" spans="1:18" x14ac:dyDescent="0.45">
      <c r="A345" t="s">
        <v>84</v>
      </c>
      <c r="B345" t="s">
        <v>94</v>
      </c>
      <c r="C345" t="s">
        <v>99</v>
      </c>
      <c r="D345" t="s">
        <v>102</v>
      </c>
      <c r="E345" t="s">
        <v>108</v>
      </c>
      <c r="F345" t="s">
        <v>88</v>
      </c>
      <c r="G345" t="b">
        <f t="shared" si="20"/>
        <v>1</v>
      </c>
      <c r="H345" t="s">
        <v>93</v>
      </c>
      <c r="I345">
        <v>50</v>
      </c>
      <c r="J345">
        <v>84120</v>
      </c>
      <c r="K345">
        <v>10</v>
      </c>
      <c r="L345">
        <v>11</v>
      </c>
      <c r="M345">
        <v>11</v>
      </c>
      <c r="N345">
        <v>4</v>
      </c>
      <c r="O345" t="b">
        <f t="shared" si="23"/>
        <v>1</v>
      </c>
      <c r="P345">
        <v>51</v>
      </c>
      <c r="Q345" t="str">
        <f t="shared" si="21"/>
        <v>Need Imrovement</v>
      </c>
      <c r="R345" t="str">
        <f t="shared" si="22"/>
        <v>Low Performer</v>
      </c>
    </row>
    <row r="346" spans="1:18" x14ac:dyDescent="0.45">
      <c r="A346" t="s">
        <v>109</v>
      </c>
      <c r="B346" t="s">
        <v>94</v>
      </c>
      <c r="C346" t="s">
        <v>99</v>
      </c>
      <c r="D346" t="s">
        <v>102</v>
      </c>
      <c r="E346" t="s">
        <v>95</v>
      </c>
      <c r="F346" t="s">
        <v>82</v>
      </c>
      <c r="G346" t="b">
        <f t="shared" si="20"/>
        <v>1</v>
      </c>
      <c r="H346" t="s">
        <v>101</v>
      </c>
      <c r="I346">
        <v>56</v>
      </c>
      <c r="J346">
        <v>104619</v>
      </c>
      <c r="K346">
        <v>34</v>
      </c>
      <c r="L346">
        <v>8</v>
      </c>
      <c r="M346">
        <v>13</v>
      </c>
      <c r="N346">
        <v>3</v>
      </c>
      <c r="O346" t="b">
        <f t="shared" si="23"/>
        <v>1</v>
      </c>
      <c r="P346">
        <v>49</v>
      </c>
      <c r="Q346" t="str">
        <f t="shared" si="21"/>
        <v>Need Imrovement</v>
      </c>
      <c r="R346" t="str">
        <f t="shared" si="22"/>
        <v>Low Performer</v>
      </c>
    </row>
    <row r="347" spans="1:18" x14ac:dyDescent="0.45">
      <c r="A347" t="s">
        <v>111</v>
      </c>
      <c r="B347" t="s">
        <v>85</v>
      </c>
      <c r="C347" t="s">
        <v>107</v>
      </c>
      <c r="D347" t="s">
        <v>80</v>
      </c>
      <c r="E347" t="s">
        <v>103</v>
      </c>
      <c r="F347" t="s">
        <v>88</v>
      </c>
      <c r="G347" t="b">
        <f t="shared" si="20"/>
        <v>1</v>
      </c>
      <c r="H347" t="s">
        <v>89</v>
      </c>
      <c r="I347">
        <v>61</v>
      </c>
      <c r="J347">
        <v>68342</v>
      </c>
      <c r="K347">
        <v>25</v>
      </c>
      <c r="L347">
        <v>8</v>
      </c>
      <c r="M347">
        <v>1</v>
      </c>
      <c r="N347">
        <v>1</v>
      </c>
      <c r="O347" t="b">
        <f t="shared" si="23"/>
        <v>1</v>
      </c>
      <c r="P347">
        <v>32</v>
      </c>
      <c r="Q347" t="str">
        <f t="shared" si="21"/>
        <v>Need Imrovement</v>
      </c>
      <c r="R347" t="str">
        <f t="shared" si="22"/>
        <v>Low Performer</v>
      </c>
    </row>
    <row r="348" spans="1:18" x14ac:dyDescent="0.45">
      <c r="A348" t="s">
        <v>84</v>
      </c>
      <c r="B348" t="s">
        <v>94</v>
      </c>
      <c r="C348" t="s">
        <v>107</v>
      </c>
      <c r="D348" t="s">
        <v>102</v>
      </c>
      <c r="E348" t="s">
        <v>95</v>
      </c>
      <c r="F348" t="s">
        <v>96</v>
      </c>
      <c r="G348" t="b">
        <f t="shared" si="20"/>
        <v>0</v>
      </c>
      <c r="H348" t="s">
        <v>93</v>
      </c>
      <c r="I348">
        <v>35</v>
      </c>
      <c r="J348">
        <v>115992</v>
      </c>
      <c r="K348">
        <v>35</v>
      </c>
      <c r="L348">
        <v>17</v>
      </c>
      <c r="M348">
        <v>5</v>
      </c>
      <c r="N348">
        <v>3</v>
      </c>
      <c r="O348" t="b">
        <f t="shared" si="23"/>
        <v>1</v>
      </c>
      <c r="P348">
        <v>20</v>
      </c>
      <c r="Q348" t="str">
        <f t="shared" si="21"/>
        <v>Need Imrovement</v>
      </c>
      <c r="R348" t="str">
        <f t="shared" si="22"/>
        <v>Low Performer</v>
      </c>
    </row>
    <row r="349" spans="1:18" x14ac:dyDescent="0.45">
      <c r="A349" t="s">
        <v>97</v>
      </c>
      <c r="B349" t="s">
        <v>78</v>
      </c>
      <c r="C349" t="s">
        <v>86</v>
      </c>
      <c r="D349" t="s">
        <v>100</v>
      </c>
      <c r="E349" t="s">
        <v>105</v>
      </c>
      <c r="F349" t="s">
        <v>82</v>
      </c>
      <c r="G349" t="b">
        <f t="shared" si="20"/>
        <v>1</v>
      </c>
      <c r="H349" t="s">
        <v>106</v>
      </c>
      <c r="I349">
        <v>56</v>
      </c>
      <c r="J349">
        <v>108860</v>
      </c>
      <c r="K349">
        <v>16</v>
      </c>
      <c r="L349">
        <v>16</v>
      </c>
      <c r="M349">
        <v>8</v>
      </c>
      <c r="N349">
        <v>4</v>
      </c>
      <c r="O349" t="b">
        <f t="shared" si="23"/>
        <v>1</v>
      </c>
      <c r="P349">
        <v>53</v>
      </c>
      <c r="Q349" t="str">
        <f t="shared" si="21"/>
        <v>Need Imrovement</v>
      </c>
      <c r="R349" t="str">
        <f t="shared" si="22"/>
        <v>Low Performer</v>
      </c>
    </row>
    <row r="350" spans="1:18" x14ac:dyDescent="0.45">
      <c r="A350" t="s">
        <v>111</v>
      </c>
      <c r="B350" t="s">
        <v>78</v>
      </c>
      <c r="C350" t="s">
        <v>79</v>
      </c>
      <c r="D350" t="s">
        <v>102</v>
      </c>
      <c r="E350" t="s">
        <v>87</v>
      </c>
      <c r="F350" t="s">
        <v>88</v>
      </c>
      <c r="G350" t="b">
        <f t="shared" si="20"/>
        <v>1</v>
      </c>
      <c r="H350" t="s">
        <v>93</v>
      </c>
      <c r="I350">
        <v>41</v>
      </c>
      <c r="J350">
        <v>32257</v>
      </c>
      <c r="K350">
        <v>2</v>
      </c>
      <c r="L350">
        <v>14</v>
      </c>
      <c r="M350">
        <v>3</v>
      </c>
      <c r="N350">
        <v>8</v>
      </c>
      <c r="O350" t="b">
        <f t="shared" si="23"/>
        <v>0</v>
      </c>
      <c r="P350">
        <v>34</v>
      </c>
      <c r="Q350" t="str">
        <f t="shared" si="21"/>
        <v>Good</v>
      </c>
      <c r="R350" t="str">
        <f t="shared" si="22"/>
        <v>High Performer</v>
      </c>
    </row>
    <row r="351" spans="1:18" x14ac:dyDescent="0.45">
      <c r="A351" t="s">
        <v>84</v>
      </c>
      <c r="B351" t="s">
        <v>94</v>
      </c>
      <c r="C351" t="s">
        <v>79</v>
      </c>
      <c r="D351" t="s">
        <v>80</v>
      </c>
      <c r="E351" t="s">
        <v>105</v>
      </c>
      <c r="F351" t="s">
        <v>88</v>
      </c>
      <c r="G351" t="b">
        <f t="shared" si="20"/>
        <v>1</v>
      </c>
      <c r="H351" t="s">
        <v>101</v>
      </c>
      <c r="I351">
        <v>34</v>
      </c>
      <c r="J351">
        <v>57364</v>
      </c>
      <c r="K351">
        <v>24</v>
      </c>
      <c r="L351">
        <v>11</v>
      </c>
      <c r="M351">
        <v>12</v>
      </c>
      <c r="N351">
        <v>9</v>
      </c>
      <c r="O351" t="b">
        <f t="shared" si="23"/>
        <v>0</v>
      </c>
      <c r="P351">
        <v>33</v>
      </c>
      <c r="Q351" t="str">
        <f t="shared" si="21"/>
        <v>Excellent</v>
      </c>
      <c r="R351" t="str">
        <f t="shared" si="22"/>
        <v>High Performer</v>
      </c>
    </row>
    <row r="352" spans="1:18" x14ac:dyDescent="0.45">
      <c r="A352" t="s">
        <v>109</v>
      </c>
      <c r="B352" t="s">
        <v>94</v>
      </c>
      <c r="C352" t="s">
        <v>86</v>
      </c>
      <c r="D352" t="s">
        <v>100</v>
      </c>
      <c r="E352" t="s">
        <v>81</v>
      </c>
      <c r="F352" t="s">
        <v>96</v>
      </c>
      <c r="G352" t="b">
        <f t="shared" si="20"/>
        <v>0</v>
      </c>
      <c r="H352" t="s">
        <v>98</v>
      </c>
      <c r="I352">
        <v>59</v>
      </c>
      <c r="J352">
        <v>54972</v>
      </c>
      <c r="K352">
        <v>10</v>
      </c>
      <c r="L352">
        <v>7</v>
      </c>
      <c r="M352">
        <v>6</v>
      </c>
      <c r="N352">
        <v>3</v>
      </c>
      <c r="O352" t="b">
        <f t="shared" si="23"/>
        <v>1</v>
      </c>
      <c r="P352">
        <v>48</v>
      </c>
      <c r="Q352" t="str">
        <f t="shared" si="21"/>
        <v>Need Imrovement</v>
      </c>
      <c r="R352" t="str">
        <f t="shared" si="22"/>
        <v>Low Performer</v>
      </c>
    </row>
    <row r="353" spans="1:18" x14ac:dyDescent="0.45">
      <c r="A353" t="s">
        <v>84</v>
      </c>
      <c r="B353" t="s">
        <v>78</v>
      </c>
      <c r="C353" t="s">
        <v>79</v>
      </c>
      <c r="D353" t="s">
        <v>80</v>
      </c>
      <c r="E353" t="s">
        <v>92</v>
      </c>
      <c r="F353" t="s">
        <v>82</v>
      </c>
      <c r="G353" t="b">
        <f t="shared" si="20"/>
        <v>1</v>
      </c>
      <c r="H353" t="s">
        <v>89</v>
      </c>
      <c r="I353">
        <v>29</v>
      </c>
      <c r="J353">
        <v>56654</v>
      </c>
      <c r="K353">
        <v>38</v>
      </c>
      <c r="L353">
        <v>16</v>
      </c>
      <c r="M353">
        <v>5</v>
      </c>
      <c r="N353">
        <v>6</v>
      </c>
      <c r="O353" t="b">
        <f t="shared" si="23"/>
        <v>1</v>
      </c>
      <c r="P353">
        <v>53</v>
      </c>
      <c r="Q353" t="str">
        <f t="shared" si="21"/>
        <v>Need Imrovement</v>
      </c>
      <c r="R353" t="str">
        <f t="shared" si="22"/>
        <v>Low Performer</v>
      </c>
    </row>
    <row r="354" spans="1:18" x14ac:dyDescent="0.45">
      <c r="A354" t="s">
        <v>109</v>
      </c>
      <c r="B354" t="s">
        <v>85</v>
      </c>
      <c r="C354" t="s">
        <v>79</v>
      </c>
      <c r="D354" t="s">
        <v>80</v>
      </c>
      <c r="E354" t="s">
        <v>81</v>
      </c>
      <c r="F354" t="s">
        <v>82</v>
      </c>
      <c r="G354" t="b">
        <f t="shared" si="20"/>
        <v>1</v>
      </c>
      <c r="H354" t="s">
        <v>83</v>
      </c>
      <c r="I354">
        <v>64</v>
      </c>
      <c r="J354">
        <v>110769</v>
      </c>
      <c r="K354">
        <v>22</v>
      </c>
      <c r="L354">
        <v>13</v>
      </c>
      <c r="M354">
        <v>6</v>
      </c>
      <c r="N354">
        <v>5</v>
      </c>
      <c r="O354" t="b">
        <f t="shared" si="23"/>
        <v>1</v>
      </c>
      <c r="P354">
        <v>37</v>
      </c>
      <c r="Q354" t="str">
        <f t="shared" si="21"/>
        <v>Need Imrovement</v>
      </c>
      <c r="R354" t="str">
        <f t="shared" si="22"/>
        <v>Low Performer</v>
      </c>
    </row>
    <row r="355" spans="1:18" x14ac:dyDescent="0.45">
      <c r="A355" t="s">
        <v>97</v>
      </c>
      <c r="B355" t="s">
        <v>94</v>
      </c>
      <c r="C355" t="s">
        <v>79</v>
      </c>
      <c r="D355" t="s">
        <v>91</v>
      </c>
      <c r="E355" t="s">
        <v>103</v>
      </c>
      <c r="F355" t="s">
        <v>82</v>
      </c>
      <c r="G355" t="b">
        <f t="shared" si="20"/>
        <v>1</v>
      </c>
      <c r="H355" t="s">
        <v>101</v>
      </c>
      <c r="I355">
        <v>41</v>
      </c>
      <c r="J355">
        <v>111423</v>
      </c>
      <c r="K355">
        <v>26</v>
      </c>
      <c r="L355">
        <v>15</v>
      </c>
      <c r="M355">
        <v>10</v>
      </c>
      <c r="N355">
        <v>6</v>
      </c>
      <c r="O355" t="b">
        <f t="shared" si="23"/>
        <v>1</v>
      </c>
      <c r="P355">
        <v>26</v>
      </c>
      <c r="Q355" t="str">
        <f t="shared" si="21"/>
        <v>Need Imrovement</v>
      </c>
      <c r="R355" t="str">
        <f t="shared" si="22"/>
        <v>Low Performer</v>
      </c>
    </row>
    <row r="356" spans="1:18" x14ac:dyDescent="0.45">
      <c r="A356" t="s">
        <v>109</v>
      </c>
      <c r="B356" t="s">
        <v>94</v>
      </c>
      <c r="C356" t="s">
        <v>79</v>
      </c>
      <c r="D356" t="s">
        <v>91</v>
      </c>
      <c r="E356" t="s">
        <v>108</v>
      </c>
      <c r="F356" t="s">
        <v>96</v>
      </c>
      <c r="G356" t="b">
        <f t="shared" si="20"/>
        <v>0</v>
      </c>
      <c r="H356" t="s">
        <v>89</v>
      </c>
      <c r="I356">
        <v>54</v>
      </c>
      <c r="J356">
        <v>59320</v>
      </c>
      <c r="K356">
        <v>39</v>
      </c>
      <c r="L356">
        <v>16</v>
      </c>
      <c r="M356">
        <v>1</v>
      </c>
      <c r="N356">
        <v>4</v>
      </c>
      <c r="O356" t="b">
        <f t="shared" si="23"/>
        <v>1</v>
      </c>
      <c r="P356">
        <v>48</v>
      </c>
      <c r="Q356" t="str">
        <f t="shared" si="21"/>
        <v>Need Imrovement</v>
      </c>
      <c r="R356" t="str">
        <f t="shared" si="22"/>
        <v>Low Performer</v>
      </c>
    </row>
    <row r="357" spans="1:18" x14ac:dyDescent="0.45">
      <c r="A357" t="s">
        <v>111</v>
      </c>
      <c r="B357" t="s">
        <v>78</v>
      </c>
      <c r="C357" t="s">
        <v>79</v>
      </c>
      <c r="D357" t="s">
        <v>80</v>
      </c>
      <c r="E357" t="s">
        <v>95</v>
      </c>
      <c r="F357" t="s">
        <v>82</v>
      </c>
      <c r="G357" t="b">
        <f t="shared" si="20"/>
        <v>1</v>
      </c>
      <c r="H357" t="s">
        <v>93</v>
      </c>
      <c r="I357">
        <v>47</v>
      </c>
      <c r="J357">
        <v>50808</v>
      </c>
      <c r="K357">
        <v>27</v>
      </c>
      <c r="L357">
        <v>9</v>
      </c>
      <c r="M357">
        <v>7</v>
      </c>
      <c r="N357">
        <v>6</v>
      </c>
      <c r="O357" t="b">
        <f t="shared" si="23"/>
        <v>1</v>
      </c>
      <c r="P357">
        <v>50</v>
      </c>
      <c r="Q357" t="str">
        <f t="shared" si="21"/>
        <v>Need Imrovement</v>
      </c>
      <c r="R357" t="str">
        <f t="shared" si="22"/>
        <v>Low Performer</v>
      </c>
    </row>
    <row r="358" spans="1:18" x14ac:dyDescent="0.45">
      <c r="A358" t="s">
        <v>97</v>
      </c>
      <c r="B358" t="s">
        <v>94</v>
      </c>
      <c r="C358" t="s">
        <v>107</v>
      </c>
      <c r="D358" t="s">
        <v>80</v>
      </c>
      <c r="E358" t="s">
        <v>105</v>
      </c>
      <c r="F358" t="s">
        <v>96</v>
      </c>
      <c r="G358" t="b">
        <f t="shared" si="20"/>
        <v>0</v>
      </c>
      <c r="H358" t="s">
        <v>98</v>
      </c>
      <c r="I358">
        <v>60</v>
      </c>
      <c r="J358">
        <v>82389</v>
      </c>
      <c r="K358">
        <v>29</v>
      </c>
      <c r="L358">
        <v>3</v>
      </c>
      <c r="M358">
        <v>9</v>
      </c>
      <c r="N358">
        <v>7</v>
      </c>
      <c r="O358" t="b">
        <f t="shared" si="23"/>
        <v>1</v>
      </c>
      <c r="P358">
        <v>44</v>
      </c>
      <c r="Q358" t="str">
        <f t="shared" si="21"/>
        <v>Good</v>
      </c>
      <c r="R358" t="str">
        <f t="shared" si="22"/>
        <v>High Performer</v>
      </c>
    </row>
    <row r="359" spans="1:18" x14ac:dyDescent="0.45">
      <c r="A359" t="s">
        <v>111</v>
      </c>
      <c r="B359" t="s">
        <v>85</v>
      </c>
      <c r="C359" t="s">
        <v>79</v>
      </c>
      <c r="D359" t="s">
        <v>80</v>
      </c>
      <c r="E359" t="s">
        <v>105</v>
      </c>
      <c r="F359" t="s">
        <v>96</v>
      </c>
      <c r="G359" t="b">
        <f t="shared" si="20"/>
        <v>0</v>
      </c>
      <c r="H359" t="s">
        <v>110</v>
      </c>
      <c r="I359">
        <v>42</v>
      </c>
      <c r="J359">
        <v>64773</v>
      </c>
      <c r="K359">
        <v>38</v>
      </c>
      <c r="L359">
        <v>19</v>
      </c>
      <c r="M359">
        <v>2</v>
      </c>
      <c r="N359">
        <v>9</v>
      </c>
      <c r="O359" t="b">
        <f t="shared" si="23"/>
        <v>0</v>
      </c>
      <c r="P359">
        <v>57</v>
      </c>
      <c r="Q359" t="str">
        <f t="shared" si="21"/>
        <v>Excellent</v>
      </c>
      <c r="R359" t="str">
        <f t="shared" si="22"/>
        <v>High Performer</v>
      </c>
    </row>
    <row r="360" spans="1:18" x14ac:dyDescent="0.45">
      <c r="A360" t="s">
        <v>90</v>
      </c>
      <c r="B360" t="s">
        <v>78</v>
      </c>
      <c r="C360" t="s">
        <v>107</v>
      </c>
      <c r="D360" t="s">
        <v>91</v>
      </c>
      <c r="E360" t="s">
        <v>103</v>
      </c>
      <c r="F360" t="s">
        <v>96</v>
      </c>
      <c r="G360" t="b">
        <f t="shared" si="20"/>
        <v>0</v>
      </c>
      <c r="H360" t="s">
        <v>98</v>
      </c>
      <c r="I360">
        <v>63</v>
      </c>
      <c r="J360">
        <v>81168</v>
      </c>
      <c r="K360">
        <v>20</v>
      </c>
      <c r="L360">
        <v>5</v>
      </c>
      <c r="M360">
        <v>10</v>
      </c>
      <c r="N360">
        <v>7</v>
      </c>
      <c r="O360" t="b">
        <f t="shared" si="23"/>
        <v>1</v>
      </c>
      <c r="P360">
        <v>33</v>
      </c>
      <c r="Q360" t="str">
        <f t="shared" si="21"/>
        <v>Good</v>
      </c>
      <c r="R360" t="str">
        <f t="shared" si="22"/>
        <v>High Performer</v>
      </c>
    </row>
    <row r="361" spans="1:18" x14ac:dyDescent="0.45">
      <c r="A361" t="s">
        <v>104</v>
      </c>
      <c r="B361" t="s">
        <v>94</v>
      </c>
      <c r="C361" t="s">
        <v>79</v>
      </c>
      <c r="D361" t="s">
        <v>91</v>
      </c>
      <c r="E361" t="s">
        <v>105</v>
      </c>
      <c r="F361" t="s">
        <v>88</v>
      </c>
      <c r="G361" t="b">
        <f t="shared" si="20"/>
        <v>1</v>
      </c>
      <c r="H361" t="s">
        <v>110</v>
      </c>
      <c r="I361">
        <v>64</v>
      </c>
      <c r="J361">
        <v>57747</v>
      </c>
      <c r="K361">
        <v>27</v>
      </c>
      <c r="L361">
        <v>10</v>
      </c>
      <c r="M361">
        <v>5</v>
      </c>
      <c r="N361">
        <v>6</v>
      </c>
      <c r="O361" t="b">
        <f t="shared" si="23"/>
        <v>1</v>
      </c>
      <c r="P361">
        <v>27</v>
      </c>
      <c r="Q361" t="str">
        <f t="shared" si="21"/>
        <v>Need Imrovement</v>
      </c>
      <c r="R361" t="str">
        <f t="shared" si="22"/>
        <v>Low Performer</v>
      </c>
    </row>
    <row r="362" spans="1:18" x14ac:dyDescent="0.45">
      <c r="A362" t="s">
        <v>109</v>
      </c>
      <c r="B362" t="s">
        <v>78</v>
      </c>
      <c r="C362" t="s">
        <v>86</v>
      </c>
      <c r="D362" t="s">
        <v>102</v>
      </c>
      <c r="E362" t="s">
        <v>103</v>
      </c>
      <c r="F362" t="s">
        <v>82</v>
      </c>
      <c r="G362" t="b">
        <f t="shared" si="20"/>
        <v>1</v>
      </c>
      <c r="H362" t="s">
        <v>106</v>
      </c>
      <c r="I362">
        <v>62</v>
      </c>
      <c r="J362">
        <v>106396</v>
      </c>
      <c r="K362">
        <v>20</v>
      </c>
      <c r="L362">
        <v>17</v>
      </c>
      <c r="M362">
        <v>10</v>
      </c>
      <c r="N362">
        <v>1</v>
      </c>
      <c r="O362" t="b">
        <f t="shared" si="23"/>
        <v>1</v>
      </c>
      <c r="P362">
        <v>46</v>
      </c>
      <c r="Q362" t="str">
        <f t="shared" si="21"/>
        <v>Need Imrovement</v>
      </c>
      <c r="R362" t="str">
        <f t="shared" si="22"/>
        <v>Low Performer</v>
      </c>
    </row>
    <row r="363" spans="1:18" x14ac:dyDescent="0.45">
      <c r="A363" t="s">
        <v>104</v>
      </c>
      <c r="B363" t="s">
        <v>94</v>
      </c>
      <c r="C363" t="s">
        <v>99</v>
      </c>
      <c r="D363" t="s">
        <v>102</v>
      </c>
      <c r="E363" t="s">
        <v>81</v>
      </c>
      <c r="F363" t="s">
        <v>82</v>
      </c>
      <c r="G363" t="b">
        <f t="shared" si="20"/>
        <v>1</v>
      </c>
      <c r="H363" t="s">
        <v>98</v>
      </c>
      <c r="I363">
        <v>30</v>
      </c>
      <c r="J363">
        <v>113692</v>
      </c>
      <c r="K363">
        <v>19</v>
      </c>
      <c r="L363">
        <v>15</v>
      </c>
      <c r="M363">
        <v>4</v>
      </c>
      <c r="N363">
        <v>2</v>
      </c>
      <c r="O363" t="b">
        <f t="shared" si="23"/>
        <v>1</v>
      </c>
      <c r="P363">
        <v>21</v>
      </c>
      <c r="Q363" t="str">
        <f t="shared" si="21"/>
        <v>Need Imrovement</v>
      </c>
      <c r="R363" t="str">
        <f t="shared" si="22"/>
        <v>Low Performer</v>
      </c>
    </row>
    <row r="364" spans="1:18" x14ac:dyDescent="0.45">
      <c r="A364" t="s">
        <v>104</v>
      </c>
      <c r="B364" t="s">
        <v>94</v>
      </c>
      <c r="C364" t="s">
        <v>107</v>
      </c>
      <c r="D364" t="s">
        <v>80</v>
      </c>
      <c r="E364" t="s">
        <v>95</v>
      </c>
      <c r="F364" t="s">
        <v>96</v>
      </c>
      <c r="G364" t="b">
        <f t="shared" si="20"/>
        <v>0</v>
      </c>
      <c r="H364" t="s">
        <v>89</v>
      </c>
      <c r="I364">
        <v>45</v>
      </c>
      <c r="J364">
        <v>87505</v>
      </c>
      <c r="K364">
        <v>20</v>
      </c>
      <c r="L364">
        <v>8</v>
      </c>
      <c r="M364">
        <v>6</v>
      </c>
      <c r="N364">
        <v>1</v>
      </c>
      <c r="O364" t="b">
        <f t="shared" si="23"/>
        <v>1</v>
      </c>
      <c r="P364">
        <v>36</v>
      </c>
      <c r="Q364" t="str">
        <f t="shared" si="21"/>
        <v>Need Imrovement</v>
      </c>
      <c r="R364" t="str">
        <f t="shared" si="22"/>
        <v>Low Performer</v>
      </c>
    </row>
    <row r="365" spans="1:18" x14ac:dyDescent="0.45">
      <c r="A365" t="s">
        <v>109</v>
      </c>
      <c r="B365" t="s">
        <v>94</v>
      </c>
      <c r="C365" t="s">
        <v>79</v>
      </c>
      <c r="D365" t="s">
        <v>100</v>
      </c>
      <c r="E365" t="s">
        <v>92</v>
      </c>
      <c r="F365" t="s">
        <v>96</v>
      </c>
      <c r="G365" t="b">
        <f t="shared" si="20"/>
        <v>0</v>
      </c>
      <c r="H365" t="s">
        <v>110</v>
      </c>
      <c r="I365">
        <v>58</v>
      </c>
      <c r="J365">
        <v>115896</v>
      </c>
      <c r="K365">
        <v>35</v>
      </c>
      <c r="L365">
        <v>15</v>
      </c>
      <c r="M365">
        <v>6</v>
      </c>
      <c r="N365">
        <v>9</v>
      </c>
      <c r="O365" t="b">
        <f t="shared" si="23"/>
        <v>0</v>
      </c>
      <c r="P365">
        <v>56</v>
      </c>
      <c r="Q365" t="str">
        <f t="shared" si="21"/>
        <v>Excellent</v>
      </c>
      <c r="R365" t="str">
        <f t="shared" si="22"/>
        <v>High Performer</v>
      </c>
    </row>
    <row r="366" spans="1:18" x14ac:dyDescent="0.45">
      <c r="A366" t="s">
        <v>97</v>
      </c>
      <c r="B366" t="s">
        <v>85</v>
      </c>
      <c r="C366" t="s">
        <v>86</v>
      </c>
      <c r="D366" t="s">
        <v>100</v>
      </c>
      <c r="E366" t="s">
        <v>108</v>
      </c>
      <c r="F366" t="s">
        <v>82</v>
      </c>
      <c r="G366" t="b">
        <f t="shared" si="20"/>
        <v>1</v>
      </c>
      <c r="H366" t="s">
        <v>83</v>
      </c>
      <c r="I366">
        <v>62</v>
      </c>
      <c r="J366">
        <v>48135</v>
      </c>
      <c r="K366">
        <v>2</v>
      </c>
      <c r="L366">
        <v>14</v>
      </c>
      <c r="M366">
        <v>11</v>
      </c>
      <c r="N366">
        <v>9</v>
      </c>
      <c r="O366" t="b">
        <f t="shared" si="23"/>
        <v>0</v>
      </c>
      <c r="P366">
        <v>33</v>
      </c>
      <c r="Q366" t="str">
        <f t="shared" si="21"/>
        <v>Excellent</v>
      </c>
      <c r="R366" t="str">
        <f t="shared" si="22"/>
        <v>High Performer</v>
      </c>
    </row>
    <row r="367" spans="1:18" x14ac:dyDescent="0.45">
      <c r="A367" t="s">
        <v>90</v>
      </c>
      <c r="B367" t="s">
        <v>85</v>
      </c>
      <c r="C367" t="s">
        <v>99</v>
      </c>
      <c r="D367" t="s">
        <v>91</v>
      </c>
      <c r="E367" t="s">
        <v>92</v>
      </c>
      <c r="F367" t="s">
        <v>96</v>
      </c>
      <c r="G367" t="b">
        <f t="shared" si="20"/>
        <v>0</v>
      </c>
      <c r="H367" t="s">
        <v>89</v>
      </c>
      <c r="I367">
        <v>38</v>
      </c>
      <c r="J367">
        <v>77377</v>
      </c>
      <c r="K367">
        <v>30</v>
      </c>
      <c r="L367">
        <v>7</v>
      </c>
      <c r="M367">
        <v>2</v>
      </c>
      <c r="N367">
        <v>7</v>
      </c>
      <c r="O367" t="b">
        <f t="shared" si="23"/>
        <v>1</v>
      </c>
      <c r="P367">
        <v>44</v>
      </c>
      <c r="Q367" t="str">
        <f t="shared" si="21"/>
        <v>Good</v>
      </c>
      <c r="R367" t="str">
        <f t="shared" si="22"/>
        <v>High Performer</v>
      </c>
    </row>
    <row r="368" spans="1:18" x14ac:dyDescent="0.45">
      <c r="A368" t="s">
        <v>111</v>
      </c>
      <c r="B368" t="s">
        <v>78</v>
      </c>
      <c r="C368" t="s">
        <v>107</v>
      </c>
      <c r="D368" t="s">
        <v>91</v>
      </c>
      <c r="E368" t="s">
        <v>81</v>
      </c>
      <c r="F368" t="s">
        <v>82</v>
      </c>
      <c r="G368" t="b">
        <f t="shared" si="20"/>
        <v>1</v>
      </c>
      <c r="H368" t="s">
        <v>83</v>
      </c>
      <c r="I368">
        <v>45</v>
      </c>
      <c r="J368">
        <v>53554</v>
      </c>
      <c r="K368">
        <v>34</v>
      </c>
      <c r="L368">
        <v>12</v>
      </c>
      <c r="M368">
        <v>2</v>
      </c>
      <c r="N368">
        <v>2</v>
      </c>
      <c r="O368" t="b">
        <f t="shared" si="23"/>
        <v>1</v>
      </c>
      <c r="P368">
        <v>49</v>
      </c>
      <c r="Q368" t="str">
        <f t="shared" si="21"/>
        <v>Need Imrovement</v>
      </c>
      <c r="R368" t="str">
        <f t="shared" si="22"/>
        <v>Low Performer</v>
      </c>
    </row>
    <row r="369" spans="1:18" x14ac:dyDescent="0.45">
      <c r="A369" t="s">
        <v>84</v>
      </c>
      <c r="B369" t="s">
        <v>94</v>
      </c>
      <c r="C369" t="s">
        <v>99</v>
      </c>
      <c r="D369" t="s">
        <v>91</v>
      </c>
      <c r="E369" t="s">
        <v>108</v>
      </c>
      <c r="F369" t="s">
        <v>88</v>
      </c>
      <c r="G369" t="b">
        <f t="shared" si="20"/>
        <v>1</v>
      </c>
      <c r="H369" t="s">
        <v>98</v>
      </c>
      <c r="I369">
        <v>42</v>
      </c>
      <c r="J369">
        <v>92491</v>
      </c>
      <c r="K369">
        <v>22</v>
      </c>
      <c r="L369">
        <v>17</v>
      </c>
      <c r="M369">
        <v>4</v>
      </c>
      <c r="N369">
        <v>6</v>
      </c>
      <c r="O369" t="b">
        <f t="shared" si="23"/>
        <v>1</v>
      </c>
      <c r="P369">
        <v>48</v>
      </c>
      <c r="Q369" t="str">
        <f t="shared" si="21"/>
        <v>Need Imrovement</v>
      </c>
      <c r="R369" t="str">
        <f t="shared" si="22"/>
        <v>Low Performer</v>
      </c>
    </row>
    <row r="370" spans="1:18" x14ac:dyDescent="0.45">
      <c r="A370" t="s">
        <v>111</v>
      </c>
      <c r="B370" t="s">
        <v>94</v>
      </c>
      <c r="C370" t="s">
        <v>86</v>
      </c>
      <c r="D370" t="s">
        <v>80</v>
      </c>
      <c r="E370" t="s">
        <v>105</v>
      </c>
      <c r="F370" t="s">
        <v>96</v>
      </c>
      <c r="G370" t="b">
        <f t="shared" si="20"/>
        <v>0</v>
      </c>
      <c r="H370" t="s">
        <v>83</v>
      </c>
      <c r="I370">
        <v>60</v>
      </c>
      <c r="J370">
        <v>85621</v>
      </c>
      <c r="K370">
        <v>3</v>
      </c>
      <c r="L370">
        <v>17</v>
      </c>
      <c r="M370">
        <v>1</v>
      </c>
      <c r="N370">
        <v>4</v>
      </c>
      <c r="O370" t="b">
        <f t="shared" si="23"/>
        <v>1</v>
      </c>
      <c r="P370">
        <v>39</v>
      </c>
      <c r="Q370" t="str">
        <f t="shared" si="21"/>
        <v>Need Imrovement</v>
      </c>
      <c r="R370" t="str">
        <f t="shared" si="22"/>
        <v>Low Performer</v>
      </c>
    </row>
    <row r="371" spans="1:18" x14ac:dyDescent="0.45">
      <c r="A371" t="s">
        <v>84</v>
      </c>
      <c r="B371" t="s">
        <v>85</v>
      </c>
      <c r="C371" t="s">
        <v>107</v>
      </c>
      <c r="D371" t="s">
        <v>100</v>
      </c>
      <c r="E371" t="s">
        <v>87</v>
      </c>
      <c r="F371" t="s">
        <v>82</v>
      </c>
      <c r="G371" t="b">
        <f t="shared" si="20"/>
        <v>1</v>
      </c>
      <c r="H371" t="s">
        <v>110</v>
      </c>
      <c r="I371">
        <v>62</v>
      </c>
      <c r="J371">
        <v>88283</v>
      </c>
      <c r="K371">
        <v>6</v>
      </c>
      <c r="L371">
        <v>10</v>
      </c>
      <c r="M371">
        <v>9</v>
      </c>
      <c r="N371">
        <v>1</v>
      </c>
      <c r="O371" t="b">
        <f t="shared" si="23"/>
        <v>1</v>
      </c>
      <c r="P371">
        <v>40</v>
      </c>
      <c r="Q371" t="str">
        <f t="shared" si="21"/>
        <v>Need Imrovement</v>
      </c>
      <c r="R371" t="str">
        <f t="shared" si="22"/>
        <v>Low Performer</v>
      </c>
    </row>
    <row r="372" spans="1:18" x14ac:dyDescent="0.45">
      <c r="A372" t="s">
        <v>111</v>
      </c>
      <c r="B372" t="s">
        <v>94</v>
      </c>
      <c r="C372" t="s">
        <v>99</v>
      </c>
      <c r="D372" t="s">
        <v>102</v>
      </c>
      <c r="E372" t="s">
        <v>81</v>
      </c>
      <c r="F372" t="s">
        <v>96</v>
      </c>
      <c r="G372" t="b">
        <f t="shared" si="20"/>
        <v>0</v>
      </c>
      <c r="H372" t="s">
        <v>89</v>
      </c>
      <c r="I372">
        <v>60</v>
      </c>
      <c r="J372">
        <v>115140</v>
      </c>
      <c r="K372">
        <v>15</v>
      </c>
      <c r="L372">
        <v>19</v>
      </c>
      <c r="M372">
        <v>14</v>
      </c>
      <c r="N372">
        <v>1</v>
      </c>
      <c r="O372" t="b">
        <f t="shared" si="23"/>
        <v>1</v>
      </c>
      <c r="P372">
        <v>41</v>
      </c>
      <c r="Q372" t="str">
        <f t="shared" si="21"/>
        <v>Need Imrovement</v>
      </c>
      <c r="R372" t="str">
        <f t="shared" si="22"/>
        <v>Low Performer</v>
      </c>
    </row>
    <row r="373" spans="1:18" x14ac:dyDescent="0.45">
      <c r="A373" t="s">
        <v>109</v>
      </c>
      <c r="B373" t="s">
        <v>85</v>
      </c>
      <c r="C373" t="s">
        <v>79</v>
      </c>
      <c r="D373" t="s">
        <v>80</v>
      </c>
      <c r="E373" t="s">
        <v>81</v>
      </c>
      <c r="F373" t="s">
        <v>82</v>
      </c>
      <c r="G373" t="b">
        <f t="shared" si="20"/>
        <v>1</v>
      </c>
      <c r="H373" t="s">
        <v>93</v>
      </c>
      <c r="I373">
        <v>34</v>
      </c>
      <c r="J373">
        <v>46923</v>
      </c>
      <c r="K373">
        <v>27</v>
      </c>
      <c r="L373">
        <v>14</v>
      </c>
      <c r="M373">
        <v>14</v>
      </c>
      <c r="N373">
        <v>5</v>
      </c>
      <c r="O373" t="b">
        <f t="shared" si="23"/>
        <v>1</v>
      </c>
      <c r="P373">
        <v>54</v>
      </c>
      <c r="Q373" t="str">
        <f t="shared" si="21"/>
        <v>Need Imrovement</v>
      </c>
      <c r="R373" t="str">
        <f t="shared" si="22"/>
        <v>Low Performer</v>
      </c>
    </row>
    <row r="374" spans="1:18" x14ac:dyDescent="0.45">
      <c r="A374" t="s">
        <v>90</v>
      </c>
      <c r="B374" t="s">
        <v>94</v>
      </c>
      <c r="C374" t="s">
        <v>107</v>
      </c>
      <c r="D374" t="s">
        <v>102</v>
      </c>
      <c r="E374" t="s">
        <v>95</v>
      </c>
      <c r="F374" t="s">
        <v>82</v>
      </c>
      <c r="G374" t="b">
        <f t="shared" si="20"/>
        <v>1</v>
      </c>
      <c r="H374" t="s">
        <v>101</v>
      </c>
      <c r="I374">
        <v>32</v>
      </c>
      <c r="J374">
        <v>77591</v>
      </c>
      <c r="K374">
        <v>10</v>
      </c>
      <c r="L374">
        <v>11</v>
      </c>
      <c r="M374">
        <v>13</v>
      </c>
      <c r="N374">
        <v>2</v>
      </c>
      <c r="O374" t="b">
        <f t="shared" si="23"/>
        <v>1</v>
      </c>
      <c r="P374">
        <v>56</v>
      </c>
      <c r="Q374" t="str">
        <f t="shared" si="21"/>
        <v>Need Imrovement</v>
      </c>
      <c r="R374" t="str">
        <f t="shared" si="22"/>
        <v>Low Performer</v>
      </c>
    </row>
    <row r="375" spans="1:18" x14ac:dyDescent="0.45">
      <c r="A375" t="s">
        <v>84</v>
      </c>
      <c r="B375" t="s">
        <v>78</v>
      </c>
      <c r="C375" t="s">
        <v>99</v>
      </c>
      <c r="D375" t="s">
        <v>102</v>
      </c>
      <c r="E375" t="s">
        <v>92</v>
      </c>
      <c r="F375" t="s">
        <v>96</v>
      </c>
      <c r="G375" t="b">
        <f t="shared" si="20"/>
        <v>0</v>
      </c>
      <c r="H375" t="s">
        <v>110</v>
      </c>
      <c r="I375">
        <v>40</v>
      </c>
      <c r="J375">
        <v>92261</v>
      </c>
      <c r="K375">
        <v>9</v>
      </c>
      <c r="L375">
        <v>2</v>
      </c>
      <c r="M375">
        <v>7</v>
      </c>
      <c r="N375">
        <v>4</v>
      </c>
      <c r="O375" t="b">
        <f t="shared" si="23"/>
        <v>1</v>
      </c>
      <c r="P375">
        <v>35</v>
      </c>
      <c r="Q375" t="str">
        <f t="shared" si="21"/>
        <v>Need Imrovement</v>
      </c>
      <c r="R375" t="str">
        <f t="shared" si="22"/>
        <v>Low Performer</v>
      </c>
    </row>
    <row r="376" spans="1:18" x14ac:dyDescent="0.45">
      <c r="A376" t="s">
        <v>77</v>
      </c>
      <c r="B376" t="s">
        <v>94</v>
      </c>
      <c r="C376" t="s">
        <v>86</v>
      </c>
      <c r="D376" t="s">
        <v>80</v>
      </c>
      <c r="E376" t="s">
        <v>81</v>
      </c>
      <c r="F376" t="s">
        <v>88</v>
      </c>
      <c r="G376" t="b">
        <f t="shared" si="20"/>
        <v>1</v>
      </c>
      <c r="H376" t="s">
        <v>110</v>
      </c>
      <c r="I376">
        <v>32</v>
      </c>
      <c r="J376">
        <v>84336</v>
      </c>
      <c r="K376">
        <v>33</v>
      </c>
      <c r="L376">
        <v>18</v>
      </c>
      <c r="M376">
        <v>12</v>
      </c>
      <c r="N376">
        <v>1</v>
      </c>
      <c r="O376" t="b">
        <f t="shared" si="23"/>
        <v>1</v>
      </c>
      <c r="P376">
        <v>36</v>
      </c>
      <c r="Q376" t="str">
        <f t="shared" si="21"/>
        <v>Need Imrovement</v>
      </c>
      <c r="R376" t="str">
        <f t="shared" si="22"/>
        <v>Low Performer</v>
      </c>
    </row>
    <row r="377" spans="1:18" x14ac:dyDescent="0.45">
      <c r="A377" t="s">
        <v>97</v>
      </c>
      <c r="B377" t="s">
        <v>94</v>
      </c>
      <c r="C377" t="s">
        <v>86</v>
      </c>
      <c r="D377" t="s">
        <v>102</v>
      </c>
      <c r="E377" t="s">
        <v>81</v>
      </c>
      <c r="F377" t="s">
        <v>82</v>
      </c>
      <c r="G377" t="b">
        <f t="shared" si="20"/>
        <v>1</v>
      </c>
      <c r="H377" t="s">
        <v>93</v>
      </c>
      <c r="I377">
        <v>34</v>
      </c>
      <c r="J377">
        <v>104083</v>
      </c>
      <c r="K377">
        <v>32</v>
      </c>
      <c r="L377">
        <v>7</v>
      </c>
      <c r="M377">
        <v>7</v>
      </c>
      <c r="N377">
        <v>4</v>
      </c>
      <c r="O377" t="b">
        <f t="shared" si="23"/>
        <v>1</v>
      </c>
      <c r="P377">
        <v>35</v>
      </c>
      <c r="Q377" t="str">
        <f t="shared" si="21"/>
        <v>Need Imrovement</v>
      </c>
      <c r="R377" t="str">
        <f t="shared" si="22"/>
        <v>Low Performer</v>
      </c>
    </row>
    <row r="378" spans="1:18" x14ac:dyDescent="0.45">
      <c r="A378" t="s">
        <v>111</v>
      </c>
      <c r="B378" t="s">
        <v>85</v>
      </c>
      <c r="C378" t="s">
        <v>107</v>
      </c>
      <c r="D378" t="s">
        <v>100</v>
      </c>
      <c r="E378" t="s">
        <v>105</v>
      </c>
      <c r="F378" t="s">
        <v>82</v>
      </c>
      <c r="G378" t="b">
        <f t="shared" si="20"/>
        <v>1</v>
      </c>
      <c r="H378" t="s">
        <v>89</v>
      </c>
      <c r="I378">
        <v>22</v>
      </c>
      <c r="J378">
        <v>90948</v>
      </c>
      <c r="K378">
        <v>6</v>
      </c>
      <c r="L378">
        <v>12</v>
      </c>
      <c r="M378">
        <v>3</v>
      </c>
      <c r="N378">
        <v>6</v>
      </c>
      <c r="O378" t="b">
        <f t="shared" si="23"/>
        <v>1</v>
      </c>
      <c r="P378">
        <v>21</v>
      </c>
      <c r="Q378" t="str">
        <f t="shared" si="21"/>
        <v>Need Imrovement</v>
      </c>
      <c r="R378" t="str">
        <f t="shared" si="22"/>
        <v>Low Performer</v>
      </c>
    </row>
    <row r="379" spans="1:18" x14ac:dyDescent="0.45">
      <c r="A379" t="s">
        <v>111</v>
      </c>
      <c r="B379" t="s">
        <v>94</v>
      </c>
      <c r="C379" t="s">
        <v>99</v>
      </c>
      <c r="D379" t="s">
        <v>102</v>
      </c>
      <c r="E379" t="s">
        <v>105</v>
      </c>
      <c r="F379" t="s">
        <v>82</v>
      </c>
      <c r="G379" t="b">
        <f t="shared" si="20"/>
        <v>1</v>
      </c>
      <c r="H379" t="s">
        <v>89</v>
      </c>
      <c r="I379">
        <v>61</v>
      </c>
      <c r="J379">
        <v>63002</v>
      </c>
      <c r="K379">
        <v>36</v>
      </c>
      <c r="L379">
        <v>2</v>
      </c>
      <c r="M379">
        <v>11</v>
      </c>
      <c r="N379">
        <v>4</v>
      </c>
      <c r="O379" t="b">
        <f t="shared" si="23"/>
        <v>1</v>
      </c>
      <c r="P379">
        <v>23</v>
      </c>
      <c r="Q379" t="str">
        <f t="shared" si="21"/>
        <v>Need Imrovement</v>
      </c>
      <c r="R379" t="str">
        <f t="shared" si="22"/>
        <v>Low Performer</v>
      </c>
    </row>
    <row r="380" spans="1:18" x14ac:dyDescent="0.45">
      <c r="A380" t="s">
        <v>84</v>
      </c>
      <c r="B380" t="s">
        <v>94</v>
      </c>
      <c r="C380" t="s">
        <v>107</v>
      </c>
      <c r="D380" t="s">
        <v>100</v>
      </c>
      <c r="E380" t="s">
        <v>108</v>
      </c>
      <c r="F380" t="s">
        <v>88</v>
      </c>
      <c r="G380" t="b">
        <f t="shared" si="20"/>
        <v>1</v>
      </c>
      <c r="H380" t="s">
        <v>98</v>
      </c>
      <c r="I380">
        <v>40</v>
      </c>
      <c r="J380">
        <v>110098</v>
      </c>
      <c r="K380">
        <v>2</v>
      </c>
      <c r="L380">
        <v>18</v>
      </c>
      <c r="M380">
        <v>12</v>
      </c>
      <c r="N380">
        <v>1</v>
      </c>
      <c r="O380" t="b">
        <f t="shared" si="23"/>
        <v>1</v>
      </c>
      <c r="P380">
        <v>40</v>
      </c>
      <c r="Q380" t="str">
        <f t="shared" si="21"/>
        <v>Need Imrovement</v>
      </c>
      <c r="R380" t="str">
        <f t="shared" si="22"/>
        <v>Low Performer</v>
      </c>
    </row>
    <row r="381" spans="1:18" x14ac:dyDescent="0.45">
      <c r="A381" t="s">
        <v>97</v>
      </c>
      <c r="B381" t="s">
        <v>85</v>
      </c>
      <c r="C381" t="s">
        <v>107</v>
      </c>
      <c r="D381" t="s">
        <v>100</v>
      </c>
      <c r="E381" t="s">
        <v>103</v>
      </c>
      <c r="F381" t="s">
        <v>88</v>
      </c>
      <c r="G381" t="b">
        <f t="shared" si="20"/>
        <v>1</v>
      </c>
      <c r="H381" t="s">
        <v>83</v>
      </c>
      <c r="I381">
        <v>33</v>
      </c>
      <c r="J381">
        <v>103016</v>
      </c>
      <c r="K381">
        <v>29</v>
      </c>
      <c r="L381">
        <v>6</v>
      </c>
      <c r="M381">
        <v>3</v>
      </c>
      <c r="N381">
        <v>7</v>
      </c>
      <c r="O381" t="b">
        <f t="shared" si="23"/>
        <v>1</v>
      </c>
      <c r="P381">
        <v>58</v>
      </c>
      <c r="Q381" t="str">
        <f t="shared" si="21"/>
        <v>Good</v>
      </c>
      <c r="R381" t="str">
        <f t="shared" si="22"/>
        <v>High Performer</v>
      </c>
    </row>
    <row r="382" spans="1:18" x14ac:dyDescent="0.45">
      <c r="A382" t="s">
        <v>97</v>
      </c>
      <c r="B382" t="s">
        <v>78</v>
      </c>
      <c r="C382" t="s">
        <v>99</v>
      </c>
      <c r="D382" t="s">
        <v>100</v>
      </c>
      <c r="E382" t="s">
        <v>103</v>
      </c>
      <c r="F382" t="s">
        <v>96</v>
      </c>
      <c r="G382" t="b">
        <f t="shared" si="20"/>
        <v>0</v>
      </c>
      <c r="H382" t="s">
        <v>98</v>
      </c>
      <c r="I382">
        <v>29</v>
      </c>
      <c r="J382">
        <v>56672</v>
      </c>
      <c r="K382">
        <v>4</v>
      </c>
      <c r="L382">
        <v>10</v>
      </c>
      <c r="M382">
        <v>1</v>
      </c>
      <c r="N382">
        <v>2</v>
      </c>
      <c r="O382" t="b">
        <f t="shared" si="23"/>
        <v>1</v>
      </c>
      <c r="P382">
        <v>53</v>
      </c>
      <c r="Q382" t="str">
        <f t="shared" si="21"/>
        <v>Need Imrovement</v>
      </c>
      <c r="R382" t="str">
        <f t="shared" si="22"/>
        <v>Low Performer</v>
      </c>
    </row>
    <row r="383" spans="1:18" x14ac:dyDescent="0.45">
      <c r="A383" t="s">
        <v>109</v>
      </c>
      <c r="B383" t="s">
        <v>78</v>
      </c>
      <c r="C383" t="s">
        <v>99</v>
      </c>
      <c r="D383" t="s">
        <v>91</v>
      </c>
      <c r="E383" t="s">
        <v>87</v>
      </c>
      <c r="F383" t="s">
        <v>88</v>
      </c>
      <c r="G383" t="b">
        <f t="shared" si="20"/>
        <v>1</v>
      </c>
      <c r="H383" t="s">
        <v>93</v>
      </c>
      <c r="I383">
        <v>29</v>
      </c>
      <c r="J383">
        <v>34213</v>
      </c>
      <c r="K383">
        <v>1</v>
      </c>
      <c r="L383">
        <v>15</v>
      </c>
      <c r="M383">
        <v>3</v>
      </c>
      <c r="N383">
        <v>9</v>
      </c>
      <c r="O383" t="b">
        <f t="shared" si="23"/>
        <v>0</v>
      </c>
      <c r="P383">
        <v>49</v>
      </c>
      <c r="Q383" t="str">
        <f t="shared" si="21"/>
        <v>Excellent</v>
      </c>
      <c r="R383" t="str">
        <f t="shared" si="22"/>
        <v>High Performer</v>
      </c>
    </row>
    <row r="384" spans="1:18" x14ac:dyDescent="0.45">
      <c r="A384" t="s">
        <v>77</v>
      </c>
      <c r="B384" t="s">
        <v>85</v>
      </c>
      <c r="C384" t="s">
        <v>79</v>
      </c>
      <c r="D384" t="s">
        <v>102</v>
      </c>
      <c r="E384" t="s">
        <v>103</v>
      </c>
      <c r="F384" t="s">
        <v>96</v>
      </c>
      <c r="G384" t="b">
        <f t="shared" si="20"/>
        <v>0</v>
      </c>
      <c r="H384" t="s">
        <v>98</v>
      </c>
      <c r="I384">
        <v>33</v>
      </c>
      <c r="J384">
        <v>40293</v>
      </c>
      <c r="K384">
        <v>19</v>
      </c>
      <c r="L384">
        <v>5</v>
      </c>
      <c r="M384">
        <v>3</v>
      </c>
      <c r="N384">
        <v>3</v>
      </c>
      <c r="O384" t="b">
        <f t="shared" si="23"/>
        <v>1</v>
      </c>
      <c r="P384">
        <v>25</v>
      </c>
      <c r="Q384" t="str">
        <f t="shared" si="21"/>
        <v>Need Imrovement</v>
      </c>
      <c r="R384" t="str">
        <f t="shared" si="22"/>
        <v>Low Performer</v>
      </c>
    </row>
    <row r="385" spans="1:18" x14ac:dyDescent="0.45">
      <c r="A385" t="s">
        <v>109</v>
      </c>
      <c r="B385" t="s">
        <v>85</v>
      </c>
      <c r="C385" t="s">
        <v>99</v>
      </c>
      <c r="D385" t="s">
        <v>80</v>
      </c>
      <c r="E385" t="s">
        <v>95</v>
      </c>
      <c r="F385" t="s">
        <v>96</v>
      </c>
      <c r="G385" t="b">
        <f t="shared" si="20"/>
        <v>0</v>
      </c>
      <c r="H385" t="s">
        <v>93</v>
      </c>
      <c r="I385">
        <v>54</v>
      </c>
      <c r="J385">
        <v>85860</v>
      </c>
      <c r="K385">
        <v>26</v>
      </c>
      <c r="L385">
        <v>3</v>
      </c>
      <c r="M385">
        <v>4</v>
      </c>
      <c r="N385">
        <v>8</v>
      </c>
      <c r="O385" t="b">
        <f t="shared" si="23"/>
        <v>0</v>
      </c>
      <c r="P385">
        <v>36</v>
      </c>
      <c r="Q385" t="str">
        <f t="shared" si="21"/>
        <v>Good</v>
      </c>
      <c r="R385" t="str">
        <f t="shared" si="22"/>
        <v>High Performer</v>
      </c>
    </row>
    <row r="386" spans="1:18" x14ac:dyDescent="0.45">
      <c r="A386" t="s">
        <v>109</v>
      </c>
      <c r="B386" t="s">
        <v>85</v>
      </c>
      <c r="C386" t="s">
        <v>86</v>
      </c>
      <c r="D386" t="s">
        <v>80</v>
      </c>
      <c r="E386" t="s">
        <v>87</v>
      </c>
      <c r="F386" t="s">
        <v>88</v>
      </c>
      <c r="G386" t="b">
        <f t="shared" si="20"/>
        <v>1</v>
      </c>
      <c r="H386" t="s">
        <v>89</v>
      </c>
      <c r="I386">
        <v>47</v>
      </c>
      <c r="J386">
        <v>92507</v>
      </c>
      <c r="K386">
        <v>25</v>
      </c>
      <c r="L386">
        <v>5</v>
      </c>
      <c r="M386">
        <v>4</v>
      </c>
      <c r="N386">
        <v>8</v>
      </c>
      <c r="O386" t="b">
        <f t="shared" si="23"/>
        <v>0</v>
      </c>
      <c r="P386">
        <v>58</v>
      </c>
      <c r="Q386" t="str">
        <f t="shared" si="21"/>
        <v>Good</v>
      </c>
      <c r="R386" t="str">
        <f t="shared" si="22"/>
        <v>High Performer</v>
      </c>
    </row>
    <row r="387" spans="1:18" x14ac:dyDescent="0.45">
      <c r="A387" t="s">
        <v>109</v>
      </c>
      <c r="B387" t="s">
        <v>85</v>
      </c>
      <c r="C387" t="s">
        <v>107</v>
      </c>
      <c r="D387" t="s">
        <v>102</v>
      </c>
      <c r="E387" t="s">
        <v>108</v>
      </c>
      <c r="F387" t="s">
        <v>96</v>
      </c>
      <c r="G387" t="b">
        <f t="shared" ref="G387:G450" si="24">NOT(F387="Contract")</f>
        <v>0</v>
      </c>
      <c r="H387" t="s">
        <v>83</v>
      </c>
      <c r="I387">
        <v>60</v>
      </c>
      <c r="J387">
        <v>87134</v>
      </c>
      <c r="K387">
        <v>10</v>
      </c>
      <c r="L387">
        <v>8</v>
      </c>
      <c r="M387">
        <v>3</v>
      </c>
      <c r="N387">
        <v>3</v>
      </c>
      <c r="O387" t="b">
        <f t="shared" si="23"/>
        <v>1</v>
      </c>
      <c r="P387">
        <v>44</v>
      </c>
      <c r="Q387" t="str">
        <f t="shared" ref="Q387:Q450" si="25">IF(N387&gt;=9,"Excellent",IF(N387&gt;=7,"Good","Need Imrovement"))</f>
        <v>Need Imrovement</v>
      </c>
      <c r="R387" t="str">
        <f t="shared" ref="R387:R450" si="26">IF(N387&gt;=7,"High Performer","Low Performer")</f>
        <v>Low Performer</v>
      </c>
    </row>
    <row r="388" spans="1:18" x14ac:dyDescent="0.45">
      <c r="A388" t="s">
        <v>109</v>
      </c>
      <c r="B388" t="s">
        <v>85</v>
      </c>
      <c r="C388" t="s">
        <v>107</v>
      </c>
      <c r="D388" t="s">
        <v>91</v>
      </c>
      <c r="E388" t="s">
        <v>105</v>
      </c>
      <c r="F388" t="s">
        <v>88</v>
      </c>
      <c r="G388" t="b">
        <f t="shared" si="24"/>
        <v>1</v>
      </c>
      <c r="H388" t="s">
        <v>98</v>
      </c>
      <c r="I388">
        <v>49</v>
      </c>
      <c r="J388">
        <v>32100</v>
      </c>
      <c r="K388">
        <v>15</v>
      </c>
      <c r="L388">
        <v>8</v>
      </c>
      <c r="M388">
        <v>10</v>
      </c>
      <c r="N388">
        <v>4</v>
      </c>
      <c r="O388" t="b">
        <f t="shared" ref="O388:O451" si="27">NOT(N388&gt;=8)</f>
        <v>1</v>
      </c>
      <c r="P388">
        <v>24</v>
      </c>
      <c r="Q388" t="str">
        <f t="shared" si="25"/>
        <v>Need Imrovement</v>
      </c>
      <c r="R388" t="str">
        <f t="shared" si="26"/>
        <v>Low Performer</v>
      </c>
    </row>
    <row r="389" spans="1:18" x14ac:dyDescent="0.45">
      <c r="A389" t="s">
        <v>109</v>
      </c>
      <c r="B389" t="s">
        <v>78</v>
      </c>
      <c r="C389" t="s">
        <v>86</v>
      </c>
      <c r="D389" t="s">
        <v>91</v>
      </c>
      <c r="E389" t="s">
        <v>103</v>
      </c>
      <c r="F389" t="s">
        <v>96</v>
      </c>
      <c r="G389" t="b">
        <f t="shared" si="24"/>
        <v>0</v>
      </c>
      <c r="H389" t="s">
        <v>110</v>
      </c>
      <c r="I389">
        <v>26</v>
      </c>
      <c r="J389">
        <v>91997</v>
      </c>
      <c r="K389">
        <v>22</v>
      </c>
      <c r="L389">
        <v>8</v>
      </c>
      <c r="M389">
        <v>12</v>
      </c>
      <c r="N389">
        <v>2</v>
      </c>
      <c r="O389" t="b">
        <f t="shared" si="27"/>
        <v>1</v>
      </c>
      <c r="P389">
        <v>24</v>
      </c>
      <c r="Q389" t="str">
        <f t="shared" si="25"/>
        <v>Need Imrovement</v>
      </c>
      <c r="R389" t="str">
        <f t="shared" si="26"/>
        <v>Low Performer</v>
      </c>
    </row>
    <row r="390" spans="1:18" x14ac:dyDescent="0.45">
      <c r="A390" t="s">
        <v>90</v>
      </c>
      <c r="B390" t="s">
        <v>78</v>
      </c>
      <c r="C390" t="s">
        <v>99</v>
      </c>
      <c r="D390" t="s">
        <v>100</v>
      </c>
      <c r="E390" t="s">
        <v>92</v>
      </c>
      <c r="F390" t="s">
        <v>88</v>
      </c>
      <c r="G390" t="b">
        <f t="shared" si="24"/>
        <v>1</v>
      </c>
      <c r="H390" t="s">
        <v>106</v>
      </c>
      <c r="I390">
        <v>29</v>
      </c>
      <c r="J390">
        <v>58172</v>
      </c>
      <c r="K390">
        <v>21</v>
      </c>
      <c r="L390">
        <v>12</v>
      </c>
      <c r="M390">
        <v>8</v>
      </c>
      <c r="N390">
        <v>4</v>
      </c>
      <c r="O390" t="b">
        <f t="shared" si="27"/>
        <v>1</v>
      </c>
      <c r="P390">
        <v>39</v>
      </c>
      <c r="Q390" t="str">
        <f t="shared" si="25"/>
        <v>Need Imrovement</v>
      </c>
      <c r="R390" t="str">
        <f t="shared" si="26"/>
        <v>Low Performer</v>
      </c>
    </row>
    <row r="391" spans="1:18" x14ac:dyDescent="0.45">
      <c r="A391" t="s">
        <v>97</v>
      </c>
      <c r="B391" t="s">
        <v>85</v>
      </c>
      <c r="C391" t="s">
        <v>86</v>
      </c>
      <c r="D391" t="s">
        <v>102</v>
      </c>
      <c r="E391" t="s">
        <v>105</v>
      </c>
      <c r="F391" t="s">
        <v>88</v>
      </c>
      <c r="G391" t="b">
        <f t="shared" si="24"/>
        <v>1</v>
      </c>
      <c r="H391" t="s">
        <v>101</v>
      </c>
      <c r="I391">
        <v>46</v>
      </c>
      <c r="J391">
        <v>50132</v>
      </c>
      <c r="K391">
        <v>22</v>
      </c>
      <c r="L391">
        <v>8</v>
      </c>
      <c r="M391">
        <v>8</v>
      </c>
      <c r="N391">
        <v>9</v>
      </c>
      <c r="O391" t="b">
        <f t="shared" si="27"/>
        <v>0</v>
      </c>
      <c r="P391">
        <v>35</v>
      </c>
      <c r="Q391" t="str">
        <f t="shared" si="25"/>
        <v>Excellent</v>
      </c>
      <c r="R391" t="str">
        <f t="shared" si="26"/>
        <v>High Performer</v>
      </c>
    </row>
    <row r="392" spans="1:18" x14ac:dyDescent="0.45">
      <c r="A392" t="s">
        <v>109</v>
      </c>
      <c r="B392" t="s">
        <v>94</v>
      </c>
      <c r="C392" t="s">
        <v>86</v>
      </c>
      <c r="D392" t="s">
        <v>102</v>
      </c>
      <c r="E392" t="s">
        <v>95</v>
      </c>
      <c r="F392" t="s">
        <v>96</v>
      </c>
      <c r="G392" t="b">
        <f t="shared" si="24"/>
        <v>0</v>
      </c>
      <c r="H392" t="s">
        <v>110</v>
      </c>
      <c r="I392">
        <v>48</v>
      </c>
      <c r="J392">
        <v>48199</v>
      </c>
      <c r="K392">
        <v>36</v>
      </c>
      <c r="L392">
        <v>11</v>
      </c>
      <c r="M392">
        <v>13</v>
      </c>
      <c r="N392">
        <v>2</v>
      </c>
      <c r="O392" t="b">
        <f t="shared" si="27"/>
        <v>1</v>
      </c>
      <c r="P392">
        <v>56</v>
      </c>
      <c r="Q392" t="str">
        <f t="shared" si="25"/>
        <v>Need Imrovement</v>
      </c>
      <c r="R392" t="str">
        <f t="shared" si="26"/>
        <v>Low Performer</v>
      </c>
    </row>
    <row r="393" spans="1:18" x14ac:dyDescent="0.45">
      <c r="A393" t="s">
        <v>97</v>
      </c>
      <c r="B393" t="s">
        <v>85</v>
      </c>
      <c r="C393" t="s">
        <v>79</v>
      </c>
      <c r="D393" t="s">
        <v>80</v>
      </c>
      <c r="E393" t="s">
        <v>105</v>
      </c>
      <c r="F393" t="s">
        <v>82</v>
      </c>
      <c r="G393" t="b">
        <f t="shared" si="24"/>
        <v>1</v>
      </c>
      <c r="H393" t="s">
        <v>89</v>
      </c>
      <c r="I393">
        <v>44</v>
      </c>
      <c r="J393">
        <v>66609</v>
      </c>
      <c r="K393">
        <v>34</v>
      </c>
      <c r="L393">
        <v>14</v>
      </c>
      <c r="M393">
        <v>13</v>
      </c>
      <c r="N393">
        <v>3</v>
      </c>
      <c r="O393" t="b">
        <f t="shared" si="27"/>
        <v>1</v>
      </c>
      <c r="P393">
        <v>59</v>
      </c>
      <c r="Q393" t="str">
        <f t="shared" si="25"/>
        <v>Need Imrovement</v>
      </c>
      <c r="R393" t="str">
        <f t="shared" si="26"/>
        <v>Low Performer</v>
      </c>
    </row>
    <row r="394" spans="1:18" x14ac:dyDescent="0.45">
      <c r="A394" t="s">
        <v>97</v>
      </c>
      <c r="B394" t="s">
        <v>94</v>
      </c>
      <c r="C394" t="s">
        <v>86</v>
      </c>
      <c r="D394" t="s">
        <v>102</v>
      </c>
      <c r="E394" t="s">
        <v>95</v>
      </c>
      <c r="F394" t="s">
        <v>96</v>
      </c>
      <c r="G394" t="b">
        <f t="shared" si="24"/>
        <v>0</v>
      </c>
      <c r="H394" t="s">
        <v>101</v>
      </c>
      <c r="I394">
        <v>51</v>
      </c>
      <c r="J394">
        <v>72965</v>
      </c>
      <c r="K394">
        <v>30</v>
      </c>
      <c r="L394">
        <v>8</v>
      </c>
      <c r="M394">
        <v>1</v>
      </c>
      <c r="N394">
        <v>4</v>
      </c>
      <c r="O394" t="b">
        <f t="shared" si="27"/>
        <v>1</v>
      </c>
      <c r="P394">
        <v>28</v>
      </c>
      <c r="Q394" t="str">
        <f t="shared" si="25"/>
        <v>Need Imrovement</v>
      </c>
      <c r="R394" t="str">
        <f t="shared" si="26"/>
        <v>Low Performer</v>
      </c>
    </row>
    <row r="395" spans="1:18" x14ac:dyDescent="0.45">
      <c r="A395" t="s">
        <v>104</v>
      </c>
      <c r="B395" t="s">
        <v>85</v>
      </c>
      <c r="C395" t="s">
        <v>107</v>
      </c>
      <c r="D395" t="s">
        <v>91</v>
      </c>
      <c r="E395" t="s">
        <v>95</v>
      </c>
      <c r="F395" t="s">
        <v>88</v>
      </c>
      <c r="G395" t="b">
        <f t="shared" si="24"/>
        <v>1</v>
      </c>
      <c r="H395" t="s">
        <v>106</v>
      </c>
      <c r="I395">
        <v>44</v>
      </c>
      <c r="J395">
        <v>38016</v>
      </c>
      <c r="K395">
        <v>25</v>
      </c>
      <c r="L395">
        <v>10</v>
      </c>
      <c r="M395">
        <v>7</v>
      </c>
      <c r="N395">
        <v>5</v>
      </c>
      <c r="O395" t="b">
        <f t="shared" si="27"/>
        <v>1</v>
      </c>
      <c r="P395">
        <v>24</v>
      </c>
      <c r="Q395" t="str">
        <f t="shared" si="25"/>
        <v>Need Imrovement</v>
      </c>
      <c r="R395" t="str">
        <f t="shared" si="26"/>
        <v>Low Performer</v>
      </c>
    </row>
    <row r="396" spans="1:18" x14ac:dyDescent="0.45">
      <c r="A396" t="s">
        <v>90</v>
      </c>
      <c r="B396" t="s">
        <v>85</v>
      </c>
      <c r="C396" t="s">
        <v>86</v>
      </c>
      <c r="D396" t="s">
        <v>102</v>
      </c>
      <c r="E396" t="s">
        <v>95</v>
      </c>
      <c r="F396" t="s">
        <v>82</v>
      </c>
      <c r="G396" t="b">
        <f t="shared" si="24"/>
        <v>1</v>
      </c>
      <c r="H396" t="s">
        <v>106</v>
      </c>
      <c r="I396">
        <v>41</v>
      </c>
      <c r="J396">
        <v>69779</v>
      </c>
      <c r="K396">
        <v>28</v>
      </c>
      <c r="L396">
        <v>7</v>
      </c>
      <c r="M396">
        <v>11</v>
      </c>
      <c r="N396">
        <v>1</v>
      </c>
      <c r="O396" t="b">
        <f t="shared" si="27"/>
        <v>1</v>
      </c>
      <c r="P396">
        <v>21</v>
      </c>
      <c r="Q396" t="str">
        <f t="shared" si="25"/>
        <v>Need Imrovement</v>
      </c>
      <c r="R396" t="str">
        <f t="shared" si="26"/>
        <v>Low Performer</v>
      </c>
    </row>
    <row r="397" spans="1:18" x14ac:dyDescent="0.45">
      <c r="A397" t="s">
        <v>109</v>
      </c>
      <c r="B397" t="s">
        <v>78</v>
      </c>
      <c r="C397" t="s">
        <v>107</v>
      </c>
      <c r="D397" t="s">
        <v>80</v>
      </c>
      <c r="E397" t="s">
        <v>108</v>
      </c>
      <c r="F397" t="s">
        <v>96</v>
      </c>
      <c r="G397" t="b">
        <f t="shared" si="24"/>
        <v>0</v>
      </c>
      <c r="H397" t="s">
        <v>83</v>
      </c>
      <c r="I397">
        <v>39</v>
      </c>
      <c r="J397">
        <v>61881</v>
      </c>
      <c r="K397">
        <v>1</v>
      </c>
      <c r="L397">
        <v>17</v>
      </c>
      <c r="M397">
        <v>2</v>
      </c>
      <c r="N397">
        <v>7</v>
      </c>
      <c r="O397" t="b">
        <f t="shared" si="27"/>
        <v>1</v>
      </c>
      <c r="P397">
        <v>28</v>
      </c>
      <c r="Q397" t="str">
        <f t="shared" si="25"/>
        <v>Good</v>
      </c>
      <c r="R397" t="str">
        <f t="shared" si="26"/>
        <v>High Performer</v>
      </c>
    </row>
    <row r="398" spans="1:18" x14ac:dyDescent="0.45">
      <c r="A398" t="s">
        <v>111</v>
      </c>
      <c r="B398" t="s">
        <v>94</v>
      </c>
      <c r="C398" t="s">
        <v>107</v>
      </c>
      <c r="D398" t="s">
        <v>100</v>
      </c>
      <c r="E398" t="s">
        <v>95</v>
      </c>
      <c r="F398" t="s">
        <v>96</v>
      </c>
      <c r="G398" t="b">
        <f t="shared" si="24"/>
        <v>0</v>
      </c>
      <c r="H398" t="s">
        <v>101</v>
      </c>
      <c r="I398">
        <v>39</v>
      </c>
      <c r="J398">
        <v>112594</v>
      </c>
      <c r="K398">
        <v>4</v>
      </c>
      <c r="L398">
        <v>4</v>
      </c>
      <c r="M398">
        <v>1</v>
      </c>
      <c r="N398">
        <v>7</v>
      </c>
      <c r="O398" t="b">
        <f t="shared" si="27"/>
        <v>1</v>
      </c>
      <c r="P398">
        <v>55</v>
      </c>
      <c r="Q398" t="str">
        <f t="shared" si="25"/>
        <v>Good</v>
      </c>
      <c r="R398" t="str">
        <f t="shared" si="26"/>
        <v>High Performer</v>
      </c>
    </row>
    <row r="399" spans="1:18" x14ac:dyDescent="0.45">
      <c r="A399" t="s">
        <v>84</v>
      </c>
      <c r="B399" t="s">
        <v>94</v>
      </c>
      <c r="C399" t="s">
        <v>107</v>
      </c>
      <c r="D399" t="s">
        <v>80</v>
      </c>
      <c r="E399" t="s">
        <v>95</v>
      </c>
      <c r="F399" t="s">
        <v>96</v>
      </c>
      <c r="G399" t="b">
        <f t="shared" si="24"/>
        <v>0</v>
      </c>
      <c r="H399" t="s">
        <v>83</v>
      </c>
      <c r="I399">
        <v>23</v>
      </c>
      <c r="J399">
        <v>54472</v>
      </c>
      <c r="K399">
        <v>7</v>
      </c>
      <c r="L399">
        <v>13</v>
      </c>
      <c r="M399">
        <v>3</v>
      </c>
      <c r="N399">
        <v>9</v>
      </c>
      <c r="O399" t="b">
        <f t="shared" si="27"/>
        <v>0</v>
      </c>
      <c r="P399">
        <v>41</v>
      </c>
      <c r="Q399" t="str">
        <f t="shared" si="25"/>
        <v>Excellent</v>
      </c>
      <c r="R399" t="str">
        <f t="shared" si="26"/>
        <v>High Performer</v>
      </c>
    </row>
    <row r="400" spans="1:18" x14ac:dyDescent="0.45">
      <c r="A400" t="s">
        <v>77</v>
      </c>
      <c r="B400" t="s">
        <v>78</v>
      </c>
      <c r="C400" t="s">
        <v>99</v>
      </c>
      <c r="D400" t="s">
        <v>80</v>
      </c>
      <c r="E400" t="s">
        <v>92</v>
      </c>
      <c r="F400" t="s">
        <v>82</v>
      </c>
      <c r="G400" t="b">
        <f t="shared" si="24"/>
        <v>1</v>
      </c>
      <c r="H400" t="s">
        <v>110</v>
      </c>
      <c r="I400">
        <v>25</v>
      </c>
      <c r="J400">
        <v>81813</v>
      </c>
      <c r="K400">
        <v>9</v>
      </c>
      <c r="L400">
        <v>4</v>
      </c>
      <c r="M400">
        <v>4</v>
      </c>
      <c r="N400">
        <v>4</v>
      </c>
      <c r="O400" t="b">
        <f t="shared" si="27"/>
        <v>1</v>
      </c>
      <c r="P400">
        <v>41</v>
      </c>
      <c r="Q400" t="str">
        <f t="shared" si="25"/>
        <v>Need Imrovement</v>
      </c>
      <c r="R400" t="str">
        <f t="shared" si="26"/>
        <v>Low Performer</v>
      </c>
    </row>
    <row r="401" spans="1:18" x14ac:dyDescent="0.45">
      <c r="A401" t="s">
        <v>111</v>
      </c>
      <c r="B401" t="s">
        <v>78</v>
      </c>
      <c r="C401" t="s">
        <v>79</v>
      </c>
      <c r="D401" t="s">
        <v>100</v>
      </c>
      <c r="E401" t="s">
        <v>87</v>
      </c>
      <c r="F401" t="s">
        <v>88</v>
      </c>
      <c r="G401" t="b">
        <f t="shared" si="24"/>
        <v>1</v>
      </c>
      <c r="H401" t="s">
        <v>93</v>
      </c>
      <c r="I401">
        <v>51</v>
      </c>
      <c r="J401">
        <v>66021</v>
      </c>
      <c r="K401">
        <v>36</v>
      </c>
      <c r="L401">
        <v>5</v>
      </c>
      <c r="M401">
        <v>13</v>
      </c>
      <c r="N401">
        <v>6</v>
      </c>
      <c r="O401" t="b">
        <f t="shared" si="27"/>
        <v>1</v>
      </c>
      <c r="P401">
        <v>41</v>
      </c>
      <c r="Q401" t="str">
        <f t="shared" si="25"/>
        <v>Need Imrovement</v>
      </c>
      <c r="R401" t="str">
        <f t="shared" si="26"/>
        <v>Low Performer</v>
      </c>
    </row>
    <row r="402" spans="1:18" x14ac:dyDescent="0.45">
      <c r="A402" t="s">
        <v>90</v>
      </c>
      <c r="B402" t="s">
        <v>78</v>
      </c>
      <c r="C402" t="s">
        <v>107</v>
      </c>
      <c r="D402" t="s">
        <v>80</v>
      </c>
      <c r="E402" t="s">
        <v>81</v>
      </c>
      <c r="F402" t="s">
        <v>96</v>
      </c>
      <c r="G402" t="b">
        <f t="shared" si="24"/>
        <v>0</v>
      </c>
      <c r="H402" t="s">
        <v>93</v>
      </c>
      <c r="I402">
        <v>54</v>
      </c>
      <c r="J402">
        <v>84131</v>
      </c>
      <c r="K402">
        <v>19</v>
      </c>
      <c r="L402">
        <v>4</v>
      </c>
      <c r="M402">
        <v>6</v>
      </c>
      <c r="N402">
        <v>2</v>
      </c>
      <c r="O402" t="b">
        <f t="shared" si="27"/>
        <v>1</v>
      </c>
      <c r="P402">
        <v>53</v>
      </c>
      <c r="Q402" t="str">
        <f t="shared" si="25"/>
        <v>Need Imrovement</v>
      </c>
      <c r="R402" t="str">
        <f t="shared" si="26"/>
        <v>Low Performer</v>
      </c>
    </row>
    <row r="403" spans="1:18" x14ac:dyDescent="0.45">
      <c r="A403" t="s">
        <v>84</v>
      </c>
      <c r="B403" t="s">
        <v>78</v>
      </c>
      <c r="C403" t="s">
        <v>107</v>
      </c>
      <c r="D403" t="s">
        <v>80</v>
      </c>
      <c r="E403" t="s">
        <v>87</v>
      </c>
      <c r="F403" t="s">
        <v>96</v>
      </c>
      <c r="G403" t="b">
        <f t="shared" si="24"/>
        <v>0</v>
      </c>
      <c r="H403" t="s">
        <v>93</v>
      </c>
      <c r="I403">
        <v>57</v>
      </c>
      <c r="J403">
        <v>54087</v>
      </c>
      <c r="K403">
        <v>1</v>
      </c>
      <c r="L403">
        <v>18</v>
      </c>
      <c r="M403">
        <v>10</v>
      </c>
      <c r="N403">
        <v>4</v>
      </c>
      <c r="O403" t="b">
        <f t="shared" si="27"/>
        <v>1</v>
      </c>
      <c r="P403">
        <v>48</v>
      </c>
      <c r="Q403" t="str">
        <f t="shared" si="25"/>
        <v>Need Imrovement</v>
      </c>
      <c r="R403" t="str">
        <f t="shared" si="26"/>
        <v>Low Performer</v>
      </c>
    </row>
    <row r="404" spans="1:18" x14ac:dyDescent="0.45">
      <c r="A404" t="s">
        <v>90</v>
      </c>
      <c r="B404" t="s">
        <v>94</v>
      </c>
      <c r="C404" t="s">
        <v>99</v>
      </c>
      <c r="D404" t="s">
        <v>102</v>
      </c>
      <c r="E404" t="s">
        <v>95</v>
      </c>
      <c r="F404" t="s">
        <v>96</v>
      </c>
      <c r="G404" t="b">
        <f t="shared" si="24"/>
        <v>0</v>
      </c>
      <c r="H404" t="s">
        <v>101</v>
      </c>
      <c r="I404">
        <v>39</v>
      </c>
      <c r="J404">
        <v>42828</v>
      </c>
      <c r="K404">
        <v>10</v>
      </c>
      <c r="L404">
        <v>6</v>
      </c>
      <c r="M404">
        <v>14</v>
      </c>
      <c r="N404">
        <v>2</v>
      </c>
      <c r="O404" t="b">
        <f t="shared" si="27"/>
        <v>1</v>
      </c>
      <c r="P404">
        <v>57</v>
      </c>
      <c r="Q404" t="str">
        <f t="shared" si="25"/>
        <v>Need Imrovement</v>
      </c>
      <c r="R404" t="str">
        <f t="shared" si="26"/>
        <v>Low Performer</v>
      </c>
    </row>
    <row r="405" spans="1:18" x14ac:dyDescent="0.45">
      <c r="A405" t="s">
        <v>97</v>
      </c>
      <c r="B405" t="s">
        <v>94</v>
      </c>
      <c r="C405" t="s">
        <v>107</v>
      </c>
      <c r="D405" t="s">
        <v>102</v>
      </c>
      <c r="E405" t="s">
        <v>92</v>
      </c>
      <c r="F405" t="s">
        <v>96</v>
      </c>
      <c r="G405" t="b">
        <f t="shared" si="24"/>
        <v>0</v>
      </c>
      <c r="H405" t="s">
        <v>93</v>
      </c>
      <c r="I405">
        <v>58</v>
      </c>
      <c r="J405">
        <v>91610</v>
      </c>
      <c r="K405">
        <v>36</v>
      </c>
      <c r="L405">
        <v>2</v>
      </c>
      <c r="M405">
        <v>5</v>
      </c>
      <c r="N405">
        <v>5</v>
      </c>
      <c r="O405" t="b">
        <f t="shared" si="27"/>
        <v>1</v>
      </c>
      <c r="P405">
        <v>52</v>
      </c>
      <c r="Q405" t="str">
        <f t="shared" si="25"/>
        <v>Need Imrovement</v>
      </c>
      <c r="R405" t="str">
        <f t="shared" si="26"/>
        <v>Low Performer</v>
      </c>
    </row>
    <row r="406" spans="1:18" x14ac:dyDescent="0.45">
      <c r="A406" t="s">
        <v>84</v>
      </c>
      <c r="B406" t="s">
        <v>85</v>
      </c>
      <c r="C406" t="s">
        <v>86</v>
      </c>
      <c r="D406" t="s">
        <v>100</v>
      </c>
      <c r="E406" t="s">
        <v>105</v>
      </c>
      <c r="F406" t="s">
        <v>96</v>
      </c>
      <c r="G406" t="b">
        <f t="shared" si="24"/>
        <v>0</v>
      </c>
      <c r="H406" t="s">
        <v>110</v>
      </c>
      <c r="I406">
        <v>40</v>
      </c>
      <c r="J406">
        <v>31401</v>
      </c>
      <c r="K406">
        <v>9</v>
      </c>
      <c r="L406">
        <v>11</v>
      </c>
      <c r="M406">
        <v>14</v>
      </c>
      <c r="N406">
        <v>7</v>
      </c>
      <c r="O406" t="b">
        <f t="shared" si="27"/>
        <v>1</v>
      </c>
      <c r="P406">
        <v>37</v>
      </c>
      <c r="Q406" t="str">
        <f t="shared" si="25"/>
        <v>Good</v>
      </c>
      <c r="R406" t="str">
        <f t="shared" si="26"/>
        <v>High Performer</v>
      </c>
    </row>
    <row r="407" spans="1:18" x14ac:dyDescent="0.45">
      <c r="A407" t="s">
        <v>97</v>
      </c>
      <c r="B407" t="s">
        <v>85</v>
      </c>
      <c r="C407" t="s">
        <v>86</v>
      </c>
      <c r="D407" t="s">
        <v>102</v>
      </c>
      <c r="E407" t="s">
        <v>92</v>
      </c>
      <c r="F407" t="s">
        <v>88</v>
      </c>
      <c r="G407" t="b">
        <f t="shared" si="24"/>
        <v>1</v>
      </c>
      <c r="H407" t="s">
        <v>83</v>
      </c>
      <c r="I407">
        <v>49</v>
      </c>
      <c r="J407">
        <v>115179</v>
      </c>
      <c r="K407">
        <v>32</v>
      </c>
      <c r="L407">
        <v>14</v>
      </c>
      <c r="M407">
        <v>4</v>
      </c>
      <c r="N407">
        <v>1</v>
      </c>
      <c r="O407" t="b">
        <f t="shared" si="27"/>
        <v>1</v>
      </c>
      <c r="P407">
        <v>26</v>
      </c>
      <c r="Q407" t="str">
        <f t="shared" si="25"/>
        <v>Need Imrovement</v>
      </c>
      <c r="R407" t="str">
        <f t="shared" si="26"/>
        <v>Low Performer</v>
      </c>
    </row>
    <row r="408" spans="1:18" x14ac:dyDescent="0.45">
      <c r="A408" t="s">
        <v>111</v>
      </c>
      <c r="B408" t="s">
        <v>78</v>
      </c>
      <c r="C408" t="s">
        <v>79</v>
      </c>
      <c r="D408" t="s">
        <v>102</v>
      </c>
      <c r="E408" t="s">
        <v>95</v>
      </c>
      <c r="F408" t="s">
        <v>88</v>
      </c>
      <c r="G408" t="b">
        <f t="shared" si="24"/>
        <v>1</v>
      </c>
      <c r="H408" t="s">
        <v>101</v>
      </c>
      <c r="I408">
        <v>61</v>
      </c>
      <c r="J408">
        <v>45193</v>
      </c>
      <c r="K408">
        <v>32</v>
      </c>
      <c r="L408">
        <v>5</v>
      </c>
      <c r="M408">
        <v>8</v>
      </c>
      <c r="N408">
        <v>7</v>
      </c>
      <c r="O408" t="b">
        <f t="shared" si="27"/>
        <v>1</v>
      </c>
      <c r="P408">
        <v>20</v>
      </c>
      <c r="Q408" t="str">
        <f t="shared" si="25"/>
        <v>Good</v>
      </c>
      <c r="R408" t="str">
        <f t="shared" si="26"/>
        <v>High Performer</v>
      </c>
    </row>
    <row r="409" spans="1:18" x14ac:dyDescent="0.45">
      <c r="A409" t="s">
        <v>111</v>
      </c>
      <c r="B409" t="s">
        <v>78</v>
      </c>
      <c r="C409" t="s">
        <v>107</v>
      </c>
      <c r="D409" t="s">
        <v>80</v>
      </c>
      <c r="E409" t="s">
        <v>92</v>
      </c>
      <c r="F409" t="s">
        <v>96</v>
      </c>
      <c r="G409" t="b">
        <f t="shared" si="24"/>
        <v>0</v>
      </c>
      <c r="H409" t="s">
        <v>83</v>
      </c>
      <c r="I409">
        <v>41</v>
      </c>
      <c r="J409">
        <v>74864</v>
      </c>
      <c r="K409">
        <v>6</v>
      </c>
      <c r="L409">
        <v>6</v>
      </c>
      <c r="M409">
        <v>11</v>
      </c>
      <c r="N409">
        <v>6</v>
      </c>
      <c r="O409" t="b">
        <f t="shared" si="27"/>
        <v>1</v>
      </c>
      <c r="P409">
        <v>52</v>
      </c>
      <c r="Q409" t="str">
        <f t="shared" si="25"/>
        <v>Need Imrovement</v>
      </c>
      <c r="R409" t="str">
        <f t="shared" si="26"/>
        <v>Low Performer</v>
      </c>
    </row>
    <row r="410" spans="1:18" x14ac:dyDescent="0.45">
      <c r="A410" t="s">
        <v>84</v>
      </c>
      <c r="B410" t="s">
        <v>78</v>
      </c>
      <c r="C410" t="s">
        <v>99</v>
      </c>
      <c r="D410" t="s">
        <v>91</v>
      </c>
      <c r="E410" t="s">
        <v>103</v>
      </c>
      <c r="F410" t="s">
        <v>82</v>
      </c>
      <c r="G410" t="b">
        <f t="shared" si="24"/>
        <v>1</v>
      </c>
      <c r="H410" t="s">
        <v>101</v>
      </c>
      <c r="I410">
        <v>54</v>
      </c>
      <c r="J410">
        <v>50307</v>
      </c>
      <c r="K410">
        <v>38</v>
      </c>
      <c r="L410">
        <v>10</v>
      </c>
      <c r="M410">
        <v>12</v>
      </c>
      <c r="N410">
        <v>6</v>
      </c>
      <c r="O410" t="b">
        <f t="shared" si="27"/>
        <v>1</v>
      </c>
      <c r="P410">
        <v>20</v>
      </c>
      <c r="Q410" t="str">
        <f t="shared" si="25"/>
        <v>Need Imrovement</v>
      </c>
      <c r="R410" t="str">
        <f t="shared" si="26"/>
        <v>Low Performer</v>
      </c>
    </row>
    <row r="411" spans="1:18" x14ac:dyDescent="0.45">
      <c r="A411" t="s">
        <v>84</v>
      </c>
      <c r="B411" t="s">
        <v>85</v>
      </c>
      <c r="C411" t="s">
        <v>86</v>
      </c>
      <c r="D411" t="s">
        <v>102</v>
      </c>
      <c r="E411" t="s">
        <v>92</v>
      </c>
      <c r="F411" t="s">
        <v>88</v>
      </c>
      <c r="G411" t="b">
        <f t="shared" si="24"/>
        <v>1</v>
      </c>
      <c r="H411" t="s">
        <v>83</v>
      </c>
      <c r="I411">
        <v>33</v>
      </c>
      <c r="J411">
        <v>49611</v>
      </c>
      <c r="K411">
        <v>17</v>
      </c>
      <c r="L411">
        <v>8</v>
      </c>
      <c r="M411">
        <v>14</v>
      </c>
      <c r="N411">
        <v>8</v>
      </c>
      <c r="O411" t="b">
        <f t="shared" si="27"/>
        <v>0</v>
      </c>
      <c r="P411">
        <v>43</v>
      </c>
      <c r="Q411" t="str">
        <f t="shared" si="25"/>
        <v>Good</v>
      </c>
      <c r="R411" t="str">
        <f t="shared" si="26"/>
        <v>High Performer</v>
      </c>
    </row>
    <row r="412" spans="1:18" x14ac:dyDescent="0.45">
      <c r="A412" t="s">
        <v>109</v>
      </c>
      <c r="B412" t="s">
        <v>85</v>
      </c>
      <c r="C412" t="s">
        <v>99</v>
      </c>
      <c r="D412" t="s">
        <v>91</v>
      </c>
      <c r="E412" t="s">
        <v>95</v>
      </c>
      <c r="F412" t="s">
        <v>82</v>
      </c>
      <c r="G412" t="b">
        <f t="shared" si="24"/>
        <v>1</v>
      </c>
      <c r="H412" t="s">
        <v>106</v>
      </c>
      <c r="I412">
        <v>36</v>
      </c>
      <c r="J412">
        <v>73791</v>
      </c>
      <c r="K412">
        <v>10</v>
      </c>
      <c r="L412">
        <v>14</v>
      </c>
      <c r="M412">
        <v>4</v>
      </c>
      <c r="N412">
        <v>8</v>
      </c>
      <c r="O412" t="b">
        <f t="shared" si="27"/>
        <v>0</v>
      </c>
      <c r="P412">
        <v>23</v>
      </c>
      <c r="Q412" t="str">
        <f t="shared" si="25"/>
        <v>Good</v>
      </c>
      <c r="R412" t="str">
        <f t="shared" si="26"/>
        <v>High Performer</v>
      </c>
    </row>
    <row r="413" spans="1:18" x14ac:dyDescent="0.45">
      <c r="A413" t="s">
        <v>90</v>
      </c>
      <c r="B413" t="s">
        <v>85</v>
      </c>
      <c r="C413" t="s">
        <v>99</v>
      </c>
      <c r="D413" t="s">
        <v>102</v>
      </c>
      <c r="E413" t="s">
        <v>108</v>
      </c>
      <c r="F413" t="s">
        <v>88</v>
      </c>
      <c r="G413" t="b">
        <f t="shared" si="24"/>
        <v>1</v>
      </c>
      <c r="H413" t="s">
        <v>83</v>
      </c>
      <c r="I413">
        <v>62</v>
      </c>
      <c r="J413">
        <v>41950</v>
      </c>
      <c r="K413">
        <v>27</v>
      </c>
      <c r="L413">
        <v>3</v>
      </c>
      <c r="M413">
        <v>13</v>
      </c>
      <c r="N413">
        <v>6</v>
      </c>
      <c r="O413" t="b">
        <f t="shared" si="27"/>
        <v>1</v>
      </c>
      <c r="P413">
        <v>23</v>
      </c>
      <c r="Q413" t="str">
        <f t="shared" si="25"/>
        <v>Need Imrovement</v>
      </c>
      <c r="R413" t="str">
        <f t="shared" si="26"/>
        <v>Low Performer</v>
      </c>
    </row>
    <row r="414" spans="1:18" x14ac:dyDescent="0.45">
      <c r="A414" t="s">
        <v>109</v>
      </c>
      <c r="B414" t="s">
        <v>85</v>
      </c>
      <c r="C414" t="s">
        <v>86</v>
      </c>
      <c r="D414" t="s">
        <v>102</v>
      </c>
      <c r="E414" t="s">
        <v>103</v>
      </c>
      <c r="F414" t="s">
        <v>96</v>
      </c>
      <c r="G414" t="b">
        <f t="shared" si="24"/>
        <v>0</v>
      </c>
      <c r="H414" t="s">
        <v>93</v>
      </c>
      <c r="I414">
        <v>60</v>
      </c>
      <c r="J414">
        <v>106240</v>
      </c>
      <c r="K414">
        <v>35</v>
      </c>
      <c r="L414">
        <v>12</v>
      </c>
      <c r="M414">
        <v>10</v>
      </c>
      <c r="N414">
        <v>3</v>
      </c>
      <c r="O414" t="b">
        <f t="shared" si="27"/>
        <v>1</v>
      </c>
      <c r="P414">
        <v>37</v>
      </c>
      <c r="Q414" t="str">
        <f t="shared" si="25"/>
        <v>Need Imrovement</v>
      </c>
      <c r="R414" t="str">
        <f t="shared" si="26"/>
        <v>Low Performer</v>
      </c>
    </row>
    <row r="415" spans="1:18" x14ac:dyDescent="0.45">
      <c r="A415" t="s">
        <v>90</v>
      </c>
      <c r="B415" t="s">
        <v>85</v>
      </c>
      <c r="C415" t="s">
        <v>99</v>
      </c>
      <c r="D415" t="s">
        <v>100</v>
      </c>
      <c r="E415" t="s">
        <v>92</v>
      </c>
      <c r="F415" t="s">
        <v>88</v>
      </c>
      <c r="G415" t="b">
        <f t="shared" si="24"/>
        <v>1</v>
      </c>
      <c r="H415" t="s">
        <v>106</v>
      </c>
      <c r="I415">
        <v>23</v>
      </c>
      <c r="J415">
        <v>107403</v>
      </c>
      <c r="K415">
        <v>21</v>
      </c>
      <c r="L415">
        <v>16</v>
      </c>
      <c r="M415">
        <v>12</v>
      </c>
      <c r="N415">
        <v>5</v>
      </c>
      <c r="O415" t="b">
        <f t="shared" si="27"/>
        <v>1</v>
      </c>
      <c r="P415">
        <v>46</v>
      </c>
      <c r="Q415" t="str">
        <f t="shared" si="25"/>
        <v>Need Imrovement</v>
      </c>
      <c r="R415" t="str">
        <f t="shared" si="26"/>
        <v>Low Performer</v>
      </c>
    </row>
    <row r="416" spans="1:18" x14ac:dyDescent="0.45">
      <c r="A416" t="s">
        <v>109</v>
      </c>
      <c r="B416" t="s">
        <v>85</v>
      </c>
      <c r="C416" t="s">
        <v>86</v>
      </c>
      <c r="D416" t="s">
        <v>100</v>
      </c>
      <c r="E416" t="s">
        <v>81</v>
      </c>
      <c r="F416" t="s">
        <v>96</v>
      </c>
      <c r="G416" t="b">
        <f t="shared" si="24"/>
        <v>0</v>
      </c>
      <c r="H416" t="s">
        <v>83</v>
      </c>
      <c r="I416">
        <v>50</v>
      </c>
      <c r="J416">
        <v>32745</v>
      </c>
      <c r="K416">
        <v>25</v>
      </c>
      <c r="L416">
        <v>17</v>
      </c>
      <c r="M416">
        <v>13</v>
      </c>
      <c r="N416">
        <v>2</v>
      </c>
      <c r="O416" t="b">
        <f t="shared" si="27"/>
        <v>1</v>
      </c>
      <c r="P416">
        <v>51</v>
      </c>
      <c r="Q416" t="str">
        <f t="shared" si="25"/>
        <v>Need Imrovement</v>
      </c>
      <c r="R416" t="str">
        <f t="shared" si="26"/>
        <v>Low Performer</v>
      </c>
    </row>
    <row r="417" spans="1:18" x14ac:dyDescent="0.45">
      <c r="A417" t="s">
        <v>97</v>
      </c>
      <c r="B417" t="s">
        <v>85</v>
      </c>
      <c r="C417" t="s">
        <v>99</v>
      </c>
      <c r="D417" t="s">
        <v>100</v>
      </c>
      <c r="E417" t="s">
        <v>81</v>
      </c>
      <c r="F417" t="s">
        <v>88</v>
      </c>
      <c r="G417" t="b">
        <f t="shared" si="24"/>
        <v>1</v>
      </c>
      <c r="H417" t="s">
        <v>101</v>
      </c>
      <c r="I417">
        <v>62</v>
      </c>
      <c r="J417">
        <v>85243</v>
      </c>
      <c r="K417">
        <v>28</v>
      </c>
      <c r="L417">
        <v>1</v>
      </c>
      <c r="M417">
        <v>2</v>
      </c>
      <c r="N417">
        <v>5</v>
      </c>
      <c r="O417" t="b">
        <f t="shared" si="27"/>
        <v>1</v>
      </c>
      <c r="P417">
        <v>52</v>
      </c>
      <c r="Q417" t="str">
        <f t="shared" si="25"/>
        <v>Need Imrovement</v>
      </c>
      <c r="R417" t="str">
        <f t="shared" si="26"/>
        <v>Low Performer</v>
      </c>
    </row>
    <row r="418" spans="1:18" x14ac:dyDescent="0.45">
      <c r="A418" t="s">
        <v>84</v>
      </c>
      <c r="B418" t="s">
        <v>78</v>
      </c>
      <c r="C418" t="s">
        <v>86</v>
      </c>
      <c r="D418" t="s">
        <v>91</v>
      </c>
      <c r="E418" t="s">
        <v>92</v>
      </c>
      <c r="F418" t="s">
        <v>96</v>
      </c>
      <c r="G418" t="b">
        <f t="shared" si="24"/>
        <v>0</v>
      </c>
      <c r="H418" t="s">
        <v>101</v>
      </c>
      <c r="I418">
        <v>31</v>
      </c>
      <c r="J418">
        <v>33866</v>
      </c>
      <c r="K418">
        <v>15</v>
      </c>
      <c r="L418">
        <v>10</v>
      </c>
      <c r="M418">
        <v>3</v>
      </c>
      <c r="N418">
        <v>9</v>
      </c>
      <c r="O418" t="b">
        <f t="shared" si="27"/>
        <v>0</v>
      </c>
      <c r="P418">
        <v>47</v>
      </c>
      <c r="Q418" t="str">
        <f t="shared" si="25"/>
        <v>Excellent</v>
      </c>
      <c r="R418" t="str">
        <f t="shared" si="26"/>
        <v>High Performer</v>
      </c>
    </row>
    <row r="419" spans="1:18" x14ac:dyDescent="0.45">
      <c r="A419" t="s">
        <v>111</v>
      </c>
      <c r="B419" t="s">
        <v>78</v>
      </c>
      <c r="C419" t="s">
        <v>107</v>
      </c>
      <c r="D419" t="s">
        <v>80</v>
      </c>
      <c r="E419" t="s">
        <v>108</v>
      </c>
      <c r="F419" t="s">
        <v>96</v>
      </c>
      <c r="G419" t="b">
        <f t="shared" si="24"/>
        <v>0</v>
      </c>
      <c r="H419" t="s">
        <v>101</v>
      </c>
      <c r="I419">
        <v>23</v>
      </c>
      <c r="J419">
        <v>62245</v>
      </c>
      <c r="K419">
        <v>4</v>
      </c>
      <c r="L419">
        <v>10</v>
      </c>
      <c r="M419">
        <v>6</v>
      </c>
      <c r="N419">
        <v>1</v>
      </c>
      <c r="O419" t="b">
        <f t="shared" si="27"/>
        <v>1</v>
      </c>
      <c r="P419">
        <v>55</v>
      </c>
      <c r="Q419" t="str">
        <f t="shared" si="25"/>
        <v>Need Imrovement</v>
      </c>
      <c r="R419" t="str">
        <f t="shared" si="26"/>
        <v>Low Performer</v>
      </c>
    </row>
    <row r="420" spans="1:18" x14ac:dyDescent="0.45">
      <c r="A420" t="s">
        <v>90</v>
      </c>
      <c r="B420" t="s">
        <v>78</v>
      </c>
      <c r="C420" t="s">
        <v>79</v>
      </c>
      <c r="D420" t="s">
        <v>102</v>
      </c>
      <c r="E420" t="s">
        <v>105</v>
      </c>
      <c r="F420" t="s">
        <v>96</v>
      </c>
      <c r="G420" t="b">
        <f t="shared" si="24"/>
        <v>0</v>
      </c>
      <c r="H420" t="s">
        <v>89</v>
      </c>
      <c r="I420">
        <v>32</v>
      </c>
      <c r="J420">
        <v>74724</v>
      </c>
      <c r="K420">
        <v>29</v>
      </c>
      <c r="L420">
        <v>2</v>
      </c>
      <c r="M420">
        <v>8</v>
      </c>
      <c r="N420">
        <v>5</v>
      </c>
      <c r="O420" t="b">
        <f t="shared" si="27"/>
        <v>1</v>
      </c>
      <c r="P420">
        <v>25</v>
      </c>
      <c r="Q420" t="str">
        <f t="shared" si="25"/>
        <v>Need Imrovement</v>
      </c>
      <c r="R420" t="str">
        <f t="shared" si="26"/>
        <v>Low Performer</v>
      </c>
    </row>
    <row r="421" spans="1:18" x14ac:dyDescent="0.45">
      <c r="A421" t="s">
        <v>90</v>
      </c>
      <c r="B421" t="s">
        <v>78</v>
      </c>
      <c r="C421" t="s">
        <v>86</v>
      </c>
      <c r="D421" t="s">
        <v>102</v>
      </c>
      <c r="E421" t="s">
        <v>95</v>
      </c>
      <c r="F421" t="s">
        <v>96</v>
      </c>
      <c r="G421" t="b">
        <f t="shared" si="24"/>
        <v>0</v>
      </c>
      <c r="H421" t="s">
        <v>110</v>
      </c>
      <c r="I421">
        <v>34</v>
      </c>
      <c r="J421">
        <v>101354</v>
      </c>
      <c r="K421">
        <v>9</v>
      </c>
      <c r="L421">
        <v>9</v>
      </c>
      <c r="M421">
        <v>8</v>
      </c>
      <c r="N421">
        <v>6</v>
      </c>
      <c r="O421" t="b">
        <f t="shared" si="27"/>
        <v>1</v>
      </c>
      <c r="P421">
        <v>35</v>
      </c>
      <c r="Q421" t="str">
        <f t="shared" si="25"/>
        <v>Need Imrovement</v>
      </c>
      <c r="R421" t="str">
        <f t="shared" si="26"/>
        <v>Low Performer</v>
      </c>
    </row>
    <row r="422" spans="1:18" x14ac:dyDescent="0.45">
      <c r="A422" t="s">
        <v>111</v>
      </c>
      <c r="B422" t="s">
        <v>85</v>
      </c>
      <c r="C422" t="s">
        <v>86</v>
      </c>
      <c r="D422" t="s">
        <v>102</v>
      </c>
      <c r="E422" t="s">
        <v>81</v>
      </c>
      <c r="F422" t="s">
        <v>82</v>
      </c>
      <c r="G422" t="b">
        <f t="shared" si="24"/>
        <v>1</v>
      </c>
      <c r="H422" t="s">
        <v>101</v>
      </c>
      <c r="I422">
        <v>31</v>
      </c>
      <c r="J422">
        <v>81374</v>
      </c>
      <c r="K422">
        <v>27</v>
      </c>
      <c r="L422">
        <v>13</v>
      </c>
      <c r="M422">
        <v>11</v>
      </c>
      <c r="N422">
        <v>7</v>
      </c>
      <c r="O422" t="b">
        <f t="shared" si="27"/>
        <v>1</v>
      </c>
      <c r="P422">
        <v>53</v>
      </c>
      <c r="Q422" t="str">
        <f t="shared" si="25"/>
        <v>Good</v>
      </c>
      <c r="R422" t="str">
        <f t="shared" si="26"/>
        <v>High Performer</v>
      </c>
    </row>
    <row r="423" spans="1:18" x14ac:dyDescent="0.45">
      <c r="A423" t="s">
        <v>109</v>
      </c>
      <c r="B423" t="s">
        <v>94</v>
      </c>
      <c r="C423" t="s">
        <v>79</v>
      </c>
      <c r="D423" t="s">
        <v>91</v>
      </c>
      <c r="E423" t="s">
        <v>105</v>
      </c>
      <c r="F423" t="s">
        <v>96</v>
      </c>
      <c r="G423" t="b">
        <f t="shared" si="24"/>
        <v>0</v>
      </c>
      <c r="H423" t="s">
        <v>106</v>
      </c>
      <c r="I423">
        <v>35</v>
      </c>
      <c r="J423">
        <v>60116</v>
      </c>
      <c r="K423">
        <v>26</v>
      </c>
      <c r="L423">
        <v>16</v>
      </c>
      <c r="M423">
        <v>9</v>
      </c>
      <c r="N423">
        <v>9</v>
      </c>
      <c r="O423" t="b">
        <f t="shared" si="27"/>
        <v>0</v>
      </c>
      <c r="P423">
        <v>42</v>
      </c>
      <c r="Q423" t="str">
        <f t="shared" si="25"/>
        <v>Excellent</v>
      </c>
      <c r="R423" t="str">
        <f t="shared" si="26"/>
        <v>High Performer</v>
      </c>
    </row>
    <row r="424" spans="1:18" x14ac:dyDescent="0.45">
      <c r="A424" t="s">
        <v>90</v>
      </c>
      <c r="B424" t="s">
        <v>85</v>
      </c>
      <c r="C424" t="s">
        <v>86</v>
      </c>
      <c r="D424" t="s">
        <v>100</v>
      </c>
      <c r="E424" t="s">
        <v>92</v>
      </c>
      <c r="F424" t="s">
        <v>82</v>
      </c>
      <c r="G424" t="b">
        <f t="shared" si="24"/>
        <v>1</v>
      </c>
      <c r="H424" t="s">
        <v>101</v>
      </c>
      <c r="I424">
        <v>39</v>
      </c>
      <c r="J424">
        <v>111029</v>
      </c>
      <c r="K424">
        <v>19</v>
      </c>
      <c r="L424">
        <v>18</v>
      </c>
      <c r="M424">
        <v>7</v>
      </c>
      <c r="N424">
        <v>6</v>
      </c>
      <c r="O424" t="b">
        <f t="shared" si="27"/>
        <v>1</v>
      </c>
      <c r="P424">
        <v>43</v>
      </c>
      <c r="Q424" t="str">
        <f t="shared" si="25"/>
        <v>Need Imrovement</v>
      </c>
      <c r="R424" t="str">
        <f t="shared" si="26"/>
        <v>Low Performer</v>
      </c>
    </row>
    <row r="425" spans="1:18" x14ac:dyDescent="0.45">
      <c r="A425" t="s">
        <v>77</v>
      </c>
      <c r="B425" t="s">
        <v>94</v>
      </c>
      <c r="C425" t="s">
        <v>86</v>
      </c>
      <c r="D425" t="s">
        <v>80</v>
      </c>
      <c r="E425" t="s">
        <v>105</v>
      </c>
      <c r="F425" t="s">
        <v>82</v>
      </c>
      <c r="G425" t="b">
        <f t="shared" si="24"/>
        <v>1</v>
      </c>
      <c r="H425" t="s">
        <v>89</v>
      </c>
      <c r="I425">
        <v>30</v>
      </c>
      <c r="J425">
        <v>50447</v>
      </c>
      <c r="K425">
        <v>28</v>
      </c>
      <c r="L425">
        <v>19</v>
      </c>
      <c r="M425">
        <v>13</v>
      </c>
      <c r="N425">
        <v>5</v>
      </c>
      <c r="O425" t="b">
        <f t="shared" si="27"/>
        <v>1</v>
      </c>
      <c r="P425">
        <v>32</v>
      </c>
      <c r="Q425" t="str">
        <f t="shared" si="25"/>
        <v>Need Imrovement</v>
      </c>
      <c r="R425" t="str">
        <f t="shared" si="26"/>
        <v>Low Performer</v>
      </c>
    </row>
    <row r="426" spans="1:18" x14ac:dyDescent="0.45">
      <c r="A426" t="s">
        <v>97</v>
      </c>
      <c r="B426" t="s">
        <v>78</v>
      </c>
      <c r="C426" t="s">
        <v>99</v>
      </c>
      <c r="D426" t="s">
        <v>91</v>
      </c>
      <c r="E426" t="s">
        <v>103</v>
      </c>
      <c r="F426" t="s">
        <v>96</v>
      </c>
      <c r="G426" t="b">
        <f t="shared" si="24"/>
        <v>0</v>
      </c>
      <c r="H426" t="s">
        <v>93</v>
      </c>
      <c r="I426">
        <v>60</v>
      </c>
      <c r="J426">
        <v>60431</v>
      </c>
      <c r="K426">
        <v>17</v>
      </c>
      <c r="L426">
        <v>12</v>
      </c>
      <c r="M426">
        <v>2</v>
      </c>
      <c r="N426">
        <v>7</v>
      </c>
      <c r="O426" t="b">
        <f t="shared" si="27"/>
        <v>1</v>
      </c>
      <c r="P426">
        <v>37</v>
      </c>
      <c r="Q426" t="str">
        <f t="shared" si="25"/>
        <v>Good</v>
      </c>
      <c r="R426" t="str">
        <f t="shared" si="26"/>
        <v>High Performer</v>
      </c>
    </row>
    <row r="427" spans="1:18" x14ac:dyDescent="0.45">
      <c r="A427" t="s">
        <v>84</v>
      </c>
      <c r="B427" t="s">
        <v>85</v>
      </c>
      <c r="C427" t="s">
        <v>79</v>
      </c>
      <c r="D427" t="s">
        <v>100</v>
      </c>
      <c r="E427" t="s">
        <v>87</v>
      </c>
      <c r="F427" t="s">
        <v>82</v>
      </c>
      <c r="G427" t="b">
        <f t="shared" si="24"/>
        <v>1</v>
      </c>
      <c r="H427" t="s">
        <v>106</v>
      </c>
      <c r="I427">
        <v>49</v>
      </c>
      <c r="J427">
        <v>47908</v>
      </c>
      <c r="K427">
        <v>20</v>
      </c>
      <c r="L427">
        <v>8</v>
      </c>
      <c r="M427">
        <v>8</v>
      </c>
      <c r="N427">
        <v>1</v>
      </c>
      <c r="O427" t="b">
        <f t="shared" si="27"/>
        <v>1</v>
      </c>
      <c r="P427">
        <v>32</v>
      </c>
      <c r="Q427" t="str">
        <f t="shared" si="25"/>
        <v>Need Imrovement</v>
      </c>
      <c r="R427" t="str">
        <f t="shared" si="26"/>
        <v>Low Performer</v>
      </c>
    </row>
    <row r="428" spans="1:18" x14ac:dyDescent="0.45">
      <c r="A428" t="s">
        <v>111</v>
      </c>
      <c r="B428" t="s">
        <v>78</v>
      </c>
      <c r="C428" t="s">
        <v>107</v>
      </c>
      <c r="D428" t="s">
        <v>91</v>
      </c>
      <c r="E428" t="s">
        <v>81</v>
      </c>
      <c r="F428" t="s">
        <v>88</v>
      </c>
      <c r="G428" t="b">
        <f t="shared" si="24"/>
        <v>1</v>
      </c>
      <c r="H428" t="s">
        <v>89</v>
      </c>
      <c r="I428">
        <v>24</v>
      </c>
      <c r="J428">
        <v>59336</v>
      </c>
      <c r="K428">
        <v>39</v>
      </c>
      <c r="L428">
        <v>17</v>
      </c>
      <c r="M428">
        <v>7</v>
      </c>
      <c r="N428">
        <v>5</v>
      </c>
      <c r="O428" t="b">
        <f t="shared" si="27"/>
        <v>1</v>
      </c>
      <c r="P428">
        <v>56</v>
      </c>
      <c r="Q428" t="str">
        <f t="shared" si="25"/>
        <v>Need Imrovement</v>
      </c>
      <c r="R428" t="str">
        <f t="shared" si="26"/>
        <v>Low Performer</v>
      </c>
    </row>
    <row r="429" spans="1:18" x14ac:dyDescent="0.45">
      <c r="A429" t="s">
        <v>84</v>
      </c>
      <c r="B429" t="s">
        <v>85</v>
      </c>
      <c r="C429" t="s">
        <v>86</v>
      </c>
      <c r="D429" t="s">
        <v>80</v>
      </c>
      <c r="E429" t="s">
        <v>92</v>
      </c>
      <c r="F429" t="s">
        <v>96</v>
      </c>
      <c r="G429" t="b">
        <f t="shared" si="24"/>
        <v>0</v>
      </c>
      <c r="H429" t="s">
        <v>93</v>
      </c>
      <c r="I429">
        <v>41</v>
      </c>
      <c r="J429">
        <v>70992</v>
      </c>
      <c r="K429">
        <v>23</v>
      </c>
      <c r="L429">
        <v>15</v>
      </c>
      <c r="M429">
        <v>8</v>
      </c>
      <c r="N429">
        <v>2</v>
      </c>
      <c r="O429" t="b">
        <f t="shared" si="27"/>
        <v>1</v>
      </c>
      <c r="P429">
        <v>58</v>
      </c>
      <c r="Q429" t="str">
        <f t="shared" si="25"/>
        <v>Need Imrovement</v>
      </c>
      <c r="R429" t="str">
        <f t="shared" si="26"/>
        <v>Low Performer</v>
      </c>
    </row>
    <row r="430" spans="1:18" x14ac:dyDescent="0.45">
      <c r="A430" t="s">
        <v>77</v>
      </c>
      <c r="B430" t="s">
        <v>78</v>
      </c>
      <c r="C430" t="s">
        <v>79</v>
      </c>
      <c r="D430" t="s">
        <v>100</v>
      </c>
      <c r="E430" t="s">
        <v>95</v>
      </c>
      <c r="F430" t="s">
        <v>82</v>
      </c>
      <c r="G430" t="b">
        <f t="shared" si="24"/>
        <v>1</v>
      </c>
      <c r="H430" t="s">
        <v>98</v>
      </c>
      <c r="I430">
        <v>27</v>
      </c>
      <c r="J430">
        <v>85350</v>
      </c>
      <c r="K430">
        <v>32</v>
      </c>
      <c r="L430">
        <v>10</v>
      </c>
      <c r="M430">
        <v>12</v>
      </c>
      <c r="N430">
        <v>4</v>
      </c>
      <c r="O430" t="b">
        <f t="shared" si="27"/>
        <v>1</v>
      </c>
      <c r="P430">
        <v>36</v>
      </c>
      <c r="Q430" t="str">
        <f t="shared" si="25"/>
        <v>Need Imrovement</v>
      </c>
      <c r="R430" t="str">
        <f t="shared" si="26"/>
        <v>Low Performer</v>
      </c>
    </row>
    <row r="431" spans="1:18" x14ac:dyDescent="0.45">
      <c r="A431" t="s">
        <v>90</v>
      </c>
      <c r="B431" t="s">
        <v>94</v>
      </c>
      <c r="C431" t="s">
        <v>99</v>
      </c>
      <c r="D431" t="s">
        <v>91</v>
      </c>
      <c r="E431" t="s">
        <v>108</v>
      </c>
      <c r="F431" t="s">
        <v>96</v>
      </c>
      <c r="G431" t="b">
        <f t="shared" si="24"/>
        <v>0</v>
      </c>
      <c r="H431" t="s">
        <v>98</v>
      </c>
      <c r="I431">
        <v>48</v>
      </c>
      <c r="J431">
        <v>99561</v>
      </c>
      <c r="K431">
        <v>33</v>
      </c>
      <c r="L431">
        <v>15</v>
      </c>
      <c r="M431">
        <v>3</v>
      </c>
      <c r="N431">
        <v>7</v>
      </c>
      <c r="O431" t="b">
        <f t="shared" si="27"/>
        <v>1</v>
      </c>
      <c r="P431">
        <v>34</v>
      </c>
      <c r="Q431" t="str">
        <f t="shared" si="25"/>
        <v>Good</v>
      </c>
      <c r="R431" t="str">
        <f t="shared" si="26"/>
        <v>High Performer</v>
      </c>
    </row>
    <row r="432" spans="1:18" x14ac:dyDescent="0.45">
      <c r="A432" t="s">
        <v>90</v>
      </c>
      <c r="B432" t="s">
        <v>94</v>
      </c>
      <c r="C432" t="s">
        <v>107</v>
      </c>
      <c r="D432" t="s">
        <v>80</v>
      </c>
      <c r="E432" t="s">
        <v>103</v>
      </c>
      <c r="F432" t="s">
        <v>96</v>
      </c>
      <c r="G432" t="b">
        <f t="shared" si="24"/>
        <v>0</v>
      </c>
      <c r="H432" t="s">
        <v>106</v>
      </c>
      <c r="I432">
        <v>23</v>
      </c>
      <c r="J432">
        <v>81955</v>
      </c>
      <c r="K432">
        <v>5</v>
      </c>
      <c r="L432">
        <v>15</v>
      </c>
      <c r="M432">
        <v>7</v>
      </c>
      <c r="N432">
        <v>5</v>
      </c>
      <c r="O432" t="b">
        <f t="shared" si="27"/>
        <v>1</v>
      </c>
      <c r="P432">
        <v>37</v>
      </c>
      <c r="Q432" t="str">
        <f t="shared" si="25"/>
        <v>Need Imrovement</v>
      </c>
      <c r="R432" t="str">
        <f t="shared" si="26"/>
        <v>Low Performer</v>
      </c>
    </row>
    <row r="433" spans="1:18" x14ac:dyDescent="0.45">
      <c r="A433" t="s">
        <v>77</v>
      </c>
      <c r="B433" t="s">
        <v>94</v>
      </c>
      <c r="C433" t="s">
        <v>79</v>
      </c>
      <c r="D433" t="s">
        <v>102</v>
      </c>
      <c r="E433" t="s">
        <v>92</v>
      </c>
      <c r="F433" t="s">
        <v>96</v>
      </c>
      <c r="G433" t="b">
        <f t="shared" si="24"/>
        <v>0</v>
      </c>
      <c r="H433" t="s">
        <v>83</v>
      </c>
      <c r="I433">
        <v>50</v>
      </c>
      <c r="J433">
        <v>91240</v>
      </c>
      <c r="K433">
        <v>34</v>
      </c>
      <c r="L433">
        <v>7</v>
      </c>
      <c r="M433">
        <v>10</v>
      </c>
      <c r="N433">
        <v>6</v>
      </c>
      <c r="O433" t="b">
        <f t="shared" si="27"/>
        <v>1</v>
      </c>
      <c r="P433">
        <v>42</v>
      </c>
      <c r="Q433" t="str">
        <f t="shared" si="25"/>
        <v>Need Imrovement</v>
      </c>
      <c r="R433" t="str">
        <f t="shared" si="26"/>
        <v>Low Performer</v>
      </c>
    </row>
    <row r="434" spans="1:18" x14ac:dyDescent="0.45">
      <c r="A434" t="s">
        <v>111</v>
      </c>
      <c r="B434" t="s">
        <v>85</v>
      </c>
      <c r="C434" t="s">
        <v>107</v>
      </c>
      <c r="D434" t="s">
        <v>80</v>
      </c>
      <c r="E434" t="s">
        <v>95</v>
      </c>
      <c r="F434" t="s">
        <v>82</v>
      </c>
      <c r="G434" t="b">
        <f t="shared" si="24"/>
        <v>1</v>
      </c>
      <c r="H434" t="s">
        <v>110</v>
      </c>
      <c r="I434">
        <v>59</v>
      </c>
      <c r="J434">
        <v>50093</v>
      </c>
      <c r="K434">
        <v>11</v>
      </c>
      <c r="L434">
        <v>13</v>
      </c>
      <c r="M434">
        <v>13</v>
      </c>
      <c r="N434">
        <v>2</v>
      </c>
      <c r="O434" t="b">
        <f t="shared" si="27"/>
        <v>1</v>
      </c>
      <c r="P434">
        <v>49</v>
      </c>
      <c r="Q434" t="str">
        <f t="shared" si="25"/>
        <v>Need Imrovement</v>
      </c>
      <c r="R434" t="str">
        <f t="shared" si="26"/>
        <v>Low Performer</v>
      </c>
    </row>
    <row r="435" spans="1:18" x14ac:dyDescent="0.45">
      <c r="A435" t="s">
        <v>97</v>
      </c>
      <c r="B435" t="s">
        <v>94</v>
      </c>
      <c r="C435" t="s">
        <v>107</v>
      </c>
      <c r="D435" t="s">
        <v>102</v>
      </c>
      <c r="E435" t="s">
        <v>108</v>
      </c>
      <c r="F435" t="s">
        <v>88</v>
      </c>
      <c r="G435" t="b">
        <f t="shared" si="24"/>
        <v>1</v>
      </c>
      <c r="H435" t="s">
        <v>110</v>
      </c>
      <c r="I435">
        <v>24</v>
      </c>
      <c r="J435">
        <v>36155</v>
      </c>
      <c r="K435">
        <v>3</v>
      </c>
      <c r="L435">
        <v>17</v>
      </c>
      <c r="M435">
        <v>9</v>
      </c>
      <c r="N435">
        <v>3</v>
      </c>
      <c r="O435" t="b">
        <f t="shared" si="27"/>
        <v>1</v>
      </c>
      <c r="P435">
        <v>53</v>
      </c>
      <c r="Q435" t="str">
        <f t="shared" si="25"/>
        <v>Need Imrovement</v>
      </c>
      <c r="R435" t="str">
        <f t="shared" si="26"/>
        <v>Low Performer</v>
      </c>
    </row>
    <row r="436" spans="1:18" x14ac:dyDescent="0.45">
      <c r="A436" t="s">
        <v>104</v>
      </c>
      <c r="B436" t="s">
        <v>85</v>
      </c>
      <c r="C436" t="s">
        <v>107</v>
      </c>
      <c r="D436" t="s">
        <v>91</v>
      </c>
      <c r="E436" t="s">
        <v>108</v>
      </c>
      <c r="F436" t="s">
        <v>88</v>
      </c>
      <c r="G436" t="b">
        <f t="shared" si="24"/>
        <v>1</v>
      </c>
      <c r="H436" t="s">
        <v>89</v>
      </c>
      <c r="I436">
        <v>37</v>
      </c>
      <c r="J436">
        <v>76607</v>
      </c>
      <c r="K436">
        <v>33</v>
      </c>
      <c r="L436">
        <v>9</v>
      </c>
      <c r="M436">
        <v>3</v>
      </c>
      <c r="N436">
        <v>7</v>
      </c>
      <c r="O436" t="b">
        <f t="shared" si="27"/>
        <v>1</v>
      </c>
      <c r="P436">
        <v>23</v>
      </c>
      <c r="Q436" t="str">
        <f t="shared" si="25"/>
        <v>Good</v>
      </c>
      <c r="R436" t="str">
        <f t="shared" si="26"/>
        <v>High Performer</v>
      </c>
    </row>
    <row r="437" spans="1:18" x14ac:dyDescent="0.45">
      <c r="A437" t="s">
        <v>111</v>
      </c>
      <c r="B437" t="s">
        <v>94</v>
      </c>
      <c r="C437" t="s">
        <v>86</v>
      </c>
      <c r="D437" t="s">
        <v>100</v>
      </c>
      <c r="E437" t="s">
        <v>92</v>
      </c>
      <c r="F437" t="s">
        <v>82</v>
      </c>
      <c r="G437" t="b">
        <f t="shared" si="24"/>
        <v>1</v>
      </c>
      <c r="H437" t="s">
        <v>93</v>
      </c>
      <c r="I437">
        <v>51</v>
      </c>
      <c r="J437">
        <v>63487</v>
      </c>
      <c r="K437">
        <v>11</v>
      </c>
      <c r="L437">
        <v>8</v>
      </c>
      <c r="M437">
        <v>14</v>
      </c>
      <c r="N437">
        <v>2</v>
      </c>
      <c r="O437" t="b">
        <f t="shared" si="27"/>
        <v>1</v>
      </c>
      <c r="P437">
        <v>22</v>
      </c>
      <c r="Q437" t="str">
        <f t="shared" si="25"/>
        <v>Need Imrovement</v>
      </c>
      <c r="R437" t="str">
        <f t="shared" si="26"/>
        <v>Low Performer</v>
      </c>
    </row>
    <row r="438" spans="1:18" x14ac:dyDescent="0.45">
      <c r="A438" t="s">
        <v>104</v>
      </c>
      <c r="B438" t="s">
        <v>94</v>
      </c>
      <c r="C438" t="s">
        <v>86</v>
      </c>
      <c r="D438" t="s">
        <v>100</v>
      </c>
      <c r="E438" t="s">
        <v>103</v>
      </c>
      <c r="F438" t="s">
        <v>96</v>
      </c>
      <c r="G438" t="b">
        <f t="shared" si="24"/>
        <v>0</v>
      </c>
      <c r="H438" t="s">
        <v>110</v>
      </c>
      <c r="I438">
        <v>61</v>
      </c>
      <c r="J438">
        <v>85668</v>
      </c>
      <c r="K438">
        <v>16</v>
      </c>
      <c r="L438">
        <v>18</v>
      </c>
      <c r="M438">
        <v>10</v>
      </c>
      <c r="N438">
        <v>6</v>
      </c>
      <c r="O438" t="b">
        <f t="shared" si="27"/>
        <v>1</v>
      </c>
      <c r="P438">
        <v>26</v>
      </c>
      <c r="Q438" t="str">
        <f t="shared" si="25"/>
        <v>Need Imrovement</v>
      </c>
      <c r="R438" t="str">
        <f t="shared" si="26"/>
        <v>Low Performer</v>
      </c>
    </row>
    <row r="439" spans="1:18" x14ac:dyDescent="0.45">
      <c r="A439" t="s">
        <v>77</v>
      </c>
      <c r="B439" t="s">
        <v>85</v>
      </c>
      <c r="C439" t="s">
        <v>99</v>
      </c>
      <c r="D439" t="s">
        <v>91</v>
      </c>
      <c r="E439" t="s">
        <v>105</v>
      </c>
      <c r="F439" t="s">
        <v>82</v>
      </c>
      <c r="G439" t="b">
        <f t="shared" si="24"/>
        <v>1</v>
      </c>
      <c r="H439" t="s">
        <v>93</v>
      </c>
      <c r="I439">
        <v>23</v>
      </c>
      <c r="J439">
        <v>50963</v>
      </c>
      <c r="K439">
        <v>18</v>
      </c>
      <c r="L439">
        <v>13</v>
      </c>
      <c r="M439">
        <v>6</v>
      </c>
      <c r="N439">
        <v>5</v>
      </c>
      <c r="O439" t="b">
        <f t="shared" si="27"/>
        <v>1</v>
      </c>
      <c r="P439">
        <v>37</v>
      </c>
      <c r="Q439" t="str">
        <f t="shared" si="25"/>
        <v>Need Imrovement</v>
      </c>
      <c r="R439" t="str">
        <f t="shared" si="26"/>
        <v>Low Performer</v>
      </c>
    </row>
    <row r="440" spans="1:18" x14ac:dyDescent="0.45">
      <c r="A440" t="s">
        <v>109</v>
      </c>
      <c r="B440" t="s">
        <v>85</v>
      </c>
      <c r="C440" t="s">
        <v>99</v>
      </c>
      <c r="D440" t="s">
        <v>100</v>
      </c>
      <c r="E440" t="s">
        <v>105</v>
      </c>
      <c r="F440" t="s">
        <v>82</v>
      </c>
      <c r="G440" t="b">
        <f t="shared" si="24"/>
        <v>1</v>
      </c>
      <c r="H440" t="s">
        <v>93</v>
      </c>
      <c r="I440">
        <v>38</v>
      </c>
      <c r="J440">
        <v>80124</v>
      </c>
      <c r="K440">
        <v>30</v>
      </c>
      <c r="L440">
        <v>16</v>
      </c>
      <c r="M440">
        <v>2</v>
      </c>
      <c r="N440">
        <v>1</v>
      </c>
      <c r="O440" t="b">
        <f t="shared" si="27"/>
        <v>1</v>
      </c>
      <c r="P440">
        <v>26</v>
      </c>
      <c r="Q440" t="str">
        <f t="shared" si="25"/>
        <v>Need Imrovement</v>
      </c>
      <c r="R440" t="str">
        <f t="shared" si="26"/>
        <v>Low Performer</v>
      </c>
    </row>
    <row r="441" spans="1:18" x14ac:dyDescent="0.45">
      <c r="A441" t="s">
        <v>104</v>
      </c>
      <c r="B441" t="s">
        <v>94</v>
      </c>
      <c r="C441" t="s">
        <v>79</v>
      </c>
      <c r="D441" t="s">
        <v>100</v>
      </c>
      <c r="E441" t="s">
        <v>108</v>
      </c>
      <c r="F441" t="s">
        <v>82</v>
      </c>
      <c r="G441" t="b">
        <f t="shared" si="24"/>
        <v>1</v>
      </c>
      <c r="H441" t="s">
        <v>89</v>
      </c>
      <c r="I441">
        <v>62</v>
      </c>
      <c r="J441">
        <v>82870</v>
      </c>
      <c r="K441">
        <v>10</v>
      </c>
      <c r="L441">
        <v>9</v>
      </c>
      <c r="M441">
        <v>2</v>
      </c>
      <c r="N441">
        <v>4</v>
      </c>
      <c r="O441" t="b">
        <f t="shared" si="27"/>
        <v>1</v>
      </c>
      <c r="P441">
        <v>59</v>
      </c>
      <c r="Q441" t="str">
        <f t="shared" si="25"/>
        <v>Need Imrovement</v>
      </c>
      <c r="R441" t="str">
        <f t="shared" si="26"/>
        <v>Low Performer</v>
      </c>
    </row>
    <row r="442" spans="1:18" x14ac:dyDescent="0.45">
      <c r="A442" t="s">
        <v>97</v>
      </c>
      <c r="B442" t="s">
        <v>85</v>
      </c>
      <c r="C442" t="s">
        <v>99</v>
      </c>
      <c r="D442" t="s">
        <v>102</v>
      </c>
      <c r="E442" t="s">
        <v>105</v>
      </c>
      <c r="F442" t="s">
        <v>96</v>
      </c>
      <c r="G442" t="b">
        <f t="shared" si="24"/>
        <v>0</v>
      </c>
      <c r="H442" t="s">
        <v>89</v>
      </c>
      <c r="I442">
        <v>33</v>
      </c>
      <c r="J442">
        <v>86547</v>
      </c>
      <c r="K442">
        <v>18</v>
      </c>
      <c r="L442">
        <v>12</v>
      </c>
      <c r="M442">
        <v>5</v>
      </c>
      <c r="N442">
        <v>2</v>
      </c>
      <c r="O442" t="b">
        <f t="shared" si="27"/>
        <v>1</v>
      </c>
      <c r="P442">
        <v>25</v>
      </c>
      <c r="Q442" t="str">
        <f t="shared" si="25"/>
        <v>Need Imrovement</v>
      </c>
      <c r="R442" t="str">
        <f t="shared" si="26"/>
        <v>Low Performer</v>
      </c>
    </row>
    <row r="443" spans="1:18" x14ac:dyDescent="0.45">
      <c r="A443" t="s">
        <v>109</v>
      </c>
      <c r="B443" t="s">
        <v>94</v>
      </c>
      <c r="C443" t="s">
        <v>107</v>
      </c>
      <c r="D443" t="s">
        <v>91</v>
      </c>
      <c r="E443" t="s">
        <v>87</v>
      </c>
      <c r="F443" t="s">
        <v>82</v>
      </c>
      <c r="G443" t="b">
        <f t="shared" si="24"/>
        <v>1</v>
      </c>
      <c r="H443" t="s">
        <v>89</v>
      </c>
      <c r="I443">
        <v>56</v>
      </c>
      <c r="J443">
        <v>94110</v>
      </c>
      <c r="K443">
        <v>38</v>
      </c>
      <c r="L443">
        <v>12</v>
      </c>
      <c r="M443">
        <v>5</v>
      </c>
      <c r="N443">
        <v>4</v>
      </c>
      <c r="O443" t="b">
        <f t="shared" si="27"/>
        <v>1</v>
      </c>
      <c r="P443">
        <v>41</v>
      </c>
      <c r="Q443" t="str">
        <f t="shared" si="25"/>
        <v>Need Imrovement</v>
      </c>
      <c r="R443" t="str">
        <f t="shared" si="26"/>
        <v>Low Performer</v>
      </c>
    </row>
    <row r="444" spans="1:18" x14ac:dyDescent="0.45">
      <c r="A444" t="s">
        <v>104</v>
      </c>
      <c r="B444" t="s">
        <v>85</v>
      </c>
      <c r="C444" t="s">
        <v>107</v>
      </c>
      <c r="D444" t="s">
        <v>80</v>
      </c>
      <c r="E444" t="s">
        <v>108</v>
      </c>
      <c r="F444" t="s">
        <v>96</v>
      </c>
      <c r="G444" t="b">
        <f t="shared" si="24"/>
        <v>0</v>
      </c>
      <c r="H444" t="s">
        <v>110</v>
      </c>
      <c r="I444">
        <v>64</v>
      </c>
      <c r="J444">
        <v>83554</v>
      </c>
      <c r="K444">
        <v>19</v>
      </c>
      <c r="L444">
        <v>6</v>
      </c>
      <c r="M444">
        <v>13</v>
      </c>
      <c r="N444">
        <v>1</v>
      </c>
      <c r="O444" t="b">
        <f t="shared" si="27"/>
        <v>1</v>
      </c>
      <c r="P444">
        <v>20</v>
      </c>
      <c r="Q444" t="str">
        <f t="shared" si="25"/>
        <v>Need Imrovement</v>
      </c>
      <c r="R444" t="str">
        <f t="shared" si="26"/>
        <v>Low Performer</v>
      </c>
    </row>
    <row r="445" spans="1:18" x14ac:dyDescent="0.45">
      <c r="A445" t="s">
        <v>77</v>
      </c>
      <c r="B445" t="s">
        <v>78</v>
      </c>
      <c r="C445" t="s">
        <v>86</v>
      </c>
      <c r="D445" t="s">
        <v>102</v>
      </c>
      <c r="E445" t="s">
        <v>108</v>
      </c>
      <c r="F445" t="s">
        <v>82</v>
      </c>
      <c r="G445" t="b">
        <f t="shared" si="24"/>
        <v>1</v>
      </c>
      <c r="H445" t="s">
        <v>98</v>
      </c>
      <c r="I445">
        <v>22</v>
      </c>
      <c r="J445">
        <v>50936</v>
      </c>
      <c r="K445">
        <v>36</v>
      </c>
      <c r="L445">
        <v>19</v>
      </c>
      <c r="M445">
        <v>7</v>
      </c>
      <c r="N445">
        <v>2</v>
      </c>
      <c r="O445" t="b">
        <f t="shared" si="27"/>
        <v>1</v>
      </c>
      <c r="P445">
        <v>23</v>
      </c>
      <c r="Q445" t="str">
        <f t="shared" si="25"/>
        <v>Need Imrovement</v>
      </c>
      <c r="R445" t="str">
        <f t="shared" si="26"/>
        <v>Low Performer</v>
      </c>
    </row>
    <row r="446" spans="1:18" x14ac:dyDescent="0.45">
      <c r="A446" t="s">
        <v>109</v>
      </c>
      <c r="B446" t="s">
        <v>78</v>
      </c>
      <c r="C446" t="s">
        <v>107</v>
      </c>
      <c r="D446" t="s">
        <v>91</v>
      </c>
      <c r="E446" t="s">
        <v>95</v>
      </c>
      <c r="F446" t="s">
        <v>88</v>
      </c>
      <c r="G446" t="b">
        <f t="shared" si="24"/>
        <v>1</v>
      </c>
      <c r="H446" t="s">
        <v>89</v>
      </c>
      <c r="I446">
        <v>36</v>
      </c>
      <c r="J446">
        <v>34426</v>
      </c>
      <c r="K446">
        <v>13</v>
      </c>
      <c r="L446">
        <v>7</v>
      </c>
      <c r="M446">
        <v>12</v>
      </c>
      <c r="N446">
        <v>8</v>
      </c>
      <c r="O446" t="b">
        <f t="shared" si="27"/>
        <v>0</v>
      </c>
      <c r="P446">
        <v>48</v>
      </c>
      <c r="Q446" t="str">
        <f t="shared" si="25"/>
        <v>Good</v>
      </c>
      <c r="R446" t="str">
        <f t="shared" si="26"/>
        <v>High Performer</v>
      </c>
    </row>
    <row r="447" spans="1:18" x14ac:dyDescent="0.45">
      <c r="A447" t="s">
        <v>77</v>
      </c>
      <c r="B447" t="s">
        <v>78</v>
      </c>
      <c r="C447" t="s">
        <v>79</v>
      </c>
      <c r="D447" t="s">
        <v>102</v>
      </c>
      <c r="E447" t="s">
        <v>105</v>
      </c>
      <c r="F447" t="s">
        <v>82</v>
      </c>
      <c r="G447" t="b">
        <f t="shared" si="24"/>
        <v>1</v>
      </c>
      <c r="H447" t="s">
        <v>110</v>
      </c>
      <c r="I447">
        <v>47</v>
      </c>
      <c r="J447">
        <v>118839</v>
      </c>
      <c r="K447">
        <v>3</v>
      </c>
      <c r="L447">
        <v>3</v>
      </c>
      <c r="M447">
        <v>2</v>
      </c>
      <c r="N447">
        <v>6</v>
      </c>
      <c r="O447" t="b">
        <f t="shared" si="27"/>
        <v>1</v>
      </c>
      <c r="P447">
        <v>40</v>
      </c>
      <c r="Q447" t="str">
        <f t="shared" si="25"/>
        <v>Need Imrovement</v>
      </c>
      <c r="R447" t="str">
        <f t="shared" si="26"/>
        <v>Low Performer</v>
      </c>
    </row>
    <row r="448" spans="1:18" x14ac:dyDescent="0.45">
      <c r="A448" t="s">
        <v>104</v>
      </c>
      <c r="B448" t="s">
        <v>78</v>
      </c>
      <c r="C448" t="s">
        <v>107</v>
      </c>
      <c r="D448" t="s">
        <v>80</v>
      </c>
      <c r="E448" t="s">
        <v>103</v>
      </c>
      <c r="F448" t="s">
        <v>82</v>
      </c>
      <c r="G448" t="b">
        <f t="shared" si="24"/>
        <v>1</v>
      </c>
      <c r="H448" t="s">
        <v>89</v>
      </c>
      <c r="I448">
        <v>58</v>
      </c>
      <c r="J448">
        <v>57606</v>
      </c>
      <c r="K448">
        <v>10</v>
      </c>
      <c r="L448">
        <v>16</v>
      </c>
      <c r="M448">
        <v>11</v>
      </c>
      <c r="N448">
        <v>2</v>
      </c>
      <c r="O448" t="b">
        <f t="shared" si="27"/>
        <v>1</v>
      </c>
      <c r="P448">
        <v>45</v>
      </c>
      <c r="Q448" t="str">
        <f t="shared" si="25"/>
        <v>Need Imrovement</v>
      </c>
      <c r="R448" t="str">
        <f t="shared" si="26"/>
        <v>Low Performer</v>
      </c>
    </row>
    <row r="449" spans="1:18" x14ac:dyDescent="0.45">
      <c r="A449" t="s">
        <v>77</v>
      </c>
      <c r="B449" t="s">
        <v>78</v>
      </c>
      <c r="C449" t="s">
        <v>107</v>
      </c>
      <c r="D449" t="s">
        <v>80</v>
      </c>
      <c r="E449" t="s">
        <v>108</v>
      </c>
      <c r="F449" t="s">
        <v>88</v>
      </c>
      <c r="G449" t="b">
        <f t="shared" si="24"/>
        <v>1</v>
      </c>
      <c r="H449" t="s">
        <v>101</v>
      </c>
      <c r="I449">
        <v>42</v>
      </c>
      <c r="J449">
        <v>77832</v>
      </c>
      <c r="K449">
        <v>38</v>
      </c>
      <c r="L449">
        <v>18</v>
      </c>
      <c r="M449">
        <v>14</v>
      </c>
      <c r="N449">
        <v>6</v>
      </c>
      <c r="O449" t="b">
        <f t="shared" si="27"/>
        <v>1</v>
      </c>
      <c r="P449">
        <v>33</v>
      </c>
      <c r="Q449" t="str">
        <f t="shared" si="25"/>
        <v>Need Imrovement</v>
      </c>
      <c r="R449" t="str">
        <f t="shared" si="26"/>
        <v>Low Performer</v>
      </c>
    </row>
    <row r="450" spans="1:18" x14ac:dyDescent="0.45">
      <c r="A450" t="s">
        <v>97</v>
      </c>
      <c r="B450" t="s">
        <v>94</v>
      </c>
      <c r="C450" t="s">
        <v>79</v>
      </c>
      <c r="D450" t="s">
        <v>91</v>
      </c>
      <c r="E450" t="s">
        <v>103</v>
      </c>
      <c r="F450" t="s">
        <v>96</v>
      </c>
      <c r="G450" t="b">
        <f t="shared" si="24"/>
        <v>0</v>
      </c>
      <c r="H450" t="s">
        <v>93</v>
      </c>
      <c r="I450">
        <v>52</v>
      </c>
      <c r="J450">
        <v>58151</v>
      </c>
      <c r="K450">
        <v>1</v>
      </c>
      <c r="L450">
        <v>16</v>
      </c>
      <c r="M450">
        <v>13</v>
      </c>
      <c r="N450">
        <v>9</v>
      </c>
      <c r="O450" t="b">
        <f t="shared" si="27"/>
        <v>0</v>
      </c>
      <c r="P450">
        <v>28</v>
      </c>
      <c r="Q450" t="str">
        <f t="shared" si="25"/>
        <v>Excellent</v>
      </c>
      <c r="R450" t="str">
        <f t="shared" si="26"/>
        <v>High Performer</v>
      </c>
    </row>
    <row r="451" spans="1:18" x14ac:dyDescent="0.45">
      <c r="A451" t="s">
        <v>104</v>
      </c>
      <c r="B451" t="s">
        <v>78</v>
      </c>
      <c r="C451" t="s">
        <v>99</v>
      </c>
      <c r="D451" t="s">
        <v>80</v>
      </c>
      <c r="E451" t="s">
        <v>87</v>
      </c>
      <c r="F451" t="s">
        <v>96</v>
      </c>
      <c r="G451" t="b">
        <f t="shared" ref="G451:G501" si="28">NOT(F451="Contract")</f>
        <v>0</v>
      </c>
      <c r="H451" t="s">
        <v>89</v>
      </c>
      <c r="I451">
        <v>46</v>
      </c>
      <c r="J451">
        <v>109303</v>
      </c>
      <c r="K451">
        <v>27</v>
      </c>
      <c r="L451">
        <v>7</v>
      </c>
      <c r="M451">
        <v>7</v>
      </c>
      <c r="N451">
        <v>7</v>
      </c>
      <c r="O451" t="b">
        <f t="shared" si="27"/>
        <v>1</v>
      </c>
      <c r="P451">
        <v>31</v>
      </c>
      <c r="Q451" t="str">
        <f t="shared" ref="Q451:Q501" si="29">IF(N451&gt;=9,"Excellent",IF(N451&gt;=7,"Good","Need Imrovement"))</f>
        <v>Good</v>
      </c>
      <c r="R451" t="str">
        <f t="shared" ref="R451:R501" si="30">IF(N451&gt;=7,"High Performer","Low Performer")</f>
        <v>High Performer</v>
      </c>
    </row>
    <row r="452" spans="1:18" x14ac:dyDescent="0.45">
      <c r="A452" t="s">
        <v>104</v>
      </c>
      <c r="B452" t="s">
        <v>78</v>
      </c>
      <c r="C452" t="s">
        <v>99</v>
      </c>
      <c r="D452" t="s">
        <v>102</v>
      </c>
      <c r="E452" t="s">
        <v>95</v>
      </c>
      <c r="F452" t="s">
        <v>82</v>
      </c>
      <c r="G452" t="b">
        <f t="shared" si="28"/>
        <v>1</v>
      </c>
      <c r="H452" t="s">
        <v>106</v>
      </c>
      <c r="I452">
        <v>44</v>
      </c>
      <c r="J452">
        <v>41308</v>
      </c>
      <c r="K452">
        <v>8</v>
      </c>
      <c r="L452">
        <v>4</v>
      </c>
      <c r="M452">
        <v>5</v>
      </c>
      <c r="N452">
        <v>9</v>
      </c>
      <c r="O452" t="b">
        <f t="shared" ref="O452:O501" si="31">NOT(N452&gt;=8)</f>
        <v>0</v>
      </c>
      <c r="P452">
        <v>25</v>
      </c>
      <c r="Q452" t="str">
        <f t="shared" si="29"/>
        <v>Excellent</v>
      </c>
      <c r="R452" t="str">
        <f t="shared" si="30"/>
        <v>High Performer</v>
      </c>
    </row>
    <row r="453" spans="1:18" x14ac:dyDescent="0.45">
      <c r="A453" t="s">
        <v>104</v>
      </c>
      <c r="B453" t="s">
        <v>78</v>
      </c>
      <c r="C453" t="s">
        <v>79</v>
      </c>
      <c r="D453" t="s">
        <v>80</v>
      </c>
      <c r="E453" t="s">
        <v>92</v>
      </c>
      <c r="F453" t="s">
        <v>88</v>
      </c>
      <c r="G453" t="b">
        <f t="shared" si="28"/>
        <v>1</v>
      </c>
      <c r="H453" t="s">
        <v>93</v>
      </c>
      <c r="I453">
        <v>45</v>
      </c>
      <c r="J453">
        <v>92522</v>
      </c>
      <c r="K453">
        <v>17</v>
      </c>
      <c r="L453">
        <v>8</v>
      </c>
      <c r="M453">
        <v>14</v>
      </c>
      <c r="N453">
        <v>5</v>
      </c>
      <c r="O453" t="b">
        <f t="shared" si="31"/>
        <v>1</v>
      </c>
      <c r="P453">
        <v>39</v>
      </c>
      <c r="Q453" t="str">
        <f t="shared" si="29"/>
        <v>Need Imrovement</v>
      </c>
      <c r="R453" t="str">
        <f t="shared" si="30"/>
        <v>Low Performer</v>
      </c>
    </row>
    <row r="454" spans="1:18" x14ac:dyDescent="0.45">
      <c r="A454" t="s">
        <v>111</v>
      </c>
      <c r="B454" t="s">
        <v>78</v>
      </c>
      <c r="C454" t="s">
        <v>86</v>
      </c>
      <c r="D454" t="s">
        <v>102</v>
      </c>
      <c r="E454" t="s">
        <v>103</v>
      </c>
      <c r="F454" t="s">
        <v>96</v>
      </c>
      <c r="G454" t="b">
        <f t="shared" si="28"/>
        <v>0</v>
      </c>
      <c r="H454" t="s">
        <v>93</v>
      </c>
      <c r="I454">
        <v>59</v>
      </c>
      <c r="J454">
        <v>75671</v>
      </c>
      <c r="K454">
        <v>9</v>
      </c>
      <c r="L454">
        <v>13</v>
      </c>
      <c r="M454">
        <v>6</v>
      </c>
      <c r="N454">
        <v>7</v>
      </c>
      <c r="O454" t="b">
        <f t="shared" si="31"/>
        <v>1</v>
      </c>
      <c r="P454">
        <v>43</v>
      </c>
      <c r="Q454" t="str">
        <f t="shared" si="29"/>
        <v>Good</v>
      </c>
      <c r="R454" t="str">
        <f t="shared" si="30"/>
        <v>High Performer</v>
      </c>
    </row>
    <row r="455" spans="1:18" x14ac:dyDescent="0.45">
      <c r="A455" t="s">
        <v>111</v>
      </c>
      <c r="B455" t="s">
        <v>85</v>
      </c>
      <c r="C455" t="s">
        <v>107</v>
      </c>
      <c r="D455" t="s">
        <v>102</v>
      </c>
      <c r="E455" t="s">
        <v>108</v>
      </c>
      <c r="F455" t="s">
        <v>82</v>
      </c>
      <c r="G455" t="b">
        <f t="shared" si="28"/>
        <v>1</v>
      </c>
      <c r="H455" t="s">
        <v>89</v>
      </c>
      <c r="I455">
        <v>49</v>
      </c>
      <c r="J455">
        <v>32204</v>
      </c>
      <c r="K455">
        <v>6</v>
      </c>
      <c r="L455">
        <v>13</v>
      </c>
      <c r="M455">
        <v>8</v>
      </c>
      <c r="N455">
        <v>7</v>
      </c>
      <c r="O455" t="b">
        <f t="shared" si="31"/>
        <v>1</v>
      </c>
      <c r="P455">
        <v>46</v>
      </c>
      <c r="Q455" t="str">
        <f t="shared" si="29"/>
        <v>Good</v>
      </c>
      <c r="R455" t="str">
        <f t="shared" si="30"/>
        <v>High Performer</v>
      </c>
    </row>
    <row r="456" spans="1:18" x14ac:dyDescent="0.45">
      <c r="A456" t="s">
        <v>111</v>
      </c>
      <c r="B456" t="s">
        <v>94</v>
      </c>
      <c r="C456" t="s">
        <v>79</v>
      </c>
      <c r="D456" t="s">
        <v>80</v>
      </c>
      <c r="E456" t="s">
        <v>87</v>
      </c>
      <c r="F456" t="s">
        <v>88</v>
      </c>
      <c r="G456" t="b">
        <f t="shared" si="28"/>
        <v>1</v>
      </c>
      <c r="H456" t="s">
        <v>98</v>
      </c>
      <c r="I456">
        <v>42</v>
      </c>
      <c r="J456">
        <v>117265</v>
      </c>
      <c r="K456">
        <v>25</v>
      </c>
      <c r="L456">
        <v>17</v>
      </c>
      <c r="M456">
        <v>10</v>
      </c>
      <c r="N456">
        <v>3</v>
      </c>
      <c r="O456" t="b">
        <f t="shared" si="31"/>
        <v>1</v>
      </c>
      <c r="P456">
        <v>57</v>
      </c>
      <c r="Q456" t="str">
        <f t="shared" si="29"/>
        <v>Need Imrovement</v>
      </c>
      <c r="R456" t="str">
        <f t="shared" si="30"/>
        <v>Low Performer</v>
      </c>
    </row>
    <row r="457" spans="1:18" x14ac:dyDescent="0.45">
      <c r="A457" t="s">
        <v>97</v>
      </c>
      <c r="B457" t="s">
        <v>78</v>
      </c>
      <c r="C457" t="s">
        <v>107</v>
      </c>
      <c r="D457" t="s">
        <v>91</v>
      </c>
      <c r="E457" t="s">
        <v>81</v>
      </c>
      <c r="F457" t="s">
        <v>96</v>
      </c>
      <c r="G457" t="b">
        <f t="shared" si="28"/>
        <v>0</v>
      </c>
      <c r="H457" t="s">
        <v>83</v>
      </c>
      <c r="I457">
        <v>64</v>
      </c>
      <c r="J457">
        <v>61131</v>
      </c>
      <c r="K457">
        <v>39</v>
      </c>
      <c r="L457">
        <v>17</v>
      </c>
      <c r="M457">
        <v>13</v>
      </c>
      <c r="N457">
        <v>7</v>
      </c>
      <c r="O457" t="b">
        <f t="shared" si="31"/>
        <v>1</v>
      </c>
      <c r="P457">
        <v>27</v>
      </c>
      <c r="Q457" t="str">
        <f t="shared" si="29"/>
        <v>Good</v>
      </c>
      <c r="R457" t="str">
        <f t="shared" si="30"/>
        <v>High Performer</v>
      </c>
    </row>
    <row r="458" spans="1:18" x14ac:dyDescent="0.45">
      <c r="A458" t="s">
        <v>109</v>
      </c>
      <c r="B458" t="s">
        <v>78</v>
      </c>
      <c r="C458" t="s">
        <v>86</v>
      </c>
      <c r="D458" t="s">
        <v>100</v>
      </c>
      <c r="E458" t="s">
        <v>87</v>
      </c>
      <c r="F458" t="s">
        <v>96</v>
      </c>
      <c r="G458" t="b">
        <f t="shared" si="28"/>
        <v>0</v>
      </c>
      <c r="H458" t="s">
        <v>98</v>
      </c>
      <c r="I458">
        <v>39</v>
      </c>
      <c r="J458">
        <v>82428</v>
      </c>
      <c r="K458">
        <v>28</v>
      </c>
      <c r="L458">
        <v>5</v>
      </c>
      <c r="M458">
        <v>14</v>
      </c>
      <c r="N458">
        <v>1</v>
      </c>
      <c r="O458" t="b">
        <f t="shared" si="31"/>
        <v>1</v>
      </c>
      <c r="P458">
        <v>20</v>
      </c>
      <c r="Q458" t="str">
        <f t="shared" si="29"/>
        <v>Need Imrovement</v>
      </c>
      <c r="R458" t="str">
        <f t="shared" si="30"/>
        <v>Low Performer</v>
      </c>
    </row>
    <row r="459" spans="1:18" x14ac:dyDescent="0.45">
      <c r="A459" t="s">
        <v>77</v>
      </c>
      <c r="B459" t="s">
        <v>78</v>
      </c>
      <c r="C459" t="s">
        <v>107</v>
      </c>
      <c r="D459" t="s">
        <v>80</v>
      </c>
      <c r="E459" t="s">
        <v>87</v>
      </c>
      <c r="F459" t="s">
        <v>88</v>
      </c>
      <c r="G459" t="b">
        <f t="shared" si="28"/>
        <v>1</v>
      </c>
      <c r="H459" t="s">
        <v>89</v>
      </c>
      <c r="I459">
        <v>57</v>
      </c>
      <c r="J459">
        <v>63870</v>
      </c>
      <c r="K459">
        <v>33</v>
      </c>
      <c r="L459">
        <v>6</v>
      </c>
      <c r="M459">
        <v>12</v>
      </c>
      <c r="N459">
        <v>9</v>
      </c>
      <c r="O459" t="b">
        <f t="shared" si="31"/>
        <v>0</v>
      </c>
      <c r="P459">
        <v>43</v>
      </c>
      <c r="Q459" t="str">
        <f t="shared" si="29"/>
        <v>Excellent</v>
      </c>
      <c r="R459" t="str">
        <f t="shared" si="30"/>
        <v>High Performer</v>
      </c>
    </row>
    <row r="460" spans="1:18" x14ac:dyDescent="0.45">
      <c r="A460" t="s">
        <v>90</v>
      </c>
      <c r="B460" t="s">
        <v>94</v>
      </c>
      <c r="C460" t="s">
        <v>79</v>
      </c>
      <c r="D460" t="s">
        <v>102</v>
      </c>
      <c r="E460" t="s">
        <v>95</v>
      </c>
      <c r="F460" t="s">
        <v>88</v>
      </c>
      <c r="G460" t="b">
        <f t="shared" si="28"/>
        <v>1</v>
      </c>
      <c r="H460" t="s">
        <v>93</v>
      </c>
      <c r="I460">
        <v>56</v>
      </c>
      <c r="J460">
        <v>79067</v>
      </c>
      <c r="K460">
        <v>37</v>
      </c>
      <c r="L460">
        <v>19</v>
      </c>
      <c r="M460">
        <v>4</v>
      </c>
      <c r="N460">
        <v>6</v>
      </c>
      <c r="O460" t="b">
        <f t="shared" si="31"/>
        <v>1</v>
      </c>
      <c r="P460">
        <v>26</v>
      </c>
      <c r="Q460" t="str">
        <f t="shared" si="29"/>
        <v>Need Imrovement</v>
      </c>
      <c r="R460" t="str">
        <f t="shared" si="30"/>
        <v>Low Performer</v>
      </c>
    </row>
    <row r="461" spans="1:18" x14ac:dyDescent="0.45">
      <c r="A461" t="s">
        <v>104</v>
      </c>
      <c r="B461" t="s">
        <v>85</v>
      </c>
      <c r="C461" t="s">
        <v>107</v>
      </c>
      <c r="D461" t="s">
        <v>102</v>
      </c>
      <c r="E461" t="s">
        <v>92</v>
      </c>
      <c r="F461" t="s">
        <v>88</v>
      </c>
      <c r="G461" t="b">
        <f t="shared" si="28"/>
        <v>1</v>
      </c>
      <c r="H461" t="s">
        <v>106</v>
      </c>
      <c r="I461">
        <v>30</v>
      </c>
      <c r="J461">
        <v>88585</v>
      </c>
      <c r="K461">
        <v>9</v>
      </c>
      <c r="L461">
        <v>13</v>
      </c>
      <c r="M461">
        <v>13</v>
      </c>
      <c r="N461">
        <v>5</v>
      </c>
      <c r="O461" t="b">
        <f t="shared" si="31"/>
        <v>1</v>
      </c>
      <c r="P461">
        <v>38</v>
      </c>
      <c r="Q461" t="str">
        <f t="shared" si="29"/>
        <v>Need Imrovement</v>
      </c>
      <c r="R461" t="str">
        <f t="shared" si="30"/>
        <v>Low Performer</v>
      </c>
    </row>
    <row r="462" spans="1:18" x14ac:dyDescent="0.45">
      <c r="A462" t="s">
        <v>77</v>
      </c>
      <c r="B462" t="s">
        <v>94</v>
      </c>
      <c r="C462" t="s">
        <v>99</v>
      </c>
      <c r="D462" t="s">
        <v>80</v>
      </c>
      <c r="E462" t="s">
        <v>81</v>
      </c>
      <c r="F462" t="s">
        <v>88</v>
      </c>
      <c r="G462" t="b">
        <f t="shared" si="28"/>
        <v>1</v>
      </c>
      <c r="H462" t="s">
        <v>93</v>
      </c>
      <c r="I462">
        <v>59</v>
      </c>
      <c r="J462">
        <v>51607</v>
      </c>
      <c r="K462">
        <v>18</v>
      </c>
      <c r="L462">
        <v>14</v>
      </c>
      <c r="M462">
        <v>7</v>
      </c>
      <c r="N462">
        <v>7</v>
      </c>
      <c r="O462" t="b">
        <f t="shared" si="31"/>
        <v>1</v>
      </c>
      <c r="P462">
        <v>41</v>
      </c>
      <c r="Q462" t="str">
        <f t="shared" si="29"/>
        <v>Good</v>
      </c>
      <c r="R462" t="str">
        <f t="shared" si="30"/>
        <v>High Performer</v>
      </c>
    </row>
    <row r="463" spans="1:18" x14ac:dyDescent="0.45">
      <c r="A463" t="s">
        <v>104</v>
      </c>
      <c r="B463" t="s">
        <v>85</v>
      </c>
      <c r="C463" t="s">
        <v>86</v>
      </c>
      <c r="D463" t="s">
        <v>91</v>
      </c>
      <c r="E463" t="s">
        <v>105</v>
      </c>
      <c r="F463" t="s">
        <v>82</v>
      </c>
      <c r="G463" t="b">
        <f t="shared" si="28"/>
        <v>1</v>
      </c>
      <c r="H463" t="s">
        <v>98</v>
      </c>
      <c r="I463">
        <v>51</v>
      </c>
      <c r="J463">
        <v>54968</v>
      </c>
      <c r="K463">
        <v>21</v>
      </c>
      <c r="L463">
        <v>4</v>
      </c>
      <c r="M463">
        <v>6</v>
      </c>
      <c r="N463">
        <v>5</v>
      </c>
      <c r="O463" t="b">
        <f t="shared" si="31"/>
        <v>1</v>
      </c>
      <c r="P463">
        <v>54</v>
      </c>
      <c r="Q463" t="str">
        <f t="shared" si="29"/>
        <v>Need Imrovement</v>
      </c>
      <c r="R463" t="str">
        <f t="shared" si="30"/>
        <v>Low Performer</v>
      </c>
    </row>
    <row r="464" spans="1:18" x14ac:dyDescent="0.45">
      <c r="A464" t="s">
        <v>97</v>
      </c>
      <c r="B464" t="s">
        <v>78</v>
      </c>
      <c r="C464" t="s">
        <v>86</v>
      </c>
      <c r="D464" t="s">
        <v>91</v>
      </c>
      <c r="E464" t="s">
        <v>105</v>
      </c>
      <c r="F464" t="s">
        <v>88</v>
      </c>
      <c r="G464" t="b">
        <f t="shared" si="28"/>
        <v>1</v>
      </c>
      <c r="H464" t="s">
        <v>106</v>
      </c>
      <c r="I464">
        <v>55</v>
      </c>
      <c r="J464">
        <v>41908</v>
      </c>
      <c r="K464">
        <v>2</v>
      </c>
      <c r="L464">
        <v>7</v>
      </c>
      <c r="M464">
        <v>10</v>
      </c>
      <c r="N464">
        <v>5</v>
      </c>
      <c r="O464" t="b">
        <f t="shared" si="31"/>
        <v>1</v>
      </c>
      <c r="P464">
        <v>49</v>
      </c>
      <c r="Q464" t="str">
        <f t="shared" si="29"/>
        <v>Need Imrovement</v>
      </c>
      <c r="R464" t="str">
        <f t="shared" si="30"/>
        <v>Low Performer</v>
      </c>
    </row>
    <row r="465" spans="1:18" x14ac:dyDescent="0.45">
      <c r="A465" t="s">
        <v>104</v>
      </c>
      <c r="B465" t="s">
        <v>78</v>
      </c>
      <c r="C465" t="s">
        <v>86</v>
      </c>
      <c r="D465" t="s">
        <v>102</v>
      </c>
      <c r="E465" t="s">
        <v>103</v>
      </c>
      <c r="F465" t="s">
        <v>96</v>
      </c>
      <c r="G465" t="b">
        <f t="shared" si="28"/>
        <v>0</v>
      </c>
      <c r="H465" t="s">
        <v>110</v>
      </c>
      <c r="I465">
        <v>53</v>
      </c>
      <c r="J465">
        <v>56423</v>
      </c>
      <c r="K465">
        <v>38</v>
      </c>
      <c r="L465">
        <v>8</v>
      </c>
      <c r="M465">
        <v>2</v>
      </c>
      <c r="N465">
        <v>7</v>
      </c>
      <c r="O465" t="b">
        <f t="shared" si="31"/>
        <v>1</v>
      </c>
      <c r="P465">
        <v>48</v>
      </c>
      <c r="Q465" t="str">
        <f t="shared" si="29"/>
        <v>Good</v>
      </c>
      <c r="R465" t="str">
        <f t="shared" si="30"/>
        <v>High Performer</v>
      </c>
    </row>
    <row r="466" spans="1:18" x14ac:dyDescent="0.45">
      <c r="A466" t="s">
        <v>111</v>
      </c>
      <c r="B466" t="s">
        <v>94</v>
      </c>
      <c r="C466" t="s">
        <v>79</v>
      </c>
      <c r="D466" t="s">
        <v>102</v>
      </c>
      <c r="E466" t="s">
        <v>87</v>
      </c>
      <c r="F466" t="s">
        <v>96</v>
      </c>
      <c r="G466" t="b">
        <f t="shared" si="28"/>
        <v>0</v>
      </c>
      <c r="H466" t="s">
        <v>101</v>
      </c>
      <c r="I466">
        <v>24</v>
      </c>
      <c r="J466">
        <v>104707</v>
      </c>
      <c r="K466">
        <v>36</v>
      </c>
      <c r="L466">
        <v>13</v>
      </c>
      <c r="M466">
        <v>8</v>
      </c>
      <c r="N466">
        <v>7</v>
      </c>
      <c r="O466" t="b">
        <f t="shared" si="31"/>
        <v>1</v>
      </c>
      <c r="P466">
        <v>41</v>
      </c>
      <c r="Q466" t="str">
        <f t="shared" si="29"/>
        <v>Good</v>
      </c>
      <c r="R466" t="str">
        <f t="shared" si="30"/>
        <v>High Performer</v>
      </c>
    </row>
    <row r="467" spans="1:18" x14ac:dyDescent="0.45">
      <c r="A467" t="s">
        <v>90</v>
      </c>
      <c r="B467" t="s">
        <v>94</v>
      </c>
      <c r="C467" t="s">
        <v>86</v>
      </c>
      <c r="D467" t="s">
        <v>91</v>
      </c>
      <c r="E467" t="s">
        <v>95</v>
      </c>
      <c r="F467" t="s">
        <v>82</v>
      </c>
      <c r="G467" t="b">
        <f t="shared" si="28"/>
        <v>1</v>
      </c>
      <c r="H467" t="s">
        <v>93</v>
      </c>
      <c r="I467">
        <v>24</v>
      </c>
      <c r="J467">
        <v>108257</v>
      </c>
      <c r="K467">
        <v>37</v>
      </c>
      <c r="L467">
        <v>6</v>
      </c>
      <c r="M467">
        <v>10</v>
      </c>
      <c r="N467">
        <v>3</v>
      </c>
      <c r="O467" t="b">
        <f t="shared" si="31"/>
        <v>1</v>
      </c>
      <c r="P467">
        <v>30</v>
      </c>
      <c r="Q467" t="str">
        <f t="shared" si="29"/>
        <v>Need Imrovement</v>
      </c>
      <c r="R467" t="str">
        <f t="shared" si="30"/>
        <v>Low Performer</v>
      </c>
    </row>
    <row r="468" spans="1:18" x14ac:dyDescent="0.45">
      <c r="A468" t="s">
        <v>84</v>
      </c>
      <c r="B468" t="s">
        <v>85</v>
      </c>
      <c r="C468" t="s">
        <v>99</v>
      </c>
      <c r="D468" t="s">
        <v>100</v>
      </c>
      <c r="E468" t="s">
        <v>95</v>
      </c>
      <c r="F468" t="s">
        <v>96</v>
      </c>
      <c r="G468" t="b">
        <f t="shared" si="28"/>
        <v>0</v>
      </c>
      <c r="H468" t="s">
        <v>89</v>
      </c>
      <c r="I468">
        <v>49</v>
      </c>
      <c r="J468">
        <v>91215</v>
      </c>
      <c r="K468">
        <v>15</v>
      </c>
      <c r="L468">
        <v>6</v>
      </c>
      <c r="M468">
        <v>9</v>
      </c>
      <c r="N468">
        <v>3</v>
      </c>
      <c r="O468" t="b">
        <f t="shared" si="31"/>
        <v>1</v>
      </c>
      <c r="P468">
        <v>39</v>
      </c>
      <c r="Q468" t="str">
        <f t="shared" si="29"/>
        <v>Need Imrovement</v>
      </c>
      <c r="R468" t="str">
        <f t="shared" si="30"/>
        <v>Low Performer</v>
      </c>
    </row>
    <row r="469" spans="1:18" x14ac:dyDescent="0.45">
      <c r="A469" t="s">
        <v>104</v>
      </c>
      <c r="B469" t="s">
        <v>85</v>
      </c>
      <c r="C469" t="s">
        <v>79</v>
      </c>
      <c r="D469" t="s">
        <v>80</v>
      </c>
      <c r="E469" t="s">
        <v>105</v>
      </c>
      <c r="F469" t="s">
        <v>96</v>
      </c>
      <c r="G469" t="b">
        <f t="shared" si="28"/>
        <v>0</v>
      </c>
      <c r="H469" t="s">
        <v>110</v>
      </c>
      <c r="I469">
        <v>36</v>
      </c>
      <c r="J469">
        <v>85835</v>
      </c>
      <c r="K469">
        <v>28</v>
      </c>
      <c r="L469">
        <v>3</v>
      </c>
      <c r="M469">
        <v>5</v>
      </c>
      <c r="N469">
        <v>3</v>
      </c>
      <c r="O469" t="b">
        <f t="shared" si="31"/>
        <v>1</v>
      </c>
      <c r="P469">
        <v>48</v>
      </c>
      <c r="Q469" t="str">
        <f t="shared" si="29"/>
        <v>Need Imrovement</v>
      </c>
      <c r="R469" t="str">
        <f t="shared" si="30"/>
        <v>Low Performer</v>
      </c>
    </row>
    <row r="470" spans="1:18" x14ac:dyDescent="0.45">
      <c r="A470" t="s">
        <v>77</v>
      </c>
      <c r="B470" t="s">
        <v>94</v>
      </c>
      <c r="C470" t="s">
        <v>99</v>
      </c>
      <c r="D470" t="s">
        <v>102</v>
      </c>
      <c r="E470" t="s">
        <v>103</v>
      </c>
      <c r="F470" t="s">
        <v>88</v>
      </c>
      <c r="G470" t="b">
        <f t="shared" si="28"/>
        <v>1</v>
      </c>
      <c r="H470" t="s">
        <v>101</v>
      </c>
      <c r="I470">
        <v>62</v>
      </c>
      <c r="J470">
        <v>79429</v>
      </c>
      <c r="K470">
        <v>18</v>
      </c>
      <c r="L470">
        <v>3</v>
      </c>
      <c r="M470">
        <v>10</v>
      </c>
      <c r="N470">
        <v>6</v>
      </c>
      <c r="O470" t="b">
        <f t="shared" si="31"/>
        <v>1</v>
      </c>
      <c r="P470">
        <v>53</v>
      </c>
      <c r="Q470" t="str">
        <f t="shared" si="29"/>
        <v>Need Imrovement</v>
      </c>
      <c r="R470" t="str">
        <f t="shared" si="30"/>
        <v>Low Performer</v>
      </c>
    </row>
    <row r="471" spans="1:18" x14ac:dyDescent="0.45">
      <c r="A471" t="s">
        <v>111</v>
      </c>
      <c r="B471" t="s">
        <v>85</v>
      </c>
      <c r="C471" t="s">
        <v>107</v>
      </c>
      <c r="D471" t="s">
        <v>102</v>
      </c>
      <c r="E471" t="s">
        <v>103</v>
      </c>
      <c r="F471" t="s">
        <v>96</v>
      </c>
      <c r="G471" t="b">
        <f t="shared" si="28"/>
        <v>0</v>
      </c>
      <c r="H471" t="s">
        <v>89</v>
      </c>
      <c r="I471">
        <v>44</v>
      </c>
      <c r="J471">
        <v>112152</v>
      </c>
      <c r="K471">
        <v>34</v>
      </c>
      <c r="L471">
        <v>13</v>
      </c>
      <c r="M471">
        <v>4</v>
      </c>
      <c r="N471">
        <v>6</v>
      </c>
      <c r="O471" t="b">
        <f t="shared" si="31"/>
        <v>1</v>
      </c>
      <c r="P471">
        <v>20</v>
      </c>
      <c r="Q471" t="str">
        <f t="shared" si="29"/>
        <v>Need Imrovement</v>
      </c>
      <c r="R471" t="str">
        <f t="shared" si="30"/>
        <v>Low Performer</v>
      </c>
    </row>
    <row r="472" spans="1:18" x14ac:dyDescent="0.45">
      <c r="A472" t="s">
        <v>84</v>
      </c>
      <c r="B472" t="s">
        <v>94</v>
      </c>
      <c r="C472" t="s">
        <v>107</v>
      </c>
      <c r="D472" t="s">
        <v>91</v>
      </c>
      <c r="E472" t="s">
        <v>103</v>
      </c>
      <c r="F472" t="s">
        <v>82</v>
      </c>
      <c r="G472" t="b">
        <f t="shared" si="28"/>
        <v>1</v>
      </c>
      <c r="H472" t="s">
        <v>83</v>
      </c>
      <c r="I472">
        <v>61</v>
      </c>
      <c r="J472">
        <v>68458</v>
      </c>
      <c r="K472">
        <v>22</v>
      </c>
      <c r="L472">
        <v>2</v>
      </c>
      <c r="M472">
        <v>6</v>
      </c>
      <c r="N472">
        <v>3</v>
      </c>
      <c r="O472" t="b">
        <f t="shared" si="31"/>
        <v>1</v>
      </c>
      <c r="P472">
        <v>50</v>
      </c>
      <c r="Q472" t="str">
        <f t="shared" si="29"/>
        <v>Need Imrovement</v>
      </c>
      <c r="R472" t="str">
        <f t="shared" si="30"/>
        <v>Low Performer</v>
      </c>
    </row>
    <row r="473" spans="1:18" x14ac:dyDescent="0.45">
      <c r="A473" t="s">
        <v>90</v>
      </c>
      <c r="B473" t="s">
        <v>85</v>
      </c>
      <c r="C473" t="s">
        <v>107</v>
      </c>
      <c r="D473" t="s">
        <v>80</v>
      </c>
      <c r="E473" t="s">
        <v>81</v>
      </c>
      <c r="F473" t="s">
        <v>88</v>
      </c>
      <c r="G473" t="b">
        <f t="shared" si="28"/>
        <v>1</v>
      </c>
      <c r="H473" t="s">
        <v>89</v>
      </c>
      <c r="I473">
        <v>32</v>
      </c>
      <c r="J473">
        <v>76169</v>
      </c>
      <c r="K473">
        <v>11</v>
      </c>
      <c r="L473">
        <v>16</v>
      </c>
      <c r="M473">
        <v>8</v>
      </c>
      <c r="N473">
        <v>3</v>
      </c>
      <c r="O473" t="b">
        <f t="shared" si="31"/>
        <v>1</v>
      </c>
      <c r="P473">
        <v>49</v>
      </c>
      <c r="Q473" t="str">
        <f t="shared" si="29"/>
        <v>Need Imrovement</v>
      </c>
      <c r="R473" t="str">
        <f t="shared" si="30"/>
        <v>Low Performer</v>
      </c>
    </row>
    <row r="474" spans="1:18" x14ac:dyDescent="0.45">
      <c r="A474" t="s">
        <v>84</v>
      </c>
      <c r="B474" t="s">
        <v>94</v>
      </c>
      <c r="C474" t="s">
        <v>107</v>
      </c>
      <c r="D474" t="s">
        <v>91</v>
      </c>
      <c r="E474" t="s">
        <v>92</v>
      </c>
      <c r="F474" t="s">
        <v>88</v>
      </c>
      <c r="G474" t="b">
        <f t="shared" si="28"/>
        <v>1</v>
      </c>
      <c r="H474" t="s">
        <v>106</v>
      </c>
      <c r="I474">
        <v>53</v>
      </c>
      <c r="J474">
        <v>37659</v>
      </c>
      <c r="K474">
        <v>13</v>
      </c>
      <c r="L474">
        <v>6</v>
      </c>
      <c r="M474">
        <v>11</v>
      </c>
      <c r="N474">
        <v>8</v>
      </c>
      <c r="O474" t="b">
        <f t="shared" si="31"/>
        <v>0</v>
      </c>
      <c r="P474">
        <v>37</v>
      </c>
      <c r="Q474" t="str">
        <f t="shared" si="29"/>
        <v>Good</v>
      </c>
      <c r="R474" t="str">
        <f t="shared" si="30"/>
        <v>High Performer</v>
      </c>
    </row>
    <row r="475" spans="1:18" x14ac:dyDescent="0.45">
      <c r="A475" t="s">
        <v>111</v>
      </c>
      <c r="B475" t="s">
        <v>94</v>
      </c>
      <c r="C475" t="s">
        <v>99</v>
      </c>
      <c r="D475" t="s">
        <v>80</v>
      </c>
      <c r="E475" t="s">
        <v>81</v>
      </c>
      <c r="F475" t="s">
        <v>82</v>
      </c>
      <c r="G475" t="b">
        <f t="shared" si="28"/>
        <v>1</v>
      </c>
      <c r="H475" t="s">
        <v>106</v>
      </c>
      <c r="I475">
        <v>57</v>
      </c>
      <c r="J475">
        <v>90614</v>
      </c>
      <c r="K475">
        <v>4</v>
      </c>
      <c r="L475">
        <v>8</v>
      </c>
      <c r="M475">
        <v>3</v>
      </c>
      <c r="N475">
        <v>8</v>
      </c>
      <c r="O475" t="b">
        <f t="shared" si="31"/>
        <v>0</v>
      </c>
      <c r="P475">
        <v>36</v>
      </c>
      <c r="Q475" t="str">
        <f t="shared" si="29"/>
        <v>Good</v>
      </c>
      <c r="R475" t="str">
        <f t="shared" si="30"/>
        <v>High Performer</v>
      </c>
    </row>
    <row r="476" spans="1:18" x14ac:dyDescent="0.45">
      <c r="A476" t="s">
        <v>109</v>
      </c>
      <c r="B476" t="s">
        <v>94</v>
      </c>
      <c r="C476" t="s">
        <v>79</v>
      </c>
      <c r="D476" t="s">
        <v>80</v>
      </c>
      <c r="E476" t="s">
        <v>108</v>
      </c>
      <c r="F476" t="s">
        <v>88</v>
      </c>
      <c r="G476" t="b">
        <f t="shared" si="28"/>
        <v>1</v>
      </c>
      <c r="H476" t="s">
        <v>83</v>
      </c>
      <c r="I476">
        <v>54</v>
      </c>
      <c r="J476">
        <v>107240</v>
      </c>
      <c r="K476">
        <v>22</v>
      </c>
      <c r="L476">
        <v>8</v>
      </c>
      <c r="M476">
        <v>10</v>
      </c>
      <c r="N476">
        <v>7</v>
      </c>
      <c r="O476" t="b">
        <f t="shared" si="31"/>
        <v>1</v>
      </c>
      <c r="P476">
        <v>57</v>
      </c>
      <c r="Q476" t="str">
        <f t="shared" si="29"/>
        <v>Good</v>
      </c>
      <c r="R476" t="str">
        <f t="shared" si="30"/>
        <v>High Performer</v>
      </c>
    </row>
    <row r="477" spans="1:18" x14ac:dyDescent="0.45">
      <c r="A477" t="s">
        <v>109</v>
      </c>
      <c r="B477" t="s">
        <v>85</v>
      </c>
      <c r="C477" t="s">
        <v>79</v>
      </c>
      <c r="D477" t="s">
        <v>80</v>
      </c>
      <c r="E477" t="s">
        <v>108</v>
      </c>
      <c r="F477" t="s">
        <v>88</v>
      </c>
      <c r="G477" t="b">
        <f t="shared" si="28"/>
        <v>1</v>
      </c>
      <c r="H477" t="s">
        <v>110</v>
      </c>
      <c r="I477">
        <v>45</v>
      </c>
      <c r="J477">
        <v>62793</v>
      </c>
      <c r="K477">
        <v>7</v>
      </c>
      <c r="L477">
        <v>6</v>
      </c>
      <c r="M477">
        <v>11</v>
      </c>
      <c r="N477">
        <v>4</v>
      </c>
      <c r="O477" t="b">
        <f t="shared" si="31"/>
        <v>1</v>
      </c>
      <c r="P477">
        <v>33</v>
      </c>
      <c r="Q477" t="str">
        <f t="shared" si="29"/>
        <v>Need Imrovement</v>
      </c>
      <c r="R477" t="str">
        <f t="shared" si="30"/>
        <v>Low Performer</v>
      </c>
    </row>
    <row r="478" spans="1:18" x14ac:dyDescent="0.45">
      <c r="A478" t="s">
        <v>84</v>
      </c>
      <c r="B478" t="s">
        <v>85</v>
      </c>
      <c r="C478" t="s">
        <v>86</v>
      </c>
      <c r="D478" t="s">
        <v>102</v>
      </c>
      <c r="E478" t="s">
        <v>92</v>
      </c>
      <c r="F478" t="s">
        <v>82</v>
      </c>
      <c r="G478" t="b">
        <f t="shared" si="28"/>
        <v>1</v>
      </c>
      <c r="H478" t="s">
        <v>101</v>
      </c>
      <c r="I478">
        <v>60</v>
      </c>
      <c r="J478">
        <v>76473</v>
      </c>
      <c r="K478">
        <v>24</v>
      </c>
      <c r="L478">
        <v>14</v>
      </c>
      <c r="M478">
        <v>11</v>
      </c>
      <c r="N478">
        <v>4</v>
      </c>
      <c r="O478" t="b">
        <f t="shared" si="31"/>
        <v>1</v>
      </c>
      <c r="P478">
        <v>42</v>
      </c>
      <c r="Q478" t="str">
        <f t="shared" si="29"/>
        <v>Need Imrovement</v>
      </c>
      <c r="R478" t="str">
        <f t="shared" si="30"/>
        <v>Low Performer</v>
      </c>
    </row>
    <row r="479" spans="1:18" x14ac:dyDescent="0.45">
      <c r="A479" t="s">
        <v>97</v>
      </c>
      <c r="B479" t="s">
        <v>85</v>
      </c>
      <c r="C479" t="s">
        <v>99</v>
      </c>
      <c r="D479" t="s">
        <v>100</v>
      </c>
      <c r="E479" t="s">
        <v>105</v>
      </c>
      <c r="F479" t="s">
        <v>88</v>
      </c>
      <c r="G479" t="b">
        <f t="shared" si="28"/>
        <v>1</v>
      </c>
      <c r="H479" t="s">
        <v>89</v>
      </c>
      <c r="I479">
        <v>55</v>
      </c>
      <c r="J479">
        <v>119388</v>
      </c>
      <c r="K479">
        <v>4</v>
      </c>
      <c r="L479">
        <v>3</v>
      </c>
      <c r="M479">
        <v>1</v>
      </c>
      <c r="N479">
        <v>3</v>
      </c>
      <c r="O479" t="b">
        <f t="shared" si="31"/>
        <v>1</v>
      </c>
      <c r="P479">
        <v>44</v>
      </c>
      <c r="Q479" t="str">
        <f t="shared" si="29"/>
        <v>Need Imrovement</v>
      </c>
      <c r="R479" t="str">
        <f t="shared" si="30"/>
        <v>Low Performer</v>
      </c>
    </row>
    <row r="480" spans="1:18" x14ac:dyDescent="0.45">
      <c r="A480" t="s">
        <v>77</v>
      </c>
      <c r="B480" t="s">
        <v>94</v>
      </c>
      <c r="C480" t="s">
        <v>107</v>
      </c>
      <c r="D480" t="s">
        <v>91</v>
      </c>
      <c r="E480" t="s">
        <v>92</v>
      </c>
      <c r="F480" t="s">
        <v>82</v>
      </c>
      <c r="G480" t="b">
        <f t="shared" si="28"/>
        <v>1</v>
      </c>
      <c r="H480" t="s">
        <v>106</v>
      </c>
      <c r="I480">
        <v>49</v>
      </c>
      <c r="J480">
        <v>118330</v>
      </c>
      <c r="K480">
        <v>28</v>
      </c>
      <c r="L480">
        <v>10</v>
      </c>
      <c r="M480">
        <v>4</v>
      </c>
      <c r="N480">
        <v>5</v>
      </c>
      <c r="O480" t="b">
        <f t="shared" si="31"/>
        <v>1</v>
      </c>
      <c r="P480">
        <v>34</v>
      </c>
      <c r="Q480" t="str">
        <f t="shared" si="29"/>
        <v>Need Imrovement</v>
      </c>
      <c r="R480" t="str">
        <f t="shared" si="30"/>
        <v>Low Performer</v>
      </c>
    </row>
    <row r="481" spans="1:18" x14ac:dyDescent="0.45">
      <c r="A481" t="s">
        <v>77</v>
      </c>
      <c r="B481" t="s">
        <v>85</v>
      </c>
      <c r="C481" t="s">
        <v>99</v>
      </c>
      <c r="D481" t="s">
        <v>100</v>
      </c>
      <c r="E481" t="s">
        <v>95</v>
      </c>
      <c r="F481" t="s">
        <v>82</v>
      </c>
      <c r="G481" t="b">
        <f t="shared" si="28"/>
        <v>1</v>
      </c>
      <c r="H481" t="s">
        <v>110</v>
      </c>
      <c r="I481">
        <v>58</v>
      </c>
      <c r="J481">
        <v>85751</v>
      </c>
      <c r="K481">
        <v>15</v>
      </c>
      <c r="L481">
        <v>3</v>
      </c>
      <c r="M481">
        <v>4</v>
      </c>
      <c r="N481">
        <v>3</v>
      </c>
      <c r="O481" t="b">
        <f t="shared" si="31"/>
        <v>1</v>
      </c>
      <c r="P481">
        <v>41</v>
      </c>
      <c r="Q481" t="str">
        <f t="shared" si="29"/>
        <v>Need Imrovement</v>
      </c>
      <c r="R481" t="str">
        <f t="shared" si="30"/>
        <v>Low Performer</v>
      </c>
    </row>
    <row r="482" spans="1:18" x14ac:dyDescent="0.45">
      <c r="A482" t="s">
        <v>84</v>
      </c>
      <c r="B482" t="s">
        <v>85</v>
      </c>
      <c r="C482" t="s">
        <v>86</v>
      </c>
      <c r="D482" t="s">
        <v>91</v>
      </c>
      <c r="E482" t="s">
        <v>108</v>
      </c>
      <c r="F482" t="s">
        <v>96</v>
      </c>
      <c r="G482" t="b">
        <f t="shared" si="28"/>
        <v>0</v>
      </c>
      <c r="H482" t="s">
        <v>83</v>
      </c>
      <c r="I482">
        <v>28</v>
      </c>
      <c r="J482">
        <v>108915</v>
      </c>
      <c r="K482">
        <v>1</v>
      </c>
      <c r="L482">
        <v>12</v>
      </c>
      <c r="M482">
        <v>1</v>
      </c>
      <c r="N482">
        <v>8</v>
      </c>
      <c r="O482" t="b">
        <f t="shared" si="31"/>
        <v>0</v>
      </c>
      <c r="P482">
        <v>22</v>
      </c>
      <c r="Q482" t="str">
        <f t="shared" si="29"/>
        <v>Good</v>
      </c>
      <c r="R482" t="str">
        <f t="shared" si="30"/>
        <v>High Performer</v>
      </c>
    </row>
    <row r="483" spans="1:18" x14ac:dyDescent="0.45">
      <c r="A483" t="s">
        <v>104</v>
      </c>
      <c r="B483" t="s">
        <v>94</v>
      </c>
      <c r="C483" t="s">
        <v>86</v>
      </c>
      <c r="D483" t="s">
        <v>80</v>
      </c>
      <c r="E483" t="s">
        <v>87</v>
      </c>
      <c r="F483" t="s">
        <v>96</v>
      </c>
      <c r="G483" t="b">
        <f t="shared" si="28"/>
        <v>0</v>
      </c>
      <c r="H483" t="s">
        <v>98</v>
      </c>
      <c r="I483">
        <v>25</v>
      </c>
      <c r="J483">
        <v>84254</v>
      </c>
      <c r="K483">
        <v>3</v>
      </c>
      <c r="L483">
        <v>17</v>
      </c>
      <c r="M483">
        <v>9</v>
      </c>
      <c r="N483">
        <v>7</v>
      </c>
      <c r="O483" t="b">
        <f t="shared" si="31"/>
        <v>1</v>
      </c>
      <c r="P483">
        <v>38</v>
      </c>
      <c r="Q483" t="str">
        <f t="shared" si="29"/>
        <v>Good</v>
      </c>
      <c r="R483" t="str">
        <f t="shared" si="30"/>
        <v>High Performer</v>
      </c>
    </row>
    <row r="484" spans="1:18" x14ac:dyDescent="0.45">
      <c r="A484" t="s">
        <v>104</v>
      </c>
      <c r="B484" t="s">
        <v>78</v>
      </c>
      <c r="C484" t="s">
        <v>99</v>
      </c>
      <c r="D484" t="s">
        <v>102</v>
      </c>
      <c r="E484" t="s">
        <v>87</v>
      </c>
      <c r="F484" t="s">
        <v>88</v>
      </c>
      <c r="G484" t="b">
        <f t="shared" si="28"/>
        <v>1</v>
      </c>
      <c r="H484" t="s">
        <v>93</v>
      </c>
      <c r="I484">
        <v>58</v>
      </c>
      <c r="J484">
        <v>37006</v>
      </c>
      <c r="K484">
        <v>14</v>
      </c>
      <c r="L484">
        <v>5</v>
      </c>
      <c r="M484">
        <v>3</v>
      </c>
      <c r="N484">
        <v>3</v>
      </c>
      <c r="O484" t="b">
        <f t="shared" si="31"/>
        <v>1</v>
      </c>
      <c r="P484">
        <v>53</v>
      </c>
      <c r="Q484" t="str">
        <f t="shared" si="29"/>
        <v>Need Imrovement</v>
      </c>
      <c r="R484" t="str">
        <f t="shared" si="30"/>
        <v>Low Performer</v>
      </c>
    </row>
    <row r="485" spans="1:18" x14ac:dyDescent="0.45">
      <c r="A485" t="s">
        <v>77</v>
      </c>
      <c r="B485" t="s">
        <v>94</v>
      </c>
      <c r="C485" t="s">
        <v>99</v>
      </c>
      <c r="D485" t="s">
        <v>100</v>
      </c>
      <c r="E485" t="s">
        <v>105</v>
      </c>
      <c r="F485" t="s">
        <v>88</v>
      </c>
      <c r="G485" t="b">
        <f t="shared" si="28"/>
        <v>1</v>
      </c>
      <c r="H485" t="s">
        <v>98</v>
      </c>
      <c r="I485">
        <v>22</v>
      </c>
      <c r="J485">
        <v>104218</v>
      </c>
      <c r="K485">
        <v>38</v>
      </c>
      <c r="L485">
        <v>9</v>
      </c>
      <c r="M485">
        <v>5</v>
      </c>
      <c r="N485">
        <v>9</v>
      </c>
      <c r="O485" t="b">
        <f t="shared" si="31"/>
        <v>0</v>
      </c>
      <c r="P485">
        <v>54</v>
      </c>
      <c r="Q485" t="str">
        <f t="shared" si="29"/>
        <v>Excellent</v>
      </c>
      <c r="R485" t="str">
        <f t="shared" si="30"/>
        <v>High Performer</v>
      </c>
    </row>
    <row r="486" spans="1:18" x14ac:dyDescent="0.45">
      <c r="A486" t="s">
        <v>77</v>
      </c>
      <c r="B486" t="s">
        <v>85</v>
      </c>
      <c r="C486" t="s">
        <v>99</v>
      </c>
      <c r="D486" t="s">
        <v>102</v>
      </c>
      <c r="E486" t="s">
        <v>95</v>
      </c>
      <c r="F486" t="s">
        <v>82</v>
      </c>
      <c r="G486" t="b">
        <f t="shared" si="28"/>
        <v>1</v>
      </c>
      <c r="H486" t="s">
        <v>98</v>
      </c>
      <c r="I486">
        <v>22</v>
      </c>
      <c r="J486">
        <v>95344</v>
      </c>
      <c r="K486">
        <v>1</v>
      </c>
      <c r="L486">
        <v>7</v>
      </c>
      <c r="M486">
        <v>6</v>
      </c>
      <c r="N486">
        <v>5</v>
      </c>
      <c r="O486" t="b">
        <f t="shared" si="31"/>
        <v>1</v>
      </c>
      <c r="P486">
        <v>20</v>
      </c>
      <c r="Q486" t="str">
        <f t="shared" si="29"/>
        <v>Need Imrovement</v>
      </c>
      <c r="R486" t="str">
        <f t="shared" si="30"/>
        <v>Low Performer</v>
      </c>
    </row>
    <row r="487" spans="1:18" x14ac:dyDescent="0.45">
      <c r="A487" t="s">
        <v>109</v>
      </c>
      <c r="B487" t="s">
        <v>94</v>
      </c>
      <c r="C487" t="s">
        <v>79</v>
      </c>
      <c r="D487" t="s">
        <v>91</v>
      </c>
      <c r="E487" t="s">
        <v>81</v>
      </c>
      <c r="F487" t="s">
        <v>88</v>
      </c>
      <c r="G487" t="b">
        <f t="shared" si="28"/>
        <v>1</v>
      </c>
      <c r="H487" t="s">
        <v>106</v>
      </c>
      <c r="I487">
        <v>41</v>
      </c>
      <c r="J487">
        <v>63840</v>
      </c>
      <c r="K487">
        <v>38</v>
      </c>
      <c r="L487">
        <v>4</v>
      </c>
      <c r="M487">
        <v>8</v>
      </c>
      <c r="N487">
        <v>9</v>
      </c>
      <c r="O487" t="b">
        <f t="shared" si="31"/>
        <v>0</v>
      </c>
      <c r="P487">
        <v>40</v>
      </c>
      <c r="Q487" t="str">
        <f t="shared" si="29"/>
        <v>Excellent</v>
      </c>
      <c r="R487" t="str">
        <f t="shared" si="30"/>
        <v>High Performer</v>
      </c>
    </row>
    <row r="488" spans="1:18" x14ac:dyDescent="0.45">
      <c r="A488" t="s">
        <v>97</v>
      </c>
      <c r="B488" t="s">
        <v>78</v>
      </c>
      <c r="C488" t="s">
        <v>107</v>
      </c>
      <c r="D488" t="s">
        <v>102</v>
      </c>
      <c r="E488" t="s">
        <v>95</v>
      </c>
      <c r="F488" t="s">
        <v>82</v>
      </c>
      <c r="G488" t="b">
        <f t="shared" si="28"/>
        <v>1</v>
      </c>
      <c r="H488" t="s">
        <v>83</v>
      </c>
      <c r="I488">
        <v>40</v>
      </c>
      <c r="J488">
        <v>62430</v>
      </c>
      <c r="K488">
        <v>38</v>
      </c>
      <c r="L488">
        <v>13</v>
      </c>
      <c r="M488">
        <v>6</v>
      </c>
      <c r="N488">
        <v>7</v>
      </c>
      <c r="O488" t="b">
        <f t="shared" si="31"/>
        <v>1</v>
      </c>
      <c r="P488">
        <v>48</v>
      </c>
      <c r="Q488" t="str">
        <f t="shared" si="29"/>
        <v>Good</v>
      </c>
      <c r="R488" t="str">
        <f t="shared" si="30"/>
        <v>High Performer</v>
      </c>
    </row>
    <row r="489" spans="1:18" x14ac:dyDescent="0.45">
      <c r="A489" t="s">
        <v>111</v>
      </c>
      <c r="B489" t="s">
        <v>94</v>
      </c>
      <c r="C489" t="s">
        <v>99</v>
      </c>
      <c r="D489" t="s">
        <v>102</v>
      </c>
      <c r="E489" t="s">
        <v>87</v>
      </c>
      <c r="F489" t="s">
        <v>82</v>
      </c>
      <c r="G489" t="b">
        <f t="shared" si="28"/>
        <v>1</v>
      </c>
      <c r="H489" t="s">
        <v>89</v>
      </c>
      <c r="I489">
        <v>50</v>
      </c>
      <c r="J489">
        <v>53091</v>
      </c>
      <c r="K489">
        <v>21</v>
      </c>
      <c r="L489">
        <v>13</v>
      </c>
      <c r="M489">
        <v>3</v>
      </c>
      <c r="N489">
        <v>7</v>
      </c>
      <c r="O489" t="b">
        <f t="shared" si="31"/>
        <v>1</v>
      </c>
      <c r="P489">
        <v>25</v>
      </c>
      <c r="Q489" t="str">
        <f t="shared" si="29"/>
        <v>Good</v>
      </c>
      <c r="R489" t="str">
        <f t="shared" si="30"/>
        <v>High Performer</v>
      </c>
    </row>
    <row r="490" spans="1:18" x14ac:dyDescent="0.45">
      <c r="A490" t="s">
        <v>104</v>
      </c>
      <c r="B490" t="s">
        <v>85</v>
      </c>
      <c r="C490" t="s">
        <v>99</v>
      </c>
      <c r="D490" t="s">
        <v>100</v>
      </c>
      <c r="E490" t="s">
        <v>87</v>
      </c>
      <c r="F490" t="s">
        <v>88</v>
      </c>
      <c r="G490" t="b">
        <f t="shared" si="28"/>
        <v>1</v>
      </c>
      <c r="H490" t="s">
        <v>98</v>
      </c>
      <c r="I490">
        <v>31</v>
      </c>
      <c r="J490">
        <v>62983</v>
      </c>
      <c r="K490">
        <v>29</v>
      </c>
      <c r="L490">
        <v>10</v>
      </c>
      <c r="M490">
        <v>6</v>
      </c>
      <c r="N490">
        <v>6</v>
      </c>
      <c r="O490" t="b">
        <f t="shared" si="31"/>
        <v>1</v>
      </c>
      <c r="P490">
        <v>56</v>
      </c>
      <c r="Q490" t="str">
        <f t="shared" si="29"/>
        <v>Need Imrovement</v>
      </c>
      <c r="R490" t="str">
        <f t="shared" si="30"/>
        <v>Low Performer</v>
      </c>
    </row>
    <row r="491" spans="1:18" x14ac:dyDescent="0.45">
      <c r="A491" t="s">
        <v>77</v>
      </c>
      <c r="B491" t="s">
        <v>78</v>
      </c>
      <c r="C491" t="s">
        <v>99</v>
      </c>
      <c r="D491" t="s">
        <v>80</v>
      </c>
      <c r="E491" t="s">
        <v>108</v>
      </c>
      <c r="F491" t="s">
        <v>82</v>
      </c>
      <c r="G491" t="b">
        <f t="shared" si="28"/>
        <v>1</v>
      </c>
      <c r="H491" t="s">
        <v>98</v>
      </c>
      <c r="I491">
        <v>39</v>
      </c>
      <c r="J491">
        <v>53989</v>
      </c>
      <c r="K491">
        <v>5</v>
      </c>
      <c r="L491">
        <v>18</v>
      </c>
      <c r="M491">
        <v>1</v>
      </c>
      <c r="N491">
        <v>2</v>
      </c>
      <c r="O491" t="b">
        <f t="shared" si="31"/>
        <v>1</v>
      </c>
      <c r="P491">
        <v>20</v>
      </c>
      <c r="Q491" t="str">
        <f t="shared" si="29"/>
        <v>Need Imrovement</v>
      </c>
      <c r="R491" t="str">
        <f t="shared" si="30"/>
        <v>Low Performer</v>
      </c>
    </row>
    <row r="492" spans="1:18" x14ac:dyDescent="0.45">
      <c r="A492" t="s">
        <v>109</v>
      </c>
      <c r="B492" t="s">
        <v>85</v>
      </c>
      <c r="C492" t="s">
        <v>86</v>
      </c>
      <c r="D492" t="s">
        <v>102</v>
      </c>
      <c r="E492" t="s">
        <v>95</v>
      </c>
      <c r="F492" t="s">
        <v>96</v>
      </c>
      <c r="G492" t="b">
        <f t="shared" si="28"/>
        <v>0</v>
      </c>
      <c r="H492" t="s">
        <v>101</v>
      </c>
      <c r="I492">
        <v>49</v>
      </c>
      <c r="J492">
        <v>105451</v>
      </c>
      <c r="K492">
        <v>10</v>
      </c>
      <c r="L492">
        <v>17</v>
      </c>
      <c r="M492">
        <v>4</v>
      </c>
      <c r="N492">
        <v>9</v>
      </c>
      <c r="O492" t="b">
        <f t="shared" si="31"/>
        <v>0</v>
      </c>
      <c r="P492">
        <v>20</v>
      </c>
      <c r="Q492" t="str">
        <f t="shared" si="29"/>
        <v>Excellent</v>
      </c>
      <c r="R492" t="str">
        <f t="shared" si="30"/>
        <v>High Performer</v>
      </c>
    </row>
    <row r="493" spans="1:18" x14ac:dyDescent="0.45">
      <c r="A493" t="s">
        <v>90</v>
      </c>
      <c r="B493" t="s">
        <v>78</v>
      </c>
      <c r="C493" t="s">
        <v>86</v>
      </c>
      <c r="D493" t="s">
        <v>80</v>
      </c>
      <c r="E493" t="s">
        <v>95</v>
      </c>
      <c r="F493" t="s">
        <v>88</v>
      </c>
      <c r="G493" t="b">
        <f t="shared" si="28"/>
        <v>1</v>
      </c>
      <c r="H493" t="s">
        <v>106</v>
      </c>
      <c r="I493">
        <v>56</v>
      </c>
      <c r="J493">
        <v>48990</v>
      </c>
      <c r="K493">
        <v>28</v>
      </c>
      <c r="L493">
        <v>13</v>
      </c>
      <c r="M493">
        <v>6</v>
      </c>
      <c r="N493">
        <v>6</v>
      </c>
      <c r="O493" t="b">
        <f t="shared" si="31"/>
        <v>1</v>
      </c>
      <c r="P493">
        <v>46</v>
      </c>
      <c r="Q493" t="str">
        <f t="shared" si="29"/>
        <v>Need Imrovement</v>
      </c>
      <c r="R493" t="str">
        <f t="shared" si="30"/>
        <v>Low Performer</v>
      </c>
    </row>
    <row r="494" spans="1:18" x14ac:dyDescent="0.45">
      <c r="A494" t="s">
        <v>109</v>
      </c>
      <c r="B494" t="s">
        <v>78</v>
      </c>
      <c r="C494" t="s">
        <v>79</v>
      </c>
      <c r="D494" t="s">
        <v>91</v>
      </c>
      <c r="E494" t="s">
        <v>87</v>
      </c>
      <c r="F494" t="s">
        <v>96</v>
      </c>
      <c r="G494" t="b">
        <f t="shared" si="28"/>
        <v>0</v>
      </c>
      <c r="H494" t="s">
        <v>106</v>
      </c>
      <c r="I494">
        <v>64</v>
      </c>
      <c r="J494">
        <v>110360</v>
      </c>
      <c r="K494">
        <v>21</v>
      </c>
      <c r="L494">
        <v>17</v>
      </c>
      <c r="M494">
        <v>7</v>
      </c>
      <c r="N494">
        <v>8</v>
      </c>
      <c r="O494" t="b">
        <f t="shared" si="31"/>
        <v>0</v>
      </c>
      <c r="P494">
        <v>40</v>
      </c>
      <c r="Q494" t="str">
        <f t="shared" si="29"/>
        <v>Good</v>
      </c>
      <c r="R494" t="str">
        <f t="shared" si="30"/>
        <v>High Performer</v>
      </c>
    </row>
    <row r="495" spans="1:18" x14ac:dyDescent="0.45">
      <c r="A495" t="s">
        <v>104</v>
      </c>
      <c r="B495" t="s">
        <v>94</v>
      </c>
      <c r="C495" t="s">
        <v>107</v>
      </c>
      <c r="D495" t="s">
        <v>102</v>
      </c>
      <c r="E495" t="s">
        <v>81</v>
      </c>
      <c r="F495" t="s">
        <v>88</v>
      </c>
      <c r="G495" t="b">
        <f t="shared" si="28"/>
        <v>1</v>
      </c>
      <c r="H495" t="s">
        <v>89</v>
      </c>
      <c r="I495">
        <v>52</v>
      </c>
      <c r="J495">
        <v>66081</v>
      </c>
      <c r="K495">
        <v>7</v>
      </c>
      <c r="L495">
        <v>4</v>
      </c>
      <c r="M495">
        <v>11</v>
      </c>
      <c r="N495">
        <v>1</v>
      </c>
      <c r="O495" t="b">
        <f t="shared" si="31"/>
        <v>1</v>
      </c>
      <c r="P495">
        <v>35</v>
      </c>
      <c r="Q495" t="str">
        <f t="shared" si="29"/>
        <v>Need Imrovement</v>
      </c>
      <c r="R495" t="str">
        <f t="shared" si="30"/>
        <v>Low Performer</v>
      </c>
    </row>
    <row r="496" spans="1:18" x14ac:dyDescent="0.45">
      <c r="A496" t="s">
        <v>104</v>
      </c>
      <c r="B496" t="s">
        <v>94</v>
      </c>
      <c r="C496" t="s">
        <v>79</v>
      </c>
      <c r="D496" t="s">
        <v>100</v>
      </c>
      <c r="E496" t="s">
        <v>105</v>
      </c>
      <c r="F496" t="s">
        <v>82</v>
      </c>
      <c r="G496" t="b">
        <f t="shared" si="28"/>
        <v>1</v>
      </c>
      <c r="H496" t="s">
        <v>93</v>
      </c>
      <c r="I496">
        <v>48</v>
      </c>
      <c r="J496">
        <v>41033</v>
      </c>
      <c r="K496">
        <v>3</v>
      </c>
      <c r="L496">
        <v>1</v>
      </c>
      <c r="M496">
        <v>13</v>
      </c>
      <c r="N496">
        <v>5</v>
      </c>
      <c r="O496" t="b">
        <f t="shared" si="31"/>
        <v>1</v>
      </c>
      <c r="P496">
        <v>59</v>
      </c>
      <c r="Q496" t="str">
        <f t="shared" si="29"/>
        <v>Need Imrovement</v>
      </c>
      <c r="R496" t="str">
        <f t="shared" si="30"/>
        <v>Low Performer</v>
      </c>
    </row>
    <row r="497" spans="1:18" x14ac:dyDescent="0.45">
      <c r="A497" t="s">
        <v>109</v>
      </c>
      <c r="B497" t="s">
        <v>85</v>
      </c>
      <c r="C497" t="s">
        <v>107</v>
      </c>
      <c r="D497" t="s">
        <v>91</v>
      </c>
      <c r="E497" t="s">
        <v>103</v>
      </c>
      <c r="F497" t="s">
        <v>88</v>
      </c>
      <c r="G497" t="b">
        <f t="shared" si="28"/>
        <v>1</v>
      </c>
      <c r="H497" t="s">
        <v>110</v>
      </c>
      <c r="I497">
        <v>32</v>
      </c>
      <c r="J497">
        <v>46241</v>
      </c>
      <c r="K497">
        <v>20</v>
      </c>
      <c r="L497">
        <v>1</v>
      </c>
      <c r="M497">
        <v>11</v>
      </c>
      <c r="N497">
        <v>1</v>
      </c>
      <c r="O497" t="b">
        <f t="shared" si="31"/>
        <v>1</v>
      </c>
      <c r="P497">
        <v>45</v>
      </c>
      <c r="Q497" t="str">
        <f t="shared" si="29"/>
        <v>Need Imrovement</v>
      </c>
      <c r="R497" t="str">
        <f t="shared" si="30"/>
        <v>Low Performer</v>
      </c>
    </row>
    <row r="498" spans="1:18" x14ac:dyDescent="0.45">
      <c r="A498" t="s">
        <v>111</v>
      </c>
      <c r="B498" t="s">
        <v>94</v>
      </c>
      <c r="C498" t="s">
        <v>86</v>
      </c>
      <c r="D498" t="s">
        <v>91</v>
      </c>
      <c r="E498" t="s">
        <v>105</v>
      </c>
      <c r="F498" t="s">
        <v>96</v>
      </c>
      <c r="G498" t="b">
        <f t="shared" si="28"/>
        <v>0</v>
      </c>
      <c r="H498" t="s">
        <v>101</v>
      </c>
      <c r="I498">
        <v>59</v>
      </c>
      <c r="J498">
        <v>35939</v>
      </c>
      <c r="K498">
        <v>19</v>
      </c>
      <c r="L498">
        <v>15</v>
      </c>
      <c r="M498">
        <v>10</v>
      </c>
      <c r="N498">
        <v>8</v>
      </c>
      <c r="O498" t="b">
        <f t="shared" si="31"/>
        <v>0</v>
      </c>
      <c r="P498">
        <v>35</v>
      </c>
      <c r="Q498" t="str">
        <f t="shared" si="29"/>
        <v>Good</v>
      </c>
      <c r="R498" t="str">
        <f t="shared" si="30"/>
        <v>High Performer</v>
      </c>
    </row>
    <row r="499" spans="1:18" x14ac:dyDescent="0.45">
      <c r="A499" t="s">
        <v>84</v>
      </c>
      <c r="B499" t="s">
        <v>94</v>
      </c>
      <c r="C499" t="s">
        <v>86</v>
      </c>
      <c r="D499" t="s">
        <v>100</v>
      </c>
      <c r="E499" t="s">
        <v>95</v>
      </c>
      <c r="F499" t="s">
        <v>82</v>
      </c>
      <c r="G499" t="b">
        <f t="shared" si="28"/>
        <v>1</v>
      </c>
      <c r="H499" t="s">
        <v>106</v>
      </c>
      <c r="I499">
        <v>26</v>
      </c>
      <c r="J499">
        <v>77562</v>
      </c>
      <c r="K499">
        <v>35</v>
      </c>
      <c r="L499">
        <v>13</v>
      </c>
      <c r="M499">
        <v>3</v>
      </c>
      <c r="N499">
        <v>8</v>
      </c>
      <c r="O499" t="b">
        <f t="shared" si="31"/>
        <v>0</v>
      </c>
      <c r="P499">
        <v>47</v>
      </c>
      <c r="Q499" t="str">
        <f t="shared" si="29"/>
        <v>Good</v>
      </c>
      <c r="R499" t="str">
        <f t="shared" si="30"/>
        <v>High Performer</v>
      </c>
    </row>
    <row r="500" spans="1:18" x14ac:dyDescent="0.45">
      <c r="A500" t="s">
        <v>104</v>
      </c>
      <c r="B500" t="s">
        <v>78</v>
      </c>
      <c r="C500" t="s">
        <v>86</v>
      </c>
      <c r="D500" t="s">
        <v>102</v>
      </c>
      <c r="E500" t="s">
        <v>105</v>
      </c>
      <c r="F500" t="s">
        <v>88</v>
      </c>
      <c r="G500" t="b">
        <f t="shared" si="28"/>
        <v>1</v>
      </c>
      <c r="H500" t="s">
        <v>101</v>
      </c>
      <c r="I500">
        <v>29</v>
      </c>
      <c r="J500">
        <v>65063</v>
      </c>
      <c r="K500">
        <v>4</v>
      </c>
      <c r="L500">
        <v>17</v>
      </c>
      <c r="M500">
        <v>9</v>
      </c>
      <c r="N500">
        <v>1</v>
      </c>
      <c r="O500" t="b">
        <f t="shared" si="31"/>
        <v>1</v>
      </c>
      <c r="P500">
        <v>20</v>
      </c>
      <c r="Q500" t="str">
        <f t="shared" si="29"/>
        <v>Need Imrovement</v>
      </c>
      <c r="R500" t="str">
        <f t="shared" si="30"/>
        <v>Low Performer</v>
      </c>
    </row>
    <row r="501" spans="1:18" x14ac:dyDescent="0.45">
      <c r="A501" t="s">
        <v>109</v>
      </c>
      <c r="B501" t="s">
        <v>94</v>
      </c>
      <c r="C501" t="s">
        <v>79</v>
      </c>
      <c r="D501" t="s">
        <v>102</v>
      </c>
      <c r="E501" t="s">
        <v>87</v>
      </c>
      <c r="F501" t="s">
        <v>88</v>
      </c>
      <c r="G501" t="b">
        <f t="shared" si="28"/>
        <v>1</v>
      </c>
      <c r="H501" t="s">
        <v>106</v>
      </c>
      <c r="I501">
        <v>55</v>
      </c>
      <c r="J501">
        <v>106721</v>
      </c>
      <c r="K501">
        <v>5</v>
      </c>
      <c r="L501">
        <v>8</v>
      </c>
      <c r="M501">
        <v>12</v>
      </c>
      <c r="N501">
        <v>9</v>
      </c>
      <c r="O501" t="b">
        <f t="shared" si="31"/>
        <v>0</v>
      </c>
      <c r="P501">
        <v>55</v>
      </c>
      <c r="Q501" t="str">
        <f t="shared" si="29"/>
        <v>Excellent</v>
      </c>
      <c r="R501" t="str">
        <f t="shared" si="30"/>
        <v>High Performer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5CD32-2EAF-4F59-96F0-F38C63E9D7F0}">
  <dimension ref="B2:B282"/>
  <sheetViews>
    <sheetView workbookViewId="0">
      <selection activeCell="B2" sqref="B2:B282"/>
    </sheetView>
  </sheetViews>
  <sheetFormatPr defaultRowHeight="14.25" x14ac:dyDescent="0.45"/>
  <sheetData>
    <row r="2" spans="2:2" ht="17.649999999999999" x14ac:dyDescent="0.45">
      <c r="B2" s="21" t="s">
        <v>112</v>
      </c>
    </row>
    <row r="3" spans="2:2" x14ac:dyDescent="0.45">
      <c r="B3" s="22"/>
    </row>
    <row r="4" spans="2:2" x14ac:dyDescent="0.45">
      <c r="B4" s="22" t="s">
        <v>113</v>
      </c>
    </row>
    <row r="5" spans="2:2" x14ac:dyDescent="0.45">
      <c r="B5" s="22" t="s">
        <v>114</v>
      </c>
    </row>
    <row r="6" spans="2:2" x14ac:dyDescent="0.45">
      <c r="B6" s="22" t="s">
        <v>115</v>
      </c>
    </row>
    <row r="7" spans="2:2" x14ac:dyDescent="0.45">
      <c r="B7" s="22" t="s">
        <v>116</v>
      </c>
    </row>
    <row r="8" spans="2:2" x14ac:dyDescent="0.45">
      <c r="B8" s="22" t="s">
        <v>117</v>
      </c>
    </row>
    <row r="9" spans="2:2" x14ac:dyDescent="0.45">
      <c r="B9" s="22" t="s">
        <v>118</v>
      </c>
    </row>
    <row r="10" spans="2:2" x14ac:dyDescent="0.45">
      <c r="B10" s="22" t="s">
        <v>119</v>
      </c>
    </row>
    <row r="11" spans="2:2" x14ac:dyDescent="0.45">
      <c r="B11" s="22" t="s">
        <v>120</v>
      </c>
    </row>
    <row r="12" spans="2:2" x14ac:dyDescent="0.45">
      <c r="B12" s="22" t="s">
        <v>121</v>
      </c>
    </row>
    <row r="13" spans="2:2" x14ac:dyDescent="0.45">
      <c r="B13" s="22" t="s">
        <v>122</v>
      </c>
    </row>
    <row r="17" spans="2:2" ht="17.649999999999999" x14ac:dyDescent="0.45">
      <c r="B17" s="21" t="s">
        <v>123</v>
      </c>
    </row>
    <row r="18" spans="2:2" x14ac:dyDescent="0.45">
      <c r="B18" s="22"/>
    </row>
    <row r="19" spans="2:2" x14ac:dyDescent="0.45">
      <c r="B19" s="22" t="s">
        <v>124</v>
      </c>
    </row>
    <row r="20" spans="2:2" x14ac:dyDescent="0.45">
      <c r="B20" s="22" t="s">
        <v>125</v>
      </c>
    </row>
    <row r="21" spans="2:2" x14ac:dyDescent="0.45">
      <c r="B21" s="22" t="s">
        <v>126</v>
      </c>
    </row>
    <row r="22" spans="2:2" x14ac:dyDescent="0.45">
      <c r="B22" s="22" t="s">
        <v>127</v>
      </c>
    </row>
    <row r="23" spans="2:2" x14ac:dyDescent="0.45">
      <c r="B23" s="22" t="s">
        <v>128</v>
      </c>
    </row>
    <row r="24" spans="2:2" x14ac:dyDescent="0.45">
      <c r="B24" s="22" t="s">
        <v>129</v>
      </c>
    </row>
    <row r="25" spans="2:2" x14ac:dyDescent="0.45">
      <c r="B25" s="22" t="s">
        <v>130</v>
      </c>
    </row>
    <row r="26" spans="2:2" x14ac:dyDescent="0.45">
      <c r="B26" s="22" t="s">
        <v>131</v>
      </c>
    </row>
    <row r="27" spans="2:2" x14ac:dyDescent="0.45">
      <c r="B27" s="22" t="s">
        <v>132</v>
      </c>
    </row>
    <row r="28" spans="2:2" x14ac:dyDescent="0.45">
      <c r="B28" s="22" t="s">
        <v>133</v>
      </c>
    </row>
    <row r="32" spans="2:2" ht="17.649999999999999" x14ac:dyDescent="0.45">
      <c r="B32" s="21" t="s">
        <v>134</v>
      </c>
    </row>
    <row r="33" spans="2:2" x14ac:dyDescent="0.45">
      <c r="B33" s="22"/>
    </row>
    <row r="34" spans="2:2" x14ac:dyDescent="0.45">
      <c r="B34" s="22" t="s">
        <v>135</v>
      </c>
    </row>
    <row r="35" spans="2:2" x14ac:dyDescent="0.45">
      <c r="B35" s="22" t="s">
        <v>136</v>
      </c>
    </row>
    <row r="36" spans="2:2" x14ac:dyDescent="0.45">
      <c r="B36" s="22" t="s">
        <v>137</v>
      </c>
    </row>
    <row r="37" spans="2:2" x14ac:dyDescent="0.45">
      <c r="B37" s="22" t="s">
        <v>138</v>
      </c>
    </row>
    <row r="38" spans="2:2" x14ac:dyDescent="0.45">
      <c r="B38" s="22" t="s">
        <v>139</v>
      </c>
    </row>
    <row r="39" spans="2:2" x14ac:dyDescent="0.45">
      <c r="B39" s="22" t="s">
        <v>140</v>
      </c>
    </row>
    <row r="40" spans="2:2" x14ac:dyDescent="0.45">
      <c r="B40" s="22" t="s">
        <v>141</v>
      </c>
    </row>
    <row r="41" spans="2:2" x14ac:dyDescent="0.45">
      <c r="B41" s="22" t="s">
        <v>142</v>
      </c>
    </row>
    <row r="42" spans="2:2" x14ac:dyDescent="0.45">
      <c r="B42" s="22" t="s">
        <v>143</v>
      </c>
    </row>
    <row r="43" spans="2:2" x14ac:dyDescent="0.45">
      <c r="B43" s="22" t="s">
        <v>144</v>
      </c>
    </row>
    <row r="47" spans="2:2" ht="17.649999999999999" x14ac:dyDescent="0.45">
      <c r="B47" s="21" t="s">
        <v>145</v>
      </c>
    </row>
    <row r="48" spans="2:2" x14ac:dyDescent="0.45">
      <c r="B48" s="22"/>
    </row>
    <row r="49" spans="2:2" x14ac:dyDescent="0.45">
      <c r="B49" s="22" t="s">
        <v>146</v>
      </c>
    </row>
    <row r="50" spans="2:2" x14ac:dyDescent="0.45">
      <c r="B50" s="22" t="s">
        <v>147</v>
      </c>
    </row>
    <row r="51" spans="2:2" x14ac:dyDescent="0.45">
      <c r="B51" s="22" t="s">
        <v>148</v>
      </c>
    </row>
    <row r="52" spans="2:2" x14ac:dyDescent="0.45">
      <c r="B52" s="22" t="s">
        <v>149</v>
      </c>
    </row>
    <row r="53" spans="2:2" x14ac:dyDescent="0.45">
      <c r="B53" s="22" t="s">
        <v>150</v>
      </c>
    </row>
    <row r="54" spans="2:2" x14ac:dyDescent="0.45">
      <c r="B54" s="22" t="s">
        <v>151</v>
      </c>
    </row>
    <row r="55" spans="2:2" x14ac:dyDescent="0.45">
      <c r="B55" s="22" t="s">
        <v>152</v>
      </c>
    </row>
    <row r="56" spans="2:2" x14ac:dyDescent="0.45">
      <c r="B56" s="22" t="s">
        <v>153</v>
      </c>
    </row>
    <row r="57" spans="2:2" x14ac:dyDescent="0.45">
      <c r="B57" s="22" t="s">
        <v>154</v>
      </c>
    </row>
    <row r="58" spans="2:2" x14ac:dyDescent="0.45">
      <c r="B58" s="22" t="s">
        <v>155</v>
      </c>
    </row>
    <row r="62" spans="2:2" ht="17.649999999999999" x14ac:dyDescent="0.45">
      <c r="B62" s="21" t="s">
        <v>156</v>
      </c>
    </row>
    <row r="63" spans="2:2" x14ac:dyDescent="0.45">
      <c r="B63" s="22"/>
    </row>
    <row r="64" spans="2:2" x14ac:dyDescent="0.45">
      <c r="B64" s="22" t="s">
        <v>157</v>
      </c>
    </row>
    <row r="65" spans="2:2" x14ac:dyDescent="0.45">
      <c r="B65" s="22" t="s">
        <v>158</v>
      </c>
    </row>
    <row r="66" spans="2:2" x14ac:dyDescent="0.45">
      <c r="B66" s="22" t="s">
        <v>159</v>
      </c>
    </row>
    <row r="67" spans="2:2" x14ac:dyDescent="0.45">
      <c r="B67" s="22" t="s">
        <v>160</v>
      </c>
    </row>
    <row r="68" spans="2:2" x14ac:dyDescent="0.45">
      <c r="B68" s="22" t="s">
        <v>161</v>
      </c>
    </row>
    <row r="69" spans="2:2" x14ac:dyDescent="0.45">
      <c r="B69" s="22" t="s">
        <v>162</v>
      </c>
    </row>
    <row r="70" spans="2:2" x14ac:dyDescent="0.45">
      <c r="B70" s="22" t="s">
        <v>163</v>
      </c>
    </row>
    <row r="71" spans="2:2" x14ac:dyDescent="0.45">
      <c r="B71" s="22" t="s">
        <v>164</v>
      </c>
    </row>
    <row r="72" spans="2:2" x14ac:dyDescent="0.45">
      <c r="B72" s="22" t="s">
        <v>165</v>
      </c>
    </row>
    <row r="73" spans="2:2" x14ac:dyDescent="0.45">
      <c r="B73" s="22" t="s">
        <v>166</v>
      </c>
    </row>
    <row r="77" spans="2:2" ht="17.649999999999999" x14ac:dyDescent="0.45">
      <c r="B77" s="21" t="s">
        <v>167</v>
      </c>
    </row>
    <row r="78" spans="2:2" x14ac:dyDescent="0.45">
      <c r="B78" s="22"/>
    </row>
    <row r="79" spans="2:2" x14ac:dyDescent="0.45">
      <c r="B79" s="22" t="s">
        <v>168</v>
      </c>
    </row>
    <row r="80" spans="2:2" x14ac:dyDescent="0.45">
      <c r="B80" s="22" t="s">
        <v>169</v>
      </c>
    </row>
    <row r="81" spans="2:2" x14ac:dyDescent="0.45">
      <c r="B81" s="22" t="s">
        <v>170</v>
      </c>
    </row>
    <row r="82" spans="2:2" x14ac:dyDescent="0.45">
      <c r="B82" s="22" t="s">
        <v>171</v>
      </c>
    </row>
    <row r="83" spans="2:2" x14ac:dyDescent="0.45">
      <c r="B83" s="22" t="s">
        <v>172</v>
      </c>
    </row>
    <row r="84" spans="2:2" x14ac:dyDescent="0.45">
      <c r="B84" s="22" t="s">
        <v>173</v>
      </c>
    </row>
    <row r="85" spans="2:2" x14ac:dyDescent="0.45">
      <c r="B85" s="22" t="s">
        <v>174</v>
      </c>
    </row>
    <row r="86" spans="2:2" x14ac:dyDescent="0.45">
      <c r="B86" s="22" t="s">
        <v>175</v>
      </c>
    </row>
    <row r="87" spans="2:2" x14ac:dyDescent="0.45">
      <c r="B87" s="22" t="s">
        <v>176</v>
      </c>
    </row>
    <row r="88" spans="2:2" x14ac:dyDescent="0.45">
      <c r="B88" s="22" t="s">
        <v>177</v>
      </c>
    </row>
    <row r="92" spans="2:2" ht="17.649999999999999" x14ac:dyDescent="0.45">
      <c r="B92" s="21" t="s">
        <v>178</v>
      </c>
    </row>
    <row r="93" spans="2:2" x14ac:dyDescent="0.45">
      <c r="B93" s="22"/>
    </row>
    <row r="94" spans="2:2" x14ac:dyDescent="0.45">
      <c r="B94" s="22" t="s">
        <v>179</v>
      </c>
    </row>
    <row r="95" spans="2:2" x14ac:dyDescent="0.45">
      <c r="B95" s="22" t="s">
        <v>180</v>
      </c>
    </row>
    <row r="96" spans="2:2" x14ac:dyDescent="0.45">
      <c r="B96" s="22" t="s">
        <v>181</v>
      </c>
    </row>
    <row r="97" spans="2:2" x14ac:dyDescent="0.45">
      <c r="B97" s="22" t="s">
        <v>182</v>
      </c>
    </row>
    <row r="98" spans="2:2" x14ac:dyDescent="0.45">
      <c r="B98" s="22" t="s">
        <v>183</v>
      </c>
    </row>
    <row r="99" spans="2:2" x14ac:dyDescent="0.45">
      <c r="B99" s="22" t="s">
        <v>184</v>
      </c>
    </row>
    <row r="100" spans="2:2" x14ac:dyDescent="0.45">
      <c r="B100" s="22" t="s">
        <v>185</v>
      </c>
    </row>
    <row r="101" spans="2:2" x14ac:dyDescent="0.45">
      <c r="B101" s="22" t="s">
        <v>186</v>
      </c>
    </row>
    <row r="102" spans="2:2" x14ac:dyDescent="0.45">
      <c r="B102" s="22" t="s">
        <v>187</v>
      </c>
    </row>
    <row r="103" spans="2:2" x14ac:dyDescent="0.45">
      <c r="B103" s="22" t="s">
        <v>188</v>
      </c>
    </row>
    <row r="107" spans="2:2" ht="17.649999999999999" x14ac:dyDescent="0.45">
      <c r="B107" s="21" t="s">
        <v>189</v>
      </c>
    </row>
    <row r="108" spans="2:2" x14ac:dyDescent="0.45">
      <c r="B108" s="22"/>
    </row>
    <row r="109" spans="2:2" x14ac:dyDescent="0.45">
      <c r="B109" s="22" t="s">
        <v>190</v>
      </c>
    </row>
    <row r="110" spans="2:2" x14ac:dyDescent="0.45">
      <c r="B110" s="22" t="s">
        <v>191</v>
      </c>
    </row>
    <row r="111" spans="2:2" x14ac:dyDescent="0.45">
      <c r="B111" s="22" t="s">
        <v>192</v>
      </c>
    </row>
    <row r="112" spans="2:2" x14ac:dyDescent="0.45">
      <c r="B112" s="22" t="s">
        <v>193</v>
      </c>
    </row>
    <row r="113" spans="2:2" x14ac:dyDescent="0.45">
      <c r="B113" s="22" t="s">
        <v>194</v>
      </c>
    </row>
    <row r="114" spans="2:2" x14ac:dyDescent="0.45">
      <c r="B114" s="22" t="s">
        <v>195</v>
      </c>
    </row>
    <row r="115" spans="2:2" x14ac:dyDescent="0.45">
      <c r="B115" s="22" t="s">
        <v>196</v>
      </c>
    </row>
    <row r="116" spans="2:2" x14ac:dyDescent="0.45">
      <c r="B116" s="22" t="s">
        <v>197</v>
      </c>
    </row>
    <row r="117" spans="2:2" x14ac:dyDescent="0.45">
      <c r="B117" s="22" t="s">
        <v>198</v>
      </c>
    </row>
    <row r="118" spans="2:2" x14ac:dyDescent="0.45">
      <c r="B118" s="22" t="s">
        <v>199</v>
      </c>
    </row>
    <row r="122" spans="2:2" ht="17.649999999999999" x14ac:dyDescent="0.45">
      <c r="B122" s="21" t="s">
        <v>200</v>
      </c>
    </row>
    <row r="123" spans="2:2" x14ac:dyDescent="0.45">
      <c r="B123" s="22"/>
    </row>
    <row r="124" spans="2:2" x14ac:dyDescent="0.45">
      <c r="B124" s="22" t="s">
        <v>201</v>
      </c>
    </row>
    <row r="125" spans="2:2" x14ac:dyDescent="0.45">
      <c r="B125" s="22" t="s">
        <v>202</v>
      </c>
    </row>
    <row r="126" spans="2:2" x14ac:dyDescent="0.45">
      <c r="B126" s="22" t="s">
        <v>203</v>
      </c>
    </row>
    <row r="127" spans="2:2" x14ac:dyDescent="0.45">
      <c r="B127" s="22" t="s">
        <v>204</v>
      </c>
    </row>
    <row r="128" spans="2:2" x14ac:dyDescent="0.45">
      <c r="B128" s="22" t="s">
        <v>205</v>
      </c>
    </row>
    <row r="129" spans="2:2" x14ac:dyDescent="0.45">
      <c r="B129" s="22" t="s">
        <v>206</v>
      </c>
    </row>
    <row r="130" spans="2:2" x14ac:dyDescent="0.45">
      <c r="B130" s="22" t="s">
        <v>207</v>
      </c>
    </row>
    <row r="131" spans="2:2" x14ac:dyDescent="0.45">
      <c r="B131" s="22" t="s">
        <v>208</v>
      </c>
    </row>
    <row r="132" spans="2:2" x14ac:dyDescent="0.45">
      <c r="B132" s="22" t="s">
        <v>209</v>
      </c>
    </row>
    <row r="133" spans="2:2" x14ac:dyDescent="0.45">
      <c r="B133" s="22" t="s">
        <v>210</v>
      </c>
    </row>
    <row r="137" spans="2:2" ht="17.649999999999999" x14ac:dyDescent="0.45">
      <c r="B137" s="21" t="s">
        <v>211</v>
      </c>
    </row>
    <row r="138" spans="2:2" x14ac:dyDescent="0.45">
      <c r="B138" s="22"/>
    </row>
    <row r="139" spans="2:2" x14ac:dyDescent="0.45">
      <c r="B139" s="22" t="s">
        <v>212</v>
      </c>
    </row>
    <row r="140" spans="2:2" x14ac:dyDescent="0.45">
      <c r="B140" s="22" t="s">
        <v>213</v>
      </c>
    </row>
    <row r="141" spans="2:2" x14ac:dyDescent="0.45">
      <c r="B141" s="22" t="s">
        <v>214</v>
      </c>
    </row>
    <row r="142" spans="2:2" x14ac:dyDescent="0.45">
      <c r="B142" s="22" t="s">
        <v>215</v>
      </c>
    </row>
    <row r="143" spans="2:2" x14ac:dyDescent="0.45">
      <c r="B143" s="22" t="s">
        <v>216</v>
      </c>
    </row>
    <row r="144" spans="2:2" x14ac:dyDescent="0.45">
      <c r="B144" s="22" t="s">
        <v>217</v>
      </c>
    </row>
    <row r="145" spans="2:2" x14ac:dyDescent="0.45">
      <c r="B145" s="22" t="s">
        <v>218</v>
      </c>
    </row>
    <row r="146" spans="2:2" x14ac:dyDescent="0.45">
      <c r="B146" s="22" t="s">
        <v>219</v>
      </c>
    </row>
    <row r="147" spans="2:2" x14ac:dyDescent="0.45">
      <c r="B147" s="22" t="s">
        <v>220</v>
      </c>
    </row>
    <row r="148" spans="2:2" x14ac:dyDescent="0.45">
      <c r="B148" s="22" t="s">
        <v>221</v>
      </c>
    </row>
    <row r="151" spans="2:2" ht="17.649999999999999" x14ac:dyDescent="0.45">
      <c r="B151" s="21" t="s">
        <v>222</v>
      </c>
    </row>
    <row r="152" spans="2:2" x14ac:dyDescent="0.45">
      <c r="B152" s="22"/>
    </row>
    <row r="153" spans="2:2" x14ac:dyDescent="0.45">
      <c r="B153" s="22" t="s">
        <v>223</v>
      </c>
    </row>
    <row r="154" spans="2:2" x14ac:dyDescent="0.45">
      <c r="B154" s="22" t="s">
        <v>224</v>
      </c>
    </row>
    <row r="155" spans="2:2" x14ac:dyDescent="0.45">
      <c r="B155" s="22" t="s">
        <v>225</v>
      </c>
    </row>
    <row r="156" spans="2:2" x14ac:dyDescent="0.45">
      <c r="B156" s="22" t="s">
        <v>226</v>
      </c>
    </row>
    <row r="157" spans="2:2" x14ac:dyDescent="0.45">
      <c r="B157" s="22" t="s">
        <v>227</v>
      </c>
    </row>
    <row r="158" spans="2:2" x14ac:dyDescent="0.45">
      <c r="B158" s="22" t="s">
        <v>228</v>
      </c>
    </row>
    <row r="159" spans="2:2" x14ac:dyDescent="0.45">
      <c r="B159" s="22" t="s">
        <v>229</v>
      </c>
    </row>
    <row r="160" spans="2:2" x14ac:dyDescent="0.45">
      <c r="B160" s="22" t="s">
        <v>230</v>
      </c>
    </row>
    <row r="161" spans="2:2" x14ac:dyDescent="0.45">
      <c r="B161" s="22" t="s">
        <v>231</v>
      </c>
    </row>
    <row r="162" spans="2:2" x14ac:dyDescent="0.45">
      <c r="B162" s="22" t="s">
        <v>232</v>
      </c>
    </row>
    <row r="166" spans="2:2" ht="17.649999999999999" x14ac:dyDescent="0.45">
      <c r="B166" s="21" t="s">
        <v>233</v>
      </c>
    </row>
    <row r="167" spans="2:2" x14ac:dyDescent="0.45">
      <c r="B167" s="22"/>
    </row>
    <row r="168" spans="2:2" x14ac:dyDescent="0.45">
      <c r="B168" s="22" t="s">
        <v>234</v>
      </c>
    </row>
    <row r="169" spans="2:2" x14ac:dyDescent="0.45">
      <c r="B169" s="22" t="s">
        <v>235</v>
      </c>
    </row>
    <row r="170" spans="2:2" x14ac:dyDescent="0.45">
      <c r="B170" s="22" t="s">
        <v>236</v>
      </c>
    </row>
    <row r="171" spans="2:2" x14ac:dyDescent="0.45">
      <c r="B171" s="22" t="s">
        <v>237</v>
      </c>
    </row>
    <row r="172" spans="2:2" x14ac:dyDescent="0.45">
      <c r="B172" s="22" t="s">
        <v>238</v>
      </c>
    </row>
    <row r="173" spans="2:2" x14ac:dyDescent="0.45">
      <c r="B173" s="22" t="s">
        <v>239</v>
      </c>
    </row>
    <row r="174" spans="2:2" x14ac:dyDescent="0.45">
      <c r="B174" s="22" t="s">
        <v>240</v>
      </c>
    </row>
    <row r="175" spans="2:2" x14ac:dyDescent="0.45">
      <c r="B175" s="22" t="s">
        <v>241</v>
      </c>
    </row>
    <row r="176" spans="2:2" x14ac:dyDescent="0.45">
      <c r="B176" s="22" t="s">
        <v>242</v>
      </c>
    </row>
    <row r="177" spans="2:2" x14ac:dyDescent="0.45">
      <c r="B177" s="22" t="s">
        <v>243</v>
      </c>
    </row>
    <row r="181" spans="2:2" ht="17.649999999999999" x14ac:dyDescent="0.45">
      <c r="B181" s="21" t="s">
        <v>244</v>
      </c>
    </row>
    <row r="182" spans="2:2" x14ac:dyDescent="0.45">
      <c r="B182" s="22"/>
    </row>
    <row r="183" spans="2:2" x14ac:dyDescent="0.45">
      <c r="B183" s="22" t="s">
        <v>245</v>
      </c>
    </row>
    <row r="184" spans="2:2" x14ac:dyDescent="0.45">
      <c r="B184" s="22" t="s">
        <v>246</v>
      </c>
    </row>
    <row r="185" spans="2:2" x14ac:dyDescent="0.45">
      <c r="B185" s="22" t="s">
        <v>247</v>
      </c>
    </row>
    <row r="186" spans="2:2" x14ac:dyDescent="0.45">
      <c r="B186" s="22" t="s">
        <v>248</v>
      </c>
    </row>
    <row r="187" spans="2:2" x14ac:dyDescent="0.45">
      <c r="B187" s="22" t="s">
        <v>249</v>
      </c>
    </row>
    <row r="188" spans="2:2" x14ac:dyDescent="0.45">
      <c r="B188" s="22" t="s">
        <v>250</v>
      </c>
    </row>
    <row r="189" spans="2:2" x14ac:dyDescent="0.45">
      <c r="B189" s="22" t="s">
        <v>251</v>
      </c>
    </row>
    <row r="190" spans="2:2" x14ac:dyDescent="0.45">
      <c r="B190" s="22" t="s">
        <v>252</v>
      </c>
    </row>
    <row r="191" spans="2:2" x14ac:dyDescent="0.45">
      <c r="B191" s="22" t="s">
        <v>253</v>
      </c>
    </row>
    <row r="192" spans="2:2" x14ac:dyDescent="0.45">
      <c r="B192" s="22" t="s">
        <v>254</v>
      </c>
    </row>
    <row r="196" spans="2:2" ht="17.649999999999999" x14ac:dyDescent="0.45">
      <c r="B196" s="21" t="s">
        <v>255</v>
      </c>
    </row>
    <row r="197" spans="2:2" x14ac:dyDescent="0.45">
      <c r="B197" s="22"/>
    </row>
    <row r="198" spans="2:2" x14ac:dyDescent="0.45">
      <c r="B198" s="22" t="s">
        <v>256</v>
      </c>
    </row>
    <row r="199" spans="2:2" x14ac:dyDescent="0.45">
      <c r="B199" s="22" t="s">
        <v>257</v>
      </c>
    </row>
    <row r="200" spans="2:2" x14ac:dyDescent="0.45">
      <c r="B200" s="22" t="s">
        <v>258</v>
      </c>
    </row>
    <row r="201" spans="2:2" x14ac:dyDescent="0.45">
      <c r="B201" s="22" t="s">
        <v>259</v>
      </c>
    </row>
    <row r="202" spans="2:2" x14ac:dyDescent="0.45">
      <c r="B202" s="22" t="s">
        <v>260</v>
      </c>
    </row>
    <row r="203" spans="2:2" x14ac:dyDescent="0.45">
      <c r="B203" s="22" t="s">
        <v>261</v>
      </c>
    </row>
    <row r="204" spans="2:2" x14ac:dyDescent="0.45">
      <c r="B204" s="22" t="s">
        <v>262</v>
      </c>
    </row>
    <row r="205" spans="2:2" x14ac:dyDescent="0.45">
      <c r="B205" s="22" t="s">
        <v>263</v>
      </c>
    </row>
    <row r="206" spans="2:2" x14ac:dyDescent="0.45">
      <c r="B206" s="22" t="s">
        <v>264</v>
      </c>
    </row>
    <row r="207" spans="2:2" x14ac:dyDescent="0.45">
      <c r="B207" s="22" t="s">
        <v>265</v>
      </c>
    </row>
    <row r="211" spans="2:2" ht="17.649999999999999" x14ac:dyDescent="0.45">
      <c r="B211" s="21" t="s">
        <v>266</v>
      </c>
    </row>
    <row r="212" spans="2:2" x14ac:dyDescent="0.45">
      <c r="B212" s="22"/>
    </row>
    <row r="213" spans="2:2" x14ac:dyDescent="0.45">
      <c r="B213" s="22" t="s">
        <v>267</v>
      </c>
    </row>
    <row r="214" spans="2:2" x14ac:dyDescent="0.45">
      <c r="B214" s="22" t="s">
        <v>268</v>
      </c>
    </row>
    <row r="215" spans="2:2" x14ac:dyDescent="0.45">
      <c r="B215" s="22" t="s">
        <v>269</v>
      </c>
    </row>
    <row r="216" spans="2:2" x14ac:dyDescent="0.45">
      <c r="B216" s="22" t="s">
        <v>270</v>
      </c>
    </row>
    <row r="217" spans="2:2" x14ac:dyDescent="0.45">
      <c r="B217" s="22" t="s">
        <v>271</v>
      </c>
    </row>
    <row r="218" spans="2:2" x14ac:dyDescent="0.45">
      <c r="B218" s="22" t="s">
        <v>272</v>
      </c>
    </row>
    <row r="219" spans="2:2" x14ac:dyDescent="0.45">
      <c r="B219" s="22" t="s">
        <v>273</v>
      </c>
    </row>
    <row r="220" spans="2:2" x14ac:dyDescent="0.45">
      <c r="B220" s="22" t="s">
        <v>274</v>
      </c>
    </row>
    <row r="221" spans="2:2" x14ac:dyDescent="0.45">
      <c r="B221" s="22" t="s">
        <v>275</v>
      </c>
    </row>
    <row r="222" spans="2:2" x14ac:dyDescent="0.45">
      <c r="B222" s="22" t="s">
        <v>276</v>
      </c>
    </row>
    <row r="226" spans="2:2" ht="17.649999999999999" x14ac:dyDescent="0.45">
      <c r="B226" s="21" t="s">
        <v>277</v>
      </c>
    </row>
    <row r="227" spans="2:2" x14ac:dyDescent="0.45">
      <c r="B227" s="22"/>
    </row>
    <row r="228" spans="2:2" x14ac:dyDescent="0.45">
      <c r="B228" s="22" t="s">
        <v>278</v>
      </c>
    </row>
    <row r="229" spans="2:2" x14ac:dyDescent="0.45">
      <c r="B229" s="22" t="s">
        <v>279</v>
      </c>
    </row>
    <row r="230" spans="2:2" x14ac:dyDescent="0.45">
      <c r="B230" s="22" t="s">
        <v>280</v>
      </c>
    </row>
    <row r="231" spans="2:2" x14ac:dyDescent="0.45">
      <c r="B231" s="22" t="s">
        <v>281</v>
      </c>
    </row>
    <row r="232" spans="2:2" x14ac:dyDescent="0.45">
      <c r="B232" s="22" t="s">
        <v>282</v>
      </c>
    </row>
    <row r="233" spans="2:2" x14ac:dyDescent="0.45">
      <c r="B233" s="22" t="s">
        <v>283</v>
      </c>
    </row>
    <row r="234" spans="2:2" x14ac:dyDescent="0.45">
      <c r="B234" s="22" t="s">
        <v>284</v>
      </c>
    </row>
    <row r="235" spans="2:2" x14ac:dyDescent="0.45">
      <c r="B235" s="22" t="s">
        <v>285</v>
      </c>
    </row>
    <row r="236" spans="2:2" x14ac:dyDescent="0.45">
      <c r="B236" s="22" t="s">
        <v>286</v>
      </c>
    </row>
    <row r="237" spans="2:2" x14ac:dyDescent="0.45">
      <c r="B237" s="22" t="s">
        <v>287</v>
      </c>
    </row>
    <row r="241" spans="2:2" ht="17.649999999999999" x14ac:dyDescent="0.45">
      <c r="B241" s="21" t="s">
        <v>288</v>
      </c>
    </row>
    <row r="242" spans="2:2" x14ac:dyDescent="0.45">
      <c r="B242" s="22"/>
    </row>
    <row r="243" spans="2:2" x14ac:dyDescent="0.45">
      <c r="B243" s="22" t="s">
        <v>289</v>
      </c>
    </row>
    <row r="244" spans="2:2" x14ac:dyDescent="0.45">
      <c r="B244" s="22" t="s">
        <v>290</v>
      </c>
    </row>
    <row r="245" spans="2:2" x14ac:dyDescent="0.45">
      <c r="B245" s="22" t="s">
        <v>291</v>
      </c>
    </row>
    <row r="246" spans="2:2" x14ac:dyDescent="0.45">
      <c r="B246" s="22" t="s">
        <v>292</v>
      </c>
    </row>
    <row r="247" spans="2:2" x14ac:dyDescent="0.45">
      <c r="B247" s="22" t="s">
        <v>293</v>
      </c>
    </row>
    <row r="248" spans="2:2" x14ac:dyDescent="0.45">
      <c r="B248" s="22" t="s">
        <v>294</v>
      </c>
    </row>
    <row r="249" spans="2:2" x14ac:dyDescent="0.45">
      <c r="B249" s="22" t="s">
        <v>295</v>
      </c>
    </row>
    <row r="250" spans="2:2" x14ac:dyDescent="0.45">
      <c r="B250" s="22" t="s">
        <v>296</v>
      </c>
    </row>
    <row r="251" spans="2:2" x14ac:dyDescent="0.45">
      <c r="B251" s="22" t="s">
        <v>297</v>
      </c>
    </row>
    <row r="252" spans="2:2" x14ac:dyDescent="0.45">
      <c r="B252" s="22" t="s">
        <v>298</v>
      </c>
    </row>
    <row r="256" spans="2:2" ht="17.649999999999999" x14ac:dyDescent="0.45">
      <c r="B256" s="21" t="s">
        <v>299</v>
      </c>
    </row>
    <row r="257" spans="2:2" x14ac:dyDescent="0.45">
      <c r="B257" s="22"/>
    </row>
    <row r="258" spans="2:2" x14ac:dyDescent="0.45">
      <c r="B258" s="22" t="s">
        <v>300</v>
      </c>
    </row>
    <row r="259" spans="2:2" x14ac:dyDescent="0.45">
      <c r="B259" s="22" t="s">
        <v>301</v>
      </c>
    </row>
    <row r="260" spans="2:2" x14ac:dyDescent="0.45">
      <c r="B260" s="22" t="s">
        <v>302</v>
      </c>
    </row>
    <row r="261" spans="2:2" x14ac:dyDescent="0.45">
      <c r="B261" s="22" t="s">
        <v>303</v>
      </c>
    </row>
    <row r="262" spans="2:2" x14ac:dyDescent="0.45">
      <c r="B262" s="22" t="s">
        <v>304</v>
      </c>
    </row>
    <row r="263" spans="2:2" x14ac:dyDescent="0.45">
      <c r="B263" s="22" t="s">
        <v>305</v>
      </c>
    </row>
    <row r="264" spans="2:2" x14ac:dyDescent="0.45">
      <c r="B264" s="22" t="s">
        <v>306</v>
      </c>
    </row>
    <row r="265" spans="2:2" x14ac:dyDescent="0.45">
      <c r="B265" s="22" t="s">
        <v>307</v>
      </c>
    </row>
    <row r="266" spans="2:2" x14ac:dyDescent="0.45">
      <c r="B266" s="22" t="s">
        <v>308</v>
      </c>
    </row>
    <row r="267" spans="2:2" x14ac:dyDescent="0.45">
      <c r="B267" s="22" t="s">
        <v>309</v>
      </c>
    </row>
    <row r="271" spans="2:2" ht="17.649999999999999" x14ac:dyDescent="0.45">
      <c r="B271" s="21" t="s">
        <v>310</v>
      </c>
    </row>
    <row r="272" spans="2:2" x14ac:dyDescent="0.45">
      <c r="B272" s="22"/>
    </row>
    <row r="273" spans="2:2" x14ac:dyDescent="0.45">
      <c r="B273" s="22" t="s">
        <v>311</v>
      </c>
    </row>
    <row r="274" spans="2:2" x14ac:dyDescent="0.45">
      <c r="B274" s="22" t="s">
        <v>312</v>
      </c>
    </row>
    <row r="275" spans="2:2" x14ac:dyDescent="0.45">
      <c r="B275" s="22" t="s">
        <v>313</v>
      </c>
    </row>
    <row r="276" spans="2:2" x14ac:dyDescent="0.45">
      <c r="B276" s="22" t="s">
        <v>314</v>
      </c>
    </row>
    <row r="277" spans="2:2" x14ac:dyDescent="0.45">
      <c r="B277" s="22" t="s">
        <v>315</v>
      </c>
    </row>
    <row r="278" spans="2:2" x14ac:dyDescent="0.45">
      <c r="B278" s="22" t="s">
        <v>316</v>
      </c>
    </row>
    <row r="279" spans="2:2" x14ac:dyDescent="0.45">
      <c r="B279" s="22" t="s">
        <v>317</v>
      </c>
    </row>
    <row r="280" spans="2:2" x14ac:dyDescent="0.45">
      <c r="B280" s="22" t="s">
        <v>318</v>
      </c>
    </row>
    <row r="281" spans="2:2" x14ac:dyDescent="0.45">
      <c r="B281" s="22" t="s">
        <v>319</v>
      </c>
    </row>
    <row r="282" spans="2:2" x14ac:dyDescent="0.45">
      <c r="B282" s="22" t="s">
        <v>320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D1000"/>
  <sheetViews>
    <sheetView showGridLines="0" zoomScale="190" zoomScaleNormal="190" workbookViewId="0">
      <selection activeCell="D28" sqref="D28"/>
    </sheetView>
  </sheetViews>
  <sheetFormatPr defaultColWidth="14.3984375" defaultRowHeight="15" customHeight="1" x14ac:dyDescent="0.45"/>
  <cols>
    <col min="1" max="1" width="8.73046875" customWidth="1"/>
    <col min="2" max="2" width="21.86328125" customWidth="1"/>
    <col min="3" max="3" width="14.53125" customWidth="1"/>
    <col min="4" max="4" width="36" customWidth="1"/>
    <col min="5" max="26" width="8.73046875" customWidth="1"/>
  </cols>
  <sheetData>
    <row r="1" spans="2:4" ht="14.25" customHeight="1" x14ac:dyDescent="0.45"/>
    <row r="2" spans="2:4" ht="14.25" customHeight="1" x14ac:dyDescent="0.45">
      <c r="B2" s="2"/>
      <c r="C2" s="2"/>
      <c r="D2" s="2"/>
    </row>
    <row r="3" spans="2:4" ht="14.25" customHeight="1" x14ac:dyDescent="0.45">
      <c r="B3" s="5" t="s">
        <v>1</v>
      </c>
      <c r="C3" s="5" t="s">
        <v>2</v>
      </c>
      <c r="D3" s="5" t="s">
        <v>3</v>
      </c>
    </row>
    <row r="4" spans="2:4" ht="14.25" customHeight="1" x14ac:dyDescent="0.45">
      <c r="B4" s="6"/>
      <c r="C4" s="7"/>
      <c r="D4" s="8" t="s">
        <v>14</v>
      </c>
    </row>
    <row r="5" spans="2:4" ht="14.25" customHeight="1" x14ac:dyDescent="0.45">
      <c r="B5" s="6"/>
      <c r="C5" s="7"/>
      <c r="D5" s="8" t="s">
        <v>13</v>
      </c>
    </row>
    <row r="6" spans="2:4" ht="14.25" customHeight="1" x14ac:dyDescent="0.45">
      <c r="B6" s="9"/>
    </row>
    <row r="7" spans="2:4" ht="14.25" customHeight="1" x14ac:dyDescent="0.45">
      <c r="B7" s="9"/>
    </row>
    <row r="8" spans="2:4" ht="14.25" customHeight="1" x14ac:dyDescent="0.45">
      <c r="B8" s="9"/>
    </row>
    <row r="9" spans="2:4" ht="14.25" customHeight="1" x14ac:dyDescent="0.45">
      <c r="B9" s="9"/>
    </row>
    <row r="10" spans="2:4" ht="14.25" customHeight="1" x14ac:dyDescent="0.45"/>
    <row r="11" spans="2:4" ht="14.25" customHeight="1" x14ac:dyDescent="0.45"/>
    <row r="12" spans="2:4" ht="14.25" customHeight="1" x14ac:dyDescent="0.45"/>
    <row r="13" spans="2:4" ht="14.25" customHeight="1" x14ac:dyDescent="0.45"/>
    <row r="14" spans="2:4" ht="14.25" customHeight="1" x14ac:dyDescent="0.45"/>
    <row r="15" spans="2:4" ht="14.25" customHeight="1" x14ac:dyDescent="0.45"/>
    <row r="16" spans="2:4" ht="14.25" customHeight="1" x14ac:dyDescent="0.45"/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D1000"/>
  <sheetViews>
    <sheetView showGridLines="0" zoomScale="220" zoomScaleNormal="220" workbookViewId="0">
      <selection activeCell="C8" sqref="C8"/>
    </sheetView>
  </sheetViews>
  <sheetFormatPr defaultColWidth="14.3984375" defaultRowHeight="15" customHeight="1" x14ac:dyDescent="0.45"/>
  <cols>
    <col min="1" max="1" width="8.73046875" customWidth="1"/>
    <col min="2" max="2" width="15.59765625" bestFit="1" customWidth="1"/>
    <col min="3" max="3" width="5" bestFit="1" customWidth="1"/>
    <col min="4" max="4" width="47.1328125" bestFit="1" customWidth="1"/>
    <col min="5" max="26" width="8.73046875" customWidth="1"/>
  </cols>
  <sheetData>
    <row r="1" spans="2:4" ht="14.25" customHeight="1" x14ac:dyDescent="0.45"/>
    <row r="2" spans="2:4" ht="14.25" customHeight="1" x14ac:dyDescent="0.45">
      <c r="B2" s="1" t="s">
        <v>0</v>
      </c>
      <c r="D2" s="2"/>
    </row>
    <row r="3" spans="2:4" ht="14.25" customHeight="1" x14ac:dyDescent="0.45">
      <c r="B3" s="10">
        <v>20</v>
      </c>
      <c r="D3" s="2"/>
    </row>
    <row r="4" spans="2:4" ht="14.25" customHeight="1" x14ac:dyDescent="0.45">
      <c r="B4" s="4"/>
      <c r="C4" s="4"/>
      <c r="D4" s="2"/>
    </row>
    <row r="5" spans="2:4" ht="14.25" customHeight="1" x14ac:dyDescent="0.45">
      <c r="B5" s="5" t="s">
        <v>1</v>
      </c>
      <c r="C5" s="5" t="s">
        <v>2</v>
      </c>
      <c r="D5" s="5" t="s">
        <v>3</v>
      </c>
    </row>
    <row r="6" spans="2:4" ht="14.25" customHeight="1" x14ac:dyDescent="0.45">
      <c r="B6" s="6"/>
      <c r="C6" s="7" t="b">
        <f>NOT(TRUE)</f>
        <v>0</v>
      </c>
      <c r="D6" s="8" t="s">
        <v>44</v>
      </c>
    </row>
    <row r="7" spans="2:4" ht="14.25" customHeight="1" x14ac:dyDescent="0.45">
      <c r="B7" s="6"/>
      <c r="C7" s="7" t="b">
        <f>NOT(1=1)</f>
        <v>0</v>
      </c>
      <c r="D7" s="8" t="s">
        <v>45</v>
      </c>
    </row>
    <row r="8" spans="2:4" ht="14.25" customHeight="1" x14ac:dyDescent="0.45">
      <c r="B8" s="6"/>
      <c r="C8" s="7"/>
      <c r="D8" s="8" t="s">
        <v>46</v>
      </c>
    </row>
    <row r="9" spans="2:4" ht="14.25" customHeight="1" x14ac:dyDescent="0.45">
      <c r="B9" s="6"/>
      <c r="C9" s="7"/>
      <c r="D9" s="8" t="s">
        <v>47</v>
      </c>
    </row>
    <row r="10" spans="2:4" ht="14.25" customHeight="1" x14ac:dyDescent="0.45">
      <c r="B10" s="11"/>
      <c r="C10" s="12"/>
      <c r="D10" s="13"/>
    </row>
    <row r="11" spans="2:4" ht="14.25" customHeight="1" x14ac:dyDescent="0.45">
      <c r="B11" s="11"/>
      <c r="C11" s="12"/>
      <c r="D11" s="13"/>
    </row>
    <row r="12" spans="2:4" ht="14.25" customHeight="1" x14ac:dyDescent="0.45">
      <c r="B12" s="9"/>
    </row>
    <row r="13" spans="2:4" ht="14.25" customHeight="1" x14ac:dyDescent="0.45">
      <c r="B13" s="9"/>
    </row>
    <row r="14" spans="2:4" ht="14.25" customHeight="1" x14ac:dyDescent="0.45">
      <c r="B14" s="9"/>
    </row>
    <row r="15" spans="2:4" ht="14.25" customHeight="1" x14ac:dyDescent="0.45">
      <c r="B15" s="9"/>
    </row>
    <row r="16" spans="2:4" ht="14.25" customHeight="1" x14ac:dyDescent="0.45"/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000"/>
  <sheetViews>
    <sheetView showGridLines="0" zoomScale="145" zoomScaleNormal="145" workbookViewId="0">
      <selection activeCell="D19" sqref="D19"/>
    </sheetView>
  </sheetViews>
  <sheetFormatPr defaultColWidth="14.3984375" defaultRowHeight="15" customHeight="1" x14ac:dyDescent="0.45"/>
  <cols>
    <col min="1" max="1" width="8.73046875" customWidth="1"/>
    <col min="2" max="2" width="21.86328125" customWidth="1"/>
    <col min="3" max="3" width="14.53125" customWidth="1"/>
    <col min="4" max="4" width="36" customWidth="1"/>
    <col min="5" max="26" width="8.73046875" customWidth="1"/>
  </cols>
  <sheetData>
    <row r="1" spans="2:4" ht="14.25" customHeight="1" x14ac:dyDescent="0.45"/>
    <row r="2" spans="2:4" ht="14.25" customHeight="1" x14ac:dyDescent="0.45">
      <c r="B2" s="1" t="s">
        <v>0</v>
      </c>
      <c r="D2" s="2"/>
    </row>
    <row r="3" spans="2:4" ht="14.25" customHeight="1" x14ac:dyDescent="0.45">
      <c r="B3" s="3" t="b">
        <v>1</v>
      </c>
      <c r="D3" s="2"/>
    </row>
    <row r="4" spans="2:4" ht="14.25" customHeight="1" x14ac:dyDescent="0.45">
      <c r="B4" s="3" t="b">
        <v>0</v>
      </c>
      <c r="D4" s="2"/>
    </row>
    <row r="5" spans="2:4" ht="14.25" customHeight="1" x14ac:dyDescent="0.45">
      <c r="B5" s="4"/>
      <c r="C5" s="4"/>
      <c r="D5" s="2"/>
    </row>
    <row r="6" spans="2:4" ht="14.25" customHeight="1" x14ac:dyDescent="0.45">
      <c r="B6" s="2"/>
      <c r="C6" s="2"/>
      <c r="D6" s="2"/>
    </row>
    <row r="7" spans="2:4" ht="14.25" customHeight="1" x14ac:dyDescent="0.45">
      <c r="B7" s="5" t="s">
        <v>1</v>
      </c>
      <c r="C7" s="5" t="s">
        <v>2</v>
      </c>
      <c r="D7" s="5" t="s">
        <v>3</v>
      </c>
    </row>
    <row r="8" spans="2:4" ht="14.25" customHeight="1" x14ac:dyDescent="0.45">
      <c r="B8" s="6"/>
      <c r="C8" s="7"/>
      <c r="D8" s="8" t="s">
        <v>4</v>
      </c>
    </row>
    <row r="9" spans="2:4" ht="14.25" customHeight="1" x14ac:dyDescent="0.45">
      <c r="B9" s="6"/>
      <c r="C9" s="7"/>
      <c r="D9" s="8" t="s">
        <v>5</v>
      </c>
    </row>
    <row r="10" spans="2:4" ht="14.25" customHeight="1" x14ac:dyDescent="0.45">
      <c r="B10" s="6"/>
      <c r="C10" s="7"/>
      <c r="D10" s="8" t="s">
        <v>5</v>
      </c>
    </row>
    <row r="11" spans="2:4" ht="14.25" customHeight="1" x14ac:dyDescent="0.45">
      <c r="B11" s="6"/>
      <c r="C11" s="7"/>
      <c r="D11" s="8" t="s">
        <v>6</v>
      </c>
    </row>
    <row r="12" spans="2:4" ht="14.25" customHeight="1" x14ac:dyDescent="0.45">
      <c r="B12" s="6"/>
      <c r="C12" s="7"/>
      <c r="D12" s="8" t="s">
        <v>7</v>
      </c>
    </row>
    <row r="13" spans="2:4" ht="14.25" customHeight="1" x14ac:dyDescent="0.45">
      <c r="B13" s="9"/>
    </row>
    <row r="14" spans="2:4" ht="14.25" customHeight="1" x14ac:dyDescent="0.45">
      <c r="B14" s="9"/>
    </row>
    <row r="15" spans="2:4" ht="14.25" customHeight="1" x14ac:dyDescent="0.45">
      <c r="B15" s="9"/>
    </row>
    <row r="16" spans="2:4" ht="14.25" customHeight="1" x14ac:dyDescent="0.45">
      <c r="B16" s="9"/>
    </row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000"/>
  <sheetViews>
    <sheetView showGridLines="0" zoomScale="130" zoomScaleNormal="130" workbookViewId="0"/>
  </sheetViews>
  <sheetFormatPr defaultColWidth="14.3984375" defaultRowHeight="15" customHeight="1" x14ac:dyDescent="0.45"/>
  <cols>
    <col min="1" max="1" width="8.73046875" customWidth="1"/>
    <col min="2" max="2" width="21.86328125" customWidth="1"/>
    <col min="3" max="3" width="14.53125" customWidth="1"/>
    <col min="4" max="4" width="36" customWidth="1"/>
    <col min="5" max="5" width="9.1328125" customWidth="1"/>
    <col min="6" max="26" width="8.73046875" customWidth="1"/>
  </cols>
  <sheetData>
    <row r="1" spans="2:4" ht="14.25" customHeight="1" x14ac:dyDescent="0.45"/>
    <row r="2" spans="2:4" ht="14.25" customHeight="1" x14ac:dyDescent="0.45">
      <c r="B2" s="1" t="s">
        <v>0</v>
      </c>
      <c r="D2" s="2"/>
    </row>
    <row r="3" spans="2:4" ht="14.25" customHeight="1" x14ac:dyDescent="0.45">
      <c r="B3" s="3" t="b">
        <v>1</v>
      </c>
      <c r="D3" s="2"/>
    </row>
    <row r="4" spans="2:4" ht="14.25" customHeight="1" x14ac:dyDescent="0.45">
      <c r="B4" s="3" t="b">
        <v>0</v>
      </c>
      <c r="D4" s="2"/>
    </row>
    <row r="5" spans="2:4" ht="14.25" customHeight="1" x14ac:dyDescent="0.45">
      <c r="B5" s="4"/>
      <c r="C5" s="4"/>
      <c r="D5" s="2"/>
    </row>
    <row r="6" spans="2:4" ht="14.25" customHeight="1" x14ac:dyDescent="0.45">
      <c r="B6" s="2"/>
      <c r="C6" s="2"/>
      <c r="D6" s="2"/>
    </row>
    <row r="7" spans="2:4" ht="14.25" customHeight="1" x14ac:dyDescent="0.45">
      <c r="B7" s="5" t="s">
        <v>1</v>
      </c>
      <c r="C7" s="5" t="s">
        <v>2</v>
      </c>
      <c r="D7" s="5" t="s">
        <v>3</v>
      </c>
    </row>
    <row r="8" spans="2:4" ht="14.25" customHeight="1" x14ac:dyDescent="0.45">
      <c r="B8" s="6"/>
      <c r="C8" s="7"/>
      <c r="D8" s="8" t="s">
        <v>8</v>
      </c>
    </row>
    <row r="9" spans="2:4" ht="14.25" customHeight="1" x14ac:dyDescent="0.45">
      <c r="B9" s="6"/>
      <c r="C9" s="7"/>
      <c r="D9" s="8" t="s">
        <v>8</v>
      </c>
    </row>
    <row r="10" spans="2:4" ht="14.25" customHeight="1" x14ac:dyDescent="0.45">
      <c r="B10" s="6"/>
      <c r="C10" s="7"/>
      <c r="D10" s="8" t="s">
        <v>9</v>
      </c>
    </row>
    <row r="11" spans="2:4" ht="14.25" customHeight="1" x14ac:dyDescent="0.45">
      <c r="B11" s="6"/>
      <c r="C11" s="7"/>
      <c r="D11" s="8" t="s">
        <v>10</v>
      </c>
    </row>
    <row r="12" spans="2:4" ht="14.25" customHeight="1" x14ac:dyDescent="0.45">
      <c r="B12" s="6"/>
      <c r="C12" s="7"/>
      <c r="D12" s="8" t="s">
        <v>11</v>
      </c>
    </row>
    <row r="13" spans="2:4" ht="14.25" customHeight="1" x14ac:dyDescent="0.45">
      <c r="B13" s="9"/>
    </row>
    <row r="14" spans="2:4" ht="14.25" customHeight="1" x14ac:dyDescent="0.45">
      <c r="B14" s="9"/>
    </row>
    <row r="15" spans="2:4" ht="14.25" customHeight="1" x14ac:dyDescent="0.45">
      <c r="B15" s="9"/>
    </row>
    <row r="16" spans="2:4" ht="14.25" customHeight="1" x14ac:dyDescent="0.45">
      <c r="B16" s="9"/>
    </row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D1000"/>
  <sheetViews>
    <sheetView showGridLines="0" zoomScale="160" zoomScaleNormal="160" workbookViewId="0">
      <selection activeCell="C6" sqref="C6:C9"/>
    </sheetView>
  </sheetViews>
  <sheetFormatPr defaultColWidth="14.3984375" defaultRowHeight="15" customHeight="1" x14ac:dyDescent="0.45"/>
  <cols>
    <col min="1" max="1" width="8.73046875" customWidth="1"/>
    <col min="2" max="2" width="24.53125" customWidth="1"/>
    <col min="3" max="3" width="5.53125" customWidth="1"/>
    <col min="4" max="4" width="36" customWidth="1"/>
    <col min="5" max="26" width="8.73046875" customWidth="1"/>
  </cols>
  <sheetData>
    <row r="1" spans="2:4" ht="14.25" customHeight="1" x14ac:dyDescent="0.45"/>
    <row r="2" spans="2:4" ht="14.25" customHeight="1" x14ac:dyDescent="0.45">
      <c r="B2" s="1" t="s">
        <v>0</v>
      </c>
      <c r="D2" s="2"/>
    </row>
    <row r="3" spans="2:4" ht="14.25" customHeight="1" x14ac:dyDescent="0.45">
      <c r="B3" s="10">
        <v>20</v>
      </c>
      <c r="D3" s="2"/>
    </row>
    <row r="4" spans="2:4" ht="14.25" customHeight="1" x14ac:dyDescent="0.45">
      <c r="B4" s="4"/>
      <c r="C4" s="4"/>
      <c r="D4" s="2"/>
    </row>
    <row r="5" spans="2:4" ht="14.25" customHeight="1" x14ac:dyDescent="0.45">
      <c r="B5" s="5" t="s">
        <v>1</v>
      </c>
      <c r="C5" s="5" t="s">
        <v>2</v>
      </c>
      <c r="D5" s="5" t="s">
        <v>3</v>
      </c>
    </row>
    <row r="6" spans="2:4" ht="23.25" x14ac:dyDescent="0.45">
      <c r="B6" s="6" t="s">
        <v>15</v>
      </c>
      <c r="C6" s="7" t="str">
        <f>IF(B3&gt;10,"RIGHT","WRONG")</f>
        <v>RIGHT</v>
      </c>
      <c r="D6" s="8" t="s">
        <v>16</v>
      </c>
    </row>
    <row r="7" spans="2:4" ht="23.25" x14ac:dyDescent="0.45">
      <c r="B7" s="6" t="s">
        <v>17</v>
      </c>
      <c r="C7" s="7">
        <f>IF(B3&gt;10,,"WRONG")</f>
        <v>0</v>
      </c>
      <c r="D7" s="8" t="s">
        <v>18</v>
      </c>
    </row>
    <row r="8" spans="2:4" ht="23.25" x14ac:dyDescent="0.45">
      <c r="B8" s="6" t="s">
        <v>19</v>
      </c>
      <c r="C8" s="7" t="b">
        <f>IF(B3&lt;10,"RIGHT")</f>
        <v>0</v>
      </c>
      <c r="D8" s="8" t="s">
        <v>20</v>
      </c>
    </row>
    <row r="9" spans="2:4" ht="34.9" x14ac:dyDescent="0.45">
      <c r="B9" s="6" t="s">
        <v>21</v>
      </c>
      <c r="C9" s="7">
        <f>IF(B3&lt;10,"RIGHT",)</f>
        <v>0</v>
      </c>
      <c r="D9" s="8" t="s">
        <v>22</v>
      </c>
    </row>
    <row r="10" spans="2:4" ht="14.25" customHeight="1" x14ac:dyDescent="0.45">
      <c r="B10" s="11"/>
      <c r="C10" s="12"/>
      <c r="D10" s="13"/>
    </row>
    <row r="11" spans="2:4" ht="14.25" customHeight="1" x14ac:dyDescent="0.45">
      <c r="B11" s="11"/>
      <c r="C11" s="12"/>
      <c r="D11" s="13"/>
    </row>
    <row r="12" spans="2:4" ht="14.25" customHeight="1" x14ac:dyDescent="0.45">
      <c r="B12" s="9"/>
    </row>
    <row r="13" spans="2:4" ht="14.25" customHeight="1" x14ac:dyDescent="0.45">
      <c r="B13" s="9"/>
    </row>
    <row r="14" spans="2:4" ht="14.25" customHeight="1" x14ac:dyDescent="0.45">
      <c r="B14" s="9"/>
    </row>
    <row r="15" spans="2:4" ht="14.25" customHeight="1" x14ac:dyDescent="0.45">
      <c r="B15" s="9"/>
    </row>
    <row r="16" spans="2:4" ht="14.25" customHeight="1" x14ac:dyDescent="0.45"/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M1000"/>
  <sheetViews>
    <sheetView showGridLines="0" zoomScale="145" zoomScaleNormal="145" workbookViewId="0">
      <selection activeCell="E19" sqref="E19"/>
    </sheetView>
  </sheetViews>
  <sheetFormatPr defaultColWidth="14.3984375" defaultRowHeight="15" customHeight="1" x14ac:dyDescent="0.45"/>
  <cols>
    <col min="1" max="1" width="8.73046875" customWidth="1"/>
    <col min="2" max="2" width="21.53125" customWidth="1"/>
    <col min="3" max="26" width="8.73046875" customWidth="1"/>
  </cols>
  <sheetData>
    <row r="1" spans="2:13" ht="14.25" customHeight="1" x14ac:dyDescent="0.45"/>
    <row r="2" spans="2:13" ht="14.25" customHeight="1" x14ac:dyDescent="0.45">
      <c r="B2" s="34" t="s">
        <v>0</v>
      </c>
      <c r="C2" s="35"/>
      <c r="D2" s="14"/>
      <c r="E2" s="14"/>
      <c r="F2" s="34" t="s">
        <v>23</v>
      </c>
      <c r="G2" s="35"/>
      <c r="H2" s="14"/>
      <c r="I2" s="14"/>
      <c r="J2" s="14"/>
      <c r="K2" s="14"/>
      <c r="L2" s="14"/>
      <c r="M2" s="14"/>
    </row>
    <row r="3" spans="2:13" ht="14.25" customHeight="1" x14ac:dyDescent="0.45">
      <c r="B3" s="15" t="s">
        <v>24</v>
      </c>
      <c r="C3" s="15" t="s">
        <v>25</v>
      </c>
      <c r="D3" s="14"/>
      <c r="E3" s="14"/>
      <c r="F3" s="15" t="s">
        <v>25</v>
      </c>
      <c r="G3" s="15" t="s">
        <v>26</v>
      </c>
      <c r="H3" s="14"/>
      <c r="I3" s="14"/>
      <c r="J3" s="14"/>
      <c r="K3" s="14"/>
      <c r="L3" s="14"/>
      <c r="M3" s="14"/>
    </row>
    <row r="4" spans="2:13" ht="14.25" customHeight="1" x14ac:dyDescent="0.45">
      <c r="B4" s="16" t="s">
        <v>27</v>
      </c>
      <c r="C4" s="16">
        <v>73</v>
      </c>
      <c r="D4" s="14"/>
      <c r="E4" s="14"/>
      <c r="F4" s="16" t="s">
        <v>28</v>
      </c>
      <c r="G4" s="16" t="s">
        <v>29</v>
      </c>
      <c r="H4" s="14"/>
      <c r="I4" s="14"/>
      <c r="J4" s="14"/>
      <c r="K4" s="14"/>
      <c r="L4" s="14"/>
      <c r="M4" s="14"/>
    </row>
    <row r="5" spans="2:13" ht="14.25" customHeight="1" x14ac:dyDescent="0.45">
      <c r="B5" s="16" t="s">
        <v>30</v>
      </c>
      <c r="C5" s="16">
        <v>89</v>
      </c>
      <c r="D5" s="14"/>
      <c r="E5" s="14"/>
      <c r="F5" s="16" t="s">
        <v>31</v>
      </c>
      <c r="G5" s="16" t="s">
        <v>32</v>
      </c>
      <c r="H5" s="14"/>
      <c r="I5" s="14"/>
      <c r="J5" s="14"/>
      <c r="K5" s="14"/>
      <c r="L5" s="14"/>
      <c r="M5" s="14"/>
    </row>
    <row r="6" spans="2:13" ht="14.25" customHeight="1" x14ac:dyDescent="0.45">
      <c r="B6" s="16" t="s">
        <v>33</v>
      </c>
      <c r="C6" s="16">
        <v>92</v>
      </c>
      <c r="D6" s="14"/>
      <c r="E6" s="14"/>
      <c r="F6" s="16" t="s">
        <v>34</v>
      </c>
      <c r="G6" s="16" t="s">
        <v>35</v>
      </c>
      <c r="H6" s="14"/>
      <c r="I6" s="14"/>
      <c r="J6" s="14"/>
      <c r="K6" s="14"/>
      <c r="L6" s="14"/>
      <c r="M6" s="14"/>
    </row>
    <row r="7" spans="2:13" ht="14.25" customHeight="1" x14ac:dyDescent="0.45">
      <c r="B7" s="16" t="s">
        <v>36</v>
      </c>
      <c r="C7" s="16">
        <v>87</v>
      </c>
      <c r="D7" s="14"/>
      <c r="E7" s="14"/>
      <c r="F7" s="16" t="s">
        <v>37</v>
      </c>
      <c r="G7" s="16" t="s">
        <v>38</v>
      </c>
      <c r="H7" s="14"/>
      <c r="I7" s="14"/>
      <c r="J7" s="14"/>
      <c r="K7" s="14"/>
      <c r="L7" s="14"/>
      <c r="M7" s="14"/>
    </row>
    <row r="8" spans="2:13" ht="14.25" customHeight="1" x14ac:dyDescent="0.45">
      <c r="B8" s="14"/>
      <c r="C8" s="14"/>
      <c r="D8" s="14"/>
      <c r="E8" s="14"/>
      <c r="F8" s="16" t="s">
        <v>39</v>
      </c>
      <c r="G8" s="16" t="s">
        <v>40</v>
      </c>
      <c r="H8" s="14"/>
      <c r="I8" s="14"/>
      <c r="J8" s="14"/>
      <c r="K8" s="14"/>
      <c r="L8" s="14"/>
      <c r="M8" s="14"/>
    </row>
    <row r="9" spans="2:13" ht="14.25" customHeight="1" x14ac:dyDescent="0.45"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2:13" ht="14.25" customHeight="1" x14ac:dyDescent="0.45"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2:13" ht="14.25" customHeight="1" x14ac:dyDescent="0.45"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2:13" ht="14.25" customHeight="1" x14ac:dyDescent="0.45">
      <c r="B12" s="36" t="s">
        <v>41</v>
      </c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5"/>
    </row>
    <row r="13" spans="2:13" ht="14.25" customHeight="1" x14ac:dyDescent="0.45">
      <c r="B13" s="17" t="s">
        <v>24</v>
      </c>
      <c r="C13" s="18" t="s">
        <v>25</v>
      </c>
      <c r="D13" s="18" t="s">
        <v>26</v>
      </c>
      <c r="E13" s="38" t="s">
        <v>42</v>
      </c>
      <c r="F13" s="37"/>
      <c r="G13" s="37"/>
      <c r="H13" s="37"/>
      <c r="I13" s="37"/>
      <c r="J13" s="37"/>
      <c r="K13" s="35"/>
      <c r="L13" s="38" t="s">
        <v>3</v>
      </c>
      <c r="M13" s="35"/>
    </row>
    <row r="14" spans="2:13" ht="14.25" customHeight="1" x14ac:dyDescent="0.45">
      <c r="B14" s="19" t="s">
        <v>27</v>
      </c>
      <c r="C14" s="19">
        <v>73</v>
      </c>
      <c r="D14" s="19" t="str">
        <f>IF(C14&gt;89,"A",IF(C14&gt;79,"B",IF(C14&gt;69,"C",IF(C14&gt;59,"D","F"))))</f>
        <v>C</v>
      </c>
      <c r="E14" s="24" t="s">
        <v>325</v>
      </c>
      <c r="F14" s="25"/>
      <c r="G14" s="25"/>
      <c r="H14" s="25"/>
      <c r="I14" s="25"/>
      <c r="J14" s="25"/>
      <c r="K14" s="26"/>
      <c r="L14" s="33" t="s">
        <v>43</v>
      </c>
      <c r="M14" s="26"/>
    </row>
    <row r="15" spans="2:13" ht="14.25" customHeight="1" x14ac:dyDescent="0.45">
      <c r="B15" s="19" t="s">
        <v>30</v>
      </c>
      <c r="C15" s="19">
        <v>89</v>
      </c>
      <c r="D15" s="19" t="str">
        <f t="shared" ref="D15:D17" si="0">IF(C15&gt;89,"A",IF(C15&gt;79,"B",IF(C15&gt;69,"C",IF(C15&gt;59,"D","F"))))</f>
        <v>B</v>
      </c>
      <c r="E15" s="27"/>
      <c r="F15" s="28"/>
      <c r="G15" s="28"/>
      <c r="H15" s="28"/>
      <c r="I15" s="28"/>
      <c r="J15" s="28"/>
      <c r="K15" s="29"/>
      <c r="L15" s="27"/>
      <c r="M15" s="29"/>
    </row>
    <row r="16" spans="2:13" ht="14.25" customHeight="1" x14ac:dyDescent="0.45">
      <c r="B16" s="19" t="s">
        <v>33</v>
      </c>
      <c r="C16" s="19">
        <v>92</v>
      </c>
      <c r="D16" s="19" t="str">
        <f t="shared" si="0"/>
        <v>A</v>
      </c>
      <c r="E16" s="27"/>
      <c r="F16" s="28"/>
      <c r="G16" s="28"/>
      <c r="H16" s="28"/>
      <c r="I16" s="28"/>
      <c r="J16" s="28"/>
      <c r="K16" s="29"/>
      <c r="L16" s="27"/>
      <c r="M16" s="29"/>
    </row>
    <row r="17" spans="2:13" ht="14.25" customHeight="1" x14ac:dyDescent="0.45">
      <c r="B17" s="19" t="s">
        <v>36</v>
      </c>
      <c r="C17" s="19">
        <v>87</v>
      </c>
      <c r="D17" s="19" t="str">
        <f t="shared" si="0"/>
        <v>B</v>
      </c>
      <c r="E17" s="30"/>
      <c r="F17" s="31"/>
      <c r="G17" s="31"/>
      <c r="H17" s="31"/>
      <c r="I17" s="31"/>
      <c r="J17" s="31"/>
      <c r="K17" s="32"/>
      <c r="L17" s="30"/>
      <c r="M17" s="32"/>
    </row>
    <row r="18" spans="2:13" ht="14.25" customHeight="1" x14ac:dyDescent="0.45"/>
    <row r="19" spans="2:13" ht="14.25" customHeight="1" x14ac:dyDescent="0.45"/>
    <row r="20" spans="2:13" ht="14.25" customHeight="1" x14ac:dyDescent="0.45"/>
    <row r="21" spans="2:13" ht="14.25" customHeight="1" x14ac:dyDescent="0.45"/>
    <row r="22" spans="2:13" ht="14.25" customHeight="1" x14ac:dyDescent="0.45"/>
    <row r="23" spans="2:13" ht="14.25" customHeight="1" x14ac:dyDescent="0.45"/>
    <row r="24" spans="2:13" ht="14.25" customHeight="1" x14ac:dyDescent="0.45"/>
    <row r="25" spans="2:13" ht="14.25" customHeight="1" x14ac:dyDescent="0.45"/>
    <row r="26" spans="2:13" ht="14.25" customHeight="1" x14ac:dyDescent="0.45"/>
    <row r="27" spans="2:13" ht="14.25" customHeight="1" x14ac:dyDescent="0.45"/>
    <row r="28" spans="2:13" ht="14.25" customHeight="1" x14ac:dyDescent="0.45"/>
    <row r="29" spans="2:13" ht="14.25" customHeight="1" x14ac:dyDescent="0.45"/>
    <row r="30" spans="2:13" ht="14.25" customHeight="1" x14ac:dyDescent="0.45"/>
    <row r="31" spans="2:13" ht="14.25" customHeight="1" x14ac:dyDescent="0.45"/>
    <row r="32" spans="2:13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7">
    <mergeCell ref="E14:K17"/>
    <mergeCell ref="L14:M17"/>
    <mergeCell ref="B2:C2"/>
    <mergeCell ref="F2:G2"/>
    <mergeCell ref="B12:M12"/>
    <mergeCell ref="E13:K13"/>
    <mergeCell ref="L13:M13"/>
  </mergeCells>
  <pageMargins left="0.7" right="0.7" top="0.75" bottom="0.75" header="0" footer="0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H1000"/>
  <sheetViews>
    <sheetView showGridLines="0" zoomScale="160" zoomScaleNormal="160" workbookViewId="0">
      <selection activeCell="D24" sqref="D24"/>
    </sheetView>
  </sheetViews>
  <sheetFormatPr defaultColWidth="14.3984375" defaultRowHeight="15" customHeight="1" x14ac:dyDescent="0.45"/>
  <cols>
    <col min="1" max="1" width="8.73046875" customWidth="1"/>
    <col min="2" max="2" width="21.86328125" customWidth="1"/>
    <col min="3" max="3" width="14.53125" customWidth="1"/>
    <col min="4" max="4" width="36" customWidth="1"/>
    <col min="5" max="5" width="8.73046875" customWidth="1"/>
    <col min="6" max="6" width="9" customWidth="1"/>
    <col min="7" max="7" width="8.73046875" customWidth="1"/>
    <col min="8" max="8" width="19" bestFit="1" customWidth="1"/>
    <col min="9" max="26" width="8.73046875" customWidth="1"/>
  </cols>
  <sheetData>
    <row r="1" spans="2:8" ht="14.25" customHeight="1" x14ac:dyDescent="0.45"/>
    <row r="2" spans="2:8" ht="14.25" customHeight="1" x14ac:dyDescent="0.45">
      <c r="B2" s="5" t="s">
        <v>0</v>
      </c>
      <c r="D2" s="2"/>
    </row>
    <row r="3" spans="2:8" ht="14.25" customHeight="1" x14ac:dyDescent="0.45">
      <c r="B3" s="10">
        <v>100</v>
      </c>
      <c r="D3" s="2"/>
    </row>
    <row r="4" spans="2:8" ht="14.25" customHeight="1" x14ac:dyDescent="0.45">
      <c r="B4" s="10">
        <v>10</v>
      </c>
      <c r="D4" s="2"/>
    </row>
    <row r="5" spans="2:8" ht="14.25" customHeight="1" x14ac:dyDescent="0.45">
      <c r="B5" s="10">
        <v>0</v>
      </c>
      <c r="D5" s="2"/>
    </row>
    <row r="6" spans="2:8" ht="14.25" customHeight="1" x14ac:dyDescent="0.45">
      <c r="B6" s="4"/>
      <c r="C6" s="4"/>
      <c r="D6" s="2"/>
    </row>
    <row r="7" spans="2:8" ht="14.25" customHeight="1" x14ac:dyDescent="0.45">
      <c r="B7" s="5" t="s">
        <v>1</v>
      </c>
      <c r="C7" s="5" t="s">
        <v>2</v>
      </c>
      <c r="D7" s="5" t="s">
        <v>3</v>
      </c>
    </row>
    <row r="8" spans="2:8" ht="14.25" customHeight="1" x14ac:dyDescent="0.45">
      <c r="B8" s="6"/>
      <c r="C8" s="7"/>
      <c r="D8" s="8" t="s">
        <v>48</v>
      </c>
    </row>
    <row r="9" spans="2:8" ht="14.25" customHeight="1" x14ac:dyDescent="0.45">
      <c r="B9" s="6"/>
      <c r="C9" s="7"/>
      <c r="D9" s="8" t="s">
        <v>49</v>
      </c>
    </row>
    <row r="10" spans="2:8" ht="34.9" x14ac:dyDescent="0.45">
      <c r="B10" s="6"/>
      <c r="C10" s="7"/>
      <c r="D10" s="8" t="s">
        <v>50</v>
      </c>
    </row>
    <row r="11" spans="2:8" ht="14.25" customHeight="1" x14ac:dyDescent="0.45">
      <c r="B11" s="11"/>
      <c r="C11" s="12"/>
      <c r="D11" s="13"/>
    </row>
    <row r="12" spans="2:8" ht="14.25" customHeight="1" x14ac:dyDescent="0.45">
      <c r="B12" s="11"/>
      <c r="C12" s="12"/>
      <c r="D12" s="13"/>
    </row>
    <row r="13" spans="2:8" ht="14.25" customHeight="1" x14ac:dyDescent="0.45">
      <c r="B13" s="11"/>
      <c r="C13" s="12"/>
      <c r="D13" s="13"/>
    </row>
    <row r="14" spans="2:8" ht="14.25" customHeight="1" x14ac:dyDescent="0.45">
      <c r="B14" s="9"/>
      <c r="E14" s="23" t="s">
        <v>322</v>
      </c>
      <c r="F14" s="23" t="s">
        <v>321</v>
      </c>
      <c r="G14" s="23" t="s">
        <v>324</v>
      </c>
      <c r="H14" s="23" t="s">
        <v>323</v>
      </c>
    </row>
    <row r="15" spans="2:8" ht="14.25" customHeight="1" x14ac:dyDescent="0.45">
      <c r="B15" s="9"/>
      <c r="E15">
        <v>1500</v>
      </c>
      <c r="F15">
        <v>5</v>
      </c>
      <c r="G15">
        <f>E15/F15</f>
        <v>300</v>
      </c>
      <c r="H15">
        <f>IFERROR(E15/F15,"Error While Calculating")</f>
        <v>300</v>
      </c>
    </row>
    <row r="16" spans="2:8" ht="14.25" customHeight="1" x14ac:dyDescent="0.45">
      <c r="B16" s="9"/>
      <c r="E16">
        <v>1000</v>
      </c>
      <c r="F16">
        <v>10</v>
      </c>
      <c r="G16">
        <f t="shared" ref="G16:G17" si="0">E16/F16</f>
        <v>100</v>
      </c>
      <c r="H16">
        <f>IFERROR(E16/F16,"Error While Calculating")</f>
        <v>100</v>
      </c>
    </row>
    <row r="17" spans="2:8" ht="14.25" customHeight="1" x14ac:dyDescent="0.45">
      <c r="B17" s="9"/>
      <c r="E17">
        <v>5000</v>
      </c>
      <c r="F17">
        <v>0</v>
      </c>
      <c r="G17" t="e">
        <f t="shared" si="0"/>
        <v>#DIV/0!</v>
      </c>
      <c r="H17" t="str">
        <f>IFERROR(E17/F17,"Error While Calculating")</f>
        <v>Error While Calculating</v>
      </c>
    </row>
    <row r="18" spans="2:8" ht="14.25" customHeight="1" x14ac:dyDescent="0.45"/>
    <row r="19" spans="2:8" ht="14.25" customHeight="1" x14ac:dyDescent="0.45"/>
    <row r="20" spans="2:8" ht="14.25" customHeight="1" x14ac:dyDescent="0.45"/>
    <row r="21" spans="2:8" ht="14.25" customHeight="1" x14ac:dyDescent="0.45"/>
    <row r="22" spans="2:8" ht="14.25" customHeight="1" x14ac:dyDescent="0.45"/>
    <row r="23" spans="2:8" ht="14.25" customHeight="1" x14ac:dyDescent="0.45"/>
    <row r="24" spans="2:8" ht="14.25" customHeight="1" x14ac:dyDescent="0.45"/>
    <row r="25" spans="2:8" ht="14.25" customHeight="1" x14ac:dyDescent="0.45"/>
    <row r="26" spans="2:8" ht="14.25" customHeight="1" x14ac:dyDescent="0.45"/>
    <row r="27" spans="2:8" ht="14.25" customHeight="1" x14ac:dyDescent="0.45"/>
    <row r="28" spans="2:8" ht="14.25" customHeight="1" x14ac:dyDescent="0.45"/>
    <row r="29" spans="2:8" ht="14.25" customHeight="1" x14ac:dyDescent="0.45"/>
    <row r="30" spans="2:8" ht="14.25" customHeight="1" x14ac:dyDescent="0.45"/>
    <row r="31" spans="2:8" ht="14.25" customHeight="1" x14ac:dyDescent="0.45"/>
    <row r="32" spans="2:8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E1000"/>
  <sheetViews>
    <sheetView showGridLines="0" tabSelected="1" topLeftCell="A10" zoomScale="145" zoomScaleNormal="145" workbookViewId="0">
      <selection activeCell="K17" sqref="K17"/>
    </sheetView>
  </sheetViews>
  <sheetFormatPr defaultColWidth="14.3984375" defaultRowHeight="15" customHeight="1" x14ac:dyDescent="0.45"/>
  <cols>
    <col min="1" max="1" width="8.73046875" customWidth="1"/>
    <col min="2" max="2" width="21.86328125" customWidth="1"/>
    <col min="3" max="3" width="14.53125" customWidth="1"/>
    <col min="4" max="4" width="36" customWidth="1"/>
    <col min="5" max="26" width="8.73046875" customWidth="1"/>
  </cols>
  <sheetData>
    <row r="1" spans="2:5" ht="14.25" customHeight="1" x14ac:dyDescent="0.45"/>
    <row r="2" spans="2:5" ht="14.25" customHeight="1" x14ac:dyDescent="0.45">
      <c r="B2" s="5" t="s">
        <v>0</v>
      </c>
      <c r="D2" s="2"/>
    </row>
    <row r="3" spans="2:5" ht="14.25" customHeight="1" x14ac:dyDescent="0.45">
      <c r="B3" s="20"/>
      <c r="D3" s="2"/>
    </row>
    <row r="4" spans="2:5" ht="14.25" customHeight="1" x14ac:dyDescent="0.45">
      <c r="B4" s="10" t="e">
        <v>#DIV/0!</v>
      </c>
      <c r="D4" s="2"/>
    </row>
    <row r="5" spans="2:5" ht="14.25" customHeight="1" x14ac:dyDescent="0.45">
      <c r="B5" s="10" t="e">
        <v>#N/A</v>
      </c>
      <c r="D5" s="2"/>
    </row>
    <row r="6" spans="2:5" ht="14.25" customHeight="1" x14ac:dyDescent="0.45">
      <c r="B6" s="10">
        <v>2</v>
      </c>
      <c r="D6" s="2"/>
    </row>
    <row r="7" spans="2:5" ht="14.25" customHeight="1" x14ac:dyDescent="0.45">
      <c r="B7" s="10">
        <v>1</v>
      </c>
      <c r="D7" s="2"/>
    </row>
    <row r="8" spans="2:5" ht="14.25" customHeight="1" x14ac:dyDescent="0.45">
      <c r="B8" s="10" t="s">
        <v>51</v>
      </c>
      <c r="D8" s="2"/>
    </row>
    <row r="9" spans="2:5" ht="14.25" customHeight="1" x14ac:dyDescent="0.45">
      <c r="B9" s="4"/>
      <c r="C9" s="4"/>
      <c r="D9" s="2"/>
    </row>
    <row r="10" spans="2:5" ht="14.25" customHeight="1" x14ac:dyDescent="0.45">
      <c r="B10" s="5" t="s">
        <v>1</v>
      </c>
      <c r="C10" s="5" t="s">
        <v>2</v>
      </c>
      <c r="D10" s="5" t="s">
        <v>3</v>
      </c>
    </row>
    <row r="11" spans="2:5" ht="14.25" customHeight="1" x14ac:dyDescent="0.45">
      <c r="B11" s="6"/>
      <c r="C11" s="7" t="b">
        <f>ISBLANK(B3)</f>
        <v>1</v>
      </c>
      <c r="D11" s="8" t="s">
        <v>52</v>
      </c>
      <c r="E11" t="b">
        <f>ISBLANK(B5)</f>
        <v>0</v>
      </c>
    </row>
    <row r="12" spans="2:5" ht="14.25" customHeight="1" x14ac:dyDescent="0.45">
      <c r="B12" s="6"/>
      <c r="C12" s="7" t="b">
        <f>ISERROR(B4)</f>
        <v>1</v>
      </c>
      <c r="D12" s="8" t="s">
        <v>53</v>
      </c>
      <c r="E12" t="b">
        <f>ISERROR(B3)</f>
        <v>0</v>
      </c>
    </row>
    <row r="13" spans="2:5" ht="14.25" customHeight="1" x14ac:dyDescent="0.45">
      <c r="B13" s="6"/>
      <c r="C13" s="7" t="b">
        <f>ISNA(B5)</f>
        <v>1</v>
      </c>
      <c r="D13" s="8" t="s">
        <v>54</v>
      </c>
    </row>
    <row r="14" spans="2:5" ht="14.25" customHeight="1" x14ac:dyDescent="0.45">
      <c r="B14" s="6"/>
      <c r="C14" s="7" t="b">
        <f>ISNUMBER(B6)</f>
        <v>1</v>
      </c>
      <c r="D14" s="8" t="s">
        <v>55</v>
      </c>
    </row>
    <row r="15" spans="2:5" ht="14.25" customHeight="1" x14ac:dyDescent="0.45">
      <c r="B15" s="6"/>
      <c r="C15" s="7" t="b">
        <f>ISODD(B6)</f>
        <v>0</v>
      </c>
      <c r="D15" s="8" t="s">
        <v>56</v>
      </c>
    </row>
    <row r="16" spans="2:5" ht="14.25" customHeight="1" x14ac:dyDescent="0.45">
      <c r="B16" s="6"/>
      <c r="C16" s="7" t="b">
        <f>ISEVEN(B7)</f>
        <v>0</v>
      </c>
      <c r="D16" s="8" t="s">
        <v>57</v>
      </c>
    </row>
    <row r="17" spans="2:4" ht="14.25" customHeight="1" x14ac:dyDescent="0.45">
      <c r="B17" s="6"/>
      <c r="C17" s="7" t="b">
        <f>ISTEXT(B8)</f>
        <v>1</v>
      </c>
      <c r="D17" s="8" t="s">
        <v>58</v>
      </c>
    </row>
    <row r="18" spans="2:4" ht="14.25" customHeight="1" x14ac:dyDescent="0.45">
      <c r="B18" s="9"/>
    </row>
    <row r="19" spans="2:4" ht="14.25" customHeight="1" x14ac:dyDescent="0.45">
      <c r="B19" s="9"/>
    </row>
    <row r="20" spans="2:4" ht="14.25" customHeight="1" x14ac:dyDescent="0.45">
      <c r="B20" s="9"/>
    </row>
    <row r="21" spans="2:4" ht="14.25" customHeight="1" x14ac:dyDescent="0.45"/>
    <row r="22" spans="2:4" ht="14.25" customHeight="1" x14ac:dyDescent="0.45"/>
    <row r="23" spans="2:4" ht="14.25" customHeight="1" x14ac:dyDescent="0.45"/>
    <row r="24" spans="2:4" ht="14.25" customHeight="1" x14ac:dyDescent="0.45"/>
    <row r="25" spans="2:4" ht="14.25" customHeight="1" x14ac:dyDescent="0.45"/>
    <row r="26" spans="2:4" ht="14.25" customHeight="1" x14ac:dyDescent="0.45"/>
    <row r="27" spans="2:4" ht="14.25" customHeight="1" x14ac:dyDescent="0.45"/>
    <row r="28" spans="2:4" ht="14.25" customHeight="1" x14ac:dyDescent="0.45"/>
    <row r="29" spans="2:4" ht="14.25" customHeight="1" x14ac:dyDescent="0.45"/>
    <row r="30" spans="2:4" ht="14.25" customHeight="1" x14ac:dyDescent="0.45"/>
    <row r="31" spans="2:4" ht="14.25" customHeight="1" x14ac:dyDescent="0.45"/>
    <row r="32" spans="2:4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TRUE()</vt:lpstr>
      <vt:lpstr>FALSE()</vt:lpstr>
      <vt:lpstr>NOT()</vt:lpstr>
      <vt:lpstr>AND()</vt:lpstr>
      <vt:lpstr>OR()</vt:lpstr>
      <vt:lpstr>IF()</vt:lpstr>
      <vt:lpstr>Nested Ifs</vt:lpstr>
      <vt:lpstr>IFERROR()</vt:lpstr>
      <vt:lpstr>IS()</vt:lpstr>
      <vt:lpstr>Dataset</vt:lpstr>
      <vt:lpstr>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Shiraj Ahmad</cp:lastModifiedBy>
  <dcterms:created xsi:type="dcterms:W3CDTF">2006-09-16T00:00:00Z</dcterms:created>
  <dcterms:modified xsi:type="dcterms:W3CDTF">2024-12-29T17:29:13Z</dcterms:modified>
</cp:coreProperties>
</file>