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drawings/drawing2.xml" ContentType="application/vnd.openxmlformats-officedocument.drawing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66CECBDB-FED9-4FC5-B8B3-F9544A2D66AA}" xr6:coauthVersionLast="47" xr6:coauthVersionMax="47" xr10:uidLastSave="{00000000-0000-0000-0000-000000000000}"/>
  <bookViews>
    <workbookView xWindow="-28920" yWindow="30" windowWidth="29040" windowHeight="15720" tabRatio="741" activeTab="6" xr2:uid="{E4FAC7A2-194B-4DBE-ACA1-546198A701A9}"/>
  </bookViews>
  <sheets>
    <sheet name="Errors" sheetId="7" r:id="rId1"/>
    <sheet name="Validation Questions" sheetId="11" r:id="rId2"/>
    <sheet name="Text Questions" sheetId="10" r:id="rId3"/>
    <sheet name="Date Time Questions" sheetId="8" r:id="rId4"/>
    <sheet name="Dataset" sheetId="3" r:id="rId5"/>
    <sheet name="Recap" sheetId="1" r:id="rId6"/>
    <sheet name="Agenda" sheetId="2" r:id="rId7"/>
    <sheet name="Text Functions" sheetId="18" r:id="rId8"/>
    <sheet name="Date and Time Functions" sheetId="20" r:id="rId9"/>
    <sheet name="Rand" sheetId="2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7" l="1"/>
  <c r="D51" i="7" a="1"/>
  <c r="D46" i="7"/>
  <c r="C46" i="7"/>
  <c r="C40" i="7"/>
  <c r="C34" i="7" a="1"/>
  <c r="C34" i="7" s="1"/>
  <c r="C28" i="7"/>
  <c r="C21" i="7"/>
  <c r="C10" i="7"/>
  <c r="D18" i="21"/>
  <c r="D17" i="21"/>
  <c r="D10" i="21" a="1"/>
  <c r="D10" i="21" s="1"/>
  <c r="D6" i="21" a="1"/>
  <c r="D6" i="21" s="1"/>
  <c r="D4" i="21"/>
  <c r="D2" i="21"/>
  <c r="H29" i="20"/>
  <c r="G29" i="20"/>
  <c r="F29" i="20"/>
  <c r="E29" i="20"/>
  <c r="E21" i="20"/>
  <c r="C3" i="20"/>
  <c r="C14" i="20" s="1"/>
  <c r="C2" i="20"/>
  <c r="E82" i="18"/>
  <c r="E81" i="18"/>
  <c r="G84" i="18" s="1"/>
  <c r="G82" i="18"/>
  <c r="G81" i="18"/>
  <c r="F82" i="18"/>
  <c r="F81" i="18"/>
  <c r="G63" i="18"/>
  <c r="G62" i="18"/>
  <c r="F63" i="18"/>
  <c r="F62" i="18"/>
  <c r="E63" i="18"/>
  <c r="E62" i="18"/>
  <c r="E57" i="18"/>
  <c r="E56" i="18"/>
  <c r="D48" i="18"/>
  <c r="D46" i="18"/>
  <c r="D43" i="18"/>
  <c r="G31" i="18"/>
  <c r="E31" i="18"/>
  <c r="E30" i="18"/>
  <c r="E29" i="18"/>
  <c r="E28" i="18"/>
  <c r="G26" i="18"/>
  <c r="H19" i="18"/>
  <c r="H18" i="18"/>
  <c r="E20" i="18"/>
  <c r="E19" i="18"/>
  <c r="E18" i="18"/>
  <c r="D20" i="18"/>
  <c r="D19" i="18"/>
  <c r="D18" i="18"/>
  <c r="D51" i="7" l="1"/>
  <c r="C6" i="20"/>
  <c r="C7" i="20"/>
  <c r="D8" i="20"/>
  <c r="E8" i="20"/>
  <c r="D5" i="20"/>
  <c r="E5" i="20"/>
  <c r="C10" i="20"/>
  <c r="C11" i="20"/>
  <c r="C8" i="20"/>
  <c r="C9" i="20"/>
  <c r="C4" i="20"/>
  <c r="C5" i="20"/>
  <c r="C12" i="20" l="1"/>
  <c r="D15" i="20" l="1"/>
  <c r="E15" i="20"/>
  <c r="C15" i="20"/>
  <c r="C16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<sst xmlns="http://schemas.openxmlformats.org/spreadsheetml/2006/main" count="4434" uniqueCount="932">
  <si>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</si>
  <si>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</si>
  <si>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</si>
  <si>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</si>
  <si>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</si>
  <si>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</si>
  <si>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</si>
  <si>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</si>
  <si>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</si>
  <si>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</si>
  <si>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</si>
  <si>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</si>
  <si>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</si>
  <si>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</si>
  <si>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</si>
  <si>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</si>
  <si>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</si>
  <si>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</si>
  <si>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</si>
  <si>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</si>
  <si>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</si>
  <si>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</si>
  <si>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</si>
  <si>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</si>
  <si>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</si>
  <si>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</si>
  <si>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</si>
  <si>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</si>
  <si>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</si>
  <si>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</si>
  <si>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</si>
  <si>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</si>
  <si>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</si>
  <si>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</si>
  <si>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</si>
  <si>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</si>
  <si>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</si>
  <si>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</si>
  <si>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</si>
  <si>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</si>
  <si>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</si>
  <si>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</si>
  <si>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</si>
  <si>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</si>
  <si>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</si>
  <si>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</si>
  <si>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</si>
  <si>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</si>
  <si>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</si>
  <si>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</si>
  <si>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</si>
  <si>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</si>
  <si>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</si>
  <si>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</si>
  <si>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</si>
  <si>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</si>
  <si>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</si>
  <si>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</si>
  <si>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</si>
  <si>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</si>
  <si>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</si>
  <si>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</si>
  <si>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</si>
  <si>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</si>
  <si>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</si>
  <si>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</si>
  <si>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</si>
  <si>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</si>
  <si>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</si>
  <si>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</si>
  <si>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</si>
  <si>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</si>
  <si>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</si>
  <si>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</si>
  <si>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</si>
  <si>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</si>
  <si>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</si>
  <si>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</si>
  <si>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</si>
  <si>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</si>
  <si>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</si>
  <si>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</si>
  <si>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</si>
  <si>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</si>
  <si>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</si>
  <si>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</si>
  <si>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</si>
  <si>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</si>
  <si>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</si>
  <si>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</si>
  <si>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</si>
  <si>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</si>
  <si>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</si>
  <si>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</si>
  <si>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</si>
  <si>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</si>
  <si>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</si>
  <si>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</si>
  <si>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</si>
  <si>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</si>
  <si>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</si>
  <si>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</si>
  <si>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</si>
  <si>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</si>
  <si>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</si>
  <si>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</si>
  <si>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</si>
  <si>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</si>
  <si>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</si>
  <si>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</si>
  <si>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</si>
  <si>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</si>
  <si>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</si>
  <si>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</si>
  <si>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</si>
  <si>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</si>
  <si>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</si>
  <si>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</si>
  <si>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</si>
  <si>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</si>
  <si>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</si>
  <si>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</si>
  <si>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</si>
  <si>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</si>
  <si>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</si>
  <si>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</si>
  <si>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</si>
  <si>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</si>
  <si>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</si>
  <si>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</si>
  <si>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</si>
  <si>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</si>
  <si>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</si>
  <si>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</si>
  <si>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</si>
  <si>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</si>
  <si>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</si>
  <si>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</si>
  <si>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</si>
  <si>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</si>
  <si>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</si>
  <si>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</si>
  <si>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</si>
  <si>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</si>
  <si>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</si>
  <si>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</si>
  <si>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</si>
  <si>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</si>
  <si>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</si>
  <si>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</si>
  <si>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</si>
  <si>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</si>
  <si>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</si>
  <si>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</si>
  <si>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</si>
  <si>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</si>
  <si>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</si>
  <si>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</si>
  <si>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</si>
  <si>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Date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</si>
  <si>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</si>
  <si>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</si>
  <si>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</si>
  <si>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</si>
  <si>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</si>
  <si>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</si>
  <si>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</si>
  <si>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</si>
  <si>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</si>
  <si>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</si>
  <si>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</si>
  <si>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</si>
  <si>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</si>
  <si>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</si>
  <si>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</si>
  <si>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</si>
  <si>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</si>
  <si>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</si>
  <si>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</si>
  <si>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</si>
  <si>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</si>
  <si>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</si>
  <si>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</si>
  <si>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</si>
  <si>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</si>
  <si>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</si>
  <si>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</si>
  <si>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</si>
  <si>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</si>
  <si>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</si>
  <si>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</si>
  <si>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</si>
  <si>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</si>
  <si>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</si>
  <si>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</si>
  <si>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</si>
  <si>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</si>
  <si>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</si>
  <si>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</si>
  <si>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</si>
  <si>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</si>
  <si>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</si>
  <si>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</si>
  <si>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</si>
  <si>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</si>
  <si>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</si>
  <si>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</si>
  <si>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</si>
  <si>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</si>
  <si>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</si>
  <si>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</si>
  <si>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</si>
  <si>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</si>
  <si>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</si>
  <si>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</si>
  <si>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</si>
  <si>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</si>
  <si>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</si>
  <si>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</si>
  <si>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</si>
  <si>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</si>
  <si>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</si>
  <si>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</si>
  <si>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</si>
  <si>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</si>
  <si>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</si>
  <si>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</si>
  <si>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</si>
  <si>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</si>
  <si>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</si>
  <si>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</si>
  <si>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</si>
  <si>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</si>
  <si>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</si>
  <si>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</si>
  <si>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</si>
  <si>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</si>
  <si>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</si>
  <si>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</si>
  <si>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</si>
  <si>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</si>
  <si>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</si>
  <si>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</si>
  <si>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</si>
  <si>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</si>
  <si>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</si>
  <si>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</si>
  <si>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</si>
  <si>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</si>
  <si>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</si>
  <si>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</si>
  <si>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</si>
  <si>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</si>
  <si>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</si>
  <si>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</si>
  <si>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</si>
  <si>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</si>
  <si>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</si>
  <si>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</si>
  <si>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</si>
  <si>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</si>
  <si>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</si>
  <si>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</si>
  <si>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</si>
  <si>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</si>
  <si>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</si>
  <si>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</si>
  <si>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</si>
  <si>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</si>
  <si>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</si>
  <si>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</si>
  <si>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</si>
  <si>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</si>
  <si>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</si>
  <si>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</si>
  <si>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</si>
  <si>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</si>
  <si>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</si>
  <si>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</si>
  <si>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</si>
  <si>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</si>
  <si>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</si>
  <si>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</si>
  <si>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</si>
  <si>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</si>
  <si>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</si>
  <si>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</si>
  <si>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</si>
  <si>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</si>
  <si>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</si>
  <si>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</si>
  <si>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</si>
  <si>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</si>
  <si>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</si>
  <si>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</si>
  <si>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</si>
  <si>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</si>
  <si>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</si>
  <si>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</si>
  <si>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</si>
  <si>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</si>
  <si>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</si>
  <si>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</si>
  <si>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</si>
  <si>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</si>
  <si>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</si>
  <si>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</si>
  <si>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</si>
  <si>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</si>
  <si>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</si>
  <si>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</si>
  <si>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</si>
  <si>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</si>
  <si>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</si>
  <si>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</si>
  <si>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</si>
  <si>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</si>
  <si>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</si>
  <si>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</si>
  <si>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</si>
  <si>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</si>
  <si>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</si>
  <si>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</si>
  <si>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</si>
  <si>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</si>
  <si>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Priyanshu.soabhagya@ahead.com</t>
  </si>
  <si>
    <t>babblu.kumar@ecl.com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</si>
  <si>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</si>
  <si>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</si>
  <si>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</si>
  <si>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</si>
  <si>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</si>
  <si>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</si>
  <si>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</si>
  <si>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</si>
  <si>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</si>
  <si>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</si>
  <si>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</si>
  <si>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</si>
  <si>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</si>
  <si>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</si>
  <si>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</si>
  <si>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</si>
  <si>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</si>
  <si>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</si>
  <si>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</si>
  <si>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</si>
  <si>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</si>
  <si>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</si>
  <si>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</si>
  <si>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</si>
  <si>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</si>
  <si>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</si>
  <si>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</si>
  <si>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</si>
  <si>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</si>
  <si>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</si>
  <si>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</si>
  <si>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</si>
  <si>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</si>
  <si>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</si>
  <si>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</si>
  <si>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</si>
  <si>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</si>
  <si>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</si>
  <si>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</si>
  <si>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</si>
  <si>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</si>
  <si>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</si>
  <si>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</si>
  <si>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</si>
  <si>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</si>
  <si>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</si>
  <si>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</si>
  <si>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</si>
  <si>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</si>
  <si>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</si>
  <si>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</si>
  <si>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</si>
  <si>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</si>
  <si>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</si>
  <si>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</si>
  <si>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</si>
  <si>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</si>
  <si>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</si>
  <si>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</si>
  <si>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</si>
  <si>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</si>
  <si>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</si>
  <si>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</si>
  <si>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</si>
  <si>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</si>
  <si>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</si>
  <si>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</si>
  <si>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</si>
  <si>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</si>
  <si>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</si>
  <si>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</si>
  <si>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</si>
  <si>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</si>
  <si>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</si>
  <si>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</si>
  <si>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</si>
  <si>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</si>
  <si>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</si>
  <si>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</si>
  <si>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</si>
  <si>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</si>
  <si>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</si>
  <si>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</si>
  <si>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</si>
  <si>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</si>
  <si>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</si>
  <si>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</si>
  <si>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</si>
  <si>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</si>
  <si>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</si>
  <si>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</si>
  <si>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</si>
  <si>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</si>
  <si>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</si>
  <si>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</si>
  <si>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</si>
  <si>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</si>
  <si>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</si>
  <si>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</si>
  <si>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</si>
  <si>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</si>
  <si>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</si>
  <si>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</si>
  <si>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</si>
  <si>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</si>
  <si>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</si>
  <si>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</si>
  <si>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</si>
  <si>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</si>
  <si>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</si>
  <si>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</si>
  <si>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</si>
  <si>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</si>
  <si>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</si>
  <si>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</si>
  <si>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</si>
  <si>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</si>
  <si>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</si>
  <si>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</si>
  <si>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</si>
  <si>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</si>
  <si>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</si>
  <si>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</si>
  <si>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</si>
  <si>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</si>
  <si>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</si>
  <si>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</si>
  <si>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</si>
  <si>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</si>
  <si>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</si>
  <si>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</si>
  <si>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</si>
  <si>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</si>
  <si>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</si>
  <si>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</si>
  <si>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</si>
  <si>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</si>
  <si>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</si>
  <si>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</si>
  <si>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</si>
  <si>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</si>
  <si>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</si>
  <si>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</si>
  <si>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</si>
  <si>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</si>
  <si>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</si>
  <si>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</si>
  <si>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</si>
  <si>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</si>
  <si>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</si>
  <si>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</si>
  <si>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</si>
  <si>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</si>
  <si>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</si>
  <si>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</si>
  <si>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</si>
  <si>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</si>
  <si>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</si>
  <si>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</si>
  <si>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</si>
  <si>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</si>
  <si>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</si>
  <si>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</si>
  <si>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</si>
  <si>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</si>
  <si>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</si>
  <si>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</si>
  <si>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</si>
  <si>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</si>
  <si>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</si>
  <si>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</si>
  <si>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</si>
  <si>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</si>
  <si>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</si>
  <si>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</si>
  <si>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</si>
  <si>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</si>
  <si>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</si>
  <si>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</si>
  <si>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</si>
  <si>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</si>
  <si>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</si>
  <si>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</si>
  <si>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</si>
  <si>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</si>
  <si>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</si>
  <si>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</si>
  <si>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</si>
  <si>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</si>
  <si>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</si>
  <si>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</si>
  <si>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</si>
  <si>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</si>
  <si>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</si>
  <si>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</si>
  <si>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</si>
  <si>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</si>
  <si>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</si>
  <si>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</si>
  <si>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</si>
  <si>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</si>
  <si>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</si>
  <si>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</si>
  <si>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</si>
  <si>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</si>
  <si>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</si>
  <si>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</si>
  <si>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</si>
  <si>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</si>
  <si>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</si>
  <si>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</si>
  <si>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</si>
  <si>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</si>
  <si>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</si>
  <si>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</si>
  <si>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</si>
  <si>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</si>
  <si>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</si>
  <si>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</si>
  <si>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</si>
  <si>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</si>
  <si>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</si>
  <si>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</si>
  <si>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</si>
  <si>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</si>
  <si>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</si>
  <si>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</si>
  <si>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</si>
  <si>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</si>
  <si>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</si>
  <si>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</si>
  <si>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</si>
  <si>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</si>
  <si>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</si>
  <si>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</si>
  <si>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</si>
  <si>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</si>
  <si>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</si>
  <si>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</si>
  <si>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</si>
  <si>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</si>
  <si>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</si>
  <si>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</si>
  <si>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</si>
  <si>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</si>
  <si>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</si>
  <si>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</si>
  <si>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</si>
  <si>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</si>
  <si>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</si>
  <si>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</si>
  <si>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</si>
  <si>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</si>
  <si>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</si>
  <si>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</si>
  <si>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</si>
  <si>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</si>
  <si>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</si>
  <si>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</si>
  <si>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</si>
  <si>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</si>
  <si>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</si>
  <si>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</si>
  <si>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</si>
  <si>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</si>
  <si>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</si>
  <si>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</si>
  <si>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</si>
  <si>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</si>
  <si>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</si>
  <si>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</si>
  <si>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</si>
  <si>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</si>
  <si>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</si>
  <si>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</si>
  <si>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</si>
  <si>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</si>
  <si>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</si>
  <si>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</si>
  <si>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</si>
  <si>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</si>
  <si>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</si>
  <si>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</si>
  <si>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</si>
  <si>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</si>
  <si>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</si>
  <si>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</si>
  <si>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</si>
  <si>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</si>
  <si>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</si>
  <si>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</si>
  <si>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</si>
  <si>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</si>
  <si>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</si>
  <si>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</si>
  <si>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</si>
  <si>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</si>
  <si>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</si>
  <si>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</si>
  <si>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</si>
  <si>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</si>
  <si>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</si>
  <si>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</si>
  <si>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</si>
  <si>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</si>
  <si>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</si>
  <si>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</si>
  <si>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</si>
  <si>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</si>
  <si>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</si>
  <si>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</si>
  <si>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</si>
  <si>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</si>
  <si>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</si>
  <si>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</si>
  <si>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</si>
  <si>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</si>
  <si>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</si>
  <si>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</si>
  <si>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</si>
  <si>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</si>
  <si>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</si>
  <si>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</si>
  <si>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</si>
  <si>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</si>
  <si>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</si>
  <si>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</si>
  <si>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</si>
  <si>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</si>
  <si>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</si>
  <si>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</si>
  <si>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</si>
  <si>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</si>
  <si>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</si>
  <si>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</si>
  <si>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</si>
  <si>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</si>
  <si>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</si>
  <si>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</si>
  <si>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</si>
  <si>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</si>
  <si>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</si>
  <si>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</si>
  <si>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</si>
  <si>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</si>
  <si>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</si>
  <si>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</si>
  <si>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</si>
  <si>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</si>
  <si>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</si>
  <si>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</si>
  <si>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</si>
  <si>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</si>
  <si>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</si>
  <si>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</si>
  <si>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</si>
  <si>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</si>
  <si>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</si>
  <si>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</si>
  <si>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</si>
  <si>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</si>
  <si>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</si>
  <si>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</si>
  <si>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</si>
  <si>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</si>
  <si>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</si>
  <si>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</si>
  <si>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</si>
  <si>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</si>
  <si>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</si>
  <si>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</si>
  <si>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</si>
  <si>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</si>
  <si>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</si>
  <si>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</si>
  <si>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</si>
  <si>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</si>
  <si>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</si>
  <si>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</si>
  <si>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</si>
  <si>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</si>
  <si>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</si>
  <si>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</si>
  <si>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</si>
  <si>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</si>
  <si>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</si>
  <si>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</si>
  <si>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</si>
  <si>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</si>
  <si>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</si>
  <si>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</si>
  <si>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</si>
  <si>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</si>
  <si>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</si>
  <si>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</si>
  <si>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</si>
  <si>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</si>
  <si>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</si>
  <si>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</si>
  <si>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</si>
  <si>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</si>
  <si>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</si>
  <si>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</si>
  <si>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</si>
  <si>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</si>
  <si>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</si>
  <si>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</si>
  <si>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</si>
  <si>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</si>
  <si>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</si>
  <si>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</si>
  <si>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</si>
  <si>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</si>
  <si>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</si>
  <si>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</si>
  <si>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</si>
  <si>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</si>
  <si>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</si>
  <si>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</si>
  <si>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</si>
  <si>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</si>
  <si>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</si>
  <si>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</si>
  <si>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</si>
  <si>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</si>
  <si>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</si>
  <si>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</si>
  <si>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</si>
  <si>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</si>
  <si>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</si>
  <si>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</si>
  <si>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</si>
  <si>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</si>
  <si>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</si>
  <si>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</si>
  <si>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</si>
  <si>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</si>
  <si>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</si>
  <si>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</si>
  <si>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</si>
  <si>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</si>
  <si>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</si>
  <si>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</si>
  <si>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</si>
  <si>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</si>
  <si>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</si>
  <si>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</si>
  <si>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</si>
  <si>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</si>
  <si>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</si>
  <si>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</si>
  <si>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</si>
  <si>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</si>
  <si>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</si>
  <si>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</si>
  <si>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</si>
  <si>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</si>
  <si>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</si>
  <si>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</si>
  <si>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</si>
  <si>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</si>
  <si>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</si>
  <si>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</si>
  <si>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</si>
  <si>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</si>
  <si>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</si>
  <si>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</si>
  <si>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</si>
  <si>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</si>
  <si>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</si>
  <si>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</si>
  <si>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</si>
  <si>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</si>
  <si>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</si>
  <si>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</si>
  <si>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</si>
  <si>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</si>
  <si>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</si>
  <si>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</si>
  <si>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</si>
  <si>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</si>
  <si>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</si>
  <si>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</si>
  <si>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</si>
  <si>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</si>
  <si>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</si>
  <si>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</si>
  <si>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</si>
  <si>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</si>
  <si>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</si>
  <si>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</si>
  <si>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</si>
  <si>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</si>
  <si>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</si>
  <si>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</si>
  <si>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</si>
  <si>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</si>
  <si>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</si>
  <si>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</si>
  <si>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</si>
  <si>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</si>
  <si>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</si>
  <si>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</si>
  <si>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</si>
  <si>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</si>
  <si>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</si>
  <si>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</si>
  <si>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</si>
  <si>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</si>
  <si>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</si>
  <si>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</si>
  <si>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</si>
  <si>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</si>
  <si>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</si>
  <si>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</si>
  <si>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</si>
  <si>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</si>
  <si>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</si>
  <si>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</si>
  <si>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</si>
  <si>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</si>
  <si>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Find</t>
  </si>
  <si>
    <t>Replace</t>
  </si>
  <si>
    <t>Substitute</t>
  </si>
  <si>
    <t>Siraj</t>
  </si>
  <si>
    <t>Acciojob</t>
  </si>
  <si>
    <t>Company</t>
  </si>
  <si>
    <t>Email</t>
  </si>
  <si>
    <t>Len</t>
  </si>
  <si>
    <t>Now</t>
  </si>
  <si>
    <t>Today</t>
  </si>
  <si>
    <t>Year</t>
  </si>
  <si>
    <t>Month</t>
  </si>
  <si>
    <t>Day</t>
  </si>
  <si>
    <t>Hour</t>
  </si>
  <si>
    <t>Minute</t>
  </si>
  <si>
    <t>kumar.ak@pg.com</t>
  </si>
  <si>
    <t>arzoo.afsar@gmail.com</t>
  </si>
  <si>
    <r>
      <t xml:space="preserve">An error means </t>
    </r>
    <r>
      <rPr>
        <b/>
        <sz val="11"/>
        <color theme="1"/>
        <rFont val="Aptos Narrow"/>
        <family val="2"/>
        <scheme val="minor"/>
      </rPr>
      <t>Excel doesn't understand or cannot perform</t>
    </r>
    <r>
      <rPr>
        <sz val="11"/>
        <color theme="1"/>
        <rFont val="Aptos Narrow"/>
        <family val="2"/>
        <scheme val="minor"/>
      </rPr>
      <t xml:space="preserve"> what you’re asking it to do in a formula.</t>
    </r>
  </si>
  <si>
    <r>
      <t xml:space="preserve">An </t>
    </r>
    <r>
      <rPr>
        <b/>
        <sz val="11"/>
        <color theme="1"/>
        <rFont val="Aptos Narrow"/>
        <family val="2"/>
        <scheme val="minor"/>
      </rPr>
      <t>error in Excel</t>
    </r>
    <r>
      <rPr>
        <sz val="11"/>
        <color theme="1"/>
        <rFont val="Aptos Narrow"/>
        <family val="2"/>
        <scheme val="minor"/>
      </rPr>
      <t xml:space="preserve"> is a message or symbol that appears in a cell when Excel cannot process a formula or function correctly. It indicates that something is wrong with your input, formula, or data.</t>
    </r>
  </si>
  <si>
    <t>YearFrac</t>
  </si>
  <si>
    <t>First Name</t>
  </si>
  <si>
    <t>Last Name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</si>
  <si>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</si>
  <si>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</si>
  <si>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</si>
  <si>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</si>
  <si>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</si>
  <si>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</si>
  <si>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</si>
  <si>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</si>
  <si>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</si>
  <si>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</si>
  <si>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</si>
  <si>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</t>
  </si>
  <si>
    <t>Soabhagya</t>
  </si>
  <si>
    <t>Kumar</t>
  </si>
  <si>
    <t>Afsar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</si>
  <si>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</si>
  <si>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</si>
  <si>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</si>
  <si>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</si>
  <si>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</si>
  <si>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</si>
  <si>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</si>
  <si>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</si>
  <si>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</si>
  <si>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</si>
  <si>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</si>
  <si>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</si>
  <si>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</si>
  <si>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</si>
  <si>
    <t>3 Character</t>
  </si>
  <si>
    <t xml:space="preserve">By Default 1 </t>
  </si>
  <si>
    <t>More than Max Length</t>
  </si>
  <si>
    <t>From where we have to start</t>
  </si>
  <si>
    <t>How many characters we need</t>
  </si>
  <si>
    <t>Upper</t>
  </si>
  <si>
    <t>Lower</t>
  </si>
  <si>
    <t>Proper</t>
  </si>
  <si>
    <t>aSEdnjkno123@344</t>
  </si>
  <si>
    <t>Search</t>
  </si>
  <si>
    <t>Filter</t>
  </si>
  <si>
    <t>I am from lucknow.</t>
  </si>
  <si>
    <t>My name is Siraj Ali.</t>
  </si>
  <si>
    <t xml:space="preserve">Find </t>
  </si>
  <si>
    <t>Desc</t>
  </si>
  <si>
    <t>4GB RAM | 64GB ROM</t>
  </si>
  <si>
    <t>RAM</t>
  </si>
  <si>
    <t>ROM</t>
  </si>
  <si>
    <t>16GB RAM | 256GB ROM</t>
  </si>
  <si>
    <t>Find |</t>
  </si>
  <si>
    <t>Find ROM</t>
  </si>
  <si>
    <t>Seconds</t>
  </si>
  <si>
    <t>Year Difference</t>
  </si>
  <si>
    <t>Week_num</t>
  </si>
  <si>
    <t>Week_Day</t>
  </si>
  <si>
    <t>Eomonth</t>
  </si>
  <si>
    <t xml:space="preserve">Date Of Joining </t>
  </si>
  <si>
    <t>Leave</t>
  </si>
  <si>
    <t>Rand</t>
  </si>
  <si>
    <t>Randbetween</t>
  </si>
  <si>
    <t>Randarray</t>
  </si>
  <si>
    <t>Round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</si>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</sst>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yyyy/mm/dd\ hh:mm:ss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  <xf numFmtId="0" fontId="0" fillId="3" borderId="0" xfId="0" applyFill="1"/>
    <xf numFmtId="0" fontId="0" fillId="0" borderId="0" xfId="0" applyAlignment="1">
      <alignment horizontal="center" vertical="center" wrapText="1"/>
    </xf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8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70.png"/><Relationship Id="rId159" Type="http://schemas.openxmlformats.org/officeDocument/2006/relationships/customXml" Target="../ink/ink79.xml"/><Relationship Id="rId170" Type="http://schemas.openxmlformats.org/officeDocument/2006/relationships/image" Target="../media/image86.png"/><Relationship Id="rId191" Type="http://schemas.openxmlformats.org/officeDocument/2006/relationships/image" Target="../media/image97.png"/><Relationship Id="rId107" Type="http://schemas.openxmlformats.org/officeDocument/2006/relationships/image" Target="../media/image54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5.png"/><Relationship Id="rId149" Type="http://schemas.openxmlformats.org/officeDocument/2006/relationships/customXml" Target="../ink/ink74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1.png"/><Relationship Id="rId181" Type="http://schemas.openxmlformats.org/officeDocument/2006/relationships/customXml" Target="../ink/ink90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60.png"/><Relationship Id="rId139" Type="http://schemas.openxmlformats.org/officeDocument/2006/relationships/customXml" Target="../ink/ink69.xml"/><Relationship Id="rId85" Type="http://schemas.openxmlformats.org/officeDocument/2006/relationships/customXml" Target="../ink/ink43.xml"/><Relationship Id="rId150" Type="http://schemas.openxmlformats.org/officeDocument/2006/relationships/image" Target="../media/image76.png"/><Relationship Id="rId171" Type="http://schemas.openxmlformats.org/officeDocument/2006/relationships/customXml" Target="../ink/ink85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5.png"/><Relationship Id="rId129" Type="http://schemas.openxmlformats.org/officeDocument/2006/relationships/customXml" Target="../ink/ink64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1.png"/><Relationship Id="rId161" Type="http://schemas.openxmlformats.org/officeDocument/2006/relationships/customXml" Target="../ink/ink80.xml"/><Relationship Id="rId182" Type="http://schemas.openxmlformats.org/officeDocument/2006/relationships/image" Target="../media/image92.png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59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6.png"/><Relationship Id="rId151" Type="http://schemas.openxmlformats.org/officeDocument/2006/relationships/customXml" Target="../ink/ink75.xml"/><Relationship Id="rId172" Type="http://schemas.openxmlformats.org/officeDocument/2006/relationships/image" Target="../media/image87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4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1.png"/><Relationship Id="rId125" Type="http://schemas.openxmlformats.org/officeDocument/2006/relationships/customXml" Target="../ink/ink62.xml"/><Relationship Id="rId141" Type="http://schemas.openxmlformats.org/officeDocument/2006/relationships/customXml" Target="../ink/ink70.xml"/><Relationship Id="rId146" Type="http://schemas.openxmlformats.org/officeDocument/2006/relationships/image" Target="../media/image74.png"/><Relationship Id="rId167" Type="http://schemas.openxmlformats.org/officeDocument/2006/relationships/customXml" Target="../ink/ink83.xml"/><Relationship Id="rId188" Type="http://schemas.openxmlformats.org/officeDocument/2006/relationships/image" Target="../media/image95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image" Target="../media/image82.png"/><Relationship Id="rId183" Type="http://schemas.openxmlformats.org/officeDocument/2006/relationships/customXml" Target="../ink/ink91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6.png"/><Relationship Id="rId115" Type="http://schemas.openxmlformats.org/officeDocument/2006/relationships/customXml" Target="../ink/ink57.xml"/><Relationship Id="rId131" Type="http://schemas.openxmlformats.org/officeDocument/2006/relationships/customXml" Target="../ink/ink65.xml"/><Relationship Id="rId136" Type="http://schemas.openxmlformats.org/officeDocument/2006/relationships/image" Target="../media/image69.png"/><Relationship Id="rId157" Type="http://schemas.openxmlformats.org/officeDocument/2006/relationships/customXml" Target="../ink/ink78.xml"/><Relationship Id="rId178" Type="http://schemas.openxmlformats.org/officeDocument/2006/relationships/image" Target="../media/image90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7.png"/><Relationship Id="rId173" Type="http://schemas.openxmlformats.org/officeDocument/2006/relationships/customXml" Target="../ink/ink86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image" Target="../media/image53.png"/><Relationship Id="rId126" Type="http://schemas.openxmlformats.org/officeDocument/2006/relationships/image" Target="../media/image64.png"/><Relationship Id="rId147" Type="http://schemas.openxmlformats.org/officeDocument/2006/relationships/customXml" Target="../ink/ink73.xml"/><Relationship Id="rId168" Type="http://schemas.openxmlformats.org/officeDocument/2006/relationships/image" Target="../media/image85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0.xml"/><Relationship Id="rId142" Type="http://schemas.openxmlformats.org/officeDocument/2006/relationships/image" Target="../media/image72.png"/><Relationship Id="rId163" Type="http://schemas.openxmlformats.org/officeDocument/2006/relationships/customXml" Target="../ink/ink81.xml"/><Relationship Id="rId184" Type="http://schemas.openxmlformats.org/officeDocument/2006/relationships/image" Target="../media/image93.png"/><Relationship Id="rId189" Type="http://schemas.openxmlformats.org/officeDocument/2006/relationships/customXml" Target="../ink/ink94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9.png"/><Relationship Id="rId137" Type="http://schemas.openxmlformats.org/officeDocument/2006/relationships/customXml" Target="../ink/ink68.xml"/><Relationship Id="rId158" Type="http://schemas.openxmlformats.org/officeDocument/2006/relationships/image" Target="../media/image80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5.xml"/><Relationship Id="rId132" Type="http://schemas.openxmlformats.org/officeDocument/2006/relationships/image" Target="../media/image67.png"/><Relationship Id="rId153" Type="http://schemas.openxmlformats.org/officeDocument/2006/relationships/customXml" Target="../ink/ink76.xml"/><Relationship Id="rId174" Type="http://schemas.openxmlformats.org/officeDocument/2006/relationships/image" Target="../media/image88.png"/><Relationship Id="rId179" Type="http://schemas.openxmlformats.org/officeDocument/2006/relationships/customXml" Target="../ink/ink89.xml"/><Relationship Id="rId190" Type="http://schemas.openxmlformats.org/officeDocument/2006/relationships/image" Target="../media/image9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customXml" Target="../ink/ink53.xml"/><Relationship Id="rId127" Type="http://schemas.openxmlformats.org/officeDocument/2006/relationships/customXml" Target="../ink/ink63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2.png"/><Relationship Id="rId143" Type="http://schemas.openxmlformats.org/officeDocument/2006/relationships/customXml" Target="../ink/ink71.xml"/><Relationship Id="rId148" Type="http://schemas.openxmlformats.org/officeDocument/2006/relationships/image" Target="../media/image75.png"/><Relationship Id="rId164" Type="http://schemas.openxmlformats.org/officeDocument/2006/relationships/image" Target="../media/image83.png"/><Relationship Id="rId169" Type="http://schemas.openxmlformats.org/officeDocument/2006/relationships/customXml" Target="../ink/ink84.xml"/><Relationship Id="rId185" Type="http://schemas.openxmlformats.org/officeDocument/2006/relationships/customXml" Target="../ink/ink92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1.png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7.png"/><Relationship Id="rId133" Type="http://schemas.openxmlformats.org/officeDocument/2006/relationships/customXml" Target="../ink/ink66.xml"/><Relationship Id="rId154" Type="http://schemas.openxmlformats.org/officeDocument/2006/relationships/image" Target="../media/image78.png"/><Relationship Id="rId175" Type="http://schemas.openxmlformats.org/officeDocument/2006/relationships/customXml" Target="../ink/ink87.xml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1.xml"/><Relationship Id="rId144" Type="http://schemas.openxmlformats.org/officeDocument/2006/relationships/image" Target="../media/image73.png"/><Relationship Id="rId90" Type="http://schemas.openxmlformats.org/officeDocument/2006/relationships/image" Target="../media/image45.png"/><Relationship Id="rId165" Type="http://schemas.openxmlformats.org/officeDocument/2006/relationships/customXml" Target="../ink/ink82.xml"/><Relationship Id="rId186" Type="http://schemas.openxmlformats.org/officeDocument/2006/relationships/image" Target="../media/image94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6.xml"/><Relationship Id="rId134" Type="http://schemas.openxmlformats.org/officeDocument/2006/relationships/image" Target="../media/image68.png"/><Relationship Id="rId80" Type="http://schemas.openxmlformats.org/officeDocument/2006/relationships/image" Target="../media/image40.png"/><Relationship Id="rId155" Type="http://schemas.openxmlformats.org/officeDocument/2006/relationships/customXml" Target="../ink/ink77.xml"/><Relationship Id="rId176" Type="http://schemas.openxmlformats.org/officeDocument/2006/relationships/image" Target="../media/image89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3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2.xml"/><Relationship Id="rId166" Type="http://schemas.openxmlformats.org/officeDocument/2006/relationships/image" Target="../media/image84.png"/><Relationship Id="rId187" Type="http://schemas.openxmlformats.org/officeDocument/2006/relationships/customXml" Target="../ink/ink93.xml"/><Relationship Id="rId1" Type="http://schemas.openxmlformats.org/officeDocument/2006/relationships/customXml" Target="../ink/ink1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8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7.xml"/><Relationship Id="rId156" Type="http://schemas.openxmlformats.org/officeDocument/2006/relationships/image" Target="../media/image79.png"/><Relationship Id="rId177" Type="http://schemas.openxmlformats.org/officeDocument/2006/relationships/customXml" Target="../ink/ink8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1.png"/><Relationship Id="rId13" Type="http://schemas.openxmlformats.org/officeDocument/2006/relationships/customXml" Target="../ink/ink101.xml"/><Relationship Id="rId3" Type="http://schemas.openxmlformats.org/officeDocument/2006/relationships/customXml" Target="../ink/ink96.xml"/><Relationship Id="rId7" Type="http://schemas.openxmlformats.org/officeDocument/2006/relationships/customXml" Target="../ink/ink98.xml"/><Relationship Id="rId12" Type="http://schemas.openxmlformats.org/officeDocument/2006/relationships/image" Target="../media/image103.png"/><Relationship Id="rId2" Type="http://schemas.openxmlformats.org/officeDocument/2006/relationships/image" Target="../media/image98.png"/><Relationship Id="rId1" Type="http://schemas.openxmlformats.org/officeDocument/2006/relationships/customXml" Target="../ink/ink95.xml"/><Relationship Id="rId6" Type="http://schemas.openxmlformats.org/officeDocument/2006/relationships/image" Target="../media/image100.png"/><Relationship Id="rId11" Type="http://schemas.openxmlformats.org/officeDocument/2006/relationships/customXml" Target="../ink/ink100.xml"/><Relationship Id="rId5" Type="http://schemas.openxmlformats.org/officeDocument/2006/relationships/customXml" Target="../ink/ink97.xml"/><Relationship Id="rId10" Type="http://schemas.openxmlformats.org/officeDocument/2006/relationships/image" Target="../media/image102.png"/><Relationship Id="rId4" Type="http://schemas.openxmlformats.org/officeDocument/2006/relationships/image" Target="../media/image99.png"/><Relationship Id="rId9" Type="http://schemas.openxmlformats.org/officeDocument/2006/relationships/customXml" Target="../ink/ink99.xml"/><Relationship Id="rId14" Type="http://schemas.openxmlformats.org/officeDocument/2006/relationships/image" Target="../media/image1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544178</xdr:colOff>
      <xdr:row>6</xdr:row>
      <xdr:rowOff>167760</xdr:rowOff>
    </xdr:from>
    <xdr:to>
      <xdr:col>2</xdr:col>
      <xdr:colOff>639218</xdr:colOff>
      <xdr:row>7</xdr:row>
      <xdr:rowOff>169601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E3EE04B-C4D8-0EA6-1347-1D6F42176C0B}"/>
                </a:ext>
              </a:extLst>
            </xdr14:cNvPr>
            <xdr14:cNvContentPartPr/>
          </xdr14:nvContentPartPr>
          <xdr14:nvPr macro=""/>
          <xdr14:xfrm>
            <a:off x="1098360" y="167760"/>
            <a:ext cx="95040" cy="17892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E3EE04B-C4D8-0EA6-1347-1D6F42176C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9720" y="158760"/>
              <a:ext cx="11268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142388</xdr:colOff>
      <xdr:row>7</xdr:row>
      <xdr:rowOff>1039</xdr:rowOff>
    </xdr:from>
    <xdr:to>
      <xdr:col>3</xdr:col>
      <xdr:colOff>267308</xdr:colOff>
      <xdr:row>7</xdr:row>
      <xdr:rowOff>173119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A919974-5A2E-AB32-360F-3491335D0CD9}"/>
                </a:ext>
              </a:extLst>
            </xdr14:cNvPr>
            <xdr14:cNvContentPartPr/>
          </xdr14:nvContentPartPr>
          <xdr14:nvPr macro=""/>
          <xdr14:xfrm>
            <a:off x="1363320" y="182880"/>
            <a:ext cx="124920" cy="1720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A919974-5A2E-AB32-360F-3491335D0C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54320" y="174240"/>
              <a:ext cx="14256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100598</xdr:colOff>
      <xdr:row>6</xdr:row>
      <xdr:rowOff>178200</xdr:rowOff>
    </xdr:from>
    <xdr:to>
      <xdr:col>4</xdr:col>
      <xdr:colOff>220838</xdr:colOff>
      <xdr:row>8</xdr:row>
      <xdr:rowOff>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981847A-B3A2-4D18-11DE-E017708B14EB}"/>
                </a:ext>
              </a:extLst>
            </xdr14:cNvPr>
            <xdr14:cNvContentPartPr/>
          </xdr14:nvContentPartPr>
          <xdr14:nvPr macro=""/>
          <xdr14:xfrm>
            <a:off x="1988280" y="178200"/>
            <a:ext cx="120240" cy="185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981847A-B3A2-4D18-11DE-E017708B14E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79280" y="169560"/>
              <a:ext cx="13788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226740</xdr:colOff>
      <xdr:row>6</xdr:row>
      <xdr:rowOff>179362</xdr:rowOff>
    </xdr:from>
    <xdr:to>
      <xdr:col>2</xdr:col>
      <xdr:colOff>361740</xdr:colOff>
      <xdr:row>8</xdr:row>
      <xdr:rowOff>8918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D54E6BD-4D46-8CCB-6A26-E0DCCFA120BB}"/>
                </a:ext>
              </a:extLst>
            </xdr14:cNvPr>
            <xdr14:cNvContentPartPr/>
          </xdr14:nvContentPartPr>
          <xdr14:nvPr macro=""/>
          <xdr14:xfrm>
            <a:off x="780922" y="179362"/>
            <a:ext cx="135000" cy="193238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D54E6BD-4D46-8CCB-6A26-E0DCCFA120B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71946" y="170930"/>
              <a:ext cx="152593" cy="210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252218</xdr:colOff>
      <xdr:row>8</xdr:row>
      <xdr:rowOff>90998</xdr:rowOff>
    </xdr:from>
    <xdr:to>
      <xdr:col>2</xdr:col>
      <xdr:colOff>265178</xdr:colOff>
      <xdr:row>8</xdr:row>
      <xdr:rowOff>172800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34BE768-A558-6881-1DFF-4215C01FEDF6}"/>
                </a:ext>
              </a:extLst>
            </xdr14:cNvPr>
            <xdr14:cNvContentPartPr/>
          </xdr14:nvContentPartPr>
          <xdr14:nvPr macro=""/>
          <xdr14:xfrm>
            <a:off x="806400" y="454680"/>
            <a:ext cx="12960" cy="770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34BE768-A558-6881-1DFF-4215C01FEDF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97400" y="445680"/>
              <a:ext cx="3060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528698</xdr:colOff>
      <xdr:row>8</xdr:row>
      <xdr:rowOff>83798</xdr:rowOff>
    </xdr:from>
    <xdr:to>
      <xdr:col>2</xdr:col>
      <xdr:colOff>617340</xdr:colOff>
      <xdr:row>9</xdr:row>
      <xdr:rowOff>8877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7200203-A5D0-C165-CE62-6B48629BA6B9}"/>
                </a:ext>
              </a:extLst>
            </xdr14:cNvPr>
            <xdr14:cNvContentPartPr/>
          </xdr14:nvContentPartPr>
          <xdr14:nvPr macro=""/>
          <xdr14:xfrm>
            <a:off x="1082880" y="447480"/>
            <a:ext cx="83880" cy="1069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7200203-A5D0-C165-CE62-6B48629BA6B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73880" y="438480"/>
              <a:ext cx="10152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144548</xdr:colOff>
      <xdr:row>8</xdr:row>
      <xdr:rowOff>74438</xdr:rowOff>
    </xdr:from>
    <xdr:to>
      <xdr:col>3</xdr:col>
      <xdr:colOff>220230</xdr:colOff>
      <xdr:row>8</xdr:row>
      <xdr:rowOff>171998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5149FAC-DDCE-C210-FBA9-4DA80285A7C8}"/>
                </a:ext>
              </a:extLst>
            </xdr14:cNvPr>
            <xdr14:cNvContentPartPr/>
          </xdr14:nvContentPartPr>
          <xdr14:nvPr macro=""/>
          <xdr14:xfrm>
            <a:off x="1365480" y="438120"/>
            <a:ext cx="70920" cy="975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5149FAC-DDCE-C210-FBA9-4DA80285A7C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6480" y="429480"/>
              <a:ext cx="8856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104918</xdr:colOff>
      <xdr:row>8</xdr:row>
      <xdr:rowOff>76598</xdr:rowOff>
    </xdr:from>
    <xdr:to>
      <xdr:col>4</xdr:col>
      <xdr:colOff>211200</xdr:colOff>
      <xdr:row>9</xdr:row>
      <xdr:rowOff>10759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C9A8D0E-7972-F365-F9A9-A327CD6799AE}"/>
                </a:ext>
              </a:extLst>
            </xdr14:cNvPr>
            <xdr14:cNvContentPartPr/>
          </xdr14:nvContentPartPr>
          <xdr14:nvPr macro=""/>
          <xdr14:xfrm>
            <a:off x="1992600" y="440280"/>
            <a:ext cx="106282" cy="116002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C9A8D0E-7972-F365-F9A9-A327CD6799A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83178" y="431241"/>
              <a:ext cx="124749" cy="134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427508</xdr:colOff>
      <xdr:row>6</xdr:row>
      <xdr:rowOff>171720</xdr:rowOff>
    </xdr:from>
    <xdr:to>
      <xdr:col>3</xdr:col>
      <xdr:colOff>551070</xdr:colOff>
      <xdr:row>9</xdr:row>
      <xdr:rowOff>9761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EC85A53-B276-E752-3E43-257D89191854}"/>
                </a:ext>
              </a:extLst>
            </xdr14:cNvPr>
            <xdr14:cNvContentPartPr/>
          </xdr14:nvContentPartPr>
          <xdr14:nvPr macro=""/>
          <xdr14:xfrm>
            <a:off x="1648440" y="171720"/>
            <a:ext cx="123562" cy="378802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EC85A53-B276-E752-3E43-257D8919185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39460" y="163078"/>
              <a:ext cx="141162" cy="396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467880</xdr:colOff>
      <xdr:row>7</xdr:row>
      <xdr:rowOff>20479</xdr:rowOff>
    </xdr:from>
    <xdr:to>
      <xdr:col>4</xdr:col>
      <xdr:colOff>1181893</xdr:colOff>
      <xdr:row>9</xdr:row>
      <xdr:rowOff>35877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235BB15-1934-0248-665E-2259CAD40E86}"/>
                </a:ext>
              </a:extLst>
            </xdr14:cNvPr>
            <xdr14:cNvContentPartPr/>
          </xdr14:nvContentPartPr>
          <xdr14:nvPr macro=""/>
          <xdr14:xfrm>
            <a:off x="2355562" y="202320"/>
            <a:ext cx="711278" cy="3790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235BB15-1934-0248-665E-2259CAD40E8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46919" y="193672"/>
              <a:ext cx="728925" cy="3967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246900</xdr:colOff>
      <xdr:row>10</xdr:row>
      <xdr:rowOff>37718</xdr:rowOff>
    </xdr:from>
    <xdr:to>
      <xdr:col>2</xdr:col>
      <xdr:colOff>973298</xdr:colOff>
      <xdr:row>11</xdr:row>
      <xdr:rowOff>87356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F8533B4-061E-9F1A-0B78-64119ADA03ED}"/>
                </a:ext>
              </a:extLst>
            </xdr14:cNvPr>
            <xdr14:cNvContentPartPr/>
          </xdr14:nvContentPartPr>
          <xdr14:nvPr macro=""/>
          <xdr14:xfrm>
            <a:off x="801082" y="765082"/>
            <a:ext cx="726398" cy="23148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F8533B4-061E-9F1A-0B78-64119ADA03E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92087" y="756082"/>
              <a:ext cx="744027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265980</xdr:colOff>
      <xdr:row>11</xdr:row>
      <xdr:rowOff>159995</xdr:rowOff>
    </xdr:from>
    <xdr:to>
      <xdr:col>2</xdr:col>
      <xdr:colOff>725340</xdr:colOff>
      <xdr:row>12</xdr:row>
      <xdr:rowOff>103158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BFC4887-7C1C-510A-7A1A-334B4BDEC2B5}"/>
                </a:ext>
              </a:extLst>
            </xdr14:cNvPr>
            <xdr14:cNvContentPartPr/>
          </xdr14:nvContentPartPr>
          <xdr14:nvPr macro=""/>
          <xdr14:xfrm>
            <a:off x="820162" y="1069200"/>
            <a:ext cx="459360" cy="125002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BFC4887-7C1C-510A-7A1A-334B4BDEC2B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1069" y="1059844"/>
              <a:ext cx="477182" cy="1433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513660</xdr:colOff>
      <xdr:row>10</xdr:row>
      <xdr:rowOff>7396</xdr:rowOff>
    </xdr:from>
    <xdr:to>
      <xdr:col>6</xdr:col>
      <xdr:colOff>781230</xdr:colOff>
      <xdr:row>11</xdr:row>
      <xdr:rowOff>58196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5A51077-3B17-FDCF-9F6C-8712D5D1C4FD}"/>
                </a:ext>
              </a:extLst>
            </xdr14:cNvPr>
            <xdr14:cNvContentPartPr/>
          </xdr14:nvContentPartPr>
          <xdr14:nvPr macro=""/>
          <xdr14:xfrm>
            <a:off x="2990160" y="734760"/>
            <a:ext cx="917002" cy="232642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E5A51077-3B17-FDCF-9F6C-8712D5D1C4F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981516" y="725572"/>
              <a:ext cx="934651" cy="250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571620</xdr:colOff>
      <xdr:row>12</xdr:row>
      <xdr:rowOff>17117</xdr:rowOff>
    </xdr:from>
    <xdr:to>
      <xdr:col>6</xdr:col>
      <xdr:colOff>436072</xdr:colOff>
      <xdr:row>12</xdr:row>
      <xdr:rowOff>154555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5A13EAC8-1922-EBC6-7ED6-A45A14D101B0}"/>
                </a:ext>
              </a:extLst>
            </xdr14:cNvPr>
            <xdr14:cNvContentPartPr/>
          </xdr14:nvContentPartPr>
          <xdr14:nvPr macro=""/>
          <xdr14:xfrm>
            <a:off x="3048120" y="1108162"/>
            <a:ext cx="509122" cy="137438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5A13EAC8-1922-EBC6-7ED6-A45A14D101B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39485" y="1099504"/>
              <a:ext cx="526752" cy="155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611245</xdr:colOff>
      <xdr:row>9</xdr:row>
      <xdr:rowOff>163677</xdr:rowOff>
    </xdr:from>
    <xdr:to>
      <xdr:col>9</xdr:col>
      <xdr:colOff>475257</xdr:colOff>
      <xdr:row>10</xdr:row>
      <xdr:rowOff>132840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9E373977-1F4D-01A6-747C-BE8CBEC712A2}"/>
                </a:ext>
              </a:extLst>
            </xdr14:cNvPr>
            <xdr14:cNvContentPartPr/>
          </xdr14:nvContentPartPr>
          <xdr14:nvPr macro=""/>
          <xdr14:xfrm>
            <a:off x="5036040" y="709200"/>
            <a:ext cx="508680" cy="146242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9E373977-1F4D-01A6-747C-BE8CBEC712A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027400" y="700555"/>
              <a:ext cx="526320" cy="1638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9701</xdr:colOff>
      <xdr:row>10</xdr:row>
      <xdr:rowOff>74798</xdr:rowOff>
    </xdr:from>
    <xdr:to>
      <xdr:col>10</xdr:col>
      <xdr:colOff>293823</xdr:colOff>
      <xdr:row>11</xdr:row>
      <xdr:rowOff>45874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2A9E5CDA-F4CD-AF8B-7631-56941C49494F}"/>
                </a:ext>
              </a:extLst>
            </xdr14:cNvPr>
            <xdr14:cNvContentPartPr/>
          </xdr14:nvContentPartPr>
          <xdr14:nvPr macro=""/>
          <xdr14:xfrm>
            <a:off x="5733360" y="802162"/>
            <a:ext cx="284122" cy="152918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2A9E5CDA-F4CD-AF8B-7631-56941C49494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724718" y="793167"/>
              <a:ext cx="301767" cy="170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26703</xdr:colOff>
      <xdr:row>12</xdr:row>
      <xdr:rowOff>49517</xdr:rowOff>
    </xdr:from>
    <xdr:to>
      <xdr:col>10</xdr:col>
      <xdr:colOff>485425</xdr:colOff>
      <xdr:row>13</xdr:row>
      <xdr:rowOff>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6FEACAA-B3E5-DC3A-CDDC-C85A1CAFFC80}"/>
                </a:ext>
              </a:extLst>
            </xdr14:cNvPr>
            <xdr14:cNvContentPartPr/>
          </xdr14:nvContentPartPr>
          <xdr14:nvPr macro=""/>
          <xdr14:xfrm>
            <a:off x="5750362" y="1140562"/>
            <a:ext cx="453960" cy="13248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6FEACAA-B3E5-DC3A-CDDC-C85A1CAFFC8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741362" y="1131922"/>
              <a:ext cx="47160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65287</xdr:colOff>
      <xdr:row>20</xdr:row>
      <xdr:rowOff>19180</xdr:rowOff>
    </xdr:from>
    <xdr:to>
      <xdr:col>2</xdr:col>
      <xdr:colOff>190207</xdr:colOff>
      <xdr:row>20</xdr:row>
      <xdr:rowOff>75340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335BD113-5371-1ECD-5E40-85CDAC3C4653}"/>
                </a:ext>
              </a:extLst>
            </xdr14:cNvPr>
            <xdr14:cNvContentPartPr/>
          </xdr14:nvContentPartPr>
          <xdr14:nvPr macro=""/>
          <xdr14:xfrm>
            <a:off x="618202" y="2556082"/>
            <a:ext cx="124920" cy="561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335BD113-5371-1ECD-5E40-85CDAC3C465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09226" y="2547442"/>
              <a:ext cx="143247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217722</xdr:colOff>
      <xdr:row>19</xdr:row>
      <xdr:rowOff>180112</xdr:rowOff>
    </xdr:from>
    <xdr:to>
      <xdr:col>2</xdr:col>
      <xdr:colOff>638840</xdr:colOff>
      <xdr:row>20</xdr:row>
      <xdr:rowOff>76671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7F0B118F-5B63-A267-A0F6-5095A4BD2EDF}"/>
                </a:ext>
              </a:extLst>
            </xdr14:cNvPr>
            <xdr14:cNvContentPartPr/>
          </xdr14:nvContentPartPr>
          <xdr14:nvPr macro=""/>
          <xdr14:xfrm>
            <a:off x="771202" y="2522747"/>
            <a:ext cx="421118" cy="76762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7F0B118F-5B63-A267-A0F6-5095A4BD2ED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2564" y="2513779"/>
              <a:ext cx="438755" cy="94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123346</xdr:colOff>
      <xdr:row>20</xdr:row>
      <xdr:rowOff>77570</xdr:rowOff>
    </xdr:from>
    <xdr:to>
      <xdr:col>6</xdr:col>
      <xdr:colOff>1371744</xdr:colOff>
      <xdr:row>21</xdr:row>
      <xdr:rowOff>172857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DB93D27F-2C81-AC4D-AB59-6CA269CF8A01}"/>
                </a:ext>
              </a:extLst>
            </xdr14:cNvPr>
            <xdr14:cNvContentPartPr/>
          </xdr14:nvContentPartPr>
          <xdr14:nvPr macro=""/>
          <xdr14:xfrm>
            <a:off x="3848122" y="2604202"/>
            <a:ext cx="1248398" cy="27576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DB93D27F-2C81-AC4D-AB59-6CA269CF8A0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839123" y="2595202"/>
              <a:ext cx="1266037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191386</xdr:colOff>
      <xdr:row>22</xdr:row>
      <xdr:rowOff>37105</xdr:rowOff>
    </xdr:from>
    <xdr:to>
      <xdr:col>6</xdr:col>
      <xdr:colOff>1316026</xdr:colOff>
      <xdr:row>23</xdr:row>
      <xdr:rowOff>58951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D4BECA14-7CF7-ABC1-5538-A92D3A6C05E0}"/>
                </a:ext>
              </a:extLst>
            </xdr14:cNvPr>
            <xdr14:cNvContentPartPr/>
          </xdr14:nvContentPartPr>
          <xdr14:nvPr macro=""/>
          <xdr14:xfrm>
            <a:off x="3916162" y="2924684"/>
            <a:ext cx="1124640" cy="20232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D4BECA14-7CF7-ABC1-5538-A92D3A6C05E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907486" y="2915935"/>
              <a:ext cx="1142354" cy="220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316034</xdr:colOff>
      <xdr:row>21</xdr:row>
      <xdr:rowOff>112099</xdr:rowOff>
    </xdr:from>
    <xdr:to>
      <xdr:col>7</xdr:col>
      <xdr:colOff>531396</xdr:colOff>
      <xdr:row>23</xdr:row>
      <xdr:rowOff>36713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83671560-44A6-BDF4-4F68-CC21FD8686B9}"/>
                </a:ext>
              </a:extLst>
            </xdr14:cNvPr>
            <xdr14:cNvContentPartPr/>
          </xdr14:nvContentPartPr>
          <xdr14:nvPr macro=""/>
          <xdr14:xfrm>
            <a:off x="5805442" y="2819204"/>
            <a:ext cx="210600" cy="28080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83671560-44A6-BDF4-4F68-CC21FD8686B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796787" y="2810564"/>
              <a:ext cx="22827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572992</xdr:colOff>
      <xdr:row>21</xdr:row>
      <xdr:rowOff>123537</xdr:rowOff>
    </xdr:from>
    <xdr:to>
      <xdr:col>8</xdr:col>
      <xdr:colOff>27536</xdr:colOff>
      <xdr:row>22</xdr:row>
      <xdr:rowOff>87783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246FC2D4-8C97-5D7D-22E0-E06198BDE846}"/>
                </a:ext>
              </a:extLst>
            </xdr14:cNvPr>
            <xdr14:cNvContentPartPr/>
          </xdr14:nvContentPartPr>
          <xdr14:nvPr macro=""/>
          <xdr14:xfrm>
            <a:off x="6062400" y="2830642"/>
            <a:ext cx="96480" cy="14472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246FC2D4-8C97-5D7D-22E0-E06198BDE84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053400" y="2821642"/>
              <a:ext cx="11412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417417</xdr:colOff>
      <xdr:row>23</xdr:row>
      <xdr:rowOff>26551</xdr:rowOff>
    </xdr:from>
    <xdr:to>
      <xdr:col>9</xdr:col>
      <xdr:colOff>438963</xdr:colOff>
      <xdr:row>24</xdr:row>
      <xdr:rowOff>49560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81262C3A-1603-3509-48A6-C7E81F2E0E11}"/>
                </a:ext>
              </a:extLst>
            </xdr14:cNvPr>
            <xdr14:cNvContentPartPr/>
          </xdr14:nvContentPartPr>
          <xdr14:nvPr macro=""/>
          <xdr14:xfrm>
            <a:off x="6553522" y="3094604"/>
            <a:ext cx="663480" cy="19872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81262C3A-1603-3509-48A6-C7E81F2E0E1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544522" y="3085604"/>
              <a:ext cx="68112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322377</xdr:colOff>
      <xdr:row>21</xdr:row>
      <xdr:rowOff>38937</xdr:rowOff>
    </xdr:from>
    <xdr:to>
      <xdr:col>12</xdr:col>
      <xdr:colOff>87829</xdr:colOff>
      <xdr:row>22</xdr:row>
      <xdr:rowOff>124307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BBF6DA65-FDF8-AAB5-238A-F21833DF9A79}"/>
                </a:ext>
              </a:extLst>
            </xdr14:cNvPr>
            <xdr14:cNvContentPartPr/>
          </xdr14:nvContentPartPr>
          <xdr14:nvPr macro=""/>
          <xdr14:xfrm>
            <a:off x="6458482" y="2746042"/>
            <a:ext cx="2352240" cy="261082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BBF6DA65-FDF8-AAB5-238A-F21833DF9A7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49823" y="2737387"/>
              <a:ext cx="2369918" cy="278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293116</xdr:colOff>
      <xdr:row>27</xdr:row>
      <xdr:rowOff>135240</xdr:rowOff>
    </xdr:from>
    <xdr:to>
      <xdr:col>7</xdr:col>
      <xdr:colOff>569589</xdr:colOff>
      <xdr:row>30</xdr:row>
      <xdr:rowOff>11658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09DF8356-754C-A4A7-6142-A3B4E06861A6}"/>
                </a:ext>
              </a:extLst>
            </xdr14:cNvPr>
            <xdr14:cNvContentPartPr/>
          </xdr14:nvContentPartPr>
          <xdr14:nvPr macro=""/>
          <xdr14:xfrm>
            <a:off x="5275882" y="4957271"/>
            <a:ext cx="2038598" cy="41220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09DF8356-754C-A4A7-6142-A3B4E06861A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267242" y="4948631"/>
              <a:ext cx="2056237" cy="42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84956</xdr:colOff>
      <xdr:row>32</xdr:row>
      <xdr:rowOff>27349</xdr:rowOff>
    </xdr:from>
    <xdr:to>
      <xdr:col>4</xdr:col>
      <xdr:colOff>505714</xdr:colOff>
      <xdr:row>32</xdr:row>
      <xdr:rowOff>160189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1F870504-61D6-A72D-9445-2A3EEA4C3859}"/>
                </a:ext>
              </a:extLst>
            </xdr14:cNvPr>
            <xdr14:cNvContentPartPr/>
          </xdr14:nvContentPartPr>
          <xdr14:nvPr macro=""/>
          <xdr14:xfrm>
            <a:off x="2573362" y="5742349"/>
            <a:ext cx="420758" cy="13284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1F870504-61D6-A72D-9445-2A3EEA4C385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564724" y="5733349"/>
              <a:ext cx="438395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191685</xdr:colOff>
      <xdr:row>32</xdr:row>
      <xdr:rowOff>39589</xdr:rowOff>
    </xdr:from>
    <xdr:to>
      <xdr:col>5</xdr:col>
      <xdr:colOff>466529</xdr:colOff>
      <xdr:row>32</xdr:row>
      <xdr:rowOff>172871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A5F5A919-D4C4-0155-F3BC-E28B031C15E6}"/>
                </a:ext>
              </a:extLst>
            </xdr14:cNvPr>
            <xdr14:cNvContentPartPr/>
          </xdr14:nvContentPartPr>
          <xdr14:nvPr macro=""/>
          <xdr14:xfrm>
            <a:off x="4525560" y="5754589"/>
            <a:ext cx="270082" cy="12852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A5F5A919-D4C4-0155-F3BC-E28B031C15E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16557" y="5745949"/>
              <a:ext cx="287727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64687</xdr:colOff>
      <xdr:row>33</xdr:row>
      <xdr:rowOff>30195</xdr:rowOff>
    </xdr:from>
    <xdr:to>
      <xdr:col>8</xdr:col>
      <xdr:colOff>526022</xdr:colOff>
      <xdr:row>34</xdr:row>
      <xdr:rowOff>11801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3A8CD7A-EC88-F857-DE36-E998EA2EBB49}"/>
                </a:ext>
              </a:extLst>
            </xdr14:cNvPr>
            <xdr14:cNvContentPartPr/>
          </xdr14:nvContentPartPr>
          <xdr14:nvPr macro=""/>
          <xdr14:xfrm>
            <a:off x="4398562" y="5923789"/>
            <a:ext cx="3516480" cy="16020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3A8CD7A-EC88-F857-DE36-E998EA2EBB4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89922" y="5914809"/>
              <a:ext cx="3534120" cy="1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25648</xdr:colOff>
      <xdr:row>32</xdr:row>
      <xdr:rowOff>3229</xdr:rowOff>
    </xdr:from>
    <xdr:to>
      <xdr:col>9</xdr:col>
      <xdr:colOff>458728</xdr:colOff>
      <xdr:row>32</xdr:row>
      <xdr:rowOff>160909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A30FACC6-6CE6-FEC2-276F-99FDFC3D91DD}"/>
                </a:ext>
              </a:extLst>
            </xdr14:cNvPr>
            <xdr14:cNvContentPartPr/>
          </xdr14:nvContentPartPr>
          <xdr14:nvPr macro=""/>
          <xdr14:xfrm>
            <a:off x="8068320" y="5718229"/>
            <a:ext cx="433080" cy="15768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A30FACC6-6CE6-FEC2-276F-99FDFC3D91D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059680" y="5709229"/>
              <a:ext cx="45072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112679</xdr:colOff>
      <xdr:row>32</xdr:row>
      <xdr:rowOff>9709</xdr:rowOff>
    </xdr:from>
    <xdr:to>
      <xdr:col>12</xdr:col>
      <xdr:colOff>66258</xdr:colOff>
      <xdr:row>33</xdr:row>
      <xdr:rowOff>7237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02BFFB73-0E85-7EC2-DB35-A64BF7E23181}"/>
                </a:ext>
              </a:extLst>
            </xdr14:cNvPr>
            <xdr14:cNvContentPartPr/>
          </xdr14:nvContentPartPr>
          <xdr14:nvPr macro=""/>
          <xdr14:xfrm>
            <a:off x="8804242" y="5724709"/>
            <a:ext cx="1251360" cy="176122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02BFFB73-0E85-7EC2-DB35-A64BF7E23181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795208" y="5715705"/>
              <a:ext cx="1269066" cy="193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47434</xdr:colOff>
      <xdr:row>38</xdr:row>
      <xdr:rowOff>48411</xdr:rowOff>
    </xdr:from>
    <xdr:to>
      <xdr:col>4</xdr:col>
      <xdr:colOff>399956</xdr:colOff>
      <xdr:row>38</xdr:row>
      <xdr:rowOff>151093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EC800F2-86E5-2232-7A3B-0520B4CC9E59}"/>
                </a:ext>
              </a:extLst>
            </xdr14:cNvPr>
            <xdr14:cNvContentPartPr/>
          </xdr14:nvContentPartPr>
          <xdr14:nvPr macro=""/>
          <xdr14:xfrm>
            <a:off x="2535840" y="6834974"/>
            <a:ext cx="347760" cy="9792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EC800F2-86E5-2232-7A3B-0520B4CC9E5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526840" y="6826168"/>
              <a:ext cx="365400" cy="115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237184</xdr:colOff>
      <xdr:row>38</xdr:row>
      <xdr:rowOff>10971</xdr:rowOff>
    </xdr:from>
    <xdr:to>
      <xdr:col>3</xdr:col>
      <xdr:colOff>428426</xdr:colOff>
      <xdr:row>39</xdr:row>
      <xdr:rowOff>58818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534D5B72-9619-7AAF-7270-BADACBAC3752}"/>
                </a:ext>
              </a:extLst>
            </xdr14:cNvPr>
            <xdr14:cNvContentPartPr/>
          </xdr14:nvContentPartPr>
          <xdr14:nvPr macro=""/>
          <xdr14:xfrm>
            <a:off x="2058840" y="6797534"/>
            <a:ext cx="191242" cy="22644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534D5B72-9619-7AAF-7270-BADACBAC375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049610" y="6788712"/>
              <a:ext cx="209332" cy="2444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189247</xdr:colOff>
      <xdr:row>38</xdr:row>
      <xdr:rowOff>26811</xdr:rowOff>
    </xdr:from>
    <xdr:to>
      <xdr:col>6</xdr:col>
      <xdr:colOff>541434</xdr:colOff>
      <xdr:row>38</xdr:row>
      <xdr:rowOff>171809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00F1FFCD-9983-B0BA-3B68-8DCB7A19FA56}"/>
                </a:ext>
              </a:extLst>
            </xdr14:cNvPr>
            <xdr14:cNvContentPartPr/>
          </xdr14:nvContentPartPr>
          <xdr14:nvPr macro=""/>
          <xdr14:xfrm>
            <a:off x="4523122" y="6813374"/>
            <a:ext cx="1001078" cy="144998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00F1FFCD-9983-B0BA-3B68-8DCB7A19FA5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514483" y="6804660"/>
              <a:ext cx="1018717" cy="162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754196</xdr:colOff>
      <xdr:row>37</xdr:row>
      <xdr:rowOff>153483</xdr:rowOff>
    </xdr:from>
    <xdr:to>
      <xdr:col>4</xdr:col>
      <xdr:colOff>1400674</xdr:colOff>
      <xdr:row>38</xdr:row>
      <xdr:rowOff>159733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8D47E16E-F1FC-4B69-0C72-FE84B2B931C5}"/>
                </a:ext>
              </a:extLst>
            </xdr14:cNvPr>
            <xdr14:cNvContentPartPr/>
          </xdr14:nvContentPartPr>
          <xdr14:nvPr macro=""/>
          <xdr14:xfrm>
            <a:off x="3242602" y="6761452"/>
            <a:ext cx="646478" cy="180082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8D47E16E-F1FC-4B69-0C72-FE84B2B931C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233603" y="6752502"/>
              <a:ext cx="664116" cy="197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1200594</xdr:colOff>
      <xdr:row>38</xdr:row>
      <xdr:rowOff>45891</xdr:rowOff>
    </xdr:from>
    <xdr:to>
      <xdr:col>6</xdr:col>
      <xdr:colOff>1383278</xdr:colOff>
      <xdr:row>39</xdr:row>
      <xdr:rowOff>85458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01A41C82-1199-F709-1997-9288BED7D5F3}"/>
                </a:ext>
              </a:extLst>
            </xdr14:cNvPr>
            <xdr14:cNvContentPartPr/>
          </xdr14:nvContentPartPr>
          <xdr14:nvPr macro=""/>
          <xdr14:xfrm>
            <a:off x="6183360" y="6832454"/>
            <a:ext cx="177922" cy="2181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01A41C82-1199-F709-1997-9288BED7D5F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174716" y="6823454"/>
              <a:ext cx="195570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324151</xdr:colOff>
      <xdr:row>37</xdr:row>
      <xdr:rowOff>151765</xdr:rowOff>
    </xdr:from>
    <xdr:to>
      <xdr:col>9</xdr:col>
      <xdr:colOff>58850</xdr:colOff>
      <xdr:row>39</xdr:row>
      <xdr:rowOff>858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432D35AB-48F4-9A9A-486A-044CCD0E2CDB}"/>
                </a:ext>
              </a:extLst>
            </xdr14:cNvPr>
            <xdr14:cNvContentPartPr/>
          </xdr14:nvContentPartPr>
          <xdr14:nvPr macro=""/>
          <xdr14:xfrm>
            <a:off x="7069042" y="6759734"/>
            <a:ext cx="1032480" cy="20628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432D35AB-48F4-9A9A-486A-044CCD0E2CD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059998" y="6750878"/>
              <a:ext cx="1050207" cy="2243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1674076</xdr:colOff>
      <xdr:row>38</xdr:row>
      <xdr:rowOff>4491</xdr:rowOff>
    </xdr:from>
    <xdr:to>
      <xdr:col>7</xdr:col>
      <xdr:colOff>47311</xdr:colOff>
      <xdr:row>39</xdr:row>
      <xdr:rowOff>17058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956CFCE5-68C8-3B00-9F8E-CF81FE2DBD07}"/>
                </a:ext>
              </a:extLst>
            </xdr14:cNvPr>
            <xdr14:cNvContentPartPr/>
          </xdr14:nvContentPartPr>
          <xdr14:nvPr macro=""/>
          <xdr14:xfrm>
            <a:off x="6656842" y="6791054"/>
            <a:ext cx="135360" cy="191160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956CFCE5-68C8-3B00-9F8E-CF81FE2DBD07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647520" y="6782054"/>
              <a:ext cx="153632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418048</xdr:colOff>
      <xdr:row>38</xdr:row>
      <xdr:rowOff>87291</xdr:rowOff>
    </xdr:from>
    <xdr:to>
      <xdr:col>10</xdr:col>
      <xdr:colOff>334079</xdr:colOff>
      <xdr:row>39</xdr:row>
      <xdr:rowOff>21100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37D168BB-0F23-BCC1-77A4-0F6BC4F1650F}"/>
                </a:ext>
              </a:extLst>
            </xdr14:cNvPr>
            <xdr14:cNvContentPartPr/>
          </xdr14:nvContentPartPr>
          <xdr14:nvPr macro=""/>
          <xdr14:xfrm>
            <a:off x="8460720" y="6873854"/>
            <a:ext cx="564922" cy="112402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37D168BB-0F23-BCC1-77A4-0F6BC4F1650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452079" y="6864832"/>
              <a:ext cx="582565" cy="130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369481</xdr:colOff>
      <xdr:row>39</xdr:row>
      <xdr:rowOff>122178</xdr:rowOff>
    </xdr:from>
    <xdr:to>
      <xdr:col>2</xdr:col>
      <xdr:colOff>1095961</xdr:colOff>
      <xdr:row>41</xdr:row>
      <xdr:rowOff>68192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E692F5A0-9966-22D2-476B-A7B2309B2F09}"/>
                </a:ext>
              </a:extLst>
            </xdr14:cNvPr>
            <xdr14:cNvContentPartPr/>
          </xdr14:nvContentPartPr>
          <xdr14:nvPr macro=""/>
          <xdr14:xfrm>
            <a:off x="923122" y="7087334"/>
            <a:ext cx="721718" cy="29844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E692F5A0-9966-22D2-476B-A7B2309B2F0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14128" y="7078694"/>
              <a:ext cx="739347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1093753</xdr:colOff>
      <xdr:row>42</xdr:row>
      <xdr:rowOff>8594</xdr:rowOff>
    </xdr:from>
    <xdr:to>
      <xdr:col>4</xdr:col>
      <xdr:colOff>1694037</xdr:colOff>
      <xdr:row>43</xdr:row>
      <xdr:rowOff>58045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4E2E0443-D6ED-676F-DCAF-1220F67E12A8}"/>
                </a:ext>
              </a:extLst>
            </xdr14:cNvPr>
            <xdr14:cNvContentPartPr/>
          </xdr14:nvContentPartPr>
          <xdr14:nvPr macro=""/>
          <xdr14:xfrm>
            <a:off x="3754800" y="7509532"/>
            <a:ext cx="595522" cy="22328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4E2E0443-D6ED-676F-DCAF-1220F67E12A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746154" y="7500889"/>
              <a:ext cx="613175" cy="240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180874</xdr:colOff>
      <xdr:row>43</xdr:row>
      <xdr:rowOff>174161</xdr:rowOff>
    </xdr:from>
    <xdr:to>
      <xdr:col>6</xdr:col>
      <xdr:colOff>778916</xdr:colOff>
      <xdr:row>44</xdr:row>
      <xdr:rowOff>112567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05941B25-2E12-152F-7D10-A52AB33582A8}"/>
                </a:ext>
              </a:extLst>
            </xdr14:cNvPr>
            <xdr14:cNvContentPartPr/>
          </xdr14:nvContentPartPr>
          <xdr14:nvPr macro=""/>
          <xdr14:xfrm>
            <a:off x="5336280" y="7853692"/>
            <a:ext cx="593280" cy="11700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05941B25-2E12-152F-7D10-A52AB33582A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327280" y="7845052"/>
              <a:ext cx="6109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564349</xdr:colOff>
      <xdr:row>43</xdr:row>
      <xdr:rowOff>20081</xdr:rowOff>
    </xdr:from>
    <xdr:to>
      <xdr:col>8</xdr:col>
      <xdr:colOff>381462</xdr:colOff>
      <xdr:row>44</xdr:row>
      <xdr:rowOff>115169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B1E8FE8D-BE16-EBFB-B533-2022A8F42C3E}"/>
                </a:ext>
              </a:extLst>
            </xdr14:cNvPr>
            <xdr14:cNvContentPartPr/>
          </xdr14:nvContentPartPr>
          <xdr14:nvPr macro=""/>
          <xdr14:xfrm>
            <a:off x="7481880" y="7699612"/>
            <a:ext cx="461242" cy="273682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B1E8FE8D-BE16-EBFB-B533-2022A8F42C3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472878" y="7690969"/>
              <a:ext cx="478885" cy="291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1059634</xdr:colOff>
      <xdr:row>43</xdr:row>
      <xdr:rowOff>47081</xdr:rowOff>
    </xdr:from>
    <xdr:to>
      <xdr:col>7</xdr:col>
      <xdr:colOff>306311</xdr:colOff>
      <xdr:row>45</xdr:row>
      <xdr:rowOff>96055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C0A5977E-C46A-3234-B58D-3744C6B393B4}"/>
                </a:ext>
              </a:extLst>
            </xdr14:cNvPr>
            <xdr14:cNvContentPartPr/>
          </xdr14:nvContentPartPr>
          <xdr14:nvPr macro=""/>
          <xdr14:xfrm>
            <a:off x="6215040" y="7726612"/>
            <a:ext cx="1008802" cy="406162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C0A5977E-C46A-3234-B58D-3744C6B393B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206359" y="7717978"/>
              <a:ext cx="1026526" cy="423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219646</xdr:colOff>
      <xdr:row>43</xdr:row>
      <xdr:rowOff>160923</xdr:rowOff>
    </xdr:from>
    <xdr:to>
      <xdr:col>5</xdr:col>
      <xdr:colOff>513128</xdr:colOff>
      <xdr:row>45</xdr:row>
      <xdr:rowOff>160937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B81070A5-8A94-F3EA-BA0B-331A9256B1C5}"/>
                </a:ext>
              </a:extLst>
            </xdr14:cNvPr>
            <xdr14:cNvContentPartPr/>
          </xdr14:nvContentPartPr>
          <xdr14:nvPr macro=""/>
          <xdr14:xfrm>
            <a:off x="4726162" y="7840454"/>
            <a:ext cx="288720" cy="352440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B81070A5-8A94-F3EA-BA0B-331A9256B1C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717522" y="7831463"/>
              <a:ext cx="306360" cy="370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990026</xdr:colOff>
      <xdr:row>51</xdr:row>
      <xdr:rowOff>141278</xdr:rowOff>
    </xdr:from>
    <xdr:to>
      <xdr:col>5</xdr:col>
      <xdr:colOff>227520</xdr:colOff>
      <xdr:row>53</xdr:row>
      <xdr:rowOff>35894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45483FE2-C72E-E46F-5C4B-55C635E0753A}"/>
                </a:ext>
              </a:extLst>
            </xdr14:cNvPr>
            <xdr14:cNvContentPartPr/>
          </xdr14:nvContentPartPr>
          <xdr14:nvPr macro=""/>
          <xdr14:xfrm>
            <a:off x="3954682" y="9249559"/>
            <a:ext cx="1078200" cy="247042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45483FE2-C72E-E46F-5C4B-55C635E0753A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946039" y="9240904"/>
              <a:ext cx="1095846" cy="264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95704</xdr:colOff>
      <xdr:row>51</xdr:row>
      <xdr:rowOff>133440</xdr:rowOff>
    </xdr:from>
    <xdr:to>
      <xdr:col>4</xdr:col>
      <xdr:colOff>751428</xdr:colOff>
      <xdr:row>53</xdr:row>
      <xdr:rowOff>7732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3F2637CF-D243-F373-3435-A31EA48B2AD0}"/>
                </a:ext>
              </a:extLst>
            </xdr14:cNvPr>
            <xdr14:cNvContentPartPr/>
          </xdr14:nvContentPartPr>
          <xdr14:nvPr macro=""/>
          <xdr14:xfrm>
            <a:off x="3060360" y="9241721"/>
            <a:ext cx="650962" cy="231480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3F2637CF-D243-F373-3435-A31EA48B2AD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051714" y="9232721"/>
              <a:ext cx="668614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217384</xdr:colOff>
      <xdr:row>53</xdr:row>
      <xdr:rowOff>78930</xdr:rowOff>
    </xdr:from>
    <xdr:to>
      <xdr:col>4</xdr:col>
      <xdr:colOff>227824</xdr:colOff>
      <xdr:row>53</xdr:row>
      <xdr:rowOff>150210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4D8D981C-C462-4FCB-6AC9-3A49B50E5E6D}"/>
                </a:ext>
              </a:extLst>
            </xdr14:cNvPr>
            <xdr14:cNvContentPartPr/>
          </xdr14:nvContentPartPr>
          <xdr14:nvPr macro=""/>
          <xdr14:xfrm>
            <a:off x="3182040" y="9544399"/>
            <a:ext cx="10440" cy="7128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4D8D981C-C462-4FCB-6AC9-3A49B50E5E6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173040" y="9535759"/>
              <a:ext cx="2808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1086506</xdr:colOff>
      <xdr:row>53</xdr:row>
      <xdr:rowOff>122130</xdr:rowOff>
    </xdr:from>
    <xdr:to>
      <xdr:col>5</xdr:col>
      <xdr:colOff>179198</xdr:colOff>
      <xdr:row>54</xdr:row>
      <xdr:rowOff>74298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7ED1FDAF-AFF5-4A7D-4EBB-003BA1C4C152}"/>
                </a:ext>
              </a:extLst>
            </xdr14:cNvPr>
            <xdr14:cNvContentPartPr/>
          </xdr14:nvContentPartPr>
          <xdr14:nvPr macro=""/>
          <xdr14:xfrm>
            <a:off x="4051162" y="9587599"/>
            <a:ext cx="938160" cy="130762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7ED1FDAF-AFF5-4A7D-4EBB-003BA1C4C152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042475" y="9578259"/>
              <a:ext cx="955895" cy="1490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428344</xdr:colOff>
      <xdr:row>53</xdr:row>
      <xdr:rowOff>121852</xdr:rowOff>
    </xdr:from>
    <xdr:to>
      <xdr:col>4</xdr:col>
      <xdr:colOff>743426</xdr:colOff>
      <xdr:row>54</xdr:row>
      <xdr:rowOff>17500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D413ABD8-F885-2D09-BA1D-7DEB5A55125E}"/>
                </a:ext>
              </a:extLst>
            </xdr14:cNvPr>
            <xdr14:cNvContentPartPr/>
          </xdr14:nvContentPartPr>
          <xdr14:nvPr macro=""/>
          <xdr14:xfrm>
            <a:off x="3393000" y="9587321"/>
            <a:ext cx="315082" cy="6948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D413ABD8-F885-2D09-BA1D-7DEB5A55125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384358" y="9578459"/>
              <a:ext cx="332727" cy="86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38626</xdr:colOff>
      <xdr:row>52</xdr:row>
      <xdr:rowOff>37564</xdr:rowOff>
    </xdr:from>
    <xdr:to>
      <xdr:col>6</xdr:col>
      <xdr:colOff>1485826</xdr:colOff>
      <xdr:row>53</xdr:row>
      <xdr:rowOff>131490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3611D6D4-C683-C610-5682-F19796916251}"/>
                </a:ext>
              </a:extLst>
            </xdr14:cNvPr>
            <xdr14:cNvContentPartPr/>
          </xdr14:nvContentPartPr>
          <xdr14:nvPr macro=""/>
          <xdr14:xfrm>
            <a:off x="5497642" y="9324439"/>
            <a:ext cx="1442438" cy="27252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3611D6D4-C683-C610-5682-F19796916251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488643" y="9315788"/>
              <a:ext cx="1460077" cy="290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1591224</xdr:colOff>
      <xdr:row>52</xdr:row>
      <xdr:rowOff>39004</xdr:rowOff>
    </xdr:from>
    <xdr:to>
      <xdr:col>7</xdr:col>
      <xdr:colOff>342901</xdr:colOff>
      <xdr:row>53</xdr:row>
      <xdr:rowOff>173332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819BF2F8-447F-E46C-BD5F-F68F1981C73A}"/>
                </a:ext>
              </a:extLst>
            </xdr14:cNvPr>
            <xdr14:cNvContentPartPr/>
          </xdr14:nvContentPartPr>
          <xdr14:nvPr macro=""/>
          <xdr14:xfrm>
            <a:off x="7050240" y="9325879"/>
            <a:ext cx="513802" cy="312922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819BF2F8-447F-E46C-BD5F-F68F1981C73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041156" y="9316740"/>
              <a:ext cx="531607" cy="330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35718</xdr:colOff>
      <xdr:row>54</xdr:row>
      <xdr:rowOff>125015</xdr:rowOff>
    </xdr:from>
    <xdr:to>
      <xdr:col>6</xdr:col>
      <xdr:colOff>1436088</xdr:colOff>
      <xdr:row>56</xdr:row>
      <xdr:rowOff>96485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FFC6F26C-EB30-8C5A-5BA7-21517D43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494734" y="9769078"/>
          <a:ext cx="1400370" cy="328657"/>
        </a:xfrm>
        <a:prstGeom prst="rect">
          <a:avLst/>
        </a:prstGeom>
      </xdr:spPr>
    </xdr:pic>
    <xdr:clientData/>
  </xdr:twoCellAnchor>
  <xdr:twoCellAnchor editAs="oneCell">
    <xdr:from>
      <xdr:col>6</xdr:col>
      <xdr:colOff>1722984</xdr:colOff>
      <xdr:row>55</xdr:row>
      <xdr:rowOff>40425</xdr:rowOff>
    </xdr:from>
    <xdr:to>
      <xdr:col>8</xdr:col>
      <xdr:colOff>569972</xdr:colOff>
      <xdr:row>56</xdr:row>
      <xdr:rowOff>96551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2411DDC1-B441-8109-B9D2-47B828635F4F}"/>
                </a:ext>
              </a:extLst>
            </xdr14:cNvPr>
            <xdr14:cNvContentPartPr/>
          </xdr14:nvContentPartPr>
          <xdr14:nvPr macro=""/>
          <xdr14:xfrm>
            <a:off x="7182000" y="9863081"/>
            <a:ext cx="1253242" cy="234720"/>
          </xdr14:xfrm>
        </xdr:contentPart>
      </mc:Choice>
      <mc:Fallback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2411DDC1-B441-8109-B9D2-47B828635F4F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7173359" y="9853898"/>
              <a:ext cx="1270883" cy="2527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35718</xdr:colOff>
      <xdr:row>56</xdr:row>
      <xdr:rowOff>113110</xdr:rowOff>
    </xdr:from>
    <xdr:to>
      <xdr:col>6</xdr:col>
      <xdr:colOff>1683773</xdr:colOff>
      <xdr:row>58</xdr:row>
      <xdr:rowOff>151264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5AEBAD7E-0D74-E248-1CEB-5645F5C9B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494734" y="10114360"/>
          <a:ext cx="1648055" cy="395342"/>
        </a:xfrm>
        <a:prstGeom prst="rect">
          <a:avLst/>
        </a:prstGeom>
      </xdr:spPr>
    </xdr:pic>
    <xdr:clientData/>
  </xdr:twoCellAnchor>
  <xdr:twoCellAnchor editAs="oneCell">
    <xdr:from>
      <xdr:col>7</xdr:col>
      <xdr:colOff>114661</xdr:colOff>
      <xdr:row>57</xdr:row>
      <xdr:rowOff>49275</xdr:rowOff>
    </xdr:from>
    <xdr:to>
      <xdr:col>8</xdr:col>
      <xdr:colOff>189812</xdr:colOff>
      <xdr:row>58</xdr:row>
      <xdr:rowOff>20883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A3145FD3-75D5-13B6-4E43-ED4250D18924}"/>
                </a:ext>
              </a:extLst>
            </xdr14:cNvPr>
            <xdr14:cNvContentPartPr/>
          </xdr14:nvContentPartPr>
          <xdr14:nvPr macro=""/>
          <xdr14:xfrm>
            <a:off x="7335802" y="10229119"/>
            <a:ext cx="719280" cy="150202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A3145FD3-75D5-13B6-4E43-ED4250D18924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7326807" y="10220136"/>
              <a:ext cx="736911" cy="167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286144</xdr:colOff>
      <xdr:row>61</xdr:row>
      <xdr:rowOff>154001</xdr:rowOff>
    </xdr:from>
    <xdr:to>
      <xdr:col>3</xdr:col>
      <xdr:colOff>354266</xdr:colOff>
      <xdr:row>62</xdr:row>
      <xdr:rowOff>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68D76D43-A5DD-91A1-D07B-91EA49AFD321}"/>
                </a:ext>
              </a:extLst>
            </xdr14:cNvPr>
            <xdr14:cNvContentPartPr/>
          </xdr14:nvContentPartPr>
          <xdr14:nvPr macro=""/>
          <xdr14:xfrm>
            <a:off x="2107800" y="11048220"/>
            <a:ext cx="63360" cy="24840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68D76D43-A5DD-91A1-D07B-91EA49AFD32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099160" y="11039220"/>
              <a:ext cx="8100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375424</xdr:colOff>
      <xdr:row>63</xdr:row>
      <xdr:rowOff>1654</xdr:rowOff>
    </xdr:from>
    <xdr:to>
      <xdr:col>3</xdr:col>
      <xdr:colOff>438146</xdr:colOff>
      <xdr:row>63</xdr:row>
      <xdr:rowOff>17936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04F35203-487C-9BA0-D3AF-502A1F254532}"/>
                </a:ext>
              </a:extLst>
            </xdr14:cNvPr>
            <xdr14:cNvContentPartPr/>
          </xdr14:nvContentPartPr>
          <xdr14:nvPr macro=""/>
          <xdr14:xfrm>
            <a:off x="2197080" y="11253060"/>
            <a:ext cx="57960" cy="1152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04F35203-487C-9BA0-D3AF-502A1F25453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188440" y="11244420"/>
              <a:ext cx="7560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321424</xdr:colOff>
      <xdr:row>61</xdr:row>
      <xdr:rowOff>160481</xdr:rowOff>
    </xdr:from>
    <xdr:to>
      <xdr:col>3</xdr:col>
      <xdr:colOff>493226</xdr:colOff>
      <xdr:row>61</xdr:row>
      <xdr:rowOff>160841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96AF6865-1F5D-760C-D4A5-349382DE4B74}"/>
                </a:ext>
              </a:extLst>
            </xdr14:cNvPr>
            <xdr14:cNvContentPartPr/>
          </xdr14:nvContentPartPr>
          <xdr14:nvPr macro=""/>
          <xdr14:xfrm>
            <a:off x="2143080" y="11054700"/>
            <a:ext cx="167040" cy="36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96AF6865-1F5D-760C-D4A5-349382DE4B7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134080" y="11045700"/>
              <a:ext cx="184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421144</xdr:colOff>
      <xdr:row>62</xdr:row>
      <xdr:rowOff>160087</xdr:rowOff>
    </xdr:from>
    <xdr:to>
      <xdr:col>3</xdr:col>
      <xdr:colOff>627866</xdr:colOff>
      <xdr:row>62</xdr:row>
      <xdr:rowOff>170527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2C1232DD-4354-AFC9-142E-EAC93C21C34A}"/>
                </a:ext>
              </a:extLst>
            </xdr14:cNvPr>
            <xdr14:cNvContentPartPr/>
          </xdr14:nvContentPartPr>
          <xdr14:nvPr macro=""/>
          <xdr14:xfrm>
            <a:off x="2242800" y="11232900"/>
            <a:ext cx="201960" cy="10440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2C1232DD-4354-AFC9-142E-EAC93C21C34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234160" y="11224260"/>
              <a:ext cx="21960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1000119</xdr:colOff>
      <xdr:row>61</xdr:row>
      <xdr:rowOff>55001</xdr:rowOff>
    </xdr:from>
    <xdr:to>
      <xdr:col>2</xdr:col>
      <xdr:colOff>1113323</xdr:colOff>
      <xdr:row>62</xdr:row>
      <xdr:rowOff>124889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B32111C4-B0F0-CE5E-9878-0C5227A23466}"/>
                </a:ext>
              </a:extLst>
            </xdr14:cNvPr>
            <xdr14:cNvContentPartPr/>
          </xdr14:nvContentPartPr>
          <xdr14:nvPr macro=""/>
          <xdr14:xfrm>
            <a:off x="1553760" y="10949220"/>
            <a:ext cx="108442" cy="248482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B32111C4-B0F0-CE5E-9878-0C5227A23466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44753" y="10940565"/>
              <a:ext cx="126095" cy="266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227906</xdr:colOff>
      <xdr:row>61</xdr:row>
      <xdr:rowOff>150123</xdr:rowOff>
    </xdr:from>
    <xdr:to>
      <xdr:col>3</xdr:col>
      <xdr:colOff>343826</xdr:colOff>
      <xdr:row>61</xdr:row>
      <xdr:rowOff>170643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C496F8EE-0C7D-E25B-3F31-F19D104E0A00}"/>
                </a:ext>
              </a:extLst>
            </xdr14:cNvPr>
            <xdr14:cNvContentPartPr/>
          </xdr14:nvContentPartPr>
          <xdr14:nvPr macro=""/>
          <xdr14:xfrm>
            <a:off x="2049562" y="11044342"/>
            <a:ext cx="115920" cy="20520"/>
          </xdr14:xfrm>
        </xdr:contentPart>
      </mc:Choice>
      <mc:Fallback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C496F8EE-0C7D-E25B-3F31-F19D104E0A00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040590" y="11035342"/>
              <a:ext cx="133505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690879</xdr:colOff>
      <xdr:row>61</xdr:row>
      <xdr:rowOff>60761</xdr:rowOff>
    </xdr:from>
    <xdr:to>
      <xdr:col>2</xdr:col>
      <xdr:colOff>770439</xdr:colOff>
      <xdr:row>62</xdr:row>
      <xdr:rowOff>7169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4DFCF74C-A0C5-E1E4-7737-3F7BA990179C}"/>
                </a:ext>
              </a:extLst>
            </xdr14:cNvPr>
            <xdr14:cNvContentPartPr/>
          </xdr14:nvContentPartPr>
          <xdr14:nvPr macro=""/>
          <xdr14:xfrm>
            <a:off x="1244520" y="10954980"/>
            <a:ext cx="79560" cy="120240"/>
          </xdr14:xfrm>
        </xdr:contentPart>
      </mc:Choice>
      <mc:Fallback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4DFCF74C-A0C5-E1E4-7737-3F7BA990179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235880" y="10946340"/>
              <a:ext cx="9720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729399</xdr:colOff>
      <xdr:row>62</xdr:row>
      <xdr:rowOff>70087</xdr:rowOff>
    </xdr:from>
    <xdr:to>
      <xdr:col>2</xdr:col>
      <xdr:colOff>801121</xdr:colOff>
      <xdr:row>63</xdr:row>
      <xdr:rowOff>19736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9F033CDB-C53F-1FD7-EE57-0398568CDA34}"/>
                </a:ext>
              </a:extLst>
            </xdr14:cNvPr>
            <xdr14:cNvContentPartPr/>
          </xdr14:nvContentPartPr>
          <xdr14:nvPr macro=""/>
          <xdr14:xfrm>
            <a:off x="1283040" y="11142900"/>
            <a:ext cx="66960" cy="123480"/>
          </xdr14:xfrm>
        </xdr:contentPart>
      </mc:Choice>
      <mc:Fallback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9F033CDB-C53F-1FD7-EE57-0398568CDA3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274400" y="11133900"/>
              <a:ext cx="8460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264967</xdr:colOff>
      <xdr:row>68</xdr:row>
      <xdr:rowOff>3589</xdr:rowOff>
    </xdr:from>
    <xdr:to>
      <xdr:col>4</xdr:col>
      <xdr:colOff>278287</xdr:colOff>
      <xdr:row>69</xdr:row>
      <xdr:rowOff>45397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2BEC962F-669D-CFA1-5071-B41D4865D46C}"/>
                </a:ext>
              </a:extLst>
            </xdr14:cNvPr>
            <xdr14:cNvContentPartPr/>
          </xdr14:nvContentPartPr>
          <xdr14:nvPr macro=""/>
          <xdr14:xfrm>
            <a:off x="3527280" y="12147964"/>
            <a:ext cx="13320" cy="215640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2BEC962F-669D-CFA1-5071-B41D4865D46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518280" y="12139324"/>
              <a:ext cx="309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540727</xdr:colOff>
      <xdr:row>68</xdr:row>
      <xdr:rowOff>10151</xdr:rowOff>
    </xdr:from>
    <xdr:to>
      <xdr:col>4</xdr:col>
      <xdr:colOff>1792889</xdr:colOff>
      <xdr:row>69</xdr:row>
      <xdr:rowOff>77797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0922326F-4FEA-712D-8559-76E4B1F11F59}"/>
                </a:ext>
              </a:extLst>
            </xdr14:cNvPr>
            <xdr14:cNvContentPartPr/>
          </xdr14:nvContentPartPr>
          <xdr14:nvPr macro=""/>
          <xdr14:xfrm>
            <a:off x="3803040" y="12154526"/>
            <a:ext cx="1252162" cy="246240"/>
          </xdr14:xfrm>
        </xdr:contentPart>
      </mc:Choice>
      <mc:Fallback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0922326F-4FEA-712D-8559-76E4B1F11F59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794008" y="12145873"/>
              <a:ext cx="1269864" cy="263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273904</xdr:colOff>
      <xdr:row>69</xdr:row>
      <xdr:rowOff>115957</xdr:rowOff>
    </xdr:from>
    <xdr:to>
      <xdr:col>3</xdr:col>
      <xdr:colOff>1059228</xdr:colOff>
      <xdr:row>70</xdr:row>
      <xdr:rowOff>86403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CBE81483-D964-D922-B4E1-99C9A7AAED48}"/>
                </a:ext>
              </a:extLst>
            </xdr14:cNvPr>
            <xdr14:cNvContentPartPr/>
          </xdr14:nvContentPartPr>
          <xdr14:nvPr macro=""/>
          <xdr14:xfrm>
            <a:off x="2095560" y="12438926"/>
            <a:ext cx="780562" cy="14904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CBE81483-D964-D922-B4E1-99C9A7AAED4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086559" y="12430286"/>
              <a:ext cx="798204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1154186</xdr:colOff>
      <xdr:row>69</xdr:row>
      <xdr:rowOff>122077</xdr:rowOff>
    </xdr:from>
    <xdr:to>
      <xdr:col>4</xdr:col>
      <xdr:colOff>367</xdr:colOff>
      <xdr:row>70</xdr:row>
      <xdr:rowOff>55083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F6BE1686-EDFE-61C0-CAE4-0C735E13A6B0}"/>
                </a:ext>
              </a:extLst>
            </xdr14:cNvPr>
            <xdr14:cNvContentPartPr/>
          </xdr14:nvContentPartPr>
          <xdr14:nvPr macro=""/>
          <xdr14:xfrm>
            <a:off x="2975842" y="12445046"/>
            <a:ext cx="286838" cy="11160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F6BE1686-EDFE-61C0-CAE4-0C735E13A6B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966845" y="12436406"/>
              <a:ext cx="304473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124226</xdr:colOff>
      <xdr:row>71</xdr:row>
      <xdr:rowOff>133890</xdr:rowOff>
    </xdr:from>
    <xdr:to>
      <xdr:col>3</xdr:col>
      <xdr:colOff>583144</xdr:colOff>
      <xdr:row>73</xdr:row>
      <xdr:rowOff>59220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D9370705-77F0-6A0D-5D8F-71D8BDB42E57}"/>
                </a:ext>
              </a:extLst>
            </xdr14:cNvPr>
            <xdr14:cNvContentPartPr/>
          </xdr14:nvContentPartPr>
          <xdr14:nvPr macro=""/>
          <xdr14:xfrm>
            <a:off x="1945882" y="12814046"/>
            <a:ext cx="458918" cy="282518"/>
          </xdr14:xfrm>
        </xdr:contentPart>
      </mc:Choice>
      <mc:Fallback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D9370705-77F0-6A0D-5D8F-71D8BDB42E5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937244" y="12805549"/>
              <a:ext cx="476555" cy="299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591424</xdr:colOff>
      <xdr:row>72</xdr:row>
      <xdr:rowOff>2456</xdr:rowOff>
    </xdr:from>
    <xdr:to>
      <xdr:col>3</xdr:col>
      <xdr:colOff>1084346</xdr:colOff>
      <xdr:row>73</xdr:row>
      <xdr:rowOff>66862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14" name="Ink 413">
              <a:extLst>
                <a:ext uri="{FF2B5EF4-FFF2-40B4-BE49-F238E27FC236}">
                  <a16:creationId xmlns:a16="http://schemas.microsoft.com/office/drawing/2014/main" id="{5BB93A31-5A43-B2A8-6CD0-58423A83C44B}"/>
                </a:ext>
              </a:extLst>
            </xdr14:cNvPr>
            <xdr14:cNvContentPartPr/>
          </xdr14:nvContentPartPr>
          <xdr14:nvPr macro=""/>
          <xdr14:xfrm>
            <a:off x="2413080" y="12861206"/>
            <a:ext cx="492922" cy="243000"/>
          </xdr14:xfrm>
        </xdr:contentPart>
      </mc:Choice>
      <mc:Fallback>
        <xdr:pic>
          <xdr:nvPicPr>
            <xdr:cNvPr id="414" name="Ink 413">
              <a:extLst>
                <a:ext uri="{FF2B5EF4-FFF2-40B4-BE49-F238E27FC236}">
                  <a16:creationId xmlns:a16="http://schemas.microsoft.com/office/drawing/2014/main" id="{5BB93A31-5A43-B2A8-6CD0-58423A83C44B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404439" y="12852029"/>
              <a:ext cx="510565" cy="2609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1027826</xdr:colOff>
      <xdr:row>74</xdr:row>
      <xdr:rowOff>68546</xdr:rowOff>
    </xdr:from>
    <xdr:to>
      <xdr:col>4</xdr:col>
      <xdr:colOff>160731</xdr:colOff>
      <xdr:row>75</xdr:row>
      <xdr:rowOff>133035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FA45B775-5FA6-F90F-39F1-2742878AD6F3}"/>
                </a:ext>
              </a:extLst>
            </xdr14:cNvPr>
            <xdr14:cNvContentPartPr/>
          </xdr14:nvContentPartPr>
          <xdr14:nvPr macro=""/>
          <xdr14:xfrm>
            <a:off x="2849482" y="13284484"/>
            <a:ext cx="568800" cy="243082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FA45B775-5FA6-F90F-39F1-2742878AD6F3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840482" y="13275841"/>
              <a:ext cx="586440" cy="260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192266</xdr:colOff>
      <xdr:row>74</xdr:row>
      <xdr:rowOff>83666</xdr:rowOff>
    </xdr:from>
    <xdr:to>
      <xdr:col>3</xdr:col>
      <xdr:colOff>878508</xdr:colOff>
      <xdr:row>75</xdr:row>
      <xdr:rowOff>163995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EB71EB46-1AD8-B0E3-4148-AB5992CEE92B}"/>
                </a:ext>
              </a:extLst>
            </xdr14:cNvPr>
            <xdr14:cNvContentPartPr/>
          </xdr14:nvContentPartPr>
          <xdr14:nvPr macro=""/>
          <xdr14:xfrm>
            <a:off x="2013922" y="13299604"/>
            <a:ext cx="681480" cy="254160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EB71EB46-1AD8-B0E3-4148-AB5992CEE92B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005282" y="13290604"/>
              <a:ext cx="69912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836944</xdr:colOff>
      <xdr:row>76</xdr:row>
      <xdr:rowOff>74239</xdr:rowOff>
    </xdr:from>
    <xdr:to>
      <xdr:col>3</xdr:col>
      <xdr:colOff>1207384</xdr:colOff>
      <xdr:row>77</xdr:row>
      <xdr:rowOff>133409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45F98155-FCED-B674-86EB-898CDB8D7644}"/>
                </a:ext>
              </a:extLst>
            </xdr14:cNvPr>
            <xdr14:cNvContentPartPr/>
          </xdr14:nvContentPartPr>
          <xdr14:nvPr macro=""/>
          <xdr14:xfrm>
            <a:off x="2658600" y="13647364"/>
            <a:ext cx="370440" cy="233002"/>
          </xdr14:xfrm>
        </xdr:contentPart>
      </mc:Choice>
      <mc:Fallback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45F98155-FCED-B674-86EB-898CDB8D7644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649960" y="13638361"/>
              <a:ext cx="388080" cy="250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238346</xdr:colOff>
      <xdr:row>67</xdr:row>
      <xdr:rowOff>163185</xdr:rowOff>
    </xdr:from>
    <xdr:to>
      <xdr:col>4</xdr:col>
      <xdr:colOff>30607</xdr:colOff>
      <xdr:row>69</xdr:row>
      <xdr:rowOff>93915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01BD743E-4994-1B69-2105-36F810B15BDE}"/>
                </a:ext>
              </a:extLst>
            </xdr14:cNvPr>
            <xdr14:cNvContentPartPr/>
          </xdr14:nvContentPartPr>
          <xdr14:nvPr macro=""/>
          <xdr14:xfrm>
            <a:off x="2060002" y="12128966"/>
            <a:ext cx="1232918" cy="287918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01BD743E-4994-1B69-2105-36F810B15BDE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51003" y="12119969"/>
              <a:ext cx="1250557" cy="305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1407986</xdr:colOff>
      <xdr:row>71</xdr:row>
      <xdr:rowOff>115808</xdr:rowOff>
    </xdr:from>
    <xdr:to>
      <xdr:col>4</xdr:col>
      <xdr:colOff>361529</xdr:colOff>
      <xdr:row>73</xdr:row>
      <xdr:rowOff>106822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2D8725E9-241F-135D-DB9A-70449FC1C0A4}"/>
                </a:ext>
              </a:extLst>
            </xdr14:cNvPr>
            <xdr14:cNvContentPartPr/>
          </xdr14:nvContentPartPr>
          <xdr14:nvPr macro=""/>
          <xdr14:xfrm>
            <a:off x="3229642" y="12795964"/>
            <a:ext cx="394200" cy="348202"/>
          </xdr14:xfrm>
        </xdr:contentPart>
      </mc:Choice>
      <mc:Fallback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2D8725E9-241F-135D-DB9A-70449FC1C0A4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220642" y="12787204"/>
              <a:ext cx="411840" cy="366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1019968</xdr:colOff>
      <xdr:row>75</xdr:row>
      <xdr:rowOff>77198</xdr:rowOff>
    </xdr:from>
    <xdr:to>
      <xdr:col>6</xdr:col>
      <xdr:colOff>1580930</xdr:colOff>
      <xdr:row>75</xdr:row>
      <xdr:rowOff>87638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0B5FE6BC-BE8D-D8A2-A373-9A9D96123757}"/>
                </a:ext>
              </a:extLst>
            </xdr14:cNvPr>
            <xdr14:cNvContentPartPr/>
          </xdr14:nvContentPartPr>
          <xdr14:nvPr macro=""/>
          <xdr14:xfrm>
            <a:off x="6776640" y="13471729"/>
            <a:ext cx="556200" cy="10440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0B5FE6BC-BE8D-D8A2-A373-9A9D96123757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6768000" y="13462729"/>
              <a:ext cx="5738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84043</xdr:colOff>
      <xdr:row>76</xdr:row>
      <xdr:rowOff>19924</xdr:rowOff>
    </xdr:from>
    <xdr:to>
      <xdr:col>9</xdr:col>
      <xdr:colOff>201226</xdr:colOff>
      <xdr:row>77</xdr:row>
      <xdr:rowOff>142290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6045287B-40EE-D61F-94A3-71F7CC08A6A5}"/>
                </a:ext>
              </a:extLst>
            </xdr14:cNvPr>
            <xdr14:cNvContentPartPr/>
          </xdr14:nvContentPartPr>
          <xdr14:nvPr macro=""/>
          <xdr14:xfrm>
            <a:off x="7602840" y="13593049"/>
            <a:ext cx="1410202" cy="300960"/>
          </xdr14:xfrm>
        </xdr:contentPart>
      </mc:Choice>
      <mc:Fallback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6045287B-40EE-D61F-94A3-71F7CC08A6A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594199" y="13584049"/>
              <a:ext cx="1427843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1742848</xdr:colOff>
      <xdr:row>75</xdr:row>
      <xdr:rowOff>15998</xdr:rowOff>
    </xdr:from>
    <xdr:to>
      <xdr:col>6</xdr:col>
      <xdr:colOff>1751848</xdr:colOff>
      <xdr:row>75</xdr:row>
      <xdr:rowOff>27044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3A6C9321-69C7-24F3-38F3-A150643758B6}"/>
                </a:ext>
              </a:extLst>
            </xdr14:cNvPr>
            <xdr14:cNvContentPartPr/>
          </xdr14:nvContentPartPr>
          <xdr14:nvPr macro=""/>
          <xdr14:xfrm>
            <a:off x="7499520" y="13410529"/>
            <a:ext cx="9000" cy="3240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3A6C9321-69C7-24F3-38F3-A150643758B6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490520" y="13401889"/>
              <a:ext cx="2664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1751488</xdr:colOff>
      <xdr:row>75</xdr:row>
      <xdr:rowOff>13118</xdr:rowOff>
    </xdr:from>
    <xdr:to>
      <xdr:col>7</xdr:col>
      <xdr:colOff>447643</xdr:colOff>
      <xdr:row>75</xdr:row>
      <xdr:rowOff>19238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E6C506E9-2DC9-C205-82E9-A652F6A748EB}"/>
                </a:ext>
              </a:extLst>
            </xdr14:cNvPr>
            <xdr14:cNvContentPartPr/>
          </xdr14:nvContentPartPr>
          <xdr14:nvPr macro=""/>
          <xdr14:xfrm>
            <a:off x="7508160" y="13407649"/>
            <a:ext cx="458280" cy="6120"/>
          </xdr14:xfrm>
        </xdr:contentPart>
      </mc:Choice>
      <mc:Fallback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E6C506E9-2DC9-C205-82E9-A652F6A748EB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499160" y="13398649"/>
              <a:ext cx="47592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1689928</xdr:colOff>
      <xdr:row>75</xdr:row>
      <xdr:rowOff>1958</xdr:rowOff>
    </xdr:from>
    <xdr:to>
      <xdr:col>7</xdr:col>
      <xdr:colOff>47323</xdr:colOff>
      <xdr:row>75</xdr:row>
      <xdr:rowOff>28238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83" name="Ink 482">
              <a:extLst>
                <a:ext uri="{FF2B5EF4-FFF2-40B4-BE49-F238E27FC236}">
                  <a16:creationId xmlns:a16="http://schemas.microsoft.com/office/drawing/2014/main" id="{C8780854-4FB5-6A75-3949-B27FD38B69CA}"/>
                </a:ext>
              </a:extLst>
            </xdr14:cNvPr>
            <xdr14:cNvContentPartPr/>
          </xdr14:nvContentPartPr>
          <xdr14:nvPr macro=""/>
          <xdr14:xfrm>
            <a:off x="7446600" y="13396489"/>
            <a:ext cx="119520" cy="26280"/>
          </xdr14:xfrm>
        </xdr:contentPart>
      </mc:Choice>
      <mc:Fallback>
        <xdr:pic>
          <xdr:nvPicPr>
            <xdr:cNvPr id="483" name="Ink 482">
              <a:extLst>
                <a:ext uri="{FF2B5EF4-FFF2-40B4-BE49-F238E27FC236}">
                  <a16:creationId xmlns:a16="http://schemas.microsoft.com/office/drawing/2014/main" id="{C8780854-4FB5-6A75-3949-B27FD38B69CA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437960" y="13387849"/>
              <a:ext cx="13716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491582</xdr:colOff>
      <xdr:row>75</xdr:row>
      <xdr:rowOff>160358</xdr:rowOff>
    </xdr:from>
    <xdr:to>
      <xdr:col>9</xdr:col>
      <xdr:colOff>599582</xdr:colOff>
      <xdr:row>78</xdr:row>
      <xdr:rowOff>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4C9A7D0C-72B4-53B7-3353-27BFB9FED919}"/>
                </a:ext>
              </a:extLst>
            </xdr14:cNvPr>
            <xdr14:cNvContentPartPr/>
          </xdr14:nvContentPartPr>
          <xdr14:nvPr macro=""/>
          <xdr14:xfrm>
            <a:off x="9308160" y="13554889"/>
            <a:ext cx="108000" cy="373320"/>
          </xdr14:xfrm>
        </xdr:contentPart>
      </mc:Choice>
      <mc:Fallback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4C9A7D0C-72B4-53B7-3353-27BFB9FED91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9299129" y="13546677"/>
              <a:ext cx="126439" cy="390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352792</xdr:colOff>
      <xdr:row>78</xdr:row>
      <xdr:rowOff>100856</xdr:rowOff>
    </xdr:from>
    <xdr:to>
      <xdr:col>8</xdr:col>
      <xdr:colOff>553312</xdr:colOff>
      <xdr:row>80</xdr:row>
      <xdr:rowOff>67669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6CDD0B4C-212F-1AC7-0876-B086E995C93D}"/>
                </a:ext>
              </a:extLst>
            </xdr14:cNvPr>
            <xdr14:cNvContentPartPr/>
          </xdr14:nvContentPartPr>
          <xdr14:nvPr macro=""/>
          <xdr14:xfrm>
            <a:off x="8520480" y="14031169"/>
            <a:ext cx="200520" cy="324000"/>
          </xdr14:xfrm>
        </xdr:contentPart>
      </mc:Choice>
      <mc:Fallback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6CDD0B4C-212F-1AC7-0876-B086E995C93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511840" y="14022169"/>
              <a:ext cx="21816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1647530</xdr:colOff>
      <xdr:row>78</xdr:row>
      <xdr:rowOff>116418</xdr:rowOff>
    </xdr:from>
    <xdr:to>
      <xdr:col>7</xdr:col>
      <xdr:colOff>427925</xdr:colOff>
      <xdr:row>80</xdr:row>
      <xdr:rowOff>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E18ABC0E-1CF2-791A-6D82-060861B556B7}"/>
                </a:ext>
              </a:extLst>
            </xdr14:cNvPr>
            <xdr14:cNvContentPartPr/>
          </xdr14:nvContentPartPr>
          <xdr14:nvPr macro=""/>
          <xdr14:xfrm>
            <a:off x="7404202" y="14046731"/>
            <a:ext cx="537758" cy="236160"/>
          </xdr14:xfrm>
        </xdr:contentPart>
      </mc:Choice>
      <mc:Fallback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E18ABC0E-1CF2-791A-6D82-060861B556B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7395203" y="14037731"/>
              <a:ext cx="555395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77704</xdr:colOff>
      <xdr:row>83</xdr:row>
      <xdr:rowOff>29509</xdr:rowOff>
    </xdr:from>
    <xdr:to>
      <xdr:col>3</xdr:col>
      <xdr:colOff>534626</xdr:colOff>
      <xdr:row>84</xdr:row>
      <xdr:rowOff>105795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BB6FD991-A346-D6A7-7531-CD87D4527D7D}"/>
                </a:ext>
              </a:extLst>
            </xdr14:cNvPr>
            <xdr14:cNvContentPartPr/>
          </xdr14:nvContentPartPr>
          <xdr14:nvPr macro=""/>
          <xdr14:xfrm>
            <a:off x="1899360" y="14852790"/>
            <a:ext cx="456922" cy="254880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BB6FD991-A346-D6A7-7531-CD87D4527D7D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890365" y="14843790"/>
              <a:ext cx="474551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52864</xdr:colOff>
      <xdr:row>85</xdr:row>
      <xdr:rowOff>20081</xdr:rowOff>
    </xdr:from>
    <xdr:to>
      <xdr:col>3</xdr:col>
      <xdr:colOff>65186</xdr:colOff>
      <xdr:row>85</xdr:row>
      <xdr:rowOff>133563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E9DE4631-0372-2177-4093-F849BEB4D26D}"/>
                </a:ext>
              </a:extLst>
            </xdr14:cNvPr>
            <xdr14:cNvContentPartPr/>
          </xdr14:nvContentPartPr>
          <xdr14:nvPr macro=""/>
          <xdr14:xfrm>
            <a:off x="1874520" y="15200550"/>
            <a:ext cx="7560" cy="108720"/>
          </xdr14:xfrm>
        </xdr:contentPart>
      </mc:Choice>
      <mc:Fallback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E9DE4631-0372-2177-4093-F849BEB4D26D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865520" y="15191550"/>
              <a:ext cx="2520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264626</xdr:colOff>
      <xdr:row>83</xdr:row>
      <xdr:rowOff>38231</xdr:rowOff>
    </xdr:from>
    <xdr:to>
      <xdr:col>4</xdr:col>
      <xdr:colOff>782369</xdr:colOff>
      <xdr:row>86</xdr:row>
      <xdr:rowOff>11407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565" name="Ink 564">
              <a:extLst>
                <a:ext uri="{FF2B5EF4-FFF2-40B4-BE49-F238E27FC236}">
                  <a16:creationId xmlns:a16="http://schemas.microsoft.com/office/drawing/2014/main" id="{E0B01FB6-7750-1FF9-BAEC-D9AC25B43469}"/>
                </a:ext>
              </a:extLst>
            </xdr14:cNvPr>
            <xdr14:cNvContentPartPr/>
          </xdr14:nvContentPartPr>
          <xdr14:nvPr macro=""/>
          <xdr14:xfrm>
            <a:off x="2086282" y="14861512"/>
            <a:ext cx="1958400" cy="508958"/>
          </xdr14:xfrm>
        </xdr:contentPart>
      </mc:Choice>
      <mc:Fallback>
        <xdr:pic>
          <xdr:nvPicPr>
            <xdr:cNvPr id="565" name="Ink 564">
              <a:extLst>
                <a:ext uri="{FF2B5EF4-FFF2-40B4-BE49-F238E27FC236}">
                  <a16:creationId xmlns:a16="http://schemas.microsoft.com/office/drawing/2014/main" id="{E0B01FB6-7750-1FF9-BAEC-D9AC25B43469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077260" y="14852513"/>
              <a:ext cx="1976082" cy="526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951929</xdr:colOff>
      <xdr:row>85</xdr:row>
      <xdr:rowOff>35921</xdr:rowOff>
    </xdr:from>
    <xdr:to>
      <xdr:col>4</xdr:col>
      <xdr:colOff>1313729</xdr:colOff>
      <xdr:row>85</xdr:row>
      <xdr:rowOff>163803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60118319-2AC7-AD3F-D7CA-253DBEA77153}"/>
                </a:ext>
              </a:extLst>
            </xdr14:cNvPr>
            <xdr14:cNvContentPartPr/>
          </xdr14:nvContentPartPr>
          <xdr14:nvPr macro=""/>
          <xdr14:xfrm>
            <a:off x="4214242" y="15216390"/>
            <a:ext cx="361800" cy="127882"/>
          </xdr14:xfrm>
        </xdr:contentPart>
      </mc:Choice>
      <mc:Fallback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60118319-2AC7-AD3F-D7CA-253DBEA77153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4205489" y="15207841"/>
              <a:ext cx="379671" cy="145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400327</xdr:colOff>
      <xdr:row>82</xdr:row>
      <xdr:rowOff>30344</xdr:rowOff>
    </xdr:from>
    <xdr:to>
      <xdr:col>5</xdr:col>
      <xdr:colOff>315423</xdr:colOff>
      <xdr:row>84</xdr:row>
      <xdr:rowOff>125317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91" name="Ink 590">
              <a:extLst>
                <a:ext uri="{FF2B5EF4-FFF2-40B4-BE49-F238E27FC236}">
                  <a16:creationId xmlns:a16="http://schemas.microsoft.com/office/drawing/2014/main" id="{87C26661-4AAB-CE8F-5061-465A530155CA}"/>
                </a:ext>
              </a:extLst>
            </xdr14:cNvPr>
            <xdr14:cNvContentPartPr/>
          </xdr14:nvContentPartPr>
          <xdr14:nvPr macro=""/>
          <xdr14:xfrm>
            <a:off x="3662640" y="14675032"/>
            <a:ext cx="1755802" cy="452160"/>
          </xdr14:xfrm>
        </xdr:contentPart>
      </mc:Choice>
      <mc:Fallback>
        <xdr:pic>
          <xdr:nvPicPr>
            <xdr:cNvPr id="591" name="Ink 590">
              <a:extLst>
                <a:ext uri="{FF2B5EF4-FFF2-40B4-BE49-F238E27FC236}">
                  <a16:creationId xmlns:a16="http://schemas.microsoft.com/office/drawing/2014/main" id="{87C26661-4AAB-CE8F-5061-465A530155CA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653640" y="14666039"/>
              <a:ext cx="1773443" cy="469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59129</xdr:colOff>
      <xdr:row>86</xdr:row>
      <xdr:rowOff>152887</xdr:rowOff>
    </xdr:from>
    <xdr:to>
      <xdr:col>4</xdr:col>
      <xdr:colOff>170287</xdr:colOff>
      <xdr:row>87</xdr:row>
      <xdr:rowOff>164096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94" name="Ink 593">
              <a:extLst>
                <a:ext uri="{FF2B5EF4-FFF2-40B4-BE49-F238E27FC236}">
                  <a16:creationId xmlns:a16="http://schemas.microsoft.com/office/drawing/2014/main" id="{AECC77D6-2782-CCF8-CF04-BE11742A39F6}"/>
                </a:ext>
              </a:extLst>
            </xdr14:cNvPr>
            <xdr14:cNvContentPartPr/>
          </xdr14:nvContentPartPr>
          <xdr14:nvPr macro=""/>
          <xdr14:xfrm>
            <a:off x="3321442" y="15511950"/>
            <a:ext cx="111158" cy="189802"/>
          </xdr14:xfrm>
        </xdr:contentPart>
      </mc:Choice>
      <mc:Fallback>
        <xdr:pic>
          <xdr:nvPicPr>
            <xdr:cNvPr id="594" name="Ink 593">
              <a:extLst>
                <a:ext uri="{FF2B5EF4-FFF2-40B4-BE49-F238E27FC236}">
                  <a16:creationId xmlns:a16="http://schemas.microsoft.com/office/drawing/2014/main" id="{AECC77D6-2782-CCF8-CF04-BE11742A39F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3312812" y="15502718"/>
              <a:ext cx="128073" cy="207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1477447</xdr:colOff>
      <xdr:row>86</xdr:row>
      <xdr:rowOff>121207</xdr:rowOff>
    </xdr:from>
    <xdr:to>
      <xdr:col>4</xdr:col>
      <xdr:colOff>1559887</xdr:colOff>
      <xdr:row>87</xdr:row>
      <xdr:rowOff>123334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95" name="Ink 594">
              <a:extLst>
                <a:ext uri="{FF2B5EF4-FFF2-40B4-BE49-F238E27FC236}">
                  <a16:creationId xmlns:a16="http://schemas.microsoft.com/office/drawing/2014/main" id="{298A091F-E6C2-8025-A8A0-488560B25C19}"/>
                </a:ext>
              </a:extLst>
            </xdr14:cNvPr>
            <xdr14:cNvContentPartPr/>
          </xdr14:nvContentPartPr>
          <xdr14:nvPr macro=""/>
          <xdr14:xfrm>
            <a:off x="4739760" y="15480270"/>
            <a:ext cx="82440" cy="180720"/>
          </xdr14:xfrm>
        </xdr:contentPart>
      </mc:Choice>
      <mc:Fallback>
        <xdr:pic>
          <xdr:nvPicPr>
            <xdr:cNvPr id="595" name="Ink 594">
              <a:extLst>
                <a:ext uri="{FF2B5EF4-FFF2-40B4-BE49-F238E27FC236}">
                  <a16:creationId xmlns:a16="http://schemas.microsoft.com/office/drawing/2014/main" id="{298A091F-E6C2-8025-A8A0-488560B25C19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731120" y="15471270"/>
              <a:ext cx="1000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250927</xdr:colOff>
      <xdr:row>87</xdr:row>
      <xdr:rowOff>124774</xdr:rowOff>
    </xdr:from>
    <xdr:to>
      <xdr:col>4</xdr:col>
      <xdr:colOff>1361887</xdr:colOff>
      <xdr:row>88</xdr:row>
      <xdr:rowOff>56340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32F567B3-C1A0-714B-8E4F-9DDD7F30738A}"/>
                </a:ext>
              </a:extLst>
            </xdr14:cNvPr>
            <xdr14:cNvContentPartPr/>
          </xdr14:nvContentPartPr>
          <xdr14:nvPr macro=""/>
          <xdr14:xfrm>
            <a:off x="3513240" y="15662430"/>
            <a:ext cx="1110960" cy="110160"/>
          </xdr14:xfrm>
        </xdr:contentPart>
      </mc:Choice>
      <mc:Fallback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32F567B3-C1A0-714B-8E4F-9DDD7F30738A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3504240" y="15653790"/>
              <a:ext cx="112860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370339</xdr:colOff>
      <xdr:row>86</xdr:row>
      <xdr:rowOff>177367</xdr:rowOff>
    </xdr:from>
    <xdr:to>
      <xdr:col>5</xdr:col>
      <xdr:colOff>370699</xdr:colOff>
      <xdr:row>87</xdr:row>
      <xdr:rowOff>8658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97" name="Ink 596">
              <a:extLst>
                <a:ext uri="{FF2B5EF4-FFF2-40B4-BE49-F238E27FC236}">
                  <a16:creationId xmlns:a16="http://schemas.microsoft.com/office/drawing/2014/main" id="{87C97C13-4F8F-1B54-EEFC-D581192B30BB}"/>
                </a:ext>
              </a:extLst>
            </xdr14:cNvPr>
            <xdr14:cNvContentPartPr/>
          </xdr14:nvContentPartPr>
          <xdr14:nvPr macro=""/>
          <xdr14:xfrm>
            <a:off x="5478120" y="15536430"/>
            <a:ext cx="360" cy="360"/>
          </xdr14:xfrm>
        </xdr:contentPart>
      </mc:Choice>
      <mc:Fallback>
        <xdr:pic>
          <xdr:nvPicPr>
            <xdr:cNvPr id="597" name="Ink 596">
              <a:extLst>
                <a:ext uri="{FF2B5EF4-FFF2-40B4-BE49-F238E27FC236}">
                  <a16:creationId xmlns:a16="http://schemas.microsoft.com/office/drawing/2014/main" id="{87C97C13-4F8F-1B54-EEFC-D581192B30BB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5469480" y="155274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1416184</xdr:colOff>
      <xdr:row>88</xdr:row>
      <xdr:rowOff>123660</xdr:rowOff>
    </xdr:from>
    <xdr:to>
      <xdr:col>4</xdr:col>
      <xdr:colOff>104767</xdr:colOff>
      <xdr:row>89</xdr:row>
      <xdr:rowOff>173666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325AE18A-4A33-69B2-A113-33B2F87E498A}"/>
                </a:ext>
              </a:extLst>
            </xdr14:cNvPr>
            <xdr14:cNvContentPartPr/>
          </xdr14:nvContentPartPr>
          <xdr14:nvPr macro=""/>
          <xdr14:xfrm>
            <a:off x="3237840" y="15839910"/>
            <a:ext cx="129240" cy="228600"/>
          </xdr14:xfrm>
        </xdr:contentPart>
      </mc:Choice>
      <mc:Fallback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325AE18A-4A33-69B2-A113-33B2F87E498A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3228840" y="15830910"/>
              <a:ext cx="14688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1440367</xdr:colOff>
      <xdr:row>89</xdr:row>
      <xdr:rowOff>11306</xdr:rowOff>
    </xdr:from>
    <xdr:to>
      <xdr:col>4</xdr:col>
      <xdr:colOff>1676969</xdr:colOff>
      <xdr:row>90</xdr:row>
      <xdr:rowOff>20992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601" name="Ink 600">
              <a:extLst>
                <a:ext uri="{FF2B5EF4-FFF2-40B4-BE49-F238E27FC236}">
                  <a16:creationId xmlns:a16="http://schemas.microsoft.com/office/drawing/2014/main" id="{B1A61A9A-883C-4FAD-4863-85374DAC49D9}"/>
                </a:ext>
              </a:extLst>
            </xdr14:cNvPr>
            <xdr14:cNvContentPartPr/>
          </xdr14:nvContentPartPr>
          <xdr14:nvPr macro=""/>
          <xdr14:xfrm>
            <a:off x="4702680" y="15906150"/>
            <a:ext cx="236602" cy="188280"/>
          </xdr14:xfrm>
        </xdr:contentPart>
      </mc:Choice>
      <mc:Fallback>
        <xdr:pic>
          <xdr:nvPicPr>
            <xdr:cNvPr id="601" name="Ink 600">
              <a:extLst>
                <a:ext uri="{FF2B5EF4-FFF2-40B4-BE49-F238E27FC236}">
                  <a16:creationId xmlns:a16="http://schemas.microsoft.com/office/drawing/2014/main" id="{B1A61A9A-883C-4FAD-4863-85374DAC49D9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4693691" y="15897150"/>
              <a:ext cx="254221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1703249</xdr:colOff>
      <xdr:row>89</xdr:row>
      <xdr:rowOff>19586</xdr:rowOff>
    </xdr:from>
    <xdr:to>
      <xdr:col>5</xdr:col>
      <xdr:colOff>78379</xdr:colOff>
      <xdr:row>89</xdr:row>
      <xdr:rowOff>173748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832BDACC-5F24-7820-C155-009D3E21E65E}"/>
                </a:ext>
              </a:extLst>
            </xdr14:cNvPr>
            <xdr14:cNvContentPartPr/>
          </xdr14:nvContentPartPr>
          <xdr14:nvPr macro=""/>
          <xdr14:xfrm>
            <a:off x="4965562" y="15914430"/>
            <a:ext cx="220598" cy="154162"/>
          </xdr14:xfrm>
        </xdr:contentPart>
      </mc:Choice>
      <mc:Fallback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832BDACC-5F24-7820-C155-009D3E21E65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4956565" y="15905143"/>
              <a:ext cx="238231" cy="172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1259319</xdr:colOff>
      <xdr:row>90</xdr:row>
      <xdr:rowOff>134834</xdr:rowOff>
    </xdr:from>
    <xdr:to>
      <xdr:col>4</xdr:col>
      <xdr:colOff>1770209</xdr:colOff>
      <xdr:row>93</xdr:row>
      <xdr:rowOff>94855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21F08888-29A9-9D1B-1C9A-7D7C389D3991}"/>
                </a:ext>
              </a:extLst>
            </xdr14:cNvPr>
            <xdr14:cNvContentPartPr/>
          </xdr14:nvContentPartPr>
          <xdr14:nvPr macro=""/>
          <xdr14:xfrm>
            <a:off x="1812960" y="16208272"/>
            <a:ext cx="3219562" cy="495802"/>
          </xdr14:xfrm>
        </xdr:contentPart>
      </mc:Choice>
      <mc:Fallback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21F08888-29A9-9D1B-1C9A-7D7C389D3991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804319" y="16199548"/>
              <a:ext cx="3237204" cy="5136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31976</xdr:colOff>
      <xdr:row>76</xdr:row>
      <xdr:rowOff>119743</xdr:rowOff>
    </xdr:from>
    <xdr:to>
      <xdr:col>6</xdr:col>
      <xdr:colOff>1136218</xdr:colOff>
      <xdr:row>78</xdr:row>
      <xdr:rowOff>60593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3461249F-3725-CE9C-B818-FB4EBEC95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1855333" y="13770429"/>
          <a:ext cx="5039428" cy="3000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211410</xdr:colOff>
      <xdr:row>10</xdr:row>
      <xdr:rowOff>52920</xdr:rowOff>
    </xdr:from>
    <xdr:to>
      <xdr:col>6</xdr:col>
      <xdr:colOff>351450</xdr:colOff>
      <xdr:row>11</xdr:row>
      <xdr:rowOff>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B561F3-AC64-49B1-FC53-1D0265A285D3}"/>
                </a:ext>
              </a:extLst>
            </xdr14:cNvPr>
            <xdr14:cNvContentPartPr/>
          </xdr14:nvContentPartPr>
          <xdr14:nvPr macro=""/>
          <xdr14:xfrm>
            <a:off x="4794840" y="1515960"/>
            <a:ext cx="140040" cy="1242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B561F3-AC64-49B1-FC53-1D0265A285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85840" y="1507320"/>
              <a:ext cx="15768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196290</xdr:colOff>
      <xdr:row>10</xdr:row>
      <xdr:rowOff>49680</xdr:rowOff>
    </xdr:from>
    <xdr:to>
      <xdr:col>6</xdr:col>
      <xdr:colOff>342450</xdr:colOff>
      <xdr:row>11</xdr:row>
      <xdr:rowOff>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BA60F56-CCA0-093F-C169-C5664C2C3102}"/>
                </a:ext>
              </a:extLst>
            </xdr14:cNvPr>
            <xdr14:cNvContentPartPr/>
          </xdr14:nvContentPartPr>
          <xdr14:nvPr macro=""/>
          <xdr14:xfrm>
            <a:off x="4779720" y="1512720"/>
            <a:ext cx="146160" cy="1288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BA60F56-CCA0-093F-C169-C5664C2C31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70720" y="1504080"/>
              <a:ext cx="16380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255646</xdr:colOff>
      <xdr:row>10</xdr:row>
      <xdr:rowOff>20072</xdr:rowOff>
    </xdr:from>
    <xdr:to>
      <xdr:col>9</xdr:col>
      <xdr:colOff>457259</xdr:colOff>
      <xdr:row>10</xdr:row>
      <xdr:rowOff>169996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98F6F59-BAB3-B960-40D1-ED7FAA8288A2}"/>
                </a:ext>
              </a:extLst>
            </xdr14:cNvPr>
            <xdr14:cNvContentPartPr/>
          </xdr14:nvContentPartPr>
          <xdr14:nvPr macro=""/>
          <xdr14:xfrm>
            <a:off x="6140880" y="1479221"/>
            <a:ext cx="845362" cy="14516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98F6F59-BAB3-B960-40D1-ED7FAA8288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32239" y="1470555"/>
              <a:ext cx="863004" cy="162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121749</xdr:colOff>
      <xdr:row>11</xdr:row>
      <xdr:rowOff>73838</xdr:rowOff>
    </xdr:from>
    <xdr:to>
      <xdr:col>6</xdr:col>
      <xdr:colOff>409831</xdr:colOff>
      <xdr:row>11</xdr:row>
      <xdr:rowOff>180120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28AECE6-F474-E3DF-EB39-34DF9FEFBB37}"/>
                </a:ext>
              </a:extLst>
            </xdr14:cNvPr>
            <xdr14:cNvContentPartPr/>
          </xdr14:nvContentPartPr>
          <xdr14:nvPr macro=""/>
          <xdr14:xfrm>
            <a:off x="4709962" y="1715381"/>
            <a:ext cx="283320" cy="10628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728AECE6-F474-E3DF-EB39-34DF9FEFBB3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01322" y="1706304"/>
              <a:ext cx="300960" cy="1248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627107</xdr:colOff>
      <xdr:row>10</xdr:row>
      <xdr:rowOff>30512</xdr:rowOff>
    </xdr:from>
    <xdr:to>
      <xdr:col>8</xdr:col>
      <xdr:colOff>373808</xdr:colOff>
      <xdr:row>11</xdr:row>
      <xdr:rowOff>170760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E72C89A7-2A8E-7889-6384-05D916BCA047}"/>
                </a:ext>
              </a:extLst>
            </xdr14:cNvPr>
            <xdr14:cNvContentPartPr/>
          </xdr14:nvContentPartPr>
          <xdr14:nvPr macro=""/>
          <xdr14:xfrm>
            <a:off x="5215320" y="1489661"/>
            <a:ext cx="1043722" cy="32264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E72C89A7-2A8E-7889-6384-05D916BCA0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06319" y="1480659"/>
              <a:ext cx="1061363" cy="3402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201993</xdr:colOff>
      <xdr:row>25</xdr:row>
      <xdr:rowOff>1731</xdr:rowOff>
    </xdr:from>
    <xdr:to>
      <xdr:col>8</xdr:col>
      <xdr:colOff>582294</xdr:colOff>
      <xdr:row>26</xdr:row>
      <xdr:rowOff>16700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DED9A9F-EFD3-6B9C-4DEF-20D574727439}"/>
                </a:ext>
              </a:extLst>
            </xdr14:cNvPr>
            <xdr14:cNvContentPartPr/>
          </xdr14:nvContentPartPr>
          <xdr14:nvPr macro=""/>
          <xdr14:xfrm>
            <a:off x="4960440" y="4196784"/>
            <a:ext cx="1677322" cy="19736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DED9A9F-EFD3-6B9C-4DEF-20D57472743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51414" y="4187947"/>
              <a:ext cx="1695012" cy="2154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379647</xdr:colOff>
      <xdr:row>24</xdr:row>
      <xdr:rowOff>10604</xdr:rowOff>
    </xdr:from>
    <xdr:to>
      <xdr:col>5</xdr:col>
      <xdr:colOff>620824</xdr:colOff>
      <xdr:row>27</xdr:row>
      <xdr:rowOff>21064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0C428F8-2853-2938-C735-A550C171341F}"/>
                </a:ext>
              </a:extLst>
            </xdr14:cNvPr>
            <xdr14:cNvContentPartPr/>
          </xdr14:nvContentPartPr>
          <xdr14:nvPr macro=""/>
          <xdr14:xfrm>
            <a:off x="3192562" y="4023264"/>
            <a:ext cx="1538198" cy="55764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0C428F8-2853-2938-C735-A550C17134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83565" y="4014264"/>
              <a:ext cx="1555833" cy="57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4.0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263 20 9300,'0'0'5840,"0"-2"-5628,0 1-1,1 0 1,-1 0-1,0 0 1,0-1-1,0 1 1,0 0-1,0 0 1,-1 0-1,1-1 0,0 1 1,-1 0-1,1 0 1,-1-2-1,-10 7-175,0 1-1,0 0 1,1 0 0,0 1-1,0 1 1,1 0-1,-12 10 1,-2 4-37,-32 37 0,45-45 11,0 0-1,1 0 0,0 0 1,1 1-1,1 1 0,0-1 1,1 1-1,1 0 0,0 1 1,1-1-1,1 1 0,0 0 1,1 0-1,1 0 0,1 23 1,0-35-9,0 0 0,1 0 0,0 0 0,0-1 1,0 1-1,0 0 0,0 0 0,1-1 0,0 1 1,0-1-1,0 0 0,0 1 0,0-1 1,1 0-1,-1 0 0,1 0 0,0 0 0,0-1 1,0 1-1,0-1 0,0 0 0,1 0 0,-1 0 1,0 0-1,1-1 0,0 1 0,7 1 0,5 2 74,0-1-1,0-1 1,0-1-1,0 0 0,25 0 1,-40-2-37,0 0 0,0 0 0,0 0 0,0 0 1,0-1-1,0 1 0,0 0 0,0 0 0,0-1 0,0 1 0,0 0 1,0-1-1,0 1 0,0-1 0,0 1 0,0-1 0,-1 0 0,1 1 1,0-1-1,0 0 0,-1 0 0,1 1 0,0-1 0,-1 0 1,2-2-1,2-14-966,-4 4-3071,0 6-678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4.5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346 42 10005,'0'0'4941,"-13"-6"-4683,-42-21-100,51 25-131,0 1 0,-1-1 0,1 1 1,0 1-1,-1-1 0,1 0 0,0 1 1,-1 0-1,1 0 0,0 0 0,-1 1 1,1-1-1,0 1 0,-1 0 0,1 1 1,0-1-1,0 1 0,0-1 0,-5 4 1,-2 2 62,-1 1 0,1 0 1,1 0-1,-13 13 1,14-12-58,-2 2 18,0 1 0,1 1 0,0 0 0,1 0 1,0 1-1,1 0 0,1 1 0,0-1 1,1 1-1,1 1 0,0-1 0,1 1 0,1 0 1,0 0-1,1 0 0,1 0 0,0 0 1,1 1-1,4 23 0,-3-35-26,1-1-1,0 1 1,0-1-1,0 1 1,1-1-1,-1 0 1,1 0 0,0 0-1,0 0 1,1-1-1,-1 1 1,1-1-1,0 0 1,0 0-1,0 0 1,0 0 0,0-1-1,1 0 1,-1 1-1,1-2 1,-1 1-1,1 0 1,0-1 0,0 0-1,0 0 1,9 0-1,-8 0-180,0 0 0,1-1 1,-1 1-1,0-1 0,0-1 0,0 1 0,1-1 0,-1 0 0,0 0 0,0-1 0,0 0 0,0 0 1,-1-1-1,1 1 0,0-1 0,-1 0 0,0 0 0,0-1 0,0 0 0,0 0 0,4-5 0,-4-3-4190,-4 0-4692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7.0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130 27 8260,'0'0'9415,"-1"6"-9076,-39 51 187,29-43-426,0 1-1,2 0 1,-1 0 0,-9 25-1,12-20-55,1-1 0,1 1 0,1 0 0,1 0 0,1 1 0,1-1 0,0 0 0,1 1 0,4 24 0,-2-40-36,-1 0 1,1-1-1,-1 1 0,1-1 0,0 1 1,1-1-1,-1 0 0,1 0 0,0 0 1,0 0-1,0-1 0,0 1 0,1-1 1,0 1-1,-1-1 0,1-1 0,0 1 1,1 0-1,-1-1 0,0 0 0,1 0 1,6 2-1,0 0-15,0-1 1,1 0-1,-1-1 1,0 0-1,1-1 1,-1 0-1,1-1 1,16-2-1,-23 1 5,1 0-1,-1-1 1,1 0-1,-1 0 1,0 0-1,1-1 1,-1 0-1,0 0 1,-1 0 0,1 0-1,-1-1 1,1 0-1,-1 0 1,0 0-1,0 0 1,-1-1 0,1 0-1,-1 1 1,0-1-1,3-7 1,-1 0 6,1 0-1,-1 0 1,-1 0 0,0-1-1,-1 0 1,-1 1 0,3-26 0,-4 10-30,-1-1 0,-1 1 0,-8-48 0,8 67 33,-1 1 0,0 0 0,-1 0 0,0 0 0,0 0 0,-1 0 0,1 0 0,-2 1 0,1 0 0,-1 0 0,0 0 0,-1 1 0,1-1 0,-1 1 1,-1 1-1,-12-11 0,14 14 14,0-1 0,0 1 0,0 0 0,0 0 0,0 0 0,-1 1 0,1 0 0,0 0 0,-1 0 0,1 1 0,-1 0 0,1 0 0,0 0 0,-10 2 0,12-1-112,1-1 0,-1 1-1,0 0 1,0 0 0,1 1 0,-1-1 0,0 0-1,1 1 1,-1 0 0,1-1 0,0 1 0,-2 2-1,2-2-225,0 0-1,1 0 1,0 0-1,-1 1 0,1-1 1,0 0-1,0 1 0,0-1 1,0 0-1,1 1 1,-1-1-1,1 1 0,-1-1 1,1 1-1,0 3 1,0 11-4755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3.0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130 3 3105,'0'0'8463,"0"-2"-7726,0 5-479,-2 19 77,-1 0 0,0-1 0,-2 1 0,-1-1 0,-8 22 0,-10 35 136,14-33-232,5-15-105,-2-1-1,-1 0 1,-2-1 0,-23 50-1,34-91 842,9-55-955,11 8-497,38-77 0,-48 116 432,0 2 1,2 0-1,0 0 0,1 2 0,0-1 0,2 2 1,24-21-1,-40 36 46,1 0 1,0 0-1,-1 0 1,1 0-1,0 1 0,0-1 1,0 0-1,-1 1 1,1-1-1,0 0 1,0 1-1,0-1 1,0 1-1,0-1 0,0 1 1,0 0-1,0 0 1,0-1-1,0 1 1,0 0-1,0 0 1,1 0-1,-1 0 0,0 0 1,0 0-1,0 0 1,0 0-1,0 1 1,0-1-1,0 0 1,0 1-1,0-1 0,0 0 1,0 1-1,0-1 1,0 1-1,0 0 1,0-1-1,-1 1 0,1 0 1,0 0-1,0-1 1,-1 1-1,1 0 1,0 0-1,-1 0 1,1 0-1,-1 0 0,1 0 1,-1 0-1,0 0 1,1 0-1,-1 0 1,0 1-1,3 10 30,0 0 0,-1-1-1,-1 1 1,0 13 0,0-9 53,6 308 913,-7-235-665,-1-78-249,-2-12-1162,-4-16-3677,0-1-1233</inkml:trace>
  <inkml:trace contextRef="#ctx0" brushRef="#br0" timeOffset="325.46">66 359 6275,'0'0'10178,"0"0"-10153,0 0 1,0 0-1,0-1 1,-1 1-1,1 0 1,0 0-1,0 0 1,0-1-1,0 1 1,0 0-1,0 0 1,0-1-1,0 1 1,0 0-1,-1 0 1,1-1-1,0 1 1,0 0-1,0 0 1,0 0-1,0-1 1,0 1-1,0 0 1,1 0-1,-1-1 0,0 1 1,0 0-1,0 0 1,0-1-1,0 1 1,0 0-1,0 0 1,0 0-1,1-1 1,-1 1-1,0 0 1,0 0-1,8-2 50,-1 0-1,1 1 1,-1 0-1,1 0 1,0 1 0,-1-1-1,1 2 1,10 1-1,6-1 34,-19-1-246,95-5 1351,-50-8-1785,-45 11-89,0 0 0,0-1 0,0 0 0,0 0 0,0 0 0,6-6 0,-1 1-6036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38.2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 0 7171,'0'3'13341,"-3"2"-9623,-8 30-3905,10-17 199,0 1-1,-7 26 1,4-26 36,1 0 0,-1 31 0,4-50-62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39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83 11605,'0'0'6088,"18"-37"-1928,-15 34-4179,0-1 1,0 0-1,0 1 1,0 0 0,1-1-1,0 2 1,-1-1-1,1 0 1,0 1-1,0-1 1,0 1-1,1 0 1,-1 1 0,1-1-1,-1 1 1,1 0-1,-1 0 1,1 0-1,-1 0 1,1 1 0,7 0-1,-11 1 5,0-1 1,0 1-1,0 0 0,0 0 0,-1 0 1,1-1-1,0 1 0,0 0 0,-1 0 1,1 0-1,-1 0 0,1 0 0,-1 0 0,1 0 1,-1 0-1,0 1 0,1-1 0,-1 0 1,0 0-1,0 0 0,0 0 0,0 0 1,0 2-1,2 31-235,-2-29 247,0 0-1,-1 0 1,1 0 0,-1 0-1,-1-1 1,1 1-1,0 0 1,-1-1-1,0 1 1,0-1 0,-1 0-1,1 1 1,-1-1-1,0 0 1,0-1-1,0 1 1,-7 6 0,0 1-13,-9 14 36,1 0 0,-17 33 0,32-53-20,-3 0 430,4-3-103,7-6-180,-3 3-176,3-4 11,0 1-1,1 0 0,-1 1 1,1-1-1,0 1 1,0 0-1,0 0 1,1 1-1,-1 0 1,0 0-1,1 0 0,-1 1 1,1 0-1,10 0 1,-14 2 11,0 1 0,-1 0 0,1 0 0,0 0 0,0 0 0,-1 0 0,1 0 1,-1 1-1,0-1 0,4 5 0,18 17 127,-19-22-100,0 0 0,0 0 0,0 0-1,0 0 1,0-1 0,0 0 0,0 0 0,1-1 0,-1 1 0,0-1 0,6 0 0,-10-27-10584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40.9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54 6979,'0'0'9396,"4"-6"-8897,-3 3-469,1 0-1,-1 1 0,1-1 1,0 0-1,0 0 0,0 1 1,0-1-1,0 1 1,1 0-1,-1-1 0,1 1 1,-1 0-1,1 1 0,0-1 1,0 0-1,-1 1 0,1 0 1,1-1-1,-1 1 0,0 0 1,0 1-1,0-1 0,0 0 1,1 1-1,5 0 0,5-1-25,18 1 138,-31 0-149,0 0 0,0 0 1,-1 0-1,1 0 1,0 0-1,-1 1 0,1-1 1,0 0-1,-1 1 0,1-1 1,0 0-1,-1 1 1,1-1-1,0 1 0,-1-1 1,1 1-1,-1-1 0,1 1 1,-1-1-1,1 1 0,-1-1 1,0 1-1,1 0 1,-1-1-1,0 1 0,1 0 1,-1-1-1,0 1 0,0 0 1,0 0-1,0-1 1,1 1-1,-1 1 0,0 3 66,0-1 0,-1 1 0,1 0-1,-1 0 1,0-1 0,0 1-1,-1-1 1,1 1 0,-1-1 0,0 0-1,0 1 1,-4 4 0,-1 0 9,-1 0-1,0 0 1,-15 12 0,17-16-30,-3 8 95,13-6-10,32-2 58,-32-5-180,1 0-1,0 1 1,-1-1-1,1 1 1,-1 0-1,1 0 1,-1 0 0,1 0-1,4 3 1,-8-3 14,1 1 0,-1-1 0,0 1 0,0-1 0,1 1 0,-1-1 0,0 1 0,0 0 0,0 0 1,-1-1-1,1 1 0,0 0 0,-1 0 0,1 0 0,-1 0 0,1 0 0,-1 0 0,0 0 0,0-1 0,0 1 0,0 0 1,0 0-1,-1 0 0,1 0 0,0 0 0,-1 0 0,0 0 0,1 0 0,-1 0 0,0-1 0,0 1 0,0 0 0,0-1 1,0 1-1,0-1 0,0 1 0,-1-1 0,1 1 0,-1-1 0,1 0 0,-1 0 0,1 1 0,-1-1 0,0 0 0,0-1 0,1 1 1,-1 0-1,-3 1 0,-11 3 181,-1-1 0,1 0 0,-1-1 1,-29 2-1,-4-4-3189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42.8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115 32 13910,'0'0'5331,"-5"-5"-4811,2 3-474,1-1-1,-1 1 0,0 0 1,0 0-1,0 0 1,-1 0-1,1 0 1,0 1-1,-5-2 1,8 3-30,-1 0-1,0-1 1,0 1 0,1 0 0,-1 0 0,0 0-1,0 0 1,1 0 0,-1 0 0,0 0 0,0 1-1,1-1 1,-1 0 0,0 0 0,1 0-1,-1 1 1,0-1 0,1 0 0,-1 1 0,0-1-1,1 1 1,-2 0 0,1 0-3,0 1-1,1-1 1,-1 1 0,0-1 0,0 1-1,1-1 1,-1 1 0,1-1 0,-1 1-1,1 0 1,0-1 0,0 1 0,0 0-1,0-1 1,0 3 0,1 5 26,0 0 0,0 0 0,1 0 0,0 0 1,1-1-1,0 1 0,0-1 0,1 0 0,0 1 0,1-2 1,-1 1-1,10 11 0,20 37 172,-33-54-203,0-1 0,1 1 0,-1 0 0,0 0 0,-1 0 0,1 0-1,0 0 1,0 1 0,-1-1 0,0 0 0,1 0 0,-1 0 0,0 0 0,0 1 0,0-1-1,0 0 1,0 0 0,-1 0 0,1 1 0,-1-1 0,1 0 0,-1 0 0,0 0 0,0 0-1,0 0 1,0 0 0,0 0 0,0 0 0,0-1 0,-1 1 0,1 0 0,-1-1 0,1 1-1,-1-1 1,0 1 0,0-1 0,1 0 0,-1 0 0,0 0 0,-4 2 0,-4 1-380,-1-1 0,1-1 0,-1 1 0,0-2 0,1 1 0,-1-2 0,-12 1 0,23-1 242,-1 0 1,1 0-1,-1 0 0,1 0 0,-1 0 0,1-1 0,-1 1 1,1 0-1,-1 0 0,1 0 0,-1 0 0,1-1 0,0 1 1,-1 0-1,1 0 0,-1-1 0,1 1 0,0 0 0,-1 0 1,1-1-1,0 1 0,-1-1 0,1 1 0,0 0 1,0-1-1,-1 1 0,1-1 0,0 1 0,0 0 0,0-1 1,0 1-1,0-1 0,-1 1 0,1-1 0,0 1 0,0-1 1,0 1-1,0-1 0,0 1 0,0-1 0,0 1 0,1-1 1,-1 1-1,0 0 0,0-1 0,0 0 0,0 0-208,0-19-6054</inkml:trace>
  <inkml:trace contextRef="#ctx0" brushRef="#br0" timeOffset="256.97">55 73 7603,'0'0'9202,"14"-6"-8901,22-7 382,55-14 0,-75 25-360,-10 2-208,0-1-1,0 0 1,-1 0 0,1 0 0,0 0-1,-1-1 1,1 0 0,-1 0 0,0-1-1,8-4 1,-13 4-867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5.4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159 207 10229,'0'0'4268,"12"-9"-4121,5 0-61,-11 5-32,0 0 1,1 0-1,-1 0 1,-1 0-1,1-1 1,0 0-1,-1 0 1,6-8-1,-9 8 69,0 1-1,0-1 1,-1 1-1,0-1 1,0 1-1,0-1 1,0 0-1,-1 1 1,0-1-1,0 0 1,0 0-1,0 1 1,-2-6 0,1-9 485,1 19-594,0 1 1,0-1-1,0 0 0,-1 0 1,1 0-1,0 1 0,0-1 1,-1 0-1,1 0 0,0 0 1,-1 0-1,1 1 0,0-1 1,0 0-1,-1 0 0,1 0 1,0 0-1,-1 0 0,1 0 1,0 0-1,-1 0 0,1 0 1,0 0-1,0 0 0,-1 0 1,1 0-1,0 0 0,-1 0 1,1 0-1,0-1 0,-1 1 1,1 0-1,0 0 0,0 0 1,-1 0-1,1-1 0,0 1 1,0 0-1,-1 0 0,1 0 1,0-1-1,0 1 0,0 0 1,0 0-1,-1-1 0,1 1 1,0 0-1,0-1 0,0 1 1,0 0-1,0 0 0,0-1 1,0 1-1,0-1 0,-17 27 527,7-1-508,0-1 1,1 1 0,2 1-1,1-1 1,-6 49 0,3 137 188,-32-208-59,18-2-144,10-1 99,22 1 433,38-1-603,79-11 0,-56-7-2902,-64 12-1656</inkml:trace>
  <inkml:trace contextRef="#ctx0" brushRef="#br0" timeOffset="422.23">4 73 5939,'0'0'12213,"-4"-24"-11845,26 18-143,6-2-65,11 0-128,11 0-32,-1 2-481,4 2-799,-7 0-1313,-14 0-3746</inkml:trace>
  <inkml:trace contextRef="#ctx0" brushRef="#br0" timeOffset="16555.24">89 706 10517,'0'0'9778,"4"-10"-7903,1 27-1617,-1 1-1,-1-1 1,0 1-1,-1 0 0,0 0 1,-4 36-1,2-26-138,29-26-557,-20-1 433,1-2 0,-1 1 0,0-1 0,0-1 0,0 0 0,0 0 0,0-1-1,0 0 1,0 0 0,8-6 0,-13 7-33,0-1 1,0 1-1,-1-1 0,0 0 0,1 0 0,-1-1 1,0 1-1,-1 0 0,1-1 0,0 0 0,-1 0 1,0 0-1,0 0 0,0 0 0,-1 0 0,1 0 1,-1-1-1,0 1 0,0 0 0,-1-1 0,1 1 1,-1-10-1,0 14 48,-11 15-164,5-4 265,0-1 1,1 1-1,0 0 1,0 1-1,1-1 1,1 1-1,0 0 1,-3 22-1,2 9-1086,2 48 1,2-80 242,0-17-3831,3-5-5137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39:29.4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1666 157 13158,'0'0'7926,"0"-16"-6552,-11 170-1490,1 5 672,-4-269 789,12 86-1388,1-1-1,2 1 1,0 0-1,2-1 1,7-32-1,-8 49 9,0 1 0,1 0-1,0-1 1,0 1-1,0 0 1,1 1-1,0-1 1,1 1-1,-1 0 1,1 0 0,0 0-1,1 0 1,0 1-1,-1 0 1,2 0-1,-1 1 1,0 0-1,1 0 1,0 0-1,0 1 1,8-3 0,-2 2-25,1 0 0,-1 1 0,1 0 0,0 2-1,27-1 1,-40 2 57,0 0 0,0 1-1,0-1 1,0 1-1,0-1 1,-1 1-1,1-1 1,0 1-1,0-1 1,0 1 0,0 0-1,-1-1 1,1 1-1,0 0 1,-1 0-1,1 0 1,0-1-1,-1 1 1,1 0 0,-1 0-1,1 0 1,-1 0-1,0 0 1,1 0-1,-1 0 1,0 0-1,0 0 1,0 0 0,0 0-1,0 0 1,0 2-1,1 40-153,-1-33 139,-1-2 16,0-1 0,0 1 1,0 0-1,-1-1 0,0 1 0,-1-1 0,0 0 0,0 0 1,0 0-1,-1 0 0,0 0 0,0-1 0,-6 7 1,-10 10-11,0-1 1,-25 21-1,2-2 5,43-41 2,-1 0 0,1 0 0,0 1-1,-1-1 1,1 0 0,0 0 0,-1 1 0,1-1-1,0 0 1,0 0 0,-1 1 0,1-1 0,0 0-1,0 1 1,0-1 0,-1 1 0,1-1 0,0 0-1,0 1 1,0-1 0,0 0 0,0 1-1,0-1 1,0 1 0,0-1 0,0 0 0,0 1-1,0-1 1,0 1 0,0-1 0,0 0 0,0 1-1,0-1 1,0 1 0,1-1 0,-1 0-1,0 1 1,0-1 0,0 0 0,1 1 0,-1-1-1,0 0 1,0 1 0,1-1 0,-1 0 0,0 0-1,1 1 1,-1-1 0,0 0 0,1 0 0,-1 0-1,0 1 1,1-1 0,-1 0 0,1 0-1,-1 0 1,0 0 0,1 0 0,-1 0 0,1 0-1,-1 0 1,0 0 0,1 0 0,-1 0 0,1 0-1,0 0 1,40 1-644,-25-1 393,-8 0 149,80 9-1478,-80-7 1471,0-1 0,0 1-1,-1 1 1,1-1 0,-1 1-1,0 1 1,0-1 0,12 9-1,-17-11 134,-1 0 0,0-1 0,0 1 0,1 0 0,-1 0 0,0 0 0,0 0 0,0 0 0,0 0 0,0 0 0,0 0 0,0 1 0,-1-1 0,1 0 0,0 0 0,-1 1 0,1-1 0,-1 1 0,1-1 0,-1 0 0,0 1 0,1-1 0,-1 1 0,0-1 0,0 1 0,0-1 0,0 1 0,0-1 0,0 1 0,-1-1 0,1 1-1,-1-1 1,1 0 0,-1 1 0,1-1 0,-1 0 0,1 1 0,-1-1 0,0 0 0,0 0 0,0 1 0,0-1 0,0 0 0,0 0 0,0 0 0,0 0 0,0 0 0,-1-1 0,1 1 0,0 0 0,-3 1 0,-6 3 288,1 0 1,-1 0-1,0-1 0,-1 0 0,-13 3 1,-12 1-41,0-3 1,-1 0-1,-60-2 1,80-6-2987,2-10-3836</inkml:trace>
  <inkml:trace contextRef="#ctx0" brushRef="#br0" timeOffset="-2020.31">60 17 1072,'0'0'14965,"-7"-3"-13954,6 3-1035,-25-7 822,20 2-281,21 4-320,266 1 329,-186 0-3600,0 0-4366</inkml:trace>
  <inkml:trace contextRef="#ctx0" brushRef="#br0" timeOffset="-1599.47">248 65 13126,'0'0'7491,"0"-10"-7122,11 188-442,-1 4 79,-10-181-2,0 0-1,-1-1 1,1 1-1,0-1 1,-1 1-1,1 0 1,-1-1 0,1 1-1,-1-1 1,1 1-1,-1-1 1,0 0 0,1 1-1,-1-1 1,1 0-1,-1 1 1,0-1 0,1 0-1,-1 0 1,0 1-1,0-1 1,1 0 0,-1 0-1,0 0 1,1 0-1,-1 0 1,0 0 0,0 0-1,0 0 1,-25-1 137,24 1-118,-153 0 177,142-3-1213,11-7-2824,2-1-1995</inkml:trace>
  <inkml:trace contextRef="#ctx0" brushRef="#br0" timeOffset="-931.58">957 159 11381,'0'0'6723,"0"-11"-5954,0-33-228,0 33 433,-28 11-160,25 2-813,-1-1 1,1 1-1,0-1 1,-1 1-1,1 0 1,0 0-1,0 1 1,0-1-1,1 1 1,-1-1-1,1 1 1,-1 0 0,1 0-1,0 0 1,0 0-1,-2 4 1,-25 57 65,25-52-32,0 1-1,1 0 0,1 0 1,0 0-1,0 0 1,1 1-1,1-1 1,1 0-1,2 18 1,-2-26-24,0 0 0,1 1 0,-1-1 0,1-1 0,1 1 0,-1 0 0,1 0 0,0-1 0,0 1 0,0-1 0,0 0 0,1 0 0,-1 0 1,1-1-1,0 1 0,1-1 0,-1 0 0,0 0 0,1 0 0,0-1 0,0 0 0,0 1 0,0-2 0,0 1 0,9 1 0,-5 0 2,0-1 0,0 0 0,1-1 0,-1 0-1,1-1 1,-1 0 0,1 0 0,-1-1 0,1 0-1,-1-1 1,0 0 0,1 0 0,-1-1 0,0 0-1,-1-1 1,1 0 0,-1 0 0,1-1 0,-1 0-1,0 0 1,-1-1 0,0 0 0,0 0 0,0-1 0,0 0-1,-1 0 1,0-1 0,-1 1 0,0-1 0,0-1-1,-1 1 1,1-1 0,-2 1 0,1-1 0,-2 0-1,1 0 1,-1-1 0,0 1 0,0-13 0,-1 12-12,-1-1-1,0 1 1,-1-1 0,0 1 0,0-1 0,-1 1 0,-1 0 0,0 0 0,0 0 0,-1 0 0,-8-16 0,8 19-1,-1 1 1,0 0-1,0 0 1,-1 0-1,0 0 1,1 1-1,-2 0 0,1 0 1,-1 1-1,0 0 1,0 0-1,0 0 1,0 1-1,0 0 0,-1 0 1,-8-1-1,5 1-429,0 1-1,-1-1 0,1 2 1,-1 0-1,1 0 1,-1 1-1,-20 3 0,29-3 247,0 1 1,0-1-1,0 1 0,0 0 0,1 0 0,-1 0 0,0 0 0,0 1 0,1-1 1,-1 1-1,1 0 0,-1-1 0,1 1 0,0 0 0,-1 0 0,1 1 0,0-1 0,0 0 1,1 1-1,-1-1 0,0 1 0,1 0 0,0-1 0,0 1 0,-1 0 0,2 0 0,-1 0 1,0 0-1,0 0 0,1 0 0,0 0 0,0 0 0,0 4 0,0 10-6921</inkml:trace>
  <inkml:trace contextRef="#ctx0" brushRef="#br0" timeOffset="14502.86">272 689 10101,'0'0'9991,"-13"-5"-9663,3 1-281,0 1-1,-1 0 1,1 0 0,-1 1-1,-19-2 1,25 4-28,1 0-1,-1 0 1,0 1 0,1-1-1,-1 1 1,1 0 0,-1 1-1,1-1 1,-1 1 0,1 0 0,0 0-1,0 0 1,0 0 0,0 1-1,0 0 1,1-1 0,-1 2-1,1-1 1,-6 7 0,3-2 15,-1 1 1,2 0-1,-1 1 1,2-1-1,-1 1 1,1 0-1,0 0 1,1 0-1,1 1 1,-1-1 0,2 1-1,-1-1 1,1 1-1,1 0 1,0-1-1,1 1 1,3 19-1,-3-27-46,0 1 1,1 0-1,0 0 0,0 0 0,0-1 0,0 1 0,0-1 0,1 0 0,0 0 1,-1 0-1,1 0 0,0 0 0,1 0 0,-1-1 0,0 1 0,1-1 0,-1 0 0,1 0 1,0-1-1,0 1 0,-1-1 0,1 1 0,0-1 0,0-1 0,1 1 0,-1 0 1,0-1-1,0 0 0,0 0 0,8-1 0,-11 0 34,0 1-1,0-1 0,1 0 1,-1 0-1,0 0 1,0 0-1,0 0 1,0 0-1,0 0 1,0-1-1,-1 1 0,1 0 1,0-1-1,0 1 1,-1 0-1,1-1 1,-1 1-1,1 0 1,-1-1-1,0 1 0,0-1 1,0 1-1,1-1 1,-1 1-1,0-1 1,-1 1-1,1-1 1,0 1-1,0 0 0,-1-1 1,1 1-1,-1-1 1,1 1-1,-1 0 1,1-1-1,-1 1 1,0 0-1,0-1 1,0 1-1,0 0 0,0 0 1,0 0-1,0 0 1,0 0-1,0 0 1,0 0-1,0 0 1,-1 1-1,1-1 0,0 0 1,-2 0-1,-11-1 90,0 0 0,0 1 0,-17 0 0,27 1-111,1 0 0,0 0 1,0 0-1,-1 1 0,1-1 1,0 1-1,0 0 0,0 0 1,0 0-1,0 0 1,0 0-1,0 1 0,0 0 1,0-1-1,0 1 0,1 0 1,-1 0-1,1 0 0,-1 1 1,-1 2-1,4-5-94,-1 0 0,1 1 0,0-1 0,0 0-1,0 0 1,0 1 0,-1-1 0,1 0 0,0 1 0,0-1 0,0 0-1,0 1 1,0-1 0,0 0 0,0 0 0,0 1 0,0-1 0,0 0-1,0 1 1,0-1 0,0 0 0,0 1 0,0-1 0,0 0 0,0 1-1,0-1 1,0 0 0,0 1 0,1-1 0,-1 0 0,0 0 0,0 1-1,0-1 1,0 0 0,1 1 0,-1-1 0,0 0 0,0 0 0,1 0-1,-1 1 1,0-1 0,0 0 0,1 0 0,-1 0 0,0 0 0,1 0-1,-1 1 1,16 0-5466,-15-1 5368,10 0-5691</inkml:trace>
  <inkml:trace contextRef="#ctx0" brushRef="#br0" timeOffset="15340.65">801 699 7443,'0'0'13121,"-17"-10"-11312,172 16-1516,-156 34-615,-6-12 540,0 0 0,-2 0 0,-15 30 0,-3 10 139,14-35-167,9-26-123,1 0 0,0 0 0,0 1 0,1 0 0,0-1 0,0 1 0,-1 13 0,3-20 96,1-22-4053,2 7-2265,4-2-6213</inkml:trace>
  <inkml:trace contextRef="#ctx0" brushRef="#br0" timeOffset="16436.04">1630 880 12726,'0'0'8804,"1"-1"-8725,-1 0 0,0-1 1,0 1-1,-1 0 0,1-1 1,0 1-1,0 0 0,-1 0 0,1-1 1,0 1-1,-1 0 0,1 0 0,-2-3 1,-4 6-56,1 0 1,0 0-1,-1 0 0,1 1 1,0-1-1,1 1 1,-1 1-1,0-1 1,1 0-1,0 1 1,0 0-1,0 0 1,0 0-1,1 1 0,-4 5 1,4-7-17,0 2-1,0-1 1,0 0 0,1 0 0,0 1-1,0-1 1,0 1 0,0 0 0,1 0 0,0-1-1,0 1 1,0 0 0,1 0 0,-1 0-1,1 0 1,0 0 0,2 7 0,-2-11-9,1 0-1,0 0 1,0 0 0,0 0 0,0 0 0,0 0 0,0 0 0,0-1 0,0 1 0,0-1 0,1 1 0,-1 0 0,0-1 0,0 0 0,1 1 0,-1-1 0,0 0-1,0 0 1,1 1 0,-1-1 0,0 0 0,3-1 0,37 1 191,-29-1-126,-8 1-58,8 1 9,-1-2 0,0 1 0,1-1 0,-1-1-1,19-4 1,-28 5-19,1 0-1,-1 0 0,1 0 1,-1-1-1,1 1 0,-1-1 1,0 1-1,0-1 0,0 0 1,0 0-1,0 0 0,0 0 1,0 0-1,-1 0 0,1-1 1,-1 1-1,1-1 0,-1 1 1,0-1-1,0 1 0,0-1 1,0 1-1,-1-1 0,1 0 1,-1 1-1,0-1 0,1 0 1,-2-5-1,1 4-10,0 0 0,0 1 0,0-1 0,-1 0 0,1 1 0,-1-1 0,0 0 0,0 1 0,0-1 0,-1 1 0,1-1 0,-1 1 0,0 0 0,-3-4 0,-1 0 31,-1 1-1,1 0 1,-1 0 0,-15-8-1,20 13-9,-1-1-8,0 0 1,1-1-1,-1 1 1,1-1-1,0 1 1,-1-1-1,1 0 1,0 1-1,1-1 1,-1 0-1,0 0 1,1 0-1,0-1 1,-1 1-1,1 0 1,1-1-1,-1 1 1,0 0-1,1-1 1,0 1-1,0-1 1,0 1-1,0 0 0,0-1 1,2-5-1,-2-11 47,0 18-66,0 0 1,0 0-1,0 0 0,0 0 1,0-1-1,1 1 0,-1 0 1,1 0-1,-1 0 0,1 0 0,0 0 1,0 0-1,0 0 0,0 0 1,0 1-1,0-1 0,0 0 1,1 0-1,1-1 0,0 1-16,-1 1-1,1-1 0,0 1 0,0 0 1,0 0-1,0 0 0,0 0 1,0 1-1,0-1 0,0 1 0,1 0 1,-1 0-1,3 0 0,-3 0 36,0-1-1,1 1 0,-1 0 0,0 1 1,0-1-1,0 0 0,0 1 1,0 0-1,0-1 0,0 1 1,0 0-1,0 1 0,0-1 1,0 0-1,-1 1 0,1 0 1,3 3-1,-4-2-5,0 1 0,0-1-1,0 1 1,-1 0 0,1-1 0,-1 1 0,0 0 0,-1 0-1,1 0 1,-1 0 0,1 0 0,-1 0 0,-1 7-1,2-4 5,-1 0-1,-1 0 0,1-1 0,-1 1 1,0 0-1,-1 0 0,1-1 1,-5 12-1,3-14 0,1-1 1,-1 1-1,0-1 0,0 1 1,0-1-1,0 0 0,-1 0 1,1 0-1,-1-1 1,1 1-1,-1-1 0,0 0 1,0 0-1,-6 2 0,-3 2-188,-15 5-1529,9-6-3040,4-4-3685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01.2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124 75 6403,'0'0'7734,"-1"-6"-7224,-2-23 1456,-2 18 1318,-2-4-1442,7 15-1833,0 0 1,-1 0-1,1 0 1,0 0-1,-1 0 0,1 0 1,0 0-1,-1 0 0,1 0 1,0 0-1,-1 0 1,1 0-1,0 0 0,-1 0 1,1 1-1,0-1 0,-1 0 1,1 0-1,0 0 1,-1 0-1,1 1 0,0-1 1,0 0-1,-1 0 0,1 1 1,0-1-1,0 0 0,-1 0 1,1 1-1,0-1 1,0 0-1,0 1 0,0-1 1,0 0-1,-1 1 0,1-1 1,0 0-1,0 1 1,0-1-1,0 0 0,0 1 1,0-1-1,0 1 0,0-1 1,0 1-1,-23 54-34,4-9 76,1 0 0,-20 80 0,39-125-55,-1 0 1,0 0-1,1 0 0,-1 0 0,1 0 0,-1 0 1,1 0-1,0-1 0,-1 1 0,1 0 1,0 0-1,0-1 0,-1 1 0,1 0 0,0-1 1,0 1-1,0-1 0,0 1 0,0-1 0,1 1 1,30 13 308,-20-9-325,-1 1 12,0-1 1,1 0-1,-1 0 1,1-2-1,0 1 1,1-2-1,-1 0 1,0 0-1,1-1 1,-1 0-1,1-1 1,-1-1-1,0 0 1,1 0-1,12-4 1,-20 2-1,1-1 1,-1 0 0,1 0-1,-1 0 1,0 0 0,-1-1-1,1 1 1,-1-1 0,0-1-1,0 1 1,0 0 0,-1-1-1,0 0 1,0 0 0,0 0-1,-1 0 1,0 0 0,0-1-1,-1 1 1,0-1 0,0 1-1,0-1 1,-1 1 0,0-1-1,0 1 1,0-1 0,-2-6-1,2 12 2,0 0 0,-1 0 1,1 0-1,0 0 0,-1 0 0,1 1 0,0-1 0,-1 0 1,1 0-1,-1 0 0,1 1 0,-1-1 0,1 0 0,-1 1 0,0-1 1,1 0-1,-1 1 0,0-1 0,0 1 0,1-1 0,-1 1 0,0-1 1,0 1-1,0 0 0,0-1 0,0 1 0,1 0 0,-1 0 1,0 0-1,0-1 0,0 1 0,0 0 0,0 0 0,0 0 0,0 1 1,0-1-1,0 0 0,0 0 0,1 0 0,-1 1 0,0-1 0,0 0 1,0 1-1,0-1 0,1 1 0,-3 0 0,1 1-18,-1 0 0,0 0 0,1 0 0,0 0 0,-1 1 0,1-1 0,0 1 0,0-1 0,0 1 0,1 0 0,-3 5 0,2-5 30,1 0 1,-1 0-1,1 0 0,0 0 1,0 0-1,1 1 0,-1-1 0,0 0 1,1 1-1,0-1 0,0 0 0,0 1 1,0-1-1,1 0 0,-1 1 1,1-1-1,0 0 0,0 1 0,0-1 1,0 0-1,1 0 0,-1 0 0,1 0 1,0 0-1,0-1 0,0 1 0,0 0 1,0-1-1,0 1 0,1-1 1,-1 0-1,1 0 0,0 0 0,0 0 1,0 0-1,0-1 0,0 1 0,0-1 1,4 1-1,0 1-9,0-1-1,0 1 1,1-2-1,-1 1 1,1-1 0,-1 0-1,1-1 1,-1 0 0,1 0-1,-1-1 1,1 0-1,-1 0 1,1 0 0,-1-1-1,1 0 1,-1-1-1,0 0 1,0 0 0,7-5-1,-4 3-2,-1 0 0,0-1 0,-1 0-1,1-1 1,-1 0 0,0 0 0,-1 0 0,0-1-1,0-1 1,-1 1 0,0-1 0,0 0 0,5-12-1,-4 4-291,0-1 1,-2 0-1,0 0 0,-1 0 0,-1-1 0,0 1 1,-1-33-1,-2 50 258,-1 2-86,-1-1 82,1 1 0,-1-1 1,1 1-1,-1 0 1,1-1-1,-1 1 1,1 0-1,0 0 1,0 0-1,-1 0 1,1 0-1,0 0 0,0 0 1,0 1-1,0-1 1,0 0-1,1 1 1,-1-1-1,0 0 1,0 3-1,-16 39 267,13-32-278,-6 21 251,2 0 0,0 1 0,-3 45 0,-1 106 405,9-134-494,3 74 149,0-124-264,0 1 1,0-1-1,1 0 0,-1 1 1,0-1-1,0 0 0,1 0 0,-1 1 1,0-1-1,0 0 0,1 0 1,-1 1-1,0-1 0,1 0 1,-1 0-1,1 0 0,-1 0 1,0 1-1,1-1 0,-1 0 1,0 0-1,1 0 0,-1 0 1,1 0-1,-1 0 0,0 0 1,1 0-1,-1 0 0,0 0 1,1 0-1,-1 0 0,1-1 1,-1 1-1,0 0 0,1 0 1,-1 0-1,0 0 0,1-1 0,-1 1 1,0 0-1,1 0 0,-1 0 1,1-1-1,16-9 325,-11 4-385,-1 0 0,-1-1 0,1 0 0,-1 0 1,0 0-1,-1 0 0,0-1 0,0 0 0,0 1 1,-1-1-1,0 0 0,-1 0 0,0 0 0,0 0 0,-1 0 1,0-13-1,-1 6-127,0 0 0,-1 0 1,-1 0-1,0 1 0,-1-1 0,-1 1 1,0 0-1,-8-16 0,0 14 239,10 14 7,1 0-1,0-1 0,0 1 1,0 0-1,1-1 1,-1 1-1,0-1 0,1 0 1,0 0-1,-1 1 0,0-6 1,34 7-1127,-7-3 954,-1-1-1,-1-1 1,1-2 0,30-12-1,-46 16 132,-1 1 0,1-1 0,-1 0 0,0-1 0,0 0 0,0 0 0,-1 0 0,1-1 0,-2 0 0,1 0 0,0-1 0,-1 1 0,-1-1 0,1-1 0,-1 1 0,4-10 0,-5 5 57,-1 1-1,0-1 0,-1 0 0,0 0 0,-1 0 1,-2-19-1,0-10 711,-9 190-90,10-123-893,0-14 513,1 1 1,0-1 0,1 0-1,2 17 1,-2-26-423,0-1 0,-1 0-1,1 1 1,0-1 0,0 1 0,0-1 0,1 0-1,-1 0 1,1 0 0,-1 0 0,3 2-1,-3-3-204,1 1-1,-1-1 0,1 0 0,0 0 0,-1 0 0,1 0 0,0-1 0,0 1 1,0 0-1,0-1 0,-1 1 0,1-1 0,0 0 0,0 1 0,4-1 0,1 0-4485</inkml:trace>
  <inkml:trace contextRef="#ctx0" brushRef="#br0" timeOffset="188.19">738 189 10453,'0'0'6419,"50"-10"-6403,-18 8 224,7-2-240,3 2-881,4 0-1376,-7-2-5170</inkml:trace>
  <inkml:trace contextRef="#ctx0" brushRef="#br0" timeOffset="509.15">1174 177 10773,'0'0'5941,"-16"2"-5340,27 0-537,1 0 1,-1-1 0,1 0 0,0-1 0,12-1 0,29 1-3592,-46 1 323</inkml:trace>
  <inkml:trace contextRef="#ctx0" brushRef="#br0" timeOffset="708.12">1162 266 9268,'0'0'5539,"18"0"-5763,0 0 784,-1 0-336,8 0-224,0-4-48,-4 0-1169,-3-2-1856,-4 0-929,-7 2-1376</inkml:trace>
  <inkml:trace contextRef="#ctx0" brushRef="#br0" timeOffset="1070.26">1259 128 5202,'0'0'12889,"-6"-4"-12155,-20-11-556,63 14-647,121 24 689,-148-22-229,-8-1 4,1 0 0,0 1 1,0-1-1,0 1 1,-1-1-1,1 1 0,0 0 1,0 0-1,-1 1 0,1-1 1,-1 0-1,1 1 1,-1-1-1,0 1 0,0 0 1,3 2-1,-4-2 37,-1-1 0,1 0 0,-1 1 0,0-1 0,1 1 0,-1-1 0,0 0 1,0 1-1,0-1 0,0 1 0,0-1 0,0 1 0,0-1 0,0 1 0,-1-1 0,1 1 0,0-1 0,-1 0 0,1 1 0,-1-1 0,0 0 0,1 1 0,-1-1 0,0 0 0,0 0 0,0 0 0,0 1 0,0-1 1,0 0-1,0-1 0,0 1 0,-3 2 0,-24 21 26,18-17-14,1 2 0,0-1 0,-15 18 1,22-23-559,-1 0 1,1 1 0,0 0 0,1-1 0,-1 1 0,1 0 0,-1 0 0,1-1 0,-1 8 0,1 1-5767</inkml:trace>
  <inkml:trace contextRef="#ctx0" brushRef="#br0" timeOffset="1794.23">1801 86 10853,'0'0'9204,"-4"-2"-8342,-7-7-220,17 1-298,32-7-63,-18 10-231,1 0-1,-1 1 1,0 1 0,33-1-1,-52 5-69,0 0 0,0 0 0,0-1-1,0 1 1,-1 0 0,1 0 0,0 0 0,0 0-1,-1 0 1,1 0 0,0 0 0,-1 0-1,1 0 1,-1 0 0,1 0 0,-1 0 0,0 0-1,0 1 1,1-1 0,-1 0 0,0 0-1,0 0 1,0 1 0,0-1 0,0 0 0,0 0-1,-1 2 1,-5 37 79,-34 15 251,39-54-356,1-1 0,0 1 0,0 0 0,0 0 0,0 0 0,0 0 0,0 0 0,0 0 0,0 0 0,0-1 0,1 1 0,-1 0 0,0 0 0,0 0 0,1 0 0,-1-1 0,1 1 0,-1 0 0,0 0 0,1-1 0,0 1 0,-1 0 0,1 0 0,-1-1 0,1 1 0,0-1 0,-1 1 0,2 0 0,27 21-251,-15-12 167,-9-6 87,-1 0 0,0 1-1,0-1 1,0 1 0,0 0 0,4 9 0,-7-13 52,-1 0 1,0 0 0,1 0 0,-1 0 0,0 0-1,0 0 1,1 0 0,-1 0 0,0 1 0,0-1-1,0 0 1,0 0 0,0 0 0,-1 0 0,1 0-1,0 0 1,0 0 0,-1 0 0,1 0 0,-1 0-1,1 0 1,-1 0 0,1 0 0,-1-1 0,1 1-1,-1 0 1,0 0 0,0 0 0,1-1 0,-1 1-1,0 0 1,0-1 0,0 1 0,0-1 0,0 1-1,1-1 1,-1 1 0,0-1 0,0 0 0,0 1 0,0-1-1,-1 0 1,1 0 0,0 0 0,0 0 0,0 0-1,-1 0 1,-23 5 408,-1-2-1,1-1 0,-30-1 1,-2-2-2213,-9 0-7748,45 1 1112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08.8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170 3 9108,'0'0'8924,"0"-3"-7651,-1 7-1062,-2 9-73,-1-1 0,-1 0 0,0 0 1,-1 0-1,0-1 0,-1 0 1,0 0-1,-11 12 0,-16 27 106,16-19-169,-38 71 232,83-151-605,62-86 1,-43 69 177,-27 47 121,-18 19-10,-1 0 1,1 0-1,-1 0 1,1 0-1,0 0 1,-1-1-1,1 1 1,-1 0-1,1 0 1,-1 1 0,1-1-1,0 0 1,-1 0-1,1 0 1,-1 0-1,1 0 1,-1 1-1,1-1 1,-1 0 0,1 0-1,-1 1 1,1-1-1,-1 0 1,1 1-1,0 0 1,1 2 9,1 1 1,0 0-1,-1 0 0,0 0 1,0 0-1,0 0 0,1 8 1,6 18 314,-1 0 1,6 60 0,-2-8 219,-11-76 199,1 5-3588,-1-32-10479</inkml:trace>
  <inkml:trace contextRef="#ctx0" brushRef="#br0" timeOffset="294.76">135 203 8516,'0'0'10735,"4"-3"-10454,4 0-96,1-1 0,-1 1 0,1 0 0,0 1 0,0 0 1,0 1-1,0-1 0,14 1 0,18-3-1390,5-4-4608</inkml:trace>
  <inkml:trace contextRef="#ctx0" brushRef="#br0" timeOffset="764.72">815 76 9412,'0'0'8297,"-25"-12"-7315,18 13-939,0 0 0,0 0 0,0 1 0,0 0-1,1 0 1,-1 0 0,1 1 0,-1 0 0,1 0 0,0 1-1,0 0 1,1 0 0,-1 0 0,-6 7 0,-6 7 281,1 0-1,-26 35 1,40-49-304,0 0 0,0 0-1,1 0 1,0 1-1,-1-1 1,2 1 0,-1 0-1,0-1 1,1 1-1,0 0 1,0 0 0,0 0-1,1 0 1,0 0 0,-1 0-1,2 5 1,0-7-15,-1-1 0,1 1 1,0-1-1,0 1 0,0-1 0,1 0 1,-1 0-1,0 1 0,1-1 0,0 0 1,-1 0-1,1 0 0,0-1 0,0 1 1,0 0-1,0-1 0,0 1 0,0-1 1,1 1-1,-1-1 0,0 0 0,1 0 1,-1 0-1,1-1 0,-1 1 0,1 0 1,-1-1-1,1 0 0,0 0 0,-1 1 1,4-2-1,4 2 31,-1-2 1,1 1-1,-1-1 1,1-1-1,-1 1 0,1-2 1,-1 1-1,0-1 1,0-1-1,13-6 0,-17 7-1052,-1 0-1,1 0 1,0-1-1,-1 1 1,0-1-1,7-8 1,-6 2-5793</inkml:trace>
  <inkml:trace contextRef="#ctx0" brushRef="#br0" timeOffset="1267.36">1263 74 10853,'0'0'9145,"-33"-17"-7530,24 17-1612,1 0 1,0 1-1,-1 0 1,1 0-1,0 0 1,0 1 0,0 0-1,0 1 1,0 0-1,1 0 1,-1 1 0,1 0-1,0 0 1,0 1-1,0 0 1,0 0-1,1 0 1,0 1 0,0 0-1,1 0 1,-1 0-1,1 1 1,1 0 0,-1 0-1,1 0 1,0 1-1,1-1 1,0 1-1,0 0 1,1 0 0,0 0-1,0 0 1,1 0-1,-1 13 1,2-17-17,-1 0 1,1 0-1,1 1 0,-1-1 1,1 0-1,0 0 1,-1 1-1,2-1 0,-1 0 1,0 0-1,1 0 0,0-1 1,4 8-1,-3-9-13,-1 1 0,1-1 0,0 0 0,0 0-1,1 0 1,-1 0 0,0-1 0,0 1 0,1-1 0,-1 0-1,1 0 1,0 0 0,-1 0 0,1-1 0,0 1 0,5-1-1,4 2-1047,1-1-1,0-1 1,-1 0-1,1-1 1,0 0-1,-1-1 1,18-5-1,-5-4-4978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13.8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62 59 9428,'0'0'6102,"0"-5"-5587,0-7-292,0 10 125,-4 57 281,-32 75 435,17-68-925,19-89-283,-1 18 89,0 0 0,1 0 0,1 0 0,-1 0 0,1 0 0,1 0 0,2-9 0,1 6 89,0 1 1,1-1-1,0 1 0,0 1 1,1-1-1,11-11 0,-12 16-14,-1 1 0,1 0 0,0 1 0,1-1 0,-1 1 0,1 1 0,0-1 0,0 1 0,0 0 0,0 0 0,10-1 0,-15 3-18,-1 0 0,0 1 0,1-1-1,-1 1 1,1-1 0,-1 1 0,1 0-1,-1-1 1,1 1 0,-1 0 0,1 0-1,-1 0 1,1 0 0,-1 1 0,1-1-1,-1 0 1,1 1 0,-1-1 0,1 1-1,-1-1 1,0 1 0,1-1 0,1 2-1,-2 1 8,0-1 1,-1 1-1,1 0 0,-1 0 0,1-1 0,-1 1 0,0 0 0,0 0 0,0-1 0,0 1 0,0 0 0,-2 4 0,1-2 13,-1 0 0,1-1 0,-1 1 0,-1 0 0,1-1 0,-1 1 0,1-1 0,-1 0 0,0 0 0,-1 0 0,1 0-1,-1-1 1,0 1 0,0-1 0,0 0 0,0 0 0,-5 2 0,-13 9 114,-45 20 0,38-30-593,28-4 440,1 0-1,0 0 1,-1 0 0,1 0-1,-1 0 1,1 0 0,0 0-1,-1 0 1,1 0 0,-1 0-1,1 0 1,0 0 0,-1 0-1,1 0 1,0 0 0,-1-1-1,1 1 1,0 0 0,-1 0-1,1 0 1,0-1 0,-1 1-1,1 0 1,0 0-1,-1-1 1,1 1 0,0 0-1,0 0 1,-1-1 0,1 1-1,0 0 1,0-1 0,0 1-1,-1 0 1,1-1 0,0 1-1,0-1 1,0 1 0,0 0-1,0-1 1,0 1 0,0 0-1,0-1 1,0 1 0,0-1-1,0 1 1,0 0 0,0-1-1,0 1 1,0-1 0,0 1-1,1 0 1,-1-1 0,0 1-1,0 0 1,0-1-1,1 1 1,-1 0 0,0-1-1,0 1 1,1 0 0,-1 0-1,0-1 1,0 1 0,1 0-1,-1 0 1,0-1 0,1 1-1,0-1 21,-1 1-1,1-1 1,0 1-1,-1-1 0,1 1 1,-1-1-1,1 1 1,0-1-1,0 1 1,-1 0-1,1-1 0,0 1 1,0 0-1,-1 0 1,1 0-1,0-1 1,0 1-1,0 0 0,0 0 1,-1 0-1,1 0 1,0 0-1,0 1 0,0-1 1,-1 0-1,1 0 1,0 0-1,0 1 1,-1-1-1,1 0 0,0 1 1,0-1-1,-1 1 1,1-1-1,0 1 1,-1-1-1,1 1 0,-1-1 1,1 1-1,-1-1 1,1 1-1,0 1 0,24 35 510,-18-25-277,-1-6-235,-1 0 0,1-1 0,0 0 0,1 0-1,-1 0 1,1-1 0,0 0 0,0 0-1,0-1 1,0 0 0,1 0 0,-1-1 0,1 1-1,0-2 1,0 1 0,0-1 0,-1 0-1,1-1 1,13-1 0,-15 1-134,0 0 1,0 0-1,0-1 1,0 0-1,0-1 1,0 1-1,0-1 1,0 0-1,-1 0 1,1-1-1,-1 0 1,1 0-1,-1 0 1,0-1-1,0 1 0,-1-1 1,1-1-1,-1 1 1,0 0-1,0-1 1,0 0-1,0 0 1,-1 0-1,0 0 1,5-12-1,-6 9 20,0 0 0,0 0 1,0 0-1,-1 0 0,0-14 0,-18 50 650,15-21-497,0-1 0,0 1-1,1-1 1,0 1-1,0-1 1,0 1-1,1 0 1,0 0-1,1-1 1,1 11 0,0-16-132,0 0 0,0-1 0,0 1 0,1-1 0,-1 1 1,0-1-1,0 0 0,0 1 0,1-1 0,-1-1 0,0 1 0,0 0 1,4-1-1,16-3-4744,-4-7-1971</inkml:trace>
  <inkml:trace contextRef="#ctx0" brushRef="#br0" timeOffset="165.93">509 54 7363,'0'0'7780,"0"4"-10389,0 8-1713,3 0-977</inkml:trace>
  <inkml:trace contextRef="#ctx0" brushRef="#br0" timeOffset="1332.55">650 146 4738,'0'0'9829,"-4"-6"-8904,2 3-872,1 1 0,-1 0 0,0 0 0,0 0 0,0 0 0,0 0 0,0 0 0,0 0 0,0 1 0,-1-1 0,1 1 0,-1 0 0,1-1 0,-1 1-1,0 0 1,1 1 0,-1-1 0,0 0 0,1 1 0,-1 0 0,0-1 0,0 1 0,0 0 0,1 0 0,-1 1 0,0-1 0,0 1 0,0-1 0,1 1 0,-1 0-1,0 0 1,1 0 0,-1 0 0,1 0 0,-1 1 0,1-1 0,-3 3 0,2-2-35,-1 0-1,0 0 1,1 1-1,0-1 1,0 1 0,-1 0-1,2 0 1,-1 0-1,0 0 1,1 0 0,-1 1-1,1-1 1,0 1 0,0-1-1,0 1 1,1 0-1,-1 0 1,1 0 0,0 0-1,0 0 1,0 0-1,1 0 1,-1 0 0,1 5-1,1-8-68,-1 0 0,1 0 0,-1 0-1,1 0 1,0 0 0,0 0 0,-1 0 0,1-1 0,0 1-1,0 0 1,0 0 0,0-1 0,0 1 0,0-1-1,0 1 1,0-1 0,0 1 0,0-1 0,0 0-1,1 1 1,-1-1 0,0 0 0,0 0 0,0 0-1,0 0 1,0 0 0,1 0 0,-1 0 0,0 0 0,2-1-1,38-4-271,-37 4 272,0-1 0,0 0 1,0 0-1,0 0 0,0 0 0,-1-1 0,1 0 1,-1 1-1,0-1 0,5-5 0,19-16 159,-23 71 186,-5-18-48,0 1 0,-3-1 1,0 1-1,-2-1 1,-1-1-1,-12 34 0,15-50-147,-1 0 0,0 0 0,-1 0-1,-1-1 1,1 0 0,-2 0 0,0 0 0,0-1-1,0 0 1,-1-1 0,-1 0 0,0 0 0,0-1-1,-1-1 1,0 0 0,-15 8 0,26-14-79,-1-1 0,1 1 0,-1-1 0,1 0 1,-1 1-1,1-1 0,-1 0 0,0 1 0,1-1 0,-1 0 1,1 0-1,-1 0 0,0 1 0,1-1 0,-1 0 0,0 0 1,1 0-1,-1 0 0,0 0 0,1 0 0,-1 0 0,0 0 1,1 0-1,-1-1 0,1 1 0,-1 0 0,0 0 0,1-1 1,-1 1-1,1 0 0,-1-1 0,0 1 0,1 0 0,-1-1 1,1 1-1,0-1 0,-1 1 0,1-1 0,-1 1 0,1-1 1,-1 1-1,1-1 0,0 1 0,0-1 0,-1 0 0,1 1 1,0-1-1,0 1 0,0-1 0,-1 0 0,1 1 0,0-1 1,0 0-1,0 1 0,0-1 0,0 0 0,0 1 0,1-1 1,-1 0-1,0 1 0,0-1 0,0 1 0,1-1 0,-1-1 1,2-4-105,-1 1 0,1-1 1,0 0-1,1 0 1,-1 1-1,4-6 0,17-19-679,2 1-1,0 1 0,2 1 1,1 2-1,53-38 0,51-46 152,-124 101 622,0-1-1,-1 0 1,0 0-1,0-1 1,-1 1-1,5-13 1,-8 16 25,0 1 1,-1-1-1,0 1 0,-1-1 1,1 0-1,-1 0 1,0 0-1,0 0 1,-1 0-1,0 0 1,0 0-1,0 0 1,-2-9-1,1 14-19,0 0 0,0 1 0,0-1 0,1 0 1,-1 0-1,0 1 0,0-1 0,0 1 0,0-1 0,0 1 0,0-1 0,0 1 0,0-1 1,0 1-1,-1 0 0,1 0 0,0-1 0,0 1 0,0 0 0,0 0 0,0 0 0,0 0 0,-1 0 1,1 1-1,0-1 0,0 0 0,-1 1 0,-32 9 45,29-3-20,0-1 1,0 1-1,0 0 0,1 0 0,0 0 1,0 0-1,1 1 0,0 0 0,0 0 0,1 0 1,0 0-1,0 0 0,1 0 0,0 0 0,0 0 1,1 1-1,1 10 0,-1-18-44,0 0 1,0 0-1,1 0 0,-1 0 1,0 0-1,1 0 0,-1 0 1,1 0-1,-1 0 0,1 0 1,0 0-1,-1 0 0,1 0 1,0-1-1,0 1 1,0 0-1,0 0 0,-1-1 1,1 1-1,0-1 0,0 1 1,0-1-1,0 1 0,0-1 1,0 1-1,0-1 0,1 0 1,-1 0-1,0 1 0,0-1 1,0 0-1,0 0 0,1 0 1,43-1 251,-39 1-179,7-2-41,0-1 0,-1 0 0,0 0 0,15-7 0,-16 6-15,0 0 0,0 0 0,0 1 0,0 1 0,0 0 0,12 0 0,-22 4 0,1 1-1,0 0 0,-1-1 1,1 1-1,-1 0 0,0 0 1,0 0-1,0 0 0,-1 0 1,1 0-1,0 6 0,3 9 169,-3-17-173,0 1 0,-1-1 0,1 1 0,0-1 0,1 1-1,-1-1 1,0 0 0,0 0 0,0 1 0,1-1 0,-1 0 0,1 0 0,-1 0 0,1-1 0,-1 1 0,1 0 0,0 0 0,-1-1 0,1 1 0,0-1 0,-1 0 0,1 1 0,0-1 0,-1 0 0,1 0 0,0 0 0,0 0 0,-1 0 0,1-1 0,0 1 0,0 0 0,-1-1 0,1 1 0,2-2 0,2 0 2,1-1 1,-1 0 0,0 0 0,-1 0 0,1 0-1,-1-1 1,10-8 0,-1-5-249,0-2 0,-2 1 1,0-1-1,-1-1 0,-1 0 0,-1-1 1,0 1-1,6-29 0,5-7-113,-26 70 1026,-34 82 539,34-80-1135,1 0 0,0 0 0,1 0 0,1 0 0,-1 22 0,3-25-249,1 19-108,0-31 85,0 0 0,0 0-1,0-1 1,0 1 0,0 0 0,0-1-1,0 1 1,1 0 0,-1 0 0,0-1 0,0 1-1,1 0 1,-1-1 0,0 1 0,1-1-1,-1 1 1,1 0 0,-1-1 0,1 1-1,-1-1 1,1 1 0,-1-1 0,1 1-1,-1-1 1,1 1 0,0-1 0,-1 0 0,1 1-1,0-1 1,0 0 0,13 1-5381</inkml:trace>
  <inkml:trace contextRef="#ctx0" brushRef="#br0" timeOffset="1538.15">1096 140 14054,'0'0'4066,"121"-20"-4834,-58 11-1153,-2 1-1553,-5-4-3873</inkml:trace>
  <inkml:trace contextRef="#ctx0" brushRef="#br0" timeOffset="2113.8">1760 148 11093,'0'0'6486,"-5"-1"-6246,-14-1-96,15 1-59,23 5-330,51 2-654,-22-6-2951,-37 0 2308,11 0-4159</inkml:trace>
  <inkml:trace contextRef="#ctx0" brushRef="#br0" timeOffset="2333.65">1728 229 8756,'0'0'8708,"32"0"-8676,-11 0-32,8 0-352,-1 0-1233,0 0-336,-6-6-1792,-8 0-1282</inkml:trace>
  <inkml:trace contextRef="#ctx0" brushRef="#br0" timeOffset="2626.61">1833 82 11253,'0'0'7209,"13"6"-7844,7 3 778,-1 2-1,-1 0 1,28 23 0,-41-30-141,-1 0 1,1 1-1,-1-1 1,0 1-1,0-1 1,-1 1-1,1 1 1,-1-1-1,0 0 1,0 1-1,-1-1 1,0 1-1,0 0 1,0 0 0,-1 0-1,1 0 1,0 11-1,-3-13 3,0 0 0,0 0 0,0 0 0,0-1 1,0 1-1,-1 0 0,1-1 0,-1 1 0,0-1 0,0 0 0,0 1 0,-1-1 0,1 0 0,-1 0 1,0 0-1,1-1 0,-2 1 0,-3 3 0,-10 5-333,0 1 1,-24 10-1,31-17-69,-41 20-2370,4-3-2038</inkml:trace>
  <inkml:trace contextRef="#ctx0" brushRef="#br0" timeOffset="4250.79">2372 14 10277,'0'0'9564,"4"-10"-7590,-4 27-1952,1 1 110,-1 0 0,0 0 0,-1 1 0,-1-1 0,-1 0 0,-1 0 0,0 0 0,-1-1 0,-12 28 0,17-44-135,-1-1-1,1 0 0,0 0 0,0 1 1,-1-1-1,1 0 0,0 1 1,0-1-1,0 1 0,0-1 1,-1 0-1,1 1 0,0-1 0,0 1 1,0-1-1,0 0 0,0 1 1,0-1-1,0 1 0,0-1 1,0 0-1,0 1 0,0-1 0,0 1 1,1-1-1,-1 0 0,0 1 1,0-1-1,0 0 0,0 1 1,1-1-1,-1 0 0,0 1 0,0-1 1,1 0-1,-1 1 0,0-1 1,1 0-1,-1 0 0,0 1 1,1-1-1,-1 0 0,0 0 0,1 0 1,-1 0-1,0 1 0,1-1 1,29-1-99,34-17-123,-55 14 210,0-1 0,0 0 0,-1-1 0,1 1 1,-1-2-1,11-10 0,-15 13 23,-1 1 1,0-1-1,0 0 1,0 0-1,0 0 1,-1 0-1,1 0 1,-1-1-1,0 1 1,0-1-1,-1 1 1,0-1 0,1 0-1,-2 1 1,2-10 690,-5 50-906,2-32 198,-19 127-91,11-75-3015,3-23-1479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1.2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142 87 8756,'0'0'8356,"0"-5"-7540,-2-9 2,-5 13 391,-18 23 89,20-17-1453,-11 12 403,0 1 1,-21 30 0,33-42-232,-1 1 0,1 0 0,1 1 1,0-1-1,0 1 0,0-1 0,1 1 0,0 0 1,0 0-1,1 0 0,0 10 0,1-16-20,0-1 1,1 0-1,0 0 0,-1 0 0,1 0 0,-1 0 1,1 0-1,0 0 0,0 0 0,0 0 1,0 0-1,0 0 0,0 0 0,0 0 0,0-1 1,0 1-1,0 0 0,0-1 0,0 1 1,0-1-1,0 1 0,1-1 0,-1 0 1,0 0-1,0 1 0,1-1 0,-1 0 0,0 0 1,1 0-1,1 0 0,47 0 447,-44-1-426,1 0-6,-1 0 1,1 0-1,-1-1 0,0 0 0,1-1 0,-1 1 0,0-1 0,0 0 0,-1-1 0,1 1 1,-1-1-1,1 0 0,-1-1 0,-1 1 0,1-1 0,-1 0 0,6-7 0,-4 5-2,-1-1-1,0 1 0,-1-1 1,0 0-1,0 0 0,0 0 0,-1 0 1,-1-1-1,1 1 0,-1-1 1,-1 0-1,2-12 0,-3 17-15,0-2-21,0-1 0,0 1 1,-1 0-1,1 0 0,-2 0 0,-2-11 0,4 16 21,-1-1-1,0 0 0,0 1 1,0-1-1,0 1 0,-1-1 0,1 1 1,0 0-1,-1-1 0,1 1 1,0 0-1,-1 0 0,0 0 1,1 0-1,-1 0 0,0 1 0,1-1 1,-1 0-1,0 1 0,0-1 1,1 1-1,-1-1 0,0 1 0,0 0 1,0 0-1,0 0 0,-2 0 1,-2 0-28,1 0 1,-1 1-1,1-1 0,-1 1 1,1 0-1,-8 3 1,-4 8-2301,10 12-4851</inkml:trace>
  <inkml:trace contextRef="#ctx0" brushRef="#br0" timeOffset="415.16">465 27 6115,'0'0'10050,"-4"-2"-8911,-8-6-233,15 3 194,30 1 330,-18 3-1609,77-4 278,-33 4-6184</inkml:trace>
  <inkml:trace contextRef="#ctx0" brushRef="#br0" timeOffset="802.63">589 8 6867,'0'0'10533,"-1"8"-8006,-2 31-2501,7 191 630,-8-228-617,0-1 0,-1 1-1,1-1 1,0 0 0,-1-1-1,1 1 1,0-1 0,-7 0-1,10 0-15,-84 1-89</inkml:trace>
  <inkml:trace contextRef="#ctx0" brushRef="#br0" timeOffset="1350">925 118 8260,'0'0'7158,"-5"-2"-6835,2 1-244,0 0 0,1 0 0,-1 0 1,0 1-1,0-1 0,1 1 0,-1-1 1,0 1-1,0 0 0,0 0 0,0 0 1,0 0-1,0 1 0,1-1 0,-1 1 1,0 0-1,0 0 0,1 0 0,-1 0 1,0 0-1,1 1 0,-1-1 0,1 1 1,0-1-1,-1 1 0,1 0 0,0 0 1,0 0-1,0 0 0,0 0 0,1 1 1,-1-1-1,-2 5 0,0-1 47,0 1 1,0-1-1,0 1 0,1 0 1,-1 0-1,2 1 1,-1-1-1,1 1 0,0-1 1,1 1-1,0 0 0,0-1 1,1 17-1,1-22-135,-1 0-1,1 0 1,0 0 0,0 0 0,0 0 0,0 0-1,0 0 1,1-1 0,-1 1 0,0 0 0,1-1-1,0 1 1,-1-1 0,1 1 0,0-1-1,0 0 1,-1 0 0,1 1 0,0-2 0,0 1-1,0 0 1,0 0 0,1-1 0,-1 1 0,0-1-1,0 1 1,0-1 0,4 0 0,2 2 63,0-1 1,0-1 0,1 1 0,-1-1-1,0-1 1,0 1 0,9-3 0,-13 1-60,1 0 1,-1-1 0,0 0 0,0 1 0,0-1 0,0-1-1,-1 1 1,1 0 0,-1-1 0,0 0 0,0 0-1,0 0 1,-1 0 0,1 0 0,-1-1 0,0 1 0,0-1-1,0 1 1,-1-1 0,0 0 0,0 1 0,0-1-1,0 0 1,-1 0 0,0-6 0,1 7-1,-1-1 0,1 1 0,-1 0 0,-1-1 0,1 1 0,0 0 0,-1-1 0,0 1 0,0 0 0,0 0 0,-1 0 0,1 0 0,-1 0 0,0 0 0,0 0 0,0 0 0,-1 1 0,1-1 0,-1 1 0,0 0 0,0-1 0,0 1 0,0 1 0,-1-1 0,1 0 0,-1 1 0,0 0 0,-7-4 0,-25 3-4259,36 3 4044,-1 0 1,0 0 0,0 1-1,0-1 1,0 0-1,0 0 1,0 1 0,1-1-1,-1 0 1,0 1 0,0-1-1,0 1 1,1-1 0,-1 1-1,0 0 1,1-1 0,-1 1-1,0-1 1,1 1-1,-1 0 1,1 0 0,-1-1-1,1 1 1,-1 0 0,1 0-1,0 0 1,-1 0 0,1-1-1,0 1 1,0 0 0,0 0-1,-1 0 1,1 1 0</inkml:trace>
  <inkml:trace contextRef="#ctx0" brushRef="#br0" timeOffset="1660.89">1158 82 8660,'0'0'9452,"0"3"-9358,0 28 634,-2 0 0,-1 0 1,-2-1-1,-8 32 0,8-46-976,2 0 0,0 1 0,-2 27 0,17-42-6075,1-2 1299</inkml:trace>
  <inkml:trace contextRef="#ctx0" brushRef="#br0" timeOffset="2234.4">1212 97 10549,'0'0'9452,"4"-11"-9228,-2 7-216,-1 0 0,1 0-1,0 0 1,0 0 0,1 0-1,-1 0 1,1 1 0,0-1-1,0 1 1,0 0-1,0-1 1,0 2 0,1-1-1,0 0 1,-1 1 0,1-1-1,0 1 1,0 0 0,0 0-1,0 1 1,1-1 0,4 0-1,11-3 32,1 2 0,0 0-1,26 1 1,-45 8-70,-1 0 0,0 0 0,0 0 0,-1 0 0,1 0 0,-2 0 0,0 10 0,0-11 68,0-1 1,-1 0-1,1 1 1,-1-1-1,0 0 0,0 0 1,0 0-1,-1 0 1,1-1-1,-1 1 0,0-1 1,-6 6-1,-46 38 360,41-37-344,-35 36-10,48-45-126,44-1-816,-22-1 974,-13 0-66,0 1-1,1 0 1,-1 1-1,0-1 1,15 4-1,-21-3-21,0 0 0,-1-1 1,1 1-1,0 0 0,-1 0 0,1 0 0,0 0 0,-1 0 1,1 1-1,-1-1 0,1 0 0,-1 1 0,0-1 0,0 1 1,0-1-1,0 1 0,0 0 0,0-1 0,0 1 0,0 0 1,0 0-1,-1 0 0,1 0 0,-1 0 0,0-1 0,1 1 1,-1 0-1,0 0 0,0 0 0,0 2 0,0 0 22,0 0 1,0-1-1,0 1 0,0 0 1,-1 0-1,0-1 0,1 1 1,-1 0-1,0-1 0,-1 1 0,1-1 1,-1 1-1,-3 5 0,2-6 86,-1 0 0,1 0-1,-1-1 1,1 1 0,-1-1-1,0 0 1,0 0 0,0 0-1,0-1 1,0 0-1,0 1 1,-5-1 0,-21 7 214,0-3 1,-48 4-1,56-8-1301,0-1-1,-26-3 1,35-1-3327,5-5-3055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5.6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47 146 6371,'0'0'11184,"7"-9"-10320,-7 24-665,-1 1 0,-1-1 0,0 0 0,-1 0 0,0 0 0,-2 0-1,1-1 1,-11 22 0,14-35-163,1-1-1,0 1 1,0-1-1,0 1 1,0 0-1,0-1 1,0 1-1,-1-1 1,1 1-1,0-1 1,-1 1-1,1-1 1,0 1-1,-1-1 1,1 0-1,0 1 1,-1-1-1,1 1 1,-1-1-1,1 0 0,-1 1 1,1-1-1,-1 0 1,1 0-1,-1 1 1,1-1-1,-2 0 1,-3-13 345,3-27-410,2 39 28,0-6 8,1 0 0,0 0 0,0 1 0,1-1 0,0 0 0,0 1 0,1-1 0,0 1 0,0 0 1,0 0-1,1 0 0,0 0 0,7-9 0,-7 11-27,0 0 0,0 0 1,0 0-1,0 0 0,0 1 0,1 0 1,0 0-1,-1 0 0,1 0 1,0 1-1,1-1 0,-1 1 0,0 1 1,1-1-1,-1 1 0,1 0 0,7-1 1,-11 3 6,-1 0-1,0-1 1,0 1 0,1 0 0,-1 0-1,0 0 1,0 0 0,0 0 0,0 0-1,0 0 1,-1 0 0,1 0 0,0 1-1,0-1 1,-1 0 0,1 0 0,-1 1 0,1-1-1,-1 0 1,1 1 0,-1-1 0,0 0-1,0 1 1,0-1 0,0 1 0,0 2-1,3 45 41,-3-46-22,-1 15-61,1 6 703,1-24-638,-1 0 0,1 0-1,-1 1 1,1-1 0,-1 0-1,1 0 1,0 0 0,-1 0-1,1 0 1,-1 1 0,1-1-1,-1 0 1,1 0 0,-1 0-1,1-1 1,0 1-1,-1 0 1,1 0 0,-1 0-1,1 0 1,-1 0 0,1-1-1,-1 1 1,1 0 0,-1 0-1,1-1 1,-1 1 0,0 0-1,1-1 1,-1 1 0,1-1-1,-1 1 1,0 0-1,1-1 1,-1 1 0,0-1-1,1 1 1,-1-1 0,9-7-63,1 0 1,0 1-1,0 0 0,1 0 1,0 1-1,0 1 1,0 0-1,0 1 1,1 0-1,0 0 1,0 1-1,21-2 0,-33 6 46,1 0 1,0 0-1,0 0 0,0 0 0,-1 1 0,1-1 0,0 0 0,-1 0 0,1 1 0,-1-1 1,1 0-1,-1 0 0,0 1 0,0-1 0,1 1 0,-1-1 0,0 0 0,-1 3 0,3 29 28,-3-11 88,0-15-59,0-1 0,1 1 0,0-1-1,0 0 1,1 1 0,-1-1 0,3 7 0,-2-12-44,1 0 0,-1 0 0,1 0 0,-1-1 0,1 1 0,0-1 0,-1 1 0,1-1 0,0 0 0,-1 1 0,1-1 0,0 0 0,-1 0 0,1 0 0,0 0 0,2-1 0,30-2 243,-25 1-226,0 0 0,1-1 0,-1-1 0,0 0 0,0 0 0,-1 0 0,12-8 1,-17 10-44,1-1 0,-1 1 0,0-1 1,0 1-1,0-1 0,0 0 1,0 0-1,0-1 0,-1 1 1,0 0-1,1-1 0,-1 1 0,-1-1 1,1 0-1,0 0 0,-1 0 1,0 0-1,0 0 0,1-6 1,-2 9-4,-4 6-75,0-1 51,0 1 0,1-1 0,0 1 0,0 0 0,0 0 0,-3 8 0,5-12 32,1 0-21,-1 0 1,0 0-1,0 0 1,1 0-1,-1 0 1,0 0 0,1 0-1,-1 0 1,1 1-1,0-1 1,-1 0-1,1 0 1,0 0-1,0 1 1,0-1 0,-1 0-1,1 0 1,0 0-1,1 1 1,-1-1-1,0 0 1,0 0-1,1 1 1,-1-1 0,0 0-1,1 0 1,-1 0-1,1 0 1,-1 0-1,1 0 1,0 0-1,0 0 1,-1 0 0,1 0-1,0 0 1,0 0-1,1 1 1,1-1-434,1 0 0,-1 0 1,1-1-1,-1 1 0,1-1 0,-1 1 1,1-1-1,-1 0 0,1 0 0,-1-1 1,1 1-1,3-2 0,17-4-5420</inkml:trace>
  <inkml:trace contextRef="#ctx0" brushRef="#br0" timeOffset="156.31">687 107 5539,'0'0'13622,"4"-10"-14150,-1 12-609,8 11-992,0-3-2129,6 2-1553</inkml:trace>
  <inkml:trace contextRef="#ctx0" brushRef="#br0" timeOffset="612.66">951 186 6851,'0'0'8337,"-14"-3"-7176,1-1-926,0 1-1,-1 1 1,1 0 0,0 1 0,-25 0 0,35 1-215,-1 0 1,0 1-1,1-1 0,-1 1 1,1-1-1,-1 1 1,1 1-1,-1-1 1,1 0-1,0 1 1,0-1-1,0 1 0,-1 0 1,2 0-1,-1 0 1,0 1-1,0-1 1,1 1-1,-1-1 1,1 1-1,0 0 1,0 0-1,0 0 0,0 0 1,0 0-1,1 1 1,-1-1-1,1 0 1,0 1-1,0-1 1,0 1-1,0 4 0,1-7-36,0 0-1,-1 0 0,1 0 0,0 0 0,0 0 0,0 0 0,0 0 0,0 0 1,0 0-1,0 0 0,0 0 0,0 0 0,0 0 0,1 0 0,-1 0 0,0 0 1,1 0-1,-1 0 0,1 0 0,-1 0 0,1 0 0,-1 0 0,1 0 0,0 0 1,-1-1-1,1 1 0,0 0 0,1 0 0,28 2 167,-23-4 8,0 0-130,0 0 0,0-1 0,0 0 0,0 0-1,0-1 1,-1 1 0,1-2 0,-1 1 0,0-1 0,0 0 0,0 0 0,0 0 0,-1-1-1,1 0 1,-1 0 0,-1 0 0,5-7 0,10-13-74,-1-2 0,21-40 0,-35 61 29,27-64 179,-28 59 531,-22 45-260,13-21-401,0 0-1,1 0 1,1 0 0,0 1-1,1-1 1,0 1-1,1 0 1,0 0-1,1 0 1,2 20-1,-1-31-208,1-1 0,-1 0 1,0 0-1,1 0 0,0 1 0,0-1 0,-1 0 0,1 0 0,0 0 0,1 0 0,-1 0 0,0 0 0,0-1 0,1 1 1,-1 0-1,1-1 0,0 1 0,0-1 0,2 3 0,0-2-622,1 0-1,-1 0 1,0 0-1,1 0 1,-1 0 0,1-1-1,0 0 1,6 1-1,20 0-5579</inkml:trace>
  <inkml:trace contextRef="#ctx0" brushRef="#br0" timeOffset="816.36">1181 225 8612,'0'0'9828,"-11"-4"-10116,19 4-80,6 0 368,3-2 272,5 0-272,3 0-144,3 0-1537,-3 2-656,-8 0-2369,-2 0-608</inkml:trace>
  <inkml:trace contextRef="#ctx0" brushRef="#br0" timeOffset="999.97">1240 287 6675,'0'0'10757,"-25"14"-10757,29-10-544,14-4-33,3 0 369,11 0-560,3 0-1473,4-2-3890</inkml:trace>
  <inkml:trace contextRef="#ctx0" brushRef="#br0" timeOffset="1307.07">1330 118 2977,'0'0'15885,"-6"-4"-14850,-7-6-952,7 5-486,22 21 179,10 7 156,-18-17 86,-1 0 0,1 1 0,-1 0 0,0 0 0,-1 1 0,11 15 0,-16-21-3,0 1 1,0-1-1,-1 0 1,1 1-1,0-1 1,-1 1-1,0-1 1,0 1 0,0 0-1,0-1 1,0 1-1,0-1 1,0 1-1,-1-1 1,0 1-1,1-1 1,-1 0 0,0 1-1,0-1 1,0 0-1,0 1 1,-1-1-1,1 0 1,-1 0-1,1 0 1,-1 0-1,0 0 1,1-1 0,-1 1-1,0 0 1,0-1-1,-5 3 1,-53 38 706,-9 6-959,32-10-6579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28.5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63 6627,'-3'-9'15357,"-1"-11"-13567,11-13-1318,-7 32-408,-1 18-670,-12 24 659,11-36-63,-1-1 0,1 0 0,0 1 0,1-1 0,-1 1 0,1 0 0,0-1 0,0 1 0,0 0 0,1 0 0,0 0 0,0 0 0,0-1 0,0 1 0,1 0 0,1 5 0,-1-9-7,0 1 0,0-1 1,0 0-1,0 0 0,0 0 1,1-1-1,-1 1 0,0 0 0,1 0 1,-1-1-1,1 1 0,-1-1 1,0 1-1,1-1 0,-1 0 0,1 1 1,-1-1-1,1 0 0,-1 0 1,1 0-1,-1 0 0,1 0 0,-1-1 1,1 1-1,-1 0 0,1-1 1,-1 1-1,3-2 0,1 1 51,-1-1 0,0 1-1,0-1 1,0 0 0,0-1-1,0 1 1,0-1 0,5-4-1,-5 3-7,0-1 0,0-1 0,0 1 0,-1 0-1,1-1 1,-1 0 0,-1 0 0,1 0-1,-1 0 1,0 0 0,2-11 0,-4 17-74,-2 30-873,-16 140 1270,16-96-7253,2-63 445</inkml:trace>
  <inkml:trace contextRef="#ctx0" brushRef="#br0" timeOffset="484.2">382 257 12166,'0'0'8067,"3"-11"-8067,-3 13-320,0 13-128,-10 3 448,-4 0 224,-8 2-96,5-1-32,-1-3-96,7-4-3249</inkml:trace>
  <inkml:trace contextRef="#ctx0" brushRef="#br0" timeOffset="2453.03">675 3 11109,'0'0'8922,"-1"5"-8701,-15 52 454,12-48-524,1 1-1,0-1 1,0 1-1,1-1 1,1 1-1,-2 11 1,4-20-148,-1-1 0,1 1 0,-1 0 0,1-1 0,0 1 0,-1-1 0,1 1 0,-1-1 0,1 1 0,0-1 1,0 1-1,-1-1 0,1 0 0,0 1 0,0-1 0,-1 0 0,1 0 0,0 0 0,0 1 0,0-1 0,-1 0 0,1 0 0,0 0 0,0 0 1,1-1-1,29 1 337,-25 0-272,-1 0-40,0 0 1,0 0-1,0-1 1,0 1-1,-1-1 1,1 0-1,0-1 1,0 1-1,4-3 0,-6 2-11,-1 1 1,0 0-1,0-1 0,-1 1 0,1-1 0,0 0 0,0 1 0,-1-1 0,1 0 0,-1 0 0,0 0 0,0 0 0,1 0 0,-1-1 0,0 1 1,-1 0-1,1 0 0,0-1 0,-1 1 0,1-5 0,9-43 108,-10 50-263,-11 39-180,3-13 432,1 1 0,1 0 0,1 1 0,-1 35 0,-1 7-1768,-7-1-4158,4-39-2261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0:35.2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20 6979,'0'0'11750,"-1"-1"-11514,1 0-1,-1 0 1,1 0 0,0 0 0,-1 0 0,1 0 0,0 0 0,0 0 0,0 0 0,0 0 0,0 0 0,0 0 0,0 0 0,0-1 0,0 0 0,163 2 715,-93 0-9797,-88 8-1025</inkml:trace>
  <inkml:trace contextRef="#ctx0" brushRef="#br0" timeOffset="495.62">142 45 6707,'0'0'11365,"-9"13"-10132,-2 10-1075,1 1 1,1 0 0,2 1-1,0 0 1,1 0-1,2 1 1,0-1 0,0 36-1,4-61-48,-36 0 367,2 0-472,33 0-39,39 0-879,58 0-508,-1 0-4665,-61 0 179</inkml:trace>
  <inkml:trace contextRef="#ctx0" brushRef="#br0" timeOffset="2773.92">562 132 2417,'0'0'1577,"-6"-4"-1484,-30-12-53,14 9-2585,18 3 4103,0 0 1,1 0-1,-1 0 0,1-1 1,0 0-1,0 1 0,1-1 0,-1 0 1,1 0-1,-3-8 0,-13 15-552,9 4-1006,0 0 0,1 0-1,-1 1 1,2 1 0,-1-1 0,1 1-1,0 0 1,1 1 0,0-1 0,0 1-1,1 1 1,0-1 0,1 1 0,0 0-1,0 0 1,1 0 0,0 0 0,1 1-1,0-1 1,1 1 0,0 12 0,1-18-47,-1 0 1,2 0-1,-1-1 1,1 1-1,-1 0 1,1-1-1,0 1 1,1 0-1,-1-1 1,1 0-1,0 1 1,0-1-1,5 8 1,-4-10 36,0 1-1,0-1 1,-1 0-1,1 0 1,1 0 0,-1 0-1,0 0 1,0-1-1,1 1 1,-1-1 0,1 0-1,-1 0 1,1 0-1,-1 0 1,1-1 0,0 1-1,-1-1 1,7-1-1,-4 1 38,0 0 1,0-1-1,0 0 0,0-1 0,0 1 0,-1-1 0,1 0 0,-1 0 1,1-1-1,-1 0 0,0 0 0,0 0 0,0 0 0,0-1 1,-1 0-1,1 0 0,-1 0 0,0 0 0,0-1 0,0 0 0,-1 1 1,0-1-1,0-1 0,0 1 0,-1 0 0,1-1 0,-1 1 0,2-11 1,1-2-66,-1 0 0,0-1 1,-2 1-1,0-1 0,-1 0 1,-1 0-1,-1 0 0,-2-19 1,2 36 30,1-1 1,0 1 0,-1 0 0,1-1 0,-1 1-1,0-1 1,1 1 0,-1 0 0,0 0 0,-1 0 0,1-1-1,0 1 1,-1 0 0,1 0 0,-1 1 0,1-1 0,-1 0-1,0 0 1,0 1 0,0-1 0,0 1 0,0 0 0,0-1-1,-3 0 1,-3 0-737,1 1-1,0-1 1,0 1-1,-1 1 1,1 0-1,-12 1 1,-3-1-3815,12 0-2544</inkml:trace>
  <inkml:trace contextRef="#ctx0" brushRef="#br0" timeOffset="3847.53">865 49 4434,'0'0'8329,"-39"-19"-4402,-14 13-1832,78 2-1836,0 2 0,0 0-1,0 1 1,31 4 0,7-1-4467</inkml:trace>
  <inkml:trace contextRef="#ctx0" brushRef="#br0" timeOffset="4334.25">874 51 1505,'-3'4'19182,"-13"20"-19409,10-11 244,0-1 0,1 1-1,0 1 1,1-1 0,1 0 0,0 1-1,-1 16 1,-2 98 113,6-126-127,0 0 0,0-1 0,0 1 0,-1-1 0,1 1-1,-1 0 1,1-1 0,-1 1 0,0-1 0,1 0 0,-1 1 0,0-1 0,0 0 0,0 1-1,0-1 1,0 0 0,0 0 0,-1 0 0,1 0 0,0 0 0,-1 0 0,1 0 0,0 0-1,-1 0 1,1-1 0,-1 1 0,1-1 0,-1 1 0,1-1 0,-1 1 0,0-1 0,1 0-1,-3 0 1,-8 2 29,0-2 0,0 1 0,-19-3 0,8 1-31,-41 1-835,20 0-4487,24 0 690</inkml:trace>
  <inkml:trace contextRef="#ctx0" brushRef="#br0" timeOffset="5214.3">1138 78 6643,'0'0'8793,"3"-16"-6018,-35 79-1935,26-53-752,1-1 0,-1 1 0,1 0 0,1 0-1,0 0 1,1 1 0,0-1 0,0 1 0,1 0 0,0 0 0,1 0-1,0 17 1,2-25-73,0 0-1,0-1 1,0 1-1,0 0 1,0 0-1,0 0 1,1-1-1,0 1 0,-1 0 1,1-1-1,0 0 1,0 1-1,0-1 1,1 0-1,-1 0 1,0 0-1,1 0 1,-1-1-1,1 1 1,0-1-1,-1 1 1,1-1-1,0 0 0,0 0 1,0 0-1,0 0 1,0-1-1,0 1 1,0-1-1,0 0 1,4 0-1,-2 0 22,1 1-1,-1-1 1,0 0 0,1-1-1,-1 1 1,0-1 0,0 0-1,1-1 1,-1 1 0,0-1-1,0 0 1,0 0 0,-1 0-1,1-1 1,0 0-1,-1 0 1,5-4 0,-5 2-29,-1 0 0,0 0 1,0 0-1,-1-1 0,1 1 0,-1-1 1,0 1-1,-1-1 0,1 0 1,-1 0-1,0 0 0,-1 0 0,1 0 1,-1 0-1,-1 0 0,1 0 0,-3-9 1,1 2-19,-1-1 1,0 1 0,-1 0-1,-1 0 1,0 0 0,-10-16-1,13 26-17,1 0 0,-1 0 0,0 1 0,0-1-1,0 1 1,0 0 0,-1 0 0,1-1 0,-1 1-1,1 1 1,-1-1 0,1 0 0,-1 1 0,0-1-1,0 1 1,0 0 0,0 0 0,0 0 0,0 0-1,0 1 1,0-1 0,0 1 0,-1 0 0,1 0-1,-6 0 1,5 1-308,0 0 0,0 0-1,-1 0 1,1 0 0,0 1-1,0-1 1,-7 5 0,7-3-528,0-1 0,1 1 0,-1 0 0,1 0 0,-1 1 0,1-1 0,-4 6 0,-7 13-6635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4:44.5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11 1905,'0'0'5733,"-11"-10"1764,26 100-7249,-11-70-2358,0-10-4077,3-9 3215</inkml:trace>
  <inkml:trace contextRef="#ctx0" brushRef="#br0" timeOffset="1084.14">239 52 5282,'0'0'6940,"0"-22"-2926,0-1-3314,1 22-718,-1 1 1,1 0-1,-1 0 0,1-1 1,-1 1-1,1 0 1,-1 0-1,1 0 0,-1 0 1,1 0-1,-1-1 1,1 1-1,-1 0 0,1 0 1,-1 0-1,1 0 1,-1 0-1,1 1 0,-1-1 1,1 0-1,-1 0 1,1 0-1,-1 0 0,1 1 1,-1-1-1,1 0 1,-1 0-1,1 1 0,-1-1 1,0 0-1,1 1 1,-1-1-1,1 1 0,8 20-301,-5 22-247,-3-40 567,-1 1 0,0-1-1,0 0 1,0 0-1,-1 0 1,1 0-1,-1 0 1,1 0-1,-1 0 1,0 0 0,0 0-1,0 0 1,-1-1-1,1 1 1,-1 0-1,1-1 1,-1 1 0,-4 3-1,-3 9-4,14-8-189,27-6-181,-14-2 481,20 1-6257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4:55.0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67 4898,'7'-4'14392,"5"-2"-16042,-13 22 1083,1-14 546,-1 0 0,1 0-1,0 0 1,0 0 0,0-1-1,0 1 1,0 0 0,0 0 0,1 0-1,-1 0 1,1-1 0,-1 1 0,1 0-1,0 0 1,-1-1 0,1 1-1,0 0 1,0-1 0,2 3 0,-2-4 14,-1 1 1,1-1-1,0 1 1,-1 0 0,1-1-1,-1 1 1,1 0-1,-1-1 1,0 1 0,1 0-1,-1 0 1,0-1-1,1 1 1,-1 0 0,0 0-1,0 0 1,1-1-1,-1 1 1,0 0 0,0 0-1,0 0 1,0 0-1,0 0 1,-1-1 0,1 1-1,0 0 1,0 0-1,0 0 1,-1-1 0,1 1-1,0 0 1,-1 0-1,1-1 1,-1 2 0,0-1 69,-1 0 0,1 0 1,0 0-1,0 0 1,-1 0-1,1-1 0,-1 1 1,1 0-1,0-1 1,-1 1-1,1-1 0,-1 0 1,1 1-1,-1-1 1,1 0-1,-3 0 0,3 0-108</inkml:trace>
  <inkml:trace contextRef="#ctx0" brushRef="#br0" timeOffset="846.85">115 73 4322,'0'0'8070,"0"-13"-3420,0 15-4661,0 1 0,1 0 0,-1-1 0,1 1 0,-1 0-1,1-1 1,0 1 0,0-1 0,1 1 0,-1-1 0,0 0-1,1 1 1,-1-1 0,3 3 0,-3-5-16,0 1 0,-1 0-1,1-1 1,0 1 0,0-1 0,-1 1 0,1-1 0,0 1 0,0-1-1,0 0 1,0 0 0,0 1 0,-1-1 0,1 0 0,0 0 0,0 0-1,0 0 1,0 0 0,0 0 0,0 0 0,0 0 0,0 0 0,0 0-1,-1 0 1,1-1 0,0 1 0,0 0 0,0-1 0,0 1 0,0 0-1,-1-1 1,1 1 0,0-1 0,0 0 0,-1 1 0,1-1 0,0 1-1,-1-1 1,1 0 0,-1 0 0,1 1 0,-1-1 0,1 0 0,-1 0-1,0 0 1,1-1 0,9-7-74,-8 15-755,-5 25 941,-4-8 375,3-17-4831</inkml:trace>
  <inkml:trace contextRef="#ctx0" brushRef="#br0" timeOffset="1520.12">294 57 3009,'0'0'9229,"-21"15"-6943,20-13-2250,1 0 1,-1 1-1,0-1 1,1 0-1,-1 0 0,1 1 1,0-1-1,0 0 1,0 1-1,0-1 1,0 0-1,1 1 0,-1-1 1,1 0-1,-1 0 1,2 3-1,2 18-7069</inkml:trace>
  <inkml:trace contextRef="#ctx0" brushRef="#br0" timeOffset="1731.31">296 57 5090,'0'0'6867,"23"-16"-6578,-16 13 79,-1 2-224,-2 0-64,0-1-16,0 2-64,-1 0-1217</inkml:trace>
  <inkml:trace contextRef="#ctx0" brushRef="#br0" timeOffset="2741.47">427 34 2849,'-2'-3'13741,"-1"5"-13638,0 3-62,0 1 0,0-1 0,0 1 0,1 0 1,-1 0-1,1 0 0,1 0 0,-1 0 0,1 0 0,0 0 0,0 8 1,2-14-333,-1 0 239,1 1-1,0-1 0,-1 0 0,1 0 1,-1 0-1,1 0 0,0 0 0,-1 0 1,1 0-1,-1 0 0,1 0 0,0 0 0,-1-1 1,1 1-1,-1 0 0,1 0 0,0-1 1,-1 1-1,1 0 0,-1 0 0,1-1 1,-1 1-1,1-1 0,-1 1 0,1 0 1,-1-1-1,0 1 0,1-1 0,-1 1 1,1-1-1,-1 1 0,0-1 0,0 0 1,1 1-1,-1-1 0,0 1 0,0-1 0,0 1 1,0-1-1,1 0 0,-1 1 0,0-1 1,0 0-1,0 1 0,0-1 0,-1 1 1,1-2-1,-10 2-5702</inkml:trace>
  <inkml:trace contextRef="#ctx0" brushRef="#br0" timeOffset="3792.44">483 0 7267,'0'0'6731,"36"11"-6176,-36-8-596,-1 0 0,1 1-1,-1-1 1,0 0 0,0 0 0,0 1-1,0-1 1,-1 0 0,1 0-1,-1-1 1,-3 6 0,3-5 66,0-1-1,0 1 1,1-1 0,-1 1 0,1-1 0,0 1 0,0 0 0,0 0-1,0 0 1,1 0 0,-2 4 0</inkml:trace>
  <inkml:trace contextRef="#ctx0" brushRef="#br0" timeOffset="4770.26">663 7 3522,'0'0'6170,"-3"13"1866,-7 39-8140,8-44-378,-2 9-1622,0-6-2108</inkml:trace>
  <inkml:trace contextRef="#ctx0" brushRef="#br0" timeOffset="5549.44">850 25 880,'0'0'13945,"0"41"-12856,1-24-1109,-1 17-120,-5-15-6989</inkml:trace>
  <inkml:trace contextRef="#ctx0" brushRef="#br0" timeOffset="6491.76">1042 34 3778,'0'0'12867,"-1"28"-11947,-2 40-855,2-38-4918,1-21-1793</inkml:trace>
  <inkml:trace contextRef="#ctx0" brushRef="#br0" timeOffset="7220.52">1164 75 8388,'0'0'8857,"1"8"-6481,2 31-2297,-3-16-15,0 9-1614,1-10-2804,0-8-2991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5:52.5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226 213 4258,'-1'7'16486,"-10"37"-16639,-39 71 287,-84 143 1,130-251-128,0 0 0,0 1 1,0-1-1,1 1 0,0 0 0,1 0 0,0 0 0,-2 13 0,4-20 79,0-26 130,3 4-254,1 0 0,1 0 1,0 1-1,2 0 1,0 0-1,1 0 0,17-27 1,1-8 26,-10 18 59,27-44 0,-37 71-43,0 0 0,1 1 1,0-1-1,1 1 0,0 1 1,0 0-1,1 0 0,0 0 1,13-7-1,-21 14-5,1 0 0,0 0 0,-1 0-1,1 0 1,0 0 0,0 1 0,0-1 0,0 1 0,0-1 0,-1 1-1,1 0 1,0-1 0,0 1 0,0 0 0,0 0 0,0 1 0,0-1 0,0 0-1,0 0 1,0 1 0,0 0 0,0-1 0,-1 1 0,4 1 0,-2 1 4,0-1 1,-1 1 0,1-1 0,-1 1 0,0 0-1,1 0 1,-1 0 0,-1 0 0,1 0 0,0 1-1,-1-1 1,2 5 0,2 9 56,-1 0 0,0 1-1,-1-1 1,0 24 0,-4 155 374,-1-74-305,0-106 1017,0-6-4052,6-27-6520,4-5 2411</inkml:trace>
  <inkml:trace contextRef="#ctx0" brushRef="#br0" timeOffset="345.65">90 454 7411,'0'0'9864,"-11"-1"-8771,-32-2-172,32 2 458,25 1-883,195 0-245,-208 0-337,-1 0-1,0 0 0,0-1 1,0 1-1,0 0 1,1 0-1,-1 0 1,0 0-1,0 0 1,0 0-1,0 0 1,1 0-1,-1 0 0,0 0 1,0 0-1,0 0 1,0 0-1,1 0 1,-1 0-1,0 0 1,0 0-1,0 0 1,0 1-1,1-1 0,-1 0 1,0 0-1,0 0 1,0 0-1,0 0 1,1 0-1,-1 0 1,0 0-1,0 1 0,0-1 1,0 0-1,0 0 1,0 0-1,0 0 1,0 0-1,1 1 1,-1-1-1,0 0 1,0 0-1,0 0 0,0 1 1,0-1-1,0 0 1,0 0-1,0 0 1,0 0-1,0 1 1,0-1-1,0 0 1,0 0-1,0 1 0,0 0-644,0 12-3741</inkml:trace>
  <inkml:trace contextRef="#ctx0" brushRef="#br0" timeOffset="2408.51">263 697 11045,'0'0'6822,"14"-7"-6385,9-5-178,-1-1 0,-1 0 0,0-2 0,-1-1-1,-1-1 1,33-35 0,-50 49-247,20-24 138,27-47 0,-44 65-132,0 0 1,0-1 0,-1 1-1,-1-1 1,0 0 0,0 0 0,-1 0-1,0-1 1,0-17 0,-1 15 2,-5-52 14,4 63-26,0-1-1,-1 1 1,1 0-1,-1-1 0,0 1 1,1 0-1,-1 0 1,0 0-1,0 0 1,-1 0-1,1 0 0,0 0 1,-1 0-1,1 0 1,-1 0-1,1 1 1,-1-1-1,0 1 0,0-1 1,0 1-1,0 0 1,0-1-1,-4 0 1,3 1-17,1 2-2,0 1 0,0-1 1,0 0-1,0 1 1,1-1-1,-1 1 1,0-1-1,1 1 1,-1 0-1,1 0 1,0 0-1,0 0 1,-1 0-1,1 0 1,1 0-1,-3 3 0,-14 39-124,9-22 176,2 1-1,1 0 0,1 0 0,-2 38 0,7 99 300,1-72-245,-2-88-34,3-2 16,0 0 1,0 0 0,0 0 0,-1-1-1,1 1 1,0-1 0,-1 0-1,0 0 1,0 0 0,2-3-1,7-7-44,-6 8-53,1 0 1,0 0-1,0 0 1,1 1-1,-1 0 1,1 0-1,0 0 0,0 1 1,0 0-1,0 1 1,1 0-1,-1 0 1,1 0-1,-1 1 1,1 0-1,0 0 1,0 1-1,-1 0 1,12 2-1,-17-2 18,0 1 1,-1-1-1,1 1 0,-1-1 1,1 1-1,-1 0 1,1 0-1,-1 0 0,1 0 1,-1 0-1,0 0 0,0 0 1,1 0-1,-1 0 1,0 0-1,0 1 0,0-1 1,0 0-1,0 1 0,-1-1 1,1 1-1,0-1 1,-1 1-1,1 0 0,-1-1 1,1 1-1,-1-1 0,0 1 1,0 0-1,0-1 0,0 1 1,0 0-1,0-1 1,0 1-1,-1 2 0,1 0 2,-1 0 0,1-1 1,-1 1-1,0 0 0,0-1 0,-1 1 0,1-1 0,-1 1 0,1-1 0,-1 1 0,0-1 0,0 0 0,-1 0 0,1 0 1,-4 3-1,-8 3 11,0 0 1,-1-1 0,0 0-1,0-1 1,-1-1 0,1 0-1,-2-1 1,1-1 0,0 0-1,-1-2 1,-32 2 0,48-4 21,16-3-298,46-19 62,-1-1 0,101-57 0,-141 68 45,0-1 0,-1 0 0,0-1 0,-1-2 0,-1 1 0,0-2 1,-1-1-1,-1 0 0,-1 0 0,0-2 0,11-22 0,-21 33 142,0 0 1,-1-1-1,0 1 0,0-1 1,-1 0-1,-1 0 0,1 0 1,-2 0-1,0-14 0,-24 22 2398,7-8-2292,30 293 1120,-13-277-1190,0 13 144,-1-1 0,-3 26 1,2-37-112,1-1 0,-1 1-1,0-1 1,-1 0 0,1 0 0,-1 0 0,0 0 0,-1-1 0,0 1 0,-6 6 0,10-16 38,-1-1 0,1 1 0,0-1 0,0 1 0,0-1 1,1 1-1,-1 0 0,1-1 0,0 1 0,2-5 0,5-6-156,1 1 0,0 0 0,1 1-1,0 0 1,1 0 0,0 1-1,1 1 1,1 0 0,19-14-1,-27 21 54,0 0 0,1 1 1,-1-1-1,1 1 0,0 0 0,-1 0 0,1 1 0,0 0 0,1 0 0,-1 0 0,0 1 0,0 0 0,1 0 0,-1 1 0,1-1 0,-1 1 0,9 2 0,-13 0 9,0 0 0,-1 1 0,1-1 0,-1 1 0,0 0 0,1-1 0,-1 1 0,0 0 0,-1 0 0,1 0 0,0 0 0,-1 0 0,0-1 0,0 1 0,1 0 0,-2 6 0,2 0 28,-2 52 109,0-51-105,0 0 0,1 0 0,0 0 0,1 0 0,0 0 0,0 0 0,1 0 0,4 12 1,-4-21-20,0 0 0,0-1 1,0 1-1,0 0 1,0 0-1,1-1 1,-1 1-1,0-1 1,0 0-1,0 0 1,1 0-1,-1 0 1,0 0-1,0 0 1,1-1-1,-1 1 1,0-1-1,0 1 1,3-2-1,13-7-40,-1-1 1,-1 0-1,0-1 1,0-1-1,-1 0 1,0-2-1,-1 1 1,-1-2-1,14-19 1,-23 30-11,-1-1 1,-1 0-1,1 0 1,-1 0-1,1 0 1,-1 0-1,-1 0 1,1-1-1,-1 1 1,0 0-1,0-1 1,-1 0-1,1-9 1,-18 32-133,11-9 167,1 1-1,0 0 1,0 0 0,1 0-1,0 1 1,0-1 0,1 1-1,1 0 1,-1 0 0,2 0-1,-1 0 1,1 19 0,1-28-2,1 1 1,0 0-1,-1-1 1,1 0-1,0 1 0,-1-1 1,1 1-1,0-1 1,0 0-1,0 1 1,0-1-1,0 0 1,1 0-1,-1 0 0,0 0 1,1 0-1,-1 0 1,0 0-1,1-1 1,-1 1-1,1 0 1,-1-1-1,1 1 0,-1-1 1,1 0-1,-1 1 1,1-1-1,0 0 1,-1 0-1,1 0 1,0 0-1,1 0 0,57-3-805,-56 2 349,0-1 0,0 1 0,0-1 1,0 1-1,0-1 0,0 0 0,-1 0 1,1-1-1,-1 1 0,1-1 0,3-4 0,14-15-4703</inkml:trace>
  <inkml:trace contextRef="#ctx0" brushRef="#br0" timeOffset="2577.16">1530 322 12614,'0'0'7939,"-8"-12"-8755,8 24-1633,8 7-1649,-4 2-7299</inkml:trace>
  <inkml:trace contextRef="#ctx0" brushRef="#br0" timeOffset="4551.18">1641 737 12005,'0'0'8516,"1"1"-8398,1-1-1,-1 0 1,0 1-1,1-1 0,-1 0 1,1 0-1,-1 0 0,0 0 1,1 0-1,-1 0 1,0-1-1,1 1 0,-1 0 1,0-1-1,1 1 1,-1-1-1,2 0 0,14-17 8,-1-1 0,0 0 0,-2-1 0,16-28 0,43-92-758,-73 139 620,12-26-132,-2 1 0,0-1-1,-2-1 1,-1 0 0,-2 0 0,0 0-1,-2-1 1,-1-47 0,-1 75 131,-1 0 0,0 0 1,0-1-1,0 1 0,0 0 1,0 0-1,-1 0 0,1 0 1,0-1-1,-1 1 0,1 0 1,0 0-1,-1 0 0,1 0 1,-1 0-1,0 0 0,1 0 1,-1 0-1,0 0 0,0 0 1,1 0-1,-1 0 0,0 0 1,0 1-1,0-1 1,0 0-1,0 1 0,0-1 1,0 1-1,0-1 0,-1 1 1,1-1-1,0 1 0,0 0 1,0 0-1,0-1 0,-1 1 1,1 0-1,0 0 0,0 0 1,-1 0-1,1 0 0,0 1 1,0-1-1,0 0 0,0 1 1,-1-1-1,1 0 0,0 1 1,0-1-1,0 1 0,0 0 1,0-1-1,0 1 0,0 0 1,0 0-1,0-1 0,1 1 1,-1 0-1,0 0 0,0 0 1,1 0-1,-1 0 0,1 0 1,-2 3-1,-9 14 64,1 2 1,0 0-1,2 0 1,0 0-1,1 1 0,1 0 1,-5 40-1,6-17 181,2-1 0,1 1-1,6 44 1,-3-73-65,0 0 0,1 0-1,0 0 1,2-1 0,5 17 0,-8-28-143,0 1 0,1-1 0,0 0-1,-1 0 1,1 0 0,0 0 0,0 0 0,1-1 0,-1 1 0,1-1 0,-1 1-1,1-1 1,0 0 0,0 0 0,0 0 0,0 0 0,0 0 0,0-1 0,0 0-1,1 1 1,-1-1 0,1-1 0,-1 1 0,1 0 0,-1-1 0,1 1-1,4-1 1,26-1 23,0 0-1,-1-3 0,1 0 1,37-12-1,-56 12-115,0 0 0,0-2 1,-1 0-1,1 0 0,-1-1 0,-1-1 0,1-1 1,-2 0-1,1 0 0,-1-1 0,14-15 0,-23 20 73,1 0-1,-1 0 0,0 0 0,0 0 1,0 0-1,-1 0 0,0-1 0,0 1 0,0-1 1,-1 0-1,1-6 0,2-65 67,-5 52-111,0 24 32,1 0 0,-1 0 0,0 0 0,0 0 0,0 0 0,0 0 0,0 0 0,0 1 0,-1-1 0,1 0 0,0 0 0,0 1 0,-1-1 0,1 1 1,0 0-1,0-1 0,-1 1 0,1 0 0,-1 0 0,1-1 0,0 1 0,-1 0 0,1 0 0,0 1 0,-3-1 0,-40 2-145,41-1 146,1 0 0,-1 0 0,0 0 0,1 0 0,-1 1-1,1-1 1,0 1 0,-1 0 0,1-1 0,0 1 0,0 0 0,0 0 0,0 1-1,1-1 1,-1 0 0,1 1 0,-1-1 0,1 0 0,0 1 0,-1 0 0,1-1-1,1 1 1,-1 0 0,0-1 0,1 1 0,-1 5 0,-2 8 12,1 1 0,0 33 0,0-5 24,1-26 20,0 0 0,2-1 1,3 26-1,-3-43-28,-1 1-1,1 0 1,1-1 0,-1 1 0,0-1-1,0 0 1,0 1 0,1-1-1,-1 0 1,1 0 0,-1 0 0,1 0-1,0 0 1,-1 0 0,1 0 0,0 0-1,-1-1 1,1 1 0,0-1 0,0 1-1,0-1 1,0 0 0,-1 1-1,1-1 1,0 0 0,3-1 0,53-2 355,-49 1-370,0-1 0,-1 1 0,1-2 1,0 1-1,-1-2 0,0 1 0,0-1 0,0 0 0,-1 0 0,11-10 0,7-9-130,33-40 0,-26 26-206,-24 30 306,-1 0 0,-1 0-1,1 0 1,-2-1-1,1 0 1,-1-1 0,0 1-1,-1-1 1,0 0 0,-1 0-1,0 0 1,0 0-1,-1-1 1,-1 1 0,0-1-1,0 1 1,-1-17 0,-1 27 19,0-1 1,0 0 0,0 0 0,0 0 0,0 1 0,0-1-1,0 0 1,-1 1 0,1-1 0,0 1 0,0-1 0,-1 1-1,1 0 1,0 0 0,0-1 0,-1 1 0,1 0-1,0 0 1,-1 0 0,1 0 0,-2 1 0,1-1-8,0-1 1,-1 1-1,1 0 1,0 1-1,0-1 0,0 0 1,0 0-1,0 1 1,0 0-1,0-1 1,0 1-1,0 0 1,-3 2-1,3 2-1,1 0 1,0 0-1,1 0 0,-1 0 1,1 0-1,0 0 0,1 0 1,0 8-1,0 6-8,0-8 23,1-1 0,0 0-1,1 0 1,0 1 0,0-2-1,1 1 1,0 0 0,1-1-1,0 0 1,0 0 0,1 0-1,0 0 1,12 11 0,12 21-1,-29-40 5,0 0-1,0 0 1,0 1-1,-1-1 1,1 0 0,0 1-1,0-1 1,-1 0-1,1 1 1,-1-1 0,1 1-1,-1-1 1,0 1-1,0-1 1,1 1-1,-1 0 1,0-1 0,0 1-1,-1-1 1,1 1-1,0-1 1,0 1 0,-1-1-1,1 1 1,-1-1-1,0 3 1,-1-2 1,0 0 0,0 0 0,0-1 0,0 1 0,0 0 0,0-1 0,-1 0 0,1 1 0,-1-1 0,1 0 0,-1 0 0,1 0 0,-6 1 0,-10 1 31,0 0 0,0-2 0,-27 0 0,42-1-24,2-1-11,1 1-1,-1-1 1,0 0 0,1-1 0,-1 1 0,1 0-1,0 0 1,-1 0 0,1 0 0,0 0-1,0 0 1,-1 0 0,1-1 0,0 1 0,0 0-1,0 0 1,0 0 0,1 0 0,-1-1 0,0 1-1,0 0 1,1 0 0,-1 0 0,1 0 0,-1 0-1,2-2 1,7-8-127,2 0 1,-1 0-1,1 1 0,1 0 1,0 1-1,13-8 0,9-7-400,288-245-2048,-314 263 2645,-1-1 1,1-1 0,-1 1-1,0-1 1,-1-1 0,0 1 0,0-1-1,-1 0 1,0 0 0,-1-1-1,0 1 1,0-1 0,-1 0-1,0 0 1,-1 0 0,0-1 0,-1 1-1,0-1 1,0 1 0,-1 0-1,-1-1 1,0 1 0,-4-21-1,4 28-13,-1-1 0,1 1 0,-1 0 0,0 0 0,0 0 0,0 0-1,0 0 1,0 0 0,-1 0 0,1 0 0,-1 1 0,0 0 0,-5-4-1,8 5-56,-1 1-1,0-1 1,0 0-1,0 1 1,0-1-1,0 1 1,0-1-1,0 1 1,-1-1-1,1 1 1,0 0-1,0 0 0,0 0 1,0-1-1,0 1 1,-1 0-1,1 0 1,0 0-1,0 1 1,0-1-1,0 0 1,0 0-1,-1 1 0,1-1 1,0 0-1,0 1 1,0-1-1,0 1 1,0 0-1,0-1 1,0 1-1,0 0 1,1 0-1,-1-1 0,0 1 1,0 0-1,0 0 1,1 0-1,-1 0 1,1 0-1,-1 0 1,0 2-1,-9 22 148,1 0 1,1 1-1,1 0 0,2 0 0,0 1 0,2 0 1,1 0-1,2 36 0,0-49-11,-1 45 358,3-1 0,12 73 0,-11-104-384,-3-21-54,0-1 0,1 1 0,0-1 0,0 1 1,1-1-1,2 8 0,-3-11-44,0-1 0,0 1 1,0-1-1,0 0 0,0 1 0,0-1 0,1 0 0,-1 0 1,0 0-1,1 0 0,-1 0 0,1 0 0,-1 0 1,1 0-1,-1-1 0,1 1 0,0-1 0,-1 1 1,1-1-1,0 1 0,-1-1 0,1 0 0,0 0 1,0 0-1,2 0 0,17-2 42,1 0-1,-1-1 1,1-1 0,-1-2-1,35-13 1,32-7-426,-86 25 360,-1 0 0,0 1 0,0-1-1,1 1 1,-1-1 0,1 1 0,-1 0 0,0 0 0,1-1-1,-1 1 1,1 0 0,-1 0 0,1 0 0,-1 1-1,0-1 1,1 0 0,-1 1 0,1-1 0,-1 0-1,0 1 1,1-1 0,-1 1 0,0 0 0,0 0 0,1-1-1,-1 1 1,0 0 0,0 0 0,0 0 0,0 0-1,0 0 1,0 0 0,0 0 0,0 3 0,8 7 77,-6-10-63,-1 1 0,1 0-1,-1-1 1,1 1 0,-1-1 0,1 0 0,0 0 0,0 0 0,0 0 0,-1 0 0,1-1 0,0 1 0,0-1 0,0 0 0,6 0 0,47-5-104,17-15-1767,-27 0-3574,-20 3-3300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00.3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1124 17 4274,'-2'1'9748,"-16"5"-2678,23-5-6851,1 0-1,-1 0 0,0 1 1,0 0-1,1 0 1,6 3-1,-12-4 57,58 10 747,291-11-529,-128-9-445,-151 11-27,-39 0-1,0-2 0,1-1 0,33-5 1,-46 4 171,-15 2-161,0 0 0,-1 0-1,1-1 1,0 1 0,0-1 0,-1 0-1,1 0 1,0 0 0,-1-1 0,1 1-1,-1-1 1,4-2 0,4-1 502,3-2-2064,-9-2-2890</inkml:trace>
  <inkml:trace contextRef="#ctx0" brushRef="#br0" timeOffset="2822.65">25 255 5042,'0'0'11115,"0"-4"-10080,0-60 6510,0 77-7831,-10 103 950,3-66-2830,0 0-6814</inkml:trace>
  <inkml:trace contextRef="#ctx0" brushRef="#br0" timeOffset="3727.23">344 314 7732,'0'0'8550,"7"-44"-3041,-3 41-5479,0-1 0,1 2-1,-1-1 1,0 0 0,1 1-1,-1 0 1,1 0 0,0 0-1,0 1 1,0-1 0,0 1-1,5 0 1,68-2-51,-56 3-37,-20 5 54,-1 0-1,0 1 1,0-1-1,-1 1 1,0-1-1,0 1 1,0-1 0,-1 8-1,0-9 16,0-1 0,-1 1 0,1 0-1,-1-1 1,1 1 0,-1-1 0,0 1 0,-1-1 0,1 0 0,0 0-1,-1 0 1,0 0 0,0 0 0,0-1 0,0 1 0,0-1 0,0 0-1,-4 2 1,2-1 27,1 0-1,0 0 1,0 1-1,0-1 1,0 1 0,1 0-1,-1 0 1,-2 4-1,5-5-29,1-1-37,0-2 50,12 0 67,128-7-1543,-46-7-6059,-52 7-460</inkml:trace>
  <inkml:trace contextRef="#ctx0" brushRef="#br0" timeOffset="4584.67">870 211 5410,'0'0'9837,"1"-17"-3317,3 10-6224,8 3-294,0 0-1,0 1 1,0 1 0,0 0-1,0 0 1,13 1-1,-26 41-134,-15-23 186,13-15-63,1 0 0,0-1 0,0 1 0,0 0 1,1 0-1,-1 0 0,0 0 0,1 0 0,-1 1 1,1-1-1,0 0 0,-1 1 0,1-1 0,0 1 1,1-1-1,-1 1 0,0-1 0,0 5 0,2-5-13,0 1 0,0-1 0,0 0 0,1 0 0,-1 0 0,0 0 0,1 0 0,-1 0 0,1 0 0,0-1 0,-1 1 0,1 0 0,0-1 0,0 0 0,0 1 0,0-1 0,3 1 0,-2 0-29,0 0 1,0 0 0,-1 0-1,1 0 1,0 0 0,-1 1-1,0-1 1,1 1 0,-1-1 0,3 6-1,-4-6 53,0 0-1,-1 0 0,1 0 1,0 0-1,-1 0 1,1 0-1,-1 0 0,0 0 1,0 1-1,0-1 1,0 0-1,0 0 1,0 0-1,-1 0 0,1 0 1,-1 0-1,1 0 1,-1 0-1,0 0 0,0 0 1,0 0-1,0 0 1,0 0-1,0 0 0,0-1 1,-1 1-1,1 0 1,-1-1-1,1 1 1,-1-1-1,1 0 0,-1 0 1,0 1-1,0-1 1,0 0-1,-3 1 0,-3 1 48,-1 0-1,0-1 1,0 0-1,0 0 1,0-1-1,0 0 1,-13-1-1,22 0-179,-1 0 0,1 0 0,-1 0 0,1 0 1,0 0-1,-1 0 0,1-1 0,-1 1 0,1 0 0,0 0 0,-1 0 0,1-1 0,0 1 0,-1 0 0,1-1 1,0 1-1,-1 0 0,1 0 0,0-1 0,0 1 0,-1-1 0,1 1 0,0 0 0,0-1 0,0 1 1,-1-1-1,1 1 0,0 0 0,0-1 0,0 1 0,0-1 0,0 1 0,0 0 0,0-1 0,0 1 0,0-1 1,0 1-1,0-1 0,0 1 0,0 0 0,0-1 0,0 1 0,1-1 0,-1-3-1179,0-8-5338</inkml:trace>
  <inkml:trace contextRef="#ctx0" brushRef="#br0" timeOffset="5303.61">1169 300 6435,'0'-1'16230,"0"5"-16109,0 2-93,-1 1-1,2-1 0,-1 1 0,1-1 0,0 0 0,0 1 0,1-1 1,3 8-1,-4-12-36,0 1 0,1-2 1,-1 1-1,1 0 0,0 0 1,-1 0-1,1-1 0,0 1 1,0-1-1,0 1 0,0-1 1,0 0-1,0 0 0,1 0 1,-1 0-1,0 0 0,0 0 1,1-1-1,-1 1 0,1-1 0,-1 0 1,0 0-1,1 1 0,-1-2 1,4 1-1,-4 0-1,0 0-1,1 0 1,-1 0 0,1-1-1,-1 1 1,1-1 0,-1 1-1,0-1 1,1 0-1,-1 0 1,0 0 0,0 0-1,0 0 1,0-1 0,0 1-1,0-1 1,0 1 0,0-1-1,0 0 1,-1 0-1,1 1 1,-1-1 0,1 0-1,-1-1 1,0 1 0,0 0-1,0 0 1,0 0 0,0-1-1,0 1 1,0-3-1,6-10-1,3-2-31,-5 17-168,-3 32-140,-2-18 425,-1 4-82,-1-1 0,0 1 0,-1-1 0,0 0-1,-8 20 1,-9 13-6413,12-40 133</inkml:trace>
  <inkml:trace contextRef="#ctx0" brushRef="#br0" timeOffset="5970.88">1691 327 8548,'0'0'7363,"-37"0"-4247,35 5-3089,0-1 0,0 0-1,0 1 1,1-1 0,0 1-1,0 0 1,0-1 0,0 1 0,1 0-1,0 0 1,0-1 0,0 1-1,1 0 1,0 5 0,1-1 13,-1 0 1,2 0 0,-1 0 0,1-1-1,0 1 1,6 10 0,-2-8 17,-5-9-50,-1 0 0,1 0 0,-1 0 0,0 0 1,0 0-1,0 0 0,0 1 0,0-1 0,0 1 0,-1-1 0,1 0 0,-1 1 0,1 2 0,-26-2-886,24-3 610,0 0 0,0 0 0,1 0 0,-1 0 0,0 0 0,0 0 0,0-1 0,1 1 1,-1 0-1,0-1 0,0 1 0,0 0 0,1-1 0,-1 1 0,0-1 0,1 1 0,-1-1 0,0 1 0,1-1 0,-1 0 0,-3-14-6676</inkml:trace>
  <inkml:trace contextRef="#ctx0" brushRef="#br0" timeOffset="6141.29">1642 348 7331,'0'0'8468,"77"-26"-8580,-60 26-768,-1-4-1585,-3 4-3682</inkml:trace>
  <inkml:trace contextRef="#ctx0" brushRef="#br0" timeOffset="6790.89">2174 221 8516,'0'0'7854,"-16"2"-6717,10 3-1003,1-1 1,0 1 0,0 0-1,0 0 1,1 1 0,0 0 0,0-1-1,0 1 1,1 0 0,0 1-1,0-1 1,0 1 0,1-1-1,-2 10 1,-1 2 48,2 1 0,0 0 0,1 0-1,1 20 1,1-37-168,0 0 0,0 0-1,0-1 1,0 1 0,1 0-1,-1 0 1,1 0 0,-1 0-1,1-1 1,0 1 0,-1 0-1,1-1 1,0 1 0,0-1-1,0 1 1,0-1 0,0 1-1,1-1 1,-1 1 0,0-1-1,1 0 1,-1 0 0,1 0-1,-1 0 1,1 0 0,-1 0-1,3 1 1,0-1 21,1 0 0,0 0-1,-1 0 1,1 0 0,-1-1 0,1 1-1,0-1 1,0 0 0,8-2 0,-12 2-36,0 0 0,-1 0 0,1-1 0,0 1 0,-1 0 1,1-1-1,-1 1 0,1 0 0,0-1 0,-1 1 0,1-1 0,-1 1 0,1 0 1,-1-1-1,1 1 0,-1-1 0,1 0 0,-1 1 0,0-1 0,1 1 1,-1-1-1,0 0 0,1 1 0,-1-1 0,0 0 0,0 1 0,0-1 0,0 0 1,0 1-1,0-1 0,1 0 0,-2 0 0,1 1 0,0-1 0,0 0 1,0 0-1,0-1-3,0 1 1,-1 0 0,1-1-1,0 1 1,-1 0-1,1 0 1,-1-1 0,1 1-1,-1 0 1,0 0 0,1 0-1,-1 0 1,0 0 0,0 0-1,0 0 1,0 0-1,0 0 1,-2-1 0,-4-1-111,0 1 0,-1 1 0,0-1 0,1 1 0,-1 1 0,0-1 1,1 1-1,-1 1 0,-15 2 0,-12 6-6020,27-6-380</inkml:trace>
  <inkml:trace contextRef="#ctx0" brushRef="#br0" timeOffset="7381.53">2375 296 7251,'0'0'9298,"34"-2"-7649,101 2-1295,-135 30-362,-1-19 157,0 1 0,-1-1 0,-1 0 0,1 0 0,-2 0-1,0 0 1,-10 20 0,-1-3-1599,-30 44-1,29-51-2929</inkml:trace>
  <inkml:trace contextRef="#ctx0" brushRef="#br0" timeOffset="8282.04">2938 373 7267,'0'0'13905,"-6"10"-13483,0-1-311,0 1-1,1 1 1,0-1-1,1 1 1,0-1 0,1 1-1,0 0 1,0 1-1,1-1 1,1 0 0,0 1-1,0 12 1,2-23-98,-1 1 0,1-1 1,0 0-1,-1 0 0,1 0 0,0 0 0,-1 0 1,1 0-1,0 0 0,0-1 0,0 1 1,0 0-1,0 0 0,0-1 0,0 1 1,0 0-1,0-1 0,0 1 0,0-1 0,0 1 1,0-1-1,1 0 0,-1 0 0,0 1 1,0-1-1,0 0 0,1 0 0,-1 0 1,0 0-1,2-1 0,48 0 94,-44 1-96,0-1-25,1 0 0,-1 0-1,0-1 1,0 0 0,0 0 0,0-1 0,0 0-1,-1 0 1,1-1 0,-1 1 0,0-1-1,0-1 1,0 1 0,7-8 0,-12 10 3,0 0 1,0 1-1,0-1 1,0 0-1,0 0 1,-1-1 0,1 1-1,-1 0 1,1 0-1,-1 0 1,0 0-1,0 0 1,0-1-1,0 1 1,0 0 0,0 0-1,0 0 1,-1 0-1,-1-4 1,1 1-3,-1 0-1,1 1 1,-1 0 0,0-1 0,0 1-1,-1 0 1,-4-7 0,-18-17 29,8 12-34,2-2-1,0 0 1,2 0 0,0-2 0,-12-23 0,24 43 11,1-1 0,0 1 0,-1-1 0,1 0 1,0 1-1,0-1 0,0 0 0,0 1 1,0-1-1,0 0 0,0 1 0,0-1 1,0 0-1,0 1 0,0-1 0,0 0 1,0 1-1,0-1 0,1 0 0,-1 1 1,0-1-1,0 0 0,1 1 0,-1-1 0,0 1 1,1-1-1,-1 1 0,1-1 0,-1 1 1,1-1-1,0 0 0,25-8-235,38 5-118,-57 5 335,-4-2 16,-1 1 0,1 0-1,0 0 1,-1 0-1,1 0 1,0 0-1,-1 1 1,1-1 0,0 1-1,-1-1 1,1 1-1,-1 0 1,1 0 0,-1 1-1,1-1 1,-1 0-1,0 1 1,4 3-1,-4-2 9,0 1-1,-1 0 1,1 0-1,-1 0 1,0 0-1,-1 0 1,1 0-1,0 0 1,-1 0-1,0 0 1,-1 8-1,1-6-25,-1-1 0,0 1 0,0 0 0,0-1 0,-1 1 0,0-1 0,0 1 0,0-1 0,-1 0 0,0 0 0,0 0-1,-5 7 1,1-3-793,-1-1-1,1 1 1,-2-2 0,1 1-1,-15 9 1,-13 5-5207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0.7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161 34 5619,'0'0'8900,"0"-6"-8321,0-16 194,0 17 1770,0 8-2437,-2 12-38,-1-1-1,0 0 0,-1-1 0,-1 1 0,0-1 1,-1 1-1,0-2 0,-13 20 0,-6 16-34,15-26-10,1-1 9,-2 0-1,1-1 1,-2-1 0,-17 23 0,28-41 240,15-1-198,16 0 121,-9 1-267,-1-1 0,1-1 0,-1 0 0,1-2 1,29-7-1,-46 9 59,1-1 0,-1 0 0,0 0 0,1 0 0,-1 0 0,0-1 0,0 1 0,-1-1 0,1 0 0,0 0 1,-1-1-1,0 1 0,0-1 0,0 1 0,0-1 0,-1 0 0,1 0 0,-1 0 0,0-1 0,0 1 0,-1 0 0,1-1 1,-1 1-1,0-1 0,0 0 0,0 1 0,-1-1 0,0 0 0,0-7 0,0-44 680,0 56-528,0 27-75,-3 4-65,-1 0 0,-1 0 0,-1-1 0,-18 48 0,4-10-1227,0-4-6031,8-35-1764</inkml:trace>
  <inkml:trace contextRef="#ctx0" brushRef="#br0" timeOffset="848.2">530 484 7443,'0'0'7430,"-37"3"-4524,37-4-2901,0 0 0,0-1 0,0 1 0,1-1 0,-1 1 0,0-1 1,0 1-1,1 0 0,-1-1 0,1 1 0,-1 0 0,1-1 0,-1 1 0,1 0 0,0 0 0,0-1 1,0 1-1,0 0 0,0 0 0,0 0 0,0 0 0,0 0 0,0 0 0,0 1 0,0-1 0,0 0 1,1 0-1,-1 1 0,0-1 0,1 1 0,-1-1 0,0 1 0,1 0 0,-1-1 0,1 1 1,-1 0-1,1 0 0,-1 0 0,0 0 0,1 0 0,-1 1 0,1-1 0,-1 0 0,1 0 0,1 2 1,-2-2-2,0 1 0,-1 0 0,1-1 0,-1 1 0,1-1 0,0 1 0,-1 0 0,0 0 0,1-1 0,-1 1 0,1 0 0,-1 0 0,0-1 0,1 1 0,-1 0 0,0 0 0,0 0 0,0 0 0,0 0 0,0-1-1,0 1 1,0 0 0,0 0 0,0 0 0,0 0 0,0 0 0,-1-1 0,1 1 0,0 0 0,-1 0 0,1 0 0,0-1 0,-1 1 0,1 0 0,-1-1 0,1 1 0,-1 0 0,1-1 0,-2 2 0,-24 25 191,-1-16-135,22-14-10,12-11-56,8 1-109,-34 18 36,28-25-68,-7 18 129,0 0 0,1 0 0,-1 0-1,0 1 1,1-1 0,-1 1 0,1 0 0,-1 0 0,1 0 0,0 0 0,-1 0-1,1 0 1,0 1 0,0-1 0,-1 1 0,1 0 0,0 0 0,0 0 0,4 1-1,-5-1 12,-1 1-1,1-1 0,0 1 0,0 0 0,-1 0 0,1-1 0,0 1 0,-1 0 0,1 1 0,-1-1 0,0 0 0,1 0 0,-1 1 1,0-1-1,0 1 0,1-1 0,-1 1 0,0-1 0,-1 1 0,1 0 0,0-1 0,0 1 0,-1 0 0,1 0 0,-1 0 0,1-1 1,-1 1-1,0 4 0,1 3-7,-1 1 1,0-1 0,0 1-1,-1-1 1,0 1 0,-1-1-1,0 0 1,0 1-1,-1-1 1,0 0 0,-1 0-1,0-1 1,-7 13 0,1-8-731,1-1 1,-2 0 0,1 0 0,-2-1 0,0 0-1,0-1 1,-21 13 0,-18 9-5053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7.9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169 120 2417,'0'0'6371,"-2"-4"-5280,-12-19 2357,11 21-2899,1-1 0,0 0 0,1 1 0,-1-1 0,0 0 0,1 0 0,0 0 0,-2-6 0,3 7-519,0 1-1,0-1 1,0 1-1,0-1 1,0 1-1,1-1 1,-1 1-1,1-1 1,-1 1-1,1-1 1,-1 1-1,1 0 1,0-1-1,0 1 1,0 0-1,0 0 1,0 0-1,0-1 1,0 1-1,0 0 1,0 0-1,0 1 1,1-1-1,-1 0 1,2-1-1,4-2-15,0 0 0,-1 1 0,1 0 0,1 0 0,-1 1-1,0 0 1,1 0 0,-1 0 0,1 1 0,14-1-1,-21 3-17,0-1 0,0 0 0,0 1 0,0-1 0,0 1 0,0-1-1,0 1 1,-1 0 0,1-1 0,0 1 0,0 0 0,-1 0-1,1-1 1,0 1 0,-1 0 0,1 0 0,-1 0 0,1 0 0,-1 0-1,1 0 1,-1 0 0,0 0 0,1 0 0,-1 0 0,0 0-1,0 0 1,0 0 0,0 0 0,0 0 0,0 2 0,1 41 41,-2-34-42,1-3 18,-1 1 0,0 0 0,-1 0 0,0-1 0,0 1 0,0-1 0,-1 1 0,0-1 0,-1 0 0,0 0 0,0 0 0,0-1 0,-1 1 0,0-1 0,-8 8 0,-2 1 1,-1-1 0,-1-1 0,0 0 0,-30 17 0,54-34-25,1 1 1,0 0 0,1 0-1,-1 1 1,0 0-1,1 1 1,-1-1-1,12 1 1,-17 1-3,-1 0 1,1 0 0,-1 0-1,1 0 1,0 0 0,-1 1-1,1-1 1,-1 1-1,0 0 1,1-1 0,-1 1-1,1 0 1,-1 1-1,0-1 1,0 0 0,0 1-1,0-1 1,0 1-1,0-1 1,0 1 0,0 0-1,0 0 1,-1 0 0,1 0-1,-1 0 1,0 0-1,1 1 1,-1-1 0,0 0-1,0 1 1,-1-1-1,1 1 1,0-1 0,-1 1-1,1-1 1,-1 1-1,0-1 1,0 1 0,0 2-1,0-2 23,-1 0-1,1 0 0,-1 0 0,1-1 1,-1 1-1,0 0 0,0 0 1,0-1-1,-1 1 0,1 0 0,-1-1 1,1 0-1,-1 1 0,0-1 1,0 0-1,0 0 0,0 0 1,0 0-1,0 0 0,-1 0 0,1-1 1,-1 1-1,1-1 0,-1 1 1,0-1-1,1 0 0,-1 0 0,0 0 1,0-1-1,0 1 0,-5 0 1,-13 2-36,0-1 1,0-1-1,-32-2 1,24 0-304,28 1-16,-1 0 0,0 1 0,1-1 1,-1 0-1,1-1 0,-1 1 0,0 0 1,1 0-1,-1-1 0,1 1 0,-1-1 0,1 1 1,-1-1-1,1 0 0,-1 0 0,1 1 0,0-1 1,-1 0-1,1 0 0,-2-3 0,-6-5-5730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49.9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69 202 6723,'0'0'9074,"-5"0"-7909,-17 0-348,17 0-422,16 0 200,45-1 628,73-12 1,-7-12-6321</inkml:trace>
  <inkml:trace contextRef="#ctx0" brushRef="#br0" timeOffset="266.13">61 305 5939,'0'0'8726,"-9"6"-7768,-43 21 800,99-25 926,124-9-2454,-58-11-6476,-101 14 2279,-6-4-1649</inkml:trace>
  <inkml:trace contextRef="#ctx0" brushRef="#br0" timeOffset="667.93">184 94 5811,'0'0'13072,"-9"-9"-12093,-23-27-384,31 36-589,1 0-1,0-1 0,0 1 1,0 0-1,-1 0 0,1 0 0,0 0 1,0-1-1,0 1 0,-1 0 1,1 0-1,0 0 0,0-1 1,0 1-1,0 0 0,0 0 0,0-1 1,0 1-1,0 0 0,-1 0 1,1-1-1,0 1 0,0 0 1,0 0-1,0-1 0,0 1 0,0 0 1,0 0-1,1-1 0,-1 1 1,0 0-1,0 0 0,0-1 1,0 1-1,0 0 0,0 0 0,0-1 1,0 1-1,1 0 0,-1 0 1,0 0-1,0-1 0,0 1 1,0 0-1,1 0 0,-1 0 0,0 0 1,0-1-1,1 1 0,-1 0 1,0 0-1,0 0 0,0 0 0,1 0 1,-1 0-1,0 0 0,0 0 1,1 0-1,-1 0 0,0 0 1,1 0-1,-1 0 0,0 0 0,0 0 1,1 0-1,-1 0 0,20 0-61,-18 1 96,73 7 102,0 4 1,96 28-1,-169-39-146,0-1 0,0 1-1,0-1 1,0 1 0,-1 0 0,1 0-1,0 0 1,0 0 0,-1 0 0,1 0-1,-1 0 1,1 0 0,-1 1 0,1-1-1,-1 1 1,0-1 0,0 1 0,1 0-1,-1-1 1,-1 1 0,1 0 0,1 2-1,-1-1 7,-1 0 0,0 1-1,1-1 1,-1 0-1,0 0 1,-1 0-1,1 1 1,-1-1-1,1 0 1,-1 0-1,0 0 1,-2 5-1,-4 7 26,-1 1-1,-1-1 1,-1-1-1,-10 14 1,16-23-23,-113 168-431,71-96-5096,25-44-909</inkml:trace>
  <inkml:trace contextRef="#ctx0" brushRef="#br0" timeOffset="2455.84">771 507 10773,'0'0'8609,"46"5"-5538,-42-5-3026,0 0 0,0-1 0,0 1 0,0-1 0,1 1 0,-1-1-1,-1 0 1,1-1 0,0 1 0,0-1 0,0 1 0,-1-1 0,1 0 0,-1-1 0,1 1 0,-1-1 0,0 1 0,0-1 0,0 0 0,4-6-1,-3 2-25,0 0-1,0 0 0,-1-1 0,0 0 1,0 1-1,0-1 0,-1 0 0,-1 0 1,2-12-1,4-27-494,-4 41 153,-2 31 177,-1 136 429,1-160-285,0 0-1,-1 0 1,1 0-1,0 0 1,0 0-1,0-1 1,-1 1-1,1 0 1,0-1-1,0 1 0,0 0 1,0-1-1,0 1 1,0-1-1,0 0 1,0 1-1,0-1 1,1 0-1,-1 0 1,0 1-1,0-1 1,0 0-1,0 0 1,0 0-1,0 0 1,1-1-1,-1 1 1,0 0-1,2-1 1,35-6 117,-22-4-113,0 0-1,-1 0 1,-1-2-1,0 0 1,-1 0-1,0-1 1,-1-1-1,-1 0 0,0-1 1,10-19-1,-7 8-197,-2 1-1,0-2 1,-1 0-1,-2 0 1,10-53-1,-15 54-221,1-47 1,-7 74 391,0-1-1,0 1 1,0 0 0,0 0 0,0 1-1,0-1 1,-1 0 0,1 1 0,0-1-1,0 1 1,0 0 0,-2 1-1,0 3 34,0 0-1,0 1 0,0-1 0,1 1 1,0 0-1,0 0 0,0 0 0,1 0 1,0 1-1,0-1 0,1 1 0,0-1 1,-1 9-1,-1 18 382,3 47-1,1-46-38,-10 188 1678,10-221-2011,0 1 1,-1-1-1,1 0 0,0 0 0,0 0 0,0 0 1,0 0-1,0 0 0,0 0 0,0 0 1,0 0-1,0-1 0,0 1 0,1 0 0,-1-1 1,0 1-1,0-1 0,1 1 0,-1-1 0,0 1 1,1-1-1,-1 0 0,1 0 0,-1 0 0,0 0 1,1 0-1,-1 0 0,3 0 0,43-2 181,-39 0-169,1-1 0,-1 0 1,0 0-1,0 0 0,0-1 0,0 0 0,0-1 0,10-9 0,54-48 53,-66 57-90,-1 0 1,0 0 0,0-1 0,-1 0-1,0 0 1,0 0 0,0 0-1,0-1 1,-1 1 0,0-1 0,-1 0-1,0 0 1,0 0 0,0 0-1,-1 0 1,0-1 0,0 1 0,-1-14-1,-1 20-4,0-1 0,0 1-1,1 0 1,-1-1 0,-1 1 0,1 0-1,0-1 1,0 1 0,0 0-1,-1 0 1,1 0 0,0 0 0,-1 0-1,1 1 1,-1-1 0,1 0 0,-1 0-1,0 1 1,1-1 0,-1 1-1,1 0 1,-1 0 0,0-1 0,0 1-1,1 0 1,-1 0 0,0 0-1,-1 1 1,-54 0-517,55 0 526,0 0-1,0 0 1,0 1 0,0-1-1,1 1 1,-1-1-1,0 1 1,1 0 0,-1 0-1,1 0 1,-1 0-1,1 0 1,0 0-1,0 0 1,0 0 0,0 0-1,0 1 1,1-1-1,-1 0 1,0 4 0,-10 50-45,10-52 46,1 0 0,-1-1 0,1 1 1,0 0-1,0-1 0,1 1 0,-1 0 0,1 0 1,-1-1-1,1 1 0,0-1 0,1 1 1,-1-1-1,1 1 0,3 5 0,-2-6 0,0-1 0,0 0 1,0 0-1,0 0 0,1 0 0,-1 0 0,1-1 0,-1 0 0,1 1 0,0-1 1,-1-1-1,1 1 0,0 0 0,0-1 0,-1 0 0,7 0 0,50 3 34,83-7-1,-119 2-670,-1-2-1,32-9 1,-41 9-669,0-1-1,0-1 1,0 0 0,21-14 0,4-10-6182</inkml:trace>
  <inkml:trace contextRef="#ctx0" brushRef="#br0" timeOffset="2814.38">931 17 10517,'0'0'12213,"0"-10"-12213,25 10-1936,0 0-2034,-5-7-6035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46:39.1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34 393 9492,'0'0'4690,"86"-31"-4593,-65 31 31,-5 0-32,0 0-16,5 0 32,-1 0-96,5 0 16,-4 0-32,-1 5-144,-4 4-1185,-7-4-2193,-9 2-1856</inkml:trace>
  <inkml:trace contextRef="#ctx0" brushRef="#br0" timeOffset="215.98">1 529 7139,'0'0'5955,"115"-22"-5859,-78 15-16,0 0-16,-8 3-64,-5-3-720,-7 0-1937,-5 0-945</inkml:trace>
  <inkml:trace contextRef="#ctx0" brushRef="#br0" timeOffset="633.83">186 284 4066,'0'0'12675,"-12"-12"-11562,-34-33-292,34 34-42,23 34-797,-3-14 51,0-2 0,0 1 0,1-1 1,0 0-1,0-1 0,1 0 1,18 7-1,80 29 15,-78-31-72,11 2-41,-30-11-19,0 1 0,0 0-1,-1 1 1,1 0 0,-1 1-1,0 0 1,0 0 0,0 1 0,-1 1-1,13 10 1,-21-15 66,0 0 0,0-1 0,0 1-1,0 0 1,0 0 0,0 0 0,-1-1 0,1 1 0,-1 0 0,1 0 0,-1 0 0,0 0-1,0 0 1,0 0 0,0 0 0,0 0 0,0 0 0,-1 0 0,1 0 0,0 0-1,-1 0 1,0-1 0,1 1 0,-1 0 0,0 0 0,0 0 0,0-1 0,0 1 0,0-1-1,-1 1 1,1-1 0,0 1 0,-1-1 0,1 0 0,-1 1 0,1-1 0,-4 2 0,-8 6 25,0 0 0,0-1 1,-22 11-1,27-16-12,-64 31 158,45-23-52,0 1 0,2 1 0,-1 2 0,-37 28 1,61-42-274,1 0 1,-1 1-1,1-1 1,0 1 0,0-1-1,-1 1 1,1-1-1,0 1 1,0 0-1,0 0 1,1-1 0,-1 1-1,0 0 1,1 0-1,-1 0 1,1 0 0,0 0-1,-1 0 1,1 2-1,25 0-13063</inkml:trace>
  <inkml:trace contextRef="#ctx0" brushRef="#br0" timeOffset="1778.05">855 326 11013,'0'0'5149,"0"5"-4970,-2 8-5,0-1 1,0 1 0,-1-1-1,0 0 1,-10 22-1,-32 64 1188,45-98-1315,0 1-1,0-1 1,0 0 0,0 1-1,0-1 1,0 1 0,0-1-1,0 0 1,-1 1 0,1-1-1,0 1 1,0-1 0,0 0-1,0 1 1,-1-1 0,1 0-1,0 1 1,0-1 0,-1 0 0,1 1-1,0-1 1,-1 0 0,1 0-1,0 1 1,-1-1 0,1 0-1,0 0 1,-1 0 0,1 1-1,-1-1 1,1 0 0,0 0-1,-1 0 1,1 0 0,-1 0-1,1 0 1,0 0 0,-1 0-1,1 0 1,-1 0 0,0 0 0,-3-20 592,5-31-593,2 40-93,0 1 0,1 0 0,0 0-1,1 1 1,0-1 0,1 1-1,0 0 1,0 0 0,1 1 0,0 0-1,0 0 1,1 0 0,0 1-1,0 0 1,1 1 0,0 0-1,0 0 1,0 1 0,1 0 0,0 1-1,17-6 1,-26 10 38,0 0 0,0 0 0,0-1 0,1 1 0,-1 1 0,0-1 0,0 0 0,0 0 0,0 0 0,0 0-1,0 1 1,0-1 0,0 0 0,0 1 0,0-1 0,0 1 0,0-1 0,0 1 0,0 0 0,0-1 0,-1 1 0,1 0 0,0 0 0,1 0 0,-1 2 3,1 0 1,-1-1-1,0 1 0,1 0 0,-1 0 1,0 0-1,-1 0 0,1 0 1,0 3-1,1 12 25,-1-1 1,-2 29-1,0-24-45,1 13 109,0-34 165,0-39 176,1 33-466,0 0 0,0-1 0,1 1 0,0 0 0,0 0-1,0 0 1,0 0 0,1 0 0,0 1 0,0-1 0,0 1 0,1 0 0,-1 0-1,1 0 1,0 0 0,0 0 0,1 1 0,-1 0 0,1 0 0,5-3-1,-1 0-77,1 1-1,-1 0 0,1 1 1,-1 0-1,1 0 0,1 1 1,-1 1-1,0-1 0,18 0 1,-26 9 113,-1 0 0,0 0 0,0 0 0,-1 0 0,1 0 0,-2 0 0,0 11 0,-1-6 99,-1 0 1,0 0 0,-1 0-1,0 0 1,-11 19 0,11-23-38,0 0 1,0 0 0,1 0 0,0 0-1,0 1 1,0-1 0,1 1 0,1 0 0,-1 0-1,1-1 1,1 1 0,-1 0 0,1 0-1,2 12 1,-1-19-46,0 1 0,0-1 0,0 0 0,0-1 0,0 1 0,0 0 0,0 0 0,1 0 0,-1-1 0,0 1 0,1-1 0,-1 1 0,0-1 0,1 1 0,-1-1 0,1 0 0,-1 0 0,1 1 0,-1-1 0,0 0 0,3-1 0,40 1 102,-33 0-70,-5 0-30,1-1 0,-1 0 0,0-1 0,0 1 0,0-1 0,0 0 0,0 0 0,0-1 0,0 0 0,-1 0 0,0 0 0,1-1 0,-1 0 0,0 0 0,-1 0 0,1 0 0,5-8 0,-5 6-23,0-1 1,0 1 0,-1-1 0,0 0-1,0 0 1,-1 0 0,0 0-1,0 0 1,0-1 0,-1 0 0,-1 1-1,1-1 1,0-13 0,-2 20-36,-8 27-615,5-20 665,1-1 1,0 1-1,0 0 1,1 0-1,-1 0 1,1 1-1,1-1 1,-1 0-1,1 0 1,1 12-1,0 0 0,-1-17-112,1-1 0,0 1 0,-1 0 0,1 0 0,0-1 0,0 1 0,0 0 0,-1-1 0,1 1 0,0-1 0,0 1 0,0-1-1,0 0 1,0 1 0,0-1 0,0 0 0,0 0 0,0 1 0,0-1 0,1 0 0,-1 0 0,0 0 0,0 0 0,0-1 0,0 1 0,0 0 0,0 0 0,2-1 0,33-8-5723,-19-4-876</inkml:trace>
  <inkml:trace contextRef="#ctx0" brushRef="#br0" timeOffset="1948.36">1458 316 5234,'0'0'12086,"8"-23"-12086,-4 23-880,4 0-1073,-3 5 864,7 4-2801,-4 5-95</inkml:trace>
  <inkml:trace contextRef="#ctx0" brushRef="#br0" timeOffset="2446.34">1680 396 5843,'0'0'10674,"-9"-5"-9935,5 2-711,0 0 1,0 0 0,-1 1-1,1 0 1,-1 0-1,0 0 1,0 1 0,0-1-1,0 1 1,0 0-1,0 1 1,0-1 0,0 1-1,0 0 1,0 0-1,0 0 1,0 1-1,0 0 1,0 0 0,0 0-1,0 1 1,1-1-1,-1 1 1,0 0 0,1 1-1,-1-1 1,-6 6-1,7-6-18,1 0 0,-1 1 1,1-1-1,-1 1 0,1 0 0,0 0 0,0 0 0,0 0 0,1 0 0,-1 1 0,1-1 0,-1 1 0,1 0 1,1 0-1,-1-1 0,0 1 0,1 1 0,0-1 0,0 0 0,0 0 0,0 0 0,0 5 0,2-8-3,0 0 0,-1-1-1,1 1 1,0 0-1,0-1 1,-1 1-1,1-1 1,0 0-1,0 1 1,0-1 0,-1 0-1,1 1 1,0-1-1,0 0 1,0 0-1,0 0 1,0 0 0,0 0-1,0 0 1,0 0-1,-1 0 1,1 0-1,0 0 1,0 0 0,0 0-1,1-1 1,28-6 405,-23 1-379,1 0 1,-1 0-1,0-1 1,-1 0-1,0 0 1,0 0-1,0-1 1,-1 0-1,0 0 1,4-10-1,6-17 50,14-43 1,-19 47-80,-17 93-818,-1-33 823,2 1-1,1 0 1,2 0-1,0 55 1,3-84-112,0 0 0,0 0 0,0 0 0,0 0 1,1 0-1,-1 0 0,0 0 0,0 0 0,1 0 0,-1 0 0,1 0 0,-1-1 1,1 1-1,-1 0 0,1 0 0,-1 0 0,1-1 0,-1 1 0,1 0 1,0-1-1,0 1 0,-1 0 0,1-1 0,0 1 0,0-1 0,1 1 1,27 5-5103,2-5-2498</inkml:trace>
  <inkml:trace contextRef="#ctx0" brushRef="#br0" timeOffset="2757.46">2048 185 8404,'0'0'6571,"-18"7"-6158,2-2-265,7-2-59,-1 0-1,1 0 1,1 1-1,-1 0 0,0 1 1,1-1-1,0 2 1,0-1-1,1 1 0,-13 13 1,-1 4 429,1 0 0,1 2 0,2 1 0,-29 54 0,39-67-456,1 1 0,1 1 0,0-1 0,1 0 0,0 1 0,1 0 0,1 0 0,0 0 0,1 0 0,1 0 0,0 1 0,4 18 0,-3-30-94,0 0 1,0 0-1,1-1 0,-1 1 0,1-1 1,0 1-1,0-1 0,0 0 0,1 0 0,-1 0 1,1 0-1,-1 0 0,1 0 0,0-1 1,0 1-1,1-1 0,-1 0 0,0 0 1,1 0-1,-1-1 0,1 1 0,-1-1 0,1 0 1,5 2-1,5 0-1069,1 0 1,-1-1-1,1-1 0,0 0 1,16-1-1,6-2-4523</inkml:trace>
  <inkml:trace contextRef="#ctx0" brushRef="#br0" timeOffset="3113.26">2286 247 5651,'0'0'10711,"-1"-14"-10113,-6 33-1025,-15 51 1363,15-21-6210</inkml:trace>
  <inkml:trace contextRef="#ctx0" brushRef="#br0" timeOffset="3269.58">2353 271 5683,'0'0'9860,"8"-14"-9844,-8 28 0,0 2 80,0 3-96,0 0-208,0-1-1265,-4-1-2256,4-3-4451</inkml:trace>
  <inkml:trace contextRef="#ctx0" brushRef="#br0" timeOffset="6982.57">2513 380 9700,'0'0'5123,"-2"8"-5027,-7 19 228,-2-1-1,-23 46 1,-18 41 1197,52-126-334,6-17-1107,13-9-36,1 0 0,2 2-1,1 0 1,2 2 0,2 0 0,52-52 0,-78 86-15,0 0 1,0 0 0,0 0-1,0 0 1,0 0 0,0 0 0,0 0-1,1 0 1,-1 1 0,0-1-1,0 0 1,1 1 0,-1-1-1,0 1 1,1 0 0,-1-1-1,1 1 1,-1 0 0,0 0-1,1 0 1,1 0 0,-2 0-20,0 1 0,0 0 0,0-1 0,0 1 1,-1 0-1,1-1 0,0 1 0,0 0 0,0 0 0,-1 0 0,1 0 1,-1 0-1,1 0 0,0 0 0,-1 0 0,0 0 0,1 0 0,-1 0 1,0 0-1,1 2 0,1 9 7,-1 0 0,0 0 1,-1 23-1,0-23 96,0 25 160,-9 75 0,7-100-494,-1 0 0,0-1 0,0 0 0,-1 1 0,0-1 0,-1 0 0,-1-1-1,0 0 1,0 1 0,-12 14 0,17-24-189,0 0-1,0 0 1,0 0 0,0 1-1,-1-1 1,1 0 0,0 0-1,0-1 1,-1 1 0,1 0-1,-1 0 1,1-1 0,0 1-1,-1-1 1,1 1 0,-1-1-1,1 1 1,-1-1 0,0 0-1,1 0 1,-1 0 0,1 0-1,-3 0 1,2-1 293,-1 0 0,1 0 1,0 0-1,0 0 0,0 0 0,0 0 0,0-1 0,0 1 0,0-1 1,0 1-1,0-1 0,1 0 0,-3-3 0,0 0 981,0-1-1,1 1 1,0-1 0,0 0-1,0 1 1,1-1-1,0 0 1,0-1 0,1 1-1,-1 0 1,1-7-1,1 11-816,1 0-1,-1 0 1,1 0-1,0 1 0,0-1 1,0 0-1,0 1 0,0-1 1,1 1-1,-1-1 0,0 1 1,1 0-1,-1 0 1,1-1-1,-1 1 0,1 0 1,-1 0-1,1 0 0,0 0 1,2 0-1,47-20-76,-36 15 116,18-7-76,-1-1-1,0-3 1,-1 0-1,32-24 1,-52 32-133,0 0 0,-1-1 1,0 0-1,0 0 0,-1-1 1,-1 0-1,0-1 0,0 0 1,-1 0-1,-1-1 0,0 0 1,0 0-1,4-17 0,-10 29 117,0 1-1,1-1 1,-1 0-1,0 1 1,1-1-1,-1 0 1,0 0-1,0 1 1,0-1 0,0 0-1,0 0 1,0 1-1,0-1 1,0 0-1,0 0 1,0 1-1,0-1 1,0 0-1,0 0 1,0 1-1,-1-1 1,1 0 0,0 1-1,-1-1 1,1 0-1,0 1 1,-1-1-1,1 1 1,-2-2-1,-18 8-80,-21 27 57,40-33 29,-11 15 93,0 1 0,1 0 0,0 0-1,1 1 1,1 1 0,1 0 0,-12 37 0,7-22 470,4-12-268,5-15-190,1 1 1,0 0-1,0 1 0,1-1 1,0 0-1,-1 9 0,3-15 411,4-2-318,0 0 0,0 0 0,0 0-1,-1-1 1,1 1 0,0-1 0,-1 0 0,1 0 0,3-3 0,9-5-122,-5 6-80,-1-1 0,1 1 1,0 1-1,0 0 0,1 1 0,15-2 1,-25 4 1,0-1 0,0 1 0,0 0 0,0 0 0,0 0 0,0 1-1,0-1 1,0 0 0,0 1 0,0-1 0,0 1 0,0 0 0,0 0 0,0 0 0,0 0 0,-1 0 0,1 0 0,0 0 0,-1 0 0,1 1 0,-1-1 0,1 1 0,-1-1 0,1 1 0,-1 0 0,0-1 0,0 1 0,0 0 0,0 0 0,0 0 0,0 0 0,-1 0-1,1 0 1,-1 0 0,1 0 0,-1 0 0,0 0 0,0 0 0,0 0 0,0 4 0,0-2 16,0-1-1,0 0 0,0 1 1,0-1-1,-1 1 1,1-1-1,-1 0 1,0 1-1,0-1 0,0 0 1,-1 0-1,1 0 1,-1 0-1,0 0 1,0 0-1,-2 3 0,-1-2-5,1-1 0,-1 0-1,0 0 1,0 0 0,0 0-1,0-1 1,0 1-1,0-1 1,-7 1 0,-4 2 6,7-1 13,1-1 1,-1-1 0,0 1 0,0-2-1,-12 2 1,20-3 186,4-3-222,1 0-1,-1 1 0,1-1 0,-1 1 0,1 0 0,0 0 0,0 0 0,6-1 1,-2 0-44,9-5-64,20-7-42,-1-2 0,0-2 0,-1-1 1,-1-1-1,44-37 0,-62 44-17,-1-1-1,0 0 1,13-18 0,-24 27 119,0 0 0,0 0 0,-1 0 0,0-1 0,0 0 0,0 1 0,-1-1 0,0 0 0,-1 0 0,1 0 0,-1 0 0,0-12 0,-1 18 46,0 0 0,0 0 0,0 0 0,0 0 0,0 0 0,0 0 0,0 0 0,-1 0 0,1 0 0,0 0 0,-1 0 0,1 0 0,0 0 0,-1 0 0,1 0 0,-1 0 0,0 0 0,1 0-1,-1 1 1,0-1 0,1 0 0,-1 0 0,0 1 0,0-1 0,0 0 0,0 1 0,-1-1 0,1 0-2,-1 1 1,1 0-1,-1 0 0,1 0 1,-1 0-1,1 0 0,-1 0 0,1 1 1,-1-1-1,1 0 0,-1 1 0,1-1 1,-1 1-1,1-1 0,-1 1 1,1 0-1,0 0 0,0-1 0,-1 1 1,0 2-1,-8 7 60,1 0 0,0 0 0,1 2 0,1-1 1,-1 1-1,2 0 0,0 0 0,0 1 0,1-1 0,-4 17 0,-6 10 537,8-21-407,1-1 0,0 2-1,2-1 1,0 0 0,1 1 0,-1 29 0,47-48 367,-31-1-506,1-1 0,-1 0 0,1 0 1,-1-1-1,0-1 0,0 0 0,-1-1 0,15-7 0,86-56 89,-111 68-139,-1-1 0,1 0 0,-1 1 0,1-1 0,-1 1 0,1 0 1,0-1-1,-1 1 0,1-1 0,0 1 0,-1 0 0,1 0 0,0-1 0,-1 1 1,1 0-1,0 0 0,0 0 0,-1 0 0,1 0 0,0 0 0,0 0 1,1 0-1,-1 16-373,-1-5 520,-1-8-124,1 0 1,0-1 0,0 1-1,0 0 1,0 0 0,1-1-1,-1 1 1,1 0-1,-1-1 1,1 1 0,0 0-1,0-1 1,0 1 0,0-1-1,3 5 1,-1-6 6,0 1-1,0-1 1,0 0-1,0 0 1,0 0-1,0 0 1,0 0-1,0-1 1,0 1 0,0-1-1,0 0 1,0 0-1,7-1 1,-5 1-4,1-1 1,-1 0-1,0 0 1,0 0-1,1-1 0,-1 1 1,0-1-1,0 0 1,0-1-1,-1 1 0,1-1 1,0 0-1,-1 0 1,0-1-1,0 1 1,0-1-1,0 0 0,3-5 1,1 0-101,-1-1-1,-1 0 1,0 0 0,0-1-1,-1 1 1,0-1 0,4-16 0,-7 10-213,-9 21-15,-10 25 185,13-10 253,1-1 0,1 1 0,1 0 1,1 21-1,0-24 135,1-15-228,0 0 0,-1 1 0,1-1 0,0 0 0,0 0 0,0 1 0,0-1 0,0 0 0,1 0-1,-1 0 1,0 0 0,0-1 0,1 1 0,-1 0 0,0 0 0,1-1 0,-1 1 0,1-1 0,-1 1 0,1-1 0,-1 0-1,1 1 1,-1-1 0,1 0 0,-1 0 0,1 0 0,-1 0 0,1-1 0,1 1 0,52-3 141,-44-1-153,0-1 1,-1-1 0,1 1 0,-1-2 0,0 1 0,-1-1 0,1-1-1,14-16 1,6-7-161,-2-2 0,-2-1 0,-1-1 0,-1-1 1,31-68-1,-50 95 134,-1 1 0,-1-1 0,0 1 0,0-1 0,-1 0 1,0 0-1,0-1 0,0-12 0,-6 22-19,1 0 0,0 0 0,-1 1 0,1-1-1,-1 1 1,1 0 0,0 0 0,0 0 0,-5 2 0,-3 4 20,0 0 1,0 1-1,1 1 0,0 0 1,0 0-1,1 1 0,1 0 1,-1 0-1,2 1 1,-1 0-1,2 1 0,-9 19 1,4-8 116,1 1-1,2 1 1,1-1 0,0 1 0,-4 42 0,10-60-60,0 1 1,0 0-1,1 0 1,0-1-1,1 1 0,0 0 1,3 12-1,-3-17-35,0-1 0,0 0 0,0 0 0,0 0 0,1 0 0,-1 0 0,1-1 0,-1 1 0,1 0 0,0-1 0,-1 1 0,1-1 0,0 1 0,0-1 0,0 0 0,0 0 0,1 0 0,-1 0 0,0 0 0,0 0 0,1-1 0,-1 1 0,0-1 0,1 0 0,-1 0 0,0 1 0,1-1 0,3-1 0,11 1 19,2 0 6,-1 0-1,1-1 1,25-5 0,-36 4-34,-1 0 0,0-1 0,1 0-1,-1 0 1,0-1 0,-1 0 0,1 0 0,-1 0 0,0-1 0,0 0-1,8-8 1,-2 1-16,0-1 0,16-24 0,-25 32-26,0 0 0,0-1 0,0 1 0,0-1 1,-1 0-1,0 1 0,-1-1 0,1 0 0,-1 0 0,0 0 1,0-7-1,-2 12 25,0 0 0,1 0 0,-1 0 0,0 1 1,0-1-1,0 0 0,0 1 0,0-1 0,0 0 0,0 1 1,-1 0-1,1-1 0,0 1 0,0 0 0,0-1 0,0 1 1,-1 0-1,1 0 0,0 0 0,0 0 0,0 0 1,0 0-1,-3 1 0,-28 1-101,28 0 106,0-1 1,0 1 0,0 0-1,1 1 1,-1-1-1,1 0 1,-1 1-1,1 0 1,0 0-1,0 0 1,0 0 0,1 1-1,-1-1 1,1 1-1,0-1 1,0 1-1,0 0 1,0 0-1,1 0 1,-2 5 0,-1 3 69,1 0 1,0 1 0,1-1 0,1 1 0,0 17-1,1-29-50,0 1-1,1-1 0,-1 0 1,1 0-1,-1 0 0,1 0 1,0 0-1,-1 0 0,1 0 1,0 0-1,0 0 0,0-1 1,0 1-1,0 0 0,-1 0 1,2-1-1,-1 1 0,0-1 1,0 1-1,0-1 0,0 1 1,0-1-1,0 1 0,0-1 1,1 0-1,-1 0 0,0 0 1,0 0-1,0 0 0,2 0 1,46 2 356,-41-2-373,-3 0 10,-1 0-1,0-1 1,0 1-1,0-1 1,0 0-1,0 0 1,0 0-1,0 0 1,0-1-1,0 0 1,-1 0-1,1 0 1,-1 0-1,1 0 1,-1-1-1,0 1 1,0-1-1,0 0 1,0 0-1,3-5 1,-2 3-24,-1-1 1,0 0 0,0 1 0,0-1 0,-1-1-1,0 1 1,0 0 0,-1 0 0,0-1 0,0 1-1,0-1 1,-1-8 0,0 14 9,0 1-1,0-1 1,0 0-1,-1 1 1,1-1-1,0 0 1,0 0-1,0 1 1,0-1-1,0 0 1,0 1-1,1-1 1,-1 0-1,0 0 1,0 1-1,0-1 1,1 0-1,-1 1 1,0-1-1,1 1 1,-1-1-1,0 0 1,1 1-1,-1-1 1,1 1-1,-1-1 1,1 1-1,-1-1 1,1 1-1,-1-1 1,1 1-1,0 0 1,-1-1-1,1 1 1,0 0-1,-1-1 1,1 1-1,0 0 1,-1 0-1,1 0 1,0 0 0,-1 0-1,1 0 1,0 0-1,0 0 1,-1 0-1,1 0 1,0 0-1,-1 0 1,1 0-1,0 0 1,-1 1-1,1-1 1,0 0-1,-1 0 1,2 1-1,1 1-12,0 0-1,0 0 1,0 0-1,0 0 1,0 0-1,0 1 1,-1-1-1,0 1 1,1 0-1,1 3 1,0 3 11,0 1 0,-1-1 1,0 1-1,0 0 0,-2 0 0,1 1 1,-1-1-1,0 0 0,-2 14 0,1-23 8,0 0-1,0 1 0,-1-1 0,1 0 0,-1 0 0,1 0 0,-1 0 0,0 0 1,1 0-1,-1-1 0,0 1 0,1 0 0,-1 0 0,0 0 0,0-1 1,0 1-1,0 0 0,0-1 0,0 1 0,0-1 0,0 1 0,0-1 1,-2 1-1,-26 6 147,28-7-15,3-5-128,-1 0 1,1 0 0,1 0-1,-1 1 1,1-1 0,-1 1-1,1-1 1,1 1 0,-1 0-1,0 0 1,1 1 0,0-1-1,0 1 1,8-6 0,2-3-30,9-9-45,-1-2 0,-1 0 1,-1-1-1,-1-1 0,-1-1 1,-1-1-1,-1 0 0,-2-1 1,16-42-1,-29 63 91,1 0 0,-1 0 0,0 0 0,-1 0 0,0-10 0,0 11 81,0 5-100,-1 1 0,1 0-1,0-1 1,-1 1 0,1-1-1,0 1 1,-1 0 0,1-1-1,-1 1 1,1 0 0,0 0-1,-1-1 1,1 1 0,-1 0-1,1 0 1,-1 0 0,1 0-1,-1 0 1,1-1 0,-1 1-1,1 0 1,-1 0 0,1 0-1,-1 0 1,1 0 0,-1 1-1,1-1 1,-1 0 0,1 0 0,-1 0-1,1 0 1,-1 0 0,1 1-1,-1-1 1,1 0 0,-1 0-1,1 1 1,0-1 0,-1 0-1,1 1 1,-1 0 0,-21 12-46,14-3 57,1 1 0,0 0 0,0 1 0,1 0 0,0 0 0,2 0 0,-1 0 0,1 1 1,1 0-1,-2 16 0,-1 12 387,0 81 0,6-121-389,0 0 0,1 0 0,-1 0 0,0 0 0,0 0 0,1 0 0,-1 0 0,1 0 0,-1 0 0,1 0 0,-1 0 0,1 0 0,0 0 0,-1 0 0,1 0 0,0 0 0,0-1 0,0 1 0,0 0 0,-1-1 0,1 1 0,0 0 0,0-1 0,0 1 0,0-1 0,0 0 0,0 1 0,1-1 0,-1 0 0,0 0 0,0 1 0,2-1-1,44 1 189,-32-2-188,102-11-66,-113 37-86,-4-21 154,0-1 0,1 0 0,-1 0 0,1 1 0,0-1 0,0 0 0,0 0 0,1 0 0,2 5 0,-3-7-5,1 1 0,-1-1 0,1 0 0,-1 0 0,1 0 0,0-1-1,0 1 1,-1 0 0,1 0 0,0-1 0,0 1 0,0-1 0,0 0 0,-1 0-1,1 1 1,0-1 0,0 0 0,3-1 0,-1 1-127,8 0 138,-1 0 1,1-1-1,0 0 0,19-5 1,-28 5-177,-1 0 0,0 1 0,0-1 1,1 0-1,-1-1 0,0 1 0,0 0 0,0-1 1,0 1-1,-1-1 0,1 1 0,0-1 0,1-2 1,-2 3-178,0-1 0,0 0 0,-1 0 1,1 1-1,0-1 0,-1 0 0,0 0 1,1 0-1,-1 1 0,0-1 1,0 0-1,0 0 0,0 0 0,0 0 1,0 0-1,-1 1 0,1-1 0,-1 0 1,0-2-1,-13-24-8773</inkml:trace>
  <inkml:trace contextRef="#ctx0" brushRef="#br0" timeOffset="7213.69">3333 24 12870,'0'0'3025,"127"-23"-13333</inkml:trace>
  <inkml:trace contextRef="#ctx0" brushRef="#br0" timeOffset="7626.99">4683 185 10645,'0'0'10245,"0"7"-10245,0 5 64,0 2-64,0 2 64,0-4-64,0 0 0,0-3-865,0-2-1376</inkml:trace>
  <inkml:trace contextRef="#ctx0" brushRef="#br0" timeOffset="7780.05">4683 185 6995,'111'19'9989,"-111"-7"-9973,-12 6 64,7 1-80,1 2-1697,4-2-2785</inkml:trace>
  <inkml:trace contextRef="#ctx0" brushRef="#br0" timeOffset="8047.97">5004 638 13862,'0'0'5443,"-29"37"-5315,13-25 112,-1 0-112,-3-3-128,3-2-1569,5-5-2160</inkml:trace>
  <inkml:trace contextRef="#ctx0" brushRef="#br0" timeOffset="8961.94">5315 230 6659,'0'0'11408,"0"-8"-10197,0 6-1170,0-7 534,0 0 0,1 1 1,0-1-1,0 1 0,4-12 0,-4 19 407,0 6-442,-2 19-350,-9 34-325,-13-2 230,17-45-73,1 0 0,1 0 0,-1 1 1,2-1-1,0 1 0,0 0 0,-1 16 0,6-26-31,0-1 0,0 0-1,0 0 1,0 0 0,1-1 0,-1 1-1,0 0 1,1-1 0,-1 0 0,0 1-1,1-1 1,-1 0 0,1 0 0,-1 0-1,3-1 1,-3 1-5,14 0-86,-3 1 28,1-1 1,-1-1-1,0 0 1,1-1-1,24-6 1,-34 7 69,0-1 0,0 0 0,-1 0 0,1 0 0,0-1-1,-1 1 1,0-1 0,1 0 0,-1 0 0,0 0 0,-1 0 0,1 0 0,-1-1 0,1 1 0,-1-1-1,0 1 1,0-1 0,0 0 0,-1 0 0,0 0 0,1 0 0,-1 0 0,0-7 0,3-48 36,-4 57-50,-5 15-275,-70 136-404,51-98-2677,2-2-4142,13-27-1325</inkml:trace>
  <inkml:trace contextRef="#ctx0" brushRef="#br0" timeOffset="9193.83">5545 557 5987,'0'0'14422,"16"11"-14246,-16 8-16,-4 0 113,-12 0-257,-9-1 80,1-1-96,-1 2-929,0-5-1696,5-3-1345</inkml:trace>
  <inkml:trace contextRef="#ctx0" brushRef="#br0" timeOffset="9798.02">5918 342 10181,'0'0'9348,"11"-14"-8364,33-46-410,-40 57-520,0-1 0,0 1 0,0 0 0,0 0 1,0 0-1,1 1 0,-1-1 0,1 1 0,0 0 0,0 0 0,0 1 0,0-1 1,0 1-1,0 0 0,0 1 0,0-1 0,0 1 0,0 0 0,1 0 0,8 2 0,-8-1-48,-3-1-7,0 1 0,0 0 0,0 0 0,0 0 0,0 0 0,0 1 0,0-1 0,0 1 0,-1 0 0,1 0 0,-1 0-1,1 0 1,-1 0 0,0 0 0,1 1 0,-1-1 0,-1 1 0,1 0 0,0-1 0,0 1 0,-1 0 0,0 0 0,0 0 0,0 0 0,0 0 0,0 0 0,0 1 0,0 3 0,0-3 4,0 1-1,0 0 1,-1 0-1,1 0 1,-1 0-1,0 0 1,-1 0-1,1-1 1,-1 1 0,0 0-1,0 0 1,-1 0-1,1-1 1,-1 1-1,0-1 1,0 1-1,0-1 1,-4 5 0,1-5 13,0 1 0,-1-1 0,0 0 0,0 0 0,0 0 1,-8 2-1,8-2-6,-1-1 0,0 1 0,1 0 0,0 0 0,-8 7 0,18-12-29,-1 1 0,1-1 0,-1 1 1,1 0-1,-1 0 0,1 0 0,-1 0 0,0 1 0,1-1 0,-1 1 1,1 0-1,-1 0 0,0 0 0,6 4 0,-7-4 7,0 2 0,-1-1-1,1 0 1,0 0 0,-1 0 0,0 1 0,0-1-1,0 1 1,0-1 0,0 1 0,0-1-1,0 1 1,-1-1 0,1 1 0,-1 0 0,0-1-1,0 1 1,0 0 0,0-1 0,0 1-1,-1 0 1,1-1 0,-2 5 0,0-4 17,0 0 1,0 0-1,-1 0 0,1 0 1,-1 0-1,0-1 1,1 1-1,-1-1 1,0 1-1,-1-1 0,1 0 1,0 0-1,0-1 1,-6 3-1,-9 2 30,0 0-1,0-2 1,-1 0-1,0 0 0,-24 0 1,-31-2-402,27-1-4877,36-1 343</inkml:trace>
  <inkml:trace contextRef="#ctx0" brushRef="#br0" timeOffset="10080.92">6333 109 10501,'0'0'9706,"11"1"-9341,-5-1-305,0 1 1,0 0-1,0 1 1,0-1-1,0 1 0,0 0 1,0 1-1,0-1 0,-1 1 1,1 0-1,-1 1 1,0-1-1,0 1 0,0 0 1,-1 1-1,1-1 1,-1 1-1,5 7 0,0 0-86,-1 1-1,0 1 1,-1-1-1,0 1 1,-1 0-1,-1 1 1,0-1-1,-1 1 1,-1 0-1,0 0 1,-1 0-1,-1 0 1,0 1-1,-1-1 1,-1 0-1,0 1 1,-1-1 0,0 0-1,-2 0 1,0 0-1,0 0 1,-1-1-1,-1 0 1,-1 0-1,0 0 1,0-1-1,-14 17 1,-37 29-2626,-17-2-803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0:43.0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79 334 5378,'0'0'7342,"-1"-17"-6592,-3-56 29,4 71-619,0-1-1,0 1 0,-1 0 0,1-1 1,0 1-1,-1 0 0,0-1 1,1 1-1,-1 0 0,0 0 1,0 0-1,0 0 0,-3-4 1,0-5 2433,-1 22-2617,-6 37 119,-6 54-1,6-30-19,4-10-46,1 0 0,5 66 0,1-105-28,0-20 3,0-1-1,0 0 1,0 0 0,0 0 0,0 0 0,1 0-1,-1 0 1,1 0 0,0 0 0,-1 0 0,1 0-1,0 0 1,0 0 0,0-1 0,1 1 0,-1 0-1,0-1 1,1 1 0,-1 0 0,1-1 0,-1 0-1,1 1 1,0-1 0,-1 0 0,1 0 0,0 0-1,0 0 1,0 0 0,0 0 0,0-1 0,0 1-1,0-1 1,0 1 0,0-1 0,0 0 0,0 0-1,0 0 1,3 0 0,-1 0 8,1 0 0,0-1 0,-1 0 0,1 1 0,0-2 0,-1 1 0,1 0 0,-1-1 0,1 0 0,-1 0 0,0 0 0,0-1 0,0 1 0,0-1 0,0 0 0,3-4 0,1-3 65,0-1 0,-1 0 0,0 0 0,-1-1 0,-1 0 0,0 0 0,0 0-1,-1 0 1,-1-1 0,0 0 0,2-18 0,-1-17-1120,-3-86-1,-3 68-4238,-2 82-4711</inkml:trace>
  <inkml:trace contextRef="#ctx0" brushRef="#br0" timeOffset="555.18">459 321 7523,'0'0'6910,"0"-8"-6600,0-6-234,1-2 110,-3 34-19,-5 25 741,-1 0-1,-27 80 1,-6 26-2232,37-127-1051,1 0-1,-1 34 0,4-48-1898</inkml:trace>
  <inkml:trace contextRef="#ctx0" brushRef="#br0" timeOffset="788.04">322 547 9044,'0'0'7059,"44"-28"-7059,-10 22 208,10 4-127,0-1-162,-5 0-655,0 3-1473,-10-3-1216,-4-2-657</inkml:trace>
  <inkml:trace contextRef="#ctx0" brushRef="#br0" timeOffset="1067.88">741 282 3314,'0'0'10399,"1"-13"-9516,5-24-280,-4 25 4,-8 39-206,-19 73 877,14-64-1104,2 1 0,1 0 1,-5 75-1,11-65-1166,0-24-1380,1 0-3666</inkml:trace>
  <inkml:trace contextRef="#ctx0" brushRef="#br0" timeOffset="1208.2">646 580 4994,'0'0'8676,"102"-64"-8564,-63 59-112,0-4-1328,-5 1-2802,-5 2-2801</inkml:trace>
  <inkml:trace contextRef="#ctx0" brushRef="#br0" timeOffset="1702.41">1031 402 4946,'0'0'8057,"-6"-7"-7326,4 5-704,1-1-1,-1 1 1,1 0-1,-1 0 1,0 0 0,0 0-1,0 0 1,0 0-1,-1 1 1,1-1-1,0 1 1,-1 0-1,1-1 1,-1 1-1,1 0 1,-1 0 0,1 1-1,-1-1 1,0 0-1,1 1 1,-1 0-1,0-1 1,0 1-1,1 0 1,-1 1-1,0-1 1,0 0 0,1 1-1,-1 0 1,0-1-1,1 1 1,-1 0-1,1 0 1,-1 0-1,1 1 1,-1-1-1,1 1 1,0-1 0,-3 3-1,-2 1 10,-1 0-1,1 0 0,0 0 1,0 1-1,0 0 1,1 1-1,0-1 0,0 1 1,0 0-1,1 1 1,0-1-1,1 1 0,0 0 1,0 0-1,1 1 1,0-1-1,0 1 0,1 0 1,0-1-1,0 1 1,0 16-1,2-24-52,0 1-1,-1-1 1,1 1 0,0-1-1,0 1 1,1-1-1,-1 1 1,0-1 0,0 1-1,1-1 1,-1 1 0,1-1-1,-1 1 1,1-1-1,0 0 1,0 1 0,-1-1-1,1 0 1,0 0 0,0 0-1,0 1 1,0-1-1,3 1 1,-1 0-15,1-1 0,0 0 0,-1-1-1,1 1 1,0-1 0,0 1 0,-1-1 0,7-1 0,-3 1 52,-3 0-5,0 0 0,0-1 0,0 0 0,0 1 0,0-2 0,0 1 0,-1 0-1,1-1 1,0 1 0,-1-1 0,1 0 0,-1 0 0,0-1 0,0 1 0,0-1-1,0 1 1,0-1 0,0 0 0,0 0 0,-1 0 0,0-1 0,0 1 0,4-7-1,-2 1 143,0-1 0,-1 1 0,0 0 0,0-1 0,-1 0 0,0 1 0,-1-1-1,1-17 1,-2 25 657,0 10-595,-5 51-111,2-44-108,2 1 1,0-1-1,2 31 0,-1-45-63,0 1 0,1-1 1,-1 1-1,1-1 0,0 1 0,-1-1 0,1 0 0,0 1 1,0-1-1,0 0 0,0 1 0,0-1 0,0 0 0,0 0 0,0 0 1,0 0-1,0 0 0,1 0 0,-1 0 0,0 0 0,1-1 1,-1 1-1,1-1 0,-1 1 0,1-1 0,2 1 0,42 4-4352,-45-5 4330,28 0-5099</inkml:trace>
  <inkml:trace contextRef="#ctx0" brushRef="#br0" timeOffset="2032.17">1201 465 6723,'0'0'7878,"7"3"-7672,-3 0-182,0 0 0,0 1-1,0-1 1,-1 1 0,1 0 0,-1 0 0,0 0 0,0 0 0,0 0 0,0 1 0,-1-1 0,0 1-1,0 0 1,0 0 0,0 0 0,-1 0 0,0 0 0,0 0 0,0 0 0,-1 0 0,1 0 0,-1 0-1,-1 8 1,2 15 306,0-14-298,-1 0 1,0 0-1,-3 24 1,2-35 25,1-1 1,-1 1-1,1-1 1,-1 1-1,0 0 1,0-1-1,0 1 0,0-1 1,-1 0-1,1 1 1,-1-1-1,1 0 1,-1 0-1,0 0 1,0 0-1,0 0 1,0 0-1,0-1 0,0 1 1,0-1-1,-1 1 1,1-1-1,-1 0 1,-3 2-1,5-3-5,1 0 1,-1 0-1,1 0 0,-1 0 0,1 0 1,-1 0-1,0 0 0,1 0 0,-1 0 1,1 0-1,-1 0 0,1 0 0,-1 0 1,1 0-1,-1-1 0,1 1 0,-1 0 1,1 0-1,-1-1 0,1 1 0,-1 0 1,1-1-1,-1 1 0,1 0 0,0-1 1,-1 1-1,1-1 0,0 1 0,-1-1 1,1 1-1,0-1 0,-1 1 0,1-2 1,-6-26 410,12-31-524,-3 48 23,1-1 1,1 1-1,0 0 1,1 1-1,0-1 1,1 1-1,0 0 1,15-16-1,-1 3-531,2 1 0,32-24 0,-37 32-434,1 1 1,1 0-1,0 1 1,1 1 0,0 2-1,0 0 1,1 1-1,0 0 1,1 2-1,38-5 1,-14 10-3353</inkml:trace>
  <inkml:trace contextRef="#ctx0" brushRef="#br0" timeOffset="2372.99">2195 395 12246,'0'0'6549,"0"-5"-6010,0-17-189,0 16-30,0 20-96,-6 21 28,-2-1 0,-15 45 1,13-49-800,1 1 0,1 1 1,-5 46-1,12-48-2524,1-6-875</inkml:trace>
  <inkml:trace contextRef="#ctx0" brushRef="#br0" timeOffset="2686.31">2174 320 10997,'0'0'2713,"2"-16"-1485,6-51-327,-8 65-878,1 1 0,-1-1 0,1 0 0,-1 0 0,1 1 0,0-1 0,-1 0 0,1 1 0,0-1 0,0 0-1,0 1 1,0 0 0,1-1 0,-1 1 0,0 0 0,1-1 0,-1 1 0,0 0 0,1 0 0,0 0 0,-1 0 0,1 0 0,-1 1-1,4-2 1,37-2 193,-31 4-183,1-1-28,0 1 1,0 0-1,0 1 0,0 0 0,22 5 1,-30-5-7,-1 1 1,1-1 0,-1 1 0,1-1 0,-1 1-1,0 0 1,0 0 0,0 0 0,0 1 0,0-1-1,-1 1 1,1 0 0,-1-1 0,1 1 0,-1 0-1,0 1 1,0-1 0,0 0 0,-1 1-1,1-1 1,-1 0 0,0 1 0,1 4 0,0-2 9,-1 0 1,0 0-1,0 1 1,0-1-1,-1 1 1,0-1-1,-1 1 0,1-1 1,-1 0-1,0 1 1,-1-1-1,1 0 1,-1 0-1,0 0 1,-1 0-1,0 0 1,0 0-1,-3 5 1,-6 4 51,0-1 0,0 0 1,-2-1-1,-25 19 0,21-16-1052,0 0 0,-21 23 0,23-18-4262</inkml:trace>
  <inkml:trace contextRef="#ctx0" brushRef="#br0" timeOffset="3058.87">2439 538 9620,'0'0'4789,"20"3"-4575,64 9 34,-81-11-233,0 0 1,0 1 0,-1-1 0,1 1-1,0-1 1,-1 1 0,1 0-1,-1 0 1,1 0 0,-1 0-1,0 0 1,0 1 0,0-1-1,0 1 1,-1-1 0,1 1-1,-1 0 1,1-1 0,-1 1-1,0 0 1,0 0 0,0 0-1,0 0 1,-1 0 0,1 0-1,-1 0 1,0 0 0,0 1-1,0-1 1,0 0 0,0 0-1,-1 0 1,0 0 0,1 0-1,-1 0 1,0 0 0,0 0-1,-1 0 1,-1 3 0,-2-1 25,1-1 1,-1 1 0,-1-1-1,1 0 1,0 0 0,-1-1-1,0 0 1,0 0 0,0 0 0,0-1-1,-7 3 1,0-1 359,1-1 0,-1 0 0,0 0 0,-25 0 0,38-23 653,2 11-1048,1 0-1,-1 1 1,1-1 0,1 1 0,0 0-1,0 0 1,0 0 0,1 0 0,0 1-1,1 0 1,-1 0 0,10-8 0,13-13-418,42-31-1,-69 58 394,11-8-631,0 0 0,0 1 0,1 0 0,15-6-1,-20 11-437,0 0 0,0 0 0,0 1-1,0 0 1,11-1 0,10 2-3402</inkml:trace>
  <inkml:trace contextRef="#ctx0" brushRef="#br0" timeOffset="5594.74">3017 482 5635,'0'0'9865,"-4"-11"-8984,-14-34-300,16 43-546,1 1 0,-1-1 0,1 1 0,-1 0 0,1-1 0,-1 1 0,0 0 0,1 0 0,-1 0 0,0 1 0,0-1 0,0 0 0,0 1 0,0-1 0,0 1 0,0-1 0,0 1 0,0 0 0,0 0 0,0 0 0,0 0 0,0 0-1,0 0 1,0 1 0,-3 0 0,-4 0 4,4 0-24,-1-1 0,0 1 0,0 0 0,1 1 0,-1-1 0,1 1 1,0 0-1,-1 1 0,1-1 0,0 1 0,0 0 0,0 1 1,1-1-1,-1 1 0,1-1 0,0 1 0,0 1 0,0-1 0,1 1 1,-6 8-1,3-5-31,1 1 0,0 0 0,1 0 0,0 1 1,1-1-1,0 1 0,0 0 0,1 0 0,0 0 0,-1 19 1,4-28-9,0 0 1,0 0-1,0 0 1,0-1-1,0 1 1,0 0-1,0 0 1,0-1-1,0 1 1,0-1-1,0 1 1,0-1-1,0 1 1,1-1-1,-1 0 1,0 1-1,0-1 1,0 0 0,1 0-1,-1 0 1,0 0-1,0 0 1,1 0-1,1-1 1,37-1-97,-33 0 4,-1 0 1,0 0-1,1-1 1,-1 0-1,0 0 1,-1 0-1,1 0 1,0-1 0,-1 0-1,0 0 1,0-1-1,9-9 1,-8 6 74,1-1 0,-1 1 0,0-1 0,-1 0 1,0 0-1,-1 0 0,7-19 0,-18 51 611,1 1-1,1 0 1,1 0-1,1 0 1,1 29 0,2-50-670,1 0-1,1 0 1,-1 0 0,0 0 0,1 0 0,-1 0 0,1 0 0,0-1 0,0 1-1,0 0 1,1-1 0,-1 0 0,0 0 0,1 1 0,-1-2 0,1 1 0,0 0 0,0 0-1,0-1 1,0 1 0,0-1 0,0 0 0,0 0 0,0 0 0,0-1 0,6 1-1,10 3-765,0-2-1,0 0 0,21-1 0,-21-1-26,5 0-491,0 0 1,38-7 0,-56 6 1262,0 0 0,-1 0 0,1-1 0,0 0 0,-1 0 0,1-1 0,-1 1 0,0-1 0,0 0 0,0-1 0,0 1 0,-1-1 0,1 0 0,-1 0 0,7-9 0,-9 12 394,-1-1 0,0 1 1,0-1-1,0 1 1,0-1-1,0 0 1,0 1-1,0-1 0,0 0 1,-1 0-1,1 1 1,-1-1-1,1 0 1,-1 0-1,0 0 0,0 0 1,1 0-1,-1 0 1,-1 0-1,1 0 1,0 1-1,0-1 0,-1 0 1,1 0-1,-2-2 1,2 3-25,-1 0 0,0 0 0,0 0 0,-1 0 0,1 0 0,0 0 0,0 0 0,0 0 0,-1 0 0,1 1 0,0-1 0,-1 0 0,1 1 0,-1-1 0,-1 1 0,-19-3-377,14 3 232,1 0 1,0 1 0,-1 0-1,1 0 1,0 1 0,0 0-1,0 0 1,0 1 0,0-1-1,0 1 1,1 1 0,-10 5-1,13-6-85,-1 0 0,0 1 0,1-1 0,0 0 0,0 1 0,0 0 0,0 0 0,0 0 0,1 0 0,0 0-1,0 1 1,0-1 0,0 0 0,1 1 0,0 0 0,0-1 0,0 1 0,0 0 0,1 0 0,-1 5 0,4-9-13,0-1-1,0 1 1,0 0 0,-1-1 0,1 1-1,0-1 1,0 0 0,0 0 0,0 0-1,0 0 1,0-1 0,2 0 0,4-1 42,-1-1 1,1 0 0,-1 0 0,0-1 0,0 0 0,0 0-1,0-1 1,-1 0 0,12-10 0,61-63 2,-67 65-105,4-7-148,0-1 0,-1-1 0,-1 0 0,-1 0 1,-1-2-1,-1 0 0,17-50 0,-12 18-53,-3-2 0,11-86 0,-26 142 651,-4 8-143,-11 26-21,8-16-92,1 1-1,-8 29 1,1 51 829,4 1 0,4 107 1,6-203-958,-1 0 1,1 1 0,0-1 0,1 0 0,-1 0 0,0 1-1,1-1 1,-1 0 0,1 0 0,0 0 0,-1 0 0,1 0-1,0 0 1,0 0 0,0 0 0,1 0 0,-1 0 0,0-1-1,1 1 1,-1 0 0,1-1 0,0 1 0,-1-1 0,1 0 0,0 1-1,0-1 1,0 0 0,0 0 0,0 0 0,0 0 0,0-1-1,0 1 1,1-1 0,-1 1 0,0-1 0,0 0 0,0 1-1,1-1 1,-1 0 0,0-1 0,3 1 0,4-1 18,-1-1 1,0 1 0,1-1 0,-1-1-1,0 1 1,0-1 0,0-1 0,0 0-1,9-6 1,1-3-10,0 0 1,-1-2-1,0 0 0,-2 0 0,0-2 1,14-18-1,-22 25-65,0 0 0,-1-1 0,0 0 0,-1 0 0,0-1 0,-1 0 0,0 1 0,-1-1 0,0-1 0,0 1 0,-2 0 0,1-16 0,-46 31-125,40 0 162,0 1 0,0-1-1,0 1 1,0 0 0,1 0-1,-1 0 1,1 1 0,0-1 0,0 1-1,1 0 1,-3 6 0,-20 58 44,21-51 7,0 0-1,1 1 1,1 0 0,0 35 0,3-53-40,-1 0 0,1 1 0,-1-1 0,1 0 0,0 1 0,-1-1 0,1 0 0,0 0 0,0 1 0,0-1 0,0 0 0,0 0 0,0 0 0,0 0 0,0 0 0,0-1 0,0 1 0,0 0 0,1 0 0,-1-1 0,0 1 0,1-1 0,-1 1 0,1-1 0,-1 0 0,0 1 0,1-1 0,-1 0 1,1 0-1,1 0 0,52 3 300,-48-4-302,3 0 35,-1 0 0,1-1 1,-1 0-1,0-1 0,1 0 0,-1-1 0,-1 0 1,1 0-1,0-1 0,-1 0 0,0 0 0,0-1 1,-1 0-1,0 0 0,0-1 0,12-15 1,1-1-18,-2-1 0,-1-1 0,-1-1 0,15-31 0,-26 48-28,0-1 0,-1 1 0,-1-1 0,0 0 0,0 0 0,0 0 0,-2 0 1,1 0-1,-1-14 0,-14 34-71,8-3 73,0 0 0,1 0-1,0 1 1,1 0 0,0-1 0,0 1-1,1 0 1,0 1 0,0-1 0,0 0-1,1 11 1,-1 1 9,1 0 0,2 0-1,3 33 1,-1-43-3,-1 0 0,1 0 0,1-1 0,0 1 0,0-1 0,7 10-1,-6-12-1,-1 0-1,-1 0 1,1 0-1,-1 1 1,0-1-1,-1 1 1,0 0-1,0 0 1,-1 0-1,1 8 1,-3-15 3,1 0 0,-1-1 1,0 1-1,0-1 0,0 1 1,0-1-1,0 1 0,0-1 1,0 1-1,0-1 0,0 0 1,0 1-1,0-1 1,0 0-1,0 0 0,0 0 1,0 0-1,-1 0 0,1 0 1,0 0 1,1 0-1,-1 0 0,0 0 0,1 0 0,-1 0 0,0 0 0,0 0 0,1 0 0,-1 0 1,0 0-1,1 0 0,-1-1 0,1 1 0,-1 0 0,0 0 0,1-1 0,-1 1 1,1 0-1,-1-1 0,0 1 0,1-1 0,-1 1 0,1-1 0,0 1 0,-1-1 0,1 1 1,-1-1-1,1 1 0,0-1 0,-1 0 0,1 1 0,0-1 0,0 0 0,-1 1 1,1-2-1,1-6-42,0 1 1,0-1 0,0 1-1,1-1 1,1 1-1,-1 0 1,1 0 0,0 0-1,1 0 1,-1 0 0,1 1-1,9-11 1,8-9 97,42-37 0,-26 27-52,0-2 11,-1-1 1,40-58-1,-67 83-19,0 0 0,-1-1 1,-1 0-1,0-1 0,-1 1 0,-1-1 0,0 0 1,-1-1-1,-1 1 0,0-1 0,0-27 1,-3 43 6,0-1 0,0 1 1,0-1-1,0 1 1,0-1-1,-1 1 1,1-1-1,0 1 1,-1-1-1,1 1 1,-1 0-1,0-1 1,0 1-1,1 0 1,-1-1-1,0 1 0,0 0 1,0 0-1,0 0 1,0 0-1,0 0 1,-3-2-1,3 3-11,0 0 1,0-1-1,0 1 0,0 0 0,0 0 0,-1 0 1,1 0-1,0 0 0,0 0 0,0 0 0,0 0 0,0 0 1,-1 0-1,1 1 0,0-1 0,0 0 0,0 1 1,0-1-1,0 1 0,0-1 0,0 1 0,0 0 1,0-1-1,0 1 0,1 0 0,-1 0 0,0-1 0,0 1 1,1 0-1,-1 0 0,-1 1 0,-3 7 8,-1 0 1,1 0-1,0 0 0,1 1 1,0 0-1,1-1 0,-4 19 1,-9 76-9,13-81 7,-2 46 95,4 79-1,2-71-17,4 36 932,16-116-346,-3-9-641,-1-1 1,-1 0-1,22-23 1,32-26-99,32-5-44,-100 72 81,0 0-1,-1 0 0,1 0 0,-1 1 0,1 10 1,-3 15 116,2 22 64,-1-51-138,0-1 0,1 0 0,-1 1 0,1-1 0,-1 1 0,1-1 0,-1 0 0,1 0 0,0 1 0,0-1 0,-1 0 0,1 0 0,0 0 0,0 0 0,0 0 0,0 0 0,1 0-1,-1 0 1,0 0 0,0 0 0,0-1 0,1 1 0,-1-1 0,0 1 0,1-1 0,-1 1 0,1-1 0,-1 0 0,0 1 0,3-1 0,25 1-67,-1-1 1,1-1-1,-1-2 0,0 0 1,1-2-1,36-12 1,-39 8-1434,1-1 1,-2-1 0,41-24 0,5-14-9965</inkml:trace>
  <inkml:trace contextRef="#ctx0" brushRef="#br0" timeOffset="6741.66">5344 803 6227,'0'0'11643,"-6"0"-10152,-27 0 2172,44 0-4191,0 0-190,31 0-947,-25 5-2217,-11 7-4273,-6-7 3985</inkml:trace>
  <inkml:trace contextRef="#ctx0" brushRef="#br0" timeOffset="6924.64">5215 945 4514,'0'3'11541,"5"-3"-11525,20 0 64,4 0 289,10 0-257,0 0-112,0 0-1073,0-3 81,-10-3-1890,-5-2-2480</inkml:trace>
  <inkml:trace contextRef="#ctx0" brushRef="#br0" timeOffset="7049.67">5357 803 6883</inkml:trace>
  <inkml:trace contextRef="#ctx0" brushRef="#br0" timeOffset="7344.25">5344 816 6883,'63'-84'3127,"-62"83"-2906,-1 0 1,1 0-1,-1 0 0,1 0 1,-1 0-1,1 0 0,-1 0 1,1 0-1,-1 0 0,0 0 1,0 0-1,0 0 0,0-1 1,1 1-1,-1 0 0,-1 0 1,1 0-1,0 0 0,0 0 1,0 0-1,0 0 0,-1 0 1,1 0-1,-1 0 0,1 0 1,-1 0-1,1 0 0,-1 0 1,1 0-1,-1 0 0,-1-1 0,-5-3 3708,9 7-2601,60 39-1249,-29-21-64,-2 1-1,-1 1 1,-1 1-1,37 38 1,-65-60-20,0 0 0,0 0 0,0 0-1,0 1 1,0-1 0,0 0 0,-1 1 0,1-1 0,0 0 0,-1 1-1,1-1 1,-1 1 0,1-1 0,-1 1 0,0-1 0,0 1 0,0-1 0,0 1-1,0 0 1,0-1 0,0 1 0,0-1 0,0 1 0,-1-1 0,1 1-1,-1-1 1,1 1 0,-1-1 0,1 0 0,-1 1 0,0-1 0,0 0-1,0 1 1,0-1 0,0 0 0,0 0 0,0 0 0,0 0 0,-2 2-1,-6 3 13,1 0 0,-1 0-1,0-1 1,-18 7 0,18-8-6,-209 90-917,68-42-7036,76-31-4838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29.0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23 136 352,'0'0'2513,"0"-28"-466,0 25-2861</inkml:trace>
  <inkml:trace contextRef="#ctx0" brushRef="#br0" timeOffset="1136.59">51 70 3682,'0'0'6005,"0"-8"-3220,-2 27-2656,0-1-1,-1 1 0,-1-1 0,-9 24 0,-8 42 240,19-68-583,-1 2 1340,5-42-218,2 10-884,0-1 0,1 1 1,0-1-1,1 1 0,1 1 1,12-20-1,-2 3-18,-17 28-20,1 1 0,-1-1 0,1 0 0,0 1 0,0-1 0,0 0 0,0 1 0,0 0 0,0-1 0,0 1 0,0-1 0,0 1 0,1 0-1,-1 0 1,0 0 0,1 0 0,-1 0 0,1 0 0,-1 0 0,1 0 0,0 1 0,-1-1 0,3 0 0,-2 2-2,-1-1-1,1 1 1,-1 0 0,0-1-1,1 1 1,-1 0-1,0 0 1,0 0 0,0 0-1,0 0 1,0 1-1,0-1 1,0 0 0,0 0-1,0 1 1,-1-1 0,1 0-1,0 1 1,-1-1-1,1 3 1,5 12-5,-2 0 0,0 1 0,3 21 0,-7-33 11,7 26 169,2-25-46,6-17-51,0-6-55,0-2 0,-2 0 0,0 0 1,-1-1-1,0-1 0,8-24 0,-14 141-35,-7-63 86,0-21-323,0-1 1,1 0-1,0 0 1,4 19 0,2-22-2078,7-7-2771</inkml:trace>
  <inkml:trace contextRef="#ctx0" brushRef="#br0" timeOffset="1475.14">431 194 4466,'0'0'6568,"-9"17"-5949,-27 50-336,34-64-273,0 0 1,1 0-1,-1-1 0,1 1 0,0 0 1,0 0-1,0 0 0,0 0 0,0 0 0,1 1 1,-1-1-1,1 0 0,0 0 0,0 5 1,1 2-5,39-11 13,-37 0 5,-1 0-1,1-1 1,0 0 0,0 0 0,-1 0-1,1 0 1,-1 0 0,1 0 0,-1-1-1,0 1 1,0-1 0,0 0-1,0 1 1,0-1 0,-1 0 0,0 0-1,1 0 1,-1 0 0,0 0 0,0-1-1,0-3 1,2-6 436,-1-1 0,0 0-1,-1-24 1,-1 37-460,0 1-1,-1-1 1,1 1 0,-1-1 0,1 1-1,-1-1 1,1 1 0,-1-1 0,1 1-1,-1-1 1,1 1 0,-1-1 0,1 1-1,-1 0 1,0 0 0,1-1 0,-1 1-1,0 0 1,1 0 0,-1-1 0,0 1-1,1 0 1,-1 0 0,0 0 0,1 0-1,-1 0 1,0 0 0,0 0 0,1 1-1,-1-1 1,0 0 0,1 0 0,-1 0-1,0 1 1,1-1 0,-1 0 0,1 1-1,-1-1 1,0 1 0,-2 0-238,1-1 1,-1 1-1,1 0 1,-1 0-1,1 1 1,0-1-1,-1 0 1,1 1-1,0-1 1,-2 3-1,-1 9-3048,4 0-575</inkml:trace>
  <inkml:trace contextRef="#ctx0" brushRef="#br0" timeOffset="2420.64">691 212 6659,'0'0'8113,"-10"-3"-7886,6 1-225,1 1 1,0 0-1,-1 0 0,1 0 1,-1 1-1,1-1 0,0 1 1,-1-1-1,0 1 0,1 1 1,-1-1-1,1 0 0,0 1 1,-1-1-1,1 1 1,-1 0-1,1 0 0,0 1 1,-1-1-1,1 1 0,0-1 1,0 1-1,0 0 0,1 0 1,-1 0-1,0 1 0,1-1 1,-1 1-1,1-1 1,0 1-1,0 0 0,0 0 1,-2 4-1,1-3-15,1 0 1,-1 1-1,1-1 1,0 1-1,0 0 1,1 0-1,-1 0 1,1 0-1,0 0 1,0 0-1,1 0 1,0 10-1,0-15 22,1 1 0,0-1 0,0 1 0,0-1 0,-1 1 0,1-1 0,0 0 0,0 1 0,0-1 0,0 0 0,0 0 0,0 0 0,0 0 0,-1 0 0,1 0 0,0 0 0,0 0 0,0 0 0,0 0 0,0-1-1,0 1 1,0 0 0,1-1 0,24-6 238,-17 2-259,-1 0 1,0-1-1,0 0 1,-1 0-1,0-1 1,0 0-1,0 0 1,-1-1-1,0 1 0,-1-1 1,8-15-1,-6 9 17,0 0-1,-1-1 0,-1 0 0,-1 0 0,0 0 0,3-25 0,-7 38-15,3-25 60,-5 21-28,-4 17-104,-1 12 84,0-1 0,1 1 0,1 0-1,2 1 1,0-1 0,1 43 0,2-65-2,0 1 0,0-1 1,1 1-1,-1-1 0,0 0 1,1 1-1,-1-1 1,0 0-1,1 0 0,0 1 1,-1-1-1,1 0 0,0 0 1,0 0-1,0 0 0,-1 0 1,1 0-1,0 0 0,0 0 1,1 0-1,-1 0 1,1 0-1,2 1 15,0 0 0,-1 0 0,1-1 0,0 1 0,0-1 0,0 0 0,7 0 0,-4 0 22,1 0 0,-1-1-1,0 0 1,1 0 0,-1-1-1,0 0 1,1-1 0,10-2 0,-15 2-27,1 1 0,-1-1 0,1 0 0,-1 0 0,0 0 0,1-1 1,-1 1-1,0-1 0,-1 1 0,1-1 0,0 0 0,-1 0 1,0-1-1,1 1 0,1-4 0,-2 0 65,0 1 0,0-1 0,-1 1 0,1-1 0,-2 0 0,1 1 0,-1-13 1,0 18 407,-2 1-476,0 1-1,0-1 1,0 1-1,0 0 1,1 0-1,-1 0 1,0 0-1,0 0 1,1 1-1,-1-1 1,1 0-1,-1 1 1,1-1-1,-1 1 0,1 0 1,0-1-1,0 1 1,0 0-1,0 0 1,0 0-1,0-1 1,1 1-1,-2 2 1,0 3-73,0-1 0,1 1 0,-1 0 1,1 0-1,0 11 0,6-17-24,0 0 0,0 0 0,0-1 1,0 0-1,0 0 0,9-1 0,-12 1 71,7-1-47,0 0 0,0-1-1,0 0 1,-1-1 0,1 0 0,-1 0 0,1-1 0,-1 0 0,0 0 0,0-1 0,-1 0 0,0-1 0,1 0 0,-2 0 0,1 0 0,-1-1 0,11-13-1,-10 9 45,0 1 0,0-1 0,-1 0 0,0 0 0,-1 0 0,-1-1 0,1 0 0,-2 0 0,0 0 0,0-1-1,-1 1 1,0-19 0,-1 30 50,-1 0 0,0 0-1,0 0 1,0 0 0,0-1-1,0 1 1,0 0 0,0 0-1,-1 0 1,1 0-1,0 0 1,0 0 0,-1 0-1,1 0 1,-1 0 0,1 0-1,-1 0 1,0 0 0,1 0-1,-1 0 1,0-1 0,0 2-22,0 0 1,0 0 0,1 0 0,-1 0-1,0 0 1,1 0 0,-1 0-1,0 1 1,1-1 0,-1 0 0,0 0-1,0 0 1,1 1 0,-1-1-1,1 0 1,-1 1 0,0-1-1,1 1 1,-1-1 0,1 1 0,-1-1-1,1 1 1,-1 0 0,-4 4-27,0 0 0,1 1 0,0-1 0,0 1 0,-4 9 0,-4 14 9,1 0 0,2 1 0,1 0 0,2 1 0,0 0 0,2 0 0,0 48 0,4-78 2,0 0 1,0 0-1,1 0 1,-1 0-1,0 0 1,0 1-1,0-1 0,1 0 1,-1 0-1,1 0 1,-1 0-1,1 0 1,-1 0-1,1 0 1,-1 0-1,1-1 0,0 1 1,-1 0-1,1 0 1,0 0-1,0-1 1,0 1-1,0 0 1,0-1-1,0 1 1,0-1-1,0 1 0,0-1 1,1 1-1,2 0-47,0 0-1,0-1 1,0 1-1,0-1 1,0 0-1,0 0 0,0 0 1,6-2-1,2 0-494,-1 0-1,0-1 1,0-1 0,0 0-1,14-7 1,14-14-4189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33.2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83 25 4418,'0'0'7561,"0"-24"56,0 318-7407,0-293-206,0 0 0,0 0-1,0 0 1,-1 0 0,1 1-1,0-1 1,-1 0-1,1 0 1,-1 0 0,0 0-1,1 0 1,-1 0 0,0 0-1,1 0 1,-1 0-1,0-1 1,0 1 0,0 0-1,0 0 1,0-1 0,0 1-1,0 0 1,0-1 0,0 1-1,0-1 1,0 1-1,0-1 1,0 0 0,0 1-1,0-1 1,-1 0 0,1 0-1,0 0 1,0 0-1,0 0 1,0 0 0,-1 0-1,1 0 1,-2-1 0,-2 1 27,0-1 1,-1 0-1,1 0 1,0 0-1,0-1 1,0 0-1,-6-2 1,10 3-3,118 21-2155,-107-20 1966,1 0 1,-1 0-1,0-1 1,0 0-1,0-1 0,0 0 1,9-4-1,-16 5 157,0-1 0,0 0 0,0 0 1,0 0-1,-1 0 0,1 0 0,-1 0 0,1-1 0,-1 1 0,0-1 0,0 0 0,0 0 0,0 1 0,0-1 0,-1 0 0,1-1 0,-1 1 1,0 0-1,0 0 0,0-1 0,0 1 0,-1 0 0,1-1 0,-1-5 0,1-9 43,0 0 0,-1 0 1,-1 0-1,-1 0 0,-4-20 0,5 33 6,0 0 0,0 0 0,-1 0 0,0 0 0,0 0 0,0 0 0,0 0-1,-1 0 1,0 1 0,0 0 0,0-1 0,0 1 0,-1 0 0,1 0 0,-1 1 0,0-1 0,0 1 0,-1 0 0,1 0-1,-1 0 1,-8-3 0,9 4-53,1 1-1,-1 0 1,0 0-1,1 1 0,-1-1 1,0 1-1,1 0 1,-1 0-1,0 0 1,0 0-1,1 0 0,-1 1 1,0 0-1,1 0 1,-1 0-1,1 0 0,-4 2 1,4-1-250,1-1 0,0 1 0,0 0 0,0 0 0,0 0 0,0 0 0,1 0 0,-1 0 0,0 0 0,1 0 0,0 1-1,-1-1 1,1 1 0,0-1 0,0 1 0,1-1 0,-1 1 0,0 0 0,1-1 0,0 1 0,-1 0 0,1 5 0,0 14-4756</inkml:trace>
  <inkml:trace contextRef="#ctx0" brushRef="#br0" timeOffset="761.73">311 212 8228,'0'0'5989,"9"-2"-5770,-2 1-175,0 0 1,0-1-1,0 1 0,-1-2 1,1 1-1,7-5 0,-12 7-19,0-1 0,0 0-1,-1 0 1,1-1 0,-1 1 0,1 0 0,-1-1-1,1 1 1,-1 0 0,0-1 0,0 0-1,0 1 1,0-1 0,0 0 0,0 1 0,0-1-1,0 0 1,-1 0 0,1 0 0,-1 0-1,1 0 1,-1 0 0,0 0 0,0 0 0,1 1-1,-2-1 1,1 0 0,0 0 0,0 0-1,-1 0 1,1 0 0,-1 0 0,0-3-1,0 4-23,0 0-1,1 1 0,-1-1 0,0 0 0,1 0 1,-1 1-1,0-1 0,0 1 0,0-1 0,0 1 0,1-1 1,-1 1-1,0-1 0,0 1 0,0 0 0,0-1 1,0 1-1,0 0 0,0 0 0,0 0 0,0 0 0,0 0 1,0 0-1,0 0 0,0 0 0,0 0 0,0 0 1,0 1-1,0-1 0,0 0 0,0 1 0,0-1 0,0 1 1,0-1-1,0 1 0,0 0 0,-3 0-7,1 1 0,-1 0-1,1 0 1,0 0 0,-1 0 0,1 0-1,0 1 1,-3 3 0,2 1-16,1 0 1,0 1-1,1-1 0,-1 1 1,1-1-1,1 1 1,-1 0-1,2 0 1,-1 0-1,1 0 0,1 11 1,-1-17 13,0-2-3,0 1 1,0 0 0,0 0-1,0 0 1,0-1-1,0 1 1,0 0 0,1 0-1,-1 0 1,0-1-1,1 1 1,-1 0 0,0 0-1,1-1 1,-1 1 0,1 0-1,-1-1 1,1 1-1,-1-1 1,1 1 0,0-1-1,-1 1 1,1-1-1,0 1 1,-1-1 0,1 1-1,1-1 1,26 2-50,-23-3 61,-1 1 0,1-2 0,0 1 0,-1 0 0,1-1 0,-1 0 0,0 0 1,1 0-1,5-5 0,5-12 35,-13 16-37,0 0 1,0 1-1,0-1 1,0 1-1,0 0 0,0-1 1,1 1-1,-1 0 1,5-2-1,-6 3-9,1 1 0,-1 0 0,1 0 0,-1-1 0,1 1 0,-1 0-1,1 0 1,-1 1 0,1-1 0,-1 0 0,1 0 0,-1 1 0,0-1 0,1 1 0,-1-1 0,1 1 0,-1 0-1,0 0 1,0-1 0,1 1 0,-1 0 0,0 0 0,0 0 0,0 0 0,0 0 0,1 3 0,2 0-37,0 1 1,-1 0 0,0 1 0,0-1 0,0 1-1,0-1 1,-1 1 0,0 0 0,-1 0-1,1 0 1,0 10 0,-1-14 37,-1-1 1,1 1-1,-1 0 1,0 0-1,0 0 1,1-1-1,-1 1 1,-1 0-1,1 0 1,0 0-1,0 0 1,-1-1-1,1 1 1,-1 0-1,1 0 1,-1-1-1,0 1 1,0 0-1,0-1 1,0 1-1,0-1 1,0 1-1,0-1 1,0 0-1,0 1 1,-1-1-1,1 0 1,-1 0-1,1 0 1,-1 0-1,1 0 1,-1 0-1,0 0 1,1-1-1,-1 1 1,0 0-1,0-1 1,1 1-1,-1-1 1,0 0-1,-3 0 1,4 0 380,13-12-861,1 1 0,-1 0 0,2 1 0,23-15 1,-19 15-112,1 0-71,0-2-1,23-18 1,-38 28 836,0-1-1,-1 0 1,0 0-1,0 0 0,0-1 1,0 1-1,-1-1 1,1 1-1,-1-1 1,0 0-1,0 0 1,0 0-1,0 0 1,-1 0-1,0-1 0,0 1 1,0 0-1,1-6 684,-7 11-823,0 1 0,1-1 0,0 1 0,-1 0-1,1 0 1,0 0 0,0 0 0,0 1 0,0 0 0,1 0 0,-1 0 0,1 0 0,0 0 0,-1 1 0,2 0 0,-1-1 0,0 1 0,1 0 0,-1 0 0,1 1-1,0-1 1,1 0 0,-1 1 0,1-1 0,0 1 0,0-1 0,0 1 0,1 0 0,-1-1 0,1 1 0,0 0 0,1-1 0,-1 1 0,2 7 0,-1-11-54,0 1 0,0-1 0,0 0 0,0 1 0,0-1 0,1 0 0,-1 1 0,0-1 0,0 0 0,1 0 1,-1 0-1,1 0 0,-1-1 0,1 1 0,-1 0 0,1-1 0,0 1 0,-1-1 0,1 1 0,0-1 1,2 1-1,44 1-2244,-36-3 1076,25 1-2017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2:37.3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54 129 80,'-1'-6'20518,"-6"-16"-19263,6 22-1394,-24 39 43,21-28 62,1 0-1,-1 0 1,2 0 0,0 0-1,0 1 1,0 12 0,2-23-25,24-1 54,-13 0 112,-2 1-136,0-1 0,0 0 0,-1 0 0,1-1 0,0 0 0,0 0 0,-1-1 0,1 0 0,-1-1 0,1 1 0,-1-2 0,0 1 0,15-10 0,-22 12 7,1-1 0,0 1 0,-1-1 0,1 0 0,-1 1 0,1-1 0,-1 0 0,0 0 0,1 0 0,-1 0 0,0 0 1,-1 0-1,1 0 0,0 0 0,-1 0 0,1 0 0,-1-1 0,1 1 0,-1 0 0,0 0 0,0-1 0,0 1 0,0 0 0,-1-4 0,1-1 32,0 6 30,-1 24-830,-16 47 1051,12-56-654,1 1 0,0 0 0,1 0 0,1 1 0,-1 19 0,22-35-11585</inkml:trace>
  <inkml:trace contextRef="#ctx0" brushRef="#br0" timeOffset="1094.01">371 182 4418,'0'0'5082,"3"-5"-4519,0 2-230,7-10-404,-6 1 3395,-4 11-2991,-7 10 3261,-25 35-3594,28-38 5,1 1 1,-1 0-1,1 0 0,1 0 1,0 0-1,0 0 0,0 1 1,1-1-1,0 0 0,0 1 1,1-1-1,0 1 0,1 10 1,0-16-6,0-1 0,-1 0 1,1 0-1,0 0 1,0 0-1,0 0 0,0 0 1,0 0-1,0-1 0,1 1 1,-1 0-1,0-1 0,0 1 1,0 0-1,1-1 1,-1 1-1,0-1 0,1 0 1,-1 1-1,0-1 0,1 0 1,-1 0-1,1 0 0,0 0 1,45-1 20,-32 0-9,-12 1-5,0 0-1,0 0 1,0 0-1,0 0 1,0-1-1,0 0 1,0 1-1,0-1 1,0 0-1,-1-1 1,1 1-1,0 0 1,0-1-1,-1 1 1,1-1-1,-1 0 1,0 0-1,0 0 1,1 0-1,-1-1 1,0 1-1,-1 0 1,1-1-1,0 1 1,-1-1-1,1 0 1,-1 1-1,0-1 1,0 0-1,0 0 1,0 0-1,-1 0 1,1 0-1,-1 0 1,1 0-1,-1 0 1,0 0-1,-1-4 1,0 6-88,1 0 0,-1 1 0,0-1 0,0 1 0,1-1 1,-1 1-1,0-1 0,0 1 0,0-1 0,0 1 0,0-1 0,1 1 0,-1 0 0,0 0 0,0-1 1,0 1-1,0 0 0,-2 0 0,6 0-1575,7 0 1573,78 0 232,-87 4-92,1 0-1,-1 0 1,0-1 0,-1 1-1,1 0 1,-1 0 0,0 0-1,0 0 1,0 1 0,-1 6-1,1-4 87,0 8-83,-1-12 2,1 0 0,0 0 0,0 0 0,0 0 0,0 0 0,1 0-1,-1 0 1,1 0 0,0 0 0,2 5 0,-2-7-137,0 0 0,1 0 0,-1 1 0,1-1 0,0 0 0,-1 0 0,1-1 1,0 1-1,0 0 0,-1-1 0,1 1 0,0-1 0,0 1 0,0-1 0,0 0 0,0 0 0,0 0 0,0 0 0,-1 0 0,4 0 0,9-2-2302,1-5-2508</inkml:trace>
  <inkml:trace contextRef="#ctx0" brushRef="#br0" timeOffset="1777.87">727 159 3378,'0'0'10412,"5"5"-10185,-2 5-51,0 0-1,-1 1 0,0-1 1,-1 0-1,0 1 1,-1-1-1,0 1 0,-2 15 1,2 27 950,-10-56-235,7-8-863,1-1-1,0 1 1,1-1-1,0 0 0,1 1 1,0-1-1,1 0 1,0 0-1,1 1 0,5-17 1,-5 23-61,1 0 0,0 0 0,0 1 0,0-1 0,1 0 0,-1 1 0,1 0 0,0 0 0,0 0 0,1 1 0,-1-1 0,1 1 0,0 0 0,0 1 0,0-1 0,0 1 0,0 0 0,1 0 0,-1 0 0,1 1 0,-1 0 0,1 0 0,9 0 0,-15 1 23,1 1 1,0-1 0,-1 1 0,1 0 0,-1-1-1,1 1 1,-1 0 0,1 0 0,-1-1-1,0 1 1,1 0 0,-1 0 0,0 0 0,0 0-1,0-1 1,0 1 0,1 0 0,-1 0 0,0 0-1,0 0 1,-1 0 0,1 0 0,0-1 0,0 1-1,0 0 1,-1 1 0,-7 29 57,3-22 6,-2 0 0,1-1 0,-1 0 0,0-1 0,-13 11 0,12-11-320,-1 1 1,2 0 0,-1 0 0,-12 18-1,21-25 143,0 0-1,0 0 0,0 0 0,0 0 1,0 0-1,0 0 0,1 0 1,-1 0-1,0 0 0,0-1 0,1 1 1,-1 0-1,0-1 0,1 1 1,-1-1-1,0 1 0,1-1 0,-1 0 1,1 0-1,-1 0 0,3 0 1,9 4 43,-11-4 108,-1 1 0,1 0 0,0 0 0,0 0 0,-1 0 0,1 0 0,-1 0 0,1 1 0,-1-1 0,1 0 0,-1 1 0,0-1 0,0 1-1,0 0 1,1-1 0,-2 1 0,1 0 0,0 0 0,0-1 0,0 1 0,-1 0 0,1 0 0,-1 0 0,0 0 0,1 0 0,-1 4 0,-3-4 103,-1-1 1,1 1-1,0 0 0,-1-1 1,1 0-1,-1 0 0,1 0 0,-1 0 1,0-1-1,1 1 0,-8-1 1,11 0-118,-5 1-337,-23 1 986,13-5-5373</inkml:trace>
  <inkml:trace contextRef="#ctx0" brushRef="#br0" timeOffset="2026.93">977 117 3602,'0'0'3969,"5"-5"-6258</inkml:trace>
  <inkml:trace contextRef="#ctx0" brushRef="#br0" timeOffset="2662.35">990 130 4482,'17'5'980,"24"-3"13748,-40 10-15040,-1 217 763,0-229-224,-2-11-130,0-1 1,2 0-1,-1 0 0,2 0 1,1-12-1,0-16-107,-3 33-36,1 0 0,0 1 0,0-1 0,1 0 0,0 0 0,0 0 0,0 0 0,1 0 0,0 1 0,1-1 0,-1 1 0,1 0 1,0-1-1,1 1 0,0 1 0,0-1 0,0 0 0,0 1 0,1 0 0,0 0 0,0 0 0,10-6 0,-12 9 22,-1 1 0,1 0 0,0-1 0,0 1 0,0 1 0,0-1 0,0 0 0,0 1 0,0-1 0,0 1 0,0 0 1,1 0-1,-1 0 0,0 1 0,0-1 0,6 2 0,-8-2 14,0 1 1,0-1 0,1 1-1,-1-1 1,0 1 0,0-1-1,0 1 1,0 0 0,0-1-1,0 1 1,0 0 0,0 0-1,0 0 1,0 0 0,0 0 0,0 0-1,-1 0 1,1 0 0,0 0-1,-1 0 1,1 0 0,-1 1-1,1-1 1,-1 0 0,0 0-1,0 0 1,1 1 0,-1-1-1,0 0 1,0 1 0,0-1-1,0 0 1,0 0 0,0 1-1,-1-1 1,1 0 0,0 0-1,-1 1 1,1-1 0,-1 0-1,1 0 1,-2 1 0,0 3 17,-2 0 0,1 0 0,0-1 0,-1 0 0,0 1 0,0-2 0,0 1 0,0 0 0,-1-1-1,0 0 1,-7 5 0,-61 27-1058,63-31 716,4-1 294,2-3 14,3 1-16,1 0 1,0 0 0,0 0-1,0 0 1,0 0 0,0 0 0,1 1-1,-1-1 1,0 0 0,0 0-1,1 0 1,-1 0 0,0 0 0,1 0-1,-1 0 1,1-1 0,0 1-1,0 1 1,17 19 60,50 52 368,-57-70-5888,-2-3-1423</inkml:trace>
  <inkml:trace contextRef="#ctx0" brushRef="#br0" timeOffset="3126.03">1346 193 7187,'0'0'8263,"0"4"-8205,1 23 67,0-15 52,-1 0 1,0 0-1,0 0 0,-1 0 1,-1 0-1,-3 12 0,-2-14 927,3-20-203,1-21-267,3 21-646,0 0 0,1 0 0,-1 0 0,2 0 1,0 1-1,0-1 0,0 0 0,1 1 0,1-1 0,0 1 0,0 0 0,1 0 0,0 1 1,0-1-1,1 1 0,0 0 0,0 0 0,1 1 0,0 0 0,1 0 0,15-10 0,-21 15 15,-1 1 0,1 0-1,0 0 1,0 1-1,0-1 1,0 0-1,0 0 1,0 1-1,0 0 1,0-1-1,0 1 1,0 0 0,0 0-1,0 0 1,0 0-1,0 0 1,0 0-1,0 1 1,0-1-1,0 1 1,0-1 0,0 1-1,-1 0 1,4 1-1,-2 1 12,0-1-1,0 1 1,0 0 0,-1 0-1,1 0 1,0 0-1,-1 0 1,0 1 0,0-1-1,0 1 1,2 6 0,2 6 84,-1 0 0,-1 1 0,-1-1 0,3 30 0,-6-44-126,2 11 65,-2 1 0,1-1 1,-2 1-1,-2 14 0,2-24-263,1 0 1,-2 0-1,1-1 1,0 1-1,-1 0 1,0-1-1,-3 7 1,3-8-241,0 1 1,0-1 0,0 0-1,-1 0 1,1 0 0,0 0 0,-1-1-1,1 1 1,-1 0 0,1-1-1,-6 2 1,-6 1-4622</inkml:trace>
  <inkml:trace contextRef="#ctx0" brushRef="#br0" timeOffset="3298.66">1333 286 9636,'0'0'5459,"73"-19"-5459,-39 16-96,-5-2-753,1-1-607,-1 0-1474,-5-2-1231</inkml:trace>
  <inkml:trace contextRef="#ctx0" brushRef="#br0" timeOffset="3872.58">1625 192 6099,'0'0'8342,"9"8"-7944,-5 2 222,-1 1 0,0-1 0,0 1 0,-1 0 0,-1 0 0,0 20 0,4-44-650,0 0 0,1 1 0,0-1 0,1 1 0,1 1 0,10-14 0,-15 20-42,1 1 0,0 0 0,0 0-1,0 0 1,1 1 0,0-1 0,-1 1 0,1 0-1,0 0 1,0 1 0,1-1 0,-1 1 0,0 0-1,1 1 1,-1-1 0,1 1 0,0 0 0,7 0-1,-11 2 70,0 0-1,-1 0 0,1 0 0,0 0 0,0 0 0,-1 0 0,1 1 0,0-1 0,-1 0 0,0 1 1,1-1-1,-1 1 0,0 0 0,1-1 0,-1 1 0,0 0 0,0 0 0,-1 0 0,1 0 1,0 0-1,-1 0 0,1 0 0,-1 0 0,1 0 0,-1 3 0,8 56 76,-9-40 551,-1-39-557,2-39-1313,1 53 1172,1 0-1,-1 0 1,1 0-1,0 1 0,0-1 1,0 1-1,1-1 0,-1 1 1,1 0-1,0 0 0,-1 0 1,1 1-1,1-1 0,-1 0 1,0 1-1,1 0 0,-1 0 1,1 0-1,-1 0 0,1 1 1,0-1-1,0 1 1,0 0-1,0 0 0,0 1 1,0-1-1,0 1 0,0 0 1,0 0-1,4 0 0,-5 1 94,-1 0-1,0 1 1,1-1-1,-1 1 1,0-1-1,0 1 1,0 0-1,0 0 1,0 0-1,0 0 1,-1 0-1,1 0 1,0 0-1,-1 1 0,0-1 1,2 5-1,17 43 244,-2 4-2481,-12-41-2987</inkml:trace>
  <inkml:trace contextRef="#ctx0" brushRef="#br0" timeOffset="4898.96">2395 111 5987,'0'0'8006,"0"-10"-6896,0-23-145,0 6 5124,0 35-6038,0 274 349,-4-232 427,4-62-48,0-5-783,-1-39-75,3 0 0,11-70 1,-3 38 11,-10 87 43,0 9-270,-1 31 259,-1 1-1,-15 70 1,9-54-363,7-32-6205</inkml:trace>
  <inkml:trace contextRef="#ctx0" brushRef="#br0" timeOffset="7275.33">2706 140 2753,'0'0'2580,"1"-3"33,5-16 11056,-3 13-11972,113-8-1881,-115 15 182,1 0-1,-1 0 1,-1 0-1,1 0 1,0 0-1,0 0 1,0 1 0,-1-1-1,1 0 1,0 1-1,-1-1 1,1 0 0,-1 1-1,0-1 1,1 0-1,-1 1 1,0-1 0,0 1-1,0-1 1,0 1-1,0-1 1,0 0 0,-1 3-1,-1 38 53,-1-36-47,-1 0 1,1-1-1,-1 1 0,-1-1 1,1 0-1,-1 0 1,0 0-1,0 0 0,-1-1 1,1 0-1,-1 0 1,-8 4-1,-8 7 38,-6 5-28,19-14-5,0-1 0,1 2-1,0-1 1,0 1 0,1 0-1,-13 16 1,20-23-17,0 1 0,0-1 1,0 0-1,0 0 0,0 1 0,0-1 1,0 0-1,1 1 0,-1-1 0,0 0 1,0 0-1,0 1 0,0-1 0,1 0 1,-1 0-1,0 1 0,0-1 0,0 0 1,1 0-1,-1 0 0,0 1 0,0-1 1,1 0-1,-1 0 0,0 0 0,0 0 1,1 0-1,-1 0 0,0 0 0,1 0 1,-1 1-1,0-1 0,1 0 0,-1 0 1,0 0-1,0 0 0,1 0 0,-1-1 1,0 1-1,1 0 0,-1 0 0,0 0 1,1 0-1,20 0 75,-18 0-70,206-11 455,-190 11-248</inkml:trace>
  <inkml:trace contextRef="#ctx0" brushRef="#br0" timeOffset="7884.04">3141 130 448,'0'0'18563,"4"-3"-17594,2 0-864,-1-1 1,1 1-1,0 1 1,0-1-1,0 1 1,0 0-1,0 0 1,1 0-1,-1 1 1,12-1-1,1 1-4615,-1 1-4821,-40 0 10313,0 1 0,-1 0 0,1 2 0,-32 8 0,48-10-749,1 1-1,-1 0 1,1 0-1,-1 0 1,1 0-1,0 1 1,0 0-1,0 0 1,0 1-1,0-1 1,1 1 0,0 0-1,-1 0 1,2 0-1,-1 1 1,0 0-1,1-1 1,0 1-1,0 0 1,0 1-1,1-1 1,-4 10-1,6-13-234,0 0-1,0-1 1,0 1-1,0 0 1,1 0 0,-1 0-1,0-1 1,1 1-1,0 0 1,-1-1-1,1 1 1,0 0-1,0-1 1,0 1-1,0-1 1,0 1-1,0-1 1,0 1-1,0-1 1,1 0-1,-1 0 1,0 1 0,1-1-1,-1 0 1,1 0-1,0-1 1,-1 1-1,1 0 1,1 0-1,59 23 215,-48-20-131,-2-1-35,-8-2-26,-1-1 0,0 1 0,1 0 0,-1 0 0,0 0 0,0 1 0,0-1 1,0 1-1,0-1 0,3 3 0,-9-2 22,1-1 0,-1 1 1,0-1-1,-1 0 0,1 0 1,0 0-1,0-1 0,0 1 0,0-1 1,-1 0-1,1 1 0,-4-2 1,-4 2 61,-11 2-274,-51 5 819,25-5-4303</inkml:trace>
  <inkml:trace contextRef="#ctx0" brushRef="#br0" timeOffset="8319.67">3490 123 5683,'0'0'13280,"2"-4"-12274,-2 3-984,1 1 0,-1 0 0,0-1-1,1 1 1,-1-1 0,0 1 0,0-1 0,0 1 0,1-1-1,-1 1 1,0-1 0,0 0 0,0 1 0,0-1-1,0 1 1,0-1 0,0 1 0,0-1 0,0 1-1,0-1 1,0 1 0,0-1 0,-1 0 0,1 1 0,0-1-1,0 1 1,0-1 0,-1 1 0,1 0 0,0-1-1,-1 1 1,1-1 0,0 1 0,-1-1 0,1 1 0,-1 0-1,1-1 1,-1 1 0,1 0 0,0-1 0,-1 1-1,0 0 1,-2-1 2,-1 1 0,1 0 0,0 1 0,0-1 0,0 0-1,0 1 1,0 0 0,0 0 0,0 0 0,-3 1 0,-4 2 7,0 1 0,0-1 0,1 1 0,0 1 0,0 0 0,0 0 1,-10 11-1,15-13-23,0 0 1,0 0-1,1 0 0,0 1 1,0-1-1,0 1 1,0 0-1,1-1 0,0 1 1,0 1-1,0-1 1,1 0-1,-1 0 1,1 1-1,1-1 0,-1 9 1,0-12-9,1 1 0,0-1 0,0 0 0,0 0 1,0 1-1,1-1 0,-1 0 0,1 1 0,-1-1 0,1 0 0,0 0 1,0 0-1,0 0 0,0 0 0,0 0 0,0 0 0,1 0 0,-1 0 1,1 0-1,-1 0 0,3 1 0,1 0-4,-1-1-1,1-1 1,-1 1 0,1-1-1,0 0 1,0 0 0,-1 0-1,1 0 1,8-1 0,-10 0-33,34-1 383,-36 1-342,-1-1 0,1 1 0,0 0 0,-1-1 0,1 1 0,0-1 0,-1 1 0,1-1-1,-1 1 1,1-1 0,-1 1 0,1-1 0,-1 0 0,1 1 0,-1-1 0,1 0 0,-1 1 0,0-1 0,0 0 0,1 0-1,-1 1 1,0-1 0,0 0 0,0 0 0,0 1 0,1-1 0,-1 0 0,0 0 0,-1 0 0,1 1 0,0-1-1,0 0 1,0 0 0,0 1 0,-1-1 0,1 0 0,0 0 0,-1 1 0,1-1 0,0 0 0,-1 1 0,0-2-1,0 0-29,-1 1 0,1-1 0,-1 0 0,1 1 0,-1-1 0,0 1 0,1 0 0,-1-1 0,0 1 0,0 0 0,0 0 0,0 0 0,0 1 0,0-1 0,0 0 0,0 1 0,0-1 0,0 1-1,-1 0 1,-2-1 0,-52 0-1890,42 2 407,0-1-4075</inkml:trace>
  <inkml:trace contextRef="#ctx0" brushRef="#br0" timeOffset="8925.84">3817 145 9508,'0'0'6945,"-7"-2"-6617,5 0-296,-1 0 1,1 1-1,-1 0 0,0-1 1,0 1-1,0 0 0,0 1 1,0-1-1,0 0 0,0 1 1,0 0-1,0-1 0,0 1 1,0 0-1,0 1 0,0-1 1,0 1-1,0-1 0,0 1 1,1 0-1,-1 0 0,0 0 1,0 0-1,0 1 0,1-1 1,-1 1-1,1-1 0,-1 1 1,1 0-1,0 0 0,0 0 1,0 0-1,-3 5 0,-2 2 137,0 0 1,2 1-1,-1 0 0,1 1 1,0-1-1,1 1 0,1 0 1,0 0-1,0 0 0,1 0 1,0 0-1,0 16 0,2-26-164,0 0 0,0 1 0,1-1-1,-1 0 1,0 0 0,1 1 0,-1-1 0,1 0-1,-1 0 1,1 0 0,0 0 0,-1 0-1,1 0 1,0 0 0,0 0 0,0 0 0,-1 0-1,1 0 1,0 0 0,0-1 0,0 1 0,1 0-1,0 0 1,38 11 163,-30-11-113,0 0 1,-1 0 0,1-1-1,0-1 1,0 0 0,10-2 0,-17 2-33,-1 0 0,0 0 1,0-1-1,0 1 0,0-1 0,-1 0 1,1 1-1,0-1 0,-1 0 1,1 0-1,-1 0 0,1 0 1,-1 0-1,2-3 0,-3 3-12,1 1 0,0-1 0,0 1 0,-1 0 0,1-1 0,-1 1 0,1-1-1,-1 0 1,0 1 0,1-1 0,-1 1 0,0-1 0,0 1 0,0-1 0,0 0-1,-1 1 1,1-1 0,0 1 0,-1-1 0,1 1 0,-1-1 0,1 1 0,-2-3-1,76 3-2632,-21 1 2643,-52 4 31,0 0 0,1 0 0,-1 0 0,0 0 0,-1 0 0,1 1 0,-1-1 0,0 0 1,0 0-1,0 0 0,-2 7 0,2-3 148,-5 28 878,-3-20-1943,-8-9-4884</inkml:trace>
  <inkml:trace contextRef="#ctx0" brushRef="#br0" timeOffset="9657.78">4129 176 8612,'0'0'10325,"0"97"-9135,0 0-3,0-96-1016,-2-2-94,1-1 0,0 1 0,0 0 0,-1-1 0,1 1 0,0-1 1,0 0-1,1 1 0,-1-1 0,0 0 0,0 1 0,0-4 1,0-5-77,0 0 0,1 0 0,0 1 0,0-1 1,1 0-1,0 0 0,1 1 0,0-1 0,1 1 1,0 0-1,0-1 0,1 1 0,7-12 0,-7 16-16,-1-1 0,1 2 0,0-1 0,0 0 0,1 1 0,-1 0 0,1 0 0,0 0-1,0 1 1,1-1 0,-1 1 0,1 0 0,-1 1 0,1-1 0,0 1 0,0 0 0,0 1-1,0 0 1,0 0 0,0 0 0,0 0 0,7 1 0,-13 28-329,-1-25 350,0 1 0,0 0 0,-1-1-1,1 1 1,-1-1 0,0 0 0,0 1 0,0-1 0,-1 0 0,1 0 0,-1 0 0,0 0 0,-2 2 0,2-3-39,0 0 1,1 1-1,-1-1 1,1 1-1,0-1 0,-1 1 1,1 0-1,1 0 0,-1 0 1,0 0-1,1 1 0,0-1 1,-1 0-1,1 1 0,1-1 1,-1 0-1,0 6 0,1-7-1,0-1 0,0 1 0,0-1 0,0 1 0,0-1 0,0 1 0,1-1 0,-1 0 0,0 1 0,1-1 0,-1 1 0,1-1 0,0 0 0,-1 0 0,1 1 0,0-1 0,0 0 0,0 0 0,0 0 0,0 0 0,0 0 0,0 0 0,0 0-1,1 0 1,-1 0 0,0 0 0,0-1 0,1 1 0,-1-1 0,0 1 0,1-1 0,2 1 0,-2 0-42,0 0 1,0-1-1,0 1 0,0 0 0,0 0 1,0 0-1,0 1 0,0-1 0,-1 0 1,1 1-1,0-1 0,-1 1 0,1 0 0,1 3 1,-2-5 67,-1 0 1,0 1-1,0-1 1,0 0 0,0 0-1,0 1 1,0-1-1,0 0 1,0 0-1,0 1 1,1-1 0,-1 0-1,0 0 1,0 1-1,-1-1 1,1 0-1,0 1 1,0-1 0,0 0-1,0 0 1,0 1-1,0-1 1,0 0-1,0 0 1,0 1 0,-1-1-1,1 0 1,0 0-1,0 1 1,0-1-1,0 0 1,-1 0 0,1 0-1,0 0 1,0 1-1,0-1 1,-1 0-1,1 0 1,0 0 0,-1 0-1,-17 5 257,-20-3 446,36-2-699,-65 0-356</inkml:trace>
  <inkml:trace contextRef="#ctx0" brushRef="#br0" timeOffset="10260.13">4559 151 10165,'0'0'7038,"4"11"-6163,1 15-298,0 0 1,-1 0-1,-2 1 1,0-1 0,-4 41-1,-16-107 1301,16 27-1890,0 1 0,2-1 1,-1 0-1,2 0 0,-1 0 0,2 1 0,0-1 0,0 1 0,1-1 0,1 1 0,0 0 0,7-15 0,-8 20 4,0 1 0,1 1 0,0-1 0,0 0 0,0 1 0,0 0 0,1 0 0,0 0 0,0 1 0,0-1 0,1 1 0,-1 1 0,1-1 0,0 1 0,0 0 0,0 0 0,1 0 0,-1 1 0,1 0 0,-1 1 0,1-1 1,0 1-1,-1 0 0,11 1 0,-9-1-12,35 3-270,-43-2 284,1 1 0,0-1-1,-1 0 1,1 0 0,0 0 0,-1 0-1,1 0 1,0 1 0,-1-1 0,1 0-1,-1 1 1,1-1 0,0 0 0,-1 1-1,1-1 1,-1 1 0,1-1 0,-1 1-1,1-1 1,-1 1 0,0-1-1,1 1 1,-1-1 0,0 1 0,1 0-1,-1-1 1,0 1 0,0-1 0,1 1-1,-1 0 1,0-1 0,0 1 0,0 0-1,0 0 1,0-1 0,0 1 0,0 0-1,0-1 1,0 1 0,0 0-1,0-1 1,-1 1 0,1 0 0,0-1-1,0 1 1,-1-1 0,1 1 0,0 0-1,-1-1 1,1 1 0,-1 0 0,-3 3-45,0 0 1,0 0 0,0-1 0,-1 0 0,1 1 0,-1-1-1,1-1 1,-1 1 0,0-1 0,0 0 0,-1 0 0,1 0-1,0-1 1,-1 0 0,1 0 0,0 0 0,-8 0-1,4 0-45,0 0-1,0 1 0,0 1 1,1 0-1,-13 5 0,20-5 87,0 0 0,0 1-1,0-1 1,0 0 0,1 1-1,-1-1 1,1 1 0,0-1-1,0 0 1,0 1 0,0-1-1,1 1 1,-1-1 0,1 1-1,2 4 1,7 7 51,1 0 1,0-1-1,2-1 1,-1 0-1,2 0 1,-1-1-1,2-1 1,25 15-1,-15-17-5675,-7-9-796</inkml:trace>
  <inkml:trace contextRef="#ctx0" brushRef="#br0" timeOffset="10615.04">5027 184 10197,'0'0'10431,"-1"-3"-9935,1 2-494,1 1 1,-1 0-1,0 0 0,0-1 0,0 1 0,0 0 0,0 0 0,0-1 1,0 1-1,0 0 0,0-1 0,0 1 0,0 0 0,0 0 0,0-1 1,0 1-1,0 0 0,0 0 0,0-1 0,0 1 0,0 0 0,-1 0 1,1-1-1,0 1 0,0 0 0,0 0 0,0 0 0,-1-1 0,1 1 1,0 0-1,0 0 0,0 0 0,-1-1 0,1 1 0,0 0 0,0 0 1,-1 0-1,1 0 0,0 0 0,0 0 0,-1 0 0,1-1 0,0 1 1,0 0-1,-1 0 0,1 0 0,0 0 0,0 0 0,-1 0 0,1 0 1,0 0-1,0 1 0,-1-1 0,1 0 0,0 0 0,-1 0 0,1 0 1,0 0-1,0 0 0,0 0 0,-1 1 0,1-1 0,0 0 0,-13 26 123,9-15-37,1 0 0,0 1 0,-3 21 0,6-30-81,0-1 1,-1 0-1,1 0 0,0 0 0,0 0 1,1 1-1,-1-1 0,0 0 1,1 0-1,-1 0 0,1 0 1,0 0-1,0 0 0,0 0 0,0 0 1,0 0-1,2 3 0,0-4 12,-1 0-1,1 0 1,0 0-1,0 0 1,-1-1-1,1 1 1,0-1 0,0 0-1,0 0 1,-1 0-1,6-1 1,3 1 105,-9 0-92,1 0 0,0 0 0,0 0 0,0 0 0,0-1 0,0 0 0,-1 1 0,1-1 0,0 0 0,-1 0 1,1-1-1,0 1 0,-1 0 0,0-1 0,1 0 0,-1 0 0,0 1 0,0-1 0,0 0 0,0-1 1,0 1-1,0 0 0,-1 0 0,1-1 0,-1 1 0,1-1 0,0-3 0,1-3 30,0-1 1,-1 1-1,0-1 0,-1 0 0,0 0 0,0-16 0,-2 23-56,1 0 0,-1 1-1,0-1 1,1 0-1,-1 1 1,0-1-1,0 1 1,-1 0-1,1-1 1,-1 1-1,1 0 1,-1-1-1,0 1 1,1 0-1,-1 0 1,0 1-1,0-1 1,-1 0-1,1 1 1,0-1-1,0 1 1,-1-1-1,1 1 1,-1 0 0,1 0-1,-1 1 1,0-1-1,1 0 1,-1 1-1,-5-1 1,-4-1-327,0 0 0,-1 1 1,1 1-1,-1 0 0,-21 3 1,30-2-252,0 0 0,0 0 1,1 0-1,-1 0 1,1 1-1,-1 0 0,1-1 1,-1 1-1,1 1 1,0-1-1,-4 4 1,-5 6-6844</inkml:trace>
  <inkml:trace contextRef="#ctx0" brushRef="#br0" timeOffset="11313.68">5274 136 5731,'0'0'11106,"6"-4"-10428,-6 4-655,1-1 1,0 0 0,-1 1-1,1-1 1,0 0 0,-1 1 0,1-1-1,0 1 1,0-1 0,0 1-1,-1 0 1,1-1 0,0 1-1,0 0 1,0-1 0,0 1-1,0 0 1,0 0 0,0 0 0,0 0-1,0 0 1,-1 0 0,1 0-1,0 0 1,0 0 0,0 1-1,0-1 1,0 0 0,0 0 0,0 1-1,-1-1 1,1 1 0,0-1-1,0 1 1,1 0 0,-1 2 90,0 1 1,1 0 0,-1-1 0,0 1 0,-1 0-1,1 0 1,-1-1 0,0 1 0,0 0 0,0 5-1,0 108 2680,0-132-2101,0 7-681,1 0 1,0-1-1,1 1 0,-1 0 0,2 0 0,-1 0 0,5-9 1,-5 12-41,0 1 1,0 0 0,0 0-1,1 0 1,0 0 0,0 0 0,0 1-1,0-1 1,0 1 0,1 0-1,-1-1 1,1 2 0,0-1-1,6-3 1,-9 5 21,0 1 0,0 0 0,0-1 0,-1 1 0,1 0 0,0-1 0,0 1-1,0 0 1,0 0 0,0 0 0,0 0 0,0 0 0,0 0 0,0 0 0,0 0 0,0 0 0,0 0 0,0 1-1,-1-1 1,1 0 0,0 1 0,0-1 0,0 1 0,0-1 0,-1 1 0,2 0 0,-1 0 2,1 1 0,-1 0 0,0-1 0,0 1 1,0 0-1,0 0 0,0 0 0,-1 0 0,1-1 0,0 1 0,0 4 1,1 8 16,-1-1 0,-1 1 1,0 14-1,-1-15-8,3-22-8,1 0-1,0 0 1,0 0-1,1 1 1,0-1-1,0 1 1,11-15-1,-12 17-110,1 1 1,0-1-1,0 1 0,1-1 0,-1 1 1,1 1-1,0-1 0,1 1 0,-1 0 1,1 0-1,-1 0 0,1 1 0,0 0 1,9-4-1,-14 7 125,0 0 1,-1 0-1,1 0 0,0 0 1,-1 0-1,1 0 0,0 0 1,-1 1-1,1-1 0,0 0 1,-1 0-1,1 1 0,0-1 1,-1 0-1,1 1 1,-1-1-1,1 0 0,-1 1 1,1-1-1,-1 1 0,1-1 1,-1 1-1,1-1 0,-1 1 1,1-1-1,-1 1 0,1 1 1,8 25 312,-5 31 253,-4 47-265,0-105-348,0 1-108,0-1-1,0 0 1,1 1 0,-1-1 0,0 1-1,0-1 1,0 0 0,0 1 0,0-1-1,-1 1 1,1-1 0,0 0 0,0 1-1,0-1 1,0 0 0,0 1-1,0-1 1,-1 0 0,1 1 0,0-1-1,0 0 1,0 1 0,-1-1 0,1 0-1,0 0 1,-1 1 0,1-1 0,0 0-1,0 0 1,-1 1 0,0-1-1</inkml:trace>
  <inkml:trace contextRef="#ctx0" brushRef="#br0" timeOffset="11642.75">5963 3 10677,'0'0'10992,"1"-3"-10504,0 3-481,-1 0 0,0 1 0,0-1 0,0 0 0,0 0 0,0 0 0,0 1 0,0-1 0,0 0 0,0 0-1,1 0 1,-1 1 0,0-1 0,0 0 0,0 0 0,0 0 0,1 0 0,-1 0 0,0 1 0,0-1 0,0 0 0,1 0 0,-1 0 0,0 0 0,0 0 0,0 0 0,1 0 0,-1 0 0,0 0 0,0 0 0,0 0 0,1 0 0,-1 0 0,0 0 0,0 0 0,1 0 0,-1 0 0,0 0 0,0 0 0,0 0 0,1 0 0,-1 0 0,0 0 0,0-1-1,0 1 1,1 0 0,-1 0 0,0 0 0,0 0 0,0 0 0,0-1 0,0 1 0,1 0 0,-1 0 0,0 0 0,0 0 0,0-1 0,0 1 0,0 0 0,0 0 0,0-1 0,6 37 263,-4 49 322,-2-67-443,1 4 15,-1 1 0,-1-1-1,-1 1 1,-1-1-1,-10 38 1,-16 24 108,20-72-1247,8-11 649,1-1 1,-1 0 0,0 0-1,1 0 1,-1 1 0,1-1-1,-1 0 1,0 0 0,1 0-1,-1 0 1,0 0 0,1 0-1,-1 0 1,0 0 0,1-1 0,-1 1-1,1 0 1,-1 0 0,0 0-1,1-1 1,-1 1 0,1 0-1,-1-1 1,1 1 0,-2-1-1</inkml:trace>
  <inkml:trace contextRef="#ctx0" brushRef="#br0" timeOffset="12794.32">6328 30 6739,'0'0'9901,"3"-9"-7729,-1 7 23,-2 174-1061,1-170-1133,-1-1 1,0 0 0,1 0-1,0 0 1,-1 1-1,1-1 1,-1 0-1,1 0 1,0 0-1,0 0 1,0 0 0,0 0-1,0 0 1,0-1-1,0 1 1,0 0-1,0 0 1,0-1 0,0 1-1,0-1 1,1 1-1,-1-1 1,0 1-1,0-1 1,1 0 0,-1 1-1,0-1 1,2 0-1,44 5 56,-44-5-47,14 1 67,-8 0-159,0 0 0,0-1 0,0 0 0,0-1 0,0 0 0,10-2 0,-17 2 61,1 0 0,-1 0-1,0 0 1,0 0 0,0 0 0,-1 0 0,1-1 0,0 1 0,0 0-1,-1-1 1,1 0 0,-1 1 0,1-1 0,-1 0 0,0 0 0,0 1-1,0-1 1,0 0 0,0 0 0,0-1 0,0 1 0,0 0 0,-1 0-1,1 0 1,-1 0 0,0-1 0,0 1 0,0 0 0,0 0-1,0-3 1,1-7 28,-1-8 103,-2 19-96,-3 10-83,-5 16 233,2 0-1,0 1 1,1 0 0,2 0 0,1 0 0,-2 33 0,6-59-187,0 1-1,1-1 1,-1 1 0,0-1-1,-1 1 1,1 0 0,0-1 0,0 1-1,0-1 1,0 1 0,0-1-1,0 1 1,-1-1 0,1 1 0,0-1-1,-1 1 1,1-1 0,0 1-1,-1-1 1,1 1 0,0-1 0,-1 1-1,1-1 1,-1 0 0,1 1-1,-1-1 1,0 1 0</inkml:trace>
  <inkml:trace contextRef="#ctx0" brushRef="#br0" timeOffset="13208.38">6200 80 8788,'0'0'9474,"1"0"-9435,0 1 0,-1-1 0,1 0 0,0 0 0,-1 0 0,1 0-1,0 1 1,-1-1 0,1 0 0,0 1 0,-1-1 0,1 1 0,0-1 0,-1 1 0,1-1 0,-1 1 0,1-1 0,-1 1 0,1-1 0,-1 1 0,0 0 0,1-1 0,-1 1 0,0 0 0,1-1 0,-1 1 0,0 1 0,6 21 229,-2 0 1,0 0-1,-2 0 0,0 1 1,-2-1-1,-2 25 1,0 10-1236,2-57 724,0 0-1,0 0 0,0 0 1,0-1-1,0 1 1,0 0-1,0 0 0,0 0 1,0 0-1,1 0 1,-1 0-1,0 0 0,1 0 1,-1-1-1,0 1 0,1 0 1,-1 0-1,1 0 1,-1-1-1,1 1 0,0 0 1,-1-1-1,1 1 1,0 0-1,-1-1 0,1 1 1,0-1-1,0 1 1,0-1-1,-1 1 0,3-1 1,12 4-9970</inkml:trace>
  <inkml:trace contextRef="#ctx0" brushRef="#br0" timeOffset="13906.3">6790 193 11429,'0'0'7265,"0"7"-6870,0 116 1376,-3-116-1317,2-18 442,3 0-895,1 0 0,1 0 0,0 0-1,0 0 1,1 1 0,1 0 0,-1 0 0,2 0 0,-1 1-1,1 0 1,1 0 0,-1 1 0,2 0 0,-1 0 0,12-8 0,-19 16-11,0-1 1,0 0 0,0 0 0,0 0 0,0 1-1,0-1 1,1 1 0,-1-1 0,0 1 0,0-1 0,0 1-1,1 0 1,-1-1 0,0 1 0,0 0 0,1 0-1,-1 0 1,0 0 0,0 0 0,1 0 0,-1 0 0,0 1-1,0-1 1,1 0 0,-1 1 0,0-1 0,0 1-1,0-1 1,2 2 0,-1 0 3,0 0-1,0 1 0,0-1 1,-1 1-1,1-1 1,-1 1-1,1 0 1,-1-1-1,0 1 1,0 0-1,0 0 1,0 3-1,2 12 49,0-1-1,-2 1 0,0 19 1,-1 27 198,0-63 72,1-19-139,1 12-196,-1 0 0,1 0 0,1 0 0,-1 0 0,1 1 0,0-1-1,0 1 1,0-1 0,1 1 0,0 0 0,6-6 0,1-1-271,1 2 1,0-1-1,18-11 1,-29 21 285,0 0-1,-1 0 1,1 1 0,0-1-1,0 0 1,0 1-1,0-1 1,0 1 0,0-1-1,0 1 1,0-1-1,0 1 1,0 0 0,0-1-1,0 1 1,0 0-1,0 0 1,0 0 0,0 0-1,1 0 1,-1 0-1,0 0 1,0 0 0,0 1-1,0-1 1,0 0-1,0 1 1,0-1 0,0 1-1,0-1 1,0 1-1,0-1 1,0 1 0,0-1-1,0 1 1,-1 0-1,1 0 1,0-1 0,0 1-1,-1 0 1,1 0-1,0 0 1,-1 0 0,1 0-1,-1 0 1,0 0-1,1 0 1,-1 0 0,0 0-1,1 0 1,-1 0-1,0 0 1,0 0 0,0 0-1,0 2 1,2 11 43,-1 0 0,0 0 0,-3 22 0,2-20-14,0 0-180,-1 0 0,0 0 0,-2 0 1,1 0-1,-6 16 0,6-26-751,0 2-592,1-1-3190</inkml:trace>
  <inkml:trace contextRef="#ctx0" brushRef="#br0" timeOffset="15775.04">7410 115 4162,'0'0'12582,"5"-19"-6846,-5 45-6297,0-25 172,0-18 202,-1 17 168,-2 0 14,2 0-8,-7 0-6638,6 1 6238,-1-1 0,0 1 1,1-1-1,-1 1 1,1 0-1,-1 0 0,1 0 1,-4 2-1,-3-1-3909</inkml:trace>
  <inkml:trace contextRef="#ctx0" brushRef="#br0" timeOffset="16967.56">7279 156 2465,'0'0'17907,"0"18"-17331,-2 7-286,-1 0 0,0 1-1,-14 43 1,4-13 176,9-44 81,3-19 523,10-23-531,-4 23-541,-1-1 0,1-1 1,-1 1-1,-1-1 0,0 0 1,0 1-1,3-18 0,11-29 0,-12 44-39,0-1 0,1 1 0,0 0 0,15-19 1,-18 26-16,0 1 0,0 0 1,0 0-1,0 1 0,1-1 1,-1 1-1,1-1 0,0 1 1,0 0-1,0 1 0,0-1 1,0 1-1,0-1 0,0 1 0,0 0 1,1 1-1,-1-1 0,7 1 1,8-1 21,-13 1 32,-1 0 1,0-1-1,1 2 0,-1-1 1,0 1-1,0-1 0,9 4 1,-13-3 1,1 0 0,0 0 0,-1 0 0,0 0 0,1 0 0,-1 0 0,0 1 0,1-1-1,-1 0 1,0 1 0,0-1 0,0 1 0,0-1 0,-1 1 0,1 0 0,0-1 0,-1 1 0,1 0 0,-1 0 0,1-1 0,-1 1 0,0 0 0,0 0 0,0 0 0,0-1 0,0 5 0,0-3 7,-1 0 0,1 1 0,-1-1-1,0 0 1,0 1 0,0-1 0,0 0 0,0 0 0,-1 0 0,1 0 0,-1 0 0,0 0 0,0 0 0,0 0 0,0-1 0,-1 1 0,1-1 0,-1 0 0,1 0-1,-1 0 1,0 0 0,0 0 0,0 0 0,0-1 0,0 1 0,0-1 0,-5 1 0,-11 5 32,-1-2-1,-1 0 1,-32 2-1,10-1-53,-21 4-815,37-9-7275</inkml:trace>
  <inkml:trace contextRef="#ctx0" brushRef="#br0" timeOffset="22779.42">7864 130 5026,'0'0'11920,"2"-8"-10786,2-2-723,-3 7-164,1 0-1,-1 0 1,0-1-1,0 1 1,0 0-1,-1-1 1,1 1-1,-1-1 1,0-3 976,-4 7-1007,-5 1-206,0 0 0,0 1 1,0 0-1,1 1 0,-1 0 1,1 0-1,-1 1 0,1 0 0,0 0 1,0 1-1,-9 7 0,10-7-16,1 0 0,-1 0 0,1 1 0,1-1 0,-1 1-1,1 0 1,0 1 0,0-1 0,0 1 0,1 0 0,0 1-1,1-1 1,-4 10 0,6-13-2,0-1-1,0 1 0,0-1 1,1 1-1,0 0 1,-1-1-1,1 1 1,1 0-1,-1-1 0,0 1 1,1-1-1,0 1 1,-1-1-1,2 1 1,-1-1-1,3 7 1,-1-7-81,-1 0 1,1-1 0,0 1 0,0-1 0,0 0 0,0 0 0,0 0 0,0 0 0,1 0-1,-1-1 1,1 1 0,-1-1 0,1 0 0,-1 0 0,1 0 0,5 0 0,35 5-3463,1-2 0,50-3 0,-51-1-192</inkml:trace>
  <inkml:trace contextRef="#ctx0" brushRef="#br0" timeOffset="24615.73">8125 234 4722,'0'0'7094,"4"-14"-6083,3-3-620,-5 11-156,1-1-1,-1 1 1,-1 0 0,1-1-1,-1 1 1,0-1-1,0 1 1,-1-12 0,-6 16-107,-1 0 1,0 1 0,0 0-1,0 1 1,0-1 0,0 1-1,0 1 1,-11 1 0,13-1-106,0 0 0,0 1 0,0-1 0,0 1 0,0 0 0,1 1 0,-1-1 0,1 1 0,0 0 0,-1 0 0,1 0 0,1 0 0,-1 1 0,0 0 0,1 0 0,0 0 0,0 0 0,0 0 0,0 0 0,1 1 0,0 0 0,-1-1 0,2 1 0,-1 0 0,1 0 0,-1 0 0,1 0 0,0 9 0,1-14-29,0 1 0,1 0 1,-1-1-1,1 1 0,-1 0 1,0-1-1,1 1 0,-1-1 1,1 1-1,-1 0 1,1-1-1,0 1 0,-1-1 1,1 0-1,-1 1 0,1-1 1,0 1-1,0-1 0,-1 0 1,1 0-1,0 1 1,-1-1-1,1 0 0,0 0 1,0 0-1,-1 0 0,1 0 1,0 0-1,1 0 0,30 0 68,-25 0-45,1 1 14,0-1 1,0-1-1,0 1 1,0-1 0,-1-1-1,1 0 1,8-2-1,-14 3 22,0 0-1,1-1 0,-1 1 1,-1 0-1,1-1 0,0 1 0,0-1 1,0 0-1,-1 0 0,1 1 1,-1-1-1,0 0 0,1 0 1,-1 0-1,0-1 0,0 1 0,0 0 1,0 0-1,-1-1 0,1 1 1,-1 0-1,1-1 0,-1 1 1,0 0-1,0-1 0,0-4 1,-1 28-119,0-15 66,1 0 0,0 0 0,0 0 0,0 0 0,1 0 0,2 7 0,-3-11-7,1-1 0,-1 1 1,1-1-1,0 0 0,0 1 0,-1-1 0,1 0 0,0 0 0,0 0 0,0 0 0,1 1 1,-1-1-1,0-1 0,0 1 0,0 0 0,1 0 0,-1 0 0,1-1 0,-1 1 0,0-1 0,1 1 1,-1-1-1,1 1 0,-1-1 0,1 0 0,-1 0 0,1 0 0,-1 0 0,4 0 0,-3 0-14,7 0-273,-1 0 0,1 0-1,0-1 1,16-3 0,-21 2 213,0 0 1,0 0-1,0 0 1,0 0-1,-1 0 1,1-1-1,-1 1 0,0-1 1,0 0-1,0 0 1,0-1-1,3-3 1,13-21-120,10-10 165,-29 62-425,0 10 800,1-25 995,0-13 1233,0 1-2579,1 0 1,-1 0-1,0 0 1,1 0-1,0 0 1,-1 1-1,1-1 1,0 1-1,0-1 1,1 1-1,-1 0 0,0-1 1,1 1-1,0 0 1,-1 1-1,1-1 1,0 0-1,5-1 1,-2 0 1,1 0 1,0 1 0,-1 0-1,1 0 1,0 0 0,0 1-1,12-1 1,-18 6-18,0-1-1,0 0 1,0 0-1,0 1 1,-1-1 0,1 0-1,-1 1 1,0-1-1,0 6 1,0-9 21,0 81 2192,26-106-1867,-22 22-354,4-3-63,1 0 1,-1 0-1,1 1 1,0 1-1,0-1 1,0 2-1,1-1 1,-1 1-1,1 0 1,0 1-1,10-1 1,-19 3 37,3 21-125,-4-18 203,0 6 51,0 0 0,1 0-1,0 0 1,3 13-1,-4-21-35,1 1-1,-1 0 0,1-1 1,-1 1-1,1 0 0,0-1 1,0 1-1,0-1 0,-1 0 1,1 1-1,1-1 0,-1 0 1,0 1-1,0-1 0,0 0 1,1 0-1,-1 0 0,1 0 1,-1 0-1,1 0 0,-1 0 1,1-1-1,-1 1 0,1-1 1,0 1-1,-1-1 0,1 1 1,0-1-1,-1 0 0,3 0 1,11 1 83,-1-2 1,1 1-1,0-2 1,-1 0 0,0-1-1,21-7 1,-31 9-112,0-1 1,0 1-1,-1-1 1,1 0-1,-1-1 1,0 1-1,1 0 1,-1-1-1,0 0 1,0 0 0,-1 0-1,1 0 1,-1 0-1,1 0 1,-1-1-1,0 1 1,0-1-1,-1 0 1,1 0-1,-1 1 1,0-1-1,0 0 1,0 0-1,0 0 1,-1 0 0,1 0-1,-1-7 1,0 9-14,0 1 1,0 0 0,0-1 0,0 1-1,-1-1 1,1 1 0,0-1 0,-1 1 0,1 0-1,-1-1 1,1 1 0,-1 0 0,1-1-1,-1 1 1,0 0 0,0 0 0,0 0-1,1-1 1,-1 1 0,0 0 0,-1 0-1,1 0 1,0 1 0,0-1 0,0 0 0,0 0-1,-1 1 1,-2-2 0,2 1-5,-1 1 0,1 0 0,-1-1 0,1 1 1,-1 0-1,1 0 0,-1 1 0,1-1 0,-1 0 0,1 1 0,-1 0 0,1-1 1,-1 1-1,1 0 0,0 0 0,-4 2 0,2 1 12,1-1 1,-1 0-1,1 1 1,0 0-1,0 0 0,0 0 1,0 0-1,1 0 1,-1 0-1,1 1 0,0-1 1,1 1-1,-1 0 1,1-1-1,0 1 0,0 0 1,0 0-1,1 0 0,-1 0 1,1 0-1,1-1 1,-1 1-1,1 0 0,1 8 1,-1-12-49,1 1-1,-1-1 1,0 0 0,1 0 0,-1 0 0,1 0 0,0 0-1,-1 0 1,1 0 0,0 0 0,-1-1 0,1 1 0,0-1-1,0 1 1,-1-1 0,1 0 0,0 0 0,0 1-1,0-1 1,0-1 0,-1 1 0,3 0 0,42-3-1592,-40 1 1471,0 0 1,-1 1-1,1-2 1,-1 1-1,0-1 1,0 1-1,0-1 0,0-1 1,0 1-1,0-1 1,-1 0-1,0 0 1,0 0-1,0-1 1,0 1-1,-1-1 0,0 0 1,5-9-1,3-2 593,-9 15-288,-1 0-1,0 0 1,0 0-1,1 0 0,-1 0 1,1 1-1,-1-1 1,1 1-1,-1-1 1,1 1-1,-1-1 0,1 1 1,-1 0-1,1 0 1,-1 0-1,1 0 1,-1 0-1,1 0 0,0 0 1,-1 0-1,1 1 1,1 0-1,34 12 251,-31-10-326,-1 0 1,-1 1-1,1 0 1,0 0 0,-1 0-1,0 0 1,0 1-1,0-1 1,-1 1-1,0 0 1,1 0 0,-2 1-1,1-1 1,-1 0-1,1 1 1,-2 0 0,1-1-1,0 1 1,-1 0-1,0 0 1,-1 0 0,1 8-1,-2-13 8,0-1-1,0 0 1,0 1-1,0-1 1,0 0-1,0 1 1,0-1-1,0 0 1,0 0-1,0 0 1,0 0-1,0 0 1,0 0-1,0 0 1,0 0-1,0-1 1,0 1-1,0 0 1,0-1-1,0 1 1,0 0-1,0-1 1,1 1-1,-1-1 1,0 0-1,0 1 1,-1-2-1,1 0-85,0 0 0,1 0-1,-1 0 1,1 0 0,-1 0-1,1 0 1,-1 0-1,1 0 1,0 0 0,0-1-1,0 1 1,0 0 0,1 0-1,-1 0 1,1 0-1,-1 0 1,1 0 0,0 0-1,-1 0 1,1 0 0,0 0-1,0 0 1,0 0-1,1 1 1,-1-1 0,0 0-1,1 1 1,-1-1 0,1 1-1,0 0 1,-1-1-1,1 1 1,0 0 0,0 0-1,-1 0 1,1 0 0,3-1-1,10-5-668,0 1 0,1 0-1,28-6 1,-28 7-111,46-9-1838,-42 10 757,1-1 1,-1 0-1,-1-2 0,31-14 0,-46 16 4195,-13 3-684,-8 1-66,6 1-1230,1 0-1,0 1 0,0 1 0,0 0 1,0 0-1,0 1 0,0 1 0,-14 6 1,19-7-210,0-1 1,0 1 0,0 0 0,1 0 0,0 1 0,-1-1 0,1 1 0,1 0-1,-1 0 1,1 1 0,-1-1 0,1 1 0,0-1 0,1 1 0,-1 0 0,1 0-1,-3 10 1,5-15-125,0 1 0,0-1 0,-1 1 0,1 0 0,0-1 0,0 1 0,0-1 0,1 1 0,-1-1 0,0 1 0,0-1 0,0 1 0,0-1 0,0 1 0,1-1 0,-1 1 0,0-1 0,0 1 0,1-1 0,-1 1 0,0-1 0,1 0 0,-1 1 0,0-1 0,1 1 0,-1-1 0,1 0 0,-1 0 0,1 1 0,-1-1 0,0 0 0,1 0 0,-1 1 0,1-1 0,-1 0-1,2 0 1,28 3 249,31-13 197,-50 6-402,-1-1 0,0 0 0,0-1 0,0 0 0,-1-1 0,0 0 0,16-16 0,-2 2 146,-22 20-169,0 1 1,-1 0-1,1 0 1,-1-1-1,1 1 1,0 0-1,-1 0 1,1 0-1,0 0 1,-1 0 0,1 0-1,0 0 1,-1 0-1,1 0 1,0 0-1,-1 0 1,1 0-1,0 1 1,-1-1-1,1 0 1,0 0 0,-1 1-1,1-1 1,-1 0-1,1 1 1,-1-1-1,1 1 1,-1-1-1,1 1 1,-1-1-1,1 1 1,21 23-88,-9-9 141,-4-9-91,0-1-1,0 1 1,1-2 0,-1 1 0,1-1 0,0-1-1,1 0 1,-1 0 0,20 1 0,8 0-2011,54-3-1,-55-2-904,5 1-3842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3:12.5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97 12 11685,'0'0'6731,"0"23"-3353,-3 5-3361,0 0 1,-1 0-1,-14 41 1,3-3 5,-11 70 73,22-129-69,3-5 34,1-2-39,-1-1-1,0 1 0,0 0 1,0-1-1,0 1 0,1 0 1,-1-1-1,0 1 1,0-1-1,1 1 0,-1-1 1,0 0-1,1 1 0,-1-1 1,1 0-1,-1 1 0,1-1 1,-1 0-1,1 0 0,-1-1 1,-2-9-20,1-1 1,0 0-1,1 0 1,1 0 0,0 0-1,0 0 1,1 0-1,1 0 1,0 0 0,0 0-1,1 1 1,1-1-1,0 1 1,1 0-1,8-17 1,-4 11-81,1 0-1,1 1 1,0 0-1,1 1 1,1 0 0,0 1-1,1 0 1,31-23-1,-41 34 53,1 1 0,0-1 0,0 1 0,0 0 0,0 0 1,0 0-1,1 1 0,-1 0 0,0 0 0,7 0 0,-11 1 22,1 0 1,0 0-1,-1-1 1,1 2 0,0-1-1,-1 0 1,1 0-1,-1 0 1,1 1 0,0-1-1,-1 1 1,1-1-1,-1 1 1,1 0 0,-1 0-1,1-1 1,-1 1-1,0 0 1,1 0 0,-1 0-1,0 1 1,0-1-1,0 0 1,0 0 0,0 1-1,0-1 1,0 0-1,0 1 1,0-1 0,-1 1-1,1-1 1,-1 1-1,1 0 1,-1-1 0,1 4-1,0 0-1,-1 0 1,1 0-1,-1 0 0,0 1 0,-1-1 1,1 0-1,-1 0 0,0 0 0,0 0 0,-1 0 1,1 0-1,-1 0 0,0 0 0,-1 0 1,1-1-1,-6 7 0,2-4-50,-1 0 0,0-1 0,0 0 0,0 0 0,-1-1 0,0 0 0,0 0 0,-14 5 0,-5-1-201,-13 5 157,39-13 539,3-1-435,-1 0-1,0 1 1,0-1-1,1 1 1,-1 0-1,0-1 0,0 1 1,0 0-1,1 0 1,-1 0-1,0-1 1,0 1-1,0 0 1,-1 0-1,1 1 0,0-1 1,1 1-1,4 8-163,2 0 0,-1 0-1,2-1 1,-1 0-1,1-1 1,0 0 0,1 0-1,0-1 1,0 0-1,1-1 1,-1 0 0,1 0-1,1-2 1,11 5-1,-2-3-473,0 0 0,0-1 0,0-1 0,1-1-1,-1-1 1,1-1 0,26-2 0,-44 0 717,0 0 1,0 0-1,-1-1 1,1 1-1,0-1 1,0 0 0,-1 0-1,1-1 1,-1 1-1,0 0 1,0-1-1,0 0 1,0 0 0,0 0-1,0 0 1,-1 0-1,0-1 1,1 1-1,-1-1 1,-1 0 0,1 1-1,0-1 1,-1 0-1,2-5 1,1-5 324,0-1 0,0 1 1,-2-1-1,1 0 0,-1-23 1,-2 37-399,0 1 1,-1-1 0,1 1 0,-1-1-1,1 0 1,0 1 0,-1-1 0,1 1-1,-1-1 1,0 1 0,1 0 0,-1-1-1,1 1 1,-1-1 0,0 1-1,1 0 1,-1 0 0,0-1 0,1 1-1,-1 0 1,0 0 0,1 0 0,-1 0-1,0-1 1,1 1 0,-1 0 0,0 1-1,-1-1 1,-27 0-19,23 0 39,-1 1-38,0-1-1,0 1 1,0 0-1,0 1 1,0 0-1,1 0 1,-1 0-1,1 1 1,0 0-1,-1 0 0,1 0 1,0 1-1,1 0 1,-1 0-1,1 1 1,0 0-1,0 0 1,0 0-1,1 0 1,-1 0-1,1 1 1,1 0-1,-1 0 1,1 0-1,0 1 1,0-1-1,1 1 1,0-1-1,0 1 1,1 0-1,-1 0 1,2-1-1,-1 11 1,3-16 17,0 0 1,1 0-1,-1 0 1,1 0-1,-1-1 1,1 1 0,0 0-1,-1-1 1,1 0-1,-1 0 1,1 0-1,0 0 1,-1 0-1,6-1 1,-2 1 92,-1 0-72,0 0-1,0-1 0,1 1 1,-1-1-1,0 0 1,-1 0-1,1-1 1,0 1-1,0-1 1,0 0-1,-1-1 0,1 1 1,5-5-1,-1 0 25,-1-1-1,-1 0 1,1 0 0,-1-1-1,6-11 1,-11 21-292,-1 8 177,-3 21 177,1-7-149,1-22 25,1 0-1,-1-1 1,1 1 0,-1 0 0,1 0 0,-1-1 0,1 1 0,0 0-1,-1-1 1,1 1 0,0-1 0,-1 1 0,1 0 0,0-1-1,0 0 1,-1 1 0,1-1 0,0 0 0,0 1 0,0-1-1,0 0 1,0 0 0,0 1 0,-1-1 0,1 0 0,0 0 0,2-1-1,31 3 65,-31-2-34,10 0 29,-8 1-83,-1-1 0,1 1 0,-1-1 0,1 0 0,-1 0 1,1-1-1,-1 1 0,1-1 0,-1 0 0,0 0 0,1-1 0,-1 1 0,0-1 0,0 0 0,0 0 0,0-1 1,0 1-1,-1-1 0,1 1 0,-1-1 0,1 0 0,3-6 0,37-38 83,-40 46-55,-4 1-76,10 81-180,-10-81 268,0 1 0,1-1 0,-1 0 0,0 1 0,0-1 0,0 0 0,1 1 0,-1-1 1,0 0-1,0 1 0,1-1 0,-1 0 0,0 1 0,1-1 0,-1 0 0,0 0 0,1 0 0,-1 1 1,0-1-1,1 0 0,-1 0 0,1 0 0,-1 0 0,0 0 0,1 1 0,-1-1 0,1 0 0,-1 0 1,1 0-1,-1 0 0,0 0 0,1 0 0,-1-1 0,1 1 0,-1 0 0,0 0 0,1 0 0,-1 0 1,1 0-1,-1-1 0,0 1 0,1 0 0,-1 0 0,0 0 0,1-1 0,-1 1 0,0 0 0,1-1 0,-1 1 1,0-1-1,23-12 509,-23 13-518,11-9-22,-3 4-31,-1-1 0,1 1 0,0 0 1,1 0-1,-1 1 0,1 0 0,0 0 0,0 1 1,11-2-1,-12 4 4,-6 39-368,-7 32 701,5-69 305,39-26 277,-33 22-862,-1-1-39,0 1 1,0 0 0,1 1-1,-1-1 1,1 1 0,-1 0 0,1 0-1,0 1 1,12-2 0,-18 39-378,0-18 440,0-14 15,-1 1 1,1 0-1,0-1 0,1 1 1,-1-1-1,1 1 1,0 0-1,2 4 0,-2-8-38,0 1-1,0-1 0,0 0 0,0 1 1,0-1-1,1 0 0,-1 0 0,0 1 1,1-1-1,-1 0 0,1-1 1,-1 1-1,1 0 0,0 0 0,-1-1 1,1 1-1,0-1 0,0 1 0,-1-1 1,1 0-1,0 1 0,0-1 0,-1 0 1,4-1-1,76 2-1662,-36-1-1808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3:13.6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137 97 12582,'0'0'5229,"1"12"-5082,0 3-102,1 8 231,-2 1-1,-3 43 1,2-59-218,0-1-1,0 0 0,-1 0 1,0 0-1,0 0 0,-1-1 1,0 1-1,0 0 0,0-1 1,-1 0-1,0 0 0,0 0 1,-1 0-1,0-1 0,-6 6 1,11-11-57,-5 5 43,0 0-1,-1-1 1,1 0 0,-1 0 0,0 0 0,0-1 0,0 0 0,0 0 0,0 0 0,-1-1 0,-11 3 0,16-5 63,3-9-22,0 0 1,1 1 0,-1-1 0,2 1-1,-1-1 1,1 1 0,0 0-1,1 0 1,0 0 0,0 0 0,1 1-1,6-9 1,11-12-83,44-42-1,-54 58 85,-5 5-76,92-86 65,-88 84-83,1 0 0,0 0-1,0 1 1,1 0 0,0 2 0,28-12 0,-40 18 1,0 0 1,-1 0 0,1 1-1,-1-1 1,1 0-1,0 0 1,-1 0-1,1 1 1,-1-1-1,1 0 1,0 1 0,-1-1-1,1 0 1,-1 1-1,1-1 1,-1 1-1,0-1 1,1 1 0,-1-1-1,1 1 1,-1-1-1,0 1 1,1-1-1,-1 1 1,0 0-1,0-1 1,1 1 0,-1-1-1,0 1 1,0 0-1,0-1 1,0 1-1,0 0 1,0-1-1,0 1 1,0-1 0,0 1-1,0 0 1,0-1-1,0 1 1,-1 0-1,1-1 1,0 1-1,-1 0 1,-7 35 15,3-28-27,-1-1 0,1 0 0,-1-1-1,0 1 1,0-1 0,-1 0 0,0 0 0,0-1-1,-14 8 1,-82 37-1601,44-23-674,28-14 1511,33-13 825,0-1 0,1 0 0,-1 1 0,0-1 0,1 1 0,-1 0 1,0 0-1,1 0 0,-1 0 0,1 0 0,-1 0 0,0 1 1,1-1-1,-1 1 0,0 0 0,1-1 0,-1 1 0,0 0 0,4 2 1,-1 1 52,-1 0-1,1-1 1,0 2 0,-1-1 0,0 0 0,0 1 0,6 9 0,0 3 98,0 1 1,-1 0 0,12 37 0,-19-51-353,-1 0 0,1 0 1,0 0-1,0 0 1,1 0-1,-1-1 0,1 1 1,0-1-1,3 4 0,-2-4-561,-1 0 0,1 0 0,0 0 0,0-1-1,0 1 1,0-1 0,0 0 0,7 2-1,18 3-4632</inkml:trace>
  <inkml:trace contextRef="#ctx0" brushRef="#br0" timeOffset="295.75">485 394 4098,'0'0'10738,"5"-11"-9137,18-32-587,-17 33-660,-9 12-281,-5 4 6,4-4-57,0 0-1,1 0 1,-1 1 0,1 0-1,0 0 1,-1 0 0,1 0-1,1 0 1,-1 0-1,0 1 1,1-1 0,0 1-1,0 0 1,0 0 0,0 0-1,0 0 1,1 0-1,0 0 1,-2 7 0,4-11-24,-1 1 1,0-1-1,1 1 1,-1 0-1,1-1 1,-1 1-1,1-1 0,0 1 1,-1-1-1,1 1 1,-1-1-1,1 1 1,0-1-1,-1 0 1,1 0-1,0 1 1,-1-1-1,1 0 1,0 0-1,0 1 0,-1-1 1,1 0-1,0 0 1,0 0-1,-1 0 1,1 0-1,1-1 1,30 1 423,-24 0-262,-5 0-120,0 0 0,0-1 0,0 1 0,0-1 0,0 1 1,0-1-1,-1 0 0,1 0 0,0-1 0,0 1 0,-1 0 1,1-1-1,-1 0 0,1 1 0,-1-1 0,0 0 0,1 0 0,-1 0 1,0-1-1,-1 1 0,1-1 0,0 1 0,-1-1 0,1 1 1,-1-1-1,0 0 0,1 0 0,-1 1 0,-1-1 0,1 0 0,0 0 1,-1 0-1,0 0 0,1 0 0,-1 0 0,0 0 0,-1 0 1,0-6-1,1 8-56,-1 1 1,1-1 0,0 0-1,-1 0 1,1 0-1,-1 1 1,0-1 0,1 0-1,-1 0 1,0 1-1,1-1 1,-1 1 0,0-1-1,0 0 1,1 1 0,-1 0-1,0-1 1,0 1-1,0-1 1,0 1 0,0 0-1,1 0 1,-1-1-1,0 1 1,0 0 0,-2 0-1,-30 0-4474,21 0-1527</inkml:trace>
  <inkml:trace contextRef="#ctx0" brushRef="#br0" timeOffset="885.05">762 313 6851,'0'0'8655,"1"0"-8619,-1 1 0,1-1 0,-1 1 0,1-1 0,-1 1 0,0-1 0,1 1 0,-1-1 0,0 1 0,1-1 0,-1 1 0,0 0 1,0-1-1,0 1 0,1-1 0,-1 1 0,0 0 0,0-1 0,0 1 0,0 0 0,0-1 0,0 1 0,0-1 0,0 1 0,0 0 0,-1-1 0,1 1 0,0 0 0,0-1 0,0 1 1,-1-1-1,1 2 0,-6 7 58,-1 1 0,1-1-1,-1 0 1,-9 8 0,6-5 885,40-37-330,-17 16-636,-7 5 0,1-1 1,0 1-1,0 0 0,0 0 1,0 1-1,1 0 0,15-4 1,-22 7-25,-1 1 0,1-1 0,-1 1 0,1-1 1,-1 1-1,1-1 0,-1 1 0,1 0 0,-1-1 1,0 1-1,1 0 0,-1-1 0,0 1 0,0 0 0,1 0 1,-1-1-1,0 1 0,0 0 0,0-1 0,0 1 1,0 0-1,0 0 0,0-1 0,0 1 0,0 0 1,-1 0-1,2 32 446,-2-27-312,1-5-90,0 0-1,0 1 0,0-1 0,-1 0 0,1 0 0,0 0 0,0 0 0,1 0 0,-1 0 0,0 1 0,0-1 1,0 0-1,1 0 0,-1 0 0,1 0 0,-1 0 0,1 0 0,-1 0 0,1 0 0,-1 0 0,1 0 0,0 0 1,1 0-1,19-9 120,-1-3-429,-8 5 110,-9 4 126,0 0 0,1 0 0,0 0 0,-1 1 0,1 0 0,0 0 0,0 0 0,0 0 0,0 0 0,0 1 0,5-1 0,-7 35 116,-3-22-394,3 18 1247,6-20-2481,8-7-3442,-3-3-3521</inkml:trace>
  <inkml:trace contextRef="#ctx0" brushRef="#br0" timeOffset="1284.81">1834 140 7523,'0'0'8047,"4"-6"-7335,9-18 123,-13 24-817,0 0-1,0-1 1,-1 1 0,1 0-1,0-1 1,0 1-1,0 0 1,0 0 0,0-1-1,0 1 1,-1 0 0,1 0-1,0-1 1,0 1-1,-1 0 1,1 0 0,0 0-1,0-1 1,-1 1 0,1 0-1,0 0 1,0 0-1,-1 0 1,1 0 0,0-1-1,0 1 1,-1 0-1,1 0 1,0 0 0,-1 0-1,1 0 1,0 0 0,-1 0-1,1 0 1,0 0-1,-1 0 1,1 0 0,0 0-1,-1 1 1,-15-2-29,16 1 54,-13 1 3,0 1 1,1-1 0,-1 2 0,1 0 0,-1 1 0,1 0 0,0 0 0,1 2 0,-1-1 0,-18 14 0,14-9 123,0 2-1,0 1 1,2 0 0,-1 0 0,2 2-1,-16 19 1,25-28-125,0-1 1,1 2-1,-1-1 0,1 0 0,0 1 0,1-1 1,0 1-1,0 0 0,0 0 0,1 0 0,-1 9 1,2-13-91,0 0 0,0-1 1,0 1-1,0 0 1,1 0-1,-1 0 1,1 0-1,0 0 0,0-1 1,0 1-1,0 0 1,1-1-1,-1 1 1,1-1-1,-1 1 0,1-1 1,0 0-1,0 0 1,0 0-1,0 0 0,0 0 1,0 0-1,1 0 1,-1-1-1,1 1 1,-1-1-1,1 0 0,0 1 1,3 0-1,17 3-1148,1 0 0,0-2 0,0-1-1,0 0 1,1-2 0,24-3 0,-21 2-1118,16-3-1067,0-8-95</inkml:trace>
  <inkml:trace contextRef="#ctx0" brushRef="#br0" timeOffset="2853.24">1971 372 224,'0'0'12368,"6"-14"-11356,18-40-225,-24 54-774,0 0 0,0-1 1,0 1-1,0-1 1,0 1-1,0 0 1,0-1-1,0 1 1,0 0-1,0-1 0,0 1 1,0-1-1,0 1 1,0 0-1,0-1 1,0 1-1,-1 0 1,1-1-1,0 1 0,0 0 1,0-1-1,-1 1 1,1 0-1,0 0 1,0-1-1,-1 1 1,1 0-1,0 0 0,-1-1 1,1 1-1,0 0 1,-1 0-1,1 0 1,-1-1-1,-19-2 129,-18 5-47,35-1-90,0 0 1,0-1 0,0 1-1,1 1 1,-1-1-1,0 0 1,1 1 0,-1-1-1,1 1 1,0 0 0,-1-1-1,1 1 1,0 1 0,0-1-1,0 0 1,0 0 0,1 1-1,-1-1 1,1 1-1,-1-1 1,1 1 0,0 0-1,0-1 1,0 1 0,-1 4-1,33-6 43,-12-1 126,39-3-139,-55 3-39,0-1-1,0 1 1,0-1 0,0 0-1,0-1 1,-1 1-1,1 0 1,0-1-1,-1 1 1,1-1-1,-1 0 1,1 0 0,-1 0-1,0 0 1,0 0-1,3-4 1,-10 11 1143,1-3-1062,1 1 0,0-1 0,1 1-1,-1 0 1,0 0 0,1 0-1,0 0 1,-1 0 0,1 1 0,1-1-1,-1 1 1,0-1 0,1 1-1,0-1 1,0 1 0,-2 7 0,3-10-66,0 0 0,1 0 0,-1 0 0,0 0 0,0 0 0,1 0 0,-1 0 1,0-1-1,1 1 0,-1 0 0,1 0 0,-1 0 0,1 0 0,-1-1 1,1 1-1,-1 0 0,1-1 0,0 1 0,0 0 0,-1-1 0,1 1 0,0-1 1,0 1-1,0-1 0,-1 0 0,1 1 0,1-1 0,35 6 372,-28-7-317,1 1 0,-1-1 0,1-1 1,-1 0-1,18-6 0,26-26 47,-44 27-70,1 1 0,-1 0 0,21-10 0,-25 15-40,-4 1-145,-1 33-655,0-29 824,-1-1 0,1 0 0,-1 0 0,1 1 1,-1-1-1,0 0 0,-1 0 0,1 0 0,0 0 1,-1 0-1,0 0 0,1 0 0,-1 0 0,0-1 0,-5 5 1,6-6 9,-2-1 16,2 0 75,13-17-186,-6 12-135,0 0-1,0 0 1,0 0 0,1 0 0,0 1 0,0 0 0,0 1-1,0 0 1,0 0 0,1 0 0,0 1 0,-1 0 0,1 0-1,14 0 1,-22 26 687,0-19-391,0-1 1,0 1-1,-1-1 0,0 0 1,0 1-1,0-1 1,0 1-1,-1-1 0,1 0 1,-1 0-1,0 0 0,-1 0 1,1 0-1,-1-1 1,-5 7-1,39-8 649,11-10-1243,-1-1 1,1-2-1,44-18 0,-84 36 1016,-2-5-466,0 0 0,1 1 0,-1-1 0,1 0 0,-1 0 0,1 0 0,0 0 0,-1 0 1,1 0-1,0 0 0,0 0 0,1 0 0,-1 0 0,0 0 0,1-1 0,-1 1 0,1-1 1,-1 1-1,1-1 0,3 3 0,3-2 14,0-1-1,0 0 1,0 0-1,0-1 1,0 0 0,0 0-1,0-1 1,0 0 0,0 0-1,-1-1 1,1 0-1,14-6 1,-18 7-139,-1-1 0,1-1 1,0 1-1,-1 0 0,1-1 0,-1 0 0,0 1 0,0-1 0,0-1 0,-1 1 1,1 0-1,-1-1 0,1 1 0,-1-1 0,0 0 0,0 0 0,-1 1 0,1-1 1,-1 0-1,0-1 0,0 1 0,0 0 0,-1 0 0,0 0 0,1-6 1,-1 10 51,0-1 0,0 1 0,0 0 0,0-1 0,0 1 0,0 0 0,0 0 0,0-1 0,-1 1 0,1 0 1,0 0-1,0-1 0,0 1 0,0 0 0,0 0 0,0-1 0,0 1 0,-1 0 0,1 0 0,0 0 0,0-1 1,0 1-1,-1 0 0,1 0 0,0 0 0,0 0 0,0-1 0,-1 1 0,1 0 0,0 0 0,0 0 0,-1 0 1,1 0-1,0 0 0,0 0 0,-1 0 0,1 0 0,0 0 0,0 0 0,-1 0 0,1 0 0,0 0 0,-1 0 1,-15 6-136,-12 15 197,26-18-4,0-1 0,0 1-1,0 1 1,1-1 0,-1 0-1,1 0 1,0 0-1,0 1 1,0-1 0,-1 7-1,42-10 907,-6-3-872,-1-1 0,1-1 0,-1-2 1,41-15-1,-45 14-114,-24 7 20,-4 1-27,-6 42 609,6-41-553,-1-1 0,1 1 0,0 0 0,0 0 0,-1 0 0,1-1 0,0 1 0,0 0 0,0-1 0,0 1 0,0-1 0,0 1 0,0-1 0,0 0 0,0 1 0,0-1 0,0 0 0,0 0 0,0 1 0,0-1 0,0 0 0,0 0 0,0 0 0,2-1 0,39 2 194,-35-1-173,-2 0-39,0-1 1,0 1 0,0-1 0,0 0 0,0 0 0,0-1 0,0 1 0,0-1 0,-1 0 0,1 0 0,-1-1 0,1 1 0,-1-1-1,0 0 1,0 0 0,0-1 0,-1 1 0,1-1 0,-1 0 0,0 0 0,0 0 0,0 0 0,0 0 0,-1-1 0,1 1 0,-1-1-1,0 0 1,-1 0 0,1 1 0,-1-1 0,0 0 0,0 0 0,-1 0 0,0-1 0,0-7 0,-34 13-215,5 8 205,28-7 11,0-1 1,-1 1 0,1 0-1,0-1 1,0 1-1,0 0 1,0 0 0,0 0-1,0 0 1,0 0-1,0 0 1,0 0 0,1 0-1,-1 0 1,0 0-1,1 1 1,-1-1-1,0 0 1,1 0 0,0 1-1,-1-1 1,1 0-1,-1 3 1,1-3-187,21-1 45,-16-1 188,1 1 1,0 0 0,0 0 0,-1 1-1,1-1 1,0 1 0,-1 0 0,1 1 0,-1 0-1,1-1 1,-1 2 0,0-1 0,0 1-1,0-1 1,0 2 0,0-1 0,-1 0 0,1 1-1,-1 0 1,0 0 0,0 0 0,0 0-1,-1 1 1,1 0 0,-1-1 0,0 1 0,2 7-1,0-5 24,0 1 0,0-1-1,1 0 1,0 0 0,0-1-1,1 0 1,0 0 0,0 0-1,0-1 1,1 0 0,-1 0-1,12 4 1,-10-5-576,1 0 1,0-1-1,0 0 1,0-1-1,0 0 1,12 0-1,36 0-9608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1.1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 79 5603,'0'0'7334,"1"-9"-6889,2-3-247,3-31 799,-7 43-911,1-1-1,0 0 1,0 0-1,-1 0 1,1 1-1,0-1 1,-1 0-1,1 1 1,-1-1-1,1 0 1,-1 1-1,1-1 1,-1 0-1,0 1 1,1-1-1,-1 1 1,0-1-1,1 1 1,-1-1-1,0 1 1,0 0-1,1-1 1,-1 1-1,0 0 1,0 0-1,1 0 1,-1-1-1,0 1 1,0 0-1,0 0 1,0 0-1,0 0 1,-36 0 686,25 1-508,8-1-223,-1 1 0,0 0 0,0 0 0,1 1 0,-1-1 0,1 1 0,-1 0 0,1 0 0,-1 0 0,1 1 0,0-1 0,0 1 0,1 0 0,-1 0 0,-6 7 0,-5 7 130,1 0-1,-14 21 1,22-28-98,1-2-39,1 0 1,0 0-1,0 0 1,1 1-1,0-1 1,1 1-1,0 0 0,0 0 1,1 0-1,0 0 1,0 0-1,2 9 1,0-17-26,0 0 0,1-1 0,-1 1 0,0-1 0,1 1 0,-1-1 0,0 1 0,1-1 0,-1 0 0,1 0 0,-1 0 0,1 0 0,-1 0 0,1 0 0,-1 0 0,3-1 0,0 1 22,2-1-25,0 0 0,0 0 0,0 0 0,0-1 0,0 0 0,0 0 0,0-1 0,0 1 0,-1-1 0,0 0 0,1-1 0,-1 0 0,0 1 0,-1-2 0,1 1 0,-1 0 0,5-6 0,7-10-19,-1 0 0,22-40 0,-30 49 14,-5 9-2,0-1 0,0 0 0,0 0 0,-1 0 0,1 0 0,-1 0 0,0 0 0,0-1 0,0 1 0,1-6 0,-2 8 278,-6 24-333,4-18 62,-7 16 48,1 1-1,1 0 1,1 0 0,1 1-1,1 0 1,-3 38 0,8-60-47,0 0 1,0 0 0,0 0-1,0 1 1,0-1 0,1 0-1,-1-1 1,0 1 0,0 0 0,1 0-1,-1 0 1,1-1 0,-1 1-1,0-1 1,1 1 0,-1-1-1,1 0 1,-1 1 0,1-1 0,-1 0-1,1 0 1,-1 0 0,1 0-1,0 0 1,-1-1 0,1 1-1,1-1 1,51-5 107,-40 1-162,1-1 0,-1 0 0,0 0 0,16-12 1,22-19-3879,-47 30 991,-4-1-1108</inkml:trace>
  <inkml:trace contextRef="#ctx0" brushRef="#br0" timeOffset="931.35">522 43 6419,'0'0'6179,"12"5"-5160,-10 0-814,-1 1-1,0-1 1,0 1-1,0 0 1,-1-1 0,0 1-1,0 0 1,0-1 0,-2 8-1,1 7 466,0-14-521,0-1 1,0 0-1,0 0 1,-1 0 0,1 0-1,-1 0 1,-1 0-1,1 0 1,-1-1-1,1 1 1,-1-1-1,-1 1 1,1-1 0,-1 0-1,1-1 1,-1 1-1,-5 3 1,9-7-122,-1 0 1,1 0-1,0 0 1,-1-1 0,1 1-1,0 0 1,-1 0-1,1-1 1,0 1 0,0 0-1,-1-1 1,1 1-1,0 0 1,0-1 0,-1 1-1,1 0 1,0-1-1,0 1 1,0 0 0,0-1-1,-1 1 1,1-1-1,0 1 1,0 0 0,0-1-1,0 1 1,0-1-1,0 1 1,0 0 0,0-1-1,0 1 1,0-1-1,1 1 1,-1 0 0,0-1-1,0 0 1,2-19 49,0 13-79,0-1-1,1 1 0,0-1 1,0 1-1,1 0 0,-1 0 1,2 1-1,-1-1 0,1 1 1,0 0-1,0 0 0,1 0 1,-1 1-1,1 0 1,0 0-1,13-7 0,-9 6-19,1 0-1,0 1 1,0 1-1,0 0 1,0 0-1,1 1 1,0 0-1,-1 1 1,1 0 0,16 1-1,-26 1 18,-1 1 1,1-1-1,-1 0 0,1 1 0,-1 0 1,1-1-1,-1 1 0,0 0 0,1 0 1,-1 0-1,0 0 0,0 0 0,0 0 1,0 0-1,0 0 0,0 1 0,0-1 1,0 0-1,0 0 0,-1 1 0,1-1 1,0 1-1,-1-1 0,1 1 0,-1-1 1,0 1-1,1-1 0,-1 1 0,0-1 0,0 1 1,0 1-1,2 60 393,-2-50-196,0-9-157,-1 1 1,1-1 0,-1 0-1,1 0 1,-1 0 0,0 0-1,-1 0 1,1 0 0,-1 0-1,1 0 1,-1 0-1,0 0 1,-1-1 0,1 1-1,-1-1 1,1 0 0,-1 0-1,-4 4 1,6-7 240,1-3-165,1-4-190,0-1 0,1 1 0,0-1 0,0 1-1,0 0 1,1 0 0,0 0 0,0 0-1,1 0 1,0 1 0,0-1 0,1 1-1,-1 0 1,1 1 0,1-1 0,-1 1-1,1 0 1,0 0 0,9-5 0,-5 2-16,0 2 1,1-1 0,0 2 0,0-1-1,1 2 1,-1-1 0,1 1 0,0 1-1,0 0 1,0 1 0,20-1 0,-31 5 81,0-1 0,0 1 0,-1 0 0,1-1 1,0 1-1,-1 0 0,1 0 0,-1-1 0,0 1 0,0 0 1,0 0-1,1 0 0,-2-1 0,1 1 0,0 0 1,0 0-1,-1 3 0,0-2 16,-1 8 52,0-1-1,-1 1 0,-1-1 1,0 0-1,0 0 0,-1 0 0,0-1 1,-12 17-1,10-15 116,0 1 1,0-1-1,1 1 1,1 1-1,-8 22 1,13-35-169,0 0 1,0 0 0,0 0 0,0 0-1,0 1 1,0-1 0,0 0-1,0 0 1,0 0 0,-1 1 0,1-1-1,0 0 1,0 0 0,0 0 0,0 1-1,0-1 1,0 0 0,1 0 0,-1 0-1,0 1 1,0-1 0,0 0 0,0 0-1,0 0 1,0 0 0,0 1 0,0-1-1,0 0 1,0 0 0,1 0 0,-1 0-1,0 1 1,0-1 0,0 0 0,0 0-1,0 0 1,1 0 0,-1 0 0,0 0-1,0 0 1,0 0 0,1 1 0,-1-1-1,0 0 1,0 0 0,0 0 0,0 0-1,1 0 1,-1 0 0,0 0 0,0 0-1,0 0 1,1 0 0,-1 0 0,0 0-1,0 0 1,0 0 0,1-1 0,-1 1-1,0 0 1,0 0 0,20-11-388,17-20-2106,-14 3-2146,-2-2-3971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09.1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91 4626,'0'0'10432,"0"-7"-9763,0-42 2460,0 32-229,0 44-2718,-3 57 45,-3 0 0,-24 116-1,26-184-193,2-9 17,1-1 0,0 0-1,0 1 1,0-1 0,1 11-1,-20-34-11590,11 1 1846</inkml:trace>
  <inkml:trace contextRef="#ctx0" brushRef="#br0" timeOffset="761.09">111 113 4162,'0'0'7961,"0"-3"-6848,3-18 7828,1 17-9503,34-11 541,0 2 0,1 2 0,1 2-1,42-5 1,18-4 93,-81 14-85,-61 20-1935,-16 30-5586,29-24-262</inkml:trace>
  <inkml:trace contextRef="#ctx0" brushRef="#br0" timeOffset="1194.24">0 615 8500,'0'0'8785,"11"-1"-7936,405-89 212,-374 75-1229,-9 2-5794,-18 10 677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8.08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25 105 10149,'0'0'7067,"4"-16"-5763,1-6-884,11-45 948,-15 91 517,0 8-1804,-4 50-1,-18 9 97,13-66-148,2 1-1,1-1 1,1 1 0,0 27-1,9-51-23,0-1 0,0 1 0,0-1 0,0-1 0,0 1 0,0-1 0,0 0 0,0 0 1,9-1-1,-4 1-10,115-1-926,-122 0 846,1 0 0,-1 0 0,0 0 0,0 0 0,0 0 1,0-1-1,0 0 0,0 1 0,-1-1 0,1 0 0,0-1 0,-1 1 1,1 0-1,-1-1 0,0 1 0,0-1 0,0 0 0,0 0 0,-1 1 1,1-1-1,-1-1 0,2-4 0,4-10-360,0 0-1,5-32 0,-7 32 434,4-33 944,-9 80-764,-9 119 421,9-147-582,0 0 0,0 0 1,1 0-1,-1 0 0,1 0 0,-1 0 0,1 0 0,-1 0 0,1-1 0,0 1 0,-1 0 0,1 0 1,0 0-1,0-1 0,-1 1 0,1 0 0,0-1 0,0 1 0,0-1 0,0 1 0,0-1 0,0 0 1,0 1-1,0-1 0,0 0 0,0 1 0,0-1 0,0 0 0,0 0 0,2 0 0,38 2 148,-34-3-140,0 1-74,-1 0 0,1-1 0,-1 0 0,0-1 0,0 1 0,1-1 0,-1 0 0,0-1 0,-1 1 0,1-1 0,0 0 1,-1-1-1,0 1 0,1-1 0,-2 0 0,1-1 0,5-5 0,5-7-177,-1-1 0,-1-1 0,15-29 0,-18 31 315,-14 31 106,0 0 1,2 0 0,0 0 0,0 1-1,1-1 1,1 1 0,2 21 0,-2-35-189,1 0 1,0 0 0,-1 0 0,1-1-1,0 1 1,0 0 0,0 0 0,0 0 0,-1 0-1,1-1 1,0 1 0,0 0 0,0-1-1,1 1 1,-1-1 0,0 1 0,0-1 0,0 0-1,0 1 1,0-1 0,0 0 0,1 0 0,-1 0-1,2 0 1,37 0-366,-28 0 186,4 0-273,-1-2 0,1 1-1,-1-2 1,1 0 0,-1-1 0,22-8-1,-29 9 257,0 0-1,0-1 0,-1 0 0,0 0 0,0-1 0,0 0 1,0 0-1,-1 0 0,0-1 0,0 0 0,-1 0 0,1-1 0,-1 1 1,4-9-1,-1-11 1235,-11 21 739,-8 14-1112,3 1-352,-4 3 195,0 1 0,1 1 1,-10 16-1,19-26-444,-1 0-1,1 0 1,0 0-1,0 0 1,0 1-1,1-1 1,-1 1-1,1-1 1,1 1-1,-1 0 1,1-1-1,0 1 1,0 0-1,2 7 1,-1-12-54,-1 0 1,0 0 0,1 0 0,0 0 0,-1 0 0,1 0 0,0-1 0,-1 1 0,1 0 0,0 0-1,0-1 1,0 1 0,-1 0 0,1-1 0,0 1 0,0-1 0,0 1 0,0-1 0,0 0 0,0 1 0,0-1-1,0 0 1,0 0 0,0 0 0,1 0 0,1 0 0,36 0 40,-25 0-61,0-1-218,0 0 1,-1-1 0,1 0 0,-1-1-1,1 0 1,-1-1 0,0-1 0,0 0-1,-1 0 1,23-15 0,-25 14-28,-1-1 0,0 1 0,-1-2 0,1 1 0,-2-1 0,1-1 0,-1 1 0,0-1 0,-1-1 0,0 1 0,0-1 0,-1 0 0,7-19 0,-6 5 574,-1 0-1,-1 0 0,-1 0 1,-2 0-1,0-26 2148,-2 82-2167,-12 54 87,7-55-251,1 0 0,0 37 0,0 20-1968,21-89-6813,3-8 4143</inkml:trace>
  <inkml:trace contextRef="#ctx0" brushRef="#br0" timeOffset="312.21">1244 228 3762,'0'0'10372,"1"-10"-9043,0 10-1323,-1-1 0,0 1 1,0 0-1,0 0 1,0 0-1,0 0 0,0-1 1,0 1-1,0 0 1,0 0-1,0 0 0,0-1 1,0 1-1,0 0 1,0 0-1,0 0 0,0-1 1,0 1-1,0 0 1,0 0-1,0 0 0,0-1 1,0 1-1,0 0 1,0 0-1,0 0 0,0 0 1,0-1-1,0 1 1,-1 0-1,1 0 0,0 0 1,0 0-1,0-1 1,0 1-1,0 0 0,-1 0 1,1 0-1,0 0 1,0 0-1,0 0 0,0 0 1,-1 0-1,1 0 1,0-1-1,0 1 0,0 0 1,-1 0-1,1 0 1,0 0-1,0 0 0,-1 0 1,-127 65 524,127-64-489,1 1-47,2 0 37,1 1-1,-1-1 0,1 0 1,-1 0-1,1 0 0,0 0 1,0-1-1,0 1 1,0-1-1,0 1 0,0-1 1,5 1-1,-4-1 4,23 9 39,1-1 0,0-2 0,30 4 0,3-6-6399,-55-5 2056</inkml:trace>
  <inkml:trace contextRef="#ctx0" brushRef="#br0" timeOffset="807.9">1424 245 2513,'0'0'10312,"1"-4"-9528,-1 4-730,0 0 1,0 0-1,0 0 1,0 0-1,0 0 1,1 0-1,-1 0 1,0 0-1,0 0 1,0 0-1,0 0 1,0 0-1,0 0 1,1 0-1,-1 0 1,0 1-1,0-1 1,0 0-1,0 0 1,0-1-1,1 1 1,-1 0-1,0 0 1,0 0-1,0 0 1,0 0-1,1 0 1,-1 36 1112,0-27-964,-1-1 0,0 1 0,0 0 1,0-1-1,-1 1 0,-1-1 0,0 0 1,-5 12-1,8-20-175,0 0 0,0 0 0,0 0 0,0-1 0,0 1 0,0 0 0,0 0 0,0 0 0,0 0 0,0 0 0,0 0 0,0 0 0,0 0 0,0-1 0,0 1 0,0 0 0,0 0 0,0 0 0,0 0 0,0 0 0,0 0 0,0 0 0,0 0 0,0 0 0,-1 0 0,1 0 0,0-1 0,0 1 0,0 0 0,0 0 0,0 0 0,0 0 0,0 0 0,0 0 0,0 0 0,-1 0 0,1 0 0,0 0 0,0 0 0,0 0 0,0 0 0,0 0 0,0 0 0,0 0 0,-1 0 0,1 0 0,0 0 0,0 0 0,0 0 0,0 0 0,0 0 0,0 0 0,0 0 0,0 1 0,0-1 0,-1 0 0,1 0 0,0 0 0,1-19 385,0 13-426,0 0 0,1 0-1,-1 0 1,1 1-1,0-1 1,3-5 0,0 3-52,1 0 0,0 0 0,0 1 0,1 0 1,0 0-1,1 0 0,-1 1 0,1 0 0,0 0 1,0 1-1,1 0 0,0 1 0,0 0 0,0 0 1,0 1-1,1 0 0,-1 1 0,1 0 0,-1 0 1,20 0-1,-28 3 80,0 1-1,0 0 1,0 0 0,-1 0 0,1-1-1,0 1 1,-1 0 0,1 0 0,-1 0-1,0 0 1,1 0 0,-1 0 0,0 0-1,0 0 1,0 0 0,-1 0 0,1 0-1,-1 2 1,1 0 25,0 115 93,2-118-464,-1-1 0,1 1 0,0-1 0,0 1 0,-1-1 0,1 1 0,0-1 0,0 0 0,-1 0 0,1 0 0,0 0 0,0 0 0,3-1 0,-4 1 46,4-1-344,1 0 0,-1 0 1,0-1-1,0 1 0,0-1 0,-1 0 0,1 0 1,0-1-1,-1 1 0,1-1 0,-1 0 1,6-5-1,-5 3-49,20-12-2793</inkml:trace>
  <inkml:trace contextRef="#ctx0" brushRef="#br0" timeOffset="1679.81">1811 236 2769,'0'0'10624,"-3"-3"-9546,3 2-1047,0 0 0,-1 1 1,1-1-1,-1 0 1,1 1-1,-1-1 0,1 0 1,-1 1-1,1-1 1,-1 1-1,1-1 0,-1 1 1,0-1-1,1 1 1,-1-1-1,0 1 0,1 0 1,-1-1-1,0 1 1,1 0-1,-1 0 0,0 0 1,0-1-1,0 1 1,1 0-1,-1 0 0,0 0 1,0 0-1,1 0 0,-1 0 1,0 1-1,0-1 1,0 0-1,1 0 0,-2 1 1,0 0 35,0 1 1,0-1-1,1 1 0,-1 0 1,0 0-1,1-1 0,0 1 1,-1 0-1,1 0 0,0 1 1,0-1-1,0 0 0,-1 4 1,-2 6 275,1 0 0,0 0 0,1 1 0,0-1 0,1 1 0,0 18 0,2-29-318,0-1 0,0 0 0,-1 0 0,1 0 0,0 0 0,0 0 0,0-1 0,0 1 0,0 0 0,1 0 0,-1-1 0,0 1 0,0 0 1,0-1-1,1 1 0,-1-1 0,0 0 0,1 1 0,-1-1 0,0 0 0,1 0 0,-1 0 0,0 0 0,1 0 0,-1 0 0,0 0 0,1 0 0,-1-1 0,2 0 0,42-7 379,-42 6-388,0-1 1,0 0-1,-1 1 0,1-1 1,-1 0-1,0 0 1,0-1-1,0 1 0,0 0 1,-1-1-1,1 1 1,-1-1-1,0 1 0,0-1 1,0 0-1,-1 0 1,1-3-1,0 4-18,-1 1 1,1 0-1,-1-1 0,0 1 1,0-1-1,0 1 0,0-1 1,0 1-1,-1-1 1,1 1-1,-1-1 0,1 1 1,-1 0-1,0-1 0,0 1 1,0 0-1,0 0 0,0 0 1,-1-1-1,1 1 0,-1 1 1,1-1-1,-1 0 1,0 0-1,0 0 0,-2-1 1,-21-3-522,18 5-1095,20-1 800,35-4 507,-37 3 316,1 1-1,0 1 1,-1 0-1,21 1 1,-30 1 7,-1-1 1,0 1 0,1 0-1,-1-1 1,0 1 0,0 0-1,1 0 1,-1 0-1,0 0 1,0 0 0,0 0-1,0 0 1,0 0-1,-1 1 1,1-1 0,0 0-1,0 0 1,-1 1-1,1-1 1,-1 0 0,1 1-1,-1-1 1,1 3 0,6 39 473,-6-37-352,0 11 199,4 22 335,-5-38-647,1 0-1,-1 0 1,0 0 0,1 0-1,-1 0 1,0 0 0,1 0 0,-1 0-1,1 0 1,0-1 0,-1 1-1,1 0 1,0 0 0,-1 0-1,1-1 1,0 1 0,0 0 0,0-1-1,0 1 1,0-1 0,0 1-1,-1-1 1,1 1 0,0-1-1,0 0 1,0 0 0,1 1 0,-1-1-1,1 0 1,5-1-10,0 1-1,0-1 1,-1-1-1,1 0 1,-1 0-1,1 0 1,-1 0 0,0-1-1,0 0 1,11-8-1,59-48-162,-36 25-87,-25 27 254,-8 11 43,-7 24 87,-1-11-109,1-6 3,-1-9-19,1 0 0,0 1 1,0-1-1,0 1 0,0-1 0,1 0 0,-1 1 0,1-1 1,-1 1-1,1-1 0,1 4 0,0-5-5,-1 0 0,1 0-1,-1 0 1,1 0 0,0 0-1,0 0 1,-1-1 0,1 1-1,0 0 1,0-1 0,-1 0-1,1 1 1,0-1 0,0 0-1,0 0 1,0 0 0,0 0-1,2-1 1,4 1 8,0-1 1,0 0-1,0-1 0,0 0 1,0 0-1,-1-1 0,1 0 0,-1 0 1,1-1-1,-1 0 0,0 0 1,0 0-1,-1-1 0,1 0 1,-1-1-1,0 1 0,-1-1 1,1 0-1,-1-1 0,4-7 1,-4 7-19,0 0 0,0-1 0,-1 0 1,-1 0-1,1 0 0,-1-1 0,-1 1 1,1-1-1,-2 1 0,1-1 0,-1 0 1,0 0-1,-1 0 0,0 0 0,0 0 1,-1 1-1,0-1 0,-4-14 1,4 20-11,-1 1 1,1-1 0,-1 0 0,0 0 0,1 1 0,-1-1 0,0 1 0,0-1 0,-1 1 0,1 0 0,0 0 0,-1 0 0,0 0 0,1 0-1,-1 1 1,0-1 0,0 1 0,0 0 0,0 0 0,0 0 0,0 0 0,-4 0 0,-5-2-73,-1 2-1,1 0 1,-1 0 0,-16 2-1,26-1-71,1 0 0,-1 1 0,1-1 0,0 1-1,-1-1 1,1 1 0,0 0 0,0 0 0,0 0 0,-1 0-1,1 1 1,0-1 0,-2 3 0,-20 23-5572,12-7-2429</inkml:trace>
  <inkml:trace contextRef="#ctx0" brushRef="#br0" timeOffset="2267.22">2766 267 9188,'0'0'6801,"-3"6"-5937,0-2-525,-1 1 66,1-1 0,0 1-1,1 0 1,-1 0 0,1 0 0,0 0 0,-2 9 0,32-30 694,-27 14-1084,1 1-1,-1-1 1,0 1 0,1-1-1,-1 0 1,0 1 0,0-1-1,0 0 1,-1 0 0,1 0 0,0 0-1,-1 1 1,1-1 0,-1 0-1,0 0 1,1 0 0,-1 0-1,0-3 1,-1 4-11,1 0 0,0 0 0,-1 0 1,1 0-1,-1 1 0,0-1 0,1 0 0,-1 0 0,0 0 0,1 0 0,-1 1 0,0-1 1,0 0-1,0 1 0,0-1 0,0 0 0,0 1 0,0 0 0,0-1 0,0 1 0,0-1 1,0 1-1,0 0 0,0 0 0,0 0 0,0-1 0,0 1 0,0 0 0,0 0 0,0 0 1,-2 1-1,-3-1-10,1 0 0,-1 1 0,0-1 0,0 1 0,1 1 0,-8 1 1,12-2-2,-1-1 1,1 1 0,-1-1 0,1 1 0,0 0 0,-1 0-1,1 0 1,0 0 0,0 0 0,-1 0 0,1 0 0,0 0 0,0 0-1,0 0 1,0 1 0,0-1 0,1 0 0,-1 1 0,0-1-1,1 1 1,-1-1 0,1 1 0,-1-1 0,1 1 0,0-1 0,-1 1-1,1 2 1,25-5 52,-19 1-32,-1-1 1,1 0 0,-1-1-1,1 1 1,-1-1-1,10-5 1,-13 7-7,0-1 0,0 0 0,-1 0 0,1 0 0,0 0 1,-1-1-1,1 1 0,-1 0 0,1-1 0,-1 1 0,0-1 0,1 1 0,-1-1 0,0 0 0,0 1 0,0-1 0,0 0 0,0 0 0,-1 0 1,1 0-1,-1 0 0,1 0 0,-1-2 0,-1 3-140,-1 0 1,0 1-1,0-1 1,0 1-1,-1 0 1,1-1 0,0 1-1,0 0 1,0 0-1,0 0 1,-3 1-1,3-1-120,-22 4-2475,-1 6-1387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14.3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20 174 3490,'0'0'7446,"1"-4"-6491,2-1-490,1-5-144,-3-1 5707,-1 21-5844,-20 244 362,17-224-524,2-19-306,-3 21-712,3-11-6573</inkml:trace>
  <inkml:trace contextRef="#ctx0" brushRef="#br0" timeOffset="309.4">29 214 8628,'0'0'3450,"0"-16"-2218,-1-6-738,0 4 330,0 0 0,1-1 1,4-33-1,-3 48-777,1 1 0,-1-1 0,1 1 0,0 0 0,0-1 0,0 1 0,1 0 0,-1 0 0,0 0-1,1 1 1,0-1 0,0 1 0,0-1 0,0 1 0,0 0 0,0 0 0,1 0 0,-1 1 0,1-1 0,-1 1 0,1 0 0,0 0 0,5-1-1,5-1-47,0 0-1,1 1 0,-1 1 1,28 0-1,-39 2-69,0-1 0,0 1-1,0 0 1,0 0 0,0 1 0,0-1-1,0 0 1,0 1 0,-1 0 0,1 0-1,0-1 1,-1 1 0,0 1 0,1-1-1,-1 0 1,0 1 0,0-1 0,0 1-1,-1-1 1,1 1 0,-1 0 0,1 0-1,-1 0 1,0 0 0,0 0 0,1 5 0,0 1-858,0 0 1,0-1 0,-1 1 0,0 0 0,-1 0 0,0 0 0,0 0-1,-3 16 1,-9 8-6902</inkml:trace>
  <inkml:trace contextRef="#ctx0" brushRef="#br0" timeOffset="496.74">49 389 8196,'0'0'7027,"15"0"-6915,14 0 64,5 0-176,5-6-512,5 6-1233,-5 0-2401</inkml:trace>
  <inkml:trace contextRef="#ctx0" brushRef="#br0" timeOffset="1236.11">453 383 10981,'0'0'5960,"0"0"-5928,-1-1-1,1 1 1,0-1 0,-1 0-1,1 1 1,0-1-1,-1 1 1,1-1 0,0 0-1,0 1 1,-1-1-1,1 0 1,0 1 0,0-1-1,0 0 1,0 1 0,0-1-1,0 0 1,0-1-1,2 3-23,0 0 0,0 0 0,-1 0-1,1 0 1,0 0 0,-1 0 0,1 0-1,-1 1 1,1-1 0,-1 1-1,0-1 1,0 1 0,0-1 0,1 1-1,-1 0 1,-1-1 0,1 1 0,0 0-1,0 0 1,-1 0 0,1 0 0,-1 0-1,1 0 1,-1 0 0,0 0 0,0-1-1,0 5 1,1-1 21,-1 1 1,1-1-1,-1 0 0,0 1 0,-1-1 1,1 0-1,-1 1 0,0-1 1,0 0-1,-3 6 0,-11 6 344,14-17-344,1 0 0,0 0 1,-1 1-1,1-1 0,0 0 0,-1 0 0,1 0 0,0 0 1,-1 0-1,1 0 0,0 0 0,-1 0 0,1 0 0,0 0 1,-1 0-1,1 0 0,0 0 0,-1 0 0,1 0 0,0-1 1,-1 1-1,1 0 0,0 0 0,-1 0 0,1 0 0,0-1 1,0 1-1,-1 0 0,1 0 0,0 0 0,0-1 0,-1 1 1,1-2-18,-1 1 0,1-1 1,0 1-1,-1-1 0,1 1 1,0 0-1,0-1 1,0 1-1,0-1 0,1 1 1,-1-1-1,0 1 0,1-1 1,-1 1-1,0 0 0,1-1 1,0 1-1,-1 0 1,1-1-1,0 1 0,0 0 1,-1 0-1,1 0 0,0 0 1,2-2-1,3-3-302,0 1 0,0-1 1,1 1-1,0 1 0,0-1 0,0 1 1,0 0-1,1 0 0,-1 1 0,1 0 0,12-2 1,13-3-2802,54-4 1,-57 9 1372,41-5 7257,-81 22-1805,4-4-3583,0 0-1,1 0 1,0 0 0,0 0-1,2 1 1,-1 0 0,1 0-1,-2 11 1,7-21-137,-1 0 1,0-1-1,0 1 1,0 0-1,0-1 1,1 1-1,-1 0 1,0-1-1,1 0 0,-1 1 1,0-1-1,1 0 1,-1 0-1,1 1 1,-1-1-1,0 0 0,1 0 1,-1-1-1,1 1 1,-1 0-1,0 0 1,3-1-1,36-7 190,-34 5-178,-1-1-1,1 0 0,-1 0 1,0 0-1,0-1 1,0 1-1,-1-1 0,7-8 1,-9 10-11,0 0 0,0 0 0,-1 0 0,1 0 0,0 0 0,-1 0 0,0 0 0,0 0 0,0-1 1,0 1-1,0-1 0,-1 1 0,0 0 0,1-1 0,-1 1 0,-1-1 0,1 1 0,-1-5 0,0 6-29,1 1 1,-1 0-1,0 0 0,0-1 0,0 1 0,0 0 1,0 0-1,0 0 0,0 0 0,0 0 0,0 1 0,-1-1 1,1 0-1,0 0 0,-1 1 0,1-1 0,0 1 1,-1-1-1,1 1 0,0 0 0,-1-1 0,1 1 0,-1 0 1,1 0-1,-1 0 0,1 0 0,-1 0 0,1 0 1,-1 0-1,1 1 0,0-1 0,-1 1 0,1-1 1,0 1-1,-2 0 0,-3 1-448,1-1 0,0 1 0,0 0 0,0 1 0,0-1 0,1 1 0,-1 0 0,-6 5 0,-2 8-2310,7-4-2174</inkml:trace>
  <inkml:trace contextRef="#ctx0" brushRef="#br0" timeOffset="1891.38">947 328 6099,'0'0'7328,"16"-6"-6781,51-20 6,-66 25-528,-1 1 0,1-1 0,0 1 0,0 0 0,-1-1 0,1 1 0,0 0 0,0 0 0,0-1 0,-1 1 0,1 0 0,0 0 0,0 0 1,0 0-1,0 0 0,-1 0 0,1 0 0,0 0 0,0 0 0,0 0 0,0 1 0,-1-1 0,1 0 0,0 1 0,0-1 0,-1 0 0,1 1 0,0-1 0,0 1 1,-1-1-1,1 1 0,-1-1 0,1 1 0,0 0 0,-1-1 0,1 1 0,-1 0 0,1-1 0,-1 1 0,0 0 0,1 1 0,-1 30 595,-1-24-353,2 8 59,0-12-228,-1 0 0,0 0 0,1 0 0,-1 0 0,0 0 0,-1 0 0,1 0 0,-1 0 0,0 0 0,0 0 1,0 0-1,0-1 0,-1 1 0,0 0 0,1-1 0,-5 7 0,4-18 412,6-8-662,2 6-20,1 0-1,0 0 1,1 1 0,0 0 0,0 0 0,1 1 0,16-13 0,-19 16 136,0 1 1,0 0-1,0 1 0,0 0 1,0 0-1,1 0 1,-1 1-1,1-1 1,0 2-1,0-1 1,0 1-1,0 0 1,0 0-1,11 1 0,-17 1 40,0-1 0,0 0 0,0 1 0,0 0-1,0-1 1,0 1 0,0 0 0,-1-1-1,1 1 1,0 0 0,0 0 0,-1 0 0,1 0-1,0 0 1,-1 0 0,1 0 0,-1 0-1,1 0 1,-1 0 0,0 0 0,1 0 0,-1 0-1,0 0 1,0 0 0,0 0 0,0 0-1,0 0 1,0 2 0,0 40 257,-1-30-138,1-5 47,0 1 0,-1-1 0,0 1 0,-1-1 0,0 1 0,-5 15 0,11-31-141,0 0 0,1 1 1,0 0-1,0-1 0,1 2 0,0-1 1,0 1-1,9-6 0,64-45-1522,-72 51 1395,1 1 1,-1 0-1,1 0 0,-1 1 1,1 0-1,0 0 0,0 1 1,1 0-1,13-2 1,-21 5 91,0 0 0,-1 0 1,1 0-1,-1 0 0,1 0 1,-1 0-1,1 0 0,-1 0 1,1 0-1,-1 0 1,0 0-1,0 0 0,1 1 1,-1-1-1,0 0 0,0 0 1,0 0-1,0 0 0,-1 2 1,1 35 302,0-29-121,0-1-62,-1-3-4,1 0 0,0 0 0,1 0 0,-1 0 1,1 0-1,2 8 0,-2-11-78,0-1 0,-1 0 1,1 1-1,0-1 0,0 0 1,0 0-1,0 0 0,0 0 1,0 1-1,0-2 0,1 1 1,-1 0-1,0 0 0,0 0 1,1 0-1,-1-1 0,1 1 1,-1-1-1,1 1 0,-1-1 1,0 1-1,1-1 0,-1 0 1,1 0-1,0 0 0,-1 0 1,3 0-1,12 0-85,-1-2 0,0 1 0,0-2-1,1 0 1,-2-1 0,1 0 0,0-1 0,14-8 0,-7 2-1746,-1-1 0,25-17 0,0-9-8795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29.7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20 259 1345,'0'0'9308,"-2"-4"-7910,2 3-1146,-1 0-128,1 0 0,-1-1 0,1 1 0,-1 0-1,0 0 1,1-1 0,-1 1 0,0 0 0,0 0 0,0 0 0,-8-6 7476,16 5-7510,190-32 148,-161 31-9749,-52 12 4487</inkml:trace>
  <inkml:trace contextRef="#ctx0" brushRef="#br0" timeOffset="278.13">53 351 9652,'0'0'9221,"1"-1"-9098,0-1 1,1 0 0,-1 1 0,1-1 0,-1 1 0,1 0-1,0-1 1,-1 1 0,1 0 0,0 0 0,2-1 0,28-8 140,1 1 0,61-9 0,-59 15-3227,-2 2-3286</inkml:trace>
  <inkml:trace contextRef="#ctx0" brushRef="#br0" timeOffset="898.6">82 52 4274,'0'0'9047,"-5"-8"-7519,-14-28 97,19 36-1602,-1 0-1,1 0 1,0-1-1,0 1 1,0 0-1,0 0 1,0 0 0,0 0-1,-1 0 1,1-1-1,0 1 1,0 0-1,0 0 1,0 0-1,0 0 1,0-1-1,0 1 1,0 0 0,0 0-1,0 0 1,0-1-1,0 1 1,0 0-1,0 0 1,0 0-1,0 0 1,0-1-1,0 1 1,0 0 0,0 0-1,0 0 1,0-1-1,0 1 1,0 0-1,1 0 1,-1 0-1,0 0 1,0 0-1,0-1 1,0 1 0,0 0-1,0 0 1,1 0-1,-1 0 1,0 0-1,0 0 1,0-1-1,0 1 1,1 0-1,-1 0 1,0 0-1,14 3 1605,19 12 799,-31-14-2366,159 69-106,-91-42 10,73 41 1,-142-68 30,-1-1 1,1 0-1,0 1 1,-1-1-1,1 1 1,0-1-1,-1 1 1,1-1-1,0 1 1,-1 0-1,1-1 1,-1 1-1,1 0 0,-1 0 1,1-1-1,-1 1 1,0 0-1,1 0 1,-1 0-1,0-1 1,0 1-1,0 0 1,1 0-1,-1 0 1,0 0-1,0-1 1,0 1-1,0 0 1,-1 0-1,1 0 0,0 0 1,0-1-1,-1 3 1,1-1 1,-2 6 11,0-1 1,-1 0 0,0 0 0,0-1-1,0 1 1,-1-1 0,1 1 0,-2-1 0,1 0-1,-1-1 1,-10 11 0,-7 11 8,-21 30-28,24-34-43,0 0-1,2 2 0,1 0 1,1 1-1,-21 50 0,31-55-4664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4.0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220 473 4386,'0'0'8815,"1"-12"-8402,3-13 221,-1-1-1,-1 0 1,-3-44 0,0 68-586,1-1-1,-1 1 1,1 0 0,-1-1 0,0 1 0,0 0 0,0-1-1,0 1 1,-1 0 0,1 0 0,0 0 0,-1 0 0,0 0 0,1 0-1,-1 0 1,0 1 0,0-1 0,0 1 0,0-1 0,0 1-1,0 0 1,-1 0 0,1 0 0,0 0 0,-1 0 0,1 0 0,0 0-1,-1 1 1,1 0 0,-1-1 0,1 1 0,-1 0 0,1 0-1,-1 0 1,1 0 0,-5 2 0,-1-1-20,0 0 0,0 1 0,0 0-1,0 1 1,1-1 0,-1 2 0,1-1 0,-1 1 0,-11 8 0,13-7-18,1 0 0,0 0 0,0 0 0,0 1 0,1 0 0,-1 0 0,2 0 0,-1 0 1,1 1-1,-1-1 0,2 1 0,-1 0 0,-2 14 0,1 1 95,1 0-1,1 1 1,1 26 0,2-47-95,0 0 0,-1 0-1,1 0 1,0-1 0,0 1 0,0 0 0,0-1 0,0 1-1,0 0 1,1-1 0,-1 0 0,1 1 0,-1-1 0,1 0-1,-1 0 1,1 0 0,-1 0 0,1 0 0,0 0 0,0 0-1,0 0 1,-1-1 0,1 1 0,0-1 0,3 1-1,0 0 14,0 1-1,-1-2 0,1 1 0,0 0 0,-1-1 0,1 0 0,0 0 0,-1 0 1,1-1-1,9-1 0,-8-1-3,0-1-1,0 0 1,0 0 0,-1 0 0,1 0-1,-1-1 1,0 0 0,0 0 0,-1 0-1,0-1 1,1 0 0,-2 0 0,7-12 0,-2 2 11,-1 0 1,-1 0 0,0-1-1,5-26 1,-8 29 72,-3 17 88,-7 21-127,2-13-33,0 1 0,0 0 0,2 0 0,-1 0 0,2 0 0,-1 1 0,2-1 0,0 1 0,0-1 0,2 17 0,-1-28-22,0 0 1,0 0-1,0 1 0,0-1 0,1 0 1,-1 0-1,0 0 0,1 1 0,-1-1 1,1 0-1,-1 0 0,1 0 0,-1 0 1,1 0-1,0 0 0,0 0 0,0 0 1,-1 0-1,1 0 0,0 0 0,0-1 1,0 1-1,0 0 0,0-1 0,2 2 1,0-1-24,1 0 1,-1 0-1,1 0 1,-1 0-1,1 0 1,0-1-1,-1 1 1,8-1 0,-4-1-150,1 1 1,-1-1-1,1 0 1,0-1 0,-1 0-1,0 0 1,1 0-1,7-5 1,-9 3-254,1-1 0,-1-1 1,0 1-1,0-1 0,0 0 0,-1 0 0,0-1 0,0 1 1,4-10-1,30-69-2341,-23 47 2365,-14 33 2854,-1 7-1013,-4 17-599,-9 28-382,14-58 2824,-1 7-3280,-1 1 0,1-1 0,0 1 0,0-1 0,0 1 0,1-1 0,-1 1 0,1 0 0,0-1 0,0 1 0,0 0 0,0 0 0,5-5 0,-5 7-34,0-1 1,0 1-1,0-1 0,0 1 1,0-1-1,0 1 1,1 0-1,-1 0 0,0 0 1,1 0-1,-1 1 0,1-1 1,-1 1-1,1-1 0,-1 1 1,1 0-1,-1 0 0,1 0 1,-1 0-1,1 0 1,-1 1-1,1-1 0,-1 1 1,0 0-1,1 0 0,2 1 1,-2-1 20,-1 1 0,1 1 0,0-1 0,0 0 0,-1 1-1,0-1 1,1 1 0,-1 0 0,0 0 0,0 0 0,0 0 0,-1 0 0,1 0 0,-1 1 0,0-1 0,0 0 0,1 5 0,3 10 193,-3-9 15,1-1 0,-1 1 0,-1-1 0,1 1 0,-2 0 0,1 13 0,2-30-260,1-1 1,0 1 0,1-1-1,-1 1 1,2 0 0,-1 1-1,1-1 1,0 1 0,1 0 0,0 1-1,0 0 1,0 0 0,1 0-1,-1 1 1,2 0 0,-1 0-1,0 1 1,1 0 0,0 1-1,0 0 1,0 0 0,0 1-1,0 0 1,0 0 0,19 1-1,-27 1 39,0 1 0,1 0 0,-1-1 0,0 1 0,0 0 0,0 0 0,0 0 0,0 0 0,0 0 0,0 0 0,0 0 0,-1 1 0,1-1 1,0 0-1,-1 0 0,1 1 0,-1-1 0,1 0 0,-1 1 0,1-1 0,-1 0 0,0 1 0,0-1 0,0 1 0,0-1 0,0 0 0,0 1 0,0 1 0,-1 61 138,0-44-27,1-8-54,0-9-14,-1 0 0,1 0 0,0 0 0,0 0 0,1 0 0,-1 0 0,1 0 0,-1 0 0,1 0 0,0 0 0,1 3 1,0-5-17,-1 0 1,1 1-1,0-1 1,0 0 0,-1 0-1,1-1 1,0 1 0,0 0-1,0 0 1,0-1 0,0 0-1,0 1 1,0-1 0,0 0-1,0 0 1,0 0 0,0 0-1,4 0 1,12-1-311,0 0 0,0-1-1,-1-1 1,1 0 0,24-9 0,-25 6-1376,0-1 1,-1-1-1,16-9 1,7-10-6985</inkml:trace>
  <inkml:trace contextRef="#ctx0" brushRef="#br0" timeOffset="496.74">1859 179 8468,'0'0'4303,"2"-18"-3169,2-7-858,0 8-53,-2 0 0,0-1 0,-1-19 1,-2 35-186,1 0 0,0 0 0,-1 0 0,1 0 0,-1 0 1,1 0-1,-1 0 0,0 0 0,0 0 0,0 1 0,0-1 1,0 0-1,0 1 0,0-1 0,-1 1 0,1-1 0,0 1 1,-1-1-1,0 1 0,1 0 0,-1 0 0,0 0 0,1 0 1,-1 0-1,0 0 0,0 0 0,0 1 0,0-1 0,-2 0 1,1 1-38,1-1 1,-1 1 0,1-1 0,-1 1 0,1 0 0,-1 0 0,1 0 0,-1 0-1,1 1 1,-1-1 0,1 1 0,-1-1 0,1 1 0,-1 0 0,1 0-1,0 0 1,0 0 0,-1 0 0,1 1 0,0-1 0,0 1 0,0-1 0,-2 3-1,-7 11 40,2 1-1,-1 0 0,2 0 0,0 1 0,1 0 0,1 1 0,-4 18 0,-2 13 421,-8 66 1,10-45-114,-3 11-174,10-28-4936</inkml:trace>
  <inkml:trace contextRef="#ctx0" brushRef="#br0" timeOffset="946.68">1565 399 9556,'0'0'7972,"-1"-4"-7481,1 3-476,0 0 0,0 0 0,0-1 0,0 1 0,0 0 0,0 0 0,0 0 0,1 0 0,-1 0 0,0-1 0,1 1 0,-1 0 0,1 0 0,-1 0 0,1 0 0,-1 0 0,1 0 0,0 0 0,0 0 0,-1 1 0,1-1 0,0 0 0,0 0 0,0 1 0,0-1 0,0 0 0,0 1 1,1-1-1,4-2 15,0 0 0,0 1 0,0 0 1,0 0-1,12-2 0,8 1 44,51-1 1,-59 3-52,-3 1-18,0 0 0,-1 0-1,1 2 1,0 0 0,23 5-1,-35-5-5,1-1 0,0 1 0,-1 0 0,1-1-1,-1 2 1,1-1 0,-1 0 0,0 1-1,0-1 1,0 1 0,0 0 0,-1 0-1,1 0 1,-1 0 0,0 0 0,0 1 0,0-1-1,0 1 1,0 0 0,-1-1 0,0 1-1,1 0 1,-1 0 0,-1 0 0,1 0 0,0 4-1,-1-2 7,1-1 0,-1 1 0,0 0 0,0 0 0,0-1 0,-1 1 0,0 0 0,0 0 0,-1-1-1,0 1 1,-2 5 0,3-8 7,-1-1-1,1 0 0,-1 1 0,0-1 1,1 0-1,-1 0 0,0 0 1,0 0-1,0-1 0,-1 1 1,1 0-1,0-1 0,-1 1 0,1-1 1,-1 0-1,1 0 0,-1 0 1,0 0-1,1-1 0,-1 1 1,0-1-1,1 1 0,-1-1 0,-5 0 1,6 0 126,2-8 36,2 4-252,-1-1-1,0 0 1,1 1-1,0-1 1,0 1 0,0 0-1,1 0 1,0-1-1,-1 2 1,1-1 0,1 0-1,-1 0 1,0 1-1,1 0 1,4-3 0,8-7-781,0 0 0,25-14 0,-25 19-574,0 1 1,31-9 0,-30 11-2024,-2-1-1248</inkml:trace>
  <inkml:trace contextRef="#ctx0" brushRef="#br0" timeOffset="1291.08">2112 363 7732,'0'0'7248,"-5"11"-6904,3-7-346,-24 55 419,24-54-289,1 1 0,-1-1 1,1 1-1,0 0 1,0 0-1,1-1 1,0 1-1,0 0 1,0 0-1,1 0 0,1 7 1,-1-13-106,-1 1-1,1 0 1,-1 0-1,1 0 1,-1 0-1,1 0 1,0-1 0,-1 1-1,1 0 1,0 0-1,0-1 1,0 1 0,-1-1-1,1 1 1,0-1-1,0 1 1,0-1 0,0 1-1,0-1 1,0 0-1,0 1 1,0-1-1,0 0 1,2 0 0,29 1 430,-22-2-303,2 2-78,-1-1-1,0-1 1,0 0-1,1-1 0,-1 0 1,0 0-1,0-2 1,10-3-1,-17 5-50,-1 0 0,1 0-1,-1-1 1,1 1 0,-1-1 0,0 1 0,0-1 0,0 0 0,-1 0-1,1 0 1,-1-1 0,0 1 0,1-1 0,-1 1 0,-1-1-1,1 0 1,-1 0 0,1 0 0,-1 1 0,0-1 0,-1-1 0,1 1-1,-1 0 1,1 0 0,-2-7 0,2 9-21,-1 0-1,0-1 1,0 1-1,0 0 1,0 0 0,-1-1-1,1 1 1,-1 0 0,1 0-1,-1 0 1,0 0-1,1 0 1,-1 0 0,0 0-1,-1 0 1,1 0 0,0 0-1,0 0 1,-1 1-1,-2-4 1,0 4-30,1-1 0,-1 1 0,0-1 0,0 1 0,0 0 0,0 0 0,0 1 0,0-1 0,0 1 0,0 0 0,-6 0 0,7 0-53,-57 5-2186,56-4 1703,0 1-1,0-1 1,0 1 0,0-1-1,0 1 1,0 1-1,-5 3 1,-2 5-5365</inkml:trace>
  <inkml:trace contextRef="#ctx0" brushRef="#br0" timeOffset="1932.24">2463 367 9332,'0'0'6606,"0"9"-5966,1-1-504,-1-3-45,1-1 1,-1 1 0,0-1-1,0 1 1,-1-1 0,1 1-1,-1-1 1,0 1 0,0-1 0,0 0-1,-1 1 1,0-1 0,1 0-1,-1 0 1,-1 0 0,-3 6-1,-6 0 1402,23-25-1201,24-24-572,-28 32 168,1 1 1,0 0-1,0 0 0,1 1 1,-1 0-1,1 0 1,0 1-1,0 0 0,1 1 1,-1 0-1,1 0 0,17-2 1,-26 6 120,0-1 0,0 1 0,0 0 0,0-1 0,0 1 0,0 0 1,0-1-1,0 1 0,-1 0 0,1 0 0,0 0 0,-1-1 0,1 1 0,0 0 1,-1 0-1,0 0 0,1 0 0,-1 0 0,1 0 0,-1 0 0,0 1 0,0-1 1,1 0-1,-1 0 0,0 0 0,0 0 0,0 0 0,-1 2 0,1 43 154,0-37-73,0-9-68,0 1-1,0-1 0,0 0 0,0 1 0,0-1 1,0 0-1,0 1 0,0-1 0,0 0 1,0 0-1,0 1 0,0-1 0,0 0 0,0 1 1,1-1-1,-1 0 0,0 1 0,0-1 1,0 0-1,0 0 0,1 1 0,-1-1 0,0 0 1,0 0-1,0 0 0,1 1 0,-1-1 1,0 0-1,0 0 0,1 0 0,-1 0 0,0 1 1,1-1-1,-1 0 0,0 0 0,0 0 1,1 0-1,15-6 179,28-26-567,-21 15 370,92-54-755,-115 70 757,1 1-1,-1-1 1,1 1 0,0 0 0,-1-1 0,1 1-1,-1 0 1,1-1 0,0 1 0,-1 0-1,1 0 1,-1 0 0,1 0 0,0 0-1,-1-1 1,1 1 0,0 0 0,-1 0 0,1 1-1,0-1 1,-1 0 0,1 0 0,0 0-1,-1 0 1,1 0 0,0 1 0,-1-1 0,1 0-1,-1 1 1,1-1 0,-1 0 0,1 1-1,-1-1 1,1 1 0,-1-1 0,1 1-1,-1-1 1,1 1 0,-1-1 0,0 1 0,1-1-1,-1 1 1,0 0 0,1-1 0,-1 1-1,0-1 1,0 1 0,0 0 0,0-1-1,1 1 1,-1 0 0,0-1 0,0 2 0,0 44 296,-1-33-105,1-8-369,0 7 355,0 0 0,-1-1 0,0 1-1,-4 14 1,-11 5-1294,15-29 718,-1-1 1,0 1-1,0 0 0,0-1 1,0 1-1,-1-1 1,1 0-1,0 0 0,0 0 1,-1 0-1,1 0 0,-4 1 1,-8-1-6032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1.7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180 95 6723,'2'-5'13814,"1"-21"-13179,-4 3-57,1 23-572,0 0 0,0 1 0,0-1 0,0 0-1,0 0 1,0 0 0,0 0 0,0 0 0,0 0-1,0 0 1,0 0 0,-1 0 0,1 0 0,0 0-1,0 0 1,0 0 0,0 1 0,0-1 0,0 0-1,0 0 1,0 0 0,0 0 0,0 0 0,0 0-1,0 0 1,0 0 0,-1 0 0,1 0 0,0 0-1,0 0 1,0 0 0,0 0 0,0 0 0,0 0-1,0 0 1,0 0 0,0 0 0,0 0 0,-1 0-1,1 0 1,0 0 0,0 0 0,0 0-1,0 0 1,0 0 0,0 0 0,0-1 0,0 1-1,0 0 1,0 0 0,0 0 0,0 0 0,0 0-1,0 0 1,-1 0 0,1 0 0,0 0 0,0 0 0,-10 35 149,6-19-228,-4 21 99,2 0-1,2 0 1,0 50-1,1-7-855,1-66-123,1 0-1,-2 0 1,-5 18-1,-12 12-6234,6-29 1961</inkml:trace>
  <inkml:trace contextRef="#ctx0" brushRef="#br0" timeOffset="280.77">0 527 8500,'0'0'9079,"26"0"-7769,49 2-1199,38-1-677,-40-8-2872,-46 0-721,-14-2-2596</inkml:trace>
  <inkml:trace contextRef="#ctx0" brushRef="#br0" timeOffset="619.35">85 39 1313,'0'0'14950,"-54"-39"-12148,74 39-3010,18 0 192,21 0-32,4 0-1217,1 0-752,-16 0-144,-9 6-4466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4:37.0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79 4 7283,'0'0'9727,"1"-3"-8665,2 104 2813,-2 14-6136,1-124 1973,1-1 0,0 0-1,0 1 1,1 0 0,5-11 0,-5 13 286,-1-1 0,1 1 0,-1-1 0,-1 0 0,1-1 0,-1 1 0,-1 0 0,1-13 0,-2 20-74,1 1 0,-1 0 0,0 0 1,0-1-1,0 1 0,0 0 0,0-1 0,0 1 0,0 0 1,0 0-1,0-1 0,0 1 0,0 0 0,0-1 0,0 1 1,-1 0-1,1 0 0,0-1 0,0 1 0,0 0 0,0 0 1,0-1-1,0 1 0,-1 0 0,1 0 0,0 0 1,0-1-1,0 1 0,-1 0 0,1 0 0,0 0 0,0 0 1,-1-1-1,1 1 0,0 0 0,0 0 0,-1 0 0,1 0 1,0 0-1,0 0 0,-1 0 0,1 0 0,0 0 0,0 0 1,-1 0-1,1 0 0,0 0 0,-1 0 0,1 0 0,0 0 1,-1 0-1,0 0 33,-9 0-3601</inkml:trace>
  <inkml:trace contextRef="#ctx0" brushRef="#br0" timeOffset="374.06">244 44 6771,'0'0'8815,"-15"1"-8202,-6 2-243,0 2 0,0 0 0,0 1 0,-26 13 0,-1-2 125,30-6-334,3-2-1296,4-7-2626,6-2-380</inkml:trace>
  <inkml:trace contextRef="#ctx0" brushRef="#br0" timeOffset="637.61">24 72 7908,'0'0'6309,"8"0"-5871,-5 0-351,1 0 0,-1 1 0,1-1 0,0 1 0,-1 0 0,1 0 0,-1 0 0,0 0 0,1 1 0,-1-1 1,0 1-1,0 0 0,3 2 0,0 1 102,0 1 0,0-1 0,-1 1 0,1 0 0,-2 1 0,7 8 0,-6-6-212,0-1-1,1 0 0,0 0 1,1-1-1,14 13 1,-18-17-722,1-1 1,-1 1 0,1-1-1,0 0 1,0 0 0,0-1-1,0 1 1,0-1 0,1 0-1,3 1 1,12 0-6939</inkml:trace>
  <inkml:trace contextRef="#ctx0" brushRef="#br0" timeOffset="1024.9">586 85 720,'0'0'16357,"0"-11"-11429,-1 27-4950,-1 1 0,-1-1 0,-6 23 0,5-23-12,0 1 0,1 0 0,-1 25 0,0-22-2734,-7-14-5371,2-6 530</inkml:trace>
  <inkml:trace contextRef="#ctx0" brushRef="#br0" timeOffset="1511.78">469 183 11877,'0'0'5712,"11"-1"-5600,38-3-282,-26 3-767,0-1 0,0 0 0,32-9-1,-27-8 1194,-26 11 1427,-17 8-1197,-70 22-265,66-15-337,-1-1-1,0-1 1,-1-1 0,0-1-1,-21 1 1,23-4-82,19-1 206,-1 0-1,1 0 0,0 0 1,0 0-1,0 0 0,1 0 1,-1 0-1,0 0 0,0 0 0,0 0 1,1 0-1,-1 0 0,1 0 1,-1 0-1,1 0 0,-1 0 1,1 0-1,-1 0 0,1 0 0,0 0 1,1-1-1,-1 1 65,1-1-3,0 1 1,0-1-1,0 1 1,0-1-1,0 1 1,0 0-1,1-1 1,-1 1 0,1 0-1,-1 1 1,1-1-1,-1 0 1,1 1-1,-1-1 1,1 1-1,-1 0 1,1 0-1,0 0 1,-1 0 0,1 1-1,-1-1 1,1 1-1,0-1 1,3 2-1,2 2-342,0 1 0,0 0 0,0 0 0,-1 0 0,11 10 0,2 2-2098,-5-8-2415</inkml:trace>
  <inkml:trace contextRef="#ctx0" brushRef="#br0" timeOffset="1861.07">1015 52 7603,'0'0'11918,"0"-4"-11078,-2 52-177,0 76-236,1-45-9206</inkml:trace>
  <inkml:trace contextRef="#ctx0" brushRef="#br0" timeOffset="2078.28">961 161 12854,'0'0'6467,"10"-5"-6515,14 5 48,10 0 0,0 0-448,0 0-465,-4 0-575,-1 0-673,-5 0-1505,-9-3-1392</inkml:trace>
  <inkml:trace contextRef="#ctx0" brushRef="#br0" timeOffset="2400.09">1237 139 4946,'0'0'10400,"-16"-2"-9917,-3-2-391,13 3-66,-1-1 0,1 1 0,0 0 0,-1 1 0,0 0 0,1 0 0,-1 0 0,1 1-1,-1 0 1,1 0 0,0 0 0,-10 4 0,-16 6-68,6-2-200,-1 0 0,1-2 0,-1 0 0,-1-2 0,-38 2 0,68-32-457,-1 23 728,0-1-1,1 1 0,-1 0 1,1 0-1,-1 0 1,1 0-1,0 1 0,0-1 1,-1 0-1,1 1 1,0-1-1,1 1 0,-1 0 1,0 0-1,0 0 1,1 0-1,-1 0 0,0 0 1,1 0-1,-1 1 1,1-1-1,-1 1 0,1 0 1,-1 0-1,1 0 1,-1 0-1,1 0 1,-1 0-1,1 1 0,-1-1 1,4 2-1,4 3 31,-1-1 1,1 1-1,-1 1 0,-1 0 1,17 14-1,-9-8-275,18 5-4589,-14-13-1854</inkml:trace>
  <inkml:trace contextRef="#ctx0" brushRef="#br0" timeOffset="4107.27">1534 208 5394,'0'0'10010,"6"11"-5944,-5-11-4042,-1 0 0,1 0 0,-1 0-1,1 0 1,-1 0 0,1 0 0,-1 0 0,1 0-1,-1 0 1,1 0 0,-1 0 0,1-1 0,-1 1-1,1 0 1,-1 0 0,1 0 0,-1-1 0,1 1-1,-1 0 1,0-1 0,1 1 0,-1 0 0,1-1-1,-1 1 1,0 0 0,1-1 0,-1 1 0,0-1-1,0 1 1,1-1 0,-1 1 0,0-1 0,0 1-1,0-1 1,1 1 0,-1-1 0,0 1 0,0-1-1,0 1 1,0-1 0,0 1 0,0-1 0,0 1-1,0-1 1,0 1 0,0-1 0,-1 1 0,1-1-1,0 0 1,-20 10-93,19-8 68,-2 2-8,0-1-1,0 1 1,1 0-1,0 0 1,-1 0 0,1 0-1,0 0 1,0 0-1,0 0 1,-2 8 0,4-11-37,20-8-455,-20 8 499,0 0 1,0 0-1,0-1 1,0 1-1,0 0 1,0 0-1,0 0 1,0-1-1,0 1 1,0 0-1,0 0 0,0-1 1,0 1-1,0 0 1,0 0-1,0 0 1,0-1-1,0 1 1,0 0-1,0 0 1,-1 0-1,1-1 1,0 1-1,0 0 1,0 0-1,0 0 1,0 0-1,0-1 1,-1 1-1,1 0 0,0 0 1,0 0-1,0 0 1,-1 0-1,1 0 1,0-1-1,0 1 1,0 0-1,-1 0 1,1 0-1,0 0 1,0 0-1,0 0 1,-1 0-1,1 0 1,0 0-1,0 0 0,-1 0 1,1 0-1,0 0 1,0 0-1,-13 11-17,11-10 12,1 0 0,-1 1-1,1-1 1,0 1 0,0 0-1,0-1 1,0 1 0,0 0 0,0 0-1,0 0 1,1 0 0,-1 0-1,0 0 1,1 3 0,3-5 3,1 0 0,0 0 1,0 0-1,-1-1 1,1 1-1,0-1 0,-1 0 1,1 0-1,-1-1 0,8-2 1,-2-1-374,5-2 471,-7 1-6340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5:00.8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25 111 9893,'0'0'3137,"0"9"-3038,-15 374 3793,6-259-2917,8-81-6597,1-67-1326</inkml:trace>
  <inkml:trace contextRef="#ctx0" brushRef="#br0" timeOffset="530.64">2 166 10277,'0'0'3556,"6"-11"-3380,20-33-128,-23 42-26,0-1 0,0 1 0,0 0-1,0 0 1,1 0 0,-1 0 0,1 0 0,0 1-1,-1 0 1,1-1 0,0 1 0,0 1 0,0-1-1,-1 1 1,1-1 0,0 1 0,0 0 0,0 1-1,0-1 1,0 1 0,0-1 0,5 3 0,-8-3-15,1 1 1,-1 0 0,1 0-1,-1 0 1,1 0 0,-1 0-1,0 0 1,0 1 0,1-1-1,-1 0 1,0 1 0,0-1-1,-1 1 1,1-1-1,0 1 1,0-1 0,-1 1-1,1-1 1,-1 1 0,1 0-1,-1-1 1,1 3 0,5 41 223,-6-42-203,1 9 39,0 0 0,-1 0 0,-1 0 0,0 1 0,0-1 0,-2-1 1,1 1-1,-1 0 0,-1 0 0,0-1 0,-1 0 0,0 0 0,0 0 1,-1-1-1,-1 1 0,0-1 0,-12 13 0,14-17-31,1-1 0,-1 1 0,0-1 0,0 0 0,0 0 0,-1-1 0,-8 6 0,13-10 388,1 1-418,1 1 0,-1-1 0,1 0 0,-1 0 0,1 0 0,0 1 0,-1-1 0,1 0 0,0 0 0,0 0 0,-1 0 0,1 0 0,0 0 0,0-1 0,0 1 0,0 0 0,0 0 0,1-1 0,-1 1 0,0 0 0,2 0 0,32 14 187,-27-12-85,5 1 66,-1 2 0,0-1 0,0 2 1,-1 0-1,16 12 0,-23-16-249,0 1-1,-1 0 0,1-1 1,-1 2-1,0-1 1,5 9-1,-6-9-375,0 0 0,-1 0 1,1 1-1,-1-1 0,0 1 1,0-1-1,0 1 0,-1 8 0,0-4-5111</inkml:trace>
  <inkml:trace contextRef="#ctx0" brushRef="#br0" timeOffset="2788.64">275 534 7347,'0'0'7623,"15"-8"-7418,-2 3-193,-3 2 48,1-1-1,-1-1 0,0 0 0,-1 0 1,1-1-1,-1 0 0,0 0 0,0-1 1,-1 0-1,9-9 0,-15 11 50,0 0-1,0 0 0,-1 0 1,1 0-1,-1 0 0,0-1 1,0 1-1,-1 0 1,0 0-1,1-1 0,-3-9 1,2-2 252,-1 16-356,1 1 0,-1-1 0,0 0 0,0 1 0,1-1 0,-1 1 0,0 0 0,0-1 0,1 1 0,-1 0 0,0-1 1,0 1-1,0 0 0,0 0 0,0-1 0,0 1 0,1 0 0,-1 0 0,0 0 0,0 0 0,0 1 0,0-1 0,0 0 0,0 0 0,0 0 0,1 1 0,-1-1 0,0 0 0,0 1 0,-1 0 0,-29 10 37,26-6-47,1 0 1,0 0 0,0 0 0,0 1-1,0-1 1,1 1 0,0 0-1,0 0 1,0 0 0,1 0 0,0 1-1,0-1 1,1 1 0,-1-1-1,2 1 1,-1-1 0,1 1 0,0 0-1,0-1 1,0 1 0,1 0-1,2 7 1,-2-12 1,1-1 0,-1 0 0,0 1 0,0-1 0,1 0 0,-1 0 0,1 0 0,-1 0 0,1 0 0,0 0 1,-1 0-1,1-1 0,0 1 0,-1 0 0,1-1 0,0 0 0,0 1 0,0-1 0,0 0 0,-1 0 0,1 0 0,3 0 0,42-3 71,-37 0-93,-1 1 1,1-2-1,-1 1 1,0-1-1,0-1 1,0 1-1,0-1 1,-1-1-1,0 0 0,0 0 1,0-1-1,-1 0 1,7-8-1,-6 6-135,1-1-1,-2 0 0,0 0 1,0-1-1,-1 0 1,0 0-1,-1-1 0,0 1 1,-1-1-1,3-14 1,-2-11 60,-2-1 1,-3-73 0,-2 39 1349,-12 93-1007,3 30-2,3 0 1,-4 83 0,12 109 1316,1-117-1053,-1 12 679,0-137-933,-4-21 976,-2-34-1355,3-1-1,2 0 0,11-102 1,-9 150 66,0 1 0,1-1 0,0 1 0,0 0 0,0 0 0,1 0 0,0 0 0,0 0 0,0 0 0,1 1 0,0 0 0,5-6 0,-6 8 32,1 0 1,0 0-1,0 0 1,0 0-1,0 1 1,1 0-1,-1 0 1,1 0-1,-1 0 1,1 1-1,0 0 1,-1 0-1,1 0 1,0 0-1,0 1 1,6 0-1,-10 0 27,0 0 0,0 1-1,0-1 1,0 1 0,0-1-1,-1 1 1,1-1 0,0 1 0,0-1-1,-1 1 1,1 0 0,0-1-1,-1 1 1,1 0 0,0 0-1,-1 0 1,1-1 0,-1 1 0,0 0-1,1 0 1,-1 0 0,0 0-1,1 0 1,-1 0 0,0 0-1,0 0 1,0 0 0,0-1 0,0 1-1,0 0 1,0 2 0,0 40 95,0-30-60,-1-10-23,1 1 1,-1 0-1,1-1 1,-1 1-1,0-1 1,0 1-1,-1-1 1,1 0-1,-1 1 1,0-1-1,1 0 1,-1 0-1,-1 0 0,1 0 1,0 0-1,-1-1 1,-4 4-1,-4 3 54,0 0 0,-1-1 0,-13 7 0,25-15-61,27-11-465,-14 7 527,0 0 1,0-1-1,17-10 1,-13 3-48,1 0 1,-2-1-1,1-1 0,-2 0 1,0-2-1,25-32 0,-31 34-94,0-1 0,-1 0 0,-1-1 0,0 0 0,-1 0 0,-1 0 0,0-1 0,-1 0 0,1-17 0,0 3-47,-3 0-1,0-1 0,-6-59 1,4 89 131,0 1 0,0 0 1,0 0-1,0 0 0,0 0 1,-1 0-1,1-1 0,0 1 0,-1 0 1,1 0-1,-1 0 0,1 0 1,-1 0-1,0 0 0,1 0 1,-1 0-1,0 0 0,0 1 1,1-1-1,-1 0 0,0 0 1,0 1-1,0-1 0,0 0 1,0 1-1,0-1 0,0 1 1,0-1-1,0 1 0,0 0 1,-1 0-1,1-1 0,0 1 1,0 0-1,0 0 0,0 0 1,-1 0-1,1 0 0,0 0 1,0 0-1,-2 1 0,1 0-14,-1 0-1,1-1 1,0 1-1,-1 1 1,1-1-1,0 0 1,0 1-1,0-1 1,0 1-1,0-1 1,0 1-1,0 0 1,0 0-1,1 0 1,-1 0-1,1 0 1,-1 0-1,0 3 1,-5 15 103,2 1 0,0 0 0,1 1 0,1-1 0,2 0 0,0 1 1,2 32-1,0-13 231,-1-28-282,1 0-1,1 0 0,0 0 1,0 0-1,2 0 0,-1 0 0,2-1 1,0 0-1,0 0 0,1 0 1,1 0-1,-1-1 0,2 0 0,9 10 1,-15-18-38,0-1-1,1 0 1,-1 0 0,1 0 0,-1 0-1,1 0 1,0-1 0,0 1 0,0-1 0,-1 0-1,2 0 1,-1 0 0,0 0 0,0 0 0,0 0-1,0-1 1,0 0 0,1 0 0,-1 0 0,0 0-1,4-1 1,-3 0 8,0 0 0,0-1 0,0 0 1,0 0-1,-1 0 0,1 0 0,0 0 0,-1-1 0,0 0 0,1 1 0,-1-1 1,0 0-1,-1-1 0,4-4 0,44-69 172,-38 56-216,0 1-1,2 0 1,0 1-1,19-20 1,-31 39 18,-1-1-1,0 0 1,1 1-1,-1-1 1,1 1 0,-1-1-1,1 1 1,0 0 0,-1-1-1,1 1 1,-1 0-1,1 0 1,-1 0 0,1 0-1,0 1 1,-1-1 0,1 0-1,-1 1 1,1-1-1,-1 1 1,1-1 0,-1 1-1,1 0 1,-1 0-1,0-1 1,1 1 0,-1 0-1,0 0 1,0 0 0,0 0-1,0 1 1,0-1-1,2 2 1,-3-2 305,-18-29 16,17 26-295,-1 0-18,1 0 0,-1 0 0,0 1 0,0-1-1,0 1 1,-1-1 0,1 1 0,0-1 0,0 1 0,-1 0 0,1 0-1,-1 0 1,1 1 0,-1-1 0,1 1 0,-1-1 0,0 1 0,1 0 0,-1 0-1,1 0 1,-1 0 0,0 0 0,-3 1 0,3 1-8,-1 0 0,1-1 0,0 2 0,0-1-1,0 0 1,0 0 0,0 1 0,0 0 0,1-1 0,-1 1 0,1 0 0,0 0 0,0 1 0,-2 3 0,-3 7-25,1-1 0,0 1 1,1 1-1,1-1 0,1 1 1,-4 26-1,6-25 33,0 0 0,4 28-1,-3-42 3,0 0-1,0 0 0,0-1 0,1 1 0,-1 0 0,1 0 0,0 0 0,-1-1 0,1 1 0,0-1 0,0 1 0,0 0 0,0-1 1,0 0-1,2 3 0,-1-4-3,-1 1 1,0-1-1,0 0 1,0 0-1,0 0 1,0 0-1,0 0 1,0 0-1,1 0 1,-1 0-1,0 0 0,0-1 1,0 1-1,0 0 1,0-1-1,0 1 1,0-1-1,0 1 1,0-1-1,0 1 1,0-1-1,0 0 1,0 1-1,-1-1 1,1 0-1,0 0 1,0 0-1,-1 1 1,2-3-1,6-7 44,1 0-1,-2-1 1,0 0 0,0-1 0,-1 0-1,0 0 1,-1 0 0,0-1-1,-1 1 1,0-1 0,-1 0-1,-1-1 1,0 1 0,-1 0-1,0-17 1,-1 30-23,0 33-304,0-23 276,-1-4 9,1 1 0,0-1 1,0 1-1,0-1 0,1 1 0,0-1 1,0 1-1,1-1 0,0 1 0,0-1 1,0 0-1,1 0 0,3 6 0,-5-11 0,0 0 0,0-1 0,0 1 0,0-1 0,1 1 0,-1-1 0,0 1 0,0-1 0,0 0 0,0 1 0,1-1 0,-1 0 0,0 0 0,0 0 0,0 0 0,1 0 0,-1 0 0,0 0 0,0 0 0,0-1 0,1 1 0,-1 0 0,0-1 0,1 0-1,27-14 83,34-46 78,-46 43-192,38-31 1,-16 20-94,-38 27 123,-1 1 34,-24 6-36,21-5 4,0 1 0,0-1 0,-1 1 0,1 0 0,0-1 0,0 1 0,1 1 0,-1-1 0,0 0 0,0 1 0,0-1 0,1 1 0,-1 0 0,1 0 0,0 0 0,-1 0 0,1 0 0,0 1 0,0-1 0,-3 5 1,1 0 13,0 0 1,0 0-1,0 0 1,1 1 0,0 0-1,1-1 1,0 1-1,0 0 1,0 0 0,1 1-1,1-1 1,-1 0-1,1 0 1,0 0 0,1 0-1,3 15 1,-3-21-10,1 0 0,-1 0 0,1 0 0,0 0 0,0 0-1,0 0 1,0 0 0,0-1 0,0 1 0,1-1 0,-1 0 0,0 0 0,1 1 0,-1-2 0,1 1 0,-1 0 0,1 0 0,-1-1-1,1 1 1,0-1 0,-1 0 0,1 0 0,0 0 0,-1 0 0,6-1 0,2 0 6,0 0 1,0 0 0,0-1-1,-1 0 1,18-6-1,-9 0 13,-1-1-1,0-1 1,0 0-1,-1-1 1,0-1-1,-1 0 1,-1-1 0,0-1-1,-1 0 1,0-1-1,-1 0 1,13-23-1,-23 34-29,0 0 1,0 0-1,-1-1 0,1 1 0,-1-1 1,0 1-1,-1-1 0,1 1 1,-1-1-1,0-7 0,0 12 9,-1-1 0,1 1 0,0-1 0,-1 1 0,1-1 0,0 1 0,-1 0 0,1-1 0,0 1 0,-1-1 0,1 1 0,-1 0 0,1-1 0,-1 1 0,1 0 0,0 0 0,-1-1 0,1 1 0,-1 0 0,0 0 0,1 0 0,-1 0 0,1-1 0,-1 1 0,1 0 0,-1 0 0,1 0 0,-1 0 0,1 0 0,-1 1 0,0-1 0,1 0 0,-1 0 0,0 0 0,-21 5-3,14-1 0,0 0-1,0 0 0,1 1 1,0 0-1,0 1 0,0 0 1,0 0-1,1 0 0,0 1 0,0-1 1,1 2-1,0-1 0,0 0 1,1 1-1,0 0 0,0 0 1,1 0-1,0 1 0,0-1 1,1 1-1,0-1 0,0 1 0,1 0 1,1 0-1,0 15 0,0-22 3,1 0-1,-1 0 0,1 0 0,0 0 0,0 0 1,0 0-1,0 0 0,0 0 0,1 0 0,-1 0 1,0-1-1,1 1 0,-1-1 0,1 1 0,0-1 1,0 1-1,-1-1 0,1 0 0,0 0 0,0 0 1,0 0-1,0 0 0,0 0 0,0-1 0,1 1 1,-1-1-1,4 1 0,8 1-13,0-1 0,0 0 1,20-2-1,-16 0-36,21 0-608,-1-2-1,0-2 1,0-1-1,42-14 1,47-22-5085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01.4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75 174 7940,'0'0'6563,"-5"-9"-6056,-1-2-292,-12-22 2443,18 41-2465,0-1-1,-1 1 1,0 0 0,0-1 0,0 1 0,-1-1 0,-4 10-1,-1 11-88,-18 201 736,24-288-770,3-89-288,0 132 195,0 0 0,1 0 0,0 0 0,1 0 0,1 1 0,13-29 0,-17 43 5,-1 0-1,1 0 1,0-1 0,-1 1-1,1 0 1,0 0 0,0 0 0,0 0-1,0 0 1,0 0 0,0 0 0,0 0-1,0 1 1,1-1 0,-1 0-1,0 1 1,0-1 0,1 1 0,-1-1-1,0 1 1,1-1 0,-1 1 0,0 0-1,1 0 1,-1 0 0,1 0-1,-1 0 1,0 0 0,1 0 0,-1 0-1,1 1 1,-1-1 0,0 0 0,1 1-1,-1-1 1,0 1 0,0-1-1,1 1 1,1 1 0,5 4 12,-1 0 0,1 1 1,-1-1-1,0 1 0,-1 1 1,0-1-1,0 1 0,-1 0 0,1 1 1,-2-1-1,6 13 0,-1-4 19,5 19 12,-12-30-17,0 1-1,0-1 1,1 1-1,-1-1 0,2 0 1,5 9-1,-8-14-2,-1 0-1,1-1 1,0 1-1,-1-1 1,1 1-1,0-1 1,0 1-1,-1-1 1,1 1-1,0-1 1,0 0-1,0 1 1,0-1-1,-1 0 1,1 0-1,0 0 1,0 0-1,0 1 1,0-1-1,0 0 1,0-1-1,-1 1 1,1 0-1,0 0 1,0 0-1,0 0 1,0-1-1,0 1 1,-1 0-1,1-1 1,0 1-1,1-1 1,18-16 80,-19 15-87,12-13-84,0 0-1,21-35 0,14-18-472,-44 104-222,-4 163 1042,0-197-254,0 1 1,1-1-1,-1 0 1,1 1-1,-1-1 1,1 0-1,0 0 1,-1 1-1,1-1 0,1 0 1,-1 0-1,0 0 1,0 0-1,1 0 1,-1 0-1,1 0 1,0-1-1,-1 1 0,1-1 1,0 1-1,0-1 1,0 1-1,0-1 1,0 0-1,0 0 1,0 0-1,1 0 0,-1 0 1,0-1-1,0 1 1,3-1-1,-1 1 10,-1 0-1,0-1 1,1 0-1,-1 1 1,1-1-1,-1-1 0,1 1 1,-1 0-1,0-1 1,1 0-1,-1 0 1,0 0-1,0 0 1,0 0-1,1-1 1,-1 1-1,0-1 0,-1 0 1,1 0-1,0 0 1,2-3-1,3-5 6,0 0-1,0 0 1,-1-1-1,-1 0 1,0-1-1,0 1 1,-1-1-1,-1 0 1,0 0-1,-1-1 1,0 1 0,-1-1-1,0 0 1,0-21-1,-2 33-2,-2 28-470,-7 7 420,0-6 42,2 2 0,1-1 0,1 1 0,-1 40 0,6-69-43,1 0 1,-1 0-1,0 0 1,0 0-1,1 0 1,-1 0-1,1 0 1,-1 0-1,1 0 0,-1 0 1,1 0-1,-1 0 1,1 0-1,0 0 1,0-1-1,-1 1 1,1 0-1,0 0 0,0-1 1,0 1-1,0-1 1,0 1-1,0-1 1,0 1-1,0-1 1,0 1-1,0-1 0,0 0 1,0 0-1,0 0 1,0 1-1,0-1 1,0 0-1,1 0 1,1-1-1,0 1-460,0 0 0,1 0 0,-1 0 0,0-1 0,1 1 0,-1-1 0,0 0 0,0 0 0,0-1-1,1 1 1,3-3 0,18-21-6807</inkml:trace>
  <inkml:trace contextRef="#ctx0" brushRef="#br0" timeOffset="171.04">668 104 11637,'0'0'5587,"-5"-17"-9301,10 34 1601,5 0-2513,4 5-672</inkml:trace>
  <inkml:trace contextRef="#ctx0" brushRef="#br0" timeOffset="602.18">887 228 4066,'0'0'14193,"0"-1"-14083,0 1 0,0-1 0,-1 1 0,1-1 0,0 1 0,0-1 0,-1 1 0,1 0 0,0-1 0,-1 1 0,1-1 0,0 1 0,-1 0 0,1-1 0,-1 1 0,1 0 0,0 0 0,-1-1 0,1 1 0,-1 0 0,1 0 0,-1 0-1,1 0 1,-1-1 0,1 1 0,-1 0 0,-4 1-101,1 0 0,-1 0-1,1 0 1,-1 1-1,1 0 1,0 0 0,-1 0-1,1 0 1,0 1-1,1-1 1,-1 1-1,0 0 1,1 0 0,0 0-1,-1 1 1,1-1-1,0 1 1,1 0 0,-1 0-1,1 0 1,0 0-1,-3 8 1,1-6-15,1 1 1,1-1-1,-1 1 0,1 0 0,0 0 1,1 0-1,-1 0 0,2 1 1,-1-1-1,1 0 0,0 0 1,0 1-1,1-1 0,3 14 0,-3-20 4,0 1 0,0-1-1,0 0 1,0 1 0,0-1-1,0 0 1,0 0 0,1 0 0,-1 0-1,0 0 1,1 0 0,-1 0-1,1 0 1,-1 0 0,1-1-1,0 1 1,-1-1 0,1 1-1,0-1 1,-1 1 0,1-1-1,0 0 1,-1 0 0,1 0-1,0 0 1,0 0 0,-1-1-1,4 1 1,0-1-3,0 0 1,0 0-1,0 0 0,0 0 1,-1-1-1,1 0 0,0 0 1,7-4-1,-3-2 9,-1 1 0,0-1 0,0-1 0,-1 1 0,0-1 0,-1-1 0,1 1 0,-2-1 0,0 0 0,0 0 0,-1-1 0,0 0 0,0 1 0,1-13 0,3-19-122,-1-1 0,1-55 0,-7 82 39,0-27 46,-1 29 9,0 19-125,-3 38 29,-9 56 1,6-54 197,-3 62 0,9-86-64,-1-7-136,1 0 0,1 0 0,3 17 0,-4-28-161,1 1 0,0-1-1,0 1 1,1-1 0,-1 1 0,0-1-1,1 0 1,0 0 0,0 0-1,0 0 1,0 0 0,1 0 0,-1 0-1,1-1 1,0 1 0,-1-1-1,5 3 1,25 8-4036</inkml:trace>
  <inkml:trace contextRef="#ctx0" brushRef="#br0" timeOffset="850.42">1245 274 12005,'0'0'6564,"4"-8"-6597,16 5 33,9-3-160,10 1 112,0-1-976,0 1-481,-5 2-544,-19 3-688,0 0-2369</inkml:trace>
  <inkml:trace contextRef="#ctx0" brushRef="#br0" timeOffset="1038.23">1298 352 8020,'0'0'8211,"-19"3"-8323,38-3 112,15 0 224,0 0-224,5 0-496,0-9-704,-4-5-1602,-11-2-1760,-9-1-336</inkml:trace>
  <inkml:trace contextRef="#ctx0" brushRef="#br0" timeOffset="1318.91">1414 157 8036,'0'0'4717,"-18"-5"-2511,-55-15-277,65 18-841,8 5-475,19 10-359,32 14-430,-14-12 221,43 9-1,-43-13 108,50 21-1,-85-32-148,0 1 0,-1-1 0,1 1-1,-1 0 1,0-1 0,1 1 0,-1 0-1,1 0 1,-1 0 0,0 0 0,0 1-1,0-1 1,0 0 0,0 0-1,0 1 1,0-1 0,0 1 0,0-1-1,0 0 1,-1 1 0,1 0 0,-1-1-1,1 1 1,-1 2 0,0-2 5,0 1-1,-1-1 1,1 0 0,-1 1 0,1-1-1,-1 1 1,0-1 0,0 0-1,0 0 1,-1 1 0,1-1 0,0 0-1,-1 0 1,-2 2 0,-6 7 41,-1-1 1,0 0 0,0-1-1,-17 10 1,-65 35-1004,-150 65 1,194-96-617,-45 19-3096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4.4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 96 9716,'0'0'10704,"0"-6"-9978,1-15-458,-1 39-190,-2 47 101,-12-15-41,6-21-12,7-24 58,4-10 129,4-7-300,1 0 0,0 0 1,1 1-1,0 0 0,1 1 1,18-16-1,-27 25-24,0 1 1,0-1-1,0 1 0,0 0 1,0-1-1,0 1 1,0 0-1,0 0 0,0 0 1,0 0-1,0 0 1,0 0-1,0 0 0,0 0 1,0 0-1,0 0 0,0 0 1,0 1-1,0-1 1,-1 0-1,1 1 0,0-1 1,0 1-1,0-1 0,0 1 1,0-1-1,0 1 1,-1 0-1,1-1 0,0 1 1,-1 0-1,1 0 0,0-1 1,-1 1-1,1 0 1,-1 0-1,1 1 0,20 36 99,-21-36-92,11 28 21,-6-18 20,-1 1 1,1-1 0,9 14 0,-13-24-68,1 1 1,-1-1 0,1 0-1,-1 0 1,1 0 0,0 0-1,0 0 1,-1-1 0,1 1-1,1-1 1,-1 1 0,0-1-1,0 0 1,0 1 0,1-1-1,-1 0 1,1-1 0,-1 1-1,1 0 1,-1-1 0,1 1-1,2-1 1,7 0-374,0 0 0,0-2 0,0 1 0,0-1 1,-1-1-1,1 0 0,-1-1 0,1 0 0,-1 0 0,0-1 0,-1-1 1,20-13-1,-23 14 412,-1-1 1,0 1 0,0-1 0,-1-1-1,0 1 1,0-1 0,0 0 0,-1 0-1,0 0 1,0-1 0,-1 1 0,0-1-1,0 0 1,-1 0 0,0 0 0,0 0-1,-1 0 1,0 0 0,0-14 0,-1 20 134,0 0-1,1 0 1,-1 0 0,0 0 0,-1 0 0,1 0 0,0-1 0,0 1 0,-1 0 0,0 0 0,1 0 0,-1 0 0,0 0-1,0 0 1,0 1 0,0-1 0,0 0 0,0 0 0,-3-2 0,1 2-45,-1 1 1,1 0-1,-1 0 1,1 0-1,-1 0 0,0 0 1,1 1-1,-1 0 1,0-1-1,1 2 0,-5-1 1,4 1-83,0 0 0,0 0 1,0 0-1,0 1 0,0-1 1,0 1-1,0 0 0,1 0 1,-1 0-1,1 1 0,0-1 0,0 1 1,-1 0-1,2 0 0,-1 0 1,0 0-1,1 0 0,-1 1 1,-3 6-1,-1 2 53,0 1 0,0 0 0,2 0 0,-8 23 0,11-28-62,0 0-1,1 1 1,0-1 0,0 0-1,1 1 1,0-1-1,2 17 1,-2-23-6,0 0 1,1 1 0,-1-1-1,1 0 1,0 0-1,-1 0 1,1 0-1,0 0 1,0 1-1,1-2 1,-1 1-1,0 0 1,1 0-1,-1 0 1,1-1-1,-1 1 1,1 0-1,0-1 1,0 0-1,0 1 1,0-1-1,0 0 1,0 0-1,0 0 1,0 0 0,0 0-1,0-1 1,0 1-1,1-1 1,-1 1-1,0-1 1,5 0-1,-1 0 6,1 0 1,-1-1-1,1 0 0,-1-1 0,1 1 0,-1-1 1,0 0-1,0-1 0,0 1 0,0-1 0,0 0 1,-1-1-1,1 0 0,-1 1 0,0-2 0,0 1 1,0-1-1,-1 1 0,0-1 0,1 0 0,-2-1 1,1 1-1,-1-1 0,0 0 0,0 1 0,2-8 1,5-7-8,-6 13 5,-1 0 0,1 0 0,-1 0-1,-1-1 1,1 1 0,-2-1 0,1 1-1,0-9 1,-2 15-14,0 41-424,0-34 459,0 0-1,1 0 1,-1 1 0,1-1 0,0 0 0,1 0-1,3 11 1,-4-15-21,0 0-1,0 0 0,1 0 0,-1 0 1,1 0-1,-1-1 0,1 1 1,0 0-1,0-1 0,-1 1 0,1-1 1,0 0-1,0 1 0,1-1 1,-1 0-1,0 0 0,0 0 1,0-1-1,1 1 0,-1 0 0,0-1 1,1 0-1,-1 1 0,4-1 1,8 0-224,-1 0 1,0-1-1,0 0 1,0-1 0,0-1-1,0 0 1,0-1 0,-1 0-1,0 0 1,0-2-1,18-9 1,-22 10 96,0-1 1,0 1-1,-1-2 1,1 1-1,-1-1 1,0 0-1,-1 0 1,0-1-1,0 0 0,-1 0 1,0 0-1,0-1 1,-1 1-1,0-1 1,0-1-1,3-12 0,3-11 909,-6 26 263,-4 22-771,-2-8-171,0 0-1,0 1 1,-1-1 0,0-1 0,0 1-1,-6 9 1,-10 25 653,23-49-604,0 0 1,1 1-1,0 0 0,0 0 1,1 0-1,7-7 0,-9 9-156,1 0-1,0 1 1,0-1 0,0 1-1,1 0 1,-1 0 0,1 1-1,0-1 1,0 1-1,10-3 1,-15 6-9,0 1 0,0-1-1,1 0 1,-1 0 0,0 1 0,0-1-1,0 1 1,1-1 0,-1 1 0,0-1-1,0 1 1,0 0 0,0 0 0,0-1-1,0 1 1,0 0 0,-1 0 0,1 0 0,0 0-1,0 0 1,-1 0 0,1 0 0,0 0-1,-1 0 1,1 1 0,-1-1 0,0 0-1,1 0 1,-1 3 0,12 43 228,-10-38-150,3 27 42,1-8 801,-5-29-897,1 1 0,-1-1-1,0 1 1,1-1 0,-1 0 0,0 0 0,0 1-1,0-1 1,0 0 0,0 0 0,0 0 0,0 0 0,0 0-1,0 0 1,0 0 0,0 0 0,-1-1 0,1 1-1,0 0 1,-1 0 0,1-1 0,0-1 0,4-5-49,0-1 0,1 2 0,0-1 0,1 1 1,0 0-1,0 0 0,16-11 0,-20 16 19,1 0 0,-1 0-1,1 0 1,0 0 0,-1 1-1,1-1 1,0 1 0,0 0-1,0 0 1,0 1 0,0-1 0,0 1-1,0 0 1,1 0 0,-1 0-1,0 0 1,0 1 0,0 0 0,0 0-1,0 0 1,0 0 0,4 3-1,-4-2 5,-1-1 0,0 1-1,-1 1 1,1-1-1,0 0 1,-1 1 0,1-1-1,-1 1 1,0-1-1,0 1 1,0 0 0,0 0-1,0 0 1,2 7-1,14 52 41,-1-3 285,-16-57-304,1 0 0,0 0 0,0 0 0,0-1 0,0 1 0,0 0 0,0-1 1,0 0-1,1 1 0,-1-1 0,0 0 0,1 0 0,-1 0 0,1-1 0,-1 1 0,1-1 0,0 1 0,-1-1 0,1 0 1,3 0-1,62-3 137,-55 2-141,-2 0 2,-1 0 0,1-1 1,-1 0-1,1-1 0,-1 0 1,0-1-1,0 0 0,0-1 0,-1 0 1,0 0-1,0-1 0,17-13 1,-20 14-36,-1-1 0,1 0 0,-1-1 0,0 1 0,0-1 0,-1 0 0,0 0 0,0 0 0,-1-1 0,0 1 0,0-1 1,0 0-1,-1 0 0,-1 0 0,1 0 0,-1 0 0,0-13 0,-1 18-2,0-1 1,0 0-1,0 1 1,0-1-1,-1 0 1,1 1 0,-1-1-1,0 0 1,0 1-1,0-1 1,-1 1-1,-3-7 1,3 8 11,0 1 0,0-1 0,0 0 0,-1 1 0,1 0 0,0-1-1,-1 1 1,1 0 0,-1 0 0,0 0 0,1 1 0,-1-1 0,0 0 0,1 1 0,-1 0 0,0 0 0,1 0 0,-6 0 0,2 1 1,0-1-1,0 1 0,0 0 1,0 0-1,0 1 1,0 0-1,1 0 0,-1 0 1,1 1-1,-1 0 0,1 0 1,0 0-1,0 0 1,0 1-1,1 0 0,-1 0 1,1 0-1,0 1 0,0-1 1,1 1-1,-4 6 1,1-2 0,1 1 1,0 0-1,0 0 1,1 0-1,1 0 1,-1 1-1,2-1 1,0 1 0,0 0-1,-1 21 1,4-30 5,-1 0 1,0 0-1,0 0 1,1 0-1,-1 0 1,1 0-1,0 0 1,0-1-1,-1 1 1,1 0-1,0 0 1,1-1-1,-1 1 1,0-1-1,0 1 1,1-1-1,-1 1 1,1-1-1,-1 0 1,1 0-1,-1 1 1,1-1-1,0 0 1,0-1-1,-1 1 1,1 0-1,0 0 1,0-1-1,0 1 1,0-1-1,2 1 1,10 1-309,-1 0 0,1-1 0,21-1 0,-23 0-82,62-4-2142,0-17-1401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8.4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69 760 12694,'0'0'4733,"0"-18"-2973,0 15-1711,-1-25 263,3-1-1,0 0 1,2 0-1,9-37 1,17-20-543,5 2 1,3 1 0,67-108 0,-97 178 136,26-40-127,-32 51 216,0-1 0,0 1-1,0 0 1,0 0 0,0 0 0,0 0 0,0 0 0,1 1-1,-1-1 1,1 1 0,-1-1 0,1 1 0,0 0 0,-1 0-1,1 0 1,0 0 0,4 0 0,-5 1-1,-1 1 0,1-1 0,-1 1 0,1-1 0,-1 1 0,1 0 0,-1 0 0,0-1 0,1 1 0,-1 0 0,0 0 0,0 0 0,0 0 0,0 1 0,0-1 0,0 0 0,0 0-1,0 1 1,0-1 0,0 1 0,-1-1 0,1 0 0,-1 1 0,1-1 0,0 3 0,11 46-85,-11-43 93,7 56 75,-3 1 0,-3 0 0,-3-1 0,-11 83 0,-12-2 28,9-69-8,16-95 238,0 0-1,-2 0 0,0 0 0,-1 0 0,-1 0 1,-12-39-1,7 29-370,-2-1-1,-2 1 1,-1 1 0,-23-41 0,30 62 31,0 0 1,0 0 0,-1 1-1,1 0 1,-2 0-1,1 1 1,-1 0 0,0 0-1,0 1 1,-1 0-1,0 0 1,-9-3 0,11 5-32,0 0 1,0 1 0,0 0-1,0 1 1,0 0-1,0 0 1,0 0 0,-1 1-1,1 0 1,0 0 0,0 1-1,-1 0 1,1 0 0,0 1-1,0 0 1,0 0-1,-7 4 1,10-5-267,1 1 0,0 1 0,0-1 0,0 0 0,0 1 0,0 0 0,1-1 1,-1 1-1,1 0 0,-1 1 0,1-1 0,0 0 0,0 1 0,1-1 0,-1 1 0,-1 6 0,-4 21-4471</inkml:trace>
  <inkml:trace contextRef="#ctx0" brushRef="#br0" timeOffset="601.52">346 644 9989,'0'0'3054,"21"-1"-1421,-14 0-1479,15 1 374,1-2-1,-1 0 1,0-2-1,0 0 1,-1-2 0,25-8-1,-32 8-358,0-1 1,-1 0-1,0-1 1,0-1-1,-1 0 0,0 0 1,0-1-1,-1-1 0,0 0 1,-1 0-1,0-1 0,-1 0 1,-1-1-1,0 0 0,0 0 1,-1-1-1,-1 0 0,6-19 1,-1-3-158,-2-1 0,-1 0 1,-2-1-1,-1 1 0,-2-1 1,-2 0-1,-5-54 0,4 91-22,0-1-1,0 1 0,0-1 1,-1 1-1,1 0 0,0-1 1,-1 1-1,1-1 0,-1 1 1,1 0-1,-1-1 0,0 1 0,1 0 1,-1 0-1,0 0 0,0-1 1,0 1-1,0 0 0,0 0 1,0 0-1,0 0 0,0 1 1,0-1-1,-1 0 0,1 0 1,0 1-1,-1-1 0,1 1 1,0-1-1,-1 1 0,1-1 1,0 1-1,-1 0 0,-1 0 0,-1 0 5,1 0-1,0 0 0,0 1 0,-1 0 0,1-1 0,0 1 0,0 1 0,0-1 0,0 0 0,0 1 0,0-1 1,0 1-1,0 0 0,-4 4 0,-3 4 9,0 1-1,1 0 1,0 1 0,1 0 0,1 0 0,-1 1 0,2 0 0,0 0-1,-6 20 1,-1 9 30,-14 80 0,18-49 258,3 133-1,6-198-283,-1-3 0,1 0 1,1 0-1,-1 0 1,1 0-1,-1 0 1,2 0-1,-1-1 1,0 1-1,1 0 1,0 0-1,0-1 1,0 1-1,1-1 1,0 0-1,4 6 1,-5-8 9,1 0 0,0 1 0,0-1-1,0 0 1,0-1 0,1 1 0,-1 0 0,0-1 0,1 0 0,-1 0 0,1 0 0,-1 0-1,1-1 1,0 1 0,-1-1 0,1 0 0,0 0 0,-1 0 0,1 0 0,-1-1 0,1 0-1,4-1 1,-1 0 22,1-1 0,-1 0 0,1-1 0,-1 0 0,0 0 0,0 0 1,-1-1-1,1 0 0,-1 0 0,0-1 0,0 0 0,5-7 0,0 0 42,0-1 1,-1 0-1,-1-1 0,13-26 1,-18 93-169,-5-27 158,0-15-25,1-1 0,0 1 0,0-1 0,1 0 0,0 1 0,1-1 0,0 0 0,3 10 0,-4-18-55,0 0 1,-1 0-1,1 0 1,0-1-1,0 1 1,0 0-1,-1 0 1,1 0-1,0-1 1,0 1-1,0-1 1,0 1-1,0 0 1,0-1-1,1 0 1,-1 1-1,0-1 1,0 0-1,0 1 1,0-1-1,0 0 1,1 0-1,-1 0 1,0 0-1,0 0 1,0 0 0,0 0-1,1-1 1,-1 1-1,0 0 1,0-1-1,0 1 1,0-1-1,0 1 1,0-1-1,1 0 1,3-1-346,0-1 1,0 1 0,-1-1 0,1 0-1,-1 0 1,7-6 0,14-24-5507,-1-6-6060</inkml:trace>
  <inkml:trace contextRef="#ctx0" brushRef="#br0" timeOffset="726.01">1053 231 14967,'0'0'5746,"10"33"-14053</inkml:trace>
  <inkml:trace contextRef="#ctx0" brushRef="#br0" timeOffset="911.07">1280 683 19977,'0'0'10325,"0"-14"-10325,-19-17-2401,-35-11-6547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5.2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1 657 2897,'0'0'14161,"21"-8"-13667,-6 3-438,8-2 33,-1 0-1,0-2 1,-1-1-1,0-1 0,0 0 1,31-24-1,-44 27 5,-1 1 0,-1-2 1,1 1-1,-1-1 0,-1 0 0,1 0 0,-1 0 1,-1-1-1,0 1 0,0-1 0,-1 0 1,-1-1-1,1 1 0,-2 0 0,2-21 0,-3 30 446,0 9-987,-5 198 1102,5-204-635,1 0 0,-1-1 0,0 1 0,1 0 1,-1 0-1,1-1 0,0 1 0,-1 0 0,1-1 0,0 1 1,0-1-1,0 1 0,0-1 0,0 1 0,1-1 1,-1 0-1,0 1 0,1-1 0,-1 0 0,1 0 0,-1 0 1,1 0-1,-1 0 0,1 0 0,0-1 0,0 1 0,-1-1 1,1 1-1,0-1 0,0 1 0,-1-1 0,1 0 1,0 0-1,0 0 0,0 0 0,0 0 0,-1 0 0,3-1 1,4 1 46,-1-1 0,0 0 0,0 0 0,0-1 0,0 0 0,0 0 0,0 0 0,10-6 0,-6 1-49,0-1 1,-1 0 0,0-1 0,0 0-1,-1 0 1,0-1 0,-1 0 0,0 0-1,-1-1 1,0 0 0,0-1 0,-1 0-1,-1 0 1,0 0 0,-1 0 0,0-1-1,-1 1 1,0-1 0,-1 0 0,0 0-1,-1 0 1,-1-14 0,0 27-61,-1 1 25,0 0-1,0 1 1,1-1-1,-1 0 1,0 1 0,0-1-1,1 1 1,-1-1-1,1 1 1,0 0-1,-1-1 1,1 1 0,0-1-1,0 1 1,0 0-1,0 2 1,-2 32-16,2-30 29,0 1 0,0 0 0,0-1-1,0 1 1,1 0 0,1-1 0,-1 1 0,1-1-1,0 1 1,0-1 0,1 0 0,-1 0 0,2 0-1,-1 0 1,0 0 0,1-1 0,0 0 0,1 1-1,-1-1 1,8 6 0,-3-3 5,32 34 120,-39-39-121,1 0 0,-1-1-1,0 1 1,0 0 0,0 1 0,0-1-1,-1 0 1,1 0 0,-1 1 0,0-1-1,0 1 1,1 4 0,-2-7 0,0 0-1,0 0 1,0 0 0,-1 0-1,1 0 1,0 0 0,-1 0-1,1-1 1,-1 1 0,1 0-1,-1 0 1,1 0-1,-1-1 1,1 1 0,-1 0-1,0 0 1,0-1 0,1 1-1,-1-1 1,0 1 0,0-1-1,1 1 1,-1-1 0,0 1-1,-1-1 1,-25 8-206,25-8 145,-72 4-3535,60-4 2578,-39 0-3153</inkml:trace>
  <inkml:trace contextRef="#ctx0" brushRef="#br0" timeOffset="169.93">335 1 15895,'0'0'529</inkml:trace>
  <inkml:trace contextRef="#ctx0" brushRef="#br0" timeOffset="1037.07">1355 426 6675,'0'0'3834,"10"-19"-2991,1 1-670,0 0 108,-1-1 0,0 0 0,-1 0 0,-2-1 0,8-24 0,-10 18 360,-1 1 0,-2-1 0,0 0-1,-1 0 1,-6-49 0,5 74-589,-1 0 1,1 0-1,-1 0 0,0 0 1,1 0-1,-1 1 0,0-1 1,0 0-1,1 0 0,-1 0 1,0 1-1,0-1 1,0 0-1,0 1 0,0-1 1,0 1-1,0-1 0,0 1 1,0-1-1,-1 1 0,1 0 1,0-1-1,0 1 0,0 0 1,0 0-1,0 0 1,-1 0-1,1 0 0,0 0 1,0 0-1,0 1 0,0-1 1,0 0-1,-2 1 0,-40 14-150,31-7 106,1 1 0,0 0 1,0 1-1,0 0 0,2 1 0,-1 0 0,1 0 1,1 1-1,0 0 0,1 0 0,0 1 0,1 0 0,0 1 1,1-1-1,0 1 0,1 0 0,-2 17 0,4-16-6,0 0-1,0-1 0,2 1 0,0 0 1,1-1-1,0 1 0,1 0 0,0-1 0,2 1 1,-1-1-1,2 0 0,0 0 0,1-1 0,0 1 1,1-1-1,16 23 0,5-3 32,-19-25-12,-1 1 1,-1 1 0,1 0-1,-1 0 1,-1 0-1,8 17 1,-14-26-7,0-1 0,0 1 1,0-1-1,0 1 0,0-1 0,0 1 0,0-1 1,0 1-1,0-1 0,-1 1 0,1-1 0,0 1 1,0-1-1,-1 1 0,1-1 0,0 1 0,0-1 1,-1 0-1,1 1 0,0-1 0,-1 0 0,1 1 1,-1-1-1,1 0 0,-1 1 0,1-1 0,0 0 0,-1 0 1,1 0-1,-1 1 0,1-1 0,-1 0 0,1 0 1,-1 0-1,1 0 0,-1 0 0,1 0 0,-1 0 1,1 0-1,-1 0 0,1 0 0,-2 0 0,-31-1 845,24 1-663,3 0-405,-9 0 589,0 0 0,-1-2 0,-15-2 0,27 3-525,1 0 0,-1 0 0,0 0 0,1-1 0,-1 1 0,1-1 0,-7-4 0,9 5-162,0 0 1,0 0-1,0 0 1,0 0 0,0 0-1,0-1 1,0 1 0,0 0-1,0-1 1,1 1-1,-1-1 1,0 1 0,1 0-1,-1-1 1,1 1 0,0-1-1,-1 1 1,1-1 0,0-2-1,0-5-6454</inkml:trace>
  <inkml:trace contextRef="#ctx0" brushRef="#br0" timeOffset="1411.59">1500 733 5987,'0'0'8481,"20"-3"-7350,62-11-285,-74 11-764,0 0 0,0 0-1,0-1 1,-1 0 0,1-1 0,-1 1 0,-1-1 0,1-1 0,-1 1-1,1-1 1,-1 0 0,-1-1 0,0 1 0,1-1 0,-2 0 0,1 0 0,-1-1-1,3-8 1,0 3 138,0-1 0,-1 0-1,-1 0 1,0 0 0,-1-1-1,-1 0 1,0 0-1,1-28 1,-5 54-223,0 0 1,-1 0-1,-1 0 0,1 0 0,-8 15 0,6-14 33,0-1 0,1 1 0,0 0 0,1 0 0,-2 19 0,4-27-26,0-1 0,-1 0 0,2 0 0,-1 1 0,0-1 0,1 0 0,-1 1 0,1-1 0,0 0 0,0 0 0,0 0 0,1 0 0,-1 0 0,1 0 0,3 5 0,-3-6-90,1-1 0,-1 0 0,1 1 0,-1-1-1,1 0 1,0-1 0,-1 1 0,1 0 0,0-1 0,0 1 0,-1-1-1,1 0 1,0 0 0,0 0 0,0 0 0,-1 0 0,1-1 0,0 0-1,-1 1 1,4-2 0,-2 1-335,0 0-1,0-1 1,0 0-1,-1 1 0,1-1 1,-1 0-1,1-1 1,-1 1-1,1-1 1,-1 1-1,0-1 1,0 0-1,4-6 1,17-23-5510</inkml:trace>
  <inkml:trace contextRef="#ctx0" brushRef="#br0" timeOffset="1549.48">1911 292 6787,'0'0'12390,"-29"-31"-12502,24 45-1793,0 11-400,0 9-4578</inkml:trace>
  <inkml:trace contextRef="#ctx0" brushRef="#br0" timeOffset="2464.18">1872 515 5987,'0'0'12376,"17"2"-11397,55 8-272,-69-9-650,1 1-1,-1-1 1,1 0-1,-1 1 1,1 0-1,-1 0 1,0 0-1,0 0 1,0 0-1,0 1 1,0 0-1,-1-1 1,1 1-1,-1 0 1,1 0-1,-1 0 1,0 0-1,0 1 1,-1-1-1,1 1 1,-1-1-1,2 4 1,-1 4 62,1-1-1,-1 1 1,-1 0-1,0 0 1,0 15 0,-4 16 226,2-30 260,0-32 982,2 11-1629,-1 0 0,2 0 1,-1 0-1,2 0 0,-1 1 0,1-1 0,0 1 1,1-1-1,0 1 0,0 0 0,0 1 1,1-1-1,1 1 0,-1 0 0,1 0 1,0 0-1,1 1 0,7-6 0,-4 4-578,1 0 0,0 1-1,0 0 1,0 1 0,1 0 0,0 1-1,0 0 1,0 1 0,1 0-1,-1 1 1,1 0 0,16 0 0,81-1-6797,-44 8 15289,-78-3-3049,4 0-4725,1 0-1,-1 1 0,0 0 0,1 0 0,0 0 1,-1 1-1,1 1 0,0-1 0,-7 5 0,5 0-56,1 0 0,0 0 0,0 1 0,0 0 0,1 0 0,-10 18 0,14-21-43,0 0 1,1 0-1,-1 0 1,1 0 0,0 0-1,1 1 1,0-1 0,0 1-1,0-1 1,1 1-1,0-1 1,0 1 0,1 8-1,0-14-4,0 1 1,0-1-1,1 1 0,-1-1 0,0 0 1,0 1-1,1-1 0,-1 0 0,1 0 1,-1 0-1,1 0 0,-1-1 0,1 1 1,-1 0-1,1 0 0,0-1 0,-1 1 1,1-1-1,0 0 0,0 1 0,0-1 1,-1 0-1,1 0 0,0 0 0,0 0 1,1-1-1,50-5-98,-45 3 175,1-1-1,-2-1 1,1 1-1,0-1 0,-1-1 1,0 1-1,0-1 0,-1 0 1,8-10-1,-9 11-5,-1 0 1,0 0-1,0 0 1,-1-1-1,1 0 1,-1 0-1,0 0 0,-1 0 1,0 0-1,0 0 1,0-1-1,0 1 0,0-10 1,-2 16 211,0 34-482,-1-26 196,1 0 0,1 0 0,-1 0 0,1 0 1,0 0-1,1 0 0,4 12 0,-5-18 1,1 0 0,-1 1 0,1-1-1,0 0 1,0 0 0,0 0 0,0 0 0,0 0 0,0 0 0,0 0-1,1-1 1,-1 1 0,1-1 0,-1 0 0,1 0 0,-1 0-1,1 0 1,0 0 0,0 0 0,-1-1 0,1 1 0,0-1-1,0 0 1,5 0 0,-1 1 20,0-1 0,0 0 0,0 0-1,0 0 1,0-1 0,-1 0 0,1-1 0,0 1 0,0-1-1,-1 0 1,1-1 0,-1 0 0,0 0 0,0 0-1,0-1 1,0 0 0,0 0 0,-1 0 0,0-1 0,0 0-1,0 0 1,0 0 0,-1 0 0,0-1 0,0 0 0,0 0-1,-1 0 1,0 0 0,3-8 0,-1-1 13,-4 11-19,1 0 0,-1-1 0,1 1 0,0 0 0,0 0 1,1 0-1,-1 0 0,6-6 0,-7 24-761,-21 416 187,20-423 527,-1 1 0,-1-1 0,1 0 0,-1 1 0,0-1 0,-1 0 0,0 0 0,0-1 0,0 1 0,-1 0 0,0-1 0,-1 0 0,1 0 0,-1 0 0,0-1 0,0 0 0,-1 1 0,1-2 0,-1 1 0,-1-1 0,1 0 0,0 0 0,-1-1 0,0 1 0,0-2 0,0 1 0,0-1 0,0 0 0,0 0 0,-1-1 0,1 0 0,-1 0 0,1-1 0,-1 0 1,1 0-1,-1-1 0,1 0 0,-14-4 0,17 4-321,1 0 0,0 0 0,0-1 1,-1 1-1,1-1 0,0 0 0,0 0 0,1 0 1,-4-3-1,-24-31-5649</inkml:trace>
  <inkml:trace contextRef="#ctx0" brushRef="#br0" timeOffset="2617.99">2671 89 10885,'0'0'6931,"73"-6"-7219,-53 42-2113,4 9-4610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4:57:21.8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60 9012,'0'0'1417,"0"19"-1132,-23 225 1236,17-154 2673,6-93-3220,0-45-351,-1 0-426,6-55-1,-4 90-177,1-1 0,1 1 0,0 0 0,1-1 0,0 2 0,1-1 0,0 0 0,14-21 0,-18 32-32,-1 1 0,1-1 0,0 0 0,0 1 0,1-1 0,-1 0 0,0 1 0,0 0 1,1-1-1,-1 1 0,1 0 0,-1 0 0,1-1 0,0 1 0,-1 0 0,1 1 0,0-1 0,0 0 0,-1 0 0,1 1 1,0-1-1,0 1 0,0 0 0,2-1 0,-2 2-8,0 0 0,0 0 0,-1 1 0,1-1 1,0 0-1,-1 1 0,1-1 0,-1 1 0,1-1 0,-1 1 1,1 0-1,-1 0 0,0-1 0,0 1 0,0 0 0,0 0 0,-1 0 1,1 0-1,0 0 0,-1 0 0,1 3 0,4 17 20,0 1 0,-2-1 0,1 31 0,4 31 85,56-278 719,-61 185-825,1-1 0,0 0 0,1 1-1,0 0 1,1 0 0,0 1 0,0-1-1,12-11 1,-18 20 8,0 0-1,0 0 0,0 0 1,1 0-1,-1 0 1,0 0-1,0 0 0,0 0 1,1 0-1,-1 0 1,0 0-1,0 0 0,0 0 1,1 1-1,-1-1 1,0 0-1,0 0 0,0 0 1,0 0-1,1 0 1,-1 0-1,0 1 1,0-1-1,0 0 0,0 0 1,0 0-1,1 0 1,-1 1-1,0-1 0,0 0 1,0 0-1,0 0 1,0 1-1,0-1 0,0 0 1,0 0-1,0 0 1,0 1-1,0-1 0,0 0 1,0 0-1,0 0 1,0 1-1,0-1 1,0 0-1,0 0 0,0 0 1,0 1-1,1 17-120,-1-12 59,4 106 40,-4-59 227,11 75 1,-10-123-179,1 1-1,-1 0 1,1 0-1,0-1 1,0 1-1,1-1 1,5 9 0,-7-12 6,0-1 1,0 0-1,0 1 1,0-1-1,0 0 1,0 0-1,0 0 1,1 0-1,-1 0 1,0 0 0,1 0-1,-1 0 1,1-1-1,-1 1 1,1 0-1,-1-1 1,1 1-1,-1-1 1,1 0-1,-1 0 1,1 1 0,0-1-1,-1 0 1,1 0-1,0 0 1,-1-1-1,1 1 1,-1 0-1,1-1 1,0 1-1,-1-1 1,1 1 0,-1-1-1,3-1 1,9-7-63,-1 0 0,1-1 1,-2-1-1,0 0 1,17-21-1,6-5-3106,-12 16-991,-6 6-2610</inkml:trace>
  <inkml:trace contextRef="#ctx0" brushRef="#br0" timeOffset="653.83">607 87 5907,'0'0'11533,"-1"-16"-11029,-3 34-386,0 0-1,2 1 0,0-1 1,1 1-1,1-1 1,1 1-1,3 24 0,-2-39-103,-1-1 0,0 0 0,1 0-1,-1 0 1,1 0 0,0 0 0,0-1-1,0 1 1,1 0 0,-1-1 0,1 1-1,-1-1 1,1 0 0,0 0 0,0 0-1,0 0 1,0-1 0,0 1 0,0-1-1,0 0 1,0 0 0,1 0 0,-1 0-1,5 0 1,-4 0 10,-1 0-1,1-1 1,0 0-1,0 0 0,-1 0 1,1 0-1,0 0 1,-1-1-1,1 0 1,0 1-1,-1-1 1,1-1-1,-1 1 0,1 0 1,-1-1-1,0 0 1,0 0-1,0 0 1,0 0-1,0 0 0,0-1 1,4-4-1,0-4 144,0-1-1,0 0 1,-1-1-1,-1 1 1,0-1-1,-1 0 1,0-1-1,-1 1 1,2-21-1,-9 109-172,-23 128 0,9-91-22,8-37 85,-3-2 0,-3 1-1,-42 115 1,56-184-50,0 1 0,-1-1 0,1 0 0,-1 0 0,0 0 0,-1-1 0,-6 8 0,10-11 5,-1 0 0,0 0 0,0-1-1,0 1 1,0-1 0,0 1 0,-1-1 0,1 1-1,0-1 1,0 1 0,0-1 0,0 0-1,0 0 1,-1 1 0,1-1 0,0 0 0,0 0-1,0 0 1,-1 0 0,1-1 0,0 1-1,0 0 1,0 0 0,0-1 0,-1 1 0,1-1-1,0 1 1,0-1 0,0 1 0,0-1-1,0 0 1,0 1 0,0-1 0,0 0 0,1 0-1,-1 0 1,0 0 0,0 0 0,1 0-1,-1 0 1,0 0 0,0-1 0,-5-8-1,-1 0-1,2-1 1,-1 1 0,2-1-1,-1 0 1,2 0 0,-1-1-1,1 1 1,-1-19 0,1 9-196,2 0 0,0 0 1,1 0-1,6-36 0,-4 49-33,0 0-1,1 0 0,0 0 0,0 1 0,1-1 1,0 1-1,0 0 0,1 0 0,0 0 0,0 0 0,0 1 1,10-9-1,9-6-2327,50-34 0,-72 53 2420,69-45-5669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34.0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84 4978,'0'0'10421,"-4"-5"-9431,4 5-968,-1-1 0,0 1 0,1-1 0,-1 1-1,0-1 1,1 0 0,-1 1 0,1-1 0,-1 0 0,1 1 0,-1-1 0,1 0 0,-1 0 0,1 1 0,0-1 0,-1 0 0,1 0-1,0 0 1,0 1 0,0-1 0,0 0 0,0 0 0,-1 0 0,2 0 0,-1 0 0,0 1 0,0-1 0,0 0 0,0 0 0,0 0 0,1 0-1,-1 1 1,0-1 0,1 0 0,-1 0 0,1 1 0,-1-1 0,1 0 0,-1 0 0,1 0 0,5-2 18,0 0 1,1 1-1,-1 0 1,0 0-1,13-2 1,35-7-130,1 3 1,68-2-1,-23 8-7726</inkml:trace>
  <inkml:trace contextRef="#ctx0" brushRef="#br0" timeOffset="435.95">264 61 4674,'0'0'11296,"-4"8"-11096,-5 14 19,1 0 1,1 1-1,0-1 0,2 1 0,1 1 0,-2 36 1,5 157 200,3-107-409,-1-108-31,-1 0-1,0 0 0,0-1 1,0 1-1,0 0 0,0 0 1,-1-1-1,1 1 0,0 0 1,-1 0-1,1-1 0,-1 1 1,0 0-1,1-1 0,-1 1 1,0-1-1,0 1 0,0-1 1,-2 2-1,1-2 10,0 0 0,-1 0-1,1 0 1,-1-1 0,0 1-1,1-1 1,-1 0 0,1 1-1,-1-1 1,0 0 0,-2-1-1,-5 1 52,-150 3 872,159-3-786,15 0-500,62-2-2044,127-19-1,-101 5-3448</inkml:trace>
  <inkml:trace contextRef="#ctx0" brushRef="#br0" timeOffset="1014.13">941 122 9428,'0'0'6673,"-1"-5"-6108,-6-15-170,7 19-383,0 1 0,0 0 0,-1-1 0,1 1 0,0-1 0,0 1 0,-1 0-1,1-1 1,0 1 0,-1 0 0,1 0 0,0-1 0,-1 1 0,1 0 0,-1 0 0,1-1 0,0 1 0,-1 0-1,1 0 1,-1 0 0,1 0 0,-1 0 0,1 0 0,0 0 0,-1 0 0,1 0 0,-1 0 0,1 0 0,-1 0-1,1 0 1,-1 0 0,1 0 0,0 0 0,-1 0 0,1 0 0,-1 1 0,1-1 0,0 0 0,-1 0 0,1 1 0,-1-1-1,1 0 1,0 0 0,-1 1 0,1-1 0,0 0 0,-1 1 0,-17 16 14,17-16 30,-11 12 83,1 0 0,0 1 0,1 0 0,1 0 0,0 1 0,1 1 0,1-1 0,0 1 0,-4 18 0,3-7-11,2 1-1,2-1 0,0 1 1,1 51-1,3-76-127,0 0 0,0 0 0,0 0-1,1 0 1,0 0 0,-1 0 0,1 0-1,0 0 1,0-1 0,1 1 0,-1 0-1,1 0 1,-1-1 0,1 1 0,0-1-1,0 1 1,0-1 0,0 0 0,0 0-1,0 0 1,1 0 0,-1 0 0,1-1-1,-1 1 1,1-1 0,0 1 0,0-1-1,0 0 1,-1 0 0,1 0 0,0-1-1,0 1 1,0-1 0,0 1 0,0-1-1,6 0 1,-2 0 2,0 0-1,0-1 1,0 0-1,0 0 1,0 0 0,0-1-1,0 0 1,0 0-1,0-1 1,-1 1 0,1-2-1,-1 1 1,0-1-1,0 0 1,6-5-1,-2-1 14,-1-1-1,-1 0 0,1-1 0,-2 1 0,0-2 0,0 1 0,-1-1 1,0 0-1,-1 0 0,6-27 0,-5 8-116,-1-1 1,-1 0-1,-1-49 1,-3 79 102,0 0 0,0 1 0,-1-1 0,1 0-1,-1 0 1,1 1 0,-1-1 0,0 0 0,0 1 0,0-1 0,0 1 0,-1-1 0,1 1 0,-1 0 0,0-1 0,1 1 0,-1 0 0,0 0 0,0 0 0,0 1 0,-4-4 0,1 2 29,0 1 1,-1-1-1,1 1 1,-1 0-1,1 0 0,-1 1 1,0-1-1,1 1 1,-1 1-1,-7-1 0,5 0-148,-1 1 0,1 0 0,0 1-1,0 0 1,0 0 0,0 1-1,0 0 1,0 0 0,0 1 0,0 0-1,1 0 1,-1 1 0,1 0-1,0 0 1,-9 8 0,0 12-2745,10 1-1616</inkml:trace>
  <inkml:trace contextRef="#ctx0" brushRef="#br0" timeOffset="1372.99">1542 148 9732,'0'0'7318,"-15"-5"-6306,-47-16-348,49 15-401,13 2 12,15 1 108,-13 2-357,333-40-4419,-220 31 1975,-82 7-3481</inkml:trace>
  <inkml:trace contextRef="#ctx0" brushRef="#br0" timeOffset="1731.72">1765 134 12438,'0'0'5496,"-8"13"-5280,2-4-188,1-2-3,0 0 0,1 1 0,-1-1 0,1 1 0,1 0 0,0 1-1,0-1 1,1 0 0,-4 18 0,-8 240 1024,14-256-1034,0-1 13,0 1 0,0-1 0,-1 1 0,-4 17-1,4-26-20,1 0 0,-1 0 0,0 0 0,0-1 1,1 1-1,-1 0 0,0-1 0,0 1 0,0 0 0,0-1 0,0 1 0,0-1 0,0 0 0,0 1 0,0-1 0,-1 0 0,1 0 0,0 1 0,0-1 0,0 0 0,0 0 0,-1 0 0,-33-1 114,25 0-78,-58-2 209,0-3 1,-92-21-1,159 27-507,-3-1-1096,23-6-9864</inkml:trace>
  <inkml:trace contextRef="#ctx0" brushRef="#br0" timeOffset="2225.38">2176 264 8036,'0'0'11544,"0"-8"-10829,-1-23-374,1 30-334,0 1 1,0 0-1,0-1 0,0 1 1,0-1-1,-1 1 0,1-1 1,0 1-1,0 0 0,-1-1 1,1 1-1,0-1 0,0 1 1,-1 0-1,1-1 0,0 1 1,-1 0-1,1 0 0,0-1 1,-1 1-1,1 0 0,-1 0 1,1-1-1,-1 1 0,1 0 1,0 0-1,-1 0 0,1 0 1,-1 0-1,1 0 0,-1 0 0,1 0 1,-1 0-1,1 0 0,-1 0 1,1 0-1,0 0 0,-1 0 1,1 0-1,-1 0 0,1 0 1,-1 1-1,1-1 0,0 0 1,-1 0-1,1 1 0,-1-1 1,1 0-1,0 0 0,-1 1 1,1-1-1,0 0 0,-1 1 1,-20 15 15,4 1 81,1 2 1,1-1-1,0 2 1,1 0-1,-17 33 0,25-41-49,1 0 0,0 0 0,0 0 1,1 0-1,1 1 0,0-1 0,1 1 0,0 0 0,1 0 0,1 0 0,0 0 0,1 15 0,0-25-69,0 0 1,1 0-1,-1 0 0,0 0 0,1-1 1,-1 1-1,1 0 0,0-1 1,0 1-1,0-1 0,0 0 1,1 0-1,-1 1 0,1-1 1,-1-1-1,1 1 0,0 0 1,-1-1-1,1 1 0,0-1 0,0 0 1,0 0-1,0 0 0,0 0 1,0-1-1,4 1 0,12 2-240,-1-1 0,1 0 1,21-2-1,-27 0 110,-7 0 98,1 0 1,-1-1-1,1 0 0,0 0 0,-1 0 1,1-1-1,-1 0 0,0 0 0,0 0 1,0-1-1,0 0 0,0 0 0,0-1 0,-1 1 1,1-1-1,-1-1 0,6-5 0,-6 4 55,0-1-1,0 1 1,-1-1-1,0 0 1,0 0-1,-1-1 1,0 1-1,0 0 1,-1-1-1,0 0 1,0 0-1,-1 0 1,0 0-1,0-8 1,0 2 17,0 0 0,-2 0 0,0-1 0,0 1 0,-1 0 0,-1 0 0,0 1 0,-9-24 0,9 32-7,1-1 0,-1 1-1,0 0 1,-1 1 0,1-1 0,-1 0 0,0 1-1,0 0 1,-1 0 0,1 0 0,-1 0 0,1 1 0,-1 0-1,-1 0 1,1 0 0,0 1 0,0-1 0,-1 1-1,0 1 1,1-1 0,-1 1 0,0 0 0,-9-1 0,10 2-64,0-1 1,0 1 0,0 0-1,0 0 1,0 1 0,0-1 0,-5 2-1,8-1-229,0 0-1,1-1 1,-1 1-1,1 0 1,-1 0-1,1 0 0,-1 0 1,1 0-1,-1 0 1,1 1-1,0-1 0,0 0 1,0 1-1,0-1 1,0 1-1,0-1 1,0 1-1,0-1 0,0 1 1,1 0-1,-2 3 1,1 11-6361</inkml:trace>
  <inkml:trace contextRef="#ctx0" brushRef="#br0" timeOffset="2917.47">2740 250 14086,'0'0'6478,"-6"14"-6270,-26 79 128,-29 136 0,51-199-284,-3 10 289,3-121 1777,10 76-2113,-1-19-8,1 1 1,1-1 0,1 1 0,1-1-1,1 1 1,1 0 0,11-32 0,-7 34-36,0 0 0,1 1 0,2 1 1,0 0-1,0 0 0,25-26 0,-30 38 31,0 0-1,1 1 0,0-1 1,0 2-1,0-1 0,1 1 1,0 0-1,0 1 0,0 0 1,0 0-1,1 1 0,0 0 1,0 1-1,-1 0 0,1 1 0,20-1 1,-28 2 4,0-1 0,0 1 1,0 0-1,0 0 0,1 0 1,-1 0-1,0 1 0,0-1 1,0 1-1,0-1 0,0 1 1,0-1-1,0 1 0,0 0 1,0 0-1,0 0 0,0 0 1,-1 1-1,4 2 0,-4-1-14,1 1-1,-1-1 1,0 1 0,0 0-1,0 0 1,-1-1-1,1 1 1,-1 0-1,0 0 1,-1 6-1,1 0 22,-1-1-1,-1 1 0,0 0 1,0-1-1,-1 0 0,0 0 0,0 0 1,-1 0-1,0 0 0,-1-1 1,0 1-1,0-1 0,-1-1 0,-8 10 1,-12 11-5,-1-1 0,-42 31 1,-1 1-37,68-57-2,0-1-1,1 1 1,-1 0-1,0-1 1,1 1 0,-1 0-1,1 0 1,0 0-1,0 0 1,-1 0 0,1 0-1,1 0 1,-1 0 0,0 0-1,0 1 1,0 3-1,28-5-1275,42-3 337,-40 0 433,0 1 0,0 1 0,0 2 0,39 7 0,-66-8 580,-1-1 0,1 1 0,-1-1 0,1 1 0,-1 0-1,1 0 1,-1 0 0,0 0 0,1 0 0,-1 0 0,0 0 0,0 0 0,0 0-1,0 1 1,0-1 0,0 0 0,0 1 0,0-1 0,-1 0 0,1 1 0,0-1 0,-1 1-1,1 0 1,-1-1 0,0 1 0,1-1 0,-1 1 0,0 0 0,0-1 0,0 1 0,0 0-1,0-1 1,-1 1 0,1-1 0,0 1 0,-1-1 0,1 1 0,-1 0 0,0-1 0,1 0-1,-1 1 1,0-1 0,0 1 0,0-1 0,0 0 0,0 0 0,0 1 0,0-1 0,-1 0-1,1 0 1,-3 1 0,-9 6 198,-1 0 1,0-1-1,0-1 0,-1 0 0,0-1 0,-26 5 1,-99 10-316,107-16 33,-116 6-4881,79-9-2132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32.3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1 593 10389,'0'0'4845,"2"-1"-4807,0 1 1,0 0 0,0 0-1,0-1 1,-1 1 0,1-1-1,0 0 1,0 0 0,0 1-1,-1-1 1,4-3 0,24-45 206,28-65-1,-41 78-193,2 0-1,1 1 1,1 1-1,50-62 1,-24 48 18,3 2 0,54-40 1,-102 86-79,-1 0 0,0-1 0,1 1 0,-1 0 1,0 0-1,1-1 0,-1 1 0,0 0 0,1 0 1,-1 0-1,0 0 0,1-1 0,-1 1 0,0 0 1,1 0-1,-1 0 0,1 0 0,-1 0 0,0 0 0,1 0 1,-1 0-1,1 0 0,-1 0 0,0 0 0,1 0 1,-1 1-1,1-1 0,-1 0 0,0 0 0,1 0 1,-1 0-1,0 1 0,1-1 0,-1 0 0,0 0 1,1 1-1,-1-1 0,0 0 0,0 1 0,1-1 1,-1 0-1,0 1 0,0-1 0,0 0 0,1 1 1,-1-1-1,0 0 0,0 1 0,0-1 0,0 1 1,0-1-1,0 0 0,0 1 0,0-1 0,0 1 0,0-1 1,0 0-1,0 1 0,0-1 0,0 1 0,0 33-171,0-26 284,-4 103 690,-21 118-1,15-79-498,10-104-6598,0-68 965</inkml:trace>
  <inkml:trace contextRef="#ctx0" brushRef="#br0" timeOffset="308.49">162 296 11509,'0'0'4853,"3"0"-4485,34 0 15,1-2 0,-1-1-1,0-2 1,0-2 0,0-1-1,48-17 1,-75 20-299,1 0 90,-1 3-7379</inkml:trace>
  <inkml:trace contextRef="#ctx0" brushRef="#br0" timeOffset="854.84">1315 169 2273,'0'0'10015,"-19"-7"-9689,-63-20-137,78 25-176,-1 1 0,0 1 0,-1-1 0,1 1 0,0 0 0,0 0 0,0 0 0,0 0 0,0 1 0,0 0 0,0 0 0,0 1 0,1-1 0,-1 1 0,0 0 0,1 1 0,-1-1 0,1 1 0,0-1 0,-1 1 0,1 1 0,1-1 0,-1 0 0,-5 8 0,-2-1 46,-4 4 21,0 1 0,0 1 0,2 1 0,0 0 0,1 0 0,1 2 0,1-1 0,0 1-1,1 1 1,1-1 0,1 1 0,1 1 0,1-1 0,1 1 0,0 0 0,2 0 0,0 1 0,2 31-1,1-50-79,-1-1 1,1 1-1,-1 0 0,1-1 0,0 1 0,0-1 0,1 1 0,-1-1 0,0 0 0,1 0 0,-1 1 0,1-1 0,0 0 0,0 0 0,-1 0 1,1-1-1,1 1 0,-1 0 0,0-1 0,0 1 0,1-1 0,-1 0 0,0 0 0,1 0 0,0 0 0,-1 0 0,1 0 0,3 0 0,9 1 673,-1 0-1,1 0 0,29-2 0,-27-1 613,-16 1-1237</inkml:trace>
  <inkml:trace contextRef="#ctx0" brushRef="#br0" timeOffset="1304.99">1798 139 6627,'0'0'6342,"-21"-2"-5753,-70-2-279,83 5-251,0 1 1,0 0 0,1 0-1,-1 1 1,1 0 0,0 0-1,0 1 1,0-1 0,0 2-1,0-1 1,1 1 0,0 0-1,0 0 1,0 1 0,1-1-1,0 1 1,-7 10 0,8-11 0,-9 11 17,1 1 1,1 1 0,1 0-1,1 0 1,0 1 0,1 0-1,1 0 1,1 1 0,0 0 0,2 0-1,0 0 1,2 1 0,0-1-1,1 1 1,3 36 0,-1-54-79,0 1 1,0 0-1,0 0 1,0-1 0,1 1-1,-1 0 1,1-1-1,0 0 1,0 1 0,0-1-1,1 0 1,-1 0-1,1 0 1,0 0-1,-1-1 1,1 1 0,1-1-1,-1 0 1,0 0-1,0 0 1,1 0-1,-1 0 1,1-1 0,0 1-1,-1-1 1,1 0-1,0 0 1,4 0-1,10 2 56,0-1 0,0-1 0,0-1-1,29-3 1,-38 2-133,-1-1 0,0 0-1,0-1 1,-1 0 0,1 0 0,-1 0 0,1-1-1,-1 0 1,0-1 0,0 1 0,-1-1-1,1-1 1,-1 1 0,6-8 0,10-7-2847,-3 4-3048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1.9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 70 7363,'0'0'12998,"0"-4"-12107,0-6-218,0 0 0,-1 0 0,-1 0 0,-3-15 0,-2 51-1099,2 0 0,-3 40 1,8-2-7639,4-49 1800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4.9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9 11157,'0'0'12614,"5"-7"-11048,-5 15-1560,1 0 1,1 0-1,-1 0 0,1 0 1,0 0-1,1-1 0,0 1 1,0-1-1,1 0 1,0 0-1,5 7 0,-7-11-29,-1 0 0,1-1 1,0 1-1,0-1 0,0 1 0,1-1 0,-1 0 0,1 0 0,-1 0 0,1 0 0,0 0 1,-1-1-1,1 1 0,0-1 0,0 0 0,0 0 0,0 0 0,0 0 0,1 0 0,-1-1 1,0 1-1,0-1 0,0 0 0,1 0 0,-1 0 0,0-1 0,0 1 0,0-1 0,1 1 0,-1-1 1,3-2-1,-1 0 9,-1 0 1,-1-1 0,1 1 0,0-1 0,-1 0-1,0 0 1,0-1 0,0 1 0,0 0 0,-1-1-1,0 0 1,0 0 0,0 1 0,0-1 0,1-7-1,12-26-44,-14 35 56,-1 3-20,0 29-202,-2-6 291,0 1-1,-1-1 1,-12 39-1,-1 15-5073,15-65-80</inkml:trace>
  <inkml:trace contextRef="#ctx0" brushRef="#br0" timeOffset="480.17">587 74 6867,'0'0'8876,"-15"-19"-6942,13 19-1894,0-1 0,1 1 0,-1 0 0,0 0 0,0 0 0,1 0 0,-1 0 0,0 1-1,0-1 1,1 1 0,-1-1 0,0 1 0,1-1 0,-1 1 0,1 0 0,-1 0 0,1 0 0,-3 1-1,3 1-33,0 0 0,1-1 1,-1 1-1,0 0 0,1 0 0,-1 0 0,1 0 0,0 1 0,0-1 0,1 4 0,-1-4-2,1 1 0,0-1 0,0 1-1,0-1 1,0 0 0,1 0 0,-1 0 0,1 0 0,0 0 0,0 0 0,0 0 0,0 0 0,0-1-1,1 1 1,-1-1 0,1 0 0,0 1 0,3 1 0,-3-2 4,0 0-1,0 0 1,0 1-1,0 0 1,0-1 0,-1 1-1,1 0 1,-1 1-1,0-1 1,0 0 0,0 0-1,0 1 1,-1 0-1,1-1 1,-1 1 0,0 0-1,0-1 1,1 7 0,-3-9 0,1 0 0,0 0 0,-1 0 0,1 0 1,-1 0-1,1 0 0,-1 0 0,0 0 0,1-1 1,-1 1-1,0 0 0,0 0 0,1-1 0,-1 1 1,0 0-1,0-1 0,0 1 0,0-1 1,0 1-1,0-1 0,0 1 0,0-1 0,0 0 1,0 1-1,0-1 0,0 0 0,-2 0 0,-16 2-1596,5-3-3862</inkml:trace>
  <inkml:trace contextRef="#ctx0" brushRef="#br0" timeOffset="587.46">587 61 11045</inkml:trace>
  <inkml:trace contextRef="#ctx0" brushRef="#br0" timeOffset="682.18">587 61 11045,'10'-50'2161,"0"48"-704,0-4-289,9 3-688,10 3-335,5 0-129,-4 0-16,9 0-353,-5 3-1423,-5 3-4659</inkml:trace>
  <inkml:trace contextRef="#ctx0" brushRef="#br0" timeOffset="1188.3">1482 35 11685,'0'0'6227,"-10"-2"-5851,5 1-333,0 0-1,0 0 0,0 1 0,0 0 0,0 0 0,0 0 1,0 0-1,0 1 0,1-1 0,-1 2 0,0-1 0,0 0 1,0 1-1,1 0 0,-1 0 0,1 0 0,-1 0 0,1 1 1,0 0-1,0 0 0,0 0 0,1 0 0,-1 1 1,1-1-1,-5 7 0,0-1 97,1 1 0,0-1-1,0 1 1,-9 21 0,14-26-134,0-1 1,0 0-1,1 1 0,-1 0 0,1-1 1,0 1-1,1 0 0,-1 0 1,1 0-1,0-1 0,0 1 1,1 0-1,-1 0 0,1-1 1,2 7-1,-2-9-40,1-1-1,-1 1 1,1 0 0,0 0 0,0-1 0,-1 1-1,1-1 1,0 0 0,0 1 0,1-1-1,-1 0 1,0 0 0,0 0 0,0-1 0,1 1-1,-1-1 1,0 1 0,1-1 0,2 1-1,0 0-112,0-1 0,0 1 0,0-1 0,0 0-1,0 0 1,0 0 0,0-1 0,7-1 0,-11 1 155,-1 1 0,1-1 0,0 0 0,-1 0 0,1 0 0,0 0-1,-1 1 1,1-1 0,-1 0 0,1 0 0,-1 0 0,0 0 0,0 0 0,1 0 0,-1 0 0,0 0 0,0 0 0,0 0 0,0 0 0,0 0 0,0 0 0,0 0 0,0 0 0,0 0 0,-1 0 0,1-2 0,-1 1 24,1 0 0,0 0-1,-1 0 1,1 0 0,-1 1 0,0-1-1,1 0 1,-1 0 0,0 0 0,0 0-1,-1 1 1,1-1 0,-2-1 0,-4-1-160,0 2 1,0-1-1,-1 1 1,1 0-1,-1 0 1,1 1 0,-1 0-1,0 0 1,1 1-1,-1 0 1,0 1-1,1-1 1,-9 3-1,10 2-2683</inkml:trace>
  <inkml:trace contextRef="#ctx0" brushRef="#br0" timeOffset="1635.6">1737 94 2081,'0'0'15879,"-4"-2"-14868,2 1-874,-12-6 194,14 7-323,0 0 0,0 0 0,0 0 0,1 0 0,-1 0 0,0 0 0,0 0 0,0 0 0,0 0 0,0 0 0,1 0 1,-1 0-1,0 0 0,0 0 0,0 0 0,0 0 0,0 0 0,0 0 0,1 0 0,-1 0 0,0-1 0,0 1 0,0 0 0,0 0 0,0 0 0,0 0 0,0 0 0,0 0 0,0 0 0,0-1 0,0 1 0,1 0 0,-1 0 0,0 0 1,0 0-1,0 0 0,0-1 0,0 1 0,0 0 0,0 0 0,0 0 0,0 0 0,0 0 0,0-1 0,0 1 0,-1 0 0,69-1 46,80 2 52,-147-1-109,0 0-1,0 1 1,0-1-1,0 0 1,0 0 0,0 0-1,0 1 1,0-1-1,0 0 1,0 1-1,0-1 1,-1 1-1,1-1 1,0 1 0,0-1-1,0 1 1,0 0-1,-1-1 1,1 1-1,0 0 1,-1 0 0,1 0-1,0-1 1,-1 1-1,1 0 1,-1 0-1,1 1 1,-1 1 14,1-1 0,-1 0 0,0 0 0,0 1 0,0-1 0,0 0 0,-1 1 1,1-1-1,0 0 0,-1 1 0,-1 3 0,-2 2 42,0 1 0,0 0 0,-1-1 0,0 0 0,-6 8 0,-3 1-373,-31 41 930,27-15-5459,17-36-7</inkml:trace>
  <inkml:trace contextRef="#ctx0" brushRef="#br0" timeOffset="2306.04">2356 217 12838,'0'0'6923,"0"-1"-6877,-1 0 0,1 0 0,-1 1 0,0-1 0,0 0 0,0 0 0,1 0 0,-1 1 0,0-1 0,0 0 0,0 1 0,0-1 0,0 1 0,0-1 0,0 1 0,0-1 0,-1 1 0,1 0 0,-1-1 0,-4 3 43,1 0 0,-1 0 0,1 1-1,0 0 1,0 0 0,0 0-1,0 0 1,0 1 0,1 0-1,-1 0 1,1 0 0,-6 8-1,7-9-79,0 0 0,1 0 0,-1 1 0,1 0-1,0-1 1,0 1 0,0 0 0,0 0 0,1 0 0,0 0-1,-1 0 1,2 0 0,-1 0 0,0 0 0,1 1 0,0-1-1,0 0 1,0 6 0,1-9-8,0 0 0,0 1 1,0-1-1,-1 0 0,1 0 0,0 0 0,1 0 1,-1 0-1,0 0 0,0 0 0,0-1 1,0 1-1,1 0 0,-1-1 0,0 1 0,1-1 1,-1 1-1,1-1 0,-1 1 0,0-1 0,1 0 1,-1 0-1,1 0 0,2 0 0,44 0-3,-34-1-13,-5 2 15,-1-1-1,0-1 0,1 0 0,-1 0 0,0 0 0,0-1 0,0 0 1,0-1-1,12-5 0,-17 6 10,0 0 1,0 0-1,-1 0 1,1-1-1,0 1 1,-1-1-1,0 0 1,1 0-1,-1 0 1,0 0-1,0 0 1,-1 0-1,1 0 0,-1-1 1,0 1-1,1-1 1,-1 1-1,-1-1 1,1 1-1,-1-1 1,1 1-1,-1-1 1,0-6-1,0 5-15,0 0 0,0 0 1,-1 0-1,1 0 0,-1 1 0,0-1 0,0 0 0,0 0 0,-1 1 0,0-1 1,-2-4-1,-1 2 26,-1 1 0,1 0 0,-1 0 0,0 1 1,-11-9-1,14 12-12,0 0 7,0 0-1,0 1 0,0-1 0,1 0 1,-1-1-1,1 1 0,-1 0 0,1-1 1,0 1-1,0-1 0,0 0 0,1 0 1,-1 0-1,0 0 0,1 0 0,0 0 1,0 0-1,0 0 0,0-1 0,0 1 1,1 0-1,-1-6 0,3 7-41,-1 1 1,1 0-1,0-1 0,-1 1 1,1 0-1,0 0 0,0 0 1,0 0-1,0 0 0,0 1 1,0-1-1,0 1 0,0-1 1,0 1-1,0 0 0,0 0 1,0-1-1,5 2 0,-2-2-61,22-2-191,1 1 1,0 2-1,47 4 0,-74-5 270,0 1 1,0 0-1,0 0 1,-1 1-1,1-1 1,0 0-1,0 0 1,0 0-1,0 0 1,-1 1-1,1-1 1,0 0-1,0 1 1,0-1-1,-1 1 1,1-1-1,0 1 1,-1-1-1,1 1 1,0 0-1,-1-1 1,1 1-1,-1-1 1,1 1-1,-1 0 1,1 0-1,-1-1 1,0 1-1,1 0 1,-1 0-1,0 0 1,1 0-1,-1-1 1,0 1-1,0 0 0,0 0 1,0 0-1,0 0 1,0 0-1,0-1 1,0 1-1,0 0 1,0 0-1,-1 0 1,1 0-1,0-1 1,-1 1-1,1 0 1,-1 1-1,0 1 2,-1 0 0,0 0-1,0 0 1,0-1-1,0 1 1,-1 0 0,1-1-1,-1 1 1,1-1-1,-7 4 1,-17 7-754,-1-1-1,-42 12 1,20-7-2462,13-3-2022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2.9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95 9108,'0'0'6769,"-1"-5"-5758,0-2-704,-4-37 3199,5 42-3474,0 1 0,0 0-1,0-1 1,0 1 0,0 0 0,1-1 0,-1 1 0,0 0-1,1-1 1,-1 1 0,1 0 0,-1 0 0,1-1-1,0 1 1,-1 0 0,1 0 0,0 0 0,0 0-1,0 0 1,0 0 0,0 0 0,0 0 0,0 0-1,0 0 1,0 1 0,1-1 0,-1 0 0,0 1-1,2-1 1,3-1-33,-1 1-1,1 0 1,-1 0 0,1 1-1,-1-1 1,1 1-1,0 1 1,-1-1-1,1 1 1,-1 0 0,7 1-1,-10-1-1,0 1 1,1-1-1,-1 0 0,0 1 1,0-1-1,0 1 0,0 0 0,-1 0 1,1 0-1,0 0 0,-1 0 0,1 0 1,-1 0-1,0 0 0,1 0 1,-1 1-1,0-1 0,-1 1 0,1-1 1,0 0-1,-1 1 0,1 0 1,-1-1-1,0 1 0,0-1 0,0 1 1,0 4-1,-5 58 19,4-62-26,0 1 1,1-1-1,-1 0 1,-1 0-1,1 0 1,0-1-1,-1 1 1,1 0-1,-1 0 1,0-1 0,0 1-1,0-1 1,0 1-1,0-1 1,-1 0-1,1 0 1,-5 3-1,7-5 10,0 0 1,0 0-1,0-1 0,0 1 0,-1 1 1,1-1-1,0 0 0,0 0 1,0 0-1,0 0 0,0 0 0,-1 0 1,1 0-1,0 0 0,0 0 0,0 0 1,0 0-1,0 0 0,-1 0 0,1 0 1,0 1-1,0-1 0,0 0 0,0 0 1,0 0-1,0 0 0,0 0 1,-1 0-1,1 1 0,0-1 0,0 0 1,0 0-1,0 0 0,0 0 0,0 1 1,0-1-1,0 0 0,0 0 0,0 0 1,0 0-1,0 1 0,0-1 0,0 0 1,0 0-1,0 0 0,0 0 1,0 0-1,0 1 0,0-1 0,0 0 1,1 0-1,-1 0 0,0 0 0,0 0 1,0 1-1,0-1 0,0 0 0,0 0 1,0 0-1,0 0 0,1 0 0,-1 0 1,0 0-1,0 1 0,0-1 1,20 3 23,36-2-718,-46-1 236,75-1-5819,-45-3 69</inkml:trace>
  <inkml:trace contextRef="#ctx0" brushRef="#br0" timeOffset="1037.34">713 39 6403,'3'-3'14905,"9"1"-14296,118 2-697,-129 0 117,-2 3-278,-1 0 242,0 0 1,0 1-1,0-1 1,0-1-1,0 1 1,-1 0-1,1 0 1,-4 2-1,-5 7 72,8-7-70,-1-1-1,0 1 0,0-1 1,-1 0-1,1 0 1,-1 0-1,0 0 0,0-1 1,-9 5-1,20-8-93,1 0-1,-1 1 0,0 0 1,0 0-1,0 1 0,0 0 1,0 0-1,-1 0 0,1 1 1,0 0-1,-1 0 0,0 0 1,0 0-1,0 1 0,0 0 1,6 6-1,-11-9 102,0-1 0,0 0 1,1 1-1,-1-1 0,0 1 0,0-1 0,0 0 0,0 1 1,0-1-1,1 1 0,-1-1 0,0 0 0,0 1 1,0-1-1,0 1 0,0-1 0,-1 1 0,1-1 0,0 0 1,0 1-1,0-1 0,0 1 0,0-1 0,0 0 0,-1 1 1,1-1-1,0 0 0,0 1 0,-1-1 0,1 0 0,0 1 1,-1-1-1,1 0 0,0 1 0,-1-1 0,1 0 0,0 0 1,-1 0-1,1 1 0,0-1 0,-1 0 0,1 0 0,-1 0 1,1 0-1,0 0 0,-1 0 0,1 1 0,-1-1 1,1 0-1,-1 0 0,1 0 0,0-1 0,-1 1 0,0 0 1,-32 5 21,27-5 0,-148 6-681,121-7-1223,32 2 1672,0-1 0,0 0 0,0 0 0,0 0 0,0 0-1,0 0 1,0 0 0,0-1 0,0 1 0,0 0 0,0 0 0,0-1 0,0 1 0,0-1 0,0 1-1,1-1 1,-1 1 0,0-1 0,0 1 0,1-1 0,-1 0 0,0 1 0,0-1 0,1 0 0,-1 1 0,1-1-1,-2-2 1,-3-12-5842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49.6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4 241 7363,'0'0'14580,"-4"-19"-13376,74 16-1392,50 3-145,-104 1-1278,0 1-1,29 7 1,-23 0-1393,-11 3-4277</inkml:trace>
  <inkml:trace contextRef="#ctx0" brushRef="#br0" timeOffset="218.92">86 344 8900,'0'0'10437,"-29"8"-10069,44-8-288,14 0 144,0 0 32,1 0-160,-1 0-96,-5 0-192,-4 0-1473,-6 0-768,-4 0-32,0 0-3265</inkml:trace>
  <inkml:trace contextRef="#ctx0" brushRef="#br0" timeOffset="683.39">132 143 6003,'0'0'9658,"-12"-10"-8175,-5-2-881,9 8-7,1-2 1,0 1-1,0-1 1,0 0 0,-10-12-1,24 18 1831,31 9-2534,77 30 359,-69-25-499,48 21 0,-93-34 237,0-1 0,0 1-1,0-1 1,0 1 0,0-1 0,0 1 0,-1 0 0,1-1-1,0 1 1,-1 0 0,1 0 0,0 0 0,-1-1-1,1 1 1,-1 0 0,1 0 0,-1 0 0,1 0-1,-1 0 1,0 0 0,0 0 0,1 0 0,-1 0-1,0 0 1,0 0 0,0 0 0,0 0 0,0 0 0,0 0-1,0 0 1,-1 0 0,1 0 0,0 0 0,-1 0-1,1 0 1,0 0 0,-1 0 0,1 0 0,-1 0-1,1 0 1,-1 0 0,0-1 0,1 1 0,-1 0-1,0 0 1,0-1 0,-1 2 0,-39 36 148,39-37-142,-43 33-249,10-8 124,-35 32-1,61-49-1492,1-1 0,0 1-1,1 1 1,-13 19 0,14-11-5434</inkml:trace>
  <inkml:trace contextRef="#ctx0" brushRef="#br0" timeOffset="1149.31">1077 107 11253,'0'0'5963,"0"-9"-5598,-1-32-34,0 38-310,0 1-1,1 0 0,-1 0 1,0 0-1,-1-1 1,1 1-1,0 0 0,-1 0 1,1 1-1,-1-1 1,1 0-1,-1 0 1,0 1-1,0-1 0,1 1 1,-1-1-1,0 1 1,-1 0-1,-2-2 0,-39-12 52,41 14-62,0 1 0,0-1 0,-1 0-1,1 1 1,0 0 0,-1 0 0,1 0-1,0 0 1,-7 2 0,8-1-4,1 0 0,-1 0 0,1 0 0,-1 0 0,1 1 0,-1-1 0,1 1 0,0-1 0,-1 1 0,1-1 0,0 1-1,0 0 1,0-1 0,1 1 0,-1 0 0,0 0 0,1 0 0,-1 2 0,-10 36 326,2 1 0,1 0 1,-3 72-1,-1 6-65,7-76-228,-1 9-419,-1-19-4935</inkml:trace>
  <inkml:trace contextRef="#ctx0" brushRef="#br0" timeOffset="1320.21">817 368 12950,'0'0'3201,"127"-28"-3297,-93 28-784,0 0-2610,-9 0-7042</inkml:trace>
  <inkml:trace contextRef="#ctx0" brushRef="#br0" timeOffset="1720.21">1086 422 6531,'0'0'9087,"13"6"-8700,-7-4-385,5 4 116,0-2 0,1 0 0,-1 0 0,1-1 0,14 2 0,-22-4-90,0-1 1,0 0-1,-1 0 0,1 0 0,0 0 0,-1 0 1,1-1-1,0 0 0,-1 0 0,1 0 0,-1 0 0,1 0 1,-1-1-1,0 0 0,1 1 0,-1-1 0,0-1 1,0 1-1,0 0 0,-1-1 0,1 1 0,-1-1 0,1 0 1,-1 0-1,3-4 0,-1-1 53,0-2-1,0 1 1,-1 0 0,0-1-1,0 1 1,-1-1 0,-1 0 0,0 0-1,0 0 1,-1 0 0,-1-16-1,1 10 633,0 16-559,-3 2-134,1 0 0,0 1 0,0 0 0,0-1-1,0 1 1,0 0 0,0 0 0,1 0-1,-1 0 1,-1 4 0,2-5 21,-4 10 66,0-1 0,0 1 0,2 0 0,-1 1 0,1-1 0,1 1 0,0-1 0,1 1 0,0 0 0,1-1 0,2 19 0,-1-29-168,0-1 0,-1 0 1,1 1-1,0-1 0,0 0 1,0 1-1,0-1 1,0 0-1,0 0 0,0 0 1,1 0-1,-1 0 1,0 0-1,1-1 0,-1 1 1,0 0-1,1 0 0,-1-1 1,1 1-1,-1-1 1,1 0-1,-1 1 0,1-1 1,0 0-1,-1 0 1,1 0-1,-1 0 0,1 0 1,-1 0-1,1-1 0,-1 1 1,1 0-1,2-2 1,1 2-968,1-1 1,-1 0 0,0-1-1,1 0 1,-1 0 0,0 0 0,0 0-1,8-5 1,11-17-8076</inkml:trace>
  <inkml:trace contextRef="#ctx0" brushRef="#br0" timeOffset="1861.11">1506 113 13430,'0'0'4034,"-19"17"-12390</inkml:trace>
  <inkml:trace contextRef="#ctx0" brushRef="#br0" timeOffset="2668.26">1545 299 8020,'0'0'8814,"-5"17"-7240,-6 23-288,-30 66 0,11-30 131,42-82-1324,46-47-181,-36 33 33,0 0-1,2 1 1,31-20 0,-53 38 82,-1 0-1,1 0 1,0 0 0,0 0 0,0 0 0,0 0 0,-1 0-1,1 1 1,1-1 0,-1 1 0,0-1 0,0 1-1,0 0 1,0 0 0,0 0 0,0 0 0,0 0-1,3 1 1,-3 0 9,0 1 0,0-1-1,0 1 1,0 0 0,0-1 0,0 1 0,0 0-1,-1 1 1,1-1 0,-1 0 0,1 0-1,-1 1 1,0-1 0,1 3 0,3 6-107,1-1 0,0 1 0,0-1 0,1-1 0,15 17 0,-19-22-293,1-1-1,0 0 1,1 0-1,-1 0 1,0-1-1,1 0 1,-1 1-1,1-2 1,0 1-1,0 0 1,0-1-1,0 0 1,0 0-1,0-1 1,0 1-1,6-1 1,-1 0-25,0-1 0,1 0 0,-1-1 0,0 0 0,0 0-1,-1-1 1,1 0 0,-1-1 0,1 0 0,-1-1 0,13-8 0,-12 6 339,0-1 0,0-1 0,-1 1 0,0-1 0,0-1-1,-1 0 1,0 0 0,12-21 0,-18 26 366,1-1 0,-1 1 0,1-1 0,-2 0 0,1 1 0,-1-1 0,1 0 0,-2 0 0,1 0 0,-1-7 0,0 11-186,0 0 0,0 0 0,0 0 0,0 0 0,-1 0 0,1 0 1,-1 1-1,1-1 0,-1 0 0,0 0 0,0 1 0,0-1 0,0 0 0,0 1 0,0-1 0,0 1 0,0-1 0,-1 1 0,1-1 0,0 1 0,-1 0 0,0 0 0,1 0 0,-1 0 0,1 0 0,-1 0 0,0 0 0,0 0 0,0 1 0,1-1 0,-1 1 0,0 0 0,-3-1 0,0 0-82,-1 0-1,1 1 0,0 0 0,-1 0 1,1 0-1,0 1 0,-1 0 1,1 0-1,0 0 0,0 0 1,0 1-1,0 0 0,0 0 1,0 0-1,0 1 0,1 0 1,-9 6-1,9-5-57,0 0 0,1 1 0,0-1 0,0 1 0,0 0 0,0 0 0,1 0 0,0 0 0,0 0 0,0 0 0,0 1 0,1-1 0,0 1 0,0-1 0,1 1 0,-1-1 1,2 8-1,-1-12 5,1 1 0,-1 0 0,1-1 0,0 1 1,-1-1-1,1 0 0,0 1 0,0-1 0,0 1 1,0-1-1,0 0 0,0 0 0,1 0 0,-1 0 1,0 0-1,1 0 0,-1 0 0,0 0 0,1 0 1,-1-1-1,1 1 0,-1 0 0,1-1 1,0 0-1,-1 1 0,1-1 0,0 0 0,-1 0 1,1 0-1,-1 0 0,1 0 0,3 0 0,2 0 10,0 0-1,0 0 0,0-1 1,0 0-1,0 0 0,13-4 0,-13 1 19,0 0 0,-1 0-1,1-1 1,-1 0-1,0 0 1,0-1-1,-1 1 1,1-1-1,-1 0 1,6-11-1,39-71 55,-46 81-81,0 0 56,5-9 68,0 0 0,-1 0 0,-1-1 0,-1-1-1,0 1 1,-1-1 0,-1 0 0,3-27 0,-8 54-90,-1-1 0,0 0 0,0 0 0,-1 0 0,0 0-1,0 0 1,-1-1 0,0 0 0,-8 12 0,-10 21 98,12-18-136,0 0 1,2 0-1,0 1 0,1 1 1,2-1-1,0 1 1,2 0-1,0 0 1,2 0-1,1 0 1,3 28-1,-3-49-296,1 0 1,0 0-1,1 0 1,-1 0-1,1 0 1,-1 0-1,1 0 1,0-1-1,0 1 1,0 0-1,0-1 1,0 0-1,1 1 1,-1-1-1,1 0 1,0 0-1,-1-1 1,1 1-1,0 0 1,0-1-1,0 0 1,0 0-1,0 0 1,4 1-1,26 7-7595</inkml:trace>
  <inkml:trace contextRef="#ctx0" brushRef="#br0" timeOffset="3038.53">2699 63 8548,'0'0'11429,"-4"-4"-10767,3 3-646,0 0 1,1 0 0,-1 1 0,0-1-1,0 1 1,1-1 0,-1 1-1,0-1 1,0 1 0,0-1-1,0 1 1,0 0 0,0-1-1,0 1 1,0 0 0,0 0-1,1 0 1,-1 0 0,0 0 0,0 0-1,0 0 1,0 0 0,0 0-1,-2 0 1,-22 18 374,14-3-133,0 1-1,-13 23 1,10-14 66,-4 3-218,2 0 0,1 2 0,1-1 0,1 2 0,2 0 0,1 0 0,2 1 0,1 0 0,1 1 0,2-1 0,0 43 0,4-65-244,1 0 0,0-1-1,1 1 1,0-1 0,0 1-1,1-1 1,0 0 0,1 0-1,0 0 1,10 16 0,-10-19-188,0-1 0,0 0 0,0 0 0,1-1 1,-1 1-1,1-1 0,9 6 0,-10-8-196,0 1 0,1-1 0,-1 0 0,1 0-1,-1-1 1,1 0 0,-1 1 0,1-1 0,0-1 0,0 1-1,5-1 1,1 0-5184</inkml:trace>
  <inkml:trace contextRef="#ctx0" brushRef="#br0" timeOffset="5710.02">2881 733 8340,'0'0'11915,"0"-4"-11310,0 3-481,1 0-1,-1 0 0,1 0 1,-1-1-1,1 1 0,0 0 0,-1 0 1,1 0-1,0 0 0,0 0 1,0 0-1,0 1 0,0-1 1,0 0-1,0 0 0,0 1 1,0-1-1,0 1 0,1-1 1,-1 1-1,0-1 0,0 1 1,0 0-1,1-1 0,-1 1 1,0 0-1,1 0 0,-1 0 1,0 0-1,0 0 0,2 0 0,61 1-457,-39 0 599,374 15-284,0 1-16,-194-14 94,-205-3-104,-30 0-3325,7 2-552,-2-1-1542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3:58.3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54 671 12886,'0'0'10375,"5"-16"-9353,-4 25-1175,-1 1-1,-1 0 1,1-1 0,-1 1-1,-1-1 1,0 1-1,0-1 1,-1 0-1,0 0 1,-1 0 0,-8 17-1,5-15-1090,-10 20-6164,11-17-2412</inkml:trace>
  <inkml:trace contextRef="#ctx0" brushRef="#br0" timeOffset="1078.16">356 172 7123,'0'0'11958,"1"-4"-11027,1-6 156,-3 13-122,-7 28-120,-1 13-2632,5-11-4059,4-24 126</inkml:trace>
  <inkml:trace contextRef="#ctx0" brushRef="#br0" timeOffset="1310.35">369 172 8900,'98'-56'2481,"-98"51"-576,5 2 2033,-5 6-3842,0 16-16,0 4 304,0 2-352,0 0 16,0-3-48,-5 3-1200,-10-3-721,0-2-1137,1-6-3633</inkml:trace>
  <inkml:trace contextRef="#ctx0" brushRef="#br0" timeOffset="2145.29">678 317 6643,'0'0'7668,"4"-5"-6729,5-7-1073,6-4 5431,-11 20-3016,-2 15-2199,-4 10 107,-1-1 0,-9 39 0,-1 10-28,1-36 766,3-14-3623,6-8-8805</inkml:trace>
  <inkml:trace contextRef="#ctx0" brushRef="#br0" timeOffset="2413.01">688 258 9476,'0'0'9893,"4"-16"-9797,1 16-96,5 0 0,5 0 0,4 0 288,1 0-288,-6 0-16,1 11-976,0 6-977,-15 2-432,0 1-2770,0-1-3009</inkml:trace>
  <inkml:trace contextRef="#ctx0" brushRef="#br0" timeOffset="2630.96">559 595 12422,'0'0'6867,"34"3"-6867,1-3 16,-1 0-16,5 3-1681,-5-3-960,-5 0-2642</inkml:trace>
  <inkml:trace contextRef="#ctx0" brushRef="#br0" timeOffset="3007.45">1004 103 13206,'0'0'6131,"0"23"-6211,0 2 144,0 3-64,-4-3-192,-1 2-833,0-10-864,0 0-912,5-9-2737</inkml:trace>
  <inkml:trace contextRef="#ctx0" brushRef="#br0" timeOffset="3165.71">1043 187 12710,'0'0'2321,"5"83"-3778,0-63-3505</inkml:trace>
  <inkml:trace contextRef="#ctx0" brushRef="#br0" timeOffset="3442.17">1243 0 14759,'0'0'3826,"93"112"-3634,-69-43 272,1 9-224,-6 11 176,-9 3-208,-10 0-176,-25-8-32,-33-12-224,-30-13 96,-14-15-1969,-5-8-912,4-8-3810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5:01.4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234 210 9444,'0'0'11712,"-2"-23"-10620,0 19-1093,0 0 1,0 1 0,0-1-1,-1 1 1,1-1 0,-1 1 0,0 0-1,0 0 1,0 0 0,-1 1 0,1-1-1,-1 1 1,1 0 0,-1-1 0,0 2-1,0-1 1,0 0 0,0 1 0,0 0-1,0 0 1,0 0 0,0 0 0,0 1-1,-1-1 1,1 1 0,0 0 0,0 0-1,-1 1 1,1 0 0,0-1-1,0 1 1,0 0 0,0 1 0,0-1-1,0 1 1,0 0 0,0 0 0,0 0-1,1 0 1,-6 6 0,1 0-12,0 2-1,0-1 1,1 1 0,1 0-1,0 1 1,0 0 0,1-1-1,0 2 1,1-1 0,0 1-1,1-1 1,0 1 0,1 0-1,0 0 1,1 0 0,1 0-1,0 0 1,0 0 0,1 0-1,3 17 1,-3-26-9,0 1 0,0-1 0,0 1-1,0-1 1,1 0 0,-1 0 0,1 0 0,-1 1 0,1-2-1,0 1 1,1 0 0,-1 0 0,0-1 0,1 1-1,-1-1 1,1 1 0,0-1 0,0 0 0,0 0 0,0-1-1,0 1 1,0 0 0,1-1 0,4 2 0,6 0-153,0-1 1,0 0-1,0 0 1,26-2-1,-36 0 152,2 0 12,-1-1-1,1 0 1,0 0 0,0-1 0,-1 1 0,1-1 0,-1-1 0,1 1 0,-1-1-1,0 1 1,0-2 0,0 1 0,0 0 0,7-8 0,6-7-43,0-1 0,17-24 0,10-10 6,-38 47-8,0-1 0,0 1 1,1 1-1,0-1 0,13-6 0,-17 10 28,-1 0 0,1 1 0,0-1 1,0 1-1,0 0 0,1 0 0,-1 1 1,0-1-1,0 1 0,0 0 0,1 0 1,-1 0-1,0 0 0,8 3 0,0 3-54,-8-5 492,-6-17-386,1 15-55,1-1 0,-1 0 0,0 1 0,0-1 0,0 0 0,0 1 0,0-1 0,0 1 0,0 0 0,-1-1 0,1 1 0,0 0 0,-1 0 0,1 0 0,-1 0 0,1 0 0,-1 0 0,0 0 0,1 0 1,-1 1-1,0-1 0,1 1 0,-1-1 0,0 1 0,0 0 0,0 0 0,0-1 0,1 1 0,-1 1 0,-3-1 0,2 0 47,0 0 1,-1 0-1,1 1 0,0-1 1,-1 1-1,1 0 1,0-1-1,0 2 0,0-1 1,0 0-1,0 1 1,0-1-1,0 1 0,0 0 1,-5 4-1,1 3-24,1 1-1,-1-1 1,1 1-1,1 1 1,0-1-1,0 1 1,1 0-1,1 0 1,0 0-1,0 1 1,1-1-1,1 0 1,0 1-1,0 0 1,2 18-1,-1-29-45,1 0 1,-1 0-1,1 0 0,-1 0 1,1 0-1,-1 0 0,1 0 1,0 0-1,-1 0 1,1 0-1,0 0 0,0-1 1,0 1-1,0 0 0,0 0 1,0-1-1,0 1 0,0-1 1,0 1-1,0-1 0,0 1 1,0-1-1,0 0 0,0 1 1,1-1-1,-1 0 0,0 0 1,0 0-1,0 0 0,0 0 1,1 0-1,-1 0 0,2-1 1,1 1 6,1 0 0,0 0 0,-1-1 0,1 1 0,-1-1 0,1 0 0,-1-1 0,5-1 0,-1-3 41,-1-1-1,0 0 1,0-1-1,0 1 1,-1-1-1,0 0 1,0-1-1,-1 1 1,0-1-1,-1 0 1,0-1-1,-1 1 1,4-12-1,-13 60 402,1 1-1,2 55 1,3-94-387,0 0 0,0 0 0,1 0-1,-1 0 1,0 0 0,0 0 0,1 0-1,-1 0 1,0 0 0,1 0 0,-1 0-1,1 0 1,0-1 0,-1 1 0,1 0 0,0 0-1,-1-1 1,1 1 0,0 0 0,0-1-1,-1 1 1,1 0 0,0-1 0,0 0 0,0 1-1,0-1 1,0 1 0,0-1 0,0 0-1,0 0 1,0 1 0,0-1 0,0 0 0,0 0-1,0 0 1,0 0 0,0 0 0,0 0-1,0-1 1,2 1 0,0-1 51,1 1 1,-1-1-1,1 0 1,-1 0-1,0 0 1,1 0 0,-1-1-1,0 1 1,0-1-1,0 0 1,3-2-1,0-2-30,0 0-1,-1-1 1,0 0 0,0 0-1,-1 0 1,1 0-1,-2-1 1,1 0 0,-1 0-1,0 0 1,-1 0-1,3-16 1,-1-6 27,-1 0 0,-2-39 0,-1 47-42,0 22-6,0 0 1,0-1-1,0 1 1,0-1-1,0 1 1,0-1-1,0 1 0,0-1 1,0 1-1,0-1 1,0 1-1,0-1 0,0 1 1,0-1-1,-1 1 1,1-1-1,0 1 1,0 0-1,0-1 0,-1 1 1,1-1-1,0 1 1,-1 0-1,1-1 1,0 1-1,-1 0 0,1-1 1,0 1-1,-1 0 1,1-1-1,-1 1 1,1 0-1,0 0 0,-1 0 1,1-1-1,-1 1 1,0 0-1,0 0-4,1 0 0,-1 1 0,1-1-1,-1 0 1,1 1 0,-1-1 0,0 1 0,1-1-1,-1 0 1,1 1 0,0-1 0,-1 1 0,1-1 0,-1 1-1,1-1 1,0 1 0,-1 0 0,1-1 0,0 1-1,0-1 1,-1 1 0,1 0 0,0-1 0,0 1 0,0 0-1,0 0 1,-1 20-17,0 0 0,2 0 0,1 0-1,0 0 1,2-1 0,0 0 0,1 1 0,11 25 0,-10-25 31,13 55 88,-17-69-119,-1 0 0,-1 0-1,1 0 1,-1 0 0,0 0 0,-1 0-1,1-1 1,-4 14 0,3-18 0,0-1 1,1 0-1,-1 1 1,0-1-1,0 0 1,0 0-1,0 1 0,-1-1 1,1 0-1,0 0 1,0 0-1,-1-1 1,1 1-1,0 0 1,-1 0-1,1-1 0,-1 1 1,1-1-1,-1 1 1,1-1-1,-3 1 1,-33-1 203,37 0-213,-1 0-1,0-1 0,1 1 1,-1-1-1,1 1 0,-1 0 0,1-1 1,-1 1-1,1-1 0,0 1 1,-1-1-1,1 1 0,0-1 0,-1 0 1,1 1-1,0-1 0,-1 1 0,1-1 1,0 0-1,0 1 0,0-1 1,0 1-1,0-1 0,0 0 0,0 1 1,0-1-1,0 0 0,0 1 1,0-1-1,0 0 0,0 1 0,0-1 1,1 0-1,-1 1 0,0-1 0,0 1 1,1-1-1,-1 1 0,0-1 1,1 0-1,15-25-880,15 1 9,36-22 0,-37 27 668,-1-1 0,30-27-1,-52 41 248,1-1 1,-1 0-1,0-1 0,-1 1 0,0-1 0,0 0 0,-1-1 0,0 0 1,-1 1-1,0-1 0,4-15 0,-8 23 35,1 1-1,0-1 1,-1 0-1,0 1 1,1-1 0,-1 0-1,0 1 1,0-1 0,0 0-1,0 1 1,0-1-1,0 0 1,-1 1 0,1-1-1,0 0 1,-1 1 0,0-1-1,1 1 1,-1-1-1,0 0 1,0 1 0,1 0-1,-1-1 1,0 1 0,-1 0-1,1-1 1,0 1-1,0 0 1,0 0 0,-1 0-1,1 0 1,-1 0 0,1 0-1,-3-1 1,2 2-37,-1-1 0,1 1 0,0 0 0,0 0 0,0 0 0,0 0 0,-1 1 0,1-1 0,0 0 0,0 1 0,0 0 0,0-1-1,0 1 1,0 0 0,0 0 0,0 0 0,0 0 0,0 1 0,0-1 0,1 0 0,-1 1 0,0-1 0,1 1 0,0 0 0,-1-1 0,-1 4 0,-2 3-39,1 1 0,0-1 1,0 1-1,0 0 0,2 0 0,-1 1 0,1-1 0,0 0 0,1 1 1,0-1-1,0 1 0,1 0 0,1-1 0,1 14 0,-1-20-4,0-1-1,0 1 1,0-1-1,0 1 1,1-1-1,-1 0 0,1 0 1,-1 1-1,1-1 1,0 0-1,0 0 1,0-1-1,0 1 0,0 0 1,0-1-1,0 1 1,1-1-1,-1 0 1,0 0-1,1 0 0,-1 0 1,1 0-1,-1 0 1,1-1-1,0 1 1,-1-1-1,1 0 0,4 0 1,12 2-565,0-1 0,35-3 0,-42 1-65,40-5-2268,-3-6-3511</inkml:trace>
  <inkml:trace contextRef="#ctx0" brushRef="#br0" timeOffset="1896.06">1511 312 384,'0'0'9490,"1"-4"-8335,0-3-407,0 0 1,0 0-1,0 0 1,-1 0-1,0 0 1,-2-12-1,2 18-691,0-1 0,-1 0 0,1 0 1,-1 1-1,1-1 0,-1 0 0,1 0 0,-1 1 0,0-1 0,0 1 1,0-1-1,0 1 0,0-1 0,0 1 0,0 0 0,-1-1 1,1 1-1,0 0 0,-1 0 0,1 0 0,-1 0 0,1 0 0,-1 0 1,0 0-1,1 1 0,-1-1 0,0 1 0,1-1 0,-1 1 0,0-1 1,0 1-1,1 0 0,-3 0 0,-2 0 3,0 0-1,0 0 1,1 0 0,-1 1-1,0 0 1,1 1 0,-1-1 0,1 1-1,-1 0 1,1 0 0,-6 3-1,9-3-54,-1 1-1,0-1 1,1 0 0,-1 1-1,1 0 1,0-1 0,0 1-1,0 0 1,0 0-1,0 0 1,1 0 0,-1 0-1,1 1 1,0-1-1,0 0 1,0 1 0,1-1-1,-1 1 1,0 5-1,0-1-24,0 0-1,1-1 1,-1 1-1,1 0 0,1 0 1,0 0-1,0 0 1,0-1-1,1 1 0,0-1 1,0 1-1,1-1 1,0 0-1,1 1 0,-1-2 1,1 1-1,6 7 1,-5-9 22,-1 1 0,0 0 0,1 0 1,-2 0-1,1 1 0,-1-1 1,0 1-1,0 0 0,-1 0 0,0 0 1,0 0-1,-1 1 0,2 10 1,-4-17 2,0 0 0,1 0 0,-1 0 1,0 0-1,0 0 0,0 0 1,0 0-1,0 0 0,1 0 1,-2 0-1,1-1 0,0 1 0,0 0 1,0-1-1,0 1 0,0-1 1,-1 1-1,1-1 0,0 0 1,0 1-1,-1-1 0,1 0 0,0 0 1,0 0-1,-1 0 0,1 0 1,-2 0-1,-48 1 387,42-2-292,2 2-107,-22-4 278,29 3-298,-1 0 0,0-1 0,0 1 0,0 0 0,1-1 0,-1 1 1,0-1-1,1 1 0,-1-1 0,0 1 0,1-1 0,-1 1 0,1-1 0,-1 0 0,1 1 0,-1-1 0,1 0 0,-1 0 0,1 1 0,0-1 0,-1 0 0,1 0 0,0 0 0,0 1 0,-1-1 0,1 0 0,0 0 1,0 0-1,0-1 0,37-6-547,-29 7 585,22-4-167,0-1 0,-1-1 0,1-2 1,-2-1-1,1-1 0,-2-2 1,31-18-1,-50 25 131,0-1 0,0 0 0,-1 0 1,0-1-1,0 0 0,-1-1 0,0 1 0,0-1 1,-1 0-1,0-1 0,-1 1 0,0-1 1,-1 0-1,1 0 0,-2 0 0,0 0 0,0-1 1,-1 1-1,0 0 0,0-1 0,-1 1 0,-1-1 1,-2-14-1,3 24 22,-1 0 0,1 0 1,-1 0-1,1 1 0,-1-1 0,1 0 1,-1 0-1,1 0 0,-1 1 0,0-1 1,1 0-1,-1 1 0,0-1 1,0 0-1,0 1 0,0-1 0,1 1 1,-1-1-1,0 1 0,0 0 0,0-1 1,0 1-1,0 0 0,0 0 0,0 0 1,0-1-1,0 1 0,0 0 1,0 0-1,0 0 0,0 1 0,0-1 1,0 0-1,0 0 0,0 1 0,0-1 1,0 0-1,0 1 0,-1 0 0,-2 0 73,0 1 0,0 0 0,0-1 0,0 1 0,1 1 0,-1-1 0,1 0 0,-4 4 0,-4 7 22,2 0 0,-1 1 0,2 0 1,0 0-1,1 1 0,0 0 0,1 0 0,1 1 0,0-1 0,1 1 1,1 0-1,0 0 0,1 1 0,1 29 0,1-44-110,0 0 1,0-1-1,1 1 0,-1 0 1,1 0-1,-1 0 0,1 0 0,-1-1 1,1 1-1,0 0 0,0 0 1,0-1-1,0 1 0,0-1 1,0 1-1,1-1 0,-1 1 0,0-1 1,1 0-1,-1 0 0,3 2 1,1 0 46,-1-1 0,1 0 0,0 0 0,0 0 1,0 0-1,-1-1 0,2 0 0,5 1 0,-3-1-5,1-1 1,-1 1-1,0-1 0,1-1 0,-1 1 0,0-2 0,0 1 0,0-1 0,0 0 1,14-6-1,-13 2-144,1-1 0,-1 0 1,0 0-1,-1-1 0,0 0 1,0-1-1,8-11 0,42-70-422,-52 79 526,-3 11-3,-2 13 351,-3 32 659,1-9-702,16-39-409,19-21 409,-31 20-337,1 0 0,1 1 0,-1-1 0,0 1-1,1 0 1,0 0 0,0 1 0,0-1 0,0 1 0,0 0 0,0 1 0,8-2 0,-13 36-568,0-31 651,0 0 1,0 0-1,0 0 1,0 0 0,1-1-1,-1 1 1,0 0 0,1 0-1,0 0 1,-1-1-1,1 1 1,0 0 0,0 0-1,0-1 1,0 1-1,0-1 1,1 1 0,-1-1-1,0 0 1,1 1-1,2 1 1,-1-1-10,0-1 1,0 1-1,0-1 0,1 0 1,-1 0-1,0 0 0,1 0 1,-1-1-1,1 0 0,-1 1 1,5-1-1,0-1 21,0 1 1,-1-1-1,1 0 0,0-1 0,-1 0 1,1 0-1,-1-1 0,0 0 1,0 0-1,9-5 0,-9 3-22,-1 0 0,0-1 0,0 1 0,-1-1 0,0 0 0,0-1 0,0 1 0,-1-1 0,1 0 0,-2 0 0,1-1-1,-1 1 1,4-15 0,-3 3 72,0 0 0,-1-1-1,-1 0 1,-1-27-1,-15 75 32,8-3-50,1-1 0,-2 50-1,-1 5 48,7-76-107,1-2-21,0 1 0,0 0-1,-1-1 1,1 1 0,-1-1-1,0 1 1,1 0 0,-1-1 0,0 1-1,0-1 1,0 0 0,0 1-1,0-1 1,0 0 0,0 1 0,0-1-1,-1 0 1,1 0 0,0 0-1,-1 0 1,1 0 0,-1-1 0,1 1-1,-4 1 1,12-19-1392,2 8 1339,1 0 1,0 0 0,0 1-1,1 0 1,0 1-1,1 0 1,0 1 0,14-6-1,-14 7 67,0-1 0,0 0 0,0 0 0,-1-1 0,0-1 0,-1 0 0,0 0 0,14-15-1,-23 21 19,0 1-1,-1-1 0,1 0 1,0 0-1,0 1 0,-1-1 1,1 0-1,-1 0 0,0 0 1,0 0-1,1 0 0,-1 0 1,0 0-1,0 1 0,-1-4 0,-5-3 320,-7 17-289,7 1-2,-1 1 0,2-1 0,-1 1 0,1 1 0,1-1 0,0 1 0,1 0 1,0 0-1,1 0 0,0 0 0,0 21 0,2-33-189,0 1 0,0 0 0,0-1 0,1 1 0,-1-1 0,0 1 0,0 0 0,0-1 0,1 1 0,-1-1 0,0 1 0,1-1 0,-1 1 0,1-1 0,-1 1 0,1-1 0,-1 1 0,1-1 0,-1 1 0,1-1 0,-1 0 0,1 1 0,-1-1-1,1 0 1,-1 0 0,1 1 0,0-1 0,-1 0 0,1 0 0,-1 0 0,1 0 0,0 0 0,-1 0 0,1 0 0,0 0 0,-1 0 0,1 0 0,0 0 0,-1 0 0,1 0 0,-1-1 0,2 1 0,3 0-999,18 0-4595</inkml:trace>
  <inkml:trace contextRef="#ctx0" brushRef="#br0" timeOffset="2038.34">2513 70 11621,'0'0'6003,"-24"5"-20009</inkml:trace>
  <inkml:trace contextRef="#ctx0" brushRef="#br0" timeOffset="2470.05">2513 70 12454,'114'-37'2422,"-91"29"2052,-23 24-3842,-2 23-99,-8 48 0,4-47-114,-1 50-1,7-85-419,0-1 1,0 0-1,0 1 1,1-1-1,-1 1 1,1-1-1,0 1 1,0-1-1,1 0 1,-1 0-1,1 0 1,0 0-1,3 5 1,-3-6-14,1-1 0,-1 0 0,1 0 0,0 0 0,0-1 0,-1 1 0,1 0 0,0-1 1,0 0-1,0 0 0,1 0 0,-1 0 0,0 0 0,0-1 0,1 1 0,-1-1 0,0 0 0,0 0 0,4-1 0,-1 0-4,1 0 1,-1 0-1,0-1 0,1 0 0,-1 0 0,0-1 0,0 1 1,-1-1-1,1-1 0,0 1 0,-1-1 0,0 0 1,0 0-1,0 0 0,-1-1 0,1 0 0,-1 0 1,0 0-1,-1 0 0,1-1 0,-1 0 0,0 1 0,0-1 1,-1 0-1,1 0 0,-1-1 0,1-7 0,-8 27 249,2 0 0,-1 1 0,1-1 0,-1 19 1,5-31-479,0 0 1,1-1-1,-1 1 1,0 0-1,0-1 1,0 1-1,1-1 1,-1 1 0,0-1-1,1 0 1,-1 1-1,0-1 1,1 0-1,-1 0 1,0 0-1,1 0 1,-1 0 0,0-1-1,1 1 1,-1 0-1,0 0 1,0-1-1,3 0 1,2-8-4794</inkml:trace>
  <inkml:trace contextRef="#ctx0" brushRef="#br0" timeOffset="2628.28">2596 167 4258,'0'0'13878,"34"-22"-17335,-5 13-1,10 1-5746</inkml:trace>
  <inkml:trace contextRef="#ctx0" brushRef="#br0" timeOffset="2775.99">2905 0 12438,'0'0'7651,"0"11"-14454,-10 14 576</inkml:trace>
  <inkml:trace contextRef="#ctx0" brushRef="#br0" timeOffset="2994.21">2996 201 14919,'0'0'7731,"29"20"-7491,-19-1-79,-1 1-161,-4-1 0,0-2-48,-5 0 48,0-3-513,5 0-863,-5-6-1586,10-5-1376,4-3-4146</inkml:trace>
  <inkml:trace contextRef="#ctx0" brushRef="#br0" timeOffset="3190.26">3202 207 8836,'0'0'13526,"-5"6"-13718,-10 19 192,6 3 400,-6-1-128,0 1-272,6-3-160,4-2-1392,5-4-2866,0-11-705,14-5-5682</inkml:trace>
  <inkml:trace contextRef="#ctx0" brushRef="#br0" timeOffset="3489.04">3351 348 11909,'0'0'10365,"17"-14"-10106,78-72 248,-93 86-497,-1-1 0,0 0 0,0 0 1,1 0-1,-1 0 0,0 0 0,0-1 1,0 1-1,0 0 0,-1 0 0,1-1 0,0 1 1,0 0-1,-1-1 0,1 1 0,-1-1 0,1 1 1,-1-1-1,0 1 0,0-1 0,1 1 0,-1-1 1,0 1-1,0-1 0,0 1 0,-1-1 0,1 1 1,0-1-1,-1 1 0,1-1 0,-1 1 0,1 0 1,-1-1-1,1 1 0,-1-1 0,0 1 0,0 0 1,0 0-1,0-1 0,0 1 0,0 0 0,0 0 1,0 0-1,0 0 0,0 0 0,-1 1 1,1-1-1,0 0 0,-1 0 0,1 1 0,-1-1 1,1 1-1,-1-1 0,1 1 0,-1 0 0,1-1 1,-1 1-1,1 0 0,-1 0 0,1 0 0,-1 0 1,-1 1-1,-3 0 2,-1 0-1,1 0 1,0 0 0,-1 1-1,1 0 1,0 1 0,0-1 0,0 1-1,1 0 1,-1 0 0,1 1-1,0 0 1,-1 0 0,2 0 0,-6 6-1,-9 10 61,0 1 0,-16 24 0,31-39-64,-2 2 14,-1 1 0,2 0 1,-1 0-1,1 1 0,0-1 1,1 1-1,0 0 0,1 1 1,0-1-1,1 1 0,0-1 1,0 1-1,1-1 1,1 1-1,1 19 0,0-28-25,-1-1-1,1 1 1,0-1-1,0 1 0,0-1 1,0 1-1,0-1 1,0 0-1,1 1 1,-1-1-1,0 0 0,1 0 1,-1 0-1,1 0 1,-1 0-1,1 0 1,-1-1-1,1 1 0,0-1 1,-1 1-1,1-1 1,0 1-1,-1-1 1,1 0-1,0 0 1,0 1-1,-1-1 0,3-1 1,60 0 52,-54 0-168,-1 1-263,1-1 0,-1-1 0,0 0 1,0 0-1,0-1 0,0 0 0,0 0 0,14-8 1,17-16-5286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5:50.1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726 381 9828,'0'0'8388,"0"-14"-8116,-9 17-784,-16 5-1185,-4-2-2160,-5-6-4131</inkml:trace>
  <inkml:trace contextRef="#ctx0" brushRef="#br0" timeOffset="2394.35">0 167 4978,'0'0'7278,"25"-48"-2190,-25 48-5048,-1 0 0,1 0 0,0-1 0,0 1 0,0 0 0,0 0 0,0-1 0,0 1 1,0 0-1,0 0 0,0-1 0,0 1 0,0 0 0,0 0 0,1 0 0,-1-1 0,0 1 0,0 0 0,0 0 0,0 0 0,0-1 0,0 1 0,0 0 1,1 0-1,-1 0 0,0-1 0,0 1 0,0 0 0,0 0 0,1 0 0,-1 0 0,0 0 0,0-1 0,0 1 0,1 0 0,-1 0 0,0 0 0,0 0 1,1 0-1,-1 0 0,0 0 0,5 12 414,0 74-191,-2-57-181,-2 0-1,-1 1 1,-5 44 0,-2-54 24,1-31 25,1-34-128,4 19-145,2 1 0,7-41 1,-7 58 127,1 1 1,0 0 0,0-1 0,1 1-1,0 0 1,0 0 0,1 1-1,0-1 1,0 1 0,0-1 0,1 1-1,0 1 1,8-9 0,-11 13 6,0 0 0,0-1 0,-1 1 0,1 0 0,0 0 0,1 0 0,-1 1 0,0-1 1,0 0-1,0 1 0,0-1 0,1 1 0,-1 0 0,0 0 0,0 0 0,0 0 0,1 0 0,-1 0 1,0 0-1,0 1 0,1-1 0,-1 1 0,0 0 0,0 0 0,0 0 0,0 0 0,0 0 0,0 0 0,3 3 1,5 3 43,0 2 1,0-1 0,-1 1 0,8 11 0,-7-10 20,134 151 787,-142-156-866,-2-4-278,-4-18-8210,3 13 6928,-4-17-3792</inkml:trace>
  <inkml:trace contextRef="#ctx0" brushRef="#br0" timeOffset="2657.67">367 64 3330,'0'0'11031,"2"-10"-9606,4-33-286,-4 32-66,-2 14-937,2 99 1189,1-36-591,-9 92 0,2-135-427,0-2-1218,3-6-5112,16-27-3571</inkml:trace>
  <inkml:trace contextRef="#ctx0" brushRef="#br0" timeOffset="3045.03">551 203 4114,'0'0'11656,"0"-4"-10813,-2-9-331,-2 31 28,-4 14-74,6-28-418,0 1 1,1-1-1,0 1 0,-1-1 0,1 1 1,1 0-1,-1 0 0,1 0 1,0-1-1,0 1 0,0 0 1,1 0-1,-1 0 0,3 6 1,-2-9-29,1 0 0,-1 0 0,1 0 0,0 0 0,0 0 0,0 0 0,0 0 0,0-1 0,0 1 0,0-1 0,0 1 0,1-1 0,-1 0 0,0 0 0,1 0 0,-1 0 0,1 0 0,0-1 1,-1 1-1,1-1 0,-1 1 0,1-1 0,0 0 0,-1 0 0,6-1 0,-4 1 22,0 0-1,1-1 1,-1 1 0,0-1-1,0 0 1,0 0 0,0 0 0,0-1-1,0 1 1,-1-1 0,1 0-1,0 0 1,-1-1 0,1 1 0,3-5-1,-5 5-28,0 0-1,0 0 0,0 0 1,-1 0-1,1-1 0,-1 1 1,1-1-1,-1 1 1,0-1-1,0 0 0,0 1 1,-1-1-1,1 0 0,-1 1 1,1-1-1,-1 0 0,0 0 1,0 0-1,0 1 1,0-1-1,-1 0 0,1 0 1,-1 0-1,-1-3 0,1 3 1,-1 1 0,0-1 0,0 1-1,0-1 1,0 1 0,0 0-1,0 0 1,0 0 0,-1 0 0,1 1-1,-1-1 1,1 1 0,-1-1 0,0 1-1,0 0 1,0 0 0,1 0-1,-1 0 1,0 0 0,-5 0 0,2 0-175,0 0 0,-1 0 1,1 1-1,-1-1 1,1 1-1,-1 1 0,1-1 1,-12 4-1,17-4-104,0 1 0,0-1 0,0 1 1,0-1-1,0 1 0,0 0 0,0-1 0,0 1 0,1 0 0,-1 0 0,0 0 0,1 0 0,-1 0 1,0 0-1,1 0 0,-1 0 0,1 0 0,0 0 0,-1 0 0,1 0 0,0 0 0,-1 0 0,1 0 1,0 0-1,0 1 0,0 1 0,0 5-4806</inkml:trace>
  <inkml:trace contextRef="#ctx0" brushRef="#br0" timeOffset="3297.73">1004 133 10533,'0'0'8951,"0"0"-8940,0-1 1,0 1-1,0 0 1,0-1 0,-1 1-1,1 0 1,0 0-1,0-1 1,0 1 0,-1 0-1,1-1 1,0 1 0,0 0-1,-1 0 1,1-1-1,0 1 1,-1 0 0,1 0-1,0 0 1,-1 0-1,1-1 1,0 1 0,-1 0-1,1 0 1,0 0 0,-1 0-1,1 0 1,0 0-1,-1 0 1,1 0 0,0 0-1,-1 0 1,0 0-1,-1 3-11,0-1-1,0 1 0,0-1 1,0 1-1,0 0 0,1 0 0,-1 0 1,1 0-1,-1 3 0,-5 9 35,0-1 30,1 0 0,1 1 0,0 0 0,1 1 0,0-1 0,1 0 0,1 1 0,0 0 0,2 0 0,0 17 0,0-31-64,1 1-1,-1-1 1,1 1-1,-1-1 0,1 0 1,0 1-1,0-1 0,0 0 1,0 0-1,1 0 0,-1 1 1,0-1-1,1-1 0,-1 1 1,1 0-1,0 0 1,0 0-1,0-1 0,0 1 1,0-1-1,0 0 0,0 0 1,0 1-1,0-1 0,1 0 1,-1-1-1,0 1 1,1 0-1,-1-1 0,5 1 1,8 2-1561,1-1 1,1 0-1,22-2 0,-33 0 247,24 0-5860</inkml:trace>
  <inkml:trace contextRef="#ctx0" brushRef="#br0" timeOffset="3455.81">899 259 9220,'0'0'5651,"136"-22"-6996,-77 22-1520,-1-3-2610</inkml:trace>
  <inkml:trace contextRef="#ctx0" brushRef="#br0" timeOffset="3784.2">1708 150 10229,'0'0'8086,"-2"-4"-7528,2 3-534,-1 0 0,1 0 0,-1 0 0,0 0 0,1-1 0,-1 1 0,0 0 0,1 0 0,-1 1 0,0-1 1,0 0-1,0 0 0,0 0 0,0 1 0,0-1 0,0 0 0,0 1 0,0-1 0,0 1 0,0-1 0,0 1 0,-1-1 1,1 1-1,0 0 0,0 0 0,-3-1 0,2 2 10,-1-1 0,0 1 0,0-1 0,0 1 0,0 0 0,1 0 0,-1 0 0,0 1 0,1-1 0,-1 1 0,-2 2 0,-2 1 60,1 0-1,-1 1 1,1 0 0,1 0 0,-1 0-1,1 1 1,0 0 0,-5 10 0,5-6-17,1 0-1,1 0 1,0 1 0,1-1 0,0 1 0,1 0-1,0-1 1,1 20 0,1-29-133,-1 1 0,1-1 0,-1 1 0,1-1 0,0 1 0,0-1 0,0 0 0,0 1 0,1-1 0,-1 0 0,1 0 0,-1 0 1,1 0-1,0 0 0,-1 0 0,1-1 0,0 1 0,0 0 0,0-1 0,1 1 0,-1-1 0,0 0 0,1 0 0,-1 0 0,0 0 0,1 0 0,-1-1 0,1 1 0,-1-1 0,1 1 0,4-1 1,11 2-1012,0 0 1,0-1-1,22-3 1,-37 2 818,30-2-5758</inkml:trace>
  <inkml:trace contextRef="#ctx0" brushRef="#br0" timeOffset="3937.57">1998 278 11045,'0'0'9829,"-9"-22"-9893,-1 22-1121,-5 0-2833,-9 0-1664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0.2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44 2 912,'0'0'7540,"-8"-2"34,7 4-7915,0 0 277,1-1 0,0 1 0,0-1 0,0 1 1,0 0-1,1-1 0,-1 1 0,0-1 1,1 1-1,-1-1 0,1 1 0,-1-1 1,1 1-1,0-1 0,-1 1 0,1-1 0,0 0 1,0 1-1,0-1 0,0 0 0,0 0 1,0 0-1,1 0 0,-1 0 0,0 0 1,3 1-1,1 0-8,1-1-1,-1 0 1,1 0 0,-1 0 0,1-1-1,-1 0 1,7 0 0,20 0-80,-31 0 773,-35 0-749,27 1 143,-1-1-1,1 2 1,0-1 0,0 1-1,-10 4 1,10-4-4,1 0 1,-1 0 0,1-1-1,-1 1 1,-9-1 0,16-1 44,30 0-304,-19-2 286,0 0 0,0 0 1,19-8-1,-20 6-43,0 1 1,1 0-1,-1 1 0,1 0 1,18-1-1,-28 3 114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1.3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31 2593,'0'-2'10019,"5"-6"-9668,8 5-267,1 1 0,-1 0 0,20 1 0,-22 0-58,0 1 0,1-1 1,-1-1-1,0 0 0,15-4 1,-109 17-497,26-3 604,57-8 20,19 0-399,44 0-673,-43 0-2134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3.48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3025,'0'0'11755,"30"0"-11696,402 0 1344,-431 0-1368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4.4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 2481,'0'0'10296,"72"11"-8456,6-5-1649,125-6 0,-79-3-58,-42-5-242,-83-4-2711,-11 7-3540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45.9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155 12 4082,'0'0'7267,"-23"-8"-4652,101 6-80,-35 1-5053,0 1-5671</inkml:trace>
  <inkml:trace contextRef="#ctx0" brushRef="#br0" timeOffset="157.99">155 12 1201</inkml:trace>
  <inkml:trace contextRef="#ctx0" brushRef="#br0" timeOffset="579.02">155 12 1201,'0'11'12373,"-29"0"-10444,25-6-1904,0-1-1,0 1 0,0-1 1,1 1-1,-1 1 1,1-1-1,0 0 0,1 1 1,-1-1-1,1 1 1,1 0-1,-1 0 0,-1 8 1,0 7-116,1 0 0,0 31 0,3-51 54,-1 1-1,1-1 0,-1 0 1,1 0-1,-1 0 0,1 0 0,0 0 1,0 0-1,-1 0 0,1 0 1,0 0-1,0 0 0,0 0 0,0 0 1,0-1-1,0 1 0,0 0 1,0-1-1,0 1 0,1-1 0,-1 1 1,0-1-1,0 1 0,0-1 1,1 0-1,1 1 0,47 7-425,-28-5 85,-21-3 369,1 0 0,-1 0 0,0 1 0,1-1 1,-1 0-1,0 1 0,1-1 0,-1 1 0,0-1 0,1 1 0,-1 0 0,0 0 1,0-1-1,0 1 0,0 0 0,0 0 0,0 0 0,2 2 0,-4-2 24,1 0-1,-1 0 1,1 0-1,-1 0 0,1 0 1,-1 0-1,1 0 1,-1 0-1,0 0 1,1-1-1,-1 1 0,0 0 1,0 0-1,0-1 1,0 1-1,0 0 1,0-1-1,0 1 0,0-1 1,0 1-1,0-1 1,0 0-1,0 1 1,-2-1-1,-9 5 106,-1-1-1,1 0 1,-1-1-1,0 0 1,0-1 0,0 0-1,-14-1 1,-25 0-2140,45-1 1552,3-1-2339</inkml:trace>
  <inkml:trace contextRef="#ctx0" brushRef="#br0" timeOffset="1294.77">300 507 3025,'0'0'11598,"-3"-5"-11027,1 3-505,1 0 0,-1 0 0,0 1 0,0-1 1,1 0-1,-1 1 0,0-1 0,-1 1 0,1 0 1,0 0-1,0 0 0,0 0 0,-1 0 0,1 0 1,-1 0-1,-2 0 0,-50-2 830,54 3-895,-3 0 6,0 1 1,0 0-1,1 0 0,-1 0 0,0 0 1,1 0-1,-1 0 0,1 1 1,0 0-1,-1 0 0,1 0 1,0 0-1,0 0 0,0 1 1,1-1-1,-1 1 0,0 0 1,1 0-1,0 0 0,0 0 1,0 0-1,0 0 0,0 1 1,-1 3-1,-1 2-29,0 1-1,1 0 1,0-1 0,0 1 0,1 0 0,0 0-1,0 19 1,2-26 19,1-1 0,0 1-1,-1-1 1,1 1 0,0-1-1,0 0 1,0 1 0,0-1 0,1 0-1,-1 0 1,1 0 0,-1 0-1,1 0 1,0 0 0,-1 0 0,1 0-1,0-1 1,0 1 0,0-1-1,1 1 1,-1-1 0,0 0-1,0 0 1,1 0 0,-1 0 0,1 0-1,-1-1 1,1 1 0,-1-1-1,4 1 1,11 2-103,1-1 0,-1-1 0,20 0 0,-32-1-5,-4 0 113,0 0 1,0 1 0,-1-1 0,1 0 0,0 0 0,0 0 0,0 0 0,-1 0 0,1 0-1,0 0 1,0 0 0,0 0 0,-1 0 0,1 0 0,0-1 0,0 1 0,-1 0-1,1-1 1,0 1 0,-1 0 0,1-1 0,0 1 0,-1-1 0,1 1 0,0-1-1,-1 1 1,1-1 0,-1 1 0,1-1 0,-1 0 0,1 1 0,-1-1 0,1 0 0,-1 1-1,0-1 1,1 0 0,-1 0 0,0 1 0,0-1 0,0 0 0,1 0 0,-1 1-1,0-1 1,0 0 0,0 0 0,0 0 0,-1-1 28,0 0 1,0 1-1,0-1 0,0 1 0,0-1 1,0 1-1,0-1 0,0 1 1,-1 0-1,1 0 0,0 0 0,-1-1 1,1 1-1,-1 0 0,1 1 1,-1-1-1,0 0 0,1 0 0,-1 1 1,-2-1-1,-4-1 48,0 0 0,-1 1 0,1 1 0,0-1 0,0 1 0,-16 2-1,22-1-203,-1-1 0,0 1 0,0 0 0,1 0 0,-1 0 0,1 0-1,-1 0 1,1 0 0,-1 1 0,-2 2 0,4-3-219,0 0-1,0 0 1,0 1 0,0-1 0,0 0 0,0 1 0,0-1-1,0 1 1,0-1 0,1 1 0,-1-1 0,1 1 0,-1 0-1,1-1 1,0 1 0,0 0 0,-1-1 0,1 3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0.2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39 4066,'0'0'4717,"-5"0"-3562,1 1-2022,-8-2 4023,6 0 110,15-4-2768,96-19-5212,-80 15 384</inkml:trace>
  <inkml:trace contextRef="#ctx0" brushRef="#br0" timeOffset="432.02">0 56 6419,'0'0'7667,"15"0"-7811,4 0 96,6 0-1889,-6 0-2641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2.9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 2673,'0'0'15319,"62"-13"-14972,-57 12-352,-1 0-1,0 0 1,1 0-1,-1 1 1,1 0-1,-1 0 1,0 0-1,1 1 1,-1-1 0,1 1-1,7 2 1,-10-1 6,0-1 0,0 0 0,-1 0 0,1 1 0,-1-1 0,0 1 0,1-1 0,-1 1 0,0-1 0,0 1 1,0 0-1,0 0 0,0-1 0,0 1 0,0 0 0,-1 0 0,1 0 0,-1 0 0,1 0 0,-1 0 0,0 0 0,0 0 0,1 0 1,-2 0-1,1 3 0,0 2 12,0-1 1,0 1-1,-1-1 1,0 1-1,0 0 1,-1-1-1,1 0 0,-2 1 1,1-1-1,-1 0 1,1 0-1,-2 0 1,1-1-1,-1 1 1,1-1-1,-2 1 1,1-1-1,0-1 1,-1 1-1,-10 7 1,15-12-35,0 0 1,0 1-1,-1-1 1,1 0-1,0 0 1,0 1-1,0-1 1,-1 0 0,1 0-1,0 1 1,0-1-1,0 0 1,0 1-1,0-1 1,-1 0-1,1 1 1,0-1 0,0 0-1,0 1 1,0-1-1,0 0 1,0 1-1,0-1 1,0 1-1,0-1 1,1 0 0,-1 1-1,0-1 1,0 0-1,0 0 1,0 1-1,0-1 1,0 0-1,1 1 1,-1-1 0,0 0-1,0 1 1,1-1-1,-1 0 1,18 11-121,23 3 192,-35-13-63,1 1-1,-1 0 0,1 0 0,-1 0 0,0 1 0,0 0 0,0 1 1,0-1-1,-1 1 0,10 9 0,-14-13 12,-1 1-1,0-1 1,0 1 0,0-1-1,1 1 1,-1 0-1,0-1 1,0 1 0,0-1-1,0 1 1,0 0 0,0-1-1,0 1 1,0 0 0,-1-1-1,1 1 1,0-1-1,0 1 1,0-1 0,-1 1-1,1 0 1,0-1 0,0 1-1,-1-1 1,1 1-1,-1-1 1,1 1 0,0-1-1,-1 0 1,1 1 0,-1-1-1,1 1 1,-1-1 0,1 0-1,-1 1 1,1-1-1,-1 0 1,0 0 0,1 1-1,-1-1 1,0 0 0,-32 14 144,28-12-141,-15 6 48,-1 0 0,-29 6-1,36-7-821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09:53.9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55 31 5683,'0'0'6557,"-2"-4"-5738,-4-13-624,1 7 4328,-2 33-2870,-7 24-1540,10-33-58,-1-1 0,2 1-1,0 0 1,-2 22 0,5-35-60,1 0 0,-1-1 1,0 1-1,1-1 0,-1 1 0,0-1 0,1 1 0,-1-1 1,1 1-1,-1-1 0,1 0 0,0 1 0,-1-1 1,1 1-1,-1-1 0,1 0 0,-1 0 0,1 1 0,0-1 1,-1 0-1,1 0 0,0 0 0,-1 0 0,1 0 0,0 0 1,-1 0-1,2 0 0,35 1-310,-22-2 157,-1-1 1,0 0-1,17-5 1,-28 7 115,0-2 1,0 1-1,1 0 1,-1-1 0,0 1-1,-1-1 1,1 0-1,0 0 1,0 0-1,-1 0 1,1 0 0,-1-1-1,0 1 1,1-1-1,-1 0 1,0 0 0,1-3-1,-1 0 155,0 0 0,0-1 0,-1 1 0,0-1-1,0 1 1,-1-1 0,0-12 496,0 32-913,-1 7 312,-2 0 0,0-1 0,-11 35 0,-3 20-755,11-28-2161,-3-5-2230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53.4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19 12950,'0'0'7123,"2"-5"-6789,-2 4-322,0 1 0,0-1 0,0 1 0,0-1 0,0 1 0,0-1 0,0 1 0,1-1 1,-1 0-1,0 1 0,0-1 0,0 1 0,1-1 0,-1 1 0,0-1 0,1 1 0,-1 0 0,0-1 0,1 1 1,-1-1-1,1 1 0,-1 0 0,1-1 0,-1 1 0,1 0 0,-1-1 0,2 1 0,4 15 257,3 52 215,-6-41-212,3 52 246,-5 114 0,-3-88-111,1-80-225,-1 0-1,-10 44 1,12-68-210,0 0 0,0 0 0,0 0 0,-1 0 0,1 0 0,0 0 0,0 0 0,0 0 0,0 0 0,0 0 1,-1 0-1,1 0 0,0 0 0,0 0 0,0 0 0,0 0 0,0 0 0,-1 0 0,1 0 0,0 0 1,0 0-1,0 0 0,0 0 0,0 0 0,-1 0 0,1-18-2085,0 18 2006,0-27-6106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54.3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306 42 3794,'0'0'15225,"-4"-7"-14539,2 5-664,1-1 0,-1 1 0,1 0 0,-1 0 0,0 0 0,1 0 0,-1 0 1,0 0-1,0 0 0,-1 1 0,1-1 0,0 1 0,0-1 0,-1 1 0,1 0 0,-1 0 0,1 0 0,-1 0 0,0 1 0,1-1 0,-1 0 0,0 1 0,1 0 1,-1 0-1,0 0 0,1 0 0,-1 0 0,0 1 0,1-1 0,-1 1 0,0-1 0,1 1 0,-1 0 0,1 0 0,-1 0 0,-2 2 0,-8 4-8,0 0-1,0 1 0,1 0 1,0 1-1,0 1 0,1 0 1,0 0-1,1 1 0,0 0 1,1 1-1,1 0 0,-1 0 1,2 1-1,-8 16 0,6-9 7,1 0-1,1 0 0,1 1 0,0-1 0,2 1 1,1 1-1,0-1 0,1 0 0,2 28 1,1-43-23,0-1 0,0 1 1,1 0-1,-1-1 1,1 1-1,1-1 1,-1 0-1,1 0 1,0 0-1,0 0 0,0 0 1,0 0-1,1-1 1,0 1-1,0-1 1,0 0-1,1-1 0,-1 1 1,1-1-1,0 0 1,7 4-1,-5-3-1,0-1 0,0 0 0,0 0 0,1 0 0,-1-1 0,1 0 0,0-1 0,0 0 0,0 0 0,-1 0 0,1-1 0,0 0 0,0-1 0,0 0 1,10-2-1,-16 2 29,-1 0 0,0 0 0,1 0 0,-1 0 0,0 0 0,0 0 0,0-1 0,0 1 0,0 0 0,0-1 0,0 1 0,0-1 1,0 1-1,-1-1 0,1 0 0,-1 1 0,1-1 0,-1 1 0,0-1 0,1 0 0,-1 1 0,0-1 0,0 0 0,-1-3 0,1 2 28,0-1 0,0 0-1,0 0 1,-1 0-1,1 0 1,-1 0-1,0 0 1,0 0-1,-4-6 1,2 6-23,-1 0 0,0 0 0,0 1 0,0 0 0,0 0 1,-1 0-1,1 0 0,-1 1 0,0 0 0,0 0 0,0 0 0,0 0 0,0 1 0,0 0 0,0 0 0,-9-1 1,-6 0-95,0 2 1,1-1 0,-22 4 0,41-3-38,-1 0 1,1-1-1,-1 1 1,1 0-1,-1 0 1,1 0 0,0 0-1,-1 0 1,1 0-1,-1 0 1,1 0-1,-1 0 1,1 1-1,-1-1 1,1 0-1,-1 0 1,1 0-1,-1 0 1,1 1-1,0-1 1,-1 0-1,1 1 1,-1-1-1,1 0 1,0 1 0,-1-1-1,1 0 1,0 1-1,-1-1 1,1 0-1,0 1 1,0-1-1,0 1 1,-1-1-1,1 1 1,0-1-1,0 1 1,0-1-1,0 0 1,0 1-1,0-1 1,0 1-1,0 0 1,0 0-259,1 0 0,-1-1 0,1 1 0,0 0 0,-1-1 0,1 1 0,0 0 0,0-1 0,0 1 0,0-1 0,-1 1 0,1-1 0,0 1 0,0-1 0,0 0 0,0 1 0,0-1 0,0 0 0,0 0 0,0 0 0,0 0 0,1 0 0,30 1-7807</inkml:trace>
  <inkml:trace contextRef="#ctx0" brushRef="#br0" timeOffset="464.5">467 259 5635,'0'0'14620,"3"-13"-13537,6-41-342,-6 40-130,-3 18-629,-1 8 31,-1 0 1,0 0 0,0 0-1,-2-1 1,1 1 0,-7 13-1,5-13 6,1 0 0,0 0 1,0 0-1,2 1 0,-1 0 0,0 16 0,3-26-21,0 0-1,0 0 1,0 0-1,0 0 1,1 0-1,-1 1 1,1-1-1,-1 0 1,1 0-1,0-1 1,1 1-1,-1 0 1,0 0 0,1 0-1,0-1 1,1 3-1,0-3-1,-1 0 0,1 0 1,0-1-1,0 1 0,-1-1 0,1 0 0,0 0 0,0 0 0,0 0 0,1 0 1,-1-1-1,0 1 0,0-1 0,0 0 0,6 0 0,-5 0-2,0-1-1,0 1 0,0 0 1,0-1-1,-1 0 1,1 0-1,0 0 0,0 0 1,-1-1-1,1 0 1,-1 1-1,0-1 0,1 0 1,-1-1-1,0 1 1,0 0-1,0-1 1,0 0-1,-1 0 0,1 0 1,-1 0-1,0 0 1,3-5-1,2-5 10,-1-1-1,-1 0 1,0 0-1,5-25 1,-7 29 9,-6 37-800,3-9 741,-1 0 1,-2 0-1,-5 25 1,-32 55 182,25-65-53,-20 66-1,34-75-1242,1-23 850,1 0 0,0-1 0,-1 1 0,1-1 0,0 1 0,0 0 0,0-1 0,-1 0-1,1 1 1,0-1 0,0 1 0,0-1 0,0 0 0,0 0 0,0 1 0,0-1 0,0 0 0,0 0 0,0 0 0,0 0 0,0 0 0,1-1 0,30 1-8764</inkml:trace>
  <inkml:trace contextRef="#ctx0" brushRef="#br0" timeOffset="1345.73">1286 190 9364,'0'0'6593,"-3"-8"-5745,2 6-728,0-1 0,0 0-1,0 1 1,0 0 0,0-1 0,-1 1 0,1 0-1,-1-1 1,1 1 0,-1 0 0,0 0 0,0 0-1,0 1 1,0-1 0,0 0 0,0 1 0,-1-1 0,1 1-1,0 0 1,-1 0 0,1 0 0,-1 0 0,1 0-1,-1 1 1,0-1 0,1 1 0,-1-1 0,0 1-1,1 0 1,-1 0 0,-4 1 0,1-1-69,1 0 1,0 1 0,0 0-1,0 0 1,-1 0-1,1 1 1,0 0-1,0 0 1,1 0 0,-1 0-1,0 1 1,1 0-1,-7 5 1,0 1 7,1 1 1,1 0 0,-17 21-1,11 3 211,10-25-220,1 0 0,0 0 0,0 0 0,1 1 0,1 0 0,-1-1 0,-1 19 0,1-3-13,2 0-1,0 0 1,1 1 0,5 30 0,-4-53-45,0-1-1,0 1 1,1-1-1,-1 0 1,1 1-1,-1-1 1,1 0-1,0 0 1,-1 0 0,1 0-1,0-1 1,0 1-1,1 0 1,-1-1-1,0 1 1,0-1 0,1 0-1,-1 0 1,1 0-1,-1 0 1,1 0-1,-1-1 1,1 1-1,0-1 1,-1 1 0,1-1-1,4 0 1,7 1 14,-1-1 1,1 0 0,-1-1-1,16-2 1,-25 3 7,1-1 0,-1 0 0,0 0 1,1 0-1,-1 0 0,0-1 0,0 1 0,0-1 0,0 0 0,0 0 0,0-1 0,-1 1 0,1-1 0,-1 0 1,1 0-1,-1 0 0,0 0 0,0-1 0,-1 1 0,1-1 0,-1 1 0,1-1 0,-1 0 0,0 0 0,-1 0 1,1 0-1,-1-1 0,0 1 0,0 0 0,0-1 0,0 1 0,-1 0 0,0-1 0,0 1 0,0-1 0,0 1 1,-1-1-1,0-4 0,0 7-13,1 1-1,-1-1 1,1 0 0,-1 0 0,0 1-1,1-1 1,-1 0 0,0 1 0,0-1-1,0 1 1,0-1 0,-1 1 0,1 0 0,0 0-1,0-1 1,-1 1 0,1 0 0,-1 0-1,1 0 1,-1 0 0,0 0 0,1 1-1,-1-1 1,0 0 0,1 1 0,-1-1-1,-2 1 1,-56-5-214,60 5 213,-1 0-238,19 0-994,172 0-1343,-189 0 2588,0 0 0,0 0-1,1 0 1,-1 1 0,0-1-1,0 0 1,0 1 0,0-1-1,1 1 1,-1-1 0,0 1 0,0 0-1,0-1 1,0 1 0,0 0-1,0 0 1,-1 0 0,1 0-1,0 0 1,0 0 0,-1 0 0,1 0-1,0 0 1,-1 0 0,1 0-1,-1 0 1,1 0 0,-1 0-1,0 1 1,0-1 0,1 0 0,-1 0-1,0 2 1,0 50 1024,-1-34-548,-7 30 269,0-5-1525,9-17-4845</inkml:trace>
  <inkml:trace contextRef="#ctx0" brushRef="#br0" timeOffset="1983.53">1588 221 8196,'0'0'11565,"0"8"-11389,-2 25 0,-2 0-1,-1-1 1,-13 44-1,4-17 385,14-58-531,0-1 1,0 0-1,1 1 0,-1-1 1,0 0-1,0 1 0,0-1 1,0 0-1,0 1 1,0-1-1,0 0 0,0 0 1,-1 1-1,1-1 0,0 0 1,0 1-1,0-1 0,0 0 1,0 0-1,0 1 0,-1-1 1,1 0-1,0 1 0,0-1 1,0 0-1,-1 0 0,1 0 1,0 1-1,0-1 1,0 0-1,-1 0 0,1 0 1,0 0-1,-1 1 0,1-1 1,0 0-1,0 0 0,-1 0 1,1 0-1,0 0 0,-1 0 1,1 0-1,0 0 0,-1 0 1,1 0-1,-1 0 0,-8-16 701,-3-28-481,10 21-268,1-1 0,1 1 0,1 0 0,2 0 0,0 0 0,1 0-1,14-42 1,-15 56-21,1 0 0,1 0 0,-1 0-1,2 0 1,-1 1 0,1 0 0,0 0 0,1 0-1,0 1 1,0 0 0,1 0 0,-1 1-1,2 0 1,-1 0 0,1 1 0,-1 0 0,1 0-1,1 1 1,-1 0 0,16-3 0,-12 4 22,-1 1 1,1 1-1,-1 0 1,14 1-1,-25 0 18,-1 0-5,1 0 0,-1 0-1,1 1 1,-1-1 0,1 0 0,-1 0 0,0 1 0,1-1 0,-1 0 0,0 1 0,1-1 0,-1 1 0,0-1 0,1 0 0,-1 1 0,0-1 0,1 1-1,-1-1 1,0 1 0,0-1 0,0 1 0,0-1 0,1 1 0,-1-1 0,0 1 0,0-1 0,0 1 0,0-1 0,0 1 0,0 0 0,-1 22-8,1-17 9,0 0 14,-1 1-1,0-1 0,0 0 0,-1 0 1,1 0-1,-1 1 0,-1-2 1,1 1-1,-1 0 0,0 0 0,0-1 1,-5 6-1,-7 9 51,-33 32-1,-4 6-3,50-56-66,0 0-1,1 0 1,-1 0-1,1 1 1,0-1-1,0 0 1,0 1-1,0-1 0,0 1 1,0-1-1,1 1 1,-1-1-1,1 1 1,0 0-1,0-1 1,0 1-1,0-1 0,0 1 1,0 0-1,1-1 1,-1 1-1,1-1 1,0 1-1,1 2 1,2 2-51,0 0 0,1 0 0,0 0 0,1-1 0,-1 1 0,8 5 0,-9-9 40,1 1 0,-1 0 1,0 0-1,-1 0 0,1 0 0,-1 1 0,0-1 0,0 1 0,0 0 0,0 0 0,-1 0 0,0 0 1,0 0-1,0 1 0,1 7 0,-4-11 21,0-1 0,1 1 0,-1-1 0,0 0 0,0 1 0,0-1 1,0 0-1,0 1 0,0-1 0,-1 0 0,1 0 0,0 0 0,0 0 0,-1 0 0,1-1 1,-1 1-1,1 0 0,-1 0 0,1-1 0,-1 1 0,1-1 0,-1 0 0,-2 1 0,-41 9 424,44-10-413,-28 4 40,1-1 0,-1-1-1,-34-3 1,62 1-166,1 0 0,-1 0 0,1 0 0,-1-1 0,0 1 0,1 0 0,-1 0 0,1-1 0,-1 1 1,0 0-1,1 0 0,-1-1 0,1 1 0,-1-1 0,1 1 0,-1-1 0,1 1 0,0-1 0,-1 1 0,1-1 0,0 1 0,-1-1 0,1 1 0,0-1 0,-1 1 0,1-1 0,0 0 0,0 1 0,0-1 0,0 1 0,0-1 0,-1 0 0,1 1 0,0-1 0,0 0 0,1 1 1,-1-1-1,0 0 0,0 1 0,0-1 0,1-1 0,-1-3-1305,0-27-6714</inkml:trace>
  <inkml:trace contextRef="#ctx0" brushRef="#br0" timeOffset="2605.01">2152 140 5442,'0'0'10883,"4"7"-10691,1 4-30,0 0 0,0 1 0,-2-1 0,1 1 0,-1-1 0,-1 1 0,0 0 0,0 13 0,-1 110 1788,-3-69-1524,2-62-391,0 1 1,0-1 0,0 1 0,0-1 0,-1 1-1,0-1 1,0 1 0,0-1 0,-1 0-1,1 0 1,-1 0 0,0 1 0,0-2 0,0 1-1,-1 0 1,-2 3 0,4-6-5,1-1-1,0 0 1,0 0 0,0 0 0,0 0 0,-1 0-1,1 1 1,0-1 0,0 0 0,0 0-1,-1 0 1,1 0 0,0 0 0,0 0-1,0 0 1,-1 0 0,1 0 0,0 0-1,0 0 1,0 0 0,-1 0 0,1 0-1,0 0 1,0 0 0,0 0 0,-1 0 0,1 0-1,0 0 1,0 0 0,0 0 0,-1 0-1,1 0 1,0-1 0,0 1 0,0 0-1,0 0 1,-1 0 0,1 0 0,0 0-1,0-1 1,0 1 0,0 0 0,0 0-1,-1 0 1,1-1 0,-7-14 624,-2-13-335,5 7-314,1-1 1,1 1-1,1-1 0,1 1 0,1-1 0,0 1 0,2-1 0,1 1 0,6-24 0,-5 28-34,1 1 0,0 0 0,1 1 0,0-1 0,1 1 0,1 1 0,0 0 0,1 0 0,1 0 1,0 2-1,26-24 0,-30 31 1,1 0 0,0 1 0,0 0 1,0 0-1,1 1 0,-1-1 0,1 2 1,0 0-1,15-3 0,-20 5 23,0 0 0,-1-1 1,1 1-1,0 1 0,-1-1 0,1 1 0,0-1 0,-1 1 0,1 0 0,-1 0 0,6 3 0,-7-3-1,-1 0-1,1 0 0,0 0 0,-1 1 1,1-1-1,-1 1 0,0-1 1,1 1-1,-1-1 0,0 1 0,0 0 1,0 0-1,0-1 0,0 1 0,0 0 1,-1 0-1,1 0 0,-1 0 1,1 0-1,-1 0 0,1 3 0,-1 2 3,-1-1-1,1 0 1,-1 0-1,0 0 0,0 0 1,-1 0-1,0 0 1,0 0-1,0 0 0,-1-1 1,1 1-1,-1-1 1,-1 1-1,1-1 0,-1 0 1,0-1-1,0 1 1,0-1-1,-1 1 0,0-1 1,0-1-1,0 1 1,0-1-1,-10 5 0,-12 7-620,-2-2-1,0 0 1,-46 12-1,72-24 500,-13 1-303,-5 3 622,20-5-195,1 1 0,0-1 0,-1 0 0,1 1 0,0-1 0,-1 0 0,1 1 0,0-1 0,0 0 0,-1 1 0,1-1 0,0 1 0,0-1 0,0 1 0,0-1 0,-1 0 0,1 1 0,0-1 0,0 1 0,0-1 0,0 1-1,0-1 1,0 1 0,0-1 0,0 1 0,0-1 0,0 0 0,1 1 0,-1-1 0,0 1 0,0-1 0,0 1 0,0-1 0,1 0 0,-1 1 0,0-1 0,0 1 0,1-1 0,-1 0 0,0 1 0,1-1 0,15 22 16,1-1 1,1 0-1,40 35 0,-6-13-3358,-36-29-1510</inkml:trace>
  <inkml:trace contextRef="#ctx0" brushRef="#br0" timeOffset="2977.89">2587 252 8996,'0'0'11077,"4"14"-10786,-1 26 277,-4 45 0,0-27-351,1-57-218,0 0 0,0 0 0,0-1 0,1 1 0,-1 0 0,0-1 0,0 1 0,0-1 1,1 1-1,-1 0 0,0-1 0,1 1 0,-1-1 0,1 1 0,-1 0 0,0-1 0,1 1 1,-1-1-1,1 0 0,-1 1 0,1-1 0,0 1 0,-1-1 0,1 0 0,-1 1 0,1-1 1,0 0-1,-1 0 0,2 1 0,27 1-53,26-15 60,-50 10 23,1 0 1,-1-1-1,0 1 1,-1-1-1,1 0 1,0 0-1,-1-1 0,0 1 1,0-1-1,-1 0 1,1 0-1,-1 0 1,0-1-1,0 1 1,-1-1-1,1 0 1,-1 1-1,1-8 0,0 1 8,-1-1-1,0 1 1,-1-1-1,0 0 1,-1 0-1,-1 0 1,-3-21-1,4 32-26,-1-1 0,0 1 0,1-1 0,-1 1 1,0 0-1,0-1 0,-1 1 0,1 0 0,0-1 0,-1 1 0,1 0 0,-1 0 1,0 0-1,0 1 0,0-1 0,0 0 0,0 1 0,0-1 0,0 1 0,0-1 1,0 1-1,-1 0 0,1 0 0,-1 0 0,1 0 0,-1 1 0,1-1 0,-1 1 1,1-1-1,-1 1 0,1 0 0,-1 0 0,-3 0 0,0 1-303,1-1-1,-1 1 1,0 0-1,0 0 1,1 0-1,-1 1 1,1 0-1,-1 0 1,1 1-1,0-1 1,0 1 0,0 0-1,-8 7 1,-10 10-4694,3-1-3040</inkml:trace>
  <inkml:trace contextRef="#ctx0" brushRef="#br0" timeOffset="3657.75">2967 79 13638,'0'0'5968,"7"12"-5701,-2-4-228,-1 1-1,1 0 0,-2 0 1,1 1-1,-1-1 1,-1 1-1,0 0 0,0 0 1,0 16-1,-1 11 309,0-15-95,0 1 0,-5 25-1,4-43-193,-1 0-1,0 0 1,0 0-1,-1 0 1,1 0-1,-1 0 0,0-1 1,0 1-1,-1 0 1,0-1-1,1 0 1,-2 0-1,1 1 0,-6 4 1,7-7 809,2-22-76,0 3-570,0 0 0,1-1-1,0 1 1,7-30 0,-7 43-239,1 0 0,-1 0-1,1 0 1,-1 0 0,1 1 0,0-1 0,0 1 0,1-1 0,-1 1 0,1 0 0,0-1 0,0 2 0,0-1 0,0 0-1,0 0 1,1 1 0,-1 0 0,1 0 0,-1 0 0,1 0 0,0 0 0,0 1 0,0-1 0,0 1 0,6-1 0,-4 1-18,0 0 1,1 0 0,-1 1 0,0-1 0,1 2 0,-1-1 0,0 0-1,1 1 1,-1 1 0,0-1 0,11 4 0,-14-3 22,0 0 0,0 0 0,-1 0 0,1 0-1,0 0 1,-1 1 0,1-1 0,-1 1 0,0 0 0,0 0 0,0 0 0,0 0 0,0 0-1,-1 0 1,1 0 0,-1 0 0,0 1 0,0-1 0,0 0 0,0 1 0,-1-1 0,1 7 0,0 65 58,-1-74-43,-1 0 0,1 1 0,-1-1 0,1 0 0,0 0 0,-1 0 0,0 0 0,1 0-1,-1 0 1,0 0 0,1 0 0,-1 0 0,0 0 0,0 0 0,0-1 0,0 1 0,0 0 0,0 0 0,0-1 0,0 1 0,0-1 0,0 1 0,0-1 0,-1 1 0,0-1 0,-35 7-2,37-8-19,-1 1 1,1-1-1,-1 1 1,1-1 0,-1 0-1,1 1 1,-1-1 0,1 0-1,0 1 1,-1-1 0,1 0-1,0 0 1,0 1-1,-1-1 1,1 0 0,0 0-1,0 1 1,0-1 0,0 0-1,0 0 1,0 0 0,0 1-1,0-1 1,0 0-1,1-1 1,3-25-508,0 16 360,1 0-1,1 0 0,0 0 0,0 1 0,1-1 0,0 1 0,1 1 0,17-17 0,-4 6-27,1 1 1,43-28-1,-59 42 184,1 1 1,0 0-1,0 1 0,1 0 1,-1 0-1,1 0 0,0 1 1,-1 0-1,1 1 0,0 0 1,0 0-1,15 1 0,-21 0 11,0 1-1,0 0 1,-1 0-1,1 0 1,0 0-1,0 0 1,0 0-1,-1 0 1,1 1-1,-1-1 1,1 1-1,-1-1 1,1 1-1,-1-1 1,0 1-1,0 0 1,0 0-1,0-1 1,0 1-1,0 0 1,0 0-1,-1 0 1,1 0-1,0 4 1,8 54 179,-8-29 2,-2 1 1,0-1 0,-2 0 0,-2 0-1,-13 51 1,16-74-510,-3 8 637,-3-11-6104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05.3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0 154 5042,'0'0'3706,"5"-11"-3340,14-52 1149,-16 49 345,0-1 0,-1 0 1,1-20-1,-5 125-1239,-20 151 1,19-230-506,1 0-943,1-5-4388</inkml:trace>
  <inkml:trace contextRef="#ctx0" brushRef="#br0" timeOffset="767.18">420 182 4018,'0'0'9836,"-5"-3"-8819,2 1-816,1-1 1,0 1 0,0 0-1,0-1 1,0 0 0,0 1-1,0-1 1,1 0 0,-1 0-1,1 0 1,0 0 0,0 0-1,-1-6 1,1 8-147,1-1 0,0 0 0,0 0 0,0 0 0,0 0 0,0 0 0,0 1 0,0-1 0,0 0 0,1 0 0,-1 0 0,1 0 0,-1 1 0,1-1 0,0 0 0,-1 0 0,1 1 0,0-1 0,0 1 0,1-1 0,-1 1 0,0-1 0,0 1 0,1 0 0,-1-1 0,1 1 0,-1 0 0,1 0 0,-1 0 0,1 0 0,2 0 0,-1-1-44,0 0-1,0 1 0,1 0 0,-1 0 1,0 0-1,1 0 0,-1 0 0,1 1 1,0 0-1,-1-1 0,1 1 0,-1 1 1,1-1-1,4 1 0,-6 0-11,0 0 1,-1 0-1,1 0 0,0 0 0,0 0 0,-1 0 1,1 1-1,-1-1 0,1 1 0,-1-1 1,0 1-1,1-1 0,-1 1 0,0 0 0,0 0 1,0-1-1,0 1 0,0 0 0,-1 0 0,1 0 1,-1 0-1,1 0 0,-1 0 0,0 0 0,1 4 1,-1 1 4,1 0 0,-1-1 0,0 1 0,0 0 0,-1-1 0,1 1 0,-2 0 1,1-1-1,-1 1 0,0-1 0,0 0 0,-1 0 0,1 1 0,-7 8 0,-1-3 1,0 1 0,-1-1 0,0-1-1,-25 20 1,25-23 0,9-7-5,-1 1 0,1-1 0,0 1 0,0-1 0,0 1 0,0 0 0,0 0 0,0 0 0,0 0 0,0 0 0,1 1 0,-1-1 0,1 0 0,0 1 0,-1-1 0,1 1 0,0-1 0,1 1 0,-2 3 0,4-5-10,-1-1 0,1 1-1,-1-1 1,1 1 0,-1-1-1,1 0 1,0 1-1,-1-1 1,1 0 0,-1 0-1,1 0 1,0 0 0,1-1-1,-2 1 7,33 1-419,-20 0-424,1-1 1,-1 0 0,1-1-1,0-1 1,14-3 0,-5-3-4922</inkml:trace>
  <inkml:trace contextRef="#ctx0" brushRef="#br0" timeOffset="1541.51">809 160 5651,'0'0'8355,"-9"-31"-2621,9 28-5714,1 1-1,-1 0 1,1 0 0,0-1 0,0 1 0,0 0 0,0 0 0,0 0-1,0 0 1,0 0 0,1 0 0,-1 1 0,1-1 0,0 0-1,-1 1 1,1-1 0,0 1 0,0-1 0,0 1 0,0 0 0,0 0-1,0 0 1,0 0 0,0 0 0,1 0 0,-1 1 0,0-1 0,4 1-1,2-2-22,0 0-1,0 1 0,0 0 0,1 0 0,-1 1 0,0 0 0,13 3 0,-21-3-3,1 1 0,0 1 0,0-1 0,0 0 0,-1 0 0,1 0 0,-1 0 1,1 0-1,-1 1 0,1-1 0,-1 0 0,0 0 0,1 1 0,-1-1 0,0 0 0,0 1 0,0-1 0,0 0 0,0 1 0,-1-1 1,1 0-1,0 0 0,-1 2 0,-6 33 80,0-25-59,0 0 0,-1-1 0,0 0 0,-18 18 0,1-2-122,25-25 53,0-1-1,0 0 1,0 0-1,-1 0 1,1 0 0,0 1-1,0-1 1,0 0-1,0 0 1,0 0-1,-1 1 1,1-1-1,0 0 1,0 0 0,0 1-1,0-1 1,0 0-1,0 0 1,0 1-1,0-1 1,0 0-1,0 0 1,0 1 0,0-1-1,0 0 1,0 0-1,0 1 1,0-1-1,0 0 1,0 0-1,0 0 1,0 1 0,1-1-1,-1 0 1,0 0-1,0 1 1,0-1-1,0 0 1,0 0-1,1 1 1,13 3-1142,31-1 314,-26-2 231,-15-1 611,0 0 0,0 1-1,-1-1 1,1 1 0,0 0 0,0 0-1,0 0 1,0 1 0,-1-1-1,1 1 1,-1 0 0,1 0 0,-1 0-1,1 1 1,-1-1 0,5 6-1,-6-4 65,1 1 0,-1-1 0,0 1 0,-1 0-1,1 0 1,-1 0 0,0 0 0,0 0 0,-1 0-1,1 0 1,-1 0 0,-1 8 0,1-11 17,-1 0 1,0 0-1,0 0 0,0-1 1,0 1-1,0 0 1,-1-1-1,1 1 0,0-1 1,-1 1-1,1-1 1,-1 0-1,0 1 1,1-1-1,-1 0 0,0 0 1,0 0-1,1 0 1,-1-1-1,0 1 0,0 0 1,0-1-1,-3 1 1,-56 13 995,53-12-855,-17 1 140,-1-1-1,-39-1 0,41-1-1307,19-1-1398,4-6-2161</inkml:trace>
  <inkml:trace contextRef="#ctx0" brushRef="#br0" timeOffset="2361.34">1378 76 6643,'0'0'8577,"0"-5"-7160,0-13-141,0 10 229,0 18 65,0 173-980,1-182-594,0-1 1,0 1-1,0 0 0,0-1 1,0 1-1,0-1 0,0 1 1,1-1-1,-1 1 0,0-1 1,0 0-1,0 1 0,1-1 1,-1 0-1,0 0 0,0 0 1,1 0-1,-1 0 0,0 0 1,1-1-1,32-1-130,-31 2 96,1-1 1,0 1-1,0-1 0,0 0 1,0 0-1,-1-1 0,1 1 1,-1-1-1,1 0 0,-1 0 1,1 0-1,-1 0 0,0-1 1,0 1-1,0-1 0,-1 0 1,1 0-1,0 0 0,-1 0 1,0 0-1,0-1 0,3-6 0,-1 1 46,-1 0 0,0-1 0,-1 1 0,0-1 0,-1 0 0,0 0 0,0-18 0,-1 28 85,-1 32-55,-14 41 74,10-56-116,1 0-1,1 0 0,-3 33 0,4-32-560,-1-1-5572</inkml:trace>
  <inkml:trace contextRef="#ctx0" brushRef="#br0" timeOffset="2985.19">1926 90 8148,'0'0'7112,"-5"-6"-6269,-16-18-144,21 23-624,-1 0 0,0 0 0,0 1 0,0-1 0,0 0 0,0 1 0,0-1 0,0 0 0,0 1 0,0-1 0,0 1 0,0-1 0,0 1 0,-1 0 0,1 0 0,0-1 0,0 1 0,0 0 0,-1 0 0,1 0 0,0 0 0,0 0 0,0 1 0,0-1 0,-1 0 0,1 0 0,0 1 0,0-1 0,0 1 0,0-1 0,0 1 0,0-1 0,-2 2 0,-20 23 185,21-22-246,1-1-1,0 0 1,0 1 0,0-1 0,0 1 0,0 0 0,0-1 0,1 1 0,-1-1 0,1 1 0,0 0 0,0-1-1,0 1 1,0 0 0,0 0 0,1-1 0,-1 1 0,1-1 0,0 1 0,2 4 0,-1-2 1,1-1 0,-1 1 0,1-1 0,1 0 0,-1 0 0,0 0 0,1-1 0,0 1 0,5 3 1,-5-5-8,0 0 1,-1 1-1,1 0 1,-1-1 0,1 1-1,-1 1 1,0-1-1,0 0 1,0 1 0,-1-1-1,1 1 1,-1 0 0,0 0-1,0 0 1,0 0-1,-1 0 1,1 0 0,-1 1-1,0-1 1,0 0 0,-1 1-1,1-1 1,-1 0-1,0 1 1,0 5 0,-1-9 2,0 0 0,1 0 0,-1 0-1,0 0 1,1 0 0,-1 0 0,0-1 0,0 1 0,0 0 0,0 0 0,0-1 0,0 1 0,0-1 0,0 1 0,0-1 0,0 1 0,0-1 0,0 0 0,0 1 0,0-1 0,0 0 0,0 0 0,0 0 0,-3 0 0,-14-1-1821,9-8-4954,8-9 308</inkml:trace>
  <inkml:trace contextRef="#ctx0" brushRef="#br0" timeOffset="3090.54">1939 77 9764</inkml:trace>
  <inkml:trace contextRef="#ctx0" brushRef="#br0" timeOffset="3200.5">1939 90 9764,'-5'-25'1713,"10"20"-176,4 2 320,-4 0-577,10-3-511,4 1-225,1 2 16,-1 0-112,6-2-207,-1 2-97,-5 0-96,6 0-48,-6 3-1009,1 0-1248,-10 0-2065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11.9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161 54 9076,'0'0'5926,"-2"-4"-5558,1 2-283,0 1 0,0-1 1,0 0-1,0 1 0,-1 0 1,1-1-1,0 1 0,-1 0 0,1-1 1,-1 1-1,1 0 0,-1 0 1,0 0-1,1 0 0,-1 1 1,0-1-1,0 0 0,0 1 1,0-1-1,1 1 0,-1-1 1,0 1-1,0 0 0,0 0 0,0 0 1,0 0-1,0 0 0,0 1 1,0-1-1,1 0 0,-1 1 1,0 0-1,0-1 0,0 1 1,1 0-1,-1 0 0,0 0 0,1 0 1,-1 0-1,1 0 0,-1 0 1,-1 2-1,-11 16-61,1 0-1,0 1 1,-9 22-1,17-32-17,1 1-1,0 1 1,1-1-1,0 0 1,1 1 0,0-1-1,1 1 1,0 11-1,1-21-4,1 0 0,-1 0 0,0-1 1,0 1-1,1 0 0,-1 0 0,1-1 0,0 1 0,-1 0 0,1-1 0,0 1 0,0 0 0,0-1 1,0 1-1,0-1 0,1 0 0,-1 1 0,0-1 0,1 0 0,-1 0 0,1 0 0,-1 0 1,1 0-1,1 1 0,3 0-3,-1 0-1,0 0 1,1 0 0,-1-1 0,1 0 0,0 0-1,-1 0 1,9-1 0,-8 1-22,1-1 0,-1 0 0,1-1 0,-1 0 0,1 0 0,-1 0 0,1-1 0,-1 1 0,0-2 0,0 1 0,0-1 0,0 0 0,0 0 0,0 0 0,7-7 0,-11 8 27,0-1 1,0 0-1,-1 0 0,1-1 1,-1 1-1,1 0 1,-1 0-1,0-1 0,0 1 1,-1-1-1,1 1 1,-1-1-1,1-4 0,-1 7 0,0 0 0,0-1 0,-1 1-1,1-1 1,0 1 0,0 0 0,-1 0-1,1-1 1,-1 1 0,1 0 0,-1-1-1,0 1 1,1 0 0,-1 0 0,0 0-1,0 0 1,0 0 0,0 0 0,0 0 0,0 0-1,0 0 1,0 0 0,0 1 0,0-1-1,0 0 1,-1 1 0,1-1 0,0 1-1,0-1 1,-1 1 0,1 0 0,0-1-1,-1 1 1,1 0 0,-3 0 0,-4-1-4,-11 0-40,1 1 1,-27 2-1,41-2 14,0 1 0,0-1 0,1 1 0,-1 0 0,0 0 0,1 0 0,-1 0 0,1 1 0,-1-1 0,1 1 0,0 0 1,-1 0-1,1 0 0,0 1 0,1-1 0,-1 1 0,0 0 0,-3 5 0,4 7-2375,17-11-7447</inkml:trace>
  <inkml:trace contextRef="#ctx0" brushRef="#br0" timeOffset="403.96">460 29 9893,'0'0'9185,"-3"-5"-8486,2 5-664,1 0 0,-1 0-1,1-1 1,-1 1 0,1-1 0,-1 1 0,1 0-1,-1-1 1,1 1 0,0-1 0,-1 1-1,1-1 1,0 1 0,-1-1 0,1 0 0,0 1-1,0-1 1,-1 1 0,1-1 0,0 1-1,0-1 1,0 0 0,0 1 0,0-1 0,0 0-1,0 1 1,0-1 0,0 1 0,0-1-1,0 0 1,0 1 0,1-1 0,-1 1 0,0-1-1,0 0 1,1 0 0,33-2 321,125 3-489,-158 0 128,1 1 0,-1-1 0,1 0 0,-1 0 0,1 1 0,-1-1 0,1 1 0,-1 0 0,1-1 0,-1 1-1,1 0 1,-1 0 0,0 0 0,0 0 0,1 0 0,-1 0 0,0 0 0,0 0 0,0 0 0,0 1 0,0-1 0,0 0 0,-1 1 0,2 1 0,-1 1 3,1 1 1,-1-1-1,0 1 1,0 0 0,-1-1-1,1 1 1,-1 0-1,-1 6 1,0 1 6,0 0 0,-1 0 0,-1 0 0,0 0 0,-9 21 0,-13 23 6,3-9-2477,6-17-3579,11-18-598</inkml:trace>
  <inkml:trace contextRef="#ctx0" brushRef="#br0" timeOffset="616.39">475 257 12086,'0'0'9220,"53"-25"-9220,-4 14 0,5 2-96,-1 4-865,-4-1-1536,-10 1-1441,-15-1-5842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15.2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40 65 8212,'0'0'8425,"0"-10"-7550,0-44 1940,0 70-2599,-3 89 119,-22 149-1,14-164 192,50-90-542,-5 0-124,1 0 0,0-3 0,0-1 0,-1-1 1,1-2-1,58-20 0,-88 25 103,0 0 1,0 0 0,0 0-1,-1-1 1,1 0 0,-1 0-1,1 0 1,-1-1 0,0 1-1,0-1 1,-1 0 0,7-8-1,-7 6 30,-1 0-1,1 0 1,-1 0-1,-1 0 1,1 0-1,-1 0 1,0-1-1,0 1 1,-1 0-1,0-10 1,0 15 2,-1-1 0,1 0 0,0 1 0,-1-1 0,1 1 0,-1-1 1,0 0-1,1 1 0,-1-1 0,0 1 0,0 0 0,0-1 0,0 1 0,0 0 0,0 0 0,0-1 0,-1 1 0,1 0 1,0 0-1,-1 0 0,1 0 0,0 1 0,-1-1 0,1 0 0,-1 1 0,0-1 0,1 1 0,-1-1 0,-1 0 1,1 1 0,1 0 0,-1 0 0,1-1 0,0 1 0,-1 0 0,1 0 0,-1 0 0,1 0 0,0 1 0,-1-1 0,1 0 0,-1 0 0,1 1 0,0-1 0,-1 1 0,1 0 0,0-1 0,0 1 0,-1 0 0,1-1 0,0 1 0,0 0 0,0 0 0,0 0 0,0 0 0,0 0 0,0 0 0,0 1 0,1-1 0,-1 0 0,0 0 0,1 1 0,-1-1 0,1 0 0,-1 2 0,-3 11 23,0-1 1,1 1-1,1 0 0,1 0 0,0 0 1,0 0-1,1 0 0,3 16 1,-2-28-15,-1 0 0,1 0 0,0 0 0,0 0 0,0 0 0,1 0 0,-1 0 0,0 0 0,1 0 0,0-1 1,-1 1-1,1 0 0,0-1 0,0 0 0,-1 1 0,1-1 0,0 0 0,0 0 0,1 0 0,-1 0 1,0 0-1,0-1 0,0 1 0,1-1 0,3 1 0,7 1 10,1-1 1,0 0-1,16-2 0,-12 1 0,-9-1-20,0-1 0,-1 0 0,1 0 0,-1 0 1,1-1-1,-1-1 0,0 1 0,0-1 0,-1-1 0,1 1 1,-1-1-1,0-1 0,0 1 0,0-1 0,10-12 0,-1 0-205,-1 0-1,0-1 0,-2-1 0,20-37 0,-26 39 113,-1 0 0,-1-1-1,0 0 1,-2 1 0,0-1-1,-1-1 1,-1 1 0,-3-34-1,2 24 136,0 27-29,-6 41-208,-8-8 313,1 0-1,1 0 1,2 1 0,-12 62 0,-4 136 609,20-187-678,-11 50 0,-3 12 63,20-69-147,0-35 38,1-1 0,0 1 1,0-1-1,0 1 0,0-1 1,0 0-1,0 1 0,0-1 1,0 0-1,0 0 0,0 0 1,0 0-1,1 0 0,-1 0 1,0 0-1,0 0 0,0 0 1,0 0-1,0-1 0,0 1 1,0 0-1,0-1 0,1 0 1,3-2-86,0 0 0,0-1 0,0 0 0,-1 0 0,1-1 0,-1 1 1,0-1-1,0 0 0,-1 0 0,1 0 0,-1 0 0,0 0 0,-1-1 0,1 0 1,1-6-1,1-2-246,-2 1 0,1-1 0,-2 1-1,0-1 1,1-24 0,-3 33 224,0-12-190,0 0-1,-1 0 0,-1 1 0,0-1 1,-5-17-1,5 29 326,1 1 1,-1 0-1,0 0 1,0 0-1,0 0 1,0 0-1,-1 0 1,0 0-1,0 1 1,0-1-1,0 1 0,0 0 1,-1 0-1,1 0 1,-1 0-1,0 1 1,0 0-1,0-1 1,0 1-1,0 1 1,0-1-1,-1 1 1,1-1-1,-7 0 0,-17 1 375,27 1-455,1 1 34,0-1 0,1 1 0,-1-1 0,0 0 1,0 1-1,1-1 0,-1 1 0,0-1 0,1 1 0,-1-1 0,0 0 0,1 1 0,-1-1 0,1 0 0,-1 0 0,1 1 0,-1-1 0,1 0 0,-1 0 0,1 0 0,-1 1 0,0-1 0,1 0 0,0 0 0,-1 0 0,1 0 0,13 1 33,-1-1-1,1 0 1,-1-1-1,1-1 1,-1 0-1,0-1 1,0 0-1,0-1 1,0 0-1,-1-1 1,0-1-1,0 0 1,0 0-1,0-1 1,14-12-1,-17 12 23,-1 0 1,0-1-1,0 0 1,0-1-1,-1 0 0,-1 0 1,1 0-1,-1-1 1,-1 0-1,0 0 1,0 0-1,-1-1 0,-1 1 1,0-1-1,0 0 1,-1 0-1,0 0 0,0-20 1,-1-1 461,0 11 522,-3 41-761,-3 33-228,-1 5 328,4 110 1,2-164-368,0 0 0,0 0 0,1 0 0,-1 0 0,1 0 0,0 0 0,1 0 0,-1-1 0,1 1 0,-1 0-1,1-1 1,0 1 0,0-1 0,1 0 0,-1 1 0,1-1 0,0 0 0,-1-1 0,1 1 0,0 0 0,1-1 0,5 4 0,-4-4-497,-1-1-1,0 1 1,0-1 0,0 0-1,1-1 1,-1 1 0,1-1-1,-1 0 1,0 0 0,1 0-1,-1-1 1,0 1 0,8-3-1,3-4-5373</inkml:trace>
  <inkml:trace contextRef="#ctx0" brushRef="#br0" timeOffset="185.71">829 343 7860,'0'0'10084,"-15"-5"-10004,30 2-48,9-3 144,11 3-176,-1-2-1312,5 2-1057,-10-5-3826</inkml:trace>
  <inkml:trace contextRef="#ctx0" brushRef="#br0" timeOffset="494.2">1274 1 10565,'0'0'8036,"-5"3"-7810,-4 6-117,-1 0-1,1 1 1,1 0-1,0 1 1,0-1-1,1 1 1,-10 22-1,-37 93 859,52-121-940,-20 55 290,-20 83-1,35-114-290,2-1 0,2 1 0,0 0 1,2 0-1,4 40 0,-3-64-235,1 0 1,0 1-1,0-1 0,1 0 0,0 0 1,0 0-1,0 0 0,0 0 0,1 0 1,0 0-1,0-1 0,0 0 0,1 1 0,-1-1 1,1 0-1,0-1 0,0 1 0,0-1 1,1 0-1,-1 0 0,1 0 0,0 0 1,9 3-1,30 10-3790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24.5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230 124 2305,'0'0'9743,"-3"-3"-9199,-11-15 5546,13 18-6067,1 0 1,0 0-1,0-1 0,-1 1 0,1 0 1,0 0-1,0 0 0,0 0 0,-1 0 1,1 0-1,0 0 0,0 0 0,-1 0 1,1 0-1,0 0 0,0 1 0,0-1 1,-1 0-1,1 0 0,0 0 0,0 0 1,0 0-1,-1 0 0,1 0 0,0 0 1,0 1-1,0-1 0,0 0 0,-1 0 1,1 0-1,0 0 0,0 1 0,0-1 1,0 0-1,0 0 0,0 0 0,0 1 1,-1-1-1,1 0 0,0 0 0,0 1 1,0-1-1,0 0 0,-42 170 132,33-140-16,-9 47 1,14-31-2943</inkml:trace>
  <inkml:trace contextRef="#ctx0" brushRef="#br0" timeOffset="284.11">113 110 7668,'0'0'6723,"-3"-3"-6390,3 3-324,0 0-1,-1-1 0,1 1 1,0-1-1,0 1 1,-1-1-1,1 1 1,0 0-1,0-1 1,0 1-1,0-1 0,0 1 1,-1-1-1,1 1 1,0-1-1,0 1 1,0-1-1,0 1 1,0 0-1,1-1 0,-1 1 1,0-1-1,0 1 1,0-1-1,0 1 1,0-1-1,1 1 1,-1 0-1,0-1 0,0 1 1,1-1-1,-1 1 1,0 0-1,1-1 1,-1 1-1,0 0 1,1-1-1,-1 1 0,0 0 1,1 0-1,-1-1 1,1 1-1,-1 0 1,1 0-1,35-13 979,10 7-1682,-9 7-3971,-27 4 67</inkml:trace>
  <inkml:trace contextRef="#ctx0" brushRef="#br0" timeOffset="792.67">364 237 3153,'0'0'2100,"20"-4"7295,-9-1-9871,9-10 726,-16 13-229,0 0 0,-1 0 0,1 0 1,-1-1-1,1 1 0,-1-1 0,0 0 0,0 0 0,0-1 0,0 1 0,-1 0 1,1-1-1,-1 0 0,0 1 0,0-1 0,0 0 0,-1 0 0,1 0 0,-1 0 1,0-1-1,1-4 0,-3 9-12,1-1 1,-1 1-1,1-1 0,-1 0 1,1 1-1,-1-1 0,0 1 1,1-1-1,-1 1 0,0-1 1,1 1-1,-1 0 1,0-1-1,0 1 0,1 0 1,-1 0-1,0 0 0,0-1 1,0 1-1,1 0 0,-1 0 1,0 0-1,0 0 1,0 0-1,1 0 0,-1 0 1,0 1-1,0-1 0,0 0 1,1 0-1,-1 1 1,0-1-1,1 0 0,-1 1 1,-1 0-1,-30 13 134,28-8-136,0-1 0,0 1 0,1 0 0,0 0 1,0 1-1,0-1 0,1 0 0,0 1 0,0 0 0,0 0 0,1-1 0,0 1 1,1 0-1,-1 0 0,1 0 0,1 0 0,1 10 0,-2-15-81,1 0 0,0-1 1,0 1-1,0 0 0,1 0 0,-1-1 0,0 1 0,0-1 1,1 1-1,-1-1 0,1 0 0,-1 1 0,1-1 0,0 0 1,0 0-1,-1 0 0,1 0 0,0 0 0,0-1 0,0 1 1,0 0-1,0-1 0,3 1 0,51 3-3845,-51-4 3413,30 0-4390</inkml:trace>
  <inkml:trace contextRef="#ctx0" brushRef="#br0" timeOffset="995.68">681 131 6515,'0'0'9828,"0"3"-9876,-5 17 48,-4 2 64,-1 0 17,-5-2-65,6-4-16,-6-4-1153,5-1-528,-4-11-1408,4 0-1233,0 0-1409</inkml:trace>
  <inkml:trace contextRef="#ctx0" brushRef="#br0" timeOffset="1163.64">681 131 4194,'-126'39'11205,"130"-22"-11221,11 3 96,5-4-160,-1-5 80,1 1-1104,4-7-1137,0-5-3186</inkml:trace>
  <inkml:trace contextRef="#ctx0" brushRef="#br0" timeOffset="1379.09">785 70 11365,'0'0'3794,"0"42"-3762,0-23-32,0-2-48,0-3-448,0-6-1009</inkml:trace>
  <inkml:trace contextRef="#ctx0" brushRef="#br0" timeOffset="1520.36">785 70 9941,'64'-67'4818,"-64"76"-4930,0 10 48,0 9-593,0-3-2256,0-3-1153</inkml:trace>
  <inkml:trace contextRef="#ctx0" brushRef="#br0" timeOffset="1953.37">15 3 7411,'0'0'6820,"-5"-3"-6644,0 12-144,5 8 80,-4 5 0,4 3-64,0 3-96,14-3-801,20 0-2592,10 0-2706</inkml:trace>
  <inkml:trace contextRef="#ctx0" brushRef="#br0" timeOffset="2322.61">1368 386 13398,'0'0'6051,"-29"-20"-5891,24 37-208,0 8 48,-9 8 112,-11 6-64,-4 3-48,-10-3-720,-10 3-1473,1-9-1265,9-8-4033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34.8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49 64 9316,'0'0'12022,"-49"-45"-11398,49 54-672,0 16 48,0 2 80,5 4-80,5 0-336,10-3-1265,4-6-1200,0-8-369,6-6-2832</inkml:trace>
  <inkml:trace contextRef="#ctx0" brushRef="#br0" timeOffset="159.14">239 17 13430,'0'0'7540,"0"-16"-7668,0 41-817,0 11-1232,0 3-1296,0-3-4275</inkml:trace>
  <inkml:trace contextRef="#ctx0" brushRef="#br0" timeOffset="774.68">351 128 7684,'0'0'12181,"-5"2"-11895,2 0-271,0 0 0,1 0 0,-1 1 0,0-1 0,1 1 0,-1 0 0,1 0 0,0 0 0,0 0 0,0 0 0,0 1 0,0-1 0,1 0 0,-1 1 1,1-1-1,-1 7 0,-18 78 291,15-59-153,-8 34 93,4 0 0,-4 108 1,10-148-143,-4-30 106,-6-38 89,9-3-281,2 0-1,2-1 1,2 1 0,11-63-1,-8 86-26,1-1-1,18-44 0,-20 60-10,0 0-1,1 0 1,0 1-1,1 0 0,0 0 1,0 0-1,1 1 1,0 0-1,14-13 0,-19 19 7,0 1-1,0-1 0,0 0 0,0 1 1,0-1-1,1 1 0,-1-1 1,1 1-1,-1 0 0,1 0 0,-1 0 1,1 1-1,-1-1 0,1 1 0,0-1 1,-1 1-1,1 0 0,0 0 0,0 0 1,-1 0-1,1 1 0,0-1 0,-1 1 1,1-1-1,0 1 0,-1 0 1,1 0-1,2 1 0,-2 1 3,0 0 1,-1 0-1,1 0 0,-1 0 0,1 0 0,-1 0 1,0 0-1,0 1 0,0-1 0,-1 1 1,1 0-1,-1-1 0,0 1 0,0 0 1,0 0-1,-1 0 0,1 0 0,-1 4 0,1 1-17,-1 0 0,1 0-1,-2 0 1,1 0-1,-2 0 1,1 0-1,-1 0 1,0 0-1,-1-1 1,0 1-1,0-1 1,-1 1 0,0-1-1,0 0 1,-1-1-1,0 1 1,-1-1-1,1 0 1,-1 0-1,-1-1 1,1 0-1,-1 0 1,0 0 0,-9 5-1,11-8-38,-1 3-174,-1-1-1,0 0 1,0 0 0,-1-1-1,1 1 1,-1-2-1,0 1 1,0-1-1,0 0 1,-10 1 0,23-2 265,1 0 0,-1 0 0,0 1 0,0-1 0,0 1 0,-1 0 0,1 0 0,0 1 0,-1-1 1,0 1-1,0 0 0,5 7 0,13 10 114,63 40-412,-26-29-3420,-28-19-1790</inkml:trace>
  <inkml:trace contextRef="#ctx0" brushRef="#br0" timeOffset="1257.03">733 256 11669,'0'0'5947,"-6"24"-5245,-51 198 448,32-105-337,21-106-321,1-20 269,1-18-170,2 17-575,-1-19-2,1-1 0,2 1 0,1 0-1,12-52 1,-3 41-81,-5 10-20,1 0-1,2 1 1,1 1-1,1 0 0,2 0 1,19-30-1,-32 58 84,-1-1 0,0 1 0,0-1 0,0 0 0,1 1 0,-1-1 0,0 1 0,1-1 0,-1 1 0,0 0 0,1-1 0,-1 1 0,1-1 0,-1 1 0,1 0-1,-1-1 1,1 1 0,-1 0 0,1-1 0,-1 1 0,1 0 0,-1 0 0,1-1 0,-1 1 0,1 0 0,0 0 0,-1 0 0,1 0 0,-1 0 0,1 0 0,0 0 0,-1 0 0,1 0 0,-1 0 0,1 0 0,-1 1 0,1-1 0,0 0 0,-1 0 0,1 0 0,-1 1 0,1-1 0,-1 0 0,1 1 0,-1-1 0,1 0 0,-1 1 0,0-1 0,1 1 0,-1-1 0,1 1 0,-1-1 0,0 1 0,0-1 0,1 1 0,11 36-58,-11-32 71,11 61 232,-3-1 0,0 97 0,-5-82-193,-3 25-880,-2-63-6822</inkml:trace>
  <inkml:trace contextRef="#ctx0" brushRef="#br0" timeOffset="1958.98">712 485 12358,'0'0'4647,"15"-9"-3953,-5 2-711,1-1-200,1 1 0,-1 1 0,1 0 0,0 0-1,1 1 1,22-5 0,-24 7-479,1 0 1,-1-1-1,0 0 0,0 0 1,-1-1-1,12-8 0,-16 9 589,-1 0-1,0 0 1,0 0-1,0-1 1,-1 0-1,1 0 1,-1 0 0,-1 0-1,1-1 1,-1 1-1,0-1 1,4-9-1,4-14 3012,22-40 0,-30 72-50,3 21-2848,-3 20 697,-2-1-1,-5 66 1,4-107-685,-1-1 0,1 1 0,0 0 0,0-1-1,-1 1 1,1-1 0,-1 1 0,0 0 0,1-1 0,-1 1 0,0-1 0,0 0 0,0 1 0,0-1 0,0 0 0,0 1 0,-1 0 0,1-1 115,1-15 433,0-2-497,-1-1-69,1 0 0,0 0-1,2-1 1,0 1 0,0 0-1,2 0 1,0 1 0,7-17-1,-9 28-52,11-24-55,-13 28 101,1 1-1,-1-1 0,0 0 0,0 0 1,1 1-1,-1-1 0,1 0 0,-1 0 1,0 1-1,1-1 0,-1 0 0,1 1 0,0-1 1,-1 1-1,1-1 0,-1 1 0,1-1 1,0 1-1,0-1 0,-1 1 0,1 0 1,0-1-1,0 1 0,-1 0 0,2-1 0,0 5-18,0-1-1,0 1 1,-1-1-1,0 1 0,1 0 1,-1-1-1,0 1 0,-1 0 1,1 0-1,-1 0 0,0 0 1,0 5-1,1 3 27,4 183 140,-5-132 74,0-70 80,0 2-275,0-1 0,0 1 0,0 0 1,1 0-1,0 0 0,0 0 0,0 0 1,1 0-1,3-9 0,8-14-179,1 1-1,1 1 1,1 0-1,2 1 1,0 0-1,41-40 1,-59 65 160,1 0 0,-1 0 0,0 0 0,1 0 0,-1 0 0,1 0 0,-1-1 0,0 1 0,1 1 0,-1-1 0,0 0 0,1 0 0,-1 0 0,1 0 0,-1 0 0,0 0 0,1 0 0,-1 0 0,0 1 0,1-1 0,-1 0 0,0 0 0,1 0 0,-1 1 0,0-1 0,0 0 0,1 1 0,-1-1 0,0 0 0,0 0 0,1 1 0,-1-1 0,0 0 0,0 1 0,0-1 0,0 0 0,1 1 0,-1-1 0,0 1 0,0-1 0,0 0 0,0 1 0,0-1 0,0 1 0,0-1 0,0 0 0,0 1 0,0-1 0,0 0 0,0 1 0,-1 0 0,1 0 0,6 45 189,-3 0 0,-1-1 1,-5 50-1,0 2-231,3-74-417,0 8-1818,0-11-2713</inkml:trace>
  <inkml:trace contextRef="#ctx0" brushRef="#br0" timeOffset="2202.35">1360 100 11813,'0'0'8874,"10"-1"-8778,-6 1-87,0 0 0,0 0-1,0 0 1,0 0 0,0 1 0,-1 0 0,1 0 0,0 0-1,0 0 1,0 1 0,-1-1 0,1 1 0,-1 0 0,1 0-1,-1 0 1,0 1 0,4 2 0,1 4 36,1 0 0,-1 0 0,-1 1 0,1 0 0,7 16 0,0 0 56,-1 1 0,16 44 0,-27-61-82,1 0 0,-2 1-1,1-1 1,-1 1 0,-1-1 0,0 1 0,0 0-1,-1 0 1,-1-1 0,-2 21 0,1-26-110,0 0-1,-1 0 1,1-1-1,-1 1 1,0-1-1,0 1 1,0-1 0,-1 0-1,1 0 1,-1 0-1,0-1 1,0 1-1,0-1 1,-10 5 0,4-2-941,-1 0 1,0-1 0,1 0 0,-2-1 0,-18 5 0,-6-5-6058</inkml:trace>
  <inkml:trace contextRef="#ctx0" brushRef="#br0" timeOffset="2438.12">1555 80 11349,'0'0'6963,"25"78"-6819,-25-30-144,0 2-176,-5-6-2929,-20-5-6884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33.3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1678 198 11461,'0'0'7316,"-10"-8"-7316,35 8-112,-1 5-337,5 4-255,-4-7-529,-1 4-591,-9-3-1554,-1 0-1360</inkml:trace>
  <inkml:trace contextRef="#ctx0" brushRef="#br0" timeOffset="158.49">1678 211 3922,'5'89'5154,"-15"-86"-3281,5 0 176,1-3 1409,13 0-3603,16 0 81,14 0-416,0 0-1169,0-6-4241</inkml:trace>
  <inkml:trace contextRef="#ctx0" brushRef="#br0" timeOffset="-1805.71">75 267 11221,'0'0'7953,"0"-4"-7177,0 6-57,-10 205 446,5-160-1062,0 51-1,5-97-51,-5-4 235,0-2-279,0-1 0,1 0 1,0 0-1,0 0 1,1-1-1,-1 1 1,2-1-1,-1 0 0,1 0 1,0 0-1,0 0 1,-1-14-1,0-11 33,1-52-1,2 63-36,0 0-5,-1 3-12,1 0 1,1-1-1,0 1 0,2 0 0,6-27 0,-7 40 8,0 0 0,0 0 0,0 1 1,1-1-1,-1 0 0,1 1 0,1 0 1,-1-1-1,0 1 0,1 0 0,0 1 0,0-1 1,0 1-1,1 0 0,-1 0 0,1 0 1,-1 0-1,1 1 0,0 0 0,0 0 1,0 0-1,0 1 0,10-2 0,-7 1-257,1 0 0,-1 1 0,1 0 0,0 1 0,0 0 0,17 2 0,-24-1 66,1-1 0,-1 1 1,1 0-1,-1-1 1,1 1-1,-1 1 1,0-1-1,1 0 1,-1 0-1,0 1 1,0-1-1,0 1 1,0 0-1,0 0 0,0 0 1,0 0-1,-1 0 1,1 0-1,-1 0 1,0 0-1,1 1 1,-1-1-1,0 0 1,0 1-1,0-1 1,-1 1-1,2 4 1,-1 61-5634,-1-34 2197</inkml:trace>
  <inkml:trace contextRef="#ctx0" brushRef="#br0" timeOffset="-1619.05">70 471 8324,'0'0'6947,"10"0"-6803,9 0 112,15 0-80,-5 0-176,6 0-16,-1 0-1120,-10 0-1778,-4 6-2368</inkml:trace>
  <inkml:trace contextRef="#ctx0" brushRef="#br0" timeOffset="-448.82">335 594 9716,'0'0'3845,"8"0"-3650,0 0-144,0-1 1,1 1 0,-1-1 0,0-1 0,0 0-1,0 0 1,8-3 0,-13 4-36,0-1 0,0 1 0,0-1-1,0 0 1,0 0 0,-1 0 0,1 0 0,-1 0 0,1-1 0,-1 1 0,0-1-1,1 1 1,-2-1 0,1 0 0,0 0 0,0 0 0,-1 0 0,0 0-1,1-1 1,-1 1 0,-1 0 0,1 0 0,0-5 0,5-79 3524,-4 129-3620,0-39 36,0 0 0,0 0 0,0-1 0,1 1 0,-1 0 0,1-1 1,-1 0-1,1 0 0,0 1 0,0-2 0,0 1 0,0 0 0,1-1 0,-1 1 0,0-1 0,1 0 0,-1 0 0,1 0 1,-1-1-1,1 1 0,-1-1 0,1 0 0,-1 0 0,1 0 0,0 0 0,-1-1 0,1 1 0,-1-1 0,0 0 1,1 0-1,-1 0 0,1-1 0,-1 1 0,0-1 0,0 0 0,5-3 0,-3 0 85,0 0 1,-1 0-1,1-1 0,-1 1 0,0-1 1,0 0-1,-1 0 0,0-1 0,0 1 1,-1 0-1,1-1 0,1-9 862,-4 55-999,-1-8 120,0-17 0,1 0-1,0 0 0,3 15 0,-3-28-22,0 0-1,0 0 1,0 0-1,1 0 1,-1 0-1,0 0 1,1 0-1,-1 0 1,1 0-1,-1 0 1,1-1-1,-1 1 1,1 0-1,0 0 1,-1-1-1,1 1 1,0 0-1,0-1 1,0 1-1,-1-1 1,1 1-1,0-1 1,0 1-1,0-1 1,0 0-1,2 1 1,-1 0 4,1-1 0,0 0 0,0 0 0,0 0 0,-1-1-1,1 1 1,0 0 0,0-1 0,4-1 0,1-1 8,0 0 0,-1-1-1,1 0 1,-1 0 0,11-8-1,-10 4-14,0 1 0,0-1-1,-1 0 1,0 0 0,0-1-1,-1 0 1,5-11 0,-10 20 2,-1-1 1,1 1-1,-1 0 1,1-1-1,-1 1 1,0 0-1,1-1 1,-1 1-1,1 0 1,-1 0-1,1 0 1,-1 0 0,1-1-1,0 1 1,-1 0-1,1 0 1,-1 0-1,1 0 1,-1 0-1,1 0 1,-1 0-1,1 0 1,-1 1-1,1-1 1,-1 0 0,1 0-1,-1 0 1,1 0-1,-1 1 1,1-1-1,-1 0 1,2 1-1,23 13-62,-12-7 43,-1-3-609,1 0 1,0-1 0,0-1 0,0 0 0,0-1-1,1-1 1,-1 0 0,24-3 0,-31 3 449,0-1 1,0 0-1,0 0 1,0-1 0,-1 1-1,1-1 1,0 0-1,-1-1 1,1 1-1,-1-1 1,0-1 0,0 1-1,0 0 1,0-1-1,-1 0 1,1 0-1,-1-1 1,0 1-1,0-1 1,-1 0 0,4-5-1,-6 9 337,-1 0 0,1 0-1,0-1 1,-1 1 0,1 0-1,-1 0 1,1 0 0,-1-1 0,0 1-1,1 0 1,-1-1 0,0 1 0,0 0-1,0 0 1,0-1 0,0 1-1,0 0 1,0-1 0,-1 1 0,1 0-1,0 0 1,-1-1 0,1 1-1,-1 0 1,1 0 0,-1 0 0,0-1-1,1 1 1,-1 0 0,0 0 0,0 0-1,0 0 1,0 0 0,0 1-1,0-1 1,0 0 0,0 0 0,0 1-1,0-1 1,0 0 0,0 1-1,-1-1 1,1 1 0,0 0 0,0-1-1,-1 1 1,-1 0 0,0-1-65,1 1 0,-1 0-1,0 0 1,0 0 0,1 0 0,-1 1 0,0-1 0,1 1 0,-1-1 0,0 1-1,1 0 1,-1 0 0,1 0 0,-1 1 0,1-1 0,0 1 0,-1-1 0,1 1-1,0 0 1,0-1 0,0 1 0,-2 3 0,1 0-92,0 1-1,0-1 1,0 1-1,1 0 1,-1 0 0,2 0-1,-1 0 1,1 0-1,-1 1 1,2-1 0,-1 0-1,1 1 1,0-1-1,1 9 1,-1-14-7,1 0 0,-1-1-1,1 1 1,0 0 0,-1 0 0,1 0 0,0 0-1,0-1 1,0 1 0,-1 0 0,1 0 0,0-1-1,0 1 1,0-1 0,0 1 0,0-1 0,0 0-1,0 1 1,0-1 0,0 0 0,1 1-1,-1-1 1,0 0 0,0 0 0,0 0 0,0 0-1,0 0 1,0 0 0,0-1 0,0 1 0,1 0-1,-1 0 1,1-1 0,37-14 107,-29 7-91,0-1 0,0 0 0,-1 0 0,0-1 0,-1 0 0,0-1 0,-1 1 0,0-1-1,-1-1 1,0 0 0,0 1 0,-2-2 0,1 1 0,3-20 0,-3 9-16,-2 0 0,0 0 0,-2 0-1,0 0 1,-1 0 0,-2 0 0,-6-33 0,8 51 49,-1 0 0,0 1 1,0-1-1,0 0 0,-1 1 0,0-1 1,0 1-1,0 0 0,0-1 0,-1 1 1,-3-5-1,5 10-42,0 0 0,0 0 0,0-1 0,0 1 0,1 0 0,-1 1 0,0-1 0,1 0 1,-1 0-1,1 0 0,-1 0 0,1 0 0,0 0 0,-1 1 0,1-1 0,0 0 0,0 2 0,-9 77 40,3 138 0,6-175-64,0-2-217,0 49-1456,0-32-4159,0-48-445</inkml:trace>
  <inkml:trace contextRef="#ctx0" brushRef="#br0" timeOffset="-261.78">739 87 13846,'0'0'4610,"0"8"-6514,29 17 543,10 3-1792,0-6-3266</inkml:trace>
  <inkml:trace contextRef="#ctx0" brushRef="#br0" timeOffset="952.89">1893 53 5955,'0'0'8238,"0"-8"-7381,0-34 898,-3 41-1541,1 0 1,0 1-1,-1 0 0,1-1 1,0 1-1,-1 0 0,1 0 1,0 0-1,-1 0 0,1 1 1,-4 0-1,-2 2-159,0 0 1,0 0 0,1 1-1,-1 0 1,1 0-1,0 1 1,0 0 0,1 0-1,-1 0 1,-9 12-1,-59 72 257,62-72-141,-2 0-116,2 1 1,0 1-1,1 0 1,1 1-1,0 0 1,2 1-1,0 0 1,2 0-1,0 0 1,1 1-1,2 0 1,0 1-1,1-1 1,0 32-1,4-47-173,-1 0-1,1 0 1,1 0-1,0 0 0,0-1 1,0 1-1,0-1 1,1 1-1,0-1 1,1 0-1,-1 0 1,1 0-1,0-1 1,1 1-1,-1-1 1,1 0-1,8 6 1,-1-2-637,0 0 0,0-1 0,1-1 1,1 0-1,-1 0 0,1-1 0,16 4 0,48 9-5125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42.0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1 201 8996,'0'-5'13907,"8"2"-13821,48 1-283,79-12 1,-52 0-6041,-98 13-5229,-8 1 6573</inkml:trace>
  <inkml:trace contextRef="#ctx0" brushRef="#br0" timeOffset="215.23">92 260 4018,'0'0'9449,"-3"4"-8568,2-3-842,0-1 0,1 1 0,-1 0 1,0-1-1,1 1 0,-1 0 0,1-1 0,-1 1 0,1 0 1,0-1-1,-1 1 0,1 0 0,0 0 0,-1 0 0,1-1 1,0 1-1,0 0 0,0 0 0,0 0 0,0 0 0,0-1 1,0 1-1,0 0 0,0 0 0,0 0 0,0 0 0,0 0 1,1-1-1,-1 2 0,3-1 65,-1 0 1,1 0-1,-1 0 0,1 0 1,-1 0-1,1-1 1,-1 1-1,1-1 0,-1 0 1,1 1-1,4-2 1,1 2-117,20 0 583,44-2-1,-22-10-1813,-45 10 656,-1-1 0,1 0 0,-1 0 0,1-1 0,-1 1 0,0-1 0,5-5-1,0-3-3859,-7 0-654</inkml:trace>
  <inkml:trace contextRef="#ctx0" brushRef="#br0" timeOffset="672.89">269 29 6947,'0'0'11000,"-10"-6"-9680,-29-17-103,96 57 1446,-11-10-2622,75 30 0,-118-54-45,0 1 0,0 0 0,0 1-1,0-1 1,0 0 0,-1 1 0,1 0-1,0 0 1,-1 0 0,1 0 0,-1 0-1,1 0 1,2 5 0,-4-5 2,0 0 0,0 1 0,-1-1 0,1 1 0,-1-1 0,0 1 0,0 0 0,0-1 0,0 1 0,0-1 0,-1 1 0,1-1 0,-1 1 0,1-1 0,-1 1 0,0-1 1,0 0-1,0 1 0,-2 2 0,-63 118 160,18-39-55,-29 63-479,111-176-18254</inkml:trace>
  <inkml:trace contextRef="#ctx0" brushRef="#br0" timeOffset="997.29">776 165 11509,'0'0'9175,"0"-1"-9150,-1 1 0,1-1 0,0 1 0,0-1 0,0 1-1,0-1 1,0 0 0,0 1 0,0-1 0,0 1 0,0-1 0,0 0 0,0 1-1,0-1 1,1 1 0,-1-1 0,0 1 0,0-1 0,1 1 0,-1-1-1,0 1 1,1-1 0,-1 1 0,0-1 0,1 1 0,-1-1 0,0 1 0,1 0-1,-1-1 1,1 1 0,-1 0 0,1-1 0,0 1 0,93-26 515,53-11-3495,-142 36-1381</inkml:trace>
  <inkml:trace contextRef="#ctx0" brushRef="#br0" timeOffset="1464.33">867 139 10309,'0'0'8678,"-12"5"-8115,2 0-357,-1 1 1,1 0-1,0 1 0,0 0 0,0 1 0,1 0 0,1 0 1,-1 1-1,1 0 0,-11 16 0,11-12-64,0 0 0,-10 27 0,16-36-132,1 1 1,-1-1 0,1 0-1,0 0 1,0 1-1,0-1 1,1 0-1,0 1 1,0-1-1,0 0 1,0 1 0,1-1-1,-1 1 1,4 7-1,-3-10-12,1 0 0,0 0 0,-1 0 0,1 0 0,0-1 0,0 1 0,0-1 0,1 1 0,-1-1 0,0 0 0,0 0 0,1 0 0,-1 0 0,1 0 0,-1 0 0,1-1 0,3 1 0,54 7 124,-43-6-40,-7-1-48,2 1-16,0-1 0,0 1 0,0 1 0,22 8 0,-31-10-19,-1 1 0,1-1 0,-1 0 0,0 1 0,1 0 0,-1-1 0,0 1-1,0 0 1,0 0 0,0 0 0,0 1 0,0-1 0,-1 0 0,1 1-1,-1-1 1,0 1 0,0-1 0,0 1 0,0 0 0,0-1 0,0 1-1,-1 0 1,1 0 0,-1 0 0,0-1 0,0 5 0,0-1 38,-1 0 0,-1 0 1,1 0-1,-1 0 1,0 0-1,-1 0 0,1-1 1,-1 1-1,0-1 0,-1 1 1,1-1-1,-1 0 1,0-1-1,0 1 0,-1-1 1,1 1-1,-1-1 0,0 0 1,0-1-1,0 0 1,-1 1-1,1-1 0,-11 3 1,5-1-279,0 0 1,0-1 0,0 0 0,-1-1 0,1-1 0,-1 0 0,0 0-1,0-1 1,1 0 0,-1-1 0,0-1 0,-13-1 0,-5-12-5128,1-12-4020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0:48.6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88 10 10485,'0'0'6811,"0"-10"-1070,-2 36-5799,-1 0-1,-1-1 1,-8 30 0,-6 31 123,11-39 7,-25 90 0,29-128-74,-4 22-116,28-31 38,0-3 38,1-1-1,-1-1 1,1-1 0,-1 0-1,-1-2 1,0 0-1,0-2 1,25-15 0,-42 23 29,0 1 0,0-1 1,0 0-1,-1 0 0,1 0 0,-1 0 1,1 0-1,-1-1 0,0 1 1,0-1-1,0 0 0,0 1 1,-1-1-1,1 0 0,-1 0 1,0 0-1,0 0 0,0 0 0,0 0 1,0-1-1,0 1 0,-1 0 1,0 0-1,1-1 0,-1 1 1,-1 0-1,1 0 0,0-1 1,-1 1-1,0 0 0,1 0 0,-1 0 1,0 0-1,-1 0 0,1 0 1,-3-4-1,-3-11 203,1 5 176,4 27-383,3 28 21,-2-1 0,-2 1 0,-1-1 0,-3 1 0,-14 52 0,11-64-156,-16 57-2028,19-29-5015,7-38-1305</inkml:trace>
  <inkml:trace contextRef="#ctx0" brushRef="#br0" timeOffset="1115.09">723 102 9893,'0'0'5503,"0"-5"-5092,0-21 2463,-35 26-1935,27 1-941,1-1 1,-1 1-1,0 1 1,0-1 0,1 2-1,-1-1 1,1 1-1,0 0 1,-1 0 0,1 1-1,1 0 1,-1 0-1,1 0 1,-1 1-1,1 0 1,0 1 0,1-1-1,0 1 1,0 0-1,0 0 1,0 1 0,1 0-1,0-1 1,0 1-1,-3 11 1,-2 3-4,2 1 0,0 0 0,1 0 0,1 1 0,1 0-1,1 0 1,1 37 0,1-51-18,1 0-1,1 1 1,0-1-1,0 0 0,1 0 1,0 0-1,0 0 1,6 13-1,-6-19 21,-1 0-1,1 0 1,1 0-1,-1 0 1,0 0-1,1-1 0,0 1 1,-1-1-1,1 0 1,0 0-1,0 0 1,0 0-1,1 0 1,-1 0-1,0-1 1,1 0-1,-1 0 0,0 0 1,1 0-1,0 0 1,-1-1-1,1 1 1,-1-1-1,1 0 1,4 0-1,-1 0-4,0 0-1,1-1 1,-1 1-1,0-1 1,0-1-1,0 1 1,0-1-1,0 0 1,0-1-1,0 0 1,6-4-1,-9 5 7,-1-1 0,0 0 0,0 1 1,0-1-1,-1 0 0,1-1 0,-1 1 0,1 0 0,-1-1 0,0 1 0,-1-1 0,1 0 0,-1 1 0,1-1 0,-1 0 1,0 0-1,0 0 0,-1 0 0,1 0 0,-1 0 0,0-8 0,0 12-7,0-1 1,0 0-1,0 0 1,0 1-1,0-1 0,0 0 1,0 1-1,0-1 0,0 0 1,-1 1-1,1-1 1,0 0-1,0 1 0,-1-1 1,1 0-1,0 1 0,-1-1 1,1 1-1,0-1 0,-1 1 1,1-1-1,-1 0 1,1 1-1,-1 0 0,1-1 1,-1 1-1,0-1 0,-21 0-34,4 2 125,17-1-178,25-3-3212,4-4 3059,-13 4 224,-1 0 0,0 0 0,27 0 0,-39 8 32,-1 1 0,1 0 0,-1-1 1,-1 1-1,1 0 0,-1 0 0,0 0 1,-2 9-1,2-7 136,0 165 412,5-154-4397</inkml:trace>
  <inkml:trace contextRef="#ctx0" brushRef="#br0" timeOffset="1885.09">1053 327 7603,'0'0'8468,"1"-3"-8075,0 1-68,1 11 85,-1 31 518,-6 56 317,2-68-988,1 45 0,2-58-145,0-14 262,-6-42 1128,3 8-1489,1-1-1,2 0 1,6-56 0,-4 78-20,0-1-1,1 1 1,1 0 0,0 0 0,0 1 0,1-1 0,1 1 0,-1 0 0,2 0 0,0 1 0,0-1 0,1 2 0,11-12 0,-14 16-5,1 1-1,-1 0 1,1 1 0,0-1-1,0 1 1,0 0 0,1 1-1,-1 0 1,1 0 0,-1 0 0,1 0-1,8 0 1,-15 40-340,-2-27 363,0 0 1,-1-1 0,0 1-1,-1 0 1,0-1-1,0 0 1,-1 0 0,-1 0-1,1 0 1,-2-1-1,-13 16 1,-26 47-293,45-71 181,0 0 1,0 1-1,0-1 0,0 0 0,1 1 0,-1-1 0,1 1 0,-1-1 0,1 1 0,0-1 0,-1 1 0,1 0 0,0-1 0,0 1 1,0-1-1,0 1 0,0-1 0,0 1 0,1 0 0,-1-1 0,1 1 0,-1-1 0,1 1 0,-1-1 0,1 0 0,0 1 0,-1-1 1,1 1-1,0-1 0,0 0 0,0 0 0,0 0 0,0 0 0,3 2 0,2 1-318,1-1 0,0 0 0,0-1 1,0 0-1,0 0 0,11 2 0,-13-4 97,0 1 0,0 0 0,0 0 0,0 0 0,0 0 0,-1 1 1,1 0-1,-1 0 0,1 0 0,-1 1 0,0-1 0,8 7 0,-12-8 324,1 0 1,-1 0-1,1 0 0,-1 0 0,1 0 1,-1 0-1,0 0 0,0 0 0,1 0 1,-1 0-1,0 0 0,0 0 0,0 0 1,0 0-1,0 0 0,0 0 0,0 1 1,0-1-1,-1 0 0,1 0 0,0 0 1,-1 0-1,1 0 0,-1 0 0,1 0 1,-1-1-1,1 1 0,-1 0 0,0 0 1,1 0-1,-1 0 0,0-1 0,0 1 1,0 0-1,1-1 0,-1 1 0,0 0 1,0-1-1,0 1 0,-1-1 0,-45 21 2033,39-19-1953,-20 8 125,-1-2-1,0-1 1,0-1 0,-1-2 0,0 0-1,1-3 1,-43-2 0,56-3-4306,6-11-5576</inkml:trace>
  <inkml:trace contextRef="#ctx0" brushRef="#br0" timeOffset="2979.16">1922 116 11509,'0'0'8049,"-3"-4"-7870,3 3-182,0 1 1,0-1-1,-1 1 0,1 0 1,0-1-1,0 1 0,0 0 1,0-1-1,-1 1 0,1 0 1,0 0-1,0-1 0,-1 1 1,1 0-1,0 0 0,-1-1 0,1 1 1,0 0-1,0 0 0,-1 0 1,1-1-1,-1 1 0,1 0 1,0 0-1,-1 0 0,1 0 1,0 0-1,-1 0 0,1 0 1,0 0-1,-1 0 0,1 0 1,-1 0-1,1 0 0,0 0 1,-1 0-1,1 0 0,0 0 1,-1 0-1,1 0 0,-1 1 0,1-1 1,-6 21-60,7 56 104,1-43 77,0 59-40,1-52-32,-3 0-1,-1 0 1,-1-1 0,-11 51-1,11-89 755,0-7-276,-2-21-81,-2-35-418,6 32-38,1-1 1,1 1 0,1 0-1,2 0 1,16-57 0,-17 76 1,0 0 0,0 1 1,1-1-1,1 1 0,-1 0 1,1 0-1,1 0 0,0 1 1,0 0-1,0 1 0,1-1 1,0 1-1,1 1 0,-1 0 1,1 0-1,0 0 0,1 1 1,0 1-1,19-7 0,-21 9-11,1 0 0,-1 1 0,0 0 0,0 0-1,11 1 1,-15 0-28,-4 0 31,1 1 0,-1-1 0,1 1 0,-1-1 0,1 1 0,-1-1 0,1 1-1,-1-1 1,1 1 0,-1-1 0,0 1 0,1-1 0,-1 1 0,0 0 0,0-1 0,1 1 0,-1 0 0,0-1 0,0 1 0,0 0-1,0-1 1,0 1 0,0 0 0,0-1 0,0 1 0,0 0 0,0-1 0,0 1 0,0 0 0,-1-1 0,1 1 0,-1 1 0,-7 25-152,-3-13 48,-2 0-1,0-1 1,0 0-1,-2-1 0,1-1 1,-1 0-1,-31 16 0,0 2-1041,37-22 832,6-5 164,0 0 0,0 1 0,0-1 0,0 0 0,0-1 0,-1 1 1,1-1-1,-1 1 0,1-1 0,-1 0 0,-5 1 0,9 0 67,1-1 0,-1 0 1,1 1-1,-1-1 1,1 1-1,-1-1 0,1 0 1,0 1-1,0-1 1,0 0-1,0 0 0,0 1 1,1 0-1,33 31 479,-1 1-1,-2 2 1,-2 1-1,-1 1 1,39 69-1,-54-95-2167,-9-11-1772</inkml:trace>
  <inkml:trace contextRef="#ctx0" brushRef="#br0" timeOffset="3521.61">2471 214 11461,'0'0'5974,"0"5"-5942,2 50 162,-2 67 488,-1-110-577,0-1 0,-1 1 0,-1-1 1,1 0-1,-2 1 0,1-1 0,-2-1 0,-5 12 0,10-22-56,0 0 1,0 0-1,0 0 1,0-1-1,0 1 1,0 0-1,0 0 1,0 0 0,0-1-1,0 1 1,0 0-1,0 0 1,0 0-1,-1-1 1,1 1-1,0 0 1,0 0-1,0 0 1,0-1-1,0 1 1,0 0-1,-1 0 1,1 0-1,0 0 1,0 0-1,0 0 1,-1-1-1,1 1 1,0 0-1,0 0 1,0 0 0,0 0-1,-1 0 1,1 0-1,0 0 1,0 0-1,-1 0 1,1 0-1,0 0 1,0 0-1,0 0 1,-1 0-1,1 0 1,0 0-1,0 0 1,0 0-1,-1 0 1,1 0-1,0 0 1,0 1-1,0-1 1,-1 0-1,1 0 1,0 0 0,0 0-1,0 0 1,-1 1-1,0-23 149,1 22-181,0-18 2,0-20 23,1 0-1,8-51 1,-7 77-44,1 1 1,0-1 0,1 1 0,0 0 0,0 1-1,1-1 1,1 1 0,0 0 0,0 0-1,1 0 1,0 1 0,10-10 0,-14 16-4,-1 1 0,1-1 0,0 1 0,0 0 0,0 0 1,1 0-1,-1 0 0,0 1 0,1-1 0,-1 1 0,1 0 0,-1 0 1,1 0-1,0 1 0,-1-1 0,1 1 0,0 0 0,0 0 1,-1 0-1,1 0 0,0 1 0,-1 0 0,1-1 0,0 1 0,-1 1 1,1-1-1,-1 0 0,0 1 0,1 0 0,-1 0 0,0 0 1,0 0-1,0 0 0,0 0 0,0 1 0,-1 0 0,1-1 0,-1 1 1,0 0-1,0 0 0,0 0 0,0 1 0,0-1 0,0 0 1,-1 1-1,0-1 0,0 1 0,1 5 0,5 25 35,-3 0 0,0 1 0,-3 0 0,-2 35 0,1-22-9,0-39-75,-1 0 0,0 0 0,-1 1 0,1-1-1,-6 12 1,-8 10-2419,-8-9-4883,14-21-45</inkml:trace>
  <inkml:trace contextRef="#ctx0" brushRef="#br0" timeOffset="3705.41">2458 423 13110,'0'0'7908,"34"-31"-8325,5 20 337,0 0-896,10 0-1729,-10 0-689,0-3-3825</inkml:trace>
  <inkml:trace contextRef="#ctx0" brushRef="#br0" timeOffset="4403.69">2895 184 8724,'0'0'6536,"4"6"-6314,2 4 51,0 1-1,-1 0 1,-1 0 0,1 1 0,-2-1-1,0 1 1,0 0 0,-1 0 0,-1 0 0,1 21-1,-2-22-109,0-1 0,-1 0 0,0 0 0,-1 0 0,0 0 0,0-1 0,-1 1 0,0 0 0,-1-1 0,0 0 0,0 0 0,-1 0 0,0 0 0,-8 9 0,13-18-128,0 0 0,0 0 0,-1 0 0,1 0-1,0 0 1,0 0 0,-1 0 0,1 0 0,0 0 0,0 0 0,0 0 0,-1 0 0,1 0 0,0 0-1,0-1 1,-1 1 0,1 0 0,0 0 0,0 0 0,0 0 0,-1 0 0,1 0 0,0-1 0,0 1-1,0 0 1,0 0 0,-1 0 0,1-1 0,0 1 0,0 0 0,0 0 0,0 0 0,0-1 0,0 1 0,0 0-1,0 0 1,-1-1 0,1 1 0,0 0 0,0 0 0,0-1 0,0 1 0,0 0 0,0 0 0,1-1-1,-1 1 1,0 0 0,0 0 0,0 0 0,0-1 0,0 1 0,0-1 0,-3-30 427,5-38-664,0 57 172,1-1 1,0 1-1,1 0 0,1 0 0,-1 0 0,2 0 1,0 1-1,14-21 0,-17 28 20,0-1-1,1 1 0,0 0 1,-1 1-1,1-1 0,0 1 1,1 0-1,-1 0 1,0 0-1,1 0 0,0 1 1,0 0-1,0 0 0,0 0 1,0 0-1,0 1 1,0 0-1,0 0 0,1 0 1,-1 1-1,0 0 1,0 0-1,10 1 0,-12 0 5,-1 0-1,1 0 0,-1 0 1,0 1-1,1-1 0,-1 0 1,0 1-1,0 0 0,0-1 1,0 1-1,0 0 0,-1 0 1,1 0-1,0 0 0,-1 1 1,0-1-1,1 0 0,-1 1 1,0-1-1,0 0 0,0 1 1,-1-1-1,1 1 0,0 3 1,2 6 9,-1 1 1,-1-1 0,1 21-1,-2-13 11,1-15-8,-1 1-1,1 0 1,-1 0-1,-1-1 0,1 1 1,-1 0-1,0 0 1,0-1-1,0 1 1,-1-1-1,0 1 1,0-1-1,-1 0 1,1 0-1,-1 0 0,-5 7 1,8-12-1,0 0 1,0 0-1,0 0 1,0 0-1,0 0 0,0 0 1,0 1-1,0-1 0,0 0 1,0 0-1,0 0 1,-1 0-1,1 0 0,0 0 1,0 0-1,0 0 1,0 0-1,0 1 0,0-1 1,-1 0-1,1 0 1,0 0-1,0 0 0,0 0 1,0 0-1,0 0 1,-1 0-1,1 0 0,0 0 1,0 0-1,0 0 1,0 0-1,0 0 0,-1 0 1,1 0-1,0 0 0,0 0 1,0-1-1,0 1 1,0 0-1,0 0 0,-1 0 1,1 0-1,0 0 1,0 0-1,0 0 0,0 0 1,0 0-1,0-1 1,0 1-1,0 0 0,-1 0 1,-1-12 18,1-20-284,1 28 221,1-8-138,0 1 0,1-1 0,0 1 0,1 0 0,0 0 0,1 0 0,1 0 0,-1 1 0,2-1 1,-1 1-1,1 0 0,14-16 0,-12 15 109,1 1-1,1 0 1,0 1 0,0-1 0,0 2 0,1 0 0,0 0 0,1 1-1,0 0 1,21-8 0,-27 13 71,0 0 0,0 1 0,0 0 0,0 0-1,0 0 1,1 0 0,-1 1 0,0 0 0,0 1-1,12 1 1,-15-1-1,0 0 0,0 0 0,0 0 0,0 0 0,0 0 0,-1 1 0,1 0 0,0-1 0,-1 1 0,1 0 0,-1 0 0,0 0 0,1 1 0,-1-1 0,0 1 0,0-1 0,-1 1 0,1-1 0,0 1 0,-1 0 0,2 6 0,4 17 216,-1 0-1,-2 1 1,-1 0-1,0-1 1,-2 1 0,-5 51-1,3-72-135,-1-1-1,1 1 0,-1 0 1,0-1-1,-5 11 0,4-12-602,1 0-1,1 0 1,-1 0-1,0 1 1,1-1-1,0 1 0,-1 4 1</inkml:trace>
  <inkml:trace contextRef="#ctx0" brushRef="#br0" timeOffset="58282.92">1243 675 1249,'-5'1'8385</inkml:trace>
  <inkml:trace contextRef="#ctx0" brushRef="#br0" timeOffset="59647.37">1438 729 5410,'-4'-4'13057,"30"10"-12797,1-1 0,-1-2 0,1 0-1,38-2 1,-63-1-166,-151 0-60,149 0-36,29 0-756,184 3 1193,-212-3-8,-35 0-473,-130 6-140,162-6 175,66 2-651,23-7 804,-86 5-268</inkml:trace>
  <inkml:trace contextRef="#ctx0" brushRef="#br0" timeOffset="61047.43">1960 799 2657,'0'0'6222,"-45"-14"-2557,4 14-1583,39 0-1258,5 0-129,23 0-190,11 1-264,-20 0-165,0-1 0,1-1-1,-1 0 1,33-7-1,-74 9-381,5-1 360,-1 0 0,0 2 0,-19 3 0,123 1-340,14-6 442,-51 0-5749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1:53.9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2 380 12758,'0'0'6979,"-1"-5"-6205,1 5-743,0-1 0,0 0 1,-1 1-1,1-1 0,0 0 0,0 1 1,0-1-1,0 0 0,0 0 0,0 1 1,0-1-1,0 0 0,1 1 0,-1-1 1,0 0-1,0 1 0,0-1 1,1 0-1,-1 1 0,0-1 0,1 0 1,-1 1-1,1-1 0,-1 1 0,1-1 1,-1 1-1,1-1 0,-1 1 1,1-1-1,-1 1 0,2-1 0,27-3 895,-6 2-953,-13 1-300,112-11 851,-81 10-4056,0 1-5045,-26 1 2385</inkml:trace>
  <inkml:trace contextRef="#ctx0" brushRef="#br0" timeOffset="464.42">457 294 9172,'0'0'8129,"3"-8"-7339,-2 5-731,1 0 1,-1-1-1,1 1 1,0 0-1,-1 1 1,1-1-1,1 0 1,-1 1-1,0-1 1,1 1-1,-1-1 1,1 1-1,3-2 1,-1 1-12,0 1 0,0 0 0,0 1 0,0-1 0,0 1 0,0 0 0,0 0 0,0 1 0,1-1 0,5 2 0,-10-2-50,0 1 1,0 0-1,0-1 1,0 1-1,0 0 1,0 0-1,0 0 1,0 0-1,0 0 1,0 0-1,0 0 1,0 0-1,0 0 0,0 0 1,0 1-1,0-1 1,0 0-1,0 1 1,-1-1-1,1 1 1,0-1-1,0 1 1,0-1-1,0 1 1,-1-1-1,1 1 1,0 0-1,-1 0 1,1-1-1,0 1 1,-1 0-1,1 0 1,-1 0-1,1-1 1,-1 1-1,0 0 1,1 0-1,-1 0 1,0 0-1,0 0 1,1 0-1,-1 0 1,0 0-1,0 0 1,0 0-1,0 0 1,0 0-1,-1 0 1,1 0-1,0 0 1,0 0-1,0 0 1,-1 1-1,1 7 9,-1-3 7,0 0 0,-1 0 0,1-1 0,-1 1 0,0 0 0,0-1 0,-1 0 0,0 0 0,0 0 0,0 0 0,0 0 1,-1 0-1,0-1 0,0 1 0,-4 3 0,-9 8 50,-1-1-1,-27 19 1,34-28-93,5-1 468,24-4-278,50 0-558,12 0-2182,-2-5-5258,-38-3-706</inkml:trace>
  <inkml:trace contextRef="#ctx0" brushRef="#br0" timeOffset="793.26">874 57 8516,'0'0'10722,"-5"-10"-9919,-17-31-571,23 36-368,8 7 104,9 7 51,0 4 4,0 0-1,-1 2 1,-1 0-1,-1 0 1,0 2 0,-1 0-1,0 0 1,-2 1 0,0 1-1,-1 0 1,-1 1 0,15 40-1,-20-45-17,0 0 1,-2 0-1,0 0 0,0 1 0,-1-1 0,-1 1 0,-1-1 0,0 1 1,-1-1-1,-1 1 0,0-1 0,-1 1 0,-1-1 0,0 0 1,-1 0-1,-1-1 0,0 0 0,-1 0 0,-9 15 0,-4-2-216,-1-1-1,-1-1 0,-1-1 0,0-1 0,-47 34 0,11-16-3037,-100 53 1,61-43-3822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5:44.8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28 11621,'0'0'7145,"0"0"-6938,-1 0 0,1-1 0,0 1 0,-1-1 0,1 1 0,0 0 0,-1-1 0,1 1-1,0-1 1,0 1 0,0-1 0,-1 1 0,1-1 0,0 1 0,0-1 0,0 1 0,0-1 0,0 1 0,0-1 0,0 1 0,0-1 0,0 1 0,0-1 0,0 1 0,0-1 0,0 1 0,1-2 0,211 1-72,231 3 111,-312 4-249,352-4 1271,-434-4-1086,34-5 551,16-5-77,-77 11-4714,-1 0-4226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21.3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83 142 4402,'0'0'7459,"4"-8"-6535,-3 3-1511,10-20 3481,-8 24-973,-3 20-1486,-4 10-353,-2 0 1,-19 55 0,2-12 40,-6 69-126,19-87-3228,6-45 185</inkml:trace>
  <inkml:trace contextRef="#ctx0" brushRef="#br0" timeOffset="773.13">53 170 6547,'0'0'4285,"8"-17"-3133,28-54-520,-33 67-581,0-1 0,1 1 0,-1 0-1,1 0 1,0 0 0,0 0 0,0 1-1,1 0 1,-1 0 0,1 0 0,0 0-1,0 1 1,0 0 0,0 0 0,0 0-1,7-1 1,2 0 103,1 1 0,0 0-1,30 2 1,-29 0-9,-14 0-124,0 0 1,-1 0 0,1 1-1,0-1 1,0 0-1,0 1 1,0 0 0,0-1-1,-1 1 1,1 0 0,0 0-1,0 0 1,-1 0 0,1 0-1,-1 0 1,1 1 0,-1-1-1,0 0 1,1 1 0,1 2-1,0 0 38,-1 1-1,1 0 0,-1 0 0,0 0 0,0 0 1,-1 0-1,2 9 0,-1 0 28,0 1 0,-1-1 1,-1 1-1,0 0 0,-3 17 1,1-25-73,-1 0 0,1 1 1,-1-1-1,0 0 0,-1 0 1,0-1-1,0 1 0,0-1 1,-1 0-1,1 0 0,-2 0 1,1-1-1,-1 1 0,-6 3 1,-14 12 116,-56 32 1,54-36-74,-20 15-522,50-32 459,-1-1 0,1 0 1,-1 1-1,0 0 0,1-1 1,-1 1-1,1 0 1,-1 0-1,1 0 0,-1 0 1,1 0-1,-1 0 1,1 0-1,-1 0 0,1 0 1,-1 1-1,1-1 0,-1 1 1,1-1-1,-1 1 1,0 0-1,1-1 0,-1 1 1,0 0-1,0 0 1,1 0-1,-1 0 0,0 0 1,0 0-1,0 0 0,0 0 1,1 2-1,31 51 277,-20-30-247,-10-20-23,1 1 0,0-1 0,0 0 0,0 0 0,0 0 0,0-1 0,1 1 0,-1-1 0,1 0 0,0-1 0,0 1 0,0-1 0,1 0 0,-1 0 0,0 0 0,1-1 0,-1 0 0,1 0 0,0 0 0,-1-1 0,1 0 0,-1 0 0,1 0 0,0-1 0,-1 0 0,1 0 0,-1 0 0,1-1 0,5-2 0,4-1-88,-1-1 0,1 0 0,-1-1 1,0-1-1,0 0 0,-1-1 0,-1-1 0,1 0 1,12-13-1,-17 15 70,-1 1 1,0-2 0,0 1-1,-1-1 1,0 0-1,0 0 1,-1 0 0,0-1-1,-1 0 1,0 0-1,-1 0 1,0-1 0,0 1-1,-1-1 1,-1 1-1,1-1 1,-2-16-1,0 26 104,-18 37-125,17-32 47,0 0 1,0 0-1,0 0 0,0 0 0,1 0 0,0 0 1,-1 0-1,1 0 0,1 0 0,-1 0 1,1 0-1,-1-1 0,1 1 0,2 6 0,-2-8-13,1 0 0,-1 0 0,0 0-1,1 0 1,-1 0 0,1 0 0,-1-1 0,1 1-1,0-1 1,0 1 0,0-1 0,0 0-1,0 0 1,0 0 0,0 0 0,0 0 0,0 0-1,0 0 1,1-1 0,-1 1 0,0-1-1,1 0 1,-1 1 0,0-1 0,4-1 0,-1 1 26,23-2-1361,-26 2 971,0-1 0,0 0 0,-1 1 0,1-1 1,0 0-1,-1 0 0,1 0 0,0 0 0,-1 0 0,1-1 0,-1 1 0,0 0 0,2-3 1,13-19-7513</inkml:trace>
  <inkml:trace contextRef="#ctx0" brushRef="#br0" timeOffset="947.74">750 100 6883,'0'0'5747,"4"19"-6948,1 4-832,-5 2-832,10 0 208</inkml:trace>
  <inkml:trace contextRef="#ctx0" brushRef="#br0" timeOffset="2046.35">920 259 1793,'0'0'8585,"8"-11"-6941,25-34-316,-33 45-1288,1-1-1,-1 1 1,0 0-1,1 0 0,-1-1 1,0 1-1,1 0 1,-1-1-1,0 1 1,0-1-1,1 1 1,-1 0-1,0-1 1,0 1-1,1 0 1,-1-1-1,0 1 1,0-1-1,0 1 1,0-1-1,0 1 0,0-1 1,0 1-1,0-1 1,0 1-1,0 0 1,0-1-1,0 1 1,0-1-1,0 1 1,0-1-1,0 1 1,0-1-1,-1 1 1,1 0-1,0-1 1,0 1-1,0-1 0,-1 1 1,1 0-1,0-1 1,-1 1-1,1 0 1,0-1-1,-1 1 1,1 0-1,0 0 1,-2-1-1,-16 1 400,15 0-317,-5 1-67,1-1 0,-1 2 1,1-1-1,-1 1 0,1 0 0,0 0 1,0 1-1,0 0 0,0 0 1,0 1-1,1 0 0,-11 8 1,12-9-57,1 1 1,0-1 0,0 1-1,0 0 1,1 0 0,0 0-1,-1 1 1,1-1-1,1 1 1,-1-1 0,1 1-1,0 0 1,0 0 0,0 1-1,0-1 1,1 0 0,0 0-1,0 9 1,1-13-10,0 0 1,0-1-1,0 1 0,0-1 1,1 1-1,-1-1 0,0 1 1,0-1-1,1 1 0,-1-1 1,0 1-1,1-1 0,-1 0 1,0 1-1,1-1 1,-1 1-1,1-1 0,-1 0 1,1 1-1,-1-1 0,1 0 1,-1 0-1,1 1 0,-1-1 1,1 0-1,-1 0 0,1 0 1,-1 0-1,2 0 0,26 2-299,-21-2 277,1-1 0,-1 0 1,1 0-1,-1-1 0,8-3 0,0-3 171,-12 6-171,0 1 0,0-1 0,0 0-1,0 1 1,1 0 0,-1-1-1,0 1 1,1 1 0,6-2 0,-9 2 16,0 1 0,0 0 0,0-1 0,1 1 0,-1 0 0,0 0 1,0-1-1,0 1 0,0 0 0,0 0 0,0 0 0,-1 0 0,1 0 1,0 0-1,0 1 0,-1-1 0,1 0 0,-1 0 0,1 1 1,-1-1-1,1 0 0,-1 0 0,0 1 0,0-1 0,0 0 0,0 1 1,0-1-1,0 0 0,0 1 0,0-1 0,0 2 0,1 34 63,0-1-1,-3 1 0,-10 62 0,9-81-55,-1 0-1,-1-1 0,0 1 1,-1-1-1,-1 0 0,-1-1 0,0 1 1,-1-2-1,-16 22 0,17-27 105,0-1-1,-1-1 0,0 0 1,0 0-1,-1 0 1,0-1-1,0-1 0,0 0 1,-1 0-1,0-1 0,0 0 1,-1-1-1,1 0 1,-1-1-1,-21 3 0,32-6-76,1-1 1,-1 1-1,0 0 0,1 0 0,-1-1 0,0 1 0,1 0 0,-1-1 0,1 1 0,-1-1 1,0 1-1,1-1 0,-1 1 0,1-1 0,-1 1 0,1-1 0,0 0 0,-1 1 0,1-1 1,0 0-1,-1 1 0,1-1 0,0 0 0,0 1 0,-1-1 0,1 0 0,0 1 0,0-1 1,0 0-1,0 0 0,0 1 0,0-1 0,0 0 0,1-1 0,2-29-484,0 25 305,-1 0-1,1 0 0,0 0 0,0 0 0,1 0 0,0 1 1,0 0-1,0-1 0,0 1 0,10-7 0,60-46-756,-55 45 804,56-40-637,79-61-745,-126 92 1463,-1-2 0,-2-1 0,28-34 0,-50 54 290,1 0-1,-2 0 1,1 0 0,0 0 0,-1-1 0,0 1 0,0-1 0,-1 1 0,1-1-1,-1 0 1,-1 1 0,1-1 0,-1-12 960,-11 35-1251,4-5 33,-56 108 161,57-107-140,1 1 0,0 0 0,1 0 1,0 1-1,2-1 0,-1 1 0,1 18 0,37-34-140,-17-5 140,1-1 0,-2-1 0,1-1 0,-1 0 0,0-1 0,-1-1 0,22-19 0,-38 30-44,1 0 0,-1 0-1,0 0 1,1-1 0,-1 1 0,0 0 0,1 0 0,-1 0-1,1 0 1,-1 0 0,0 0 0,1 0 0,-1 0 0,1 0-1,-1 0 1,0 0 0,1 0 0,-1 0 0,1 1 0,-1-1 0,0 0-1,1 0 1,-1 0 0,0 0 0,1 1 0,-1-1 0,0 0-1,1 0 1,-1 1 0,0-1 0,0 0 0,1 1 0,-1-1-1,0 0 1,0 1 0,0-1 0,1 0 0,-1 1 0,0-1-1,0 0 1,0 1 0,0-1 0,0 0 0,0 1 0,0-1-1,0 1 1,0-1 0,0 1 0,10 32 115,-3-8 55,-5-23-144,1 0 0,-1 0 0,1 0 1,0 0-1,-1-1 0,1 1 0,0-1 0,0 0 1,0 1-1,0-1 0,0-1 0,1 1 1,-1 0-1,0-1 0,0 0 0,1 1 0,-1-1 1,0 0-1,5-1 0,1 0 25,-1 0 0,0 0 0,0 0-1,0-1 1,0 0 0,15-6 0,-15 2-49,1 0-1,-1 0 1,0 0 0,-1-1 0,0 0-1,0-1 1,0 0 0,-1 0-1,0 0 1,-1-1 0,0 0 0,0 0-1,-1 0 1,0-1 0,5-15 0,-2 0 338,-1 0 1,-1 0 0,-1-1 0,-2 0 0,0-27 0,-3 58-281,0 0 0,-1 0 0,0-1 0,0 1 0,0 0 0,0-1 0,-1 0 0,0 1 0,-3 3 0,-8 14 46,10-14-290,-42 95 735,29-48-1306,10-3-3317</inkml:trace>
  <inkml:trace contextRef="#ctx0" brushRef="#br0" timeOffset="2214.49">1461 375 12598,'0'0'6259,"117"-66"-6259,-58 54-128,4-1-2354,5 1-223,-9-2-3426,-6-5 2578</inkml:trace>
  <inkml:trace contextRef="#ctx0" brushRef="#br0" timeOffset="2451.76">2124 0 5298,'0'0'11283,"-19"12"-11014,10-6-231,-7 3 32,0 1-1,2 1 0,-1 0 0,1 1 1,1 0-1,0 1 0,-14 18 1,18-18 74,-35 47 812,-54 96 1,88-138-947,1 1 0,0-1 0,2 2 1,1-1-1,0 1 0,1 0 0,1 0 0,1 0 0,1 1 1,0 28-1,2-47-175,0 0 1,1 1-1,-1-1 1,0 0-1,1 1 1,0-1-1,-1 0 0,1 1 1,0-1-1,0 0 1,0 0-1,0 0 1,1 0-1,-1 0 1,1 0-1,-1 0 1,1-1-1,-1 1 1,1 0-1,0-1 1,0 1-1,0-1 1,0 0-1,0 0 1,0 0-1,0 0 1,0 0-1,1 0 1,3 1-1,37 13-4699</inkml:trace>
  <inkml:trace contextRef="#ctx0" brushRef="#br0" timeOffset="4234.47">2174 660 6771,'-1'2'13453,"5"2"-12398,492-32-345,-210 6-657,44-18-45,-221 24 115,-91 11 93,-14 3-172,0 1 1,1 0 0,0 0-1,-1 0 1,1 1 0,-1 0 0,10 0-1,-14 0-30,0-2-17,0 1-26</inkml:trace>
  <inkml:trace contextRef="#ctx0" brushRef="#br0" timeOffset="5011.4">3859 605 7043,'0'0'6360,"-6"14"-2310,-2-14-3994,-13-4 420,21 3-536,-1 0-1,0-1 1,1 1-1,-1-1 1,1 1-1,-1-1 1,1 0-1,0 1 1,-1-1-1,1 1 1,0-1-1,0 0 1,1-2-1,2 27-51,-3-22 136,-1-1 0,1 0 0,0 1 0,0-1 0,0 0 0,0 1 0,0-1-1,0 0 1,0 1 0,0-1 0,0 1 0,0-1 0,0 0 0,0 1 0,0-1 0,1 0 0,-1 1-1,0-1 1,0 0 0,0 1 0,0-1 0,1 0 0,-1 0 0,0 1 0,0-1 0,0 0 0,1 1-1,-1-1 1,0 0 0,1 0 0,-1 0 0,0 1 0,0-1 0,1 0 0,-1 0 0,0 0 0,1 0-1,-1 0 1,0 0 0,1 1 0,-1-1 0,1 0 0,-1 0 0,0 0 0,1 0 0,10-12-302,25-21 235,-35 32 22,-1 1-1,1-1 1,0 1-1,-1 0 0,1-1 1,-1 1-1,1 0 0,0-1 1,-1 1-1,1 0 0,0 0 1,-1 0-1,1 0 0,0 0 1,-1 0-1,1 0 0,0 0 1,0 0-1,-1 0 0,1 0 1,0 0-1,-1 0 0,1 0 1,0 1-1,-1-1 0,1 0 1,0 0-1,-1 1 0,1-1 1,-1 1-1,1-1 1,-1 0-1,1 1 0,-1-1 1,1 1-1,-1-1 0,1 1 1,-1 0-1,1 0 0,6 24 69,-6-21-65,0 1 4,1 0 0,-1 0 0,-1 0 0,1 1 1,-1-1-1,0 0 0,0 0 0,0 0 0,-1 1 0,1-1 0,-1 0 1,-1 0-1,1 0 0,-3 6 0,2-8-423,-1 1-1,1 0 0,-1-1 1,0 1-1,0-1 1,0 0-1,0 0 1,0 0-1,-1 0 1,0-1-1,1 1 0,-1-1 1,0 0-1,0 0 1,0-1-1,-8 3 1,-31 8-7925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32.8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 9 64,'0'0'384,"-19"-8"-432,14 8-288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34.6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16 14833,'1272'-16'0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0.2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89 73 2449,'0'0'3290,"15"-20"5140,3 13-8386,0 0 0,0 1-1,1 1 1,0 1 0,0 1 0,0 0-1,33 1 1,-6-2 25,-263 23-213,215-19 192,42-3-195,23-9 227,-44 7 1,0 1 1,0 1-1,30 0 1,-48 3-109,-6 1-22,1 0 57,-1 0-1,0-1 1,1 1-1,-1-1 0,1 0 1,-10-1-1,-9 1 19,-47 10 12,14-2 22,-70 1 0,125-9-100,9 2-108,0-1 140,0-1-1,0 1 0,1-1 0,-1-1 0,16-2 1,-14 2 16,30-4-11,36-3 51,-75 8-64,-7-1-21,0 0 50,0 1 0,0 0 0,0 0 0,0 0 0,0 1 0,0-1 1,-9 4-1,9-3-1,-13 3 25,-29 2 22,47-6-102,40 0-311,-18 2 427,-15-1-54,0-1 0,1 1 0,-1-1-1,0 0 1,0-1 0,1 1 0,6-3 0,-12 4 30,1 0 0,-1 0 0,0 0 0,0-1 1,1 1-1,-1 0 0,0-1 0,1 1 0,-1-1 0,0 0 1,1 1-1,-1-1 0,1 0 0,-1 0 0,1 0 0,-1 0 1,1 0-1,-1 0 0,1 0 0,-1-1 0,3 0 0,36-4 193,-26 2-186,-13 2 141,13-2-9499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5.4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38 1 11429,'0'0'4658,"15"3"-4620,-4-1-29,0 1 1,1 1 0,-1 0-1,0 0 1,-1 1-1,1 1 1,-1 0 0,0 1-1,0 0 1,-1 0-1,0 1 1,0 0 0,-1 1-1,11 13 1,-10-5-2,0 0 1,0 0-1,-2 1 1,0 0-1,0 1 1,-2 0-1,0 0 1,-1 0-1,-1 1 1,1 20-1,-1 22 191,-6 116 0,1-149-265,-2-1 1,0 1 0,-2-1 0,0 0-1,-2-1 1,-1 0 0,-1 0-1,-17 32 1,15-35-537,-2-1 0,-1-1 0,0 0 0,-1-1 0,-23 22 0,-56 42-4467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51.0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410 0 16039,'0'0'7156,"88"142"-6884,-59-61-192,-10 11 160,-9 0-32,-10-3-80,-29-5-128,-49-1 16,-39 3-48,-34-5-1601,-29-11-6290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17:48.9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0 243 5715,'0'0'10111,"0"-7"-9468,0-19-194,0 14 1162,0 23 2182,10 138-3579,-5 25 805,-5-214-919,2 0 1,2-1-1,11-46 0,-11 69-128,1 0 1,1 0-1,0 0 0,2 1 0,0 0 0,0 0 0,2 1 0,0 0 0,15-17 1,-24 32 23,-1 1 1,0 0 0,1-1 0,-1 1 0,1 0-1,-1 0 1,1 0 0,-1-1 0,1 1 0,-1 0-1,1 0 1,-1 0 0,1 0 0,-1 0 0,1 0-1,-1 0 1,1 0 0,-1 0 0,1 0 0,-1 0-1,1 0 1,-1 0 0,1 1 0,-1-1 0,1 0-1,-1 0 1,1 1 0,-1-1 0,1 0 0,-1 0-1,0 1 1,1-1 0,-1 0 0,1 1 0,-1-1-1,0 1 1,0-1 0,1 0 0,-1 1 0,0-1-1,0 1 1,1-1 0,-1 1 0,11 19-94,-4 5 114,-1 0 0,-2 0 0,0 0 0,-2 1 0,-1 0-1,0-1 1,-5 29 0,3 11 11,1-38 76,1-45 101,3-35-146,-1 38-84,0 0-1,2 1 1,0 0 0,0 0-1,1 0 1,1 1 0,0 0-1,1 0 1,1 1 0,0-1-1,0 2 1,1 0-1,1 0 1,-1 1 0,2 0-1,0 0 1,22-13 0,-33 23 23,-1-1-1,1 1 1,-1-1 0,1 1-1,-1-1 1,1 1 0,0-1 0,-1 1-1,1 0 1,0-1 0,-1 1 0,1 0-1,0-1 1,0 1 0,-1 0 0,1 0-1,0 0 1,-1 0 0,1 0 0,0 0-1,0 0 1,-1 0 0,1 0 0,0 0-1,0 0 1,-1 0 0,1 0 0,0 1-1,0-1 1,-1 0 0,1 1 0,0-1-1,-1 0 1,1 1 0,-1-1-1,1 1 1,0-1 0,-1 1 0,1-1-1,-1 1 1,1-1 0,-1 1 0,1 0-1,-1-1 1,0 1 0,1 0 0,-1-1-1,0 1 1,0 0 0,1 1 0,-1 45-89,-1-27 123,-2 68 152,1-44-99,1 1 1,7 53 0,-6-95-85,1-1 1,-1 0 0,0 0 0,0 0 0,1 0 0,0 0 0,-1 1 0,1-1-1,0 0 1,0 0 0,0-1 0,0 1 0,0 0 0,0 0 0,1 0 0,-1-1 0,1 1-1,-1 0 1,1-1 0,0 0 0,-1 1 0,1-1 0,0 0 0,0 0 0,0 0 0,0 0-1,0 0 1,0 0 0,0-1 0,0 1 0,0-1 0,0 1 0,1-1 0,-1 0-1,0 0 1,3 0 0,1-1 9,-1 0 1,0 0-1,0 0 0,0-1 0,0 0 0,-1 0 0,1 0 1,0-1-1,-1 1 0,1-1 0,-1 0 0,0 0 1,0-1-1,5-4 0,4-8 24,0 0-1,0 0 1,-1-1 0,-2-1-1,1 0 1,-2 0 0,13-36-1,-47 99-562,20-38 533,0 1 0,0-1-1,1 1 1,0 0 0,0 0 0,1 1 0,0-1 0,0 1 0,1-1 0,0 1 0,-1 12 0,3-19-3,0 0 0,0 1-1,0-1 1,0 0 0,0 1 0,0-1 0,1 0 0,-1 1 0,1-1-1,0 0 1,-1 0 0,1 1 0,0-1 0,1 0 0,-1 0 0,0 0-1,0 0 1,1-1 0,1 3 0,0-2-30,0-1 0,0 1 0,1-1 0,-1 0 1,0 0-1,0 0 0,1 0 0,-1-1 0,1 1 0,-1-1 0,0 0 0,7-1 0,-6 1-250,1 0 0,-1-1 0,1 0 0,0 0 0,-1 0 0,0-1 0,1 1 0,-1-1 0,0 0 0,0 0 0,0-1 0,0 1-1,5-5 1,-4 2-608,1 0-1,-1 0 1,-1 0-1,1-1 1,-1 1-1,0-1 0,0 0 1,3-7-1,5-25-6964</inkml:trace>
  <inkml:trace contextRef="#ctx0" brushRef="#br0" timeOffset="140.93">738 199 9220,'0'0'8116,"5"-23"-9765,4 35-7507</inkml:trace>
  <inkml:trace contextRef="#ctx0" brushRef="#br0" timeOffset="823.37">1059 286 1393,'0'0'15556,"-4"-7"-14718,2 2-739,1 3-73,0 1-1,0-1 0,0 0 0,0 0 0,0 0 0,-1 1 0,1-1 0,0 1 1,-1-1-1,1 1 0,-1-1 0,0 1 0,1 0 0,-1 0 0,0 0 0,0 0 0,0 0 1,1 0-1,-1 1 0,0-1 0,0 0 0,0 1 0,-1 0 0,1-1 0,0 1 1,0 0-1,-3 0 0,-2 0 42,-1 0 0,0 0 0,0 1 0,1 0 1,-1 1-1,1-1 0,-1 2 0,1-1 0,0 1 0,0 0 1,0 0-1,0 1 0,0 0 0,1 0 0,-1 0 0,1 1 1,1 0-1,-1 0 0,0 1 0,1 0 0,0 0 0,-4 7 1,4-6-26,0 0 0,0 0 0,1 1 0,0 0 0,0 0 0,1 0 0,0 0 1,-3 16-1,3-4 118,1 1 0,1 30 0,1-49-152,1-1 0,-1 1 0,1-1 1,-1 1-1,1-1 0,0 1 1,-1-1-1,1 0 0,0 1 0,0-1 1,0 0-1,0 0 0,0 0 1,0 0-1,0 0 0,0 0 0,1 0 1,-1 0-1,0 0 0,1 0 1,-1 0-1,1-1 0,-1 1 0,0-1 1,1 1-1,-1-1 0,1 0 1,-1 1-1,1-1 0,0 0 0,-1 0 1,1 0-1,2 0 0,-1 0 35,1 0 0,0 0 0,0 0 0,0 0 0,0-1 0,-1 0 0,1 0 0,0 0 0,0 0 0,-1 0 0,1-1 0,-1 1 0,6-4 0,1-6 34,1 0 0,-2-1 0,0 0 0,0 0 0,-1-1 0,0 0 0,-1-1 0,7-20 0,0-2-44,-2-2 0,7-40 0,-16 61 77,-1-1-1,-1-35 1,-1 37 439,0 16-480,-1 13-282,-13 76 201,7-45 131,-5 82 0,12-118-127,-1 2 17,1 0 0,1 0 0,0-1 0,0 1 0,0 0 0,5 12 0,-5-19-21,1 0 0,0 1 0,0-1 0,0 0 0,0 0 0,1 0 0,0 0 0,-1 0 0,1 0-1,0-1 1,0 1 0,0-1 0,0 0 0,1 0 0,-1 0 0,1-1 0,-1 1 0,1-1 0,5 2 0,6 1-493,0 0-1,1-1 1,15 0 0,20 0-4854,-25-3 245</inkml:trace>
  <inkml:trace contextRef="#ctx0" brushRef="#br0" timeOffset="1491.71">1406 1 11573,'0'0'9839,"-1"0"-9818,0 0-1,1 0 1,-1 0-1,1-1 1,-1 1-1,1 0 1,-1 0-1,0 0 1,1 1-1,-1-1 0,1 0 1,-1 0-1,1 0 1,-1 0-1,0 0 1,1 1-1,-1-1 1,1 0-1,-1 0 1,1 1-1,0-1 0,-1 1 1,1-1-1,-1 0 1,1 1-1,-1-1 1,1 1-1,0-1 1,-1 1-1,1-1 1,0 1-1,-1 0 0,-11 11 23,0 1 0,0 0 0,1 1 0,1 0 0,0 0 0,1 1 0,1 1 0,0-1 0,1 2 0,1-1 0,-4 18 0,1 2 28,3 1 0,1-1 0,2 1-1,2 43 1,1-71-112,1-1 0,0 0-1,0 0 1,1 0 0,0 0 0,0 0 0,1 0-1,0 0 1,1-1 0,0 1 0,0-1-1,0 0 1,1 0 0,0-1 0,9 10 0,-4-7-413,0 0 1,0 0 0,1 0 0,0-2 0,1 1 0,0-2-1,0 1 1,21 6 0,34 6-4288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33.5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141 11 6003,'0'0'12195,"4"-11"-6214,-16 56-5939,-2-1 0,-36 78 1,6-16 30,19-45 47,26-60-120,-1-1-1,0 0 0,0 1 0,0-1 1,0 0-1,1 1 0,-1-1 1,0 0-1,0 1 0,0-1 1,1 0-1,-1 1 0,0-1 1,1 0-1,-1 0 0,0 0 1,1 1-1,-1-1 0,0 0 1,1 0-1,-1 0 0,0 0 0,1 1 1,-1-1-1,0 0 0,1 0 1,-1 0-1,1 0 0,-1 0 1,0 0-1,1 0 0,-1 0 1,0 0-1,1 0 0,-1 0 1,1-1-1,0 1 0,22 0-12,-20 0 20,21-2-87,-1-1 1,-1-2-1,1 0 0,-1-1 0,0-2 1,0 0-1,-1-1 0,33-19 1,-51 26 65,0-1 1,1 1-1,-1-1 1,0 1-1,-1-1 1,1 0-1,0 0 1,-1 0-1,0 0 1,1-1-1,-1 1 1,0 0-1,2-7 1,-3 8 18,-1 0 0,1 0 0,-1 0 0,1 0 0,-1 0 0,0 0 1,0 0-1,0 0 0,0 1 0,0-1 0,0 0 0,0 0 0,-1 0 0,1 0 1,-1 0-1,1 0 0,-1 0 0,0 0 0,0 1 0,0-1 0,0 0 1,0 1-1,0-1 0,0 0 0,0 1 0,-1-1 0,1 1 0,-3-2 1,-1-1 99,-3 0 187,2 20-353,-11 88 377,3 1 1,2 175-1,12-279-171,0-32-1808,2-11-5268,10 12-2204</inkml:trace>
  <inkml:trace contextRef="#ctx0" brushRef="#br0" timeOffset="1036.4">731 139 7587,'0'0'8810,"0"-5"-8074,0-6-796,0 8 308,0 0 0,1 1-1,-2-1 1,1 0 0,0 0-1,0 0 1,-1 0 0,0 1-1,-1-6 1,1 7-164,0 0-1,0-1 1,0 1 0,0 0 0,-1 0-1,1 0 1,0 0 0,0 0-1,-1 0 1,1 1 0,-1-1 0,1 0-1,-1 1 1,1-1 0,-1 1-1,1 0 1,-1-1 0,1 1 0,-1 0-1,1 0 1,-1 0 0,0 0-1,-2 0 1,-2 0-66,1 0-1,-1 1 1,1-1-1,-1 1 0,1 0 1,0 0-1,-1 1 1,1 0-1,0-1 1,0 2-1,0-1 0,0 1 1,0 0-1,1 0 1,-1 0-1,1 0 1,0 1-1,0 0 1,0 0-1,0 0 0,1 0 1,0 0-1,0 1 1,0 0-1,0 0 1,1 0-1,-4 9 0,-2 10 116,0 0 0,2 1-1,1 0 1,1 0 0,1 0-1,1 1 1,4 49 0,-2-38 99,0-31-217,1 0 0,-1-1-1,2 1 1,-1 0-1,0 0 1,1-1 0,0 1-1,1-1 1,-1 0-1,1 1 1,0-1 0,0 0-1,0-1 1,1 1 0,0 0-1,0-1 1,0 0-1,0 0 1,1 0 0,0-1-1,-1 1 1,8 3-1,-8-5 6,0 0-1,0 0 0,0-1 0,0 1 0,0-1 0,0 0 0,1 0 0,-1 0 0,0-1 1,1 0-1,-1 1 0,0-1 0,1-1 0,-1 1 0,0-1 0,1 1 0,-1-1 0,0-1 0,0 1 1,0 0-1,0-1 0,0 0 0,0 0 0,0 0 0,-1-1 0,1 1 0,-1-1 0,1 0 1,-1 0-1,4-4 0,-2 0-13,0 0 1,-1-1 0,0 1-1,0-1 1,-1 0 0,1-1-1,-2 1 1,1 0 0,-1-1-1,-1 1 1,1-1 0,-1 0-1,-1 1 1,0-1 0,-1-15-1,-1 23-19,0 0 0,1-1-1,-1 1 1,0 0-1,0 0 1,0 0-1,0 0 1,0 1-1,0-1 1,0 0-1,0 1 1,0 0-1,0-1 1,0 1-1,0 0 1,-1 0-1,-2 0 1,26-2-1025,59 2 1246,-79 0-212,0 1 0,0-1 0,-1 1 0,1-1 0,0 1 0,0 0 0,-1-1 0,1 1 0,0 0 0,-1 0 0,1 0 0,-1 0 0,1-1 0,-1 1 0,1 0 0,-1 0 0,0 0 0,0 0 0,1 0 0,-1 0 0,0 0 0,0 0 0,0 0 0,0 0 0,0 0 0,0 0 0,0 1 0,-1 39-99,1-32 89,0 172 342,31-181-275,-26-1-105,1 0 0,0-1-1,0 0 1,-1 0 0,1 0-1,-1 0 1,1-1 0,-1 0 0,9-6-1,22-25-5611,-21 15-1104</inkml:trace>
  <inkml:trace contextRef="#ctx0" brushRef="#br0" timeOffset="1948.93">1119 223 6163,'0'0'12275,"0"-5"-11075,0-10-709,0 15-421,0-1 0,0 1 1,0 0-1,0-1 1,0 1-1,0 0 0,0-1 1,0 1-1,0 0 0,0-1 1,0 1-1,0 0 1,0-1-1,0 1 0,0 0 1,0 0-1,0-1 0,-1 1 1,1 0-1,0-1 1,0 1-1,0 0 0,0-1 1,-1 1-1,1 0 0,0 0 1,0-1-1,-1 1 1,1 0-1,0 0 0,0 0 1,-1 0-1,1-1 0,0 1 1,-1 0-1,1 0 1,0 0-1,-1 0 0,1 0 1,0 0-1,-1 0 1,1 0-1,0-1 0,-1 1 1,1 0-1,0 1 0,-1-1 1,0 2-64,0 1 0,0-1 1,0 1-1,0 0 0,0 0 1,1-1-1,-1 1 0,1 0 0,0 0 1,0 0-1,0-1 0,1 4 1,-2 4 81,-12 352 1568,10-457-576,2-214-1303,1 303 202,0 1 0,1 0 0,-1-1 1,1 1-1,1 0 0,-1 0 0,1 0 0,0 0 1,0 0-1,0 0 0,1 0 0,-1 0 1,1 1-1,1 0 0,-1-1 0,0 1 0,1 0 1,0 1-1,0-1 0,0 1 0,0-1 0,1 1 1,-1 1-1,1-1 0,0 1 0,0-1 1,0 1-1,0 1 0,0-1 0,0 1 0,0 0 1,1 0-1,-1 0 0,0 1 0,1 0 1,-1 0-1,1 0 0,-1 1 0,0-1 0,7 3 1,-11-2 11,0 0 1,0-1 0,-1 1 0,1 0-1,0 0 1,0 0 0,0 0 0,-1 0 0,1 0-1,-1 1 1,1-1 0,-1 0 0,1 0-1,-1 0 1,0 0 0,1 1 0,-1-1-1,0 0 1,0 0 0,0 1 0,0-1 0,0 2-1,-1 39-141,0-28 70,0-5 63,0 0-1,-1 0 1,0 0 0,-1 0 0,0-1 0,0 1-1,-1 0 1,0-1 0,-1 0 0,1 0 0,-2-1-1,1 1 1,-11 10 0,-20 34 93,36-52-103,0 0 0,0 1 0,0-1 0,0 1 0,0-1 0,0 0 0,0 1 0,0-1 0,0 0 0,0 1-1,0-1 1,0 0 0,0 1 0,1-1 0,-1 0 0,0 1 0,0-1 0,0 0 0,1 1 0,-1-1 0,0 0 0,0 1 0,1-1-1,-1 0 1,0 0 0,1 0 0,-1 1 0,0-1 0,1 0 0,-1 0 0,0 0 0,1 0 0,-1 0 0,0 1 0,1-1-1,-1 0 1,1 0 0,21 6 58,-14-4-113,-3 0 59,-1 0 0,1 0-1,-1 1 1,0-1 0,1 1 0,-1 0 0,0 0-1,-1 1 1,1-1 0,0 1 0,-1-1 0,0 1-1,0 0 1,0 1 0,-1-1 0,1 0 0,-1 1 0,0-1-1,0 1 1,0 0 0,-1 0 0,0 0 0,0 0-1,0 0 1,-1 0 0,1 0 0,-1 0 0,0 0-1,0 0 1,-1 0 0,0 0 0,0 0 0,0 0 0,0-1-1,-1 1 1,0 0 0,-3 5 0,2-6 19,0 0-1,0 0 1,0 0 0,-1-1 0,0 1-1,0-1 1,0 0 0,0 0 0,0 0-1,0-1 1,-1 1 0,1-1 0,-1 0-1,0-1 1,0 1 0,0-1 0,0 0-1,-8 1 1,-1 0 129,0-1-1,0 0 1,0-1-1,0-1 0,-23-4 1,35 5-171,-1-1 1,0 1 0,1-1-1,-1 0 1,1 0-1,-1 0 1,1-1 0,0 1-1,-1 0 1,1-1-1,0 1 1,0-1 0,0 0-1,0 0 1,0 0-1,1 0 1,-1 0 0,0 0-1,1 0 1,-2-5-1,1 4-832,1-1 0,0 0 0,0 0 0,0 0 0,0 0 0,0 0 0,1 0 0,0-4 0,0-11-6465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46.8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17 1969,'0'0'9676,"4"-3"-8267,-1 0-1349,10-8 6289,-12 26 797,-2 13-8946,-9 91 2072,3-59-1513,4-1-3812,3-39-976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39.4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3812 70 10069,'0'0'11928,"0"-10"-10874,0-50 1827,0 64-2764,-1 106 12,-5-1 0,-5-1-1,-45 197 1,51-285-98,4-11 6,-2 0 0,1 0 0,-1-1 0,-6 13 0,8-20 41,1-24-1778,0-24-4484,0 20-2497</inkml:trace>
  <inkml:trace contextRef="#ctx0" brushRef="#br0" timeOffset="-2294.55">1346 32 2305,'0'0'15810,"0"-10"-13862,-24 415 2097,18-328-3699,-1-32-224,6-43-89,1 1 0,-1 0 0,1 0 1,-1-1-1,0 1 0,0 0 0,0-1 0,0 1 0,-1-1 0,1 1 0,-1-1 0,-2 3 0,3-4 322,0-2-306,1 0-1,-1 0 1,0 0-1,1 0 1,-1 0 0,1 0-1,-1 0 1,1-1-1,0 1 1,-1 0-1,1 0 1,0 0 0,0-1-1,0 1 1,0 0-1,0 0 1,0-3 0,0 0 18,-6-65-232,2-95 1,5 140 119,1 1 0,1 0 0,1 0 0,1 0 0,2 1 0,0 0 0,1 0 0,11-22 0,-16 39 35,0 0 0,0 0 0,1 0 0,0 0-1,0 1 1,0-1 0,0 1 0,1 0 0,0 1 0,-1-1 0,2 1 0,-1 0-1,0 0 1,0 0 0,1 1 0,0 0 0,-1 0 0,1 0 0,0 1 0,0 0 0,0 0-1,0 0 1,0 1 0,0 0 0,0 0 0,0 1 0,0-1 0,7 3 0,-10-2 2,0 1 1,0-1-1,0 1 1,0 0-1,-1-1 1,1 1-1,0 1 1,-1-1-1,0 0 0,1 1 1,-1-1-1,0 1 1,0 0-1,-1-1 1,1 1-1,-1 0 1,1 0-1,-1 0 1,0 1-1,0-1 1,0 0-1,0 0 1,0 6-1,2 10-29,-1 1-1,0 32 0,-2-45 27,-1 0 1,0 1 0,0 0 0,0-1 0,-1 1-1,0-1 1,0 1 0,-1-1 0,0 0 0,0 0-1,-1 0 1,0-1 0,0 1 0,-1-1 0,1 0-1,-1 0 1,-9 8 0,-2-1-30,0 1-1,0-2 0,-1 0 1,-37 18-1,33-24-71,2-1-73,19-5 165,0 0-1,0 0 1,-1 0-1,1 0 1,0 1-1,0-1 1,0 0-1,-1 0 1,1 0 0,0 1-1,0-1 1,0 0-1,0 0 1,0 0-1,0 1 1,-1-1-1,1 0 1,0 0-1,0 1 1,0-1 0,0 0-1,0 1 1,0-1-1,0 0 1,0 0-1,0 1 1,0-1-1,0 0 1,0 0 0,0 1-1,1-1 1,-1 0-1,0 0 1,0 1-1,0-1 1,0 0-1,0 0 1,0 0-1,1 1 1,-1-1 0,0 0-1,0 0 1,0 0-1,1 1 1,-1-1-1,0 0 1,0 0-1,0 0 1,1 0 0,-1 0-1,0 1 1,38 30 174,1-1 0,1-1 0,1-3 0,74 36 1,-112-61-757,8 3 1886</inkml:trace>
  <inkml:trace contextRef="#ctx0" brushRef="#br0" timeOffset="-1701.52">1815 187 11493,'0'0'10205,"1"-5"-9650,2 77 840,-2 66-205,-1-111-1046,0 36 176,-9 78 0,5-126 141,1-14-168,-5-26-70,-1-47-279,8 43-48,1-1 0,2 1 0,1 0 1,1-1-1,2 2 0,1-1 0,1 1 0,1 0 1,1 0-1,24-43 0,-30 65 98,-1 1 1,1 0-1,0 0 1,0 0-1,1 0 1,0 1-1,-1 0 1,1 0-1,1 0 1,-1 0-1,0 1 1,1 0-1,0 0 1,0 1-1,0-1 1,0 1-1,0 1 0,0-1 1,0 1-1,1 0 1,-1 0-1,0 1 1,1 0-1,-1 0 1,1 0-1,-1 1 1,7 1-1,-10 0 5,0 0 0,-1-1 0,1 1 0,0 0 0,0 0 0,-1 0 0,1 1 0,-1-1 0,0 1 0,0-1 0,0 1 0,0 0 0,0 0 0,-1 0 0,1 0 0,-1 0 0,0 0 0,1 0 0,-2 0 0,2 4 0,13 69 41,-8-20 118,-2 0 0,-2 1 1,-3-1-1,-3 0 0,-14 84 1,15-133 299,1-5-1465</inkml:trace>
  <inkml:trace contextRef="#ctx0" brushRef="#br0" timeOffset="-1483.4">1805 423 12966,'0'0'9012,"39"-19"-8804,0 13-112,10 1 144,-5-1-240,0 1 96,4-1-96,-9-2-1552,5 2-2834,-5-8-1905</inkml:trace>
  <inkml:trace contextRef="#ctx0" brushRef="#br0" timeOffset="-729.33">2359 162 8404,'0'0'10954,"5"-9"-9428,-5 9-1519,0 0-1,0 0 1,0 0 0,0 0-1,0 0 1,0 0 0,1 0-1,-1 1 1,0-1 0,0 0-1,0 0 1,0 0 0,0 0-1,0 0 1,0 0 0,0 0-1,1 0 1,-1 0 0,0 0-1,0 0 1,0 0 0,0 0-1,0 0 1,1 0 0,-1 0-1,0 0 1,0 0 0,0 0-1,0 0 1,0 0 0,0 0-1,1 0 1,-1 0 0,0 0 0,0 0-1,0 0 1,0 0 0,0 0-1,0 0 1,1 0 0,-1 0-1,0 0 1,0 0 0,0 0-1,0-1 1,0 1 0,0 0-1,0 0 1,0 0 0,0 0-1,1 0 1,-1 0 0,0 0-1,0-1 1,0 1 0,0 0-1,0 0 1,0 0 0,0 0-1,0 0 1,0-1 0,0 1-1,0 0 1,11 87 1625,1 134-1,-11-213-1597,-2 0 0,1 0-1,-1 0 1,0 0 0,-1 0 0,1 0-1,-2 0 1,1-1 0,-1 1 0,0-1 0,-6 10-1,9-17-23,0 0 0,0 0-1,0 0 1,0 0-1,0 0 1,0 0 0,0 1-1,0-1 1,-1 0-1,1 0 1,0 0 0,0 0-1,0 0 1,0 0-1,0 0 1,0 0 0,0 0-1,-1 0 1,1 0-1,0 0 1,0 0 0,0 0-1,0 0 1,0 0-1,0 0 1,-1 0 0,1 0-1,0 0 1,0 0-1,0 0 1,0 0 0,0 0-1,0 0 1,0 0-1,-1 0 1,1 0 0,0 0-1,0 0 1,0 0-1,0 0 1,0-1 0,0 1-1,0 0 1,0 0-1,0 0 1,0 0 0,-1 0-1,1 0 1,0 0-1,0 0 1,0-1 0,0 1-1,0 0 1,0 0-1,0 0 1,0 0 0,0 0-1,0 0 1,0-1-1,-3-12 212,2-17-137,1 29-76,0-24-55,0 0-1,2 0 1,0 0 0,2 0 0,1 0-1,1 0 1,1 1 0,1 0 0,1 1-1,1 0 1,1 0 0,1 1-1,24-34 1,-34 54 42,0-1-1,0 1 0,1-1 0,-1 1 1,1 0-1,-1 0 0,1 0 1,-1 0-1,1 0 0,0 1 1,0-1-1,0 1 0,0 0 1,0 0-1,0 0 0,0 0 1,1 0-1,-1 1 0,0-1 1,0 1-1,1 0 0,-1 0 1,0 0-1,0 1 0,1-1 0,-1 1 1,0-1-1,0 1 0,3 1 1,0 1 1,-1 0 0,0 0 1,1 0-1,-2 0 0,1 1 0,0 0 0,-1 0 1,1 0-1,-1 0 0,0 1 0,-1-1 1,1 1-1,-1 0 0,5 11 0,-2-2 15,-1 1 0,0-1 0,-1 2-1,-1-1 1,0 0 0,-1 0-1,-1 24 1,0-29 1,-2 1 0,1-1 0,-1 0 0,-1 0-1,0 0 1,0 0 0,-1 0 0,0 0 0,-1 0 0,0-1 0,-1 1 0,-7 10 0,11-17-19,0-3 3,1 1 0,0-1 0,-1 1 1,1-1-1,0 1 0,-1-1 0,1 0 0,0 1 1,-1-1-1,1 0 0,-1 1 0,1-1 0,-1 0 1,1 1-1,0-1 0,-1 0 0,1 0 0,-1 0 1,0 1-1,1-1 0,-1 0 0,1 0 0,-1 0 1,1 0-1,-1 0 0,0 0 0,0-20 338,1 2-372,-1 7-3,1 1 0,0-1 0,0 0 0,1 0 0,1 1 0,0-1-1,0 1 1,1-1 0,0 1 0,1 0 0,5-10 0,2 0-149,1 0 0,1 1-1,1 1 1,1 0 0,33-32 0,-40 44 154,0-1 1,0 1-1,1 1 0,0 0 0,0 0 1,0 0-1,0 1 0,1 1 0,0-1 1,-1 2-1,1-1 0,0 2 0,1-1 1,-1 1-1,20 1 0,-27 0 35,0 0-1,0 1 1,0-1 0,-1 1-1,1 0 1,0-1 0,0 2-1,0-1 1,-1 0 0,1 0-1,-1 1 1,1-1 0,-1 1-1,1 0 1,-1 0 0,0 0-1,3 3 1,-2 0 13,0 0-1,0-1 0,0 1 1,0 1-1,-1-1 0,0 0 1,0 1-1,2 8 1,-1 10 101,0 0 1,-1 0 0,-2 35-1,0-36 16,-1-6-55,-1 0-1,-1-1 1,0 1 0,-1-1 0,-1 1 0,-11 27 0,9-34-867,-2-8-6401</inkml:trace>
  <inkml:trace contextRef="#ctx0" brushRef="#br0" timeOffset="8467.8">0 1000 4290,'0'0'17267,"21"-16"-15880,-13 12-1368,0 1 1,0 0-1,0 0 1,1 1-1,-1 0 1,1 1-1,0 0 1,-1 0-1,1 1 1,0 0-1,0 1 1,15 2-1,-23-2-23,0 0-1,1 0 0,-1 0 1,0 1-1,0-1 0,1 0 1,-1 1-1,0-1 0,-1 1 1,1-1-1,0 1 0,0 0 1,-1-1-1,1 1 0,0 0 1,-1-1-1,0 1 0,1 0 1,-1-1-1,0 1 1,0 0-1,0 0 0,-1 2 1,-1 53-147,1-48 144,0-1-21,0 0-1,-1 0 1,0-1 0,-1 1 0,1-1 0,-1 1 0,-1-1-1,0 0 1,0 0 0,0 0 0,-1 0 0,-8 8 0,3-4 56,-1 0 0,-1 0 0,0-1 0,0-1 0,-21 13 0,44-20 44,0-1-1,1 1 1,0-2-1,13 0 1,0 0-869,38 0-7418,-34-3-771</inkml:trace>
  <inkml:trace contextRef="#ctx0" brushRef="#br0" timeOffset="9241.36">454 973 8148,'0'0'8358,"31"-11"-3945,-17 7-4295,0 0 0,1 1 1,-1 0-1,1 2 0,29-1 1,-43 10-122,1 0 1,-1 0 0,-1 0-1,1 0 1,-1 0 0,-1 0-1,-1 9 1,-3-4 6,-1 0 0,-1-1-1,0 1 1,0-1 0,-1-1 0,-1 1 0,0-1-1,-12 11 1,9-9 223,41-12-601,-21-2 340,0 0 0,0 1 0,0 0 0,0 1-1,11 1 1,-17 0 25,0 0 0,0 1-1,-1-1 1,1 0 0,-1 1 0,1-1-1,-1 1 1,0 0 0,0-1-1,0 1 1,0 0 0,0 0-1,-1 0 1,1 0 0,-1-1-1,0 1 1,0 0 0,0 0 0,0 0-1,0 0 1,-2 4 0,2-3 7,0 1-1,-1 0 1,0-1 0,0 1 0,0-1 0,0 0 0,-1 1 0,1-1-1,-1 0 1,0 0 0,-1 0 0,1 0 0,-4 3 0,-3 0 89,0 0 0,-1-2 0,0 1 0,0-1 1,-1 0-1,0-1 0,1 0 0,-1-1 0,0-1 0,-12 3 1,-36-1-3288,50-5-1552</inkml:trace>
  <inkml:trace contextRef="#ctx0" brushRef="#br0" timeOffset="10024.45">912 1031 7876,'0'0'12453,"0"-6"-8251,0 8-4201,-1 12 24,1-1 1,1 1 0,0 0 0,1-1 0,6 23 0,-7-33-34,1 0-1,-1 0 0,0 0 0,1 0 1,0 0-1,0 0 0,0 0 1,0-1-1,0 1 0,0-1 1,1 1-1,-1-1 0,1 0 1,0 0-1,-1 0 0,1 0 0,0-1 1,0 1-1,0-1 0,1 0 1,-1 0-1,0 0 0,0 0 1,1 0-1,-1-1 0,0 1 1,1-1-1,6 0 0,-8 0-9,1-1 1,-1 1-1,0 0 0,1-1 0,-1 0 0,1 1 1,-1-1-1,0 0 0,0 0 0,1 0 0,-1 0 1,0-1-1,0 1 0,0-1 0,0 1 0,0-1 1,-1 0-1,1 1 0,0-1 0,-1 0 1,0 0-1,1 0 0,-1 0 0,1-3 0,4-6 4,-2-1 0,0 0 0,5-21 0,0 0-8,-10 44-20,0 1-1,1-1 1,0 1-1,1 11 1,0 39 76,-9 43-943,3-54-3865,5-22 201</inkml:trace>
  <inkml:trace contextRef="#ctx0" brushRef="#br0" timeOffset="10798.08">1498 944 5731,'0'0'9727,"-6"-2"-8631,-1 0-841,1 0 1,-1 1-1,0 0 0,0 0 0,0 0 1,-11 1-1,16 0-223,0 1 1,1-1-1,-1 0 1,0 1 0,0-1-1,0 1 1,0 0-1,0 0 1,1 0-1,-1 0 1,0 0-1,1 0 1,-1 0-1,1 0 1,-1 1 0,1-1-1,0 1 1,-1-1-1,1 1 1,0-1-1,0 1 1,0 0-1,0 0 1,0-1-1,1 1 1,-1 0-1,0 0 1,1 0 0,0 0-1,-1 0 1,1 3-1,-1 7 19,0 0-1,1 1 0,1-1 1,0 1-1,0-1 1,1 0-1,1 1 1,0-1-1,1-1 0,0 1 1,1 0-1,0-1 1,8 12-1,-10-16-33,-1-2 73,14 33-126,-15-36 136,0 0 1,-1 0 0,1 0-1,-1 0 1,1 0 0,-1 0 0,0 1-1,0-1 1,0 0 0,0 0-1,0 0 1,-1 1 0,1-1 0,-1 0-1,0 3 1,-3-3-27,1 0 0,0 0-1,0-1 1,-1 0 0,1 1 0,-1-1 0,1 0 0,-1-1-1,0 1 1,1-1 0,-1 0 0,-4 0 0,-24-3-3168,30 1 2612,1 0 1,0 0-1,0 0 1,0 0-1,0 0 1,0 0 0,0 0-1,0 0 1,1-1-1,-1 1 1,1 0-1,0 0 1,0-1-1,-1 1 1,1 0 0,1-1-1,-1 1 1,1-3-1,-1-2-1069,0-30-3256</inkml:trace>
  <inkml:trace contextRef="#ctx0" brushRef="#br0" timeOffset="10938">1463 965 7828,'0'0'10660,"63"-50"-10483,-53 47-81,-1 3-96,1 0-32,0 0-1489,5 3-1168,-6 2-1617</inkml:trace>
  <inkml:trace contextRef="#ctx0" brushRef="#br0" timeOffset="11736.71">1969 975 5138,'0'0'9890,"3"-6"-8372,0 0-847,4-7-306,-5-1 4930,-27 24-4783,16-3-484,0 1-1,1 1 1,0-1 0,1 1-1,-1 1 1,2-1-1,0 1 1,0 0-1,0 1 1,1-1-1,1 1 1,0 0 0,-3 14-1,2-5 5,1 0-1,1 0 0,1 0 1,0 1-1,2-1 1,3 37-1,-2-54-42,0-1-1,0 1 1,0 0 0,0-1-1,1 1 1,-1-1 0,1 0 0,-1 1-1,1-1 1,0 0 0,0 0-1,0 0 1,0 0 0,0 0-1,0-1 1,1 1 0,-1-1 0,0 1-1,1-1 1,-1 0 0,1 0-1,0 0 1,-1 0 0,1 0-1,0-1 1,0 1 0,0-1-1,-1 0 1,6 0 0,-3 1-41,-1-1-1,0 0 1,0 0 0,0 0-1,0 0 1,0-1 0,0 0 0,0 0-1,0 0 1,0 0 0,0-1 0,0 1-1,0-1 1,-1 0 0,1 0-1,-1 0 1,1-1 0,-1 1 0,6-6-1,-7 3 65,1 0-1,-1 0 1,0 0-1,0 0 1,0 0-1,-1 0 1,0-1-1,0 1 1,0-11-1,0 15-19,-1-1 1,0 1-1,0 0 0,0-1 0,0 1 0,0-1 0,0 1 0,0-1 0,-1 1 1,1-1-1,0 1 0,-1-1 0,1 1 0,-1 0 0,0-1 0,1 1 0,-1 0 1,0 0-1,0-1 0,0 1 0,0 0 0,0 0 0,0 0 0,0 0 0,0 0 1,0 0-1,-1 1 0,1-1 0,0 0 0,0 0 0,-1 1 0,1-1 0,-1 1 1,1-1-1,0 1 0,-1 0 0,1 0 0,-3-1 0,-3 1-138,-1 0-1,1 1 1,0 0 0,0 0-1,0 0 1,-1 1-1,1 0 1,1 0 0,-1 1-1,-9 5 1,9-4-830,0 1 0,0 0 1,1 0-1,0 1 0,-9 10 1,0 3-4503</inkml:trace>
  <inkml:trace contextRef="#ctx0" brushRef="#br0" timeOffset="12713.17">2505 969 7652,'0'0'11167,"-4"-1"-10086,-7-1 564,15 0-672,32 1-403,56 4-498,20 6 155,-111 23-211,-3-14 21,-1 0 0,0 0 1,-1-1-1,-1 1 0,-1-1 0,0 0 1,-11 20-1,8-18-303,1 0-1,0 1 1,2 0 0,0 0 0,-3 28-1,8-7-8451</inkml:trace>
  <inkml:trace contextRef="#ctx0" brushRef="#br0" timeOffset="13717.51">3146 1061 8452,'0'0'11144,"-39"-8"-9170,38 8-1932,-1 1 0,1 0 0,-1-1 0,1 1 0,-1 0 0,1 0 0,-1 0 0,1 0 0,0 0 1,-1 0-1,1 0 0,0 1 0,0-1 0,0 0 0,0 1 0,0-1 0,0 1 0,0-1 0,1 1 0,-1-1 0,1 1 0,-1 0 0,1-1 1,-1 1-1,1 3 0,-8 43 128,8-30-106,0-14-51,-1 1 1,1-1-1,0 1 0,1-1 0,-1 1 0,1-1 0,0 0 0,2 6 1,-2-8-5,0-1 0,0 1 0,0 0 0,1-1 0,-1 1 1,1-1-1,-1 0 0,1 1 0,0-1 0,-1 0 1,1 0-1,0 0 0,0 0 0,0 0 0,0 0 1,0-1-1,0 1 0,0 0 0,0-1 0,0 0 0,3 1 1,2 0 2,45 3 104,-51-4-110,0 0 0,0 0 1,0 0-1,0 0 0,1-1 0,-1 1 1,0 0-1,0-1 0,0 1 1,0 0-1,0-1 0,0 0 1,0 1-1,0-1 0,0 1 0,0-1 1,0 0-1,0 0 0,0 0 1,0 0-1,-1 1 0,1-1 1,0 0-1,-1 0 0,1 0 0,-1-1 1,1 1-1,-1 0 0,1 0 1,-1 0-1,0 0 0,1 0 1,-1 0-1,0-1 0,0-1 0,0-3-3,-1 1 0,1 0 0,-1-1 0,0 1-1,-1 0 1,1-1 0,-1 1 0,0 0-1,0 0 1,-1 0 0,-4-7 0,-43-46 90,-1-3 41,48 56-122,0 0 0,0 0 0,1-1 0,-1 1 0,1-1 0,1 1 1,-1-1-1,1 0 0,0 1 0,0-1 0,0-9 0,1 14-19,-1-1 1,1 0-1,0 1 0,0-1 1,0 0-1,1 0 0,-1 1 1,0-1-1,1 0 0,-1 1 0,1-1 1,-1 1-1,1-1 0,0 1 1,0-1-1,0 1 0,0-1 1,0 1-1,0 0 0,0-1 1,2-1-1,0 2-20,1-1 0,-1 1 1,1 0-1,-1 0 0,1 0 0,-1 1 0,1-1 1,5 1-1,-1-1 7,142-1-1405,-149 2 1421,0 0 0,0 0-1,0 1 1,0-1 0,0 1-1,0-1 1,0 1 0,0 0 0,0-1-1,-1 1 1,1 0 0,0-1-1,0 1 1,-1 0 0,1 0 0,0 0-1,-1 0 1,1 0 0,-1 0-1,1 0 1,-1 0 0,1 0 0,-1 0-1,0 0 1,1 0 0,-1 0-1,0 0 1,0 0 0,0 0 0,0 0-1,0 0 1,0 0 0,0 0-1,0 1 1,-1-1 0,1 0 0,0 0-1,-1 1 1,0 4 2,1-1 1,-2 1-1,1-1 0,-1 0 1,1 1-1,-5 7 0,-3 0 20,0-1 0,-1 0 0,0-1 0,-1 0 0,-20 15 0,-69 45-2744,64-47-688,1 0-1764</inkml:trace>
  <inkml:trace contextRef="#ctx0" brushRef="#br0" timeOffset="14620.28">3763 1051 6723,'0'0'10509,"1"-6"-9487,0-1-841,2-36 1719,-4 42-1863,1 0-1,0-1 0,0 1 1,-1 0-1,1 0 0,-1-1 1,1 1-1,-1 0 0,1 0 1,-1 0-1,0 0 0,0 0 1,1 0-1,-1 0 0,0 0 1,0 0-1,0 0 0,0 0 1,0 0-1,0 1 0,0-1 1,-1 0-1,1 1 0,0-1 1,0 1-1,0-1 0,-1 1 1,1 0-1,0-1 0,0 1 0,-3 0 1,-1-1-21,0 1-1,0 0 1,1-1 0,-1 2 0,0-1-1,0 1 1,1-1 0,-1 1 0,0 1 0,1-1-1,-1 1 1,1-1 0,-1 1 0,1 1-1,0-1 1,0 1 0,-4 2 0,5-1-19,-1 0-1,2 0 1,-1-1 0,0 2 0,1-1 0,0 0-1,-1 0 1,2 1 0,-1-1 0,1 1 0,-1 0 0,1-1-1,0 1 1,1 0 0,-1 0 0,1 0 0,1 6 0,-2-9-1,1 0 1,0 0-1,0 0 0,0 0 1,0 0-1,0 0 1,1 0-1,-1 0 1,1 0-1,-1 0 1,1 0-1,0-1 1,-1 1-1,1 0 0,0 0 1,0-1-1,1 1 1,-1 0-1,0-1 1,0 1-1,1-1 1,-1 0-1,1 1 0,1 0 1,2 0-2,-1-1-1,1 1 1,0-1 0,0 0 0,0 0-1,0-1 1,0 0 0,10 0 0,-13 0 6,0 0 0,0 0 1,0 0-1,0-1 0,0 1 1,0 0-1,0-1 0,-1 0 1,1 1-1,0-1 0,0 0 1,0 0-1,0 0 0,-1 0 1,1 0-1,-1 0 0,1-1 1,-1 1-1,1 0 0,2-4 1,14-36 170,-9 15 36,-11 40-171,1 0-1,0 1 1,2 18 0,-1 19 13,-12 61 38,10-101-67,0 0 0,-1-1 0,0 0 0,-1 0 0,0 0 0,-1 0 0,-10 16 0,13-25-1,0 0-1,0 0 1,0 0-1,0 0 1,0-1-1,-1 1 1,1-1-1,-1 1 1,1-1 0,-1 0-1,1 0 1,-1 0-1,0 0 1,0-1-1,1 1 1,-6 0-1,-52 0 199,40-2-178,15 1-148,1 0 0,0-1 0,0 1 0,0-1 0,0 0 0,0 0 0,0 0 1,0-1-1,1 1 0,-7-4 0,-18-15-3761,3 0-2558</inkml:trace>
  <inkml:trace contextRef="#ctx0" brushRef="#br0" timeOffset="15511.59">4007 1109 9588,'0'0'12051,"0"-6"-8791,0 46-3220,1-10-3,-1-1-1,-2 1 1,-7 44 0,2-39-1190,4-17-1515,-1 1-4743</inkml:trace>
  <inkml:trace contextRef="#ctx0" brushRef="#br0" timeOffset="15975.49">4275 1146 7059,'0'-4'15487,"-10"68"-14280,0 7-776,10-70-427,0 0 0,0 0-1,0 0 1,0 0-1,1 0 1,-1 0-1,0 0 1,1 0-1,-1 0 1,0 0 0,1 0-1,-1 0 1,1 0-1,-1-1 1,1 1-1,0 0 1,-1 0 0,1 0-1,0-1 1,0 1-1,0 0 1,-1-1-1,1 1 1,0 0 0,0-1-1,0 1 1,1-1-1,1 1 6,1 0-1,-1 0 0,1 0 0,-1-1 1,0 1-1,1-1 0,-1 0 1,7-1-1,-3 0 1,0 0 0,0 0 1,0-1-1,-1 0 0,1 0 0,-1-1 0,1 1 1,-1-2-1,7-3 0,-8 3-12,0 0 1,0 0-1,-1-1 0,0 0 0,0 0 0,0 0 1,0 0-1,-1 0 0,0-1 0,0 0 1,0 1-1,-1-1 0,1 0 0,-1 0 0,-1 0 1,1-1-1,-1 1 0,-1 0 0,1-1 0,-1 1 1,-1-11-1,1 15-22,-1 0 1,0 1-1,0-1 0,0 0 1,0 1-1,-1-1 1,1 1-1,0-1 0,-1 1 1,1 0-1,-1-1 0,1 1 1,-1 0-1,1 0 1,-1 0-1,0 0 0,0 1 1,0-1-1,1 0 1,-1 1-1,0-1 0,0 1 1,0-1-1,0 1 0,0 0 1,0 0-1,0 0 1,-2 0-1,-60 3-1345,59-2 950,0 0 1,0 1-1,0-1 0,0 1 0,0 0 0,1 0 1,-7 5-1,-15 12-5586,14-7-2710</inkml:trace>
  <inkml:trace contextRef="#ctx0" brushRef="#br0" timeOffset="16638.26">4660 1042 6371,'0'0'6766,"4"-3"-5907,0 0-484,-2 2-196,-1 0 1,0 0 0,1 0 0,-1 0 0,1 0 0,-1 0 0,1 0 0,-1 1 0,1-1 0,0 1 0,-1-1-1,1 1 1,0-1 0,2 1 0,-4 12 5072,-2 43-4848,-2-39-160,0 0 0,-13 26-1,-4 18-1943,15-17-6997</inkml:trace>
  <inkml:trace contextRef="#ctx0" brushRef="#br0" timeOffset="16892.18">4840 1019 5555,'0'0'11413,"0"31"-10309,0-3-431,0 3-129,0-1-224,0 1-256,0-3 32,-10-3-96,0 3-768,1-9-2146,-1-2-1248</inkml:trace>
  <inkml:trace contextRef="#ctx0" brushRef="#br0" timeOffset="17491.82">5166 1020 4578,'0'-2'17880,"-2"29"-17587,-2-1-1,-1 1 1,-1 0-1,-16 45 1,6-21-2925,2-1-4288,10-41-246</inkml:trace>
  <inkml:trace contextRef="#ctx0" brushRef="#br0" timeOffset="17972.79">5231 1135 5170,'0'0'12251,"6"-9"-11266,18-27-273,-22 34-654,1 0-1,-1 1 1,0-1 0,0 1 0,1-1-1,-1 1 1,0 0 0,1 0-1,0 0 1,-1 0 0,1 1-1,-1-1 1,1 0 0,0 1 0,-1 0-1,1 0 1,0 0 0,0 0-1,-1 0 1,1 0 0,4 2-1,5-1 173,-11 1-226,0 1-1,0-1 0,0 1 0,0-1 0,0 1 0,-1-1 0,1 1 0,-1 0 0,0-1 0,1 1 0,-1 0 0,-1-1 0,1 1 1,-1 5-1,1-2 20,-1 5 59,0-1 0,-1 1 0,0-1 1,0 1-1,-1-1 0,-1 0 0,1 0 0,-2 0 1,1-1-1,-1 0 0,-1 0 0,0 0 0,0 0 1,-1-1-1,-9 10 0,15-17-65,1-1 1,0 0-1,0 0 0,0 0 1,0 0-1,0 1 0,0-1 1,0 0-1,0 0 0,0 0 0,0 0 1,0 1-1,0-1 0,0 0 1,0 0-1,0 0 0,0 1 1,0-1-1,0 0 0,0 0 1,0 0-1,0 0 0,1 1 1,-1-1-1,0 0 0,0 0 0,0 0 1,0 0-1,0 0 0,0 1 1,0-1-1,1 0 0,-1 0 1,0 0-1,0 0 0,0 0 1,0 0-1,1 0 0,-1 0 0,0 0 1,0 0-1,0 0 0,0 1 1,1-1-1,-1 0 0,0 0 1,0 0-1,0 0 0,0 0 1,1 0-1,-1 0 0,0-1 1,0 1-1,0 0 0,1 0 0,21 2-101,24-5-2092,-2-7-3232,-1-1-4052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1:45.3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 61 4258,'0'0'10490,"0"13"-10578,-1 2 158,-1 1 1,-1-1-1,0 1 0,-8 22 1,5-19-12,1 0-1,-4 28 1,5-17-22,2-19 101,0 0 0,1 0 0,1 0-1,0 15 1,1-28-719,1-1 0,-1 0 0,1 1 0,-1-1 1,1 1-1,0 0 0,0 0 0,0 0 0,3-3 0,-1 1-1374,11-13-4546</inkml:trace>
  <inkml:trace contextRef="#ctx0" brushRef="#br0" timeOffset="620.85">294 73 6227,'0'0'6371,"5"-11"-5373,32 10-311,-18 0-534,0 1 0,26 3 1,-43-2-139,0-1-1,0 1 1,-1-1 0,1 1 0,0 0 0,-1 0-1,1 0 1,0 0 0,-1 0 0,1 0 0,-1 0 0,0 0-1,1 0 1,-1 1 0,0-1 0,0 1 0,0-1-1,0 1 1,0-1 0,0 1 0,0 0 0,-1-1 0,1 1-1,-1 0 1,1 0 0,-1-1 0,1 1 0,-1 0-1,0 0 1,0 0 0,0 0 0,0-1 0,0 1 0,0 0-1,-1 0 1,0 2 0,0 1 41,1 1 0,-2-1 0,1 1 1,-1-1-1,0 0 0,0 0 0,0 0 0,-1 0 0,1 0 0,-7 7 1,-63 58 303,71-69-342,5-1-51,0 0 29,-1 1-1,1-1 1,0 1 0,-1 0 0,1 0-1,0 1 1,-1-1 0,0 1 0,1-1 0,-1 1-1,0 0 1,0 1 0,0-1 0,0 0-1,0 1 1,0 0 0,-1-1 0,1 1-1,-1 0 1,0 1 0,0-1 0,0 0 0,0 0-1,-1 1 1,1-1 0,-1 1 0,2 7-1,-4-10 30,1 0 0,-1 0-1,1 0 1,-1 0-1,0 1 1,0-1 0,1 0-1,-1 0 1,0-1 0,0 1-1,0 0 1,0 0-1,0 0 1,0 0 0,0-1-1,-1 1 1,1-1-1,0 1 1,0-1 0,0 1-1,-1-1 1,1 0 0,0 1-1,0-1 1,-1 0-1,1 0 1,0 0 0,-1 0-1,-1 0 1,-53 0-46,43 0-198,13 0-139,-4 0 136</inkml:trace>
  <inkml:trace contextRef="#ctx0" brushRef="#br0" timeOffset="1028.84">708 9 2865,'0'-3'13510,"-10"130"-11303,0 5-5841</inkml:trace>
  <inkml:trace contextRef="#ctx0" brushRef="#br0" timeOffset="1466.68">821 1 2097,'0'0'9588,"5"8"-8593,-4 46 143,-2-47-1047,1 1-1,0 0 1,0-1-1,0 1 1,1 0 0,0-1-1,1 1 1,0 0 0,0-1-1,6 13 1,-7-18-77,0-1-1,0 1 1,0-1 0,1 1 0,-1-1 0,0 0 0,1 1-1,-1-1 1,1 0 0,0 0 0,-1 0 0,1 0 0,0 0-1,0-1 1,-1 1 0,1 0 0,0-1 0,0 0 0,0 1-1,0-1 1,0 0 0,0 0 0,-1 0 0,1 0 0,0 0-1,0 0 1,0-1 0,0 1 0,0 0 0,0-1 0,1-1-1,2 1 13,-1-1-1,0 0 0,0 0 0,0 0 1,0 0-1,0-1 0,-1 1 0,1-1 1,-1 0-1,1 0 0,-1-1 1,3-3-1,36-64 927,-47 150-530,-7-5-151,-10 35-977,18-103-1637,-1-5-1626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0:44.1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3234 669 9412,'0'0'13289,"0"-13"-11075,-2 108-1647,-29 189 0,27-264-458,-7 42-185,7-42 258,3-17 58,0-5 135,1-4-357,-1-21-26,1-1 0,1 1 0,1 0 0,1-1 0,2 1 0,0 1 0,2-1 1,11-27-1,-8 32-48,1 0 1,1 1 0,1 1 0,0 0 0,31-34-1,-38 47 34,1 0-1,0 1 1,-1 0-1,2 1 0,-1-1 1,1 1-1,0 1 1,0 0-1,0 0 1,1 0-1,-1 1 0,1 0 1,0 1-1,0 0 1,0 0-1,0 1 0,0 0 1,15 1-1,-22 1 20,0-1-1,0 1 0,-1 0 1,1 0-1,-1 0 0,1 0 1,-1 0-1,1 1 0,-1-1 1,0 0-1,0 1 0,0-1 1,1 1-1,-1-1 0,0 1 0,-1-1 1,1 1-1,0 0 0,0-1 1,-1 1-1,1 0 0,-1 0 1,0 0-1,1-1 0,-1 1 1,0 0-1,0 0 0,0 0 1,0 0-1,0 0 0,-1 3 1,1 0-24,-1 1 1,1-1-1,-1 0 1,0 1 0,0-1-1,-1 0 1,1 0-1,-1 0 1,0 0 0,-5 9-1,-3-5-48,1 0-1,-2-1 1,1 0 0,-1 0-1,0-1 1,0-1 0,-1 0 0,0 0-1,0-1 1,-25 6 0,14-3-94,1 0 1,-27 15-1,50-21 136,0 0-1,0 0 0,0 0 1,0 0-1,0 0 0,1-1 1,-1 1-1,1 0 1,-1-1-1,1 1 0,0-1 1,-1 0-1,1 0 1,4 3-1,-3-2 2,23 22 187,-2 1-1,-1 0 1,-1 2 0,25 40 0,-33-47-25,-12-16-192,1 0-1,0 0 1,0-1-1,0 1 1,0-1-1,1 1 1,-1-1-1,1 0 1,0-1-1,0 1 1,0 0-1,1-1 1,-1 0-1,5 1 1,-5-2-756,0 0 1,0 0-1,0-1 1,0 0 0,0 0-1,0 0 1,0 0 0,0-1-1,0 0 1,0 0-1,5-1 1,16-12-9094</inkml:trace>
  <inkml:trace contextRef="#ctx0" brushRef="#br0" timeOffset="387.33">3777 833 7459,'0'0'14127,"4"-15"-13023,-5 21-1011,1-1 0,-1 0 0,1 0 0,-2 0 0,1-1-1,0 1 1,-1 0 0,0 0 0,-3 5 0,-4 12 117,1 1 1,1 0-1,1 0 1,2 1-1,0 0 0,1 0 1,1 48-1,2-71-205,0 1 0,0 0 0,0 0 0,1 0 0,-1 0 0,0-1 0,1 1 0,0 0 0,-1 0 0,1-1 0,0 1 0,0 0 0,0-1 0,0 1 0,0-1 0,0 1 0,0-1 0,1 0 0,-1 1 0,3 1 0,-1-1 4,1 0 0,-1 0-1,1-1 1,0 1 0,0-1 0,0 0-1,-1 0 1,1 0 0,6 1-1,3-1 23,0-1-1,0 0 0,0-1 0,0 0 1,17-4-1,-21 2-26,0 0-1,0 0 1,-1-1 0,1 0 0,-1-1 0,0 0-1,0 0 1,0 0 0,-1-1 0,0 0 0,0-1 0,0 0-1,-1 0 1,0 0 0,0-1 0,-1 1 0,0-1-1,-1-1 1,1 1 0,-2-1 0,6-15 0,-6 16-24,-1 1 1,0 0-1,-1-1 1,0 0 0,0 1-1,0-1 1,-1 0-1,0 1 1,-1-1 0,0 1-1,0-1 1,0 0-1,-1 1 1,0 0 0,-1-1-1,0 1 1,0 0-1,0 0 1,-1 1-1,0-1 1,0 1 0,-1-1-1,1 1 1,-1 1-1,-1-1 1,-10-8 0,7 8-25,1 0 0,-1 1 0,-1 1 0,1 0 0,0 0 0,-1 0 0,0 1 1,0 1-1,-12-2 0,-1 1-46,0 1 0,1 2 1,-26 2-1,42-2-48,-1 1 0,1 0 0,0 1 0,0 0 0,0 0 0,0 0 0,0 0 0,0 1 0,1 0 0,-1 0 0,-5 5 0,4-3-1091,1 1 0,0-1 0,0 1 0,-8 11 0,3 3-4219</inkml:trace>
  <inkml:trace contextRef="#ctx0" brushRef="#br0" timeOffset="1256.55">4184 752 9268,'0'0'12171,"1"3"-11757,3 20-5,-2 0 0,0-1 0,-2 1 0,-2 28 0,0 6 376,2-48-708,0 1 0,-1-1-1,-1 0 1,1 0 0,-1 0-1,-1 0 1,0 0-1,0 0 1,-1 0 0,-7 12-1,11-21-75,0 1 0,0-1 0,0 0 0,0 0 0,0 0 0,0 0 0,0 0 0,0 0 0,0 0 0,0 1 0,0-1 0,0 0 0,0 0 0,0 0 0,0 0 0,0 0 0,0 0 0,0 0 0,-1 0 0,1 0 0,0 0 0,0 1 0,0-1 0,0 0 0,0 0 0,0 0 0,0 0 0,0 0 0,0 0 0,-1 0 0,1 0 0,0 0 0,0 0 0,0 0 0,0 0 0,0 0 0,0 0 1,0 0-1,-1 0 0,1 0 0,0 0 0,0 0 0,0 0 0,0 0 0,0 0 0,0 0 0,0 0 0,-1 0 0,1 0 0,0 0 0,0 0 0,0 0 0,0 0 0,0-1 0,0 1 0,0 0 0,0 0 0,0 0 0,0 0 0,-1 0 0,1 0 0,0 0 0,0 0 0,0 0 0,0-1 0,-2-11 146,0-17 82,4 16-241,-1 1-1,2-1 0,0 1 1,0 0-1,1-1 1,1 2-1,0-1 0,0 0 1,2 1-1,12-19 1,-6 11-56,1 1 1,1 0 0,1 1 0,0 0 0,21-15 0,-36 31 58,0 0 0,0 0 0,1 0 0,-1 0 0,0 0 0,0 0 0,0 1 0,1-1 1,-1 0-1,0 1 0,1-1 0,-1 1 0,0 0 0,1-1 0,-1 1 0,1 0 0,-1 0 1,1 0-1,-1 0 0,0 0 0,1 0 0,-1 0 0,1 0 0,-1 1 0,1-1 0,1 1 0,-1 1 6,-1-1-1,1 1 0,-1 0 0,1-1 0,-1 1 0,0 0 0,1 0 0,-1 0 0,0 0 1,0 0-1,-1 0 0,1 0 0,0 0 0,-1 1 0,1 2 0,2 13 29,-1 1 0,-1 0-1,-1 23 1,-1-29-11,3 27 32,-1-29-31,0 0 0,0-1 1,-1 1-1,-1 0 0,0 0 1,0 0-1,-6 17 0,7-27-11,0 0 0,0 0-1,-1-1 1,1 1-1,-1 0 1,1 0 0,-1-1-1,1 1 1,-1 0 0,1-1-1,-1 1 1,0-1 0,1 1-1,-1-1 1,0 1 0,1-1-1,-1 1 1,0-1-1,0 0 1,1 1 0,-1-1-1,-2 1 1,3-1 4,-1-1 0,1 1-1,0 0 1,-1 0 0,1 0 0,-1 0-1,1 0 1,-1-1 0,1 1 0,0 0-1,-1 0 1,1-1 0,-1 1 0,1 0 0,0-1-1,-1 1 1,1 0 0,0-1 0,0 1-1,-1 0 1,1-1 0,0 1 0,0-1-1,-1 1 1,1-1 0,0 1 0,0 0-1,0-1 1,0 1 0,0-1 0,0 1 0,0-1-1,0 1 1,0-1 0,0 1 0,0-1-1,0 0 1,0-11 56,-1 3-51,1 1 0,0-1 1,1 1-1,-1-1 1,2 0-1,-1 1 0,1 0 1,0-1-1,1 1 0,0 0 1,6-11-1,5-3-78,0 2 1,2-1-1,0 2 0,2 0 0,0 1 0,25-19 1,-39 33 52,1 1 0,0 0 1,-1 0-1,1 1 0,1-1 1,-1 1-1,0 0 1,0 0-1,1 1 0,-1-1 1,1 1-1,10 0 0,-14 1 11,0 0-1,1 0 0,-1 1 0,0-1 0,0 1 1,1-1-1,-1 1 0,0 0 0,0 0 1,0 0-1,0 0 0,0 0 0,0 1 1,0-1-1,0 1 0,-1-1 0,1 1 0,0-1 1,-1 1-1,1 0 0,-1 0 0,0 0 1,0 0-1,0 0 0,0 0 0,0 0 0,0 0 1,0 0-1,0 1 0,-1-1 0,1 4 1,4 26 68,-1 0 1,-2 0-1,-1 0 1,-2 0 0,-5 40-1,1-51-3,-1-1 0,0 0 0,-2 0 0,0-1 0,-1 0 0,-1 0 0,-1-1 0,0-1 0,-2 0 0,-19 22 0,26-36-4140,-3-3-2186</inkml:trace>
  <inkml:trace contextRef="#ctx0" brushRef="#br0" timeOffset="-3409.3">272 618 2753,'0'0'14631,"0"-4"-13663,0 3-903,-1 0 0,1 1 0,0-1 0,0 0 0,0 0 0,-1 0 0,1 0 0,0 0 0,-1 1 0,1-1 0,-1 0 0,1 0 0,-1 1 0,1-1 0,-1 0 0,0 1 0,1-1 0,-1 0 0,0 1 0,0-1 0,1 1 0,-1-1 0,0 1 0,0-1 0,0 1 0,1 0 0,-1 0 0,-2-1 0,0 1 67,0 0 1,0 0-1,0 0 1,0 1-1,-1-1 1,1 1-1,0 0 1,0 0-1,-5 3 1,-5 2-52,0 1 1,0 1 0,0 1-1,1-1 1,1 2-1,0 0 1,0 0-1,0 1 1,2 0-1,-1 1 1,1 0 0,1 0-1,0 1 1,-9 22-1,8-15-24,1 0-1,0 1 0,2 0 1,1 0-1,0 0 1,2 1-1,0-1 1,1 1-1,2 31 0,1-49-51,-1 0-1,1 0 1,-1-1-1,1 1 0,0 0 1,1 0-1,-1-1 1,1 1-1,-1-1 0,1 1 1,0-1-1,1 0 1,-1 1-1,0-1 1,1 0-1,0-1 0,3 4 1,-1-2 10,1 0-1,0 0 1,0-1 0,1 0 0,-1 0 0,1 0-1,-1-1 1,14 3 0,4-1 11,1-1 0,-1-2-1,1 0 1,32-3 0,-52 1-28,0 1 0,0-1 1,0 0-1,0 0 0,0 0 0,0-1 0,0 0 1,0 0-1,-1 0 0,1 0 0,-1-1 0,0 0 1,8-6-1,-9 6 14,-1 1 0,1-1 0,-1 0 0,0 0 0,0 0 0,-1-1 0,1 1 0,0 0 0,-1 0 0,0-1 0,0 1 0,0-1 0,0 1 0,-1-1 0,1 0 0,-1 1 0,0-1 0,0 0 0,0 1 0,-1-6 0,0 6-20,0 0 0,0 1 0,-1-1 0,1 1 0,0-1 0,-1 1 0,1-1 0,-1 1 1,0 0-1,0 0 0,0 0 0,0 0 0,0 0 0,0 0 0,-1 1 0,1-1 0,-1 1 1,1 0-1,-1-1 0,1 1 0,-1 0 0,0 0 0,1 1 0,-1-1 0,0 1 0,-4-1 0,-11-2 4,0 1 0,-33 1-1,43 1 37,-2 0-242,-43 2 647,50-1-602,1-1-1,0 0 0,0 1 0,0-1 1,0 1-1,0 0 0,0-1 1,0 1-1,0 0 0,1 0 1,-1 1-1,0-1 0,0 0 1,1 0-1,-1 1 0,1-1 0,-1 1 1,1 0-1,0-1 0,-2 4 1</inkml:trace>
  <inkml:trace contextRef="#ctx0" brushRef="#br0" timeOffset="-2706.5">799 635 5731,'0'0'13851,"0"-16"-9982,-2 32-3762,0 0 0,-2 0 1,1 0-1,-12 27 0,2-1 128,-17 53 60,-12 49-3,41-143-291,1-1 0,0 0 0,0 1 0,0-1-1,0 1 1,0-1 0,0 0 0,0 1 0,0-1 0,0 0 0,1 1 0,-1-1 0,0 0 0,0 1 0,0-1 0,0 0 0,0 1 0,1-1 0,-1 0 0,0 1 0,0-1 0,0 0 0,1 1 0,-1-1 0,0 0 0,1 0 0,-1 1 0,0-1 0,0 0 0,1 0 0,-1 0-1,0 0 1,1 1 0,-1-1 0,1 0 0,19 2 31,23-10-2,-19 3-227,-1-1-1,0-2 1,-1 0 0,0-1 0,39-23 0,-54 28 154,0-1 0,-1 1 0,0-1 0,0-1 0,0 1 0,-1-1 0,1 0 0,-1 0 0,-1 0 0,1-1 0,-1 0 0,0 0 0,-1 0 0,0 0 0,0 0 0,0-1 0,-1 1 0,0-1 0,-1 0 0,0 0 0,1-13 0,-5 48 199,-1-1 0,-12 39 0,-9 47 96,17-41 210,1 94-1,7-164-600,10-22-7589,4-5-3141</inkml:trace>
  <inkml:trace contextRef="#ctx0" brushRef="#br0" timeOffset="-1891.79">1749 617 11045,'0'0'8524,"-16"-3"-7980,-55-7-141,67 10-353,-1 0-1,1 0 1,-1 1-1,1-1 1,-1 1-1,1 0 1,-1 0-1,1 1 1,0-1-1,-1 1 1,1 0-1,0 0 1,0 0-1,-7 6 1,1 1 132,1 0 1,0 0 0,-13 17 0,7-8 96,4-5-205,0 1-1,1 0 1,0 0 0,1 1-1,1 0 1,1 1 0,0 0-1,0 0 1,2 0 0,0 1 0,1 0-1,1 0 1,0 0 0,2 0-1,0 31 1,1-44-66,0-1 0,0 0 1,1 0-1,-1 0 0,1 0 0,0 1 0,0-1 1,0 0-1,0 0 0,1-1 0,-1 1 0,1 0 1,0 0-1,-1-1 0,1 1 0,1-1 0,-1 1 1,0-1-1,4 3 0,-1-2 27,-1 0 0,0-1-1,1 1 1,0-1 0,-1 0 0,1-1 0,0 1-1,0-1 1,0 0 0,0 0 0,0 0 0,10-1-1,-14 0 166,-1-1-198,1 0-1,-1 0 1,0 0-1,0 0 1,0 0-1,1 0 1,-1 0-1,0 0 1,0 0-1,-1 0 0,1 0 1,0 0-1,0 1 1,0-1-1,-1 0 1,1 0-1,0 0 1,-1 0-1,1 0 1,-1 0-1,1 0 1,-1 0-1,1 1 0,-1-1 1,0 0-1,1 0 1,-1 1-1,0-1 1,0 1-1,1-1 1,-1 0-1,0 1 1,0 0-1,0-1 1,0 1-1,0-1 0,0 1 1,0 0-1,-1-1 1,1 1-4,0-1 0,-1 1 0,1-1 0,0 1-1,0-1 1,0 0 0,0 1 0,0-1 0,-1 0 0,2 0 0,-1 0 0,0 0 0,0 0 0,0 0 0,0 0 0,1 0 0,-1 0-1,0 0 1,1-1 0,-1 1 0,1 0 0,-1-2 0,3 1-49,0 0 1,1 1-1,-1-1 0,1 0 0,-1 1 1,1 0-1,-1-1 0,1 1 0,0 0 1,0 0-1,-1 1 0,1-1 0,0 0 1,6 1-1,-4-1-15,33-8-74,0 3 0,1 1 0,49 0 0,-86 5 148,0 1 1,-1 0-1,1 0 1,-1 0 0,0 0-1,1 0 1,-1 0-1,0 0 1,1 0-1,-1 0 1,0 1-1,0-1 1,0 1-1,0-1 1,0 1-1,-1-1 1,1 1 0,0-1-1,-1 1 1,1-1-1,-1 1 1,1 0-1,-1-1 1,0 1-1,0 0 1,0 3-1,5 50 578,-5-43-439,0 1 0,-1-1-1,0 0 1,-1 0 0,-1 0 0,-4 15-1,6-26-136,0 0 0,1 1 0,-1-1 0,0 0 0,1 0 0,0 1 0,-1-1 0,1 0 0,0 1 0,-1-1 0,1 1 0,0-1-1,0 0 1,0 1 0,0-1 0,0 1 0,0-1 0,1 0 0,-1 1 0,0-1 0,1 0 0,-1 1 0,1-1 0,-1 0 0,1 0 0,0 0 0,0 1-1,-1-1 1,1 0 0,0 0 0,0 0 0,0 0 0,0 0 0,0 0 0,0 0 0,1-1 0,-1 1 0,0 0 0,0-1 0,0 1 0,1-1 0,1 1-1,4 0-50,-1 0 0,1-1 0,0 1 0,-1-2-1,1 1 1,0-1 0,-1 0 0,10-3-1,-9 2-269,1-1-1,-1 0 1,0 0-1,0-1 1,0 0-1,0 0 1,-1-1-1,1 0 0,5-6 1,29-32-7437,-21 16 339</inkml:trace>
  <inkml:trace contextRef="#ctx0" brushRef="#br0" timeOffset="-1570.07">2142 761 9556,'0'0'11165,"1"-3"-10175,-1 3-917,0 0-1,0 0 0,1 0 0,-1 0 1,0 0-1,0 0 0,0 0 0,0 0 1,0 0-1,0 0 0,1 0 0,-1 0 1,0 0-1,0 0 0,0 0 0,0 0 1,0 0-1,0 0 0,1 0 0,-1 0 1,0 0-1,0 0 0,0 0 0,0 0 1,0 0-1,0 0 0,1 0 0,0 31 373,-3 47-114,-2-37-114,-1-1 1,-14 47 0,0 3-41,19-83-499,0-7 241,0 1 0,1-1 0,-1 0 0,0 0 0,0 1 0,0-1 0,0 0 0,0 1 0,0-1 0,0 0 0,1 1 1,-1-1-1,0 1 0,0-1 0,0 0 0,0 1 0,-1-1 0,1 0 0,0 1 0,0-1 0,0 0 0,0 1 0,0-1 0,0 0 1,0 1-1,-1-1 0,1 0 0,0 1 0,0-1 0,0 0 0,-1 0 0,1 1 0,0-1 0,0 0 0,-1 0 0,1 0 0,0 1 0,-1-1 1,1 0-1,0 0 0,-1 0 0,1 0 0,0 1 0,-1-1 0,1 0 0</inkml:trace>
  <inkml:trace contextRef="#ctx0" brushRef="#br0" timeOffset="-992.79">2157 731 2977,'0'0'18548,"2"-13"-17831,11-41-357,-11 51-341,1-1 0,-1 1-1,0 0 1,1 0 0,0 0 0,-1 1-1,1-1 1,0 1 0,1-1-1,-1 1 1,0 0 0,1 0 0,-1 1-1,1-1 1,-1 1 0,1 0-1,0-1 1,0 2 0,-1-1 0,7 0-1,1-2-2,20-3 60,0 1 1,1 1 0,58 2-1,-89 2-66,1 0 0,-1 0 0,1 0-1,-1 0 1,1 0 0,-1 1 0,0-1 0,1 0-1,-1 1 1,0-1 0,1 1 0,-1 0-1,0-1 1,1 1 0,-1 0 0,0 0-1,0 0 1,0 0 0,0 0 0,0 0 0,0 0-1,0 0 1,1 3 0,0-1 13,-1 0 1,0 0-1,0 0 1,0 0-1,-1 0 0,1 0 1,-1 0-1,0 1 1,1-1-1,-2 6 0,0-1 39,0 1 0,-1-1 0,0 1 0,0-1 0,-1 0 0,0 1 0,-7 13-1,-12 7-4,-1-1-1,-1-1 1,-1-1-1,-2-1 0,0-2 1,-41 28-1,68-51-61,0 0-1,0 0 1,-1 0-1,1 0 1,0 0-1,0 0 0,-1 0 1,1 0-1,0 0 1,0 0-1,0 1 1,-1-1-1,1 0 0,0 0 1,0 0-1,0 0 1,-1 1-1,1-1 1,0 0-1,0 0 1,0 0-1,0 1 0,0-1 1,0 0-1,-1 0 1,1 1-1,0-1 1,0 0-1,0 0 0,0 0 1,0 1-1,0-1 1,0 0-1,0 0 1,0 1-1,0-1 1,0 0-1,0 0 0,0 1 1,0-1-1,0 0 1,1 0-1,-1 1 1,0-1-1,0 0 1,0 0-1,0 1 0,0-1 1,0 0-1,1 0 1,-1 0-1,0 0 1,0 1-1,0-1 0,1 0 1,-1 0-1,0 0 1,0 0-1,0 0 1,1 1-1,26 3-182,46-4 20,-64-1 130,31-1-173,34-1-53,-69 3 250,0 0 0,0 0 0,0 1 0,0 0 0,0 0 0,0 1 0,0-1 0,-1 1 0,1 0 0,-1 0 0,6 3 0,-9-4 9,1 0 1,-1 0 0,0 1 0,1-1-1,-1 0 1,0 0 0,0 1 0,0-1 0,0 0-1,0 1 1,0-1 0,0 1 0,0 0-1,-1-1 1,1 1 0,0 0 0,-1-1-1,0 1 1,1 0 0,-1-1 0,0 1-1,0 0 1,0 0 0,0-1 0,0 1-1,0 0 1,-1 0 0,1-1 0,0 1-1,-1 0 1,0-1 0,1 1 0,-1 0-1,0-1 1,0 1 0,0-1 0,0 1-1,0-1 1,-2 3 0,-2 2-12,-1 0 0,0 0 1,0 0-1,-1-1 0,1 0 0,-14 8 1,-2-2 100,1-1 1,-2 0 0,0-2 0,0-1 0,0-1-1,-32 5 1,1-4 22,-90-1 0,137-6-318,6 0 92,0 0 0,0 1 0,0-1 0,-1 0 0,1 0 0,0 0 0,0 0 0,0 0 0,-1 0 0,1-1 0,0 1 0,0 0 0,0-1 0,-1 1 0,1 0 0,0-1-1,0 1 1,0-1 0,0 0 0,0 1 0,0-1 0,0 0 0,0 0 0,0 0 0,0 0 0,1 0 0,-1 1 0,0-2 0,0 0 0,-5-21-6144</inkml:trace>
  <inkml:trace contextRef="#ctx0" brushRef="#br0" timeOffset="63461.2">2778 165 1953,'0'0'9356,"1"-7"-8499,21-49 2541,-20 79-581,0 5-2695,0-1-1,-1 1 0,-2-1 0,-4 31 0,-3-22-693,6-12-6905</inkml:trace>
  <inkml:trace contextRef="#ctx0" brushRef="#br0" timeOffset="63853.94">3036 84 4866,'0'0'7903,"-9"-2"-7130,-28-5-130,36 7-618,0 0 0,0 0 1,0 0-1,0 0 0,0 0 0,0 0 0,1 0 0,-1 1 1,0-1-1,0 0 0,0 1 0,0-1 0,0 1 0,0-1 1,0 1-1,1-1 0,-1 1 0,0-1 0,0 1 0,1 0 1,-1 0-1,0-1 0,1 1 0,-1 0 0,1 0 0,-1 0 0,1-1 1,-1 1-1,1 0 0,0 0 0,-1 0 0,1 0 0,0 0 1,0 2-1,-3 32 172,3-32-136,1 10 16,1-1-1,0 1 0,1-1 0,0 0 0,1 0 0,0 0 0,1 0 1,1-1-1,0 1 0,10 14 0,-15-26-86,-1 1-1,0-1 1,0 0-1,1 1 1,-1-1-1,0 0 1,0 1-1,0-1 1,0 0-1,1 1 1,-1-1-1,0 0 1,0 1-1,0-1 1,0 1-1,0-1 1,0 0-1,0 1 1,0-1-1,0 1 1,0-1-1,0 0 1,-1 1-1,1-1 1,0 0 0,0 1-1,0-1 1,0 1-1,-1-1 1,1 0-1,0 0 1,0 1-1,0-1 1,-1 0-1,1 1 1,0-1-1,-1 0 1,1 0-1,0 1 1,-1-1-1,1 0 1,0 0-1,-1 0 1,1 0-1,0 1 1,-1-1-1,1 0 1,0 0-1,-1 0 1,0 0-1,1 0-229,-1 0-1,0 0 0,1 0 0,-1 0 1,1 0-1,-1 0 0,0 0 0,1 0 1,-1 0-1,1 0 0,-1 0 0,0 0 0,1 0 1,-1-1-1,1 1 0,-1 0 0,1 0 1,-1-1-1,1 1 0,-1 0 0,1-1 1,-1 1-1,1-1 0,-1 1 0,1 0 1,0-1-1,-1 1 0,1-1 0,0 1 0,-1-2 1,0-13-4642</inkml:trace>
  <inkml:trace contextRef="#ctx0" brushRef="#br0" timeOffset="64041.52">3065 11 6259,'0'0'7827,"83"-11"-7362,-68 11-289,-11 0-160,6 0-32,-10 6-3090,0 5-1152</inkml:trace>
  <inkml:trace contextRef="#ctx0" brushRef="#br0" timeOffset="64549.71">3328 68 4114,'0'0'8246,"0"-7"-7245,0-19-51,0 20 933,-1 12-1451,-19 75 366,13-61-664,1 0-1,1 1 0,2 0 1,-4 36-1,5-36 409,0-8-1902,2-3-3078</inkml:trace>
  <inkml:trace contextRef="#ctx0" brushRef="#br0" timeOffset="65034.29">3531 62 4114,'0'0'7590,"0"-9"-5023,-1 35-1699,-2 0 1,-7 34 0,5-34-655,0 0-1,0 38 0,5-63-205,0 0-1,0 0 0,-1 1 0,1-1 0,0 0 0,1 0 1,-1 0-1,0 0 0,0 1 0,0-1 0,1 0 0,-1 0 1,0 0-1,1 0 0,-1 0 0,1 0 0,0 0 0,-1 0 1,1 0-1,0 0 0,-1 0 0,1 0 0,0-1 0,0 1 1,0 0-1,0 0 0,1 0 0,34-1 177,-32 0-184,-3 0 4,0 0 1,0-1 0,0 1 0,-1 0 0,1-1 0,0 1 0,0 0 0,0-1 0,0 1 0,-1-1-1,1 1 1,0-1 0,0 1 0,-1-1 0,1 0 0,0 1 0,-1-1 0,1 0 0,-1 1 0,1-1-1,-1 0 1,1 0 0,-1 0 0,1 0 0,-1 1 0,0-1 0,1 0 0,-1-1 0,1-29 196,-1 22-94,-3 8-104,-1 0-1,0 0 1,1 1-1,-1-1 1,0 1-1,1 0 1,-1 0-1,-6 1 1,6-1-26,1 0-40,-1 1 0,0-1-1,1 1 1,-1 0 0,1 0-1,0 0 1,-1 0-1,1 1 1,0-1 0,0 1-1,0 0 1,0 0 0,0 0-1,0 0 1,-3 4 0,5-5-407,0 0 0,0 0 1,0 0-1,1 1 1,-1-1-1,0 0 1,1 0-1,-1 1 1,1-1-1,-1 0 1,1 1-1,0-1 0,-1 1 1,1 1-1</inkml:trace>
  <inkml:trace contextRef="#ctx0" brushRef="#br0" timeOffset="65452.39">3921 138 3249,'0'0'6406,"0"-9"733,-2 41-6696,-1 0 0,-1-1 0,-2 0 0,-17 54 0,22-76-2949</inkml:trace>
  <inkml:trace contextRef="#ctx0" brushRef="#br0" timeOffset="65764.4">3994 185 6659,'0'0'6841,"7"-1"-6615,102-1 324,-107 3-510,-1-1 0,0 1 1,0 0-1,0 0 0,0 0 0,0 0 0,0 0 1,0 0-1,0 0 0,0 0 0,0 0 0,0 0 1,-1 0-1,1 0 0,0 1 0,-1-1 1,1 0-1,-1 1 0,0-1 0,1 0 0,-1 1 1,0-1-1,0 0 0,0 1 0,0-1 1,0 1-1,0-1 0,0 0 0,-1 3 0,-1 46 1266,2-48-1265,-3 10 49,0-1-1,-1 1 1,-1-1-1,0 0 1,0 0 0,-1 0-1,0-1 1,-14 17-1,19-26-111,-8 7-5671</inkml:trace>
  <inkml:trace contextRef="#ctx0" brushRef="#br0" timeOffset="66201.51">4469 346 4578,'0'0'9604,"1"-5"-8299,0 3-1052,-1 0 0,0 0 0,1 0 0,-1 0-1,1 1 1,0-1 0,0 0 0,-1 0 0,1 1 0,0-1 0,1 0 0,-1 1-1,1-2 1,-1 3 14,-1 18-344,-9 43 208,6-48-95,0 0 0,1 0 0,0 17 0,2-26 330,-1-3-506,1-1 0,0 1 0,0-1 0,0 0 1,0 1-1,0-1 0,0 0 0,0 1 0,0-1 0,0 1 0,0-1 1,0 0-1,0 1 0,0-1 0,0 1 0,1-1 0,-1 0 1,0 1-1,0-1 0,0 0 0,0 1 0,1-1 0,-1 0 1,0 1-1,0-1 0,1 0 0,-1 0 0,0 1 0,1-1 0,-1 0 1,0 0-1,1 1 0,-1-1 0,0 0 0,1 0 0,-1 0 1,0 0-1,1 0 0,-1 1 0,0-1 0,1 0 0,-1 0 1,1 0-1,-1 0 0,0 0 0,1 0 0,-1 0 0,1 0 1,-1 0-1,1-1 0,17 1-5591</inkml:trace>
  <inkml:trace contextRef="#ctx0" brushRef="#br0" timeOffset="66852.41">4725 290 2225,'0'0'11819,"-24"9"-9624,20-6-2071,-1 1 0,1 0 0,0 0 0,1 0-1,-1 0 1,1 1 0,0-1 0,0 1 0,0 0-1,1 0 1,-1 0 0,1 0 0,0 0-1,1 0 1,-1 1 0,1-1 0,0 0 0,1 1-1,-1-1 1,1 1 0,0-1 0,0 1 0,1-1-1,1 9 1,-1-13-107,0 0 0,0 0 0,0 0 0,0-1 0,1 1 0,-1 0 0,0 0 0,0 0 0,1-1 0,-1 1 0,0-1 0,1 1 0,-1-1 0,1 0 0,-1 1 0,0-1 0,1 0 0,-1 0 0,3 0-1,37 0 98,-33 0-87,-4 0-9,0 0 0,-1 0 0,1 0-1,0-1 1,-1 1 0,1-1-1,0 0 1,-1 0 0,1 0 0,-1-1-1,1 1 1,-1-1 0,0 0 0,0 0-1,0 0 1,0 0 0,3-3-1,-3 1-8,0 0-1,0 0 0,0-1 1,-1 1-1,0-1 0,0 1 1,0-1-1,0 0 0,-1 0 0,1 1 1,-2-1-1,2-7 0,-1 8-9,-1 0 0,0 1 0,0-1 0,0 1 0,0-1 0,0 0 0,-1 1 0,1-1-1,-1 1 1,0-1 0,0 1 0,-1-1 0,1 1 0,-1 0 0,1 0 0,-3-4 0,-2 1 7,1-1 0,-2 1 1,1 0-1,0 1 0,-9-6 0,-12-10-11,22 18 11,1-1 1,0 1-1,1-1 1,-1 0-1,0 0 1,1 0 0,0-1-1,0 1 1,0-1-1,1 1 1,0-1-1,0 0 1,0 0-1,0 0 1,1 0 0,-1 0-1,1 0 1,1-1-1,-1 1 1,1 0-1,0-1 1,0 1-1,1-7 1,0 11-15,0-1-1,0 0 1,0 1-1,0-1 1,0 1-1,0-1 0,1 1 1,-1 0-1,0 0 1,1-1-1,-1 1 1,1 0-1,0 0 1,-1 0-1,1 0 1,0 1-1,-1-1 1,1 0-1,0 1 1,0-1-1,0 1 1,-1 0-1,1 0 1,2-1-1,53-1-122,-46 2 88,-8 0 31,1 0 0,-1 0-1,1 0 1,0 0 0,-1 1-1,1-1 1,0 1 0,-1 0-1,1 0 1,-1 0 0,0 1-1,1-1 1,-1 1 0,0 0-1,0 0 1,5 4 0,-5-3-6,-1 1 1,0-1-1,0 1 1,0-1 0,0 1-1,-1 0 1,0 0-1,1 0 1,-1-1 0,-1 1-1,1 0 1,-1 0-1,1 0 1,-1 1-1,-1 4 1,1 1 9,-1 1 1,0-1 0,-1 0-1,0 0 1,-1 0-1,0-1 1,0 1-1,-1 0 1,-1-1 0,1 0-1,-1 0 1,-1-1-1,-6 9 1,3-5-1269,-1-1 0,0-1 1,-1 0-1,0 0 0,-13 8 1,-10 3-9111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1:55.8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283 155 3506,'0'0'10999,"0"-6"-10425,2-8 469,0 0 1,0 0 0,2 0-1,0 1 1,6-15-1,-20 148 801,-8-12-1808,-21 100 72,56-274 29,-4-1 0,10-129 0,-23 117-1,0 78-224,0 20-29,-4 51 125,-24 134 0,7-74-32,19-119 308,2-12-116,1-28-70,5-46-83,22-90-8,2-30-131,-33 227 125,0 0 1,-2-1 0,-17 59-1,10-49 32,-7 58 0,17-65-36,-6 30-56,19-148 494,70-303-408,-114 523-326,5-36 323,-16 113 0,43-208 43,4-23 49,9-34 43,-12 50-159,44-136-25,-37 116 3,-2-1 0,0 1 0,2-39 1,-9 82 8,-1 0 1,-1-1 0,-1 1-1,0-1 1,-10 23 0,-10 36 11,13-40 1,8-29 2,1 1 0,0 0 0,1 0 1,-3 20-1,5-30 99,0-14 83,1 2-178,1-1 0,1 0 1,0 1-1,0-1 0,7-13 0,2-11-40,-3 8 15,-6 20 9,0-1 0,0 0-1,-1 0 1,0 0 0,1-14 0,-2 15-202</inkml:trace>
  <inkml:trace contextRef="#ctx0" brushRef="#br0" timeOffset="2576.47">254 148 2673,'0'0'8471,"-6"-3"-7479,-76-38 7884,88 39-8886,-1 1 39,0 0 0,1 1 0,-1 0 0,1 0 1,-1 0-1,1 0 0,6 2 0,10 0 103,-15-2-86,-5 0-33,-1 0 0,0 1 0,1-1-1,-1 0 1,0 0 0,1 0 0,-1 0 0,1 0 0,-1 0-1,0-1 1,1 1 0,-1 0 0,0-1 0,1 1 0,-1-1 0,0 1-1,1-1 1,-1 0 0,0 1 0,0-1 0,0 0 0,2-2 0,-10 3 1534,-12 1-10569,22-10 1172,-2 7 8082,1 0 0,-1 0-1,1 0 1,-1 0 0,1-1-1,-1 1 1,0 0 0,0 0-1,0-1 1,0-3 0,-1 4 51,1 1 1,-1-1 0,0 0-1,1 1 1,-1-1-1,1 0 1,0 1 0,-1-1-1,1 1 1,0-1-1,0 1 1,0-1 0,0 1-1,0 0 1,0-1-1,0 1 1,1 0 0,-1 0-1,0 0 1,1 0-1,-1 0 1,1 0 0,-1 0-1,1 1 1,-1-1-1,1 0 1,-1 1 0,4-1 3769,-17 21-3648,0 1 0,-25 27 1,2-1-171,-10 23-35,25-36-56,-43 53 0,60-86 260,4-7-311,3-8-104,48-69 43,-29 49-97,-2-1-1,-1-1 1,22-56 0,-42 92 62,0 0 0,1 0 1,-1 0-1,0 0 1,0 0-1,0 0 0,0 0 1,0 0-1,0 0 0,0 0 1,0 0-1,0 0 1,1 0-1,-1 0 0,0 0 1,0 0-1,0 0 1,0 0-1,0 0 0,0 0 1,0 0-1,0 0 0,0 0 1,0 0-1,0 0 1,1 0-1,-1 0 0,0 0 1,0 0-1,0 0 1,0 0-1,0 0 0,0-1 1,0 1-1,0 0 0,0 0 1,0 0-1,0 0 1,0 0-1,0 0 0,0 0 1,0 0-1,0 0 1,0-1-1,0 16-27,-8 25-7,-19 17 87,-45 66 0,26-47 125,40-64 176,14-18-355,-8 5 5,0 0-1,0 1 1,1-1 0,-1 1 0,0-1 0,1 1-1,-1-1 1,0 1 0,1 0 0,-1-1 0,1 1-1,-1-1 1,0 1 0,1 0 0,-1-1 0,1 1-1,0 0 1,-1 0 0,1-1 0,-1 1 0,1 0-1,-1 0 1,1 0 0,-1 0 0,1 0 0,1-1-1,-2 0 32,0 0-56,-3 8-125,-19 17 146,-50 43 1,71-66 1,0 0 1,0 0-1,0 0 1,0 0-1,0 1 1,1-1-1,-1 0 0,0 0 1,1 1-1,-1-1 1,1 1-1,-1-1 1,1 1-1,0-1 1,0 0-1,-1 1 1,1-1-1,0 1 1,0 1-1,49-1 121,111-2 104,-159 0-96,-39 0-325,36 0 197,0 0 1,0-1 0,0 1-1,0-1 1,0 1 0,0-1-1,0 1 1,0-1 0,0 0-1,0 0 1,0 0 0,1 0-1,-1 0 1,0-1 0,1 1-1,-1 0 1,1-1 0,0 1-1,-1-1 1,1 0-1,0 1 1,0-1 0,0 0-1,0 0 1,0 0 0,0 1-1,0-4 1,0 2-9,1-1 0,-1 0 1,1 1-1,0-1 0,0 0 0,0 1 0,1-1 1,-1 1-1,1-1 0,0 1 0,0-1 1,0 1-1,1-1 0,3-5 0,18-33-55,-8 18 36,-2 0-1,-1 0 1,0-1 0,-2 0 0,11-45-1,-10 31-67,-10 34 31,-6 19-22,-70 173 25,30-67 111,51-131-34,1 1 0,0 0 0,0 1 0,1 0 0,12-12-1,32-39 48,-47 54-63,-3 4 1,0-2 0,1 1 0,-1 0 0,0 0 0,0-1 0,-1 1 0,1-1 0,-1 1 0,0-1-1,2-6 1,-3 9-17,-3 12-85,-76 130 160,166-278 133,-84 178-390,-10-14-343,4-18-450,1 0 0,0 0 0,0 0 0,0 13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01.9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127 34 3954,'0'0'11101,"0"-6"-9738,0-16-298,0 16 909,5 30-926,-6-9-939,-1-1 0,0 1-1,-1-1 1,-1 0 0,-8 22-1,-34 72 281,38-89-312,-45 95 259,56-121 284,24-47-501,6 11-148,-3-2-1,-1-1 0,-2-1 0,32-77 0,-54 199-229,-5 343 753,0-416 194,-4-4-631,-1 1-1,1 0 1,0-1 0,-1 0-1,1 0 1,0 0 0,0-1-1,0 1 1,-6-6-1,-16-9-94,-31-4 76,-11-6-68,68 25-34,0 2 83,2-3-174,1 0 144,-1 0 1,1 1-1,0-1 0,0 1 1,0 0-1,1 0 0,4-3 0,13-10-57,-4-5 54,-2-1 0,0-1 0,-2 0 0,0-1 1,-2-1-1,14-37 0,-5 13-68,-15 30 63,1 0-103,-3 33 1,-5-2 126,0 0 0,-1-1 0,0 1-1,-1 0 1,0-1 0,-1 0 0,-8 15-1,-14 40 20,11-5 100,11-38-37,5-22-56,2-10-17,3-4-8,0 0 0,1 0 0,0 0 0,10-12 0,9-19-20,-10 19 14,-12 21 0,0 0 0,0-1 1,-1 1-1,0-1 0,0 0 1,0 0-1,0 0 0,2-7 0,-4 10-8,-2 14-125,-26 59 81,19-53 63,1-1 0,-8 32 0,13-40 0,1-3-9,0 1 0,1-1 1,0 1-1,0-1 0,1 10 0,24-39 137,-15 9-99,-6 9-35,1-1 0,-1 0 0,0 0 0,0 0 1,0-1-1,-1 1 0,1-1 0,-1 1 0,-1-1 0,2-6 0,-3 11-37,-1 27-195,-10 18 372,11-45-143,0 1-1,0 0 1,0 0-1,0 0 0,0 0 1,0 0-1,0 0 1,0 0-1,0 0 1,-1 0-1,1-1 1,0 1-1,0 0 1,0 0-1,0 0 1,0 0-1,0 0 1,0 0-1,0 0 0,0 0 1,-1 0-1,1 0 1,0 0-1,0 0 1,0 0-1,0 0 1,0 0-1,0 0 1,0 0-1,-1 0 1,1 0-1,0 0 1,0 0-1,0 0 0,0 0 1,0 0-1,0 0 1,0 0-1,-1 0 1,1 0-1,0 0 1,0 0-1,0 0 1,0 0-1,0 0 1,0 0-1,0 0 1,0 1-1,0-1 0,-1 0 1,1 0-1,0 0 1,0 0-1,0 0 1,0 0-1,0 0 1,0 0-1,0 1 1,0-1-1,0 0 1,0 0-1,0 0 1,0 0-1,0 0 0,0 1 1,-2-29 42,16-295-335,-14 322 272,-18 40-178,-90 146 175,51-89 7,54-88 10,3-7 6,0 0-1,0 0 0,-1 0 0,1 0 0,-1 1 1,1-1-1,0 0 0,-1 0 0,0 0 0,1 0 1,-1 0-1,0 0 0,1-1 0,-1 1 1,0 0-1,0 0 0,0 0 0,0-1 0,-1 2 1,2-2 119,0-3-292,0 1 0,1-1 1,-1 1-1,1-1 1,0 0-1,0 1 0,0 0 1,0-1-1,0 1 1,3-4-1,4-8-2084,2-8-2909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04.9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73 140 4690,'0'0'6096,"-12"-3"-5429,-37-12 48,37 11 849,12 4-1403,0-1 1,0 1 0,0-1-1,0 1 1,0-1 0,0 1-1,1-1 1,-1 1 0,0 0-1,0-1 1,0 1 0,0-1-1,0 1 1,1 0 0,-1-1-1,0 1 1,0-1 0,1 1-1,-1 0 1,0-1 0,1 1-1,-1 0 1,0 0 0,1-1-1,-1 1 1,1 0 0,-1 0-1,0-1 1,2 1 0,33-5 203,0 1-1,1 2 1,64 5 0,-16-1 86,-43 1-340,1 1-1,41 9 1,44 5 373,153-5 17,179 20-329,268 40 119,-440-41-400,-213-22 188,-11-5-49,91-4-1,-74-2-2,-60 0-12,1-1 1,-1-1-1,0 0 1,0-2 0,29-10-1,93-45 102,-65 32-173,-76 28 131,-32 0-72,-288 14 101,-95-9-59,222-8-24,96-2 10,0-4 0,-128-30 0,172 29-28,-52-9-57,-172-38 170,170 37-62,0 4 1,-184-4 0,183 15-54,-145 2 149,179 3-222,59 1 59,-1 1 0,1 0 1,0 0-1,0 2 1,0 0-1,-16 7 1,-16 4-60,27-10-474,-33 11 1767,33-5-2668,11 4-3758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15.0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1825,'0'0'16407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16.7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351 126 3986,'0'0'17360,"0"-30"-16144,0 15-1181,1 9-19,-1 0 0,0 0 0,0 0 0,-1 0 0,0 1 0,0-1 0,-3-9 0,3 14-16,0-1 1,0 0-1,0 1 0,0-1 0,-1 0 1,1 1-1,-1 0 0,1-1 1,-1 1-1,1 0 0,-1 0 1,0 0-1,0 0 0,1 0 0,-1 0 1,0 0-1,0 1 0,0-1 1,0 1-1,0-1 0,0 1 1,0 0-1,0 0 0,0-1 0,0 2 1,-3-1-1,-4 1-7,1 0 0,0 0 0,0 1 0,0 0 0,0 1 0,1 0 0,-1 0 0,1 0 0,-1 1 0,1 0 0,0 1 0,1 0 0,-1 0 0,1 0 0,-11 12 0,12-12 2,0 0 0,1 0 0,0 0 1,0 0-1,1 1 0,-1 0 0,1 0 0,1 0 0,-1 0 0,1 0 0,0 0 0,0 0 0,1 1 0,-1-1 0,1 1 0,1-1 0,0 1 0,0 0 0,0-1 0,2 11 0,-1-15 5,-1-1 0,1 1 1,0 0-1,0-1 0,0 1 0,1-1 0,-1 0 0,0 1 1,0-1-1,1 0 0,-1 0 0,1 0 0,-1 0 0,1 0 1,-1 0-1,1 0 0,0 0 0,-1-1 0,1 1 1,0 0-1,0-1 0,0 0 0,-1 1 0,4-1 0,48 3 6,-43-4-5,-6 1 5,1-1 1,-1 1 0,1-1 0,0 0 0,-1-1-1,0 1 1,1-1 0,-1 0 0,0 0 0,0 0-1,0-1 1,0 1 0,0-1 0,-1 0-1,1 0 1,-1-1 0,0 1 0,0-1 0,0 1-1,0-1 1,3-6 0,3-5 23,-2 0 0,1 0 0,-2-1 0,7-24-1,-10 79 103,-7 33-138,-10 50 126,1 202 0,-13-320 77,4-3-74,1-1-1,0 0 0,0-2 0,0 0 0,-25-7 0,34 6-473,1-1-1,0 0 1,0-1 0,-14-8-1,17 8-908,0-1 0,0 0 0,0 0 0,1-1-1,-13-13 1,0-6-8214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21.1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88 9 6003,'0'0'7408,"0"0"-7348,0-1-1,0 0 0,-1 1 1,1-1-1,-1 1 0,1-1 1,0 1-1,-1-1 0,1 1 1,-1 0-1,1-1 0,-1 1 1,1-1-1,-1 1 0,1 0 1,-1 0-1,1-1 0,-1 1 1,0 0-1,0-1 0,-18 62 953,2 0 0,3 1 0,3 0 0,3 1 0,0 121 0,7-182-1006,1 0 0,0 0 0,0 0 0,0 0 0,0-1 0,1 1-1,-1 0 1,0 0 0,1 0 0,-1-1 0,1 1 0,0 0 0,1 3-1,-1-5-248,0 0-1,0 0 0,0 0 1,0 0-1,0 0 0,0 0 0,0 0 1,0 0-1,0-1 0,0 1 1,0 0-1,0-1 0,0 1 1,0-1-1,0 1 0,0-1 0,0 1 1,0-1-1,-1 0 0,1 1 1,0-1-1,0 0 0,-1 0 1,1 1-1,0-1 0,-1 0 0,1-1 1,22-22-8559</inkml:trace>
  <inkml:trace contextRef="#ctx0" brushRef="#br0" timeOffset="498.67">657 43 8676,'0'0'8911,"-5"-5"-8308,4 3-578,0 1 1,-1-1-1,1 1 1,-1 0-1,1-1 1,-1 1-1,1 0 1,-1 0-1,0 0 1,1 0-1,-1 0 1,0 0-1,0 1 1,0-1-1,0 0 1,0 1-1,0 0 1,0-1-1,0 1 1,0 0-1,0 0 1,0 0-1,0 0 1,0 0-1,1 1 1,-1-1-1,0 1 1,0-1-1,0 1 1,0 0-1,0-1 1,0 1-1,-2 2 1,-19 11 243,2 1 0,0 1 1,1 1-1,0 1 0,2 0 1,-27 35-1,36-41-226,0 1 0,1 0 0,1 0 0,1 1 0,-1 0 0,2 1 0,0-1 0,1 1 0,1 0 0,0 0 0,1 0 0,-1 26 0,3-38-36,0-1 0,0 1 1,0-1-1,1 0 1,-1 1-1,1-1 0,0 0 1,-1 0-1,1 1 1,0-1-1,0 0 0,0 0 1,1 0-1,-1 0 1,0 0-1,1 0 0,-1-1 1,1 1-1,3 2 1,-1-1 1,0 0 0,1-1 0,-1 0 0,0 0 0,1 0 0,0 0 0,0-1 0,-1 1 0,6-1 0,12 2 2,-1-2 1,0 0 0,31-4-1,-45 3-13,1-1-12,0 0 0,-1-1-1,1 0 1,0 0 0,-1 0-1,9-5 1,-14 6 21,0 1 0,0-1 1,-1 0-1,1 1 0,0-1 0,-1 0 0,1 0 0,-1-1 0,1 1 0,-1 0 1,0 0-1,1-1 0,-1 1 0,0-1 0,0 1 0,0-1 0,0 1 1,0-1-1,0 0 0,-1 1 0,1-1 0,0 0 0,-1 0 0,0 1 0,1-1 1,-1 0-1,0 0 0,0 0 0,0 0 0,0 0 0,0-3 0,-1 4-5,0 0-1,1 0 0,-1 0 0,0 0 0,1 1 0,-1-1 0,0 0 1,0 0-1,0 1 0,1-1 0,-1 0 0,0 1 0,0-1 1,0 1-1,0 0 0,0-1 0,0 1 0,0 0 0,-1-1 1,1 1-1,0 0 0,0 0 0,-1 0 0,-31-1 30,26 1-18,-16 0-4,1 0-1,-1 2 0,-29 5 0,-1 13-1588,44-14 224,0-1 0,0 1 0,-15 14 0,4-3-3233,1-3-2552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28.5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0 161 7267,'0'0'11899,"3"5"-11563,23 2-172,0 0-1,0-2 1,0 0-1,1-2 1,-1-2-1,41-1 1,-65 0-49</inkml:trace>
  <inkml:trace contextRef="#ctx0" brushRef="#br0" timeOffset="696.26">577 148 7475,'0'0'6849,"5"-14"-5747,18-44-259,-22 56-793,0 0 1,0 0-1,0 0 1,-1 1 0,1-1-1,0 0 1,-1 0-1,0 0 1,1 0-1,-1 0 1,0 0-1,0-1 1,0 1-1,-1 0 1,1 0 0,0 0-1,-1 0 1,1 0-1,-1 1 1,1-1-1,-1 0 1,0 0-1,0 0 1,0 0 0,0 1-1,0-1 1,-1 0-1,1 1 1,0-1-1,-1 1 1,1-1-1,-1 1 1,1 0-1,-1 0 1,0 0 0,0 0-1,1 0 1,-1 0-1,0 0 1,0 0-1,0 1 1,-4-1-1,-5-1 29,-1 0 0,0 1 0,1 0 0,-1 1 0,-18 3-1,22-3-27,5 1-48,0-1-1,0 1 1,0 0 0,1 0-1,-1 0 1,0 0 0,0 0 0,1 0-1,-1 1 1,1-1 0,-1 1-1,1 0 1,-1 0 0,1 0-1,0 0 1,0 0 0,0 0-1,0 1 1,1-1 0,-1 1-1,1-1 1,-1 1 0,1-1 0,0 1-1,-2 5 1,1-1 0,0-1 1,1 1 0,0 0-1,0 0 1,0-1-1,1 1 1,0 0 0,0 0-1,1 0 1,1 7-1,-1-12 1,0-1 0,0 1 0,0 0 0,0 0 0,1-1 0,-1 1 0,1-1 0,-1 1 0,1-1 0,-1 0 0,1 1 0,0-1 0,0 0 0,-1 0 0,1 0 0,0 0 0,0-1 0,0 1 0,0 0 0,4 0 0,44 6-5,-48-7 11,1 0 0,-1 0-1,1 0 1,0 0 0,-1 0 0,1-1-1,-1 1 1,1-1 0,-1 0 0,1 1-1,-1-1 1,0 0 0,1-1 0,-1 1-1,0 0 1,0-1 0,3-1 0,-2-1 66,0 0 1,-1-1 0,1 1 0,-1-1 0,0 1 0,0-1-1,1-7 1,0 5 78,1 155 906,-4-136-1058,0-1 0,-1 1 0,0-1 0,0 0-1,-2 1 1,-4 17 0,5-26 5,1 1-1,-1-1 1,0 0-1,0 0 1,0 0-1,0 0 1,-1 0-1,1 0 1,-1 0-1,0-1 1,0 1-1,0-1 1,0 0 0,0 0-1,0 0 1,0 0-1,-1-1 1,1 1-1,-1-1 1,1 0-1,-1 0 1,0 0-1,1 0 1,-7 0-1,-90 6-118,66-7-2259,0-3-3483,14-1-2767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22:35.3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1 713 6435,'0'0'12571,"4"0"-12350,221 13 800,-83-3-734,992 9 434,-1015-19-679,626-17 59,-558 17-66,683-11 184,318-28-201,-579-13 68,-100 4-126,-7 41 108,155-12 45,-98 2 681,-410 18-670,101 20 47,6 0 1264,-57-21-1083,-199 0-355,-11 0-1002,0-1-447,0 0 0,0-1 0,0 0 0,-14-4 0,17 4-68,-25-7-5991</inkml:trace>
  <inkml:trace contextRef="#ctx0" brushRef="#br0" timeOffset="1297.1">4372 84 4530,'0'0'7043,"3"-12"-6056,7-32 203,-8 33-187,-1 11-357,0 1-626,1 1 0,-1 0-1,0 0 1,0 0 0,0-1 0,0 1 0,0 0-1,0 0 1,0 0 0,-1 1 0,1-1 0,-1 0-1,1 0 1,-1 0 0,0 0 0,0 0 0,0 4-1,0-5 12,3 246 1342,-5-128-900,4-106-235,4-15-660,9-25-2354,-9 15 171,9-13-3107</inkml:trace>
  <inkml:trace contextRef="#ctx0" brushRef="#br0" timeOffset="2365.03">4541 175 4786,'0'0'7417,"-12"-3"-6022,128 14 539,618-27 401,-303 6-2217,-44 3-60,525-5 69,-681 12-65,-197 2-115,59 10 0,-58-6 823,61 2-1,-95-10-760,0 0 0,-1-1-1,1 1 1,0-1 0,-1 1 0,0-1 0,1 1 0,-1-1-1,0 1 1,0-1 0,-1 1 0,0-5 0,-8-35 34,5 27-87,0 1-1,2-1 1,-2-28 0,-17 218-513,-2-2 623,9-93-1797,8-53-2439</inkml:trace>
  <inkml:trace contextRef="#ctx0" brushRef="#br0" timeOffset="3508.88">4532 874 2801,'0'0'10608,"-9"-11"-9941,-25-32-179,32 42-462,0-1 1,1 1-1,-1 0 0,0-1 1,0 1-1,1 0 0,-1 0 1,0 0-1,0 1 0,0-1 1,0 0-1,-1 1 0,1-1 1,0 1-1,0 0 0,0 0 1,0-1-1,0 2 0,0-1 1,-1 0-1,1 0 0,0 1 1,0-1-1,0 1 0,0-1 1,-2 2-1,-2 0 31,1 1-1,0-1 1,1 1-1,-1 0 1,0 1 0,-7 6-1,7-3-12,-1-1 1,1 1-1,0 0 0,1 0 1,0 1-1,0-1 0,1 1 0,0 0 1,0 0-1,1 0 0,0 0 1,0 1-1,1-1 0,0 1 0,0-1 1,1 1-1,0-1 0,1 0 1,1 11-1,-1-17-30,0 0-1,1 0 1,-1 0 0,0 0 0,1 0 0,-1 0-1,1 0 1,0 0 0,0 0 0,-1-1 0,1 1-1,0 0 1,0-1 0,1 0 0,-1 0-1,0 0 1,0 0 0,1 0 0,-1 0 0,0 0-1,1-1 1,-1 1 0,4 0 0,-3-1 12,0 1 0,0-1 0,1 1 0,-1-1 0,0 0 0,0 0 1,0-1-1,0 1 0,0-1 0,0 1 0,0-1 0,0 0 0,0 0 0,0 0 0,0 0 1,-1-1-1,1 1 0,5-5 0,2-7 77,-1 0 1,0-1-1,-1-1 1,0 1 0,-2-1-1,1-1 1,-2 1-1,0-1 1,4-23-1,-1 12 1311,-9 56-564,0 3-1001,-20 266 247,21-293-92,-1 1-1,0 0 1,0-1 0,-1 0-1,0 1 1,0-1-1,0 0 1,-1 0 0,1 0-1,-1 0 1,0 0-1,-1-1 1,1 0 0,-1 1-1,0-1 1,-5 4-1,0-2 3,0 0 0,0-1-1,0 0 1,-1-1 0,0 0-1,0 0 1,-20 4 0,-35 7-1103,-85 10 1,46-18-3231</inkml:trace>
  <inkml:trace contextRef="#ctx0" brushRef="#br0" timeOffset="6083.6">8430 41 6243,'0'0'8983,"-8"-3"-8148,-4-1-466,8 2-124,0 0 0,0 1 0,0 0-1,0 0 1,0 0 0,0 0 0,0 1-1,0-1 1,-8 1 1147,24-2-1319,0 1 0,0 0-1,0 1 1,21 2 0,3 0 25,160-5 94,-195 7-195,0 0 0,0 0 1,0 0-1,0 0 0,-1 0 1,0 0-1,0 0 0,0 0 1,-1 7-1,1-3 0,-3 13 23,0 0 0,-1-1 0,-2 1 0,0-1 0,-1 0 0,-13 26 0,2 0 1,3 0 12,-1 2-2370,3-19-6589</inkml:trace>
  <inkml:trace contextRef="#ctx0" brushRef="#br0" timeOffset="6334.05">8508 230 912,'0'0'15704,"-39"-11"-14824,49 11-688,19 0-32,15 0 128,25 0-176,13-8-112,1-1-1056,5-2-2274,-20-3-2848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11.11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76 140 7123,'0'0'2828,"6"0"-2766,-3-1 37,0 1 0,0-1 0,0 0 0,0 0 0,0 0 1,0-1-1,0 1 0,0-1 0,0 0 0,-1 1 0,1-1 0,-1 0 1,1-1-1,-1 1 0,0 0 0,0-1 0,0 1 0,0-1 1,0 0-1,-1 1 0,1-1 0,-1 0 0,1 0 0,-1 0 0,0 0 1,-1 0-1,1 0 0,0-1 0,0-4 0,2-61 9348,-3 69-9223,0 22-709,-19 223 658,13-168-90,-31-77 224,-49-4-302,273-4-673,-64-9-5416,-45 1-3758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17.2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56 126 5907,'0'0'6157,"12"-1"-1382,35-2-3961,-37 3-663,26-2 107,-35 1-217,1 1 1,-1-1-1,0 1 0,1-1 1,-1 0-1,0 1 0,0-1 1,1 0-1,-1 0 0,0 0 1,0 0-1,0 0 0,0 0 1,0 0-1,0 0 0,0-1 1,-1 1-1,1 0 0,0 0 1,-1-1-1,1-1 0,3-8 130,-1-1 1,0 1-1,-1-1 0,0 1 0,-1-1 0,0-15 312,-1 31-1202,0-1 696,1 1 0,-1-1 0,0 1 0,0-1 0,-1 1 0,1-1 0,-2 5-1,0 2 19,1 14 28,-2 0 1,0 0 0,-10 30-1,-1 16 120,5-40-132,-1 8 87,10-36-95,0-1-1,0 1 1,-1-1-1,1 0 0,0 1 1,-1-1-1,1 1 0,-1-1 1,0 0-1,0 1 0,1-1 1,-1 0-1,0 0 0,0 1 1,0-1-1,0 0 0,0 0 1,-1 0-1,1 0 0,0-1 1,0 1-1,-1 0 1,-1 1-1,-1-1 20,1 1 1,-1-1-1,0 0 1,0 1-1,0-2 1,0 1-1,1 0 1,-8-1-1,-70 0 314,187 4-648,-54 0 118,90-7 1,-56-2-8933,-67 4 3048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32.4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48 5523,'0'0'4225,"0"-9"-4225,0 12-2913,0-1 2241,0 2 528,0-2 32</inkml:trace>
  <inkml:trace contextRef="#ctx0" brushRef="#br0" timeOffset="345.08">4 181 2369,'0'0'5555,"-3"-4"-5555</inkml:trace>
  <inkml:trace contextRef="#ctx0" brushRef="#br0" timeOffset="635.81">4 168 11957,'10'-4'1111,"0"2"0,0-1-1,0 1 1,1 1-1,-1 0 1,14 0-1,42 2-4530,-21 0-6947</inkml:trace>
  <inkml:trace contextRef="#ctx0" brushRef="#br0" timeOffset="838.8">67 215 5186,'0'0'9941,"-33"11"-9509,36-11-320,7 2-80,13-2 144,4 0-32,3 0-144,3 0-320,-3 0-1233,-4 0-3153,-6-9-1376</inkml:trace>
  <inkml:trace contextRef="#ctx0" brushRef="#br0" timeOffset="1178.98">213 109 6435,'0'0'11229,"-8"-6"-10402,-23-20-269,23 20-259,17 27-1022,4-8 778,1-1 0,0-1 0,0 0 0,1-1 0,17 8 0,26 18 140,-58-36-185,1 1 0,0-1 0,0 0-1,-1 1 1,1-1 0,0 1 0,-1-1 0,1 1-1,0 0 1,-1-1 0,1 1 0,-1 0 0,1-1 0,-1 1-1,0 0 1,1-1 0,-1 1 0,1 0 0,-1 0-1,0 0 1,0-1 0,0 1 0,1 0 0,-1 0 0,0 0-1,0-1 1,0 1 0,0 0 0,0 0 0,0 0 0,-1 0-1,1-1 1,0 1 0,0 0 0,-1 0 0,1 0-1,0-1 1,-1 1 0,1 0 0,0 0 0,-1-1 0,1 1-1,-1 0 1,0-1 0,1 1 0,-1-1 0,1 1-1,-1-1 1,0 1 0,1-1 0,-1 1 0,0-1 0,-1 1-1,-52 23 806,37-17-813,-4 9-56</inkml:trace>
  <inkml:trace contextRef="#ctx0" brushRef="#br0" timeOffset="1695.1">731 215 13398,'0'0'7958,"-3"-9"-7467,2 6-467,-11-35 586,11 35-517,0 1-1,1-1 0,-1 0 1,1 0-1,-1 0 0,1 0 0,0 0 1,0 0-1,1 0 0,-1 0 1,1 1-1,-1-1 0,2-4 1,0 5-84,0 1 1,0 0 0,0-1 0,0 1 0,0 0 0,1 0-1,-1 0 1,0 1 0,0-1 0,1 1 0,-1-1 0,0 1-1,1-1 1,-1 1 0,1 0 0,3 1 0,40 2-65,-43-2 53,0-1 1,0 1-1,-1 0 1,1 0-1,0 0 1,-1 0-1,1 1 1,-1-1-1,1 1 0,-1 0 1,0-1-1,0 1 1,0 0-1,0 0 1,0 0-1,0 1 1,0-1-1,-1 0 1,1 1-1,-1-1 1,1 1-1,-1-1 1,0 1-1,0 0 1,0 0-1,-1-1 1,1 1-1,-1 0 1,1 0-1,-1 0 1,0 0-1,0 0 1,-1 4-1,1-1-1,-1 0 0,0 1 0,-1-1 0,1 0-1,-1 0 1,0 0 0,-1 0 0,1 0 0,-1-1 0,0 1 0,-1-1-1,1 0 1,-1 0 0,-5 6 0,-1-3 9,-1 0-1,1-1 1,-1 0 0,-14 6-1,-27 18 15,52-30-20,0-1-1,0 0 1,-1 0 0,1 0-1,0 0 1,0 0 0,0 0-1,-1 0 1,1 1 0,0-1-1,0 0 1,0 0 0,-1 0-1,1 0 1,0 1 0,0-1-1,0 0 1,0 0 0,0 0-1,0 1 1,-1-1 0,1 0-1,0 0 1,0 1 0,0-1-1,0 0 1,0 0 0,0 0-1,0 1 1,0-1-1,0 0 1,0 0 0,0 1-1,0-1 1,0 0 0,0 0-1,0 1 1,1-1 0,-1 0-1,0 0 1,0 0 0,0 1-1,0-1 1,0 0 0,0 0-1,1 0 1,-1 1 0,0-1-1,0 0 1,0 0 0,1 0-1,-1 0 1,0 0 0,0 1-1,0-1 1,1 0 0,-1 0-1,0 0 1,0 0 0,0 0-1,1 0 1,-1 0 0,0 0-1,0 0 1,1 0 0,-1 0-1,0 0 1,0 0 0,1 0-1,19 3 16,-18-3-17,122 4-568,-82-5-2293,-1-1-3423,-18-1-1304</inkml:trace>
  <inkml:trace contextRef="#ctx0" brushRef="#br0" timeOffset="2328.42">1066 203 6435,'0'0'11789,"0"-5"-10871,6-58 5365,-6 97-6689,0-30 412,0 0-1,0 1 0,0-1 0,1 0 0,-1 0 0,1 0 0,0 1 0,0-1 0,0 0 0,1 0 1,0-1-1,-1 1 0,1 0 0,1 0 0,-1-1 0,3 4 0,-2-4-6,1-1-1,-1 0 0,1 1 1,-1-1-1,1 0 0,0-1 1,0 1-1,0-1 0,0 0 1,0 0-1,0 0 0,0 0 1,0-1-1,1 1 0,-1-1 1,5-1-1,-6 1-9,0 0-1,0 0 1,0 0 0,0 0-1,0-1 1,0 1-1,0-1 1,0 0-1,0 0 1,0 0 0,0 0-1,-1 0 1,1-1-1,0 1 1,-1-1 0,1 0-1,-1 0 1,0 0-1,1 0 1,-1 0-1,0 0 1,0-1 0,-1 1-1,1 0 1,0-1-1,-1 0 1,0 1 0,1-1-1,-1 0 1,0 0-1,0 0 1,-1 0 0,1 0-1,-1 0 1,1-5-1,-10 29 57,2 1 0,0 0 0,1 0 0,-4 38-1,10-55-72,0 23-1747,0 0-4017</inkml:trace>
  <inkml:trace contextRef="#ctx0" brushRef="#br0" timeOffset="4010.45">1354 357 13494,'0'0'4778,"13"-6"-3948,-8 3-840,22-11 307,-1-1-1,-1-1 1,0-2-1,-1 0 0,23-23 1,-30 21-215,-1 0 0,24-40 0,-35 50-68,0 1 0,-1-1 0,0 0 0,0 0 0,-1 0 0,0-1 1,-1 1-1,0-1 0,0-15 0,-2 25-21,-1 1 1,1-1 0,-1 0-1,0 1 1,1-1-1,-1 1 1,1-1 0,-1 1-1,0-1 1,1 1 0,-1 0-1,0-1 1,0 1-1,1 0 1,-1 0 0,0-1-1,0 1 1,1 0-1,-1 0 1,0 0 0,0 0-1,0 0 1,1 0 0,-1 0-1,0 0 1,0 0-1,0 0 1,1 0 0,-2 1-1,-26 5-89,21-1 110,1 0 0,-1 0 0,1 1 0,0 0 0,0 0 0,0 0 1,1 1-1,0 0 0,1 0 0,-1 1 0,1-1 0,1 1 0,0-1 1,0 1-1,0 1 0,1-1 0,-3 16 0,0 13 508,1 1 0,3 64-1,1-69-78,0-33-417,0 1 0,-1 0 1,1-1-1,0 1 0,0 0 0,0-1 0,0 1 1,0 0-1,0 0 0,0-1 0,0 1 0,0 0 1,0-1-1,1 1 0,-1 0 0,0-1 1,0 1-1,1 0 0,-1-1 0,0 1 0,1 0 1,-1-1-1,1 1 0,-1-1 0,1 1 0,-1-1 1,1 1-1,-1-1 0,2 1 0,17-11 766,-11 4-959,141-89 221,-147 94-76,-1 1-103,-1 38-177,0 45 564,0-82-214,8-1-6,1-1 0,-1 0 0,1 0 0,-1-1 0,0 1 0,1-2 0,-1 1 0,0-1-1,-1-1 1,1 1 0,0-1 0,-1-1 0,0 1 0,0-1 0,0-1 0,-1 1 0,7-8 0,-5 4-45,0 1-1,0-1 1,-1 0 0,-1-1 0,0 0-1,0 0 1,-1 0 0,0-1-1,-1 1 1,0-1 0,0 0 0,2-15-1,-6 25-6,0 1 0,0-1 0,0 0 0,1 0 0,-1 1 0,0-1 0,0 0 0,0 0 0,0 0 0,0 1 0,0-1 0,0 0 0,-1 0 0,1 1 0,0-1 0,0 0 0,-1 0 0,1 1 0,0-1 0,-1 0 0,1 1 0,-1-1 0,1 1 0,-1-1 0,1 0 0,-1 1 0,1-1-1,-1 1 1,1-1 0,-1 1 0,0-1 0,1 1 0,-1 0 0,0-1 0,-29 1-382,21 1 388,7-1-8,0 1 0,0-1-1,1 1 1,-1 0 0,0 0-1,1 0 1,-1 0 0,0 0-1,1 1 1,-1-1 0,1 0 0,0 1-1,-1-1 1,1 1 0,0-1-1,0 1 1,-2 2 0,3-4 6,-1 1 0,1 0 0,0-1 0,-1 1 0,1-1 0,-1 1 0,1-1 0,0 1 0,0 0 0,-1-1 0,1 1 0,0 0 0,0-1 0,0 1 0,0 0 0,-1 0 0,1-1 0,0 1 0,0 0 0,1-1 0,-1 1 0,0 0 0,0-1 0,0 1 0,0 0 0,0-1 1,1 1-1,-1 0 0,0-1 0,1 1 0,-1 0 0,1-1 0,-1 1 0,0-1 0,1 1 0,-1-1 0,1 1 0,-1-1 0,1 1 0,0-1 0,-1 0 0,1 1 0,-1-1 0,1 0 0,1 1 0,16 2-17,1-1 1,-1-1-1,34-2 0,-16 0 15,-35 1-45,-1 20-147,0 85 797,4-103-560,-1-1 0,1 0 0,0-1 0,0 1 0,-1-1 0,1 0 0,0 0 0,0 0 0,6-1 0,-3 1 47,0-1-68,1 0 0,0 0-1,-1-1 1,1 0 0,-1-1 0,1 1-1,-1-2 1,0 1 0,0-1 0,-1 0-1,1 0 1,-1-1 0,0 1 0,0-2 0,8-7-1,-2 0-21,-1 0-1,0-1 1,0 0-1,-2 0 1,16-31-1,-24 43 1,1 0-1,-1 0 0,0-1 1,0 1-1,-1 0 0,1-1 1,0 1-1,-1-1 0,1 1 1,-1 0-1,0-1 0,0 1 0,0-1 1,0 1-1,0-1 0,-1-4 1,0 6-8,-1 0 1,1 0 0,0 0-1,0 0 1,-1 0-1,1 0 1,-1 0 0,1 0-1,-1 1 1,1-1 0,-1 1-1,1-1 1,-1 1-1,0-1 1,1 1 0,-1 0-1,1 0 1,-1 0 0,0 0-1,1 0 1,-1 0-1,0 0 1,1 1 0,-1-1-1,-2 1 1,2 0 6,-1-1 0,0 1 1,0 0-1,1-1 0,-1 1 0,0 0 0,1 1 1,-1-1-1,1 0 0,0 1 0,-1-1 0,1 1 1,0 0-1,0 0 0,0 0 0,-3 3 1,5-4 3,-1 0 0,1 0 0,-1 0 0,1 1 0,0-1 0,-1 0 0,1 0 0,0 0 0,0 0 0,0 0 0,0 1 0,0-1 0,0 0 0,0 0 0,0 0 0,0 1 0,1-1 0,-1 0 0,0 0 0,1 0 0,-1 0 0,1 0 0,-1 0 0,1 0 0,0 0 0,-1 0 0,1 0 0,0 0 0,0 0 0,0 0 0,0-1 0,-1 1 1,1 0-1,0 0 0,0-1 0,0 1 0,0-1 0,1 1 0,-1-1 0,0 1 0,2-1 0,58 24-10,-50-21-31,-1 1-1,1 0 1,0 0-1,-1 1 1,0 1 0,0-1-1,15 13 1,-25-17 37,1-1 1,0 1 0,0 0 0,0 0-1,0 0 1,-1-1 0,1 1 0,0 0-1,-1 0 1,1 0 0,-1 0 0,1 0-1,-1 0 1,0 0 0,1 0 0,-1 0-1,0 1 1,0-1 0,1 0 0,-1 0-1,0 0 1,0 0 0,0 0 0,-1 0-1,1 0 1,0 2 0,-1-1 2,0 0 0,-1 0 1,1 0-1,0-1 0,-1 1 1,1-1-1,-1 1 0,1-1 1,-1 1-1,0-1 0,1 0 0,-5 2 1,-7 4 6,1-2 0,-1 0 0,-19 5 0,29-9-6,-28 6-935,0-1 1,-61 4 0,30-7-4738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40.0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117 90 8148,'0'0'9263,"-40"1"-3389,33 4-5879,1 0 0,0 1 0,-1 0 0,2 1 0,-1-1 0,1 1 0,0 0 0,0 1 0,-3 7 0,5-10 2,1-1 0,0 1-1,0 0 1,0 0-1,1 0 1,0 0 0,0 1-1,0-1 1,0 0 0,1 0-1,0 1 1,0-1-1,0 0 1,1 0 0,2 10-1,-2-13 2,1 1-1,0-1 0,0-1 1,0 1-1,0 0 0,0 0 1,0-1-1,0 1 0,0-1 1,1 1-1,-1-1 0,1 0 1,-1 0-1,1 0 0,-1 0 1,1-1-1,-1 1 0,1-1 1,0 1-1,-1-1 0,1 0 1,0 0-1,2-1 0,0 2-36,0-1 0,0 0 0,0-1-1,0 1 1,0-1 0,0 0 0,-1 0 0,1 0-1,0-1 1,-1 0 0,1 0 0,4-2 0,-3-4 15,0 1 1,0-1 0,-1 0-1,0-1 1,0 1-1,-1-1 1,0 0 0,-1 0-1,0 0 1,0 0 0,-1-1-1,0 1 1,-1-1-1,0 0 1,0 1 0,-1-1-1,0 0 1,-1 1 0,0-1-1,-4-16 1,4 25 23,1-1 1,-1 1-1,1 0 0,-1 0 1,1 0-1,-1-1 1,0 1-1,0 0 0,1 0 1,-1 0-1,0 0 0,0 0 1,0 0-1,0 1 1,0-1-1,0 0 0,0 0 1,-1 1-1,1-1 1,0 1-1,0-1 0,0 1 1,-1-1-1,1 1 1,0 0-1,-1-1 0,1 1 1,0 0-1,0 0 1,-1 0-1,1 0 0,0 0 1,-1 1-1,1-1 0,0 0 1,-1 0-1,1 1 1,-2 0-1,1 0-13,-1 0 0,0 0 0,0 1 0,0-1 0,1 1 0,-1-1 0,1 1 0,-1 0 0,1 0 0,0 0 1,0 0-1,0 1 0,0-1 0,0 0 0,-2 5 0,-3 19-2640,8-7-4758</inkml:trace>
  <inkml:trace contextRef="#ctx0" brushRef="#br0" timeOffset="292.51">355 147 12102,'4'-7'7291,"6"-11"-6056,-5 3-852</inkml:trace>
  <inkml:trace contextRef="#ctx0" brushRef="#br0" timeOffset="852.37">561 79 3490,'0'0'11402,"0"-6"-10436,0 5-865,0-1 0,0 0 1,0 1-1,-1-1 0,1 1 1,0-1-1,-1 1 0,0-1 0,1 1 1,-1-1-1,0 1 0,0 0 0,1-1 1,-1 1-1,0 0 0,0 0 0,-1 0 1,1 0-1,0 0 0,0 0 1,-1 0-1,1 0 0,0 0 0,-1 0 1,1 1-1,-1-1 0,1 0 0,-1 1 1,1 0-1,-1-1 0,1 1 0,-1 0 1,1 0-1,-1-1 0,1 1 1,-1 1-1,0-1 0,1 0 0,-1 0 1,1 0-1,-1 1 0,1-1 0,-1 1 1,1-1-1,-1 1 0,-1 1 0,1-1-97,1-1-1,0 0 0,0 1 0,0 0 0,0-1 0,-1 1 0,1 0 0,0 0 1,0-1-1,0 1 0,0 0 0,1 0 0,-1 0 0,0 0 0,0 0 0,1 0 1,-1 0-1,0 1 0,1-1 0,-1 0 0,1 0 0,-1 0 0,1 1 0,0-1 1,0 0-1,0 1 0,-1-1 0,1 0 0,0 0 0,0 1 0,1-1 0,-1 0 1,0 1-1,0-1 0,1 0 0,-1 0 0,0 1 0,1-1 0,1 2 0,-1 1 0,1-1-1,0 1 1,0-1-1,0 0 1,1 1-1,-1-1 1,1 0-1,0 0 1,0-1-1,0 1 1,4 3-1,2-2 32,39 26 1,-47-30-33,-1 0 0,1 1 1,0-1-1,-1 1 1,1-1-1,0 1 0,-1-1 1,1 1-1,0 0 1,-1-1-1,1 1 0,-1 0 1,1-1-1,-1 1 0,0 0 1,1 0-1,-1 0 1,0-1-1,1 1 0,-1 0 1,0 0-1,0 0 0,0 0 1,0-1-1,0 1 1,0 0-1,0 0 0,0 0 1,0 0-1,0 0 1,0-1-1,-1 1 0,1 0 1,0 0-1,-1 0 0,1-1 1,0 1-1,-1 0 1,1 0-1,-1-1 0,1 1 1,-1 0-1,1-1 0,-1 1 1,0-1-1,1 1 1,-1-1-1,0 1 0,1-1 1,-1 1-1,0-1 1,-1 1-1,-5 3 32,-1 0 0,0 0-1,0-1 1,0 0 0,0-1 0,0 0-1,-1 0 1,-8 1 0,16-3-117,10-12-8763,-1 3 3771</inkml:trace>
  <inkml:trace contextRef="#ctx0" brushRef="#br0" timeOffset="1161.6">568 43 10005,'0'0'8403,"-4"-8"-8307,21 6-15,10-2-65,6-1 16,3-1-32,4 0-385,-3 0-1616,-4 1-2785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3:28.5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67 298 7379,'0'0'8532,"10"0"-8468,9 0 80,8 0-48,0 0 97,-1-2-193,1 0-177,-4 2-591,3-2-881,-6-2-1744,-3 0-2498</inkml:trace>
  <inkml:trace contextRef="#ctx0" brushRef="#br0" timeOffset="-248.87">60 212 9204,'7'-2'12338,"26"-11"-12254,-16 9-355,-1 0 0,1 1 1,0 1-1,0 1 0,0 0 0,22 2 1,-8 0-3595,-29-1 3331,-2 0 400,0 0 0,0 0 1,1 0-1,-1 0 1,0-1-1,0 1 1,0 0-1,0 0 1,1 0-1,-1 0 1,0 0-1,0 0 1,0 0-1,0 0 0,1 1 1,-1-1-1,0 0 1,0 0-1,0 0 1,1 0-1,-1 0 1,0 0-1,2 4-3471,-2 3-792</inkml:trace>
  <inkml:trace contextRef="#ctx0" brushRef="#br0" timeOffset="557.15">236 93 5795,'0'0'8051,"-8"-4"-7152,-20-14 243,27 18-1107,1 0 0,0-1 0,0 1 0,-1 0 0,1 0-1,0 0 1,-1 0 0,1 0 0,0 0 0,-1 0 0,1 0-1,0 0 1,-1-1 0,1 1 0,0 0 0,0 1 0,-1-1 0,1 0-1,0 0 1,-1 0 0,1 0 0,0 0 0,-1 0 0,1 0 0,0 0-1,0 0 1,-1 1 0,1-1 0,0 0 0,-1 0 0,1 0 0,0 1-1,0-1 1,0 0 0,-1 0 0,1 1 0,0-1 0,0 0 0,0 0-1,0 1 1,-1-1 0,1 0 0,0 1 0,0-1 0,0 0-1,0 1 1,0-1 0,0 0 0,0 0 0,0 1 0,0-1 0,0 0-1,0 1 1,0-1 0,0 0 0,0 1 0,0-1 0,0 0 0,0 1-1,1-1 1,-1 0 0,0 0 0,0 1 0,5 21-201,-1-18 191,0 0 0,0 1 0,1-2-1,-1 1 1,1 0 0,0-1 0,0 0 0,0 0 0,0 0-1,7 2 1,58 20 137,-38-20-683,-23-4 306,-1 1 1,1 0-1,-1 0 0,1 0 1,8 5-1,-16-7 226,-1 32-150,0-27 155,-1-1 0,0 1 0,1-1 0,-1 0 0,0 1 0,-1-1 0,1 0 1,-1 0-1,0 0 0,0 0 0,0 0 0,-6 6 0,-41 42 472,41-45-681,1-1 0,0 1-1,0 0 1,0 1 0,1-1 0,1 1 0,-1 1-1,1-1 1,-7 16 0,11-15-3409</inkml:trace>
  <inkml:trace contextRef="#ctx0" brushRef="#br0" timeOffset="1366.18">664 228 6563,'0'0'9893,"23"-18"-9643,-20 15-127,1-1 0,-1 0 0,0 0 0,0-1 0,0 1 0,-1-1 0,1 1 0,-1-1 0,-1 0 0,1 0 0,0 0 0,-1 0 0,0 0 0,0 0 0,-1 0 0,1 0 0,-1 0 0,0-1 0,-2-8 0,2 6 1387,-9 44-1646,3-9 185,2 0 0,1 1 0,1-1 0,2 40 0,1-29-38,-6-36-44,1 0 0,-1-1 1,1 0-1,-1 0 0,0 0 0,0 0 0,-5-1 0,9 1 29,-17-1 3,-29 7 93,46-7-159,23 0-66,128-4-143,-50-4-6686,-73 5 1367</inkml:trace>
  <inkml:trace contextRef="#ctx0" brushRef="#br0" timeOffset="3292.84">1287 256 8628,'0'0'8964,"-1"-6"-8505,0 5-422,1-1 0,-1 0 0,0 0 0,0 0 1,0 0-1,0 0 0,0 1 0,0-1 0,0 0 0,0 1 0,-1-1 0,1 1 0,-1-1 1,1 1-1,-1 0 0,1 0 0,-1 0 0,-3-2 0,-1 1 38,1 0 0,-1 1 0,1 0 0,-1 0 0,1 0 0,-1 1 0,-8 0 0,7 0-26,0 0 0,0 0 1,0 1-1,0 0 0,0 1 1,0-1-1,1 1 1,-1 1-1,-6 2 0,10-3-53,1-1 0,-1 1-1,1 0 1,-1 0-1,1-1 1,0 2 0,0-1-1,0 0 1,0 0 0,0 1-1,1-1 1,-1 1-1,1-1 1,-1 1 0,1 0-1,0-1 1,0 1-1,0 0 1,1 0 0,-1 0-1,1 0 1,-1 0-1,1 0 1,0 3 0,1-5 9,-1 0 0,1 0 0,0-1 1,0 1-1,0 0 0,0-1 0,0 1 0,0 0 1,0-1-1,-1 1 0,2-1 0,-1 0 1,0 1-1,0-1 0,0 0 0,0 0 0,0 0 1,0 1-1,0-1 0,0 0 0,0 0 0,0-1 1,0 1-1,2 0 0,31-2 134,-27 1-190,0 0 0,-1 0 0,1-1 0,-1 0 0,1 0 0,-1-1 1,0 0-1,0 0 0,0 0 0,0-1 0,-1 0 0,1 0 0,-1 0 0,0-1 0,0 1 0,0-1 0,-1 0 0,0-1 0,0 1 0,0-1 0,-1 0 0,0 0 0,0 0 0,0 0 0,2-9 1,1-9 30,0-1 0,-2 1 0,-1-1 0,-1 0 1,-1-37-1,-25 146 703,22-74-576,1 1 1,0-1-1,0 1 1,1-1-1,0 1 1,1 0-1,0-1 1,1 1-1,3 12 1,-3-20-94,-1 1 1,1 0 0,-1-1 0,1 1 0,1-1 0,-1 1 0,0-1 0,1 0-1,-1 0 1,1 0 0,0 0 0,0-1 0,0 1 0,0-1 0,1 0 0,-1 0 0,1 0-1,-1 0 1,1 0 0,0-1 0,0 0 0,0 0 0,-1 0 0,1 0 0,0 0-1,0-1 1,5 0 0,2 1 12,0 0 0,-1-2 0,1 1-1,0-1 1,-1-1 0,1 0 0,-1 0 0,1-1-1,18-8 1,-25 9-15,0 0-1,0-1 0,-1 0 1,1 1-1,0-1 0,-1-1 1,0 1-1,0 0 1,0-1-1,0 0 0,0 0 1,-1 0-1,0 0 0,1 0 1,-1 0-1,-1 0 1,1-1-1,-1 1 0,0-1 1,0 1-1,0-1 0,0 1 1,-1-1-1,0-8 0,0 12-12,0-1-1,0 1 0,0 0 0,0 0 0,0 0 0,0 0 1,0 0-1,-1 0 0,1 0 0,0-1 0,-1 1 0,1 0 1,0 0-1,-1 0 0,1 0 0,-1 0 0,0 0 1,1 1-1,-1-1 0,0 0 0,0 0 0,0 0 0,1 1 1,-1-1-1,0 0 0,0 1 0,0-1 0,0 1 0,0-1 1,0 1-1,0-1 0,0 1 0,0 0 0,0-1 0,-1 1 1,1 0-1,0 0 0,0 0 0,0 0 0,0 0 0,0 0 1,0 0-1,-1 0 0,1 1 0,0-1 0,0 0 1,0 1-1,0-1 0,-1 1 0,-3 0-5,1 1 0,-1 0 0,1 0 1,0 0-1,0 1 0,0-1 0,0 1 0,0 0 0,1 0 1,-1 0-1,-3 5 0,4-4-8,1-1 0,0 1 0,0 0 0,0 0 0,0 0 0,0 0 0,1 0 0,0 0 1,0 1-1,0-1 0,1 0 0,-1 1 0,1-1 0,0 9 0,1-12 15,0 0 0,0-1 1,0 1-1,0 0 0,0 0 1,0-1-1,0 1 0,0 0 1,1-1-1,-1 1 0,0-1 0,0 0 1,0 1-1,1-1 0,-1 0 1,0 0-1,0 0 0,1 0 0,-1 0 1,0 0-1,0 0 0,2-1 1,32-2-622,-29-2 617,-1 1 0,-1-1 0,1 0 0,-1 0 0,0-1 0,0 1 0,0-1 0,-1 0 0,0 0 0,0 0 0,0-1 0,-1 1 0,0-1 0,0 1 0,1-11 547,-3 59-708,0-41 169,0 1 1,0 0-1,0-1 1,0 1-1,1-1 0,-1 1 1,0-1-1,1 1 1,0-1-1,-1 1 1,1-1-1,0 1 1,0-1-1,-1 0 1,1 1-1,0-1 0,0 0 1,0 0-1,1 0 1,-1 0-1,0 0 1,0 0-1,1 0 1,-1 0-1,0 0 1,1-1-1,-1 1 0,1 0 1,-1-1-1,1 0 1,-1 1-1,1-1 1,-1 0-1,1 1 1,0-1-1,-1 0 1,1 0-1,-1 0 0,1-1 1,0 1-1,-1 0 1,1-1-1,-1 1 1,1-1-1,1 0 1,3 0 9,1-1 0,-1 0 0,1 0 0,-1-1 1,0 0-1,0 0 0,0 0 0,0-1 0,9-7 1,-13 8 17,1 0 0,-1 0 0,1 0 1,-1 0-1,0 0 0,0-1 1,0 1-1,-1-1 0,1 0 1,-1 1-1,0-1 0,0 0 0,0 0 1,0 0-1,-1 0 0,0 0 1,1 0-1,-2-5 0,1 8 136,4 41-269,-2-38 107,-1 0-1,1 0 1,0 0 0,0 0 0,0 0 0,0-1-1,0 1 1,0-1 0,1 1 0,-1-1 0,0 0-1,1 0 1,-1 0 0,1 0 0,-1 0-1,1-1 1,0 1 0,3 0 0,-1 0-4,1-1 0,-1 1 0,1-1 0,-1 0 0,1 0 0,-1-1 0,0 1 0,9-3 0,-12 2-12,-1 0 1,1 0-1,-1-1 1,1 1 0,-1 0-1,1-1 1,-1 1-1,0-1 1,1 1-1,-1-1 1,0 1-1,0-1 1,0 0-1,0 0 1,-1 1-1,2-4 1,10-36 578,-5 20 137,1 58-539,8 68-163,-6-47 34,4 101 0,-15-152-33,1 0 0,-1 0 0,-1-1 0,0 1 0,1 0 0,-2-1 0,1 1 0,-1-1 0,0 0 0,-1 0 0,1 0 0,-1 0 0,0 0 0,-1-1 0,1 0 0,-1 0 0,0 0 0,0-1 0,-1 1 0,1-1 0,-12 6 0,5-3 10,0-1 1,-1 0-1,0 0 1,0-2-1,0 0 1,-1 0-1,1-1 0,-1 0 1,0-2-1,-16 1 1,28-2-10,1 0 1,-1 0-1,0 0 0,0 0 1,0 0-1,0 0 1,0-1-1,1 1 1,-1-1-1,0 1 1,0-1-1,1 0 0,-1 0 1,0 0-1,1 0 1,-1 0-1,1 0 1,-1 0-1,1 0 0,-1-1 1,1 1-1,0 0 1,-2-4-1,1 2-2,1 0 0,0 0 0,1 0 0,-1 0 0,0 0 0,1-1 0,0 1 0,-1 0 0,1 0 0,1 0-1,-1-1 1,1-5 0,2-2-54,0 1 0,0 0 0,1 0 0,0 0 0,0 0 0,1 1 0,11-16 0,6-1-1656,44-41 0,-2 12-4204,-13 12-3774</inkml:trace>
  <inkml:trace contextRef="#ctx0" brushRef="#br0" timeOffset="13474.11">4 694 7668,'0'0'7411,"-4"-4"-7251,14 4-80,3 0 0,7 0 0,0 0-64,4 0-16,-5 0-1280,1 2-3123,-3-2-1391</inkml:trace>
  <inkml:trace contextRef="#ctx0" brushRef="#br0" timeOffset="13722.34">27 741 6771,'0'0'3842,"3"17"-2722,7-13-271,3-2 47,7 0-560,-3 0 81,6-2-241,0 2-48,0-2 0,0 0-128,-6 0-1729,0 0-3313</inkml:trace>
  <inkml:trace contextRef="#ctx0" brushRef="#br0" timeOffset="14061.52">123 563 96,'0'0'19310,"-4"-2"-18878,-11-3-299,12 7-53,21 17-30,39 24-19,-37-31 10,-6-4-38,1 1 0,-1 1 0,-1 0 0,0 1 0,23 24 0,-35-34-23,0 0 1,0 1 0,0-1-1,0 0 1,-1 1 0,1-1-1,0 1 1,-1-1 0,1 1-1,-1 0 1,1-1 0,-1 1-1,0-1 1,1 1-1,-1 0 1,0-1 0,0 1-1,0 0 1,0-1 0,-1 1-1,1 0 1,0-1 0,-1 1-1,1-1 1,-1 1 0,0-1-1,1 1 1,-1-1 0,0 1-1,0-1 1,0 1 0,0-1-1,0 0 1,0 0 0,0 1-1,-1-1 1,1 0 0,0 0-1,-3 1 1,-6 4-69,1 0 0,-1-1 0,-1 0-1,-16 5 1,19-7-93,-81 27-4191,49-18-1503</inkml:trace>
  <inkml:trace contextRef="#ctx0" brushRef="#br0" timeOffset="15411.92">773 660 10709,'-1'-2'12025,"-1"7"-11519,-6 34-587,1 0 0,-1 75 0,12-108-4657,11-6 2211,-11 0 1244,16 0-5258</inkml:trace>
  <inkml:trace contextRef="#ctx0" brushRef="#br0" timeOffset="15818.06">909 726 12710,'0'0'6763,"5"-10"-6427,14-29-48,-17 37-267,-1 0 1,1 1-1,-1-1 0,1 1 1,0-1-1,-1 1 0,1 0 0,0 0 1,0 0-1,0 0 0,0 0 1,0 0-1,0 0 0,0 1 0,0-1 1,1 1-1,-1 0 0,0-1 0,0 1 1,0 0-1,0 0 0,1 1 1,-1-1-1,0 0 0,0 1 0,0-1 1,0 1-1,0 0 0,0-1 1,0 1-1,0 0 0,0 0 0,0 0 1,0 1-1,0-1 0,-1 0 1,1 1-1,0-1 0,-1 1 0,2 1 1,-1 2-11,0 0 1,0 0-1,0 0 1,-1 0 0,0 0-1,0 0 1,0 1 0,0-1-1,-1 0 1,0 0-1,0 1 1,-1-1 0,1 0-1,-1 0 1,0 0-1,-1 1 1,1-1 0,-1 0-1,0-1 1,0 1-1,0 0 1,-1 0 0,0-1-1,0 0 1,0 1 0,0-1-1,-1 0 1,1-1-1,-1 1 1,0-1 0,0 1-1,-1-1 1,-4 3-1,4-3 66,0-1 36,1 1 0,-1 0 0,1 0 0,0 0 0,0 0 0,-6 7 0,12-8-118,0-1 1,0 0-1,0 1 1,0-1-1,0 0 1,0 0-1,0 0 1,1-1-1,-1 1 1,0-1-1,1 1 1,-1-1-1,0 0 1,5 0-1,-1 1-106,60 7-3928,-36-6-1783,-3 2-6370</inkml:trace>
  <inkml:trace contextRef="#ctx0" brushRef="#br0" timeOffset="18195.27">1254 891 15031,'0'0'6083,"14"-7"-5854,108-49 321,-113 53-501,0-1 0,0 0 0,-1-1 1,1 0-1,-1-1 0,0 0 1,-1 0-1,1 0 0,-1-1 0,-1 0 1,1-1-1,-1 1 0,0-1 0,-1 0 1,0-1-1,0 0 0,-1 1 0,0-1 1,0 0-1,-1-1 0,-1 1 0,1-1 1,-1 1-1,-1-1 0,0 0 0,0 0 1,-2-14-1,2 19-44,-1 0-1,-1 0 1,1-1-1,-1 2 1,0-1-1,0 0 1,0 0-1,0 0 1,-3-5-1,3 9-7,0 0-1,0 0 0,0-1 0,0 1 1,0 0-1,0 0 0,-1 0 1,1 0-1,0 0 0,-1 0 1,1 1-1,-1-1 0,1 0 1,-1 1-1,1-1 0,-1 1 1,1-1-1,-1 1 0,1 0 1,-1 0-1,1 0 0,-1 0 0,0 0 1,1 0-1,-1 0 0,1 0 1,-1 0-1,0 1 0,1-1 1,-1 1-1,1-1 0,-1 1 1,-1 1-1,1-1 1,-1 1 1,1-1-1,-1 1 0,1 0 0,0 0 1,0 0-1,0 0 0,0 0 1,0 1-1,0-1 0,1 0 0,-1 1 1,1 0-1,0-1 0,-1 1 1,1 0-1,1-1 0,-1 1 0,0 0 1,0 0-1,1 4 0,-5 67 175,5-69-148,-1 35 211,0-22-87,0-1 0,1 1 1,1-1-1,7 33 0,-8-49-132,0-1 0,0 1 0,1 0 0,-1-1 0,0 1 0,1-1-1,-1 1 1,0-1 0,1 1 0,-1-1 0,1 1 0,-1-1 0,1 1-1,-1-1 1,1 1 0,-1-1 0,1 0 0,-1 1 0,1-1 0,-1 0-1,1 1 1,0-1 0,-1 0 0,1 0 0,0 0 0,-1 1 0,1-1-1,0 0 1,24-5 169,27-24-111,-45 25-35,0-1-32,12-7-22,1 0-1,-1 2 1,2 0 0,21-7 0,-40 19-10,-1 0-1,1 1 1,-1-1 0,1 1 0,-1-1 0,0 1 0,0-1-1,0 1 1,0-1 0,1 6 0,4 9 51,-4-14-26,0 1 0,0-1-1,1 0 1,0-1 0,0 1 0,-1 0-1,2-1 1,-1 1 0,0-1 0,0 0 0,1 0-1,-1 0 1,1-1 0,0 1 0,-1-1-1,1 0 1,0 0 0,0 0 0,0 0 0,0-1-1,-1 0 1,9 0 0,-6 0-75,-1 0 0,0 0 0,1-1 0,-1 0 1,1 0-1,-1 0 0,0-1 0,0 0 0,0 0 0,0 0 0,0-1 0,0 1 0,0-1 1,-1 0-1,7-6 0,-10 8 64,2-1-9,0-1 0,0 0-1,-1 0 1,1 0 0,-1 0 0,1-1-1,-1 1 1,0-1 0,0 1-1,-1-1 1,1 0 0,-1 0 0,0 0-1,2-7 1,-3 11 87,0 40 10,1-38-60,-1 1 0,1 0 0,0-1 0,0 1 0,0-1 0,0 1 0,0-1 0,0 0 0,1 1 0,-1-1 0,1 0 0,0 0 0,-1 0 1,1 0-1,0 0 0,0 0 0,1-1 0,-1 1 0,0-1 0,0 1 0,1-1 0,-1 0 0,1 0 0,-1 0 0,1 0 0,-1 0 0,1-1 0,4 1 0,3 1 24,0-1 0,0 0 0,1-1 0,-1 0 1,0-1-1,14-3 0,-23 4-34,1 0 1,0 0-1,-1 0 0,1 0 1,0 0-1,-1-1 1,1 1-1,-1-1 0,1 1 1,-1-1-1,1 0 1,-1 1-1,1-1 1,-1 0-1,1 0 0,-1 0 1,0 0-1,0 0 1,1-1-1,-1 1 1,0 0-1,0 0 0,0-1 1,0 1-1,-1-1 1,1 1-1,0-1 0,-1 1 1,1-1-1,-1 1 1,1-1-1,-1 0 1,0 1-1,1-1 0,-1 0 1,0 1-1,0-1 1,0 0-1,0 1 1,-1-3-1,0 0-5,-1 1 0,1-1 1,0 1-1,-1 0 0,0 0 0,0 0 0,0 0 1,0 0-1,-1 0 0,1 0 0,-1 1 1,1-1-1,-1 1 0,0 0 0,0 0 0,0 0 1,-5-2-1,0 1-4,1 1 0,0 0 0,-1 0 0,1 1-1,-1 0 1,-8 0 0,-28-5-215,74 12 158,1-1 0,0-2 0,61-2 0,-67-1 55,-25 1-3,1-1 0,0 0 0,0 0 0,0 1 0,0-1 0,-1 1 0,1-1 0,0 1 0,0-1 0,-1 1-1,1 0 1,0-1 0,-1 1 0,1 0 0,-1-1 0,1 1 0,-1 0 0,1 0 0,-1-1 0,1 1 0,-1 0 0,0 0 0,1 0 0,-1 0 0,0 0 0,0 0 0,8 36-19,-1-7 106,-6-28-74,-1 0-1,1-1 1,0 1 0,-1 0 0,1-1 0,0 1 0,0-1 0,0 1 0,1-1 0,-1 1-1,0-1 1,0 0 0,1 0 0,-1 1 0,1-1 0,-1 0 0,1 0 0,-1-1 0,1 1 0,0 0-1,-1 0 1,1-1 0,0 1 0,0-1 0,-1 0 0,1 1 0,0-1 0,0 0 0,0 0 0,0 0-1,-1 0 1,1 0 0,0-1 0,0 1 0,0-1 0,-1 1 0,1-1 0,0 1 0,-1-1 0,1 0-1,0 0 1,-1 0 0,1 0 0,-1 0 0,1 0 0,-1 0 0,2-2 0,2-2 2,1 0 0,-1 0 0,1-1 1,-1 0-1,-1 0 0,1 0 0,-1-1 1,-1 1-1,7-15 0,-8 16-3,-1 0 0,0 0 0,0 0 0,0-1 0,0 1 0,-1-9 0,0 13-51,0 38-295,0-31 383,0 0-1,0 0 1,1 0 0,0 1-1,0-1 1,0 0 0,1 0-1,0 0 1,5 10 0,-6-13-22,1-1 1,0 0-1,-1 0 1,1 1-1,1-1 1,-1-1 0,0 1-1,0 0 1,1 0-1,-1-1 1,1 0-1,-1 1 1,1-1-1,-1 0 1,1 0-1,0 0 1,0-1-1,-1 1 1,1-1 0,0 1-1,0-1 1,0 0-1,3 0 1,0-1 2,0 0 0,0 0 1,0 0-1,-1-1 0,1 0 0,0 0 1,-1-1-1,0 1 0,1-1 0,-1 0 1,0 0-1,-1-1 0,1 0 1,-1 1-1,1-2 0,-1 1 0,0 0 1,-1-1-1,1 0 0,4-8 0,-2 4-27,-1-1 0,0 0 0,0 0 0,-1 0 0,0 0-1,-1 0 1,0-1 0,-1 0 0,0 0 0,1-15 0,-15 26-621,10 0 245,14 0 171,89 0 35,-100 2 160,0 1 0,-1-1 0,1 1 1,0 0-1,-1 0 0,0-1 0,0 1 0,1 0 0,-2 0 0,1 4 0,0-5 13,-4 87 937,8-88-909,-1 0-1,0 0 1,0 0 0,1 0 0,-1 0-1,0-1 1,1 0 0,-1 1 0,1-1-1,-1 0 1,6-2 0,-4 2 7,2 0-23,-1-1 0,1 0 0,0 0 0,-1 0 0,1-1 0,0 0 0,-1-1 0,0 1 0,0-1 0,0 0 0,0-1 0,0 0 0,0 0 1,-1 0-1,0 0 0,0-1 0,0 0 0,0 0 0,-1 0 0,0-1 0,0 1 0,-1-1 0,1 0 0,-1 0 0,0 0 0,-1-1 0,1 1 0,-1-1 0,-1 1 0,1-1 0,-1 0 0,0 1 0,-1-1 1,0-12-1,0 18-17,-1-1 0,0 0 0,0 0 0,0 0 1,0 0-1,0 0 0,0 1 0,0-1 0,-1 1 1,1-1-1,0 1 0,-1-1 0,0 1 0,1 0 1,-1-1-1,0 1 0,1 0 0,-1 0 0,0 0 1,0 1-1,0-1 0,0 0 0,0 1 0,0-1 1,0 1-1,0 0 0,0 0 0,0 0 0,-2 0 1,2-1-2,0 1 1,0 0 0,0 0-1,0 0 1,0 0 0,0 0-1,0 0 1,1 1 0,-1-1-1,0 1 1,0-1 0,0 1-1,1 0 1,-1 0 0,0-1-1,0 1 1,1 0 0,-1 1 0,1-1-1,-1 0 1,1 0 0,0 1-1,-1-1 1,1 1 0,0-1-1,0 1 1,0-1 0,0 1-1,0 0 1,0-1 0,0 3-1,0 0 3,1 0 0,0 0-1,0 0 1,0 0 0,0-1-1,1 1 1,0 0-1,0 0 1,0-1 0,0 1-1,0 0 1,1-1-1,-1 1 1,1-1 0,0 0-1,0 1 1,0-1 0,1 0-1,-1 0 1,1-1-1,0 1 1,-1 0 0,5 2-1,9 6-25,0 0-1,0-1 0,28 12 1,-4-2 9,-40-20 21,0 0-1,1 1 0,-1-1 1,0 0-1,0 0 0,1 0 1,-1 0-1,0 0 0,0 0 1,1 1-1,-1-1 0,0 0 1,0 0-1,0 0 0,1 1 1,-1-1-1,0 0 1,0 0-1,0 0 0,0 1 1,0-1-1,0 0 0,1 0 1,-1 1-1,0-1 0,0 0 1,0 1-1,0-1 0,0 0 1,0 0-1,0 1 0,0-1 1,0 0-1,0 0 0,0 1 1,0-1-1,0 0 0,-1 0 1,1 1-1,0-1 0,0 0 1,0 0-1,0 1 0,0-1 1,0 0-1,-1 0 0,1 1 1,0-1-1,0 0 0,0 0 1,-1 0-1,1 0 0,0 1 1,0-1-1,0 0 0,-1 0 1,1 0-1,0 0 1,0 0-1,-1 0 0,-16 7 10,17-7-7,-36 11-9,-1-3-1,-37 5 1,9-8-4992,19-4-6166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5:13.8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78 206 14343,'0'0'5914,"-2"15"-5556,-4 26-149,-1 0 0,-2-1 0,-2 0 0,-24 59 1,28-93 733,6-19-608,7-19-498,-4 27 163,1-1 0,0 1 1,0 0-1,0 0 0,1 0 1,0 1-1,-1 0 0,2-1 0,-1 1 1,0 0-1,8-4 0,-10 6 5,0 1-1,1 0 1,-1 0-1,0 0 0,0 0 1,1 0-1,-1 1 1,1-1-1,-1 1 0,1-1 1,-1 1-1,1 0 1,-1 0-1,1 0 1,-1 0-1,1 1 0,-1-1 1,0 0-1,1 1 1,-1 0-1,1 0 0,-1 0 1,0 0-1,0 0 1,1 0-1,-1 0 1,0 1-1,0-1 0,2 3 1,48 54 129,-45-48-279,0 0-1,1-1 1,0 0-1,1-1 1,0 1-1,0-2 1,17 12-1,-24-18-415,0 0 0,0 0 1,0 0-1,0-1 0,0 1 0,0 0 0,0-1 0,0 0 1,0 1-1,0-1 0,0 0 0,0 0 0,0 0 0,0 0 1,0 0-1,0-1 0,1 1 0,-1-1 0,0 1 0,0-1 1,0 0-1,3-1 0,-2-1 44,-1 1 0,1 0 0,-1-1 0,1 1 0,-1-1 0,0 0 0,0 0 0,0 0 0,-1 0 1,1 0-1,-1 0 0,2-6 0,10-48 489,-10 10 7205,-3 24-3096,0 7 3385,0 37-7055,-2 11 136,1-24-508,0-1-1,1 1 0,0 0 1,0 0-1,1 0 1,0 0-1,2 7 1,-2-13-24,0 0 0,0 0 0,0 0 0,0-1 0,0 1 0,0-1 0,1 1 0,-1-1 0,0 1 1,1-1-1,-1 0 0,1 1 0,0-1 0,-1 0 0,1 0 0,0 0 0,0-1 0,0 1 0,0 0 0,0-1 0,0 1 1,0-1-1,0 1 0,0-1 0,0 0 0,0 0 0,0 0 0,0 0 0,0 0 0,0-1 0,0 1 0,3-1 0,-3 0 2,-1 0 0,1 0-1,0 1 1,0-1 0,-1 0 0,1 0-1,0-1 1,-1 1 0,1 0-1,-1 0 1,0-1 0,1 1-1,-1-1 1,0 1 0,0-1-1,0 0 1,0 1 0,0-1-1,0 0 1,-1 0 0,1 0 0,0 0-1,-1 1 1,0-1 0,1 0-1,-1 0 1,0 0 0,0 0-1,0-3 1,0 0-27,0 0 1,0 0-1,0 0 0,0 0 0,-1 0 1,0 1-1,0-1 0,0 0 1,-1 1-1,0-1 0,-2-5 1,1 6-31,0 0 1,0 0 0,0 1 0,0 0-1,0-1 1,-1 1 0,1 0 0,-1 1-1,0-1 1,0 1 0,0-1 0,0 1 0,0 0-1,-1 1 1,1-1 0,-9-1 0,12 4-37,0 0 1,1 0 0,-1 0-1,1 0 1,0 1 0,-1-1-1,1 0 1,0 0 0,-1 0 0,1 1-1,0-1 1,0 0 0,0 0-1,0 0 1,0 1 0,0-1-1,1 0 1,-1 0 0,0 1-1,1-1 1,0 2 0,2-1 30,0 0 0,1 0 1,-1 0-1,1-1 0,-1 0 1,1 1-1,-1-1 0,1 0 0,0-1 1,-1 1-1,1-1 0,0 1 1,0-1-1,-1 0 0,5-1 0,-4 0 30,1 1-1,-1 0 1,0 0-1,0 1 0,1-1 1,-1 1-1,0 0 0,0 0 1,0 0-1,0 1 1,0-1-1,0 1 0,0 0 1,5 3-1,19 36 213,-25-35-134,0 0-1,1 0 0,0 0 0,0 0 0,0-1 1,1 0-1,6 6 0,-10-10-54,1 0 0,-1 0 0,1-1 0,0 1 0,-1 0 0,1-1 0,0 1 0,0-1 0,-1 0 0,1 1 0,0-1 0,0 0 0,0 0 0,0 0-1,-1-1 1,1 1 0,0 0 0,0-1 0,-1 1 0,1-1 0,0 1 0,-1-1 0,1 0 0,0 0 0,-1 0 0,1 0 0,-1 0 0,1 0 0,-1 0 0,0 0 0,1-1 0,-1 1 0,1-2 0,5-3-125,-1 0 0,0 0-1,-1-1 1,1 1 0,-1-1 0,0-1 0,-1 1 0,0-1 0,4-10 0,-12 54-11,2-30 147,1 1-1,0-1 1,0 0 0,0 1 0,1 0 0,0-1 0,0 1 0,1-1 0,2 13 0,-2-18-11,0 0 0,0-1 0,0 1 1,0-1-1,-1 1 0,1-1 0,0 1 0,0-1 0,0 0 0,0 1 0,0-1 1,0 0-1,0 0 0,0 0 0,0 1 0,1-1 0,-1 0 0,0-1 0,0 1 1,0 0-1,0 0 0,0 0 0,0-1 0,0 1 0,0 0 0,0-1 0,0 1 1,-1-1-1,1 1 0,0-1 0,0 1 0,1-2 0,32-19 332,6-13-159,-31 25-160,0 1 0,0 1-1,1-1 1,0 1-1,0 1 1,14-7 0,-23 13-23,0 0 1,-1 1 0,1-1-1,-1 0 1,1 0-1,0 1 1,-1-1 0,1 0-1,-1 1 1,1-1-1,-1 0 1,1 1 0,-1-1-1,0 1 1,1-1-1,-1 1 1,1-1 0,-1 1-1,0-1 1,1 1 0,-1-1-1,0 1 1,0 0-1,0-1 1,1 1 0,-1-1-1,0 1 1,0 0-1,0 0 1,8 31 213,-4-17 45,-3-13-196,0 0 1,1-1 0,0 1 0,-1 0 0,1-1-1,0 1 1,0-1 0,0 0 0,-1 1 0,2-1-1,-1 0 1,0 0 0,0 0 0,0-1 0,0 1 0,1 0-1,-1-1 1,0 1 0,0-1 0,1 0 0,-1 0-1,0 0 1,1 0 0,-1 0 0,0-1 0,1 1-1,3-2 1,13-1-1096,0-2 1,24-8-1,-26 8-1760,20-7-5575</inkml:trace>
  <inkml:trace contextRef="#ctx0" brushRef="#br0" timeOffset="821.14">1485 331 8020,'0'0'15087,"0"-16"-14821,3 84-170,-3 43 777,0-111-809,1-6 205,3-9-240,1 1 0,1 0 1,1 0-1,0 0 0,1 1 0,0 0 0,1 0 0,0 1 0,12-12 0,-21 24-34,0 0 0,0 0 0,0-1 0,1 1 1,-1 0-1,0 0 0,0 0 0,0 0 0,0 0 0,0 0 0,0 0 0,0 0 0,0 0 0,0 0 1,0 0-1,1 0 0,-1 0 0,0 0 0,0 0 0,0 0 0,0-1 0,0 1 0,0 0 0,0 0 1,1 0-1,-1 0 0,0 0 0,0 1 0,0-1 0,0 0 0,0 0 0,0 0 0,0 0 0,1 0 1,-1 0-1,0 0 0,0 0 0,0 0 0,0 0 0,0 0 0,0 0 0,0 0 0,0 0 0,0 0 1,0 0-1,1 1 0,-1-1 0,0 0 0,0 0 0,0 0 0,0 0 0,0 0 0,0 0 0,0 0 1,0 0-1,0 1 0,0-1 0,0 0 0,0 0 0,0 0 0,2 14-215,-1 20 32,-1-30 193,0 82 174,0-86 37,30-28 139,-6 3-296,-17 17-57,1-1 1,0 1 0,1 1-1,-1-1 1,1 2 0,1-1-1,16-8 1,-25 18-45,1 0 0,-1 1 0,0-1 1,0 0-1,0 0 0,0 1 0,0-1 0,-1 1 0,1-1 0,-1 0 0,0 1 0,-1 4 0,2 0 35,-1-5 15,0 0 1,0 0-1,1 0 0,-1 0 1,1 0-1,0 0 0,0 0 1,0 0-1,0 0 0,0-1 1,1 1-1,-1 0 0,1-1 1,0 1-1,0-1 0,0 0 1,0 1-1,3 2 0,-3-4-5,0-1-1,1 1 1,-1 0 0,0-1-1,0 0 1,0 1-1,1-1 1,-1 0-1,0 0 1,0 0-1,0 0 1,1-1-1,-1 1 1,0-1-1,0 1 1,0-1-1,0 0 1,0 0-1,0 1 1,0-2 0,0 1-1,0 0 1,0 0-1,0-1 1,0 1-1,2-3 1,3-2 13,0 1 1,-1-1 0,0 0 0,0-1 0,0 0-1,0 0 1,-1 0 0,-1 0 0,1-1-1,-1 0 1,0 0 0,-1 0 0,3-9-1,-5 11-21,-6 54-1026,4-38 1047,-1 1-1,2-1 0,-1 1 0,2 0 1,0 12-1,0-23-64,0 1 0,0 0 1,0 0-1,0 0 0,-1-1 0,1 1 1,0-1-1,0 1 0,0 0 0,0-1 1,0 0-1,1 1 0,-1-1 0,0 0 1,0 1-1,0-1 0,0 0 0,0 0 1,0 0-1,1 0 0,-1 0 0,0 0 1,0 0-1,0 0 0,0-1 0,0 1 0,0 0 1,2-2-1,35-9-3128,-13-7-3389,-4-6-4815</inkml:trace>
  <inkml:trace contextRef="#ctx0" brushRef="#br0" timeOffset="956.05">2062 159 14711,'0'0'4354</inkml:trace>
  <inkml:trace contextRef="#ctx0" brushRef="#br0" timeOffset="1998.14">2099 337 14295,'0'0'9012,"-4"7"-8708,0 0-206,0-2 5,1 0 0,0 1-1,0-1 1,1 1 0,-1-1 0,1 1-1,0 0 1,1 0 0,-2 8 0,34-23-207,7-13 242,-29 16-168,0 1 1,0-1-1,1 2 0,0-1 0,17-4 1,-21 8 26,-5 28-288,-8 71 635,37-99-450,-25 0 123,1-1 0,-1 1 0,0-1 0,0 0 0,0-1 0,0 1 0,0-1 0,-1 0 0,1 0 1,-1-1-1,0 1 0,0-1 0,0 0 0,0 0 0,-1-1 0,1 1 0,-1 0 0,0-1 0,-1 0 0,1 0 1,-1 0-1,0 0 0,0 0 0,0 0 0,-1-1 0,1-7 0,-2 12-54,-1 10-137,0-6 145,0-1 0,0 1 0,1-1 0,-1 0 1,1 1-1,0-1 0,0 1 0,0-1 0,0 1 1,1 3-1,5-8 52,-1 0 1,1-1-1,0 1 0,0-1 1,-1-1-1,0 1 0,0-1 1,0 0-1,0 0 0,0 0 1,-1-1-1,1 0 0,-1 0 1,-1 0-1,6-8 0,-9 13-17,0 1 0,0-1 0,0 0 1,0 0-1,0 1 0,0-1 0,0 0 0,0 0 0,0 1 0,0-1 0,0 0 0,0 0 0,0 1 0,0-1 0,0 0 0,0 0 0,1 0 0,-1 1 0,0-1 0,0 0 0,0 0 0,0 0 0,1 1 0,-1-1 0,0 0 0,0 0 0,0 0 0,1 0 0,-1 0 0,0 0 0,0 1 0,1-1 0,-1 0 0,0 0 1,0 0-1,1 0 0,-1 0 0,0 0 0,0 0 0,1 0 0,-1 0 0,20 0 82,21-10 37,-24-2-123,0-1-1,-1-1 1,-1 0-1,0-1 1,-1-1-1,0 0 1,-2-1-1,0 0 1,0-1 0,-2-1-1,0 0 1,-2 0-1,10-30 1,-33 78-100,0 1 1,2 0 0,2 1 0,-9 34 0,19-56 113,-1 2-18,1-1 1,0 1 0,1-1-1,1 20 1,-1-28-4,1 0 1,-1 0-1,1 0 1,-1 0-1,1 0 1,0 0-1,-1 0 1,1 0-1,0-1 1,0 1-1,0 0 1,1 0-1,-1-1 1,0 1-1,1-1 1,-1 1-1,1-1 1,-1 0-1,1 1 1,0-1-1,-1 0 1,1 0-1,0 0 1,0 0-1,0-1 1,0 1-1,0 0 1,0-1-1,0 1 1,4-1-1,6 2 8,1-1 0,-1-1 0,1 0 0,0-1 0,-1 0 0,1-1 0,0 0 0,-1-1 0,0 0 0,0-1 0,0-1 0,0 0 0,-1 0 0,0-1 0,0 0 0,14-11 0,-24 16-11,0 0 0,0 0 1,1 0-1,-1 0 0,0 0 0,0-1 0,0 1 1,0 0-1,0-1 0,0 1 0,0 0 0,-1-1 0,1 1 1,-1-1-1,1 1 0,-1-1 0,1 0 0,-1 1 1,0-1-1,1 1 0,-1-1 0,0 0 0,-1-2 1,1 3 0,-1 0 0,0-1 0,0 1 0,1 0 1,-1 0-1,0 0 0,0 0 0,0 1 0,0-1 1,0 0-1,-1 0 0,1 1 0,0-1 0,0 0 1,0 1-1,-1-1 0,1 1 0,0 0 1,0-1-1,-1 1 0,1 0 0,0 0 0,-1 0 1,1 0-1,0 0 0,-3 0 0,-1 0 9,0 1-1,1-1 1,-1 1 0,0 0-1,0 0 1,1 0 0,-1 1-1,0-1 1,1 1 0,0 1-1,-1-1 1,1 0 0,0 1-1,0 0 1,0 0 0,1 0-1,-1 0 1,1 1 0,0 0-1,-5 6 1,3-3-13,1 0 1,0 1-1,1-1 1,0 1 0,0-1-1,0 1 1,1 0-1,1 0 1,-1 0-1,1 0 1,0 14-1,1-21-79,0 0 0,0 0 0,0 0 0,0 0 0,0-1 0,0 1 0,0 0 0,0 0 0,0 0 0,1 0 0,-1-1 0,0 1 0,1 0 0,-1 0 0,0-1 0,1 1 0,-1 0 0,1 0 0,-1-1 0,1 1 0,0-1 0,-1 1 0,1 0 0,-1-1 0,2 1 0,9-1-8564</inkml:trace>
  <inkml:trace contextRef="#ctx0" brushRef="#br0" timeOffset="2139.19">2517 151 15367,'0'0'6291,"112"-44"-9220,-42 44-2322</inkml:trace>
  <inkml:trace contextRef="#ctx0" brushRef="#br0" timeOffset="2542.18">3429 219 16680,'0'0'5245,"0"-12"-4410,-3-37-190,3 48-626,0-1 0,-1 1 0,1 0 0,0-1 0,-1 1 0,1 0 0,-1 0 0,1-1 0,-1 1 0,1 0 0,-1 0 0,0 0 0,0 0 0,0 0 0,1 0 0,-1 0 0,0 0 0,0 0 0,0 0 0,-1 1 0,1-1 0,0 0-1,0 1 1,0-1 0,0 1 0,-1-1 0,1 1 0,0-1 0,0 1 0,-1 0 0,1 0 0,0 0 0,-1-1 0,1 1 0,0 1 0,-1-1 0,1 0 0,0 0 0,-1 0 0,1 1 0,0-1 0,0 1 0,-1-1 0,1 1 0,0-1 0,0 1 0,0 0-1,0-1 1,0 1 0,0 0 0,0 0 0,0 0 0,0 0 0,0 0 0,-1 1 0,0 4-28,0 0-1,0 0 1,0 0-1,1 0 0,0 0 1,0 0-1,1 0 1,-1 0-1,1 0 1,1 0-1,-1 0 1,1 0-1,0 0 0,1 0 1,-1 0-1,5 10 1,3 7 23,1-1 0,22 37 0,-30-57 6,1 2-24,0 1 1,-1-1-1,1 1 0,-1 0 1,0 0-1,2 9 0,-4-14 1,0 1 1,0-1-1,0 1 0,0 0 1,0-1-1,0 1 0,0 0 0,0-1 1,0 1-1,0 0 0,-1-1 0,1 1 1,0-1-1,0 1 0,-1-1 0,1 1 1,0-1-1,-1 1 0,1 0 0,-1-1 1,1 0-1,-1 1 0,0 0 0,-23 4 121,2-4 448,10 0-1985,1-1-6284</inkml:trace>
  <inkml:trace contextRef="#ctx0" brushRef="#br0" timeOffset="3832.37">3612 265 6259,'0'0'9124,"6"-12"-6173,21-35-753,-22 30 1733,-13 17-3299,-10 11-900,11-4 364,-1 0 0,1 0 1,0 1-1,0 0 0,1 1 0,-7 12 0,10-17-122,1 1 1,-1 0-1,1-1 1,1 1 0,-1 0-1,1 0 1,0 1-1,0-1 1,0 0-1,0 0 1,1 1-1,0-1 1,0 0 0,2 9-1,-1-13-53,-1 1 0,1-1 0,0 1 0,0-1 0,0 0 0,-1 1 0,1-1 1,1 0-1,-1 0 0,0 0 0,0 0 0,0 0 0,0 0 0,1 0 0,-1 0 0,1-1 0,-1 1 0,0 0 0,1-1 0,-1 1 0,1-1 0,-1 1 0,1-1 0,2 0 0,44 3-2390,-39-3 1558,-2 0 104,0 0 0,-1-1 0,1 0 0,0 0 0,-1 0 0,1-1 0,-1 0 0,1 0 0,-1 0 0,0-1 0,0 0 0,0 0 0,9-7 0,-12 7 615,1 0-1,-1 0 1,0 0-1,0-1 1,-1 1-1,1-1 1,-1 0-1,4-7 1,-4 6 1229,0 0 0,0-1 0,-1 1 0,1-1 1,-1 1-1,-1-1 0,1-10 0,-1 16-794,0-1-1,0 1 1,0-1 0,0 0 0,0 1 0,0-1-1,0 1 1,0-1 0,0 0 0,0 1 0,0-1-1,0 1 1,-1-1 0,1 1 0,0-1-1,0 1 1,-1-1 0,1 1 0,0-1 0,-1 1-1,1-1 1,-1 1 0,1-1 0,0 1 0,-1-1-1,1 1 1,-1 0 0,1-1 0,-2 1 0,-15 4 1696,-14 22-1790,29-23-139,0 0 0,-1 0 0,2 1 0,-1-1 0,0 1 0,1-1 0,0 1 0,-1 0 0,1-1 0,1 1 0,-1 0 0,1 0-1,-1 0 1,1 0 0,1 5 0,-1-7-45,0 0-1,1 1 1,-1-1-1,1 0 1,-1 0 0,1 0-1,0 0 1,0-1-1,0 1 1,0 0-1,0 0 1,0 0-1,1-1 1,-1 1 0,1-1-1,-1 1 1,1-1-1,-1 1 1,1-1-1,0 0 1,0 0-1,0 0 1,-1 0-1,1 0 1,0 0 0,0-1-1,0 1 1,0-1-1,3 1 1,52 5-1076,-47-6-404,1-1 1,-1 1-1,1-2 1,-1 0-1,15-4 0,-17 4 321,0-2-1,0 1 0,-1-1 0,1 0 1,-1 0-1,0-1 0,8-6 0,23-32-752,-36 40 2308,22-35 4977,-16 11 7954,-17 52-12201,9-24-1081,-4 10 121,1-1 0,1 1 0,0 0-1,-1 18 1,6-28-114,0 0 0,-1 0 0,1 0 0,0-1 0,0 1 0,0-1 0,0 0 0,0 0 0,0 0 0,0 0 0,0 0 0,6-2 0,-4 0-13,1 0 0,-1 0 0,0-1 0,1 1 0,-1-1 0,7-5 0,6-4 267,-13 72 1861,-4-58-2212,1-1 0,-1 1-1,1 0 1,-1 0 0,1-1 0,0 1 0,-1-1 0,1 0 0,0 1-1,0-1 1,0 0 0,0 0 0,0 0 0,1 0 0,-1-1 0,0 1-1,0-1 1,0 1 0,4-1 0,45 5-3786,-42-4 2764,1-1 0,-1 0 0,0 0 1,1-1-1,-1-1 0,0 1 0,10-4 0,-17 4 1085,1 0-1,-1 0 1,0-1-1,0 1 0,0 0 1,0-1-1,0 1 1,0-1-1,-1 0 0,1 0 1,0 1-1,2-5 1,-3 2 735,1 1 0,-1-1 0,1 1 0,-1-1 0,0 1 0,0-1 0,-1 0 0,1 0 0,-1 1 0,0-7 0,0 9-627,-1 1 0,1-1-1,0 0 1,-1 0 0,1 0 0,-1 0 0,0 0-1,1 1 1,-1-1 0,1 0 0,-1 1-1,0-1 1,0 0 0,0 1 0,1-1 0,-1 1-1,0-1 1,0 1 0,0-1 0,0 1-1,0 0 1,0-1 0,0 1 0,0 0 0,0 0-1,1 0 1,-1 0 0,0 0 0,0 0-1,0 0 1,0 0 0,0 0 0,0 0 0,0 0-1,0 1 1,0-1 0,0 0 0,-1 1-1,-1 0 33,1-1-1,-1 1 0,1-1 0,-1 1 1,1 0-1,-1 0 0,1 0 0,-1 1 0,1-1 1,0 0-1,0 1 0,0-1 0,0 1 1,0 0-1,-3 3 0,4-4-127,1-1-1,-1 1 1,1 0-1,-1-1 1,1 1-1,0 0 1,-1-1-1,1 1 1,0 0 0,-1-1-1,1 1 1,0 0-1,0 0 1,0-1-1,0 1 1,0 0-1,0 0 1,0-1 0,0 1-1,0 0 1,0 0-1,0 0 1,0-1-1,1 1 1,-1 0-1,0-1 1,0 1 0,1 0-1,-1-1 1,1 1-1,-1 0 1,2 0-22,-1 0 0,0-1 0,1 0 0,-1 1 0,1-1 0,-1 0 1,1 1-1,-1-1 0,0 0 0,1 0 0,-1 0 0,1 0 0,-1 0 0,3-1 0,4-1-128,1 0-1,-2 0 1,1-1-1,14-7 1,-7 0-57,-1-1 1,0 0 0,0-1-1,-1-1 1,-1 0 0,0-1-1,-1 0 1,-1-1 0,0 0-1,14-29 1,-18 31 372,0-1 1,-1 0-1,0 0 1,-1-1-1,-1 1 0,0-1 1,-1 0-1,0-15 0,-19 60 496,7-8-615,1 1-1,1 1 1,1-1 0,2 1 0,0 0 0,1 0 0,1 1 0,2-1 0,1 35-1,0-58-45,0 0-1,0 0 1,0 0-1,0-1 1,1 1-1,-1 0 0,0 0 1,0 0-1,1-1 1,-1 1-1,0 0 1,1 0-1,-1-1 0,1 1 1,-1 0-1,1-1 1,-1 1-1,1-1 0,-1 1 1,1 0-1,0-1 1,-1 1-1,1-1 1,0 0-1,-1 1 0,1-1 1,0 0-1,1 1 1,26-4-67,26-26-178,-51 26 189,98-61-199,-120 110 1489,15-42-1333,0 0-1,0 0 0,-1 0 0,1 0 1,-1-1-1,0 0 0,0 0 0,-1 0 0,1 0 1,-1-1-1,1 0 0,-1 0 0,0-1 1,0 1-1,1-1 0,-1 0 0,0-1 1,-12 0-1,-29 1-5363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15:55:05.7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94 252 4594,'0'0'5280,"-1"-11"-4264,-4-7-603,-5-29 982,6 15 6284,0 268-7452,3-228-213,0-1-1,-1 1 0,0-1 1,-1 0-1,-5 14 1,-12 3 87,20-23-91,-1-1-1,0 1 1,0-1-1,0 1 1,0-1 0,1 0-1,-1 1 1,0-1 0,0 0-1,0 0 1,0 0 0,0 1-1,0-1 1,0 0-1,0 0 1,0 0 0,0-1-1,0 1 1,0 0 0,0 0-1,1 0 1,-1-1-1,0 1 1,0 0 0,-2-2-1,-5-12 54,8 14-78,0 1-1,1-1 0,-1 0 0,0 0 0,0 0 1,0 0-1,0 0 0,1 0 0,-1 0 0,0 0 1,0 0-1,0 0 0,0 0 0,0-1 0,1 1 1,-1 0-1,0 0 0,0 0 0,0 0 0,0 0 1,0 0-1,1 0 0,-1 0 0,0 0 1,0 0-1,0-1 0,0 1 0,0 0 0,0 0 1,0 0-1,0 0 0,1 0 0,-1-1 0,0 1 1,0 0-1,0 0 0,0 0 0,0 0 0,0 0 1,0-1-1,0 1 0,0 0 0,0 0 0,0 0 1,0 0-1,0-1 0,0 1 0,0 0 0,0 0 1,0 0-1,0 0 0,0 0 0,0-1 0,0 1 1,-1 0-1,1 0 0,0 0 0,0 0 0,0 0 1,0-1-1,0 1 0,0 0 0,0 0 1,-1 0-1,1 0 0,0 0 0,12 7 23,1-1 0,0 0-1,0 0 1,0-2 0,1 1 0,-1-2-1,1 0 1,0 0 0,0-1 0,0-1 0,1-1-1,-1 0 1,0 0 0,17-4 0,-27 3-14,-1 0 1,1 0 0,0 0-1,0-1 1,-1 1 0,1-1 0,-1 0-1,1 0 1,-1-1 0,0 1-1,0-1 1,0 1 0,0-1 0,0 0-1,-1 0 1,5-6 0,-3 2 22,-1 1 0,0-1 0,0 0 0,0 0 0,0-1 0,-1 1 0,-1-1 0,2-11 0,-1 9-10,-2 0 1,1-1-1,-1 1 1,-1 0-1,0-1 1,-1 1-1,1 0 1,-2 0-1,0 0 1,0 0-1,0 1 1,-1-1-1,-8-12 1,5 14 19,0 1 1,0 0 0,0 0 0,-1 1-1,0 0 1,0 1 0,-1 0 0,0 0-1,0 1 1,0 0 0,0 0 0,-1 1 0,1 0-1,-12-2 1,16 5-107,-1-1-1,1 0 1,0 1-1,-1 0 1,1 0 0,-1 1-1,1-1 1,0 1-1,0 0 1,-1 1 0,1-1-1,-6 3 1,8-2-250,0 0 0,0 0 0,0 0-1,0 1 1,0-1 0,0 0 0,1 1 0,0 0 0,-1 0 0,1 0 0,0 0 0,0 0-1,0 0 1,1 1 0,-1-1 0,1 0 0,0 1 0,0-1 0,-1 6 0,0 12-4139,2 0-2470</inkml:trace>
  <inkml:trace contextRef="#ctx0" brushRef="#br0" timeOffset="861.95">542 295 3778,'0'0'7080,"1"-10"-4884,0-1-2237,0 3 649,-1 0-1,0-1 0,0 1 1,0 0-1,-1 0 0,-3-11 0,4 17-518,-1-1 0,0 1 0,0 0-1,0 0 1,0 0 0,-1 0-1,1 0 1,0 0 0,-1 0 0,1 0-1,-1 1 1,0-1 0,0 0-1,1 1 1,-1 0 0,0-1 0,0 1-1,0 0 1,-1 0 0,1 0-1,0 0 1,0 1 0,-1-1 0,1 0-1,0 1 1,-1 0 0,1-1-1,0 1 1,-1 0 0,-2 1-1,1-1-66,0 1-1,0 0 1,-1 0-1,1 0 1,0 0-1,0 1 1,0 0-1,1 0 0,-1 0 1,0 0-1,1 1 1,-1-1-1,1 1 1,0 0-1,0 0 0,0 0 1,0 0-1,0 0 1,1 1-1,0-1 1,-1 1-1,1 0 1,-1 5-1,-2 0-13,1 1 0,0 0 0,0 1 0,1-1 0,1 1 0,0-1 0,0 1 0,0 13 0,2-23-42,0 0-1,0-1 0,0 1 1,0 0-1,0 0 0,1 0 0,-1 0 1,0 0-1,0 0 0,1 0 1,-1 0-1,0 0 0,1-1 1,-1 1-1,1 0 0,-1 0 0,1 0 1,0-1-1,-1 1 0,1 0 1,0-1-1,-1 1 0,1-1 0,0 1 1,0-1-1,-1 1 0,3 0 1,-1 0 5,1-1 1,-1 1-1,0-1 1,1 0-1,-1 0 1,1 0-1,-1 0 1,1 0-1,-1 0 1,5-1-1,-1-1 58,0 1 1,0-1-1,0 0 0,-1-1 0,1 1 1,-1-1-1,1 0 0,6-5 1,2-8 41,-6 10 185,4 23-222,-12-16-41,2 3 18,0-1-1,0 0 0,0 1 1,0-1-1,0 0 1,0 0-1,1 0 0,0 0 1,-1-1-1,1 1 0,0-1 1,1 0-1,-1 1 0,0-1 1,0-1-1,1 1 0,-1 0 1,1-1-1,0 0 0,-1 0 1,1 0-1,0 0 0,0-1 1,0 1-1,-1-1 0,1 0 1,7-1-1,-5 0-3,-1-1 0,0 1 0,1-2-1,-1 1 1,0 0 0,0-1 0,0 0 0,-1 0-1,1-1 1,-1 1 0,0-1 0,0 0 0,0 0-1,0 0 1,0-1 0,-1 1 0,0-1 0,4-7-1,1-5-5,-1 1-1,-1-2 0,0 1 1,-1-1-1,-1 0 0,3-28 1,1-111-89,-12 152-257,0 12-145,-5 22 559,0 1 0,2 1 0,2 0 0,1 0 0,1 0 0,1 0 0,2 0 0,5 46 1,-4-70-77,0-1 1,1 0-1,0 1 1,0-1-1,0 0 1,1 0-1,0 0 1,0 0-1,0-1 1,1 1-1,-1-1 1,2 0 0,-1 0-1,0 0 1,1-1-1,0 0 1,0 1-1,0-2 1,1 1-1,-1-1 1,1 1-1,0-1 1,0-1 0,8 3-1,-7-3 29,0 0 0,1 0 0,-1-1 0,0 0 0,1 0 0,0-1 0,-1 0 0,1 0 0,-1-1 1,1 0-1,-1 0 0,0-1 0,1 0 0,-1 0 0,0-1 0,0 0 0,0 0 0,-1 0 0,1-1 0,9-7 0,-9 5-23,-1 1 0,0-1 0,0-1 0,0 1-1,-1-1 1,0 0 0,0 0 0,-1-1 0,0 1 0,0-1 0,4-11 0,-4 4 17,-1 1 1,0-1-1,-1 0 0,0 0 1,-1-23-1,-1 35-21,-1-1 0,1 1 0,0 0 0,-1 0 0,0 0 0,0-1-1,0 1 1,0 0 0,-3-5 0,3 7-7,1 0 0,-1 0 0,1 0 0,-1 1 0,0-1 0,1 0 0,-1 0 0,0 1 0,0-1 0,1 0 0,-1 1 0,0-1 0,0 1 0,0-1 0,0 1 0,0-1 0,0 1 0,0 0 0,0-1 0,0 1 0,0 0-1,0 0 1,0 0 0,0 0 0,0 0 0,0 0 0,0 0 0,0 0 0,0 0 0,0 0 0,0 1 0,0-1 0,0 0 0,-2 2 0,2-1 19,-1 0-1,1 0 0,0 1 1,-1-1-1,1 1 1,0 0-1,0-1 1,0 1-1,0 0 1,1-1-1,-1 1 1,0 0-1,1 0 0,-1 0 1,1 0-1,0 0 1,-1-1-1,1 1 1,0 2-1,-1 45 47,1-40-75,0-2-28,0 1 0,0 0 0,1-1 0,0 1 0,1-1 0,-1 1 0,2-1 0,-1 1 0,1-1 1,6 13-1,-6-16-210,1 1 1,0-1 0,-1 0 0,1 0 0,0 0 0,1-1 0,-1 1 0,1-1 0,0 0-1,-1 0 1,1 0 0,0-1 0,1 0 0,-1 0 0,9 2 0,16 2-2895,-6-5-1987</inkml:trace>
  <inkml:trace contextRef="#ctx0" brushRef="#br0" timeOffset="1064.97">688 193 13558,'0'0'4338,"90"-11"-4834,-4-3-593,14-3-2000,3-3-3970</inkml:trace>
  <inkml:trace contextRef="#ctx0" brushRef="#br0" timeOffset="2572.41">400 879 9828,'0'0'9906,"0"-6"-9516,0 8-441,-1 8 155,1 0 0,0 1 0,1-1 1,2 17-1,-2-24-100,-1 1 1,1-1-1,0 0 1,0 0-1,0 0 1,0 0-1,0 0 1,1-1-1,-1 1 0,1 0 1,0 0-1,0-1 1,0 1-1,0-1 1,0 0-1,0 0 1,1 0-1,-1 0 1,1 0-1,0 0 1,-1 0-1,1-1 1,0 0-1,0 1 0,0-1 1,0 0-1,5 1 1,-3-2-18,-1 0 1,0 0-1,0-1 1,1 1-1,-1-1 1,0 0-1,0 0 1,0 0-1,0 0 1,0-1-1,0 0 1,0 0-1,0 0 0,-1 0 1,1-1-1,-1 1 1,1-1-1,-1 0 1,0 0-1,0 0 1,0 0-1,-1-1 1,1 1-1,-1-1 1,0 1-1,3-8 1,0 0 60,0 0 1,0 0-1,-2 0 1,1 0-1,-1-1 1,-1 1-1,0-1 1,0-21 0,-2 32 351,0 22-462,0 79 297,-24 187 0,22-276-238,0-1 1,-1 0-1,0 0 0,0 0 1,-1-1-1,-1 1 0,0-1 1,0 0-1,0 0 0,-1 0 1,-1-1-1,1 0 0,-12 10 1,17-43-11422</inkml:trace>
  <inkml:trace contextRef="#ctx0" brushRef="#br0" timeOffset="3538.43">748 999 1361,'0'0'13216,"13"-2"-12034,4 0-983,-3 0 64,0 0 1,0 0-1,-1-1 1,21-8-1,-30 9-221,0 0 0,0 0-1,0 0 1,0 0 0,-1-1 0,1 1 0,-1-1-1,0 0 1,1 0 0,-1 0 0,-1-1-1,1 1 1,0-1 0,-1 0 0,0 1-1,0-1 1,0 0 0,0 0 0,0 0 0,1-7-1,-2 4 51,1 0 0,-1 0-1,-1 1 1,1-1 0,-1-9-1,0 15-53,0-1 0,-1 1 0,1 0-1,0 0 1,0 0 0,0 0-1,0 0 1,-1 0 0,1 0 0,-1 0-1,1 0 1,-1 0 0,1 0-1,-1 0 1,1 0 0,-1 0 0,0 1-1,1-1 1,-1 0 0,0 0-1,0 1 1,0-1 0,0 0 0,0 1-1,0-1 1,1 1 0,-1-1 0,0 1-1,-1-1 1,1 1 0,0 0-1,0 0 1,0-1 0,0 1 0,0 0-1,0 0 1,0 0 0,0 0-1,0 0 1,0 1 0,-2-1 0,1 1-13,-1 1 0,1-1 1,-1 1-1,1-1 1,-1 1-1,1 0 1,0 0-1,0 0 1,0 0-1,0 0 0,1 1 1,-1-1-1,0 1 1,1-1-1,-3 6 1,-19 43 294,23-51-316,-3 10 22,-1-1 0,2 1 0,-1 0 0,1-1 0,1 1 0,0 0 0,0 0 0,1 0 0,0 0 0,1 0 0,3 15 0,-3-21-71,0 1 0,0-1-1,1 0 1,-1 0 0,1 0 0,0 0-1,1 0 1,-1-1 0,1 1 0,-1-1-1,1 1 1,0-1 0,0 0-1,0 0 1,1 0 0,-1 0 0,1-1-1,0 0 1,0 1 0,-1-1-1,1-1 1,1 1 0,-1 0 0,0-1-1,0 0 1,1 0 0,6 0 0,-6 0-104,1 0 0,-1-1 0,1 1 0,0-2 0,-1 1 1,1 0-1,-1-1 0,1 0 0,-1-1 0,1 1 1,-1-1-1,0 0 0,1 0 0,-1-1 0,0 1 1,-1-1-1,1 0 0,7-6 0,-8 4 133,1 0 0,-1-1 0,0 1 1,-1-1-1,1 1 0,-1-1 0,0 0 0,0-1 0,-1 1 0,0 0 0,0-1 1,0 1-1,-1-1 0,0 1 0,0-10 0,-1 15 101,1 0 0,-1-1 1,0 1-1,1-1 0,-1 1 0,0 0 0,0-1 1,0 1-1,0-1 0,0 1 0,-1 0 0,1-1 1,0 1-1,-1 0 0,1-1 0,-1 1 0,1 0 0,-1-1 1,0 1-1,1 0 0,-1 0 0,0 0 0,0 0 1,0 0-1,0 0 0,0 0 0,0 0 0,-2-2 0,1 4-43,1-1-1,-1 0 0,0 1 0,1-1 0,-1 1 0,0-1 0,1 1 0,-1 0 0,1 0 0,-1 0 0,1 0 0,-1 0 0,1 0 0,-1 0 0,1 0 1,0 0-1,0 1 0,0-1 0,0 0 0,0 1 0,0-1 0,-1 3 0,-20 33 295,21-35-358,0 0 0,0 0 1,0 0-1,0 0 0,1 0 0,-1 0 1,1 0-1,-1 0 0,1 0 0,0 0 1,0 0-1,0 0 0,0 0 0,0 0 1,0 0-1,1 1 0,-1-1 0,2 3 1,-1-4 20,0 0 1,0-1 0,0 1 0,-1-1-1,1 1 1,0-1 0,0 0 0,0 1-1,1-1 1,-1 0 0,0 0 0,0 0 0,0 0-1,0 0 1,0 0 0,0 0 0,0 0-1,0 0 1,0 0 0,0 0 0,0-1-1,0 1 1,0 0 0,0-1 0,0 1-1,1-1 1,25-12 281,32-33-131,-59 46-159,1 0-1,-1 0 1,1 0 0,-1 0 0,0 0-1,1 0 1,-1 0 0,1 0 0,-1 0-1,0 1 1,1-1 0,-1 0 0,1 0-1,-1 0 1,0 1 0,1-1-1,-1 0 1,0 0 0,0 1 0,1-1-1,-1 0 1,0 1 0,1-1 0,-1 0-1,0 1 1,0-1 0,0 1 0,0-1-1,1 0 1,-1 1 0,0-1 0,0 1-1,0-1 1,0 0 0,0 1 0,0-1-1,0 1 1,9 25 16,-7-18 108,0-4-90,-1 0 0,1-1 0,0 1 1,0-1-1,0 0 0,0 1 0,0-1 0,1 0 0,0 0 0,-1-1 0,1 1 0,0-1 0,0 1 0,6 2 0,-7-4-5,1 0 0,-1 0 0,1 0-1,-1 0 1,1-1 0,-1 0 0,1 1 0,-1-1 0,1 0 0,-1 0 0,1 0-1,-1-1 1,1 1 0,-1 0 0,1-1 0,-1 0 0,1 0 0,-1 0 0,0 0-1,1 0 1,-1 0 0,0 0 0,0-1 0,2-1 0,6-5 22,0-1 1,-1 0-1,0 0 0,-1-1 1,0-1-1,-1 1 0,9-15 1,-16 24-51,0 1 0,0-1 0,1 1 1,-1 0-1,0-1 0,1 1 1,-1 0-1,1-1 0,-1 1 0,0 0 1,1-1-1,-1 1 0,1 0 0,-1 0 1,1 0-1,-1-1 0,1 1 1,-1 0-1,1 0 0,-1 0 0,1 0 1,-1 0-1,1 0 0,-1 0 1,1 0-1,-1 0 0,1 0 0,-1 0 1,1 0-1,-1 0 0,1 1 0,-1-1 1,1 0-1,-1 0 0,1 0 1,-1 1-1,1-1 0,-1 0 0,0 1 1,1-1-1,-1 0 0,1 1 0,-1-1 1,0 0-1,0 1 0,1-1 1,-1 1-1,0-1 0,1 1 0,-1-1 1,0 1-1,0 0 0,17 27-135,-16-26 154,3 7 152,1-1-1,0 1 1,0-1-1,0 0 1,12 11-1,-14-16-114,0 0-1,0-1 0,0 0 0,1 0 1,-1 0-1,1 0 0,-1 0 1,1-1-1,0 0 0,0 1 1,0-2-1,-1 1 0,1 0 1,0-1-1,0 1 0,6-1 1,-9 0-52,59-3-1050,-20-4-3011,-3-4-3658</inkml:trace>
  <inkml:trace contextRef="#ctx0" brushRef="#br0" timeOffset="4140.57">2032 923 15303,'0'0'6686,"0"11"-7166,1 12 384,0-17 169,0 1 1,-1-1-1,0 0 0,0 0 0,0 1 0,-1-1 1,0 0-1,0 0 0,0 0 0,-1 0 1,0 0-1,0 0 0,-1 0 0,-3 7 649,6-28-474,1 9-299,0 0 1,0 0-1,1 0 1,-1 0-1,2 0 0,-1 0 1,1 0-1,5-8 1,-7 11 52,1 0 0,-1 0 0,1 1 1,0-1-1,0 1 0,0-1 0,0 1 0,0 0 1,1 0-1,-1 0 0,0 0 0,1 0 1,0 1-1,-1-1 0,1 1 0,0-1 1,0 1-1,0 0 0,5-1 0,-7 2-10,0 1-1,0-1 0,0 1 1,1 0-1,-1-1 0,0 1 1,0 0-1,0 0 0,0 0 1,0 0-1,0-1 0,-1 1 1,1 1-1,0-1 0,0 0 1,-1 0-1,1 0 0,-1 0 1,1 0-1,-1 1 0,1-1 1,-1 0-1,0 0 0,1 1 1,-1-1-1,0 0 0,0 0 1,0 2-1,3 39-108,-3 34 405,0-76-130,1-20 300,1 11-537,1 0-1,0 0 0,1 0 1,0 1-1,0-1 0,8-10 1,-9 14 93,0 0 0,1 0 0,-1 0 1,1 1-1,0 0 0,0-1 0,1 1 1,-1 1-1,1-1 0,0 1 0,6-3 1,-11 5-12,1 1 0,0 1 0,-1-1 0,1 0 0,-1 0 0,1 0 0,-1 0 1,1 0-1,0 0 0,-1 1 0,1-1 0,-1 0 0,1 0 0,-1 1 0,1-1 0,-1 0 1,0 1-1,1-1 0,-1 1 0,1-1 0,-1 0 0,0 1 0,1-1 0,-1 1 0,0-1 1,1 1-1,-1-1 0,0 1 0,0 0 0,0-1 0,1 1 0,-1-1 0,0 2 0,7 23-12,-6-20 22,3 18-103,8 22-442,-1-30-2482,8-8-3509,1-7-667</inkml:trace>
  <inkml:trace contextRef="#ctx0" brushRef="#br0" timeOffset="4387.25">2417 982 7059,'0'0'12793,"-6"4"-12558,-20 24-243,26-28 2,-1 0 1,1 1-1,0-1 1,-1 1-1,1-1 1,0 1-1,0-1 0,0 1 1,0-1-1,0 1 1,-1-1-1,1 1 1,0 0-1,0-1 0,0 1 1,0-1-1,1 1 1,-1-1-1,0 1 1,0-1-1,0 1 0,0-1 1,0 1-1,1-1 1,-1 1-1,0-1 1,1 1-1,0 0 18,1 0 1,-1 0 0,0-1-1,1 1 1,-1 0-1,1-1 1,-1 1-1,1-1 1,-1 0 0,1 1-1,-1-1 1,1 0-1,0 0 1,-1 0-1,3 0 1,-1-1 38,0 1 1,0-1-1,0 0 1,1 0-1,-1 0 0,0 0 1,-1-1-1,1 1 1,0-1-1,0 1 0,-1-1 1,1 0-1,-1 0 1,1 0-1,-1-1 0,0 1 1,0-1-1,0 1 1,0-1-1,2-3 1,-3 5-49,0-1 1,0 1 0,-1 0 0,1-1 0,0 1-1,-1-1 1,1 1 0,0-1 0,-1 1 0,0-1 0,1 0-1,-1 1 1,0-1 0,0 0 0,0 1 0,0-1 0,0 1-1,0-1 1,-1 0 0,1 1 0,-1-1 0,1 1-1,-1-1 1,1 1 0,-1-1 0,0 1 0,0-1 0,1 1-1,-1-1 1,0 1 0,0 0 0,-1 0 0,1 0 0,0-1-1,0 1 1,0 0 0,-1 0 0,1 1 0,-3-2-1,1 0-157,0 1 0,1 1-1,-1-1 1,0 0 0,0 1-1,0-1 1,0 1 0,0 0 0,-4 0-1,-13 6-4384,13 2-10</inkml:trace>
  <inkml:trace contextRef="#ctx0" brushRef="#br0" timeOffset="5317.7">2573 934 7812,'0'0'12219,"0"5"-12030,0 0-159,3 34 978,-3-38-1007,0-1 0,1 1 1,-1 0-1,0-1 1,1 1-1,-1 0 1,0-1-1,1 1 0,-1-1 1,1 1-1,-1-1 1,1 1-1,-1-1 0,1 1 1,0-1-1,-1 1 1,1-1-1,-1 0 0,1 1 1,0-1-1,-1 0 1,1 0-1,0 1 1,-1-1-1,1 0 0,0 0 1,0 0-1,-1 0 1,1 0-1,0 0 0,-1 0 1,1 0-1,0 0 1,0 0-1,-1 0 0,1-1 1,0 1-1,-1 0 1,1 0-1,0-1 1,-1 1-1,1 0 0,0-1 1,-1 1-1,1-1 1,-1 1-1,1-1 0,-1 1 1,1-1-1,-1 1 1,1-1-1,0-1 0,8-4 23,0-1 0,0 0 0,-1-1 0,0 0 0,0 0 1,-1-1-1,0 0 0,6-11 0,-14 24 27,0 0 1,1 0 0,-1 0 0,1 0 0,0 0-1,0 0 1,0 0 0,1 0 0,-1 0 0,1-1-1,0 1 1,0 0 0,0 0 0,1 0 0,1 3 0,-2-5-50,0 0 1,0 0-1,1 0 1,-1-1 0,0 1-1,1 0 1,-1-1-1,1 1 1,-1-1 0,1 1-1,0-1 1,-1 0-1,1 0 1,0 0 0,0 0-1,0 0 1,0 0 0,0 0-1,0-1 1,0 1-1,0-1 1,0 0 0,1 1-1,-1-1 1,0 0-1,0 0 1,0 0 0,0-1-1,0 1 1,0 0-1,1-1 1,-1 1 0,3-2-1,0-1-17,1 0 0,-1 0-1,0-1 1,0 0 0,0 0-1,-1 0 1,1 0 0,-1-1-1,0 0 1,0 0-1,0 0 1,-1 0 0,0 0-1,0-1 1,0 0 0,-1 1-1,0-1 1,0 0 0,0 0-1,1-9 1,2-11 13,-1 1 0,0-1 0,-1-40-1,-5 35 752,-2 22 133,-4 20-720,-2 24-118,2 0-1,1 1 0,2-1 1,-2 63-1,-2 15-2463,9-112 2083,0 1 1,0-1-1,0 1 1,0-1-1,0 1 0,-1-1 1,1 1-1,0-1 1,-1 1-1,1-1 1,-1 1-1,0-1 1,1 0-1,-1 1 1,0-1-1,0 0 1,0 1-1,0-1 1,-1 1-1,1-2 118,0 0-1,0 0 0,0 0 1,1-1-1,-1 1 1,0 0-1,0-1 0,1 1 1,-1 0-1,0-1 1,1 1-1,-1-1 0,0 1 1,1-1-1,-1 0 1,0 1-1,1-1 0,-1 0 1,1 1-1,-1-1 1,1 0-1,0 1 0,-1-1 1,1-1-1,-17-31-2260,6 2 4777,9 28-1421,-10-28 1854,6 19-1297,1-1 0,1 0-1,0 0 1,0 0 0,1 0 0,-2-22 0,6 33-1392,-1 0-1,1 0 0,-1 0 1,1 0-1,0 1 1,-1-1-1,1 0 1,0 0-1,0 0 1,0 1-1,1-1 0,-1 0 1,0 1-1,1 0 1,-1-1-1,1 1 1,-1 0-1,1-1 0,0 1 1,-1 0-1,1 0 1,0 0-1,2 0 1,51-20-84,-43 18 81,66-15-234,-45 11-246,58-18 0,-84 23 412,0-1 0,0 0 0,-1-1 0,1 1 0,-1-1 0,1 0 0,-1-1 0,-1 1 0,1-1 1,-1 0-1,1-1 0,-2 1 0,8-11 0,-11 15 100,0 0 1,-1-1 0,1 1-1,0-1 1,0 1 0,-1-1-1,1 1 1,-1-1 0,1 1-1,-1-1 1,0 0 0,0 1-1,0-1 1,0 0 0,0 1-1,0-1 1,0-2 0,-7 4 793,-5 17-1018,3 1 156,0 0 1,2 0-1,0 1 1,2 0-1,0 1 1,1-1-1,0 1 0,2-1 1,1 1-1,0 0 1,3 24-1,-2-43-9,0 0 0,0 0 0,0 1-1,0-1 1,1 0 0,-1 0 0,0 0-1,1 0 1,-1 0 0,1 0 0,-1 0 0,1 0-1,-1 0 1,1 0 0,0-1 0,0 1 0,-1 0-1,1 0 1,0-1 0,0 1 0,0 0 0,0-1-1,0 1 1,0-1 0,0 1 0,0-1-1,0 1 1,2 0 0,-1-1 17,1 0 0,-1-1 0,1 1 0,0 0 1,-1-1-1,1 1 0,-1-1 0,1 0 0,-1 0 0,1 0 0,3-2 0,4-3 113,1 0 0,-2-1-1,1-1 1,10-9 0,-20 17-115,0 0 1,1 0-1,-1 0 0,1 0 1,-1 0-1,1 0 1,-1 0-1,0 0 1,1 0-1,-1 0 1,1 0-1,-1 0 0,1 1 1,-1-1-1,0 0 1,1 0-1,-1 0 1,1 1-1,-1-1 0,0 0 1,1 0-1,-1 1 1,0-1-1,0 0 1,1 1-1,-1-1 0,0 0 1,0 1-1,1-1 1,-1 1-1,0-1 1,0 0-1,0 1 0,0-1 1,1 1-1,-1 0 1,12 23-378,-8-16 146,0-1-478,-1-1 1,2-1-1,-1 1 0,1-1 1,0 0-1,0 0 1,1 0-1,-1 0 1,1-1-1,0 0 1,9 5-1,21 8-3279</inkml:trace>
  <inkml:trace contextRef="#ctx0" brushRef="#br0" timeOffset="6527.19">3612 885 17816,'0'0'5704,"-7"-3"-5552,5 3-147,0-1 0,0 0 0,1 1-1,-1-1 1,0 1 0,0 0 0,0-1 0,0 1-1,1 0 1,-1 0 0,0 0 0,0 1 0,0-1-1,0 0 1,0 1 0,1-1 0,-1 1 0,0-1-1,0 1 1,1 0 0,-1 0 0,-2 1 0,1 1 21,0 1 0,0-1 0,0 0 0,0 1 1,1-1-1,0 1 0,-1 0 0,1 0 0,1 0 1,-1 0-1,0 0 0,0 4 0,1-6-31,0-1 0,1 0 0,-1 1 0,1-1 0,-1 0 0,1 1 0,0-1 0,-1 1 0,1-1 0,0 1 0,0-1 0,0 1 0,0-1 0,0 1 0,0-1 0,1 1 0,-1-1 1,0 1-1,1-1 0,-1 1 0,1-1 0,0 0 0,-1 1 0,1-1 0,0 0 0,0 0 0,0 1 0,0-1 0,0 0 0,0 0 0,0 0 0,0 0 0,0 0 0,0 0 0,1-1 0,-1 1 0,2 1 0,2-1 17,-1 0-1,1 0 1,0-1-1,0 1 1,0-1 0,0 0-1,0-1 1,0 1-1,0-1 1,8-2 0,-7 1-10,1-1 1,-1 0 0,0 0-1,0 0 1,-1-1-1,1 0 1,-1 0 0,1 0-1,-1-1 1,-1 0 0,1 0-1,-1 0 1,0-1-1,0 1 1,0-1 0,-1 0-1,0 0 1,4-10 0,6-15-111,-2 0 1,10-46 0,-17 60 80,2-2 142,-2-1 1,0 0-1,-2-1 1,0 1-1,-1 0 1,-3-31-1,-3 39 412,-3 17-443,-5 19-145,6-4 73,0 0 0,2 1 1,0 0-1,1 0 0,1 0 1,0 22-1,3-29-14,0 0-1,1 0 1,0 1 0,1-1 0,1-1-1,0 1 1,0 0 0,2-1 0,0 1-1,6 12 1,-7-21-18,0 0 0,0 0 0,1 0-1,-1-1 1,1 0 0,0 0 0,0 0-1,1 0 1,-1-1 0,1 0 0,-1 0 0,1 0-1,0-1 1,0 0 0,1 0 0,-1 0-1,0-1 1,13 1 0,-10-1-10,0 0 0,1 0 0,-1-1 0,0-1 0,1 0 0,-1 0 0,0-1 0,0 0 0,0 0 0,0-1 0,0 0 0,12-7 1,-18 7 31,1 0 1,-1 0-1,0 0 1,0-1-1,0 1 1,0-1-1,-1 0 1,4-5-1,-5 8 15,0-1 0,0 1 0,-1-1 0,1 0 0,0 1 0,0-1 0,-1 0 0,1 1 0,-1-1-1,0 0 1,1 0 0,-1 1 0,0-1 0,0 0 0,0 0 0,0 0 0,-1 1 0,1-1 0,0 0 0,-1 0-1,1 1 1,-1-1 0,1 0 0,-2-2 0,0 3-1,1 0-1,-1 0 1,1 1-1,-1-1 1,0 0 0,1 1-1,-1-1 1,0 0-1,1 1 1,-1 0-1,0-1 1,0 1 0,1 0-1,-1 0 1,0 0-1,0 0 1,1 0 0,-1 1-1,0-1 1,1 0-1,-1 1 1,-3 1-1,1-1-6,0 0-1,0 1 1,0 0-1,0 0 1,0 0-1,1 0 1,-1 0-1,-4 5 1,6-6-14,1 1-1,-1-1 1,1 1 0,0-1 0,0 1-1,-1 0 1,1-1 0,0 1-1,0 0 1,1 0 0,-1 0 0,0 0-1,1 0 1,-1 0 0,1 0-1,-1 0 1,1 0 0,0 0 0,0 3-1,1-3-9,-1-1 0,1 0 0,-1 0-1,1 0 1,0 0 0,0 0 0,0 0-1,0 0 1,-1 0 0,1 0 0,0-1-1,1 1 1,-1 0 0,0 0 0,0-1-1,0 1 1,0-1 0,0 1 0,1-1-1,-1 0 1,0 1 0,0-1 0,1 0-1,-1 0 1,0 0 0,1 0 0,-1 0-1,0 0 1,2 0 0,4-1 13,-1 1-1,0-1 1,1 0 0,-1-1 0,0 1 0,0-1-1,0 0 1,0-1 0,0 0 0,0 0-1,-1 0 1,6-4 0,-8 5 20,0-1 1,1 1-1,-1-1 1,-1 0-1,1 0 1,0 0 0,-1 0-1,1-1 1,-1 1-1,0-1 1,0 1-1,0-1 1,-1 0-1,1 0 1,-1 0-1,0 0 1,0 0-1,0 0 1,0-7-1,-1 10 172,-2 5-218,1 0-1,-1 0 1,1 0-1,0 0 1,0 0 0,0 0-1,0 0 1,1 0 0,0 0-1,0 5 1,0-8 5,0-1 0,1 1 0,-1 0 0,0-1 1,1 1-1,-1 0 0,1-1 0,-1 1 0,0-1 0,1 1 1,-1-1-1,1 1 0,0-1 0,-1 1 0,1-1 0,-1 0 1,1 1-1,0-1 0,-1 0 0,1 0 0,0 1 0,-1-1 0,1 0 1,0 0-1,-1 0 0,1 0 0,0 0 0,-1 0 0,1 0 1,0 0-1,-1 0 0,1 0 0,0 0 0,0 0 0,-1 0 1,1-1-1,0 1 0,-1 0 0,1 0 0,-1-1 0,1 1 1,0 0-1,-1-1 0,2 0 0,30-16-176,-19-2 122,-7 12 289,-1 19-198,-4-7-17,0-1-1,1 0 1,-1 0 0,1 0 0,0-1-1,0 1 1,0 0 0,0-1 0,1 1-1,3 2 1,-6-5 10,1 0-1,0 0 1,0-1 0,-1 1 0,1-1-1,0 1 1,0-1 0,0 1-1,0-1 1,0 1 0,0-1-1,0 0 1,0 1 0,0-1-1,0 0 1,0 0 0,0 0 0,0 0-1,0 0 1,0 0 0,0 0-1,0 0 1,0 0 0,0 0-1,0-1 1,0 1 0,0 0 0,0-1-1,0 1 1,-1-1 0,1 1-1,0-1 1,0 1 0,0-1-1,0 1 1,-1-1 0,1 0-1,0 0 1,-1 1 0,1-1 0,0 0-1,-1 0 1,1 0 0,-1 0-1,1-1 1,6-9 102,-6 8-92,0 1-1,0 0 0,0 0 1,0 0-1,1 0 0,-1 0 0,1 0 1,-1 0-1,1 0 0,-1 1 0,1-1 1,0 1-1,0-1 0,0 1 1,0 0-1,0 0 0,0-1 0,0 1 1,4 0-1,-5 2-41,0 0 1,0 1-1,0-1 1,0 1-1,0-1 1,-1 1-1,1 0 1,0-1-1,-1 1 1,1 0-1,-1 0 1,1-1-1,-1 1 1,0 0-1,0 0 1,0 0-1,0-1 1,-1 4-1,2-1-5,0 16 6,-1 0 0,0 1 1,-2-1-1,0 0 0,-1 0 1,-1 0-1,-13 37 0,-6 4-14,5-11 105,-3 0 0,-1 0 0,-48 75 0,63-115-21,-2-1 1,1 0-1,-1 0 1,0 0-1,-1-1 1,0-1-1,0 0 1,-1 0-1,1-1 1,-2 0-1,1-1 1,-1 0-1,1-1 1,-1 0-1,0-1 1,-1 0-1,1-1 1,0-1-1,-1 0 1,-19-1-1,29 1-27,0-2 0,0 1 1,1 0-1,-1 0 0,0-1 0,0 0 0,1 1 0,-1-1 0,1 0 0,-1 0 0,0-1 1,1 1-1,0 0 0,-1-1 0,1 0 0,0 1 0,0-1 0,0 0 0,0 0 0,0 0 1,0 0-1,1-1 0,-1 1 0,1 0 0,-1-1 0,1 1 0,0-1 0,0 1 0,0-1 1,0 0-1,1 1 0,-1-1 0,0-4 0,1-2-62,-1 0 1,1 1-1,1-1 1,0 1-1,0-1 1,0 1-1,1-1 0,1 1 1,-1 0-1,5-10 1,4-3-312,0 1 0,1 1 0,0 0 0,24-26 0,71-66-4084,-5 6-3665,-66 60-1101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4</v>
    <v>5</v>
  </rv>
  <rv s="1">
    <v>13</v>
    <v>24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iftab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P501" totalsRowShown="0">
  <autoFilter ref="A1:P501" xr:uid="{82E9257C-567A-4462-84E7-062258322FF7}"/>
  <tableColumns count="16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@pg.com" TargetMode="External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@gmail.com" TargetMode="External"/><Relationship Id="rId9" Type="http://schemas.openxmlformats.org/officeDocument/2006/relationships/hyperlink" Target="mailto:Abdul.rahman@aramc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Ednjkno123@34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F64"/>
  <sheetViews>
    <sheetView topLeftCell="A41" zoomScale="145" zoomScaleNormal="145" workbookViewId="0">
      <selection activeCell="B48" sqref="B48"/>
    </sheetView>
  </sheetViews>
  <sheetFormatPr defaultRowHeight="14.25"/>
  <cols>
    <col min="1" max="1" width="8.796875" customWidth="1"/>
    <col min="2" max="2" width="129.796875" customWidth="1"/>
    <col min="11" max="11" width="6.73046875" bestFit="1" customWidth="1"/>
    <col min="12" max="12" width="14.06640625" bestFit="1" customWidth="1"/>
  </cols>
  <sheetData>
    <row r="2" spans="2:6">
      <c r="B2" s="9" t="s">
        <v>865</v>
      </c>
      <c r="C2" s="9"/>
      <c r="D2" s="9"/>
      <c r="E2" s="9"/>
      <c r="F2" s="9"/>
    </row>
    <row r="4" spans="2:6" ht="14.25" customHeight="1">
      <c r="B4" s="12" t="s">
        <v>866</v>
      </c>
      <c r="C4" s="9"/>
      <c r="D4" s="9"/>
      <c r="E4" s="9"/>
      <c r="F4" s="9"/>
    </row>
    <row r="5" spans="2:6">
      <c r="B5" s="12"/>
      <c r="C5" s="9"/>
      <c r="D5" s="9"/>
      <c r="E5" s="9"/>
      <c r="F5" s="9"/>
    </row>
    <row r="8" spans="2:6" ht="17.649999999999999">
      <c r="B8" s="3" t="s">
        <v>162</v>
      </c>
    </row>
    <row r="9" spans="2:6">
      <c r="B9" s="4"/>
      <c r="C9">
        <v>5</v>
      </c>
    </row>
    <row r="10" spans="2:6">
      <c r="B10" s="6" t="s">
        <v>163</v>
      </c>
      <c r="C10" t="e">
        <f>C9/#REF!</f>
        <v>#REF!</v>
      </c>
    </row>
    <row r="11" spans="2:6">
      <c r="B11" s="6" t="s">
        <v>164</v>
      </c>
    </row>
    <row r="12" spans="2:6">
      <c r="B12" s="6" t="s">
        <v>165</v>
      </c>
    </row>
    <row r="14" spans="2:6" ht="17.649999999999999">
      <c r="B14" s="3" t="s">
        <v>166</v>
      </c>
    </row>
    <row r="15" spans="2:6">
      <c r="B15" s="4"/>
    </row>
    <row r="16" spans="2:6">
      <c r="B16" s="6" t="s">
        <v>167</v>
      </c>
    </row>
    <row r="17" spans="2:3">
      <c r="B17" s="6" t="s">
        <v>168</v>
      </c>
    </row>
    <row r="18" spans="2:3">
      <c r="B18" s="6" t="s">
        <v>169</v>
      </c>
    </row>
    <row r="20" spans="2:3" ht="17.649999999999999">
      <c r="B20" s="3" t="s">
        <v>170</v>
      </c>
    </row>
    <row r="21" spans="2:3">
      <c r="B21" s="4"/>
      <c r="C21" t="e" vm="1">
        <f>SUM("Siraj",1)</f>
        <v>#VALUE!</v>
      </c>
    </row>
    <row r="22" spans="2:3">
      <c r="B22" s="6" t="s">
        <v>171</v>
      </c>
    </row>
    <row r="23" spans="2:3">
      <c r="B23" s="6" t="s">
        <v>172</v>
      </c>
    </row>
    <row r="24" spans="2:3">
      <c r="B24" s="6" t="s">
        <v>173</v>
      </c>
    </row>
    <row r="26" spans="2:3" ht="17.649999999999999">
      <c r="B26" s="3" t="s">
        <v>174</v>
      </c>
    </row>
    <row r="27" spans="2:3">
      <c r="B27" s="4"/>
      <c r="C27">
        <v>5</v>
      </c>
    </row>
    <row r="28" spans="2:3">
      <c r="B28" s="6" t="s">
        <v>175</v>
      </c>
      <c r="C28" t="e">
        <f>SUM(C27,#REF!)</f>
        <v>#REF!</v>
      </c>
    </row>
    <row r="29" spans="2:3">
      <c r="B29" s="6" t="s">
        <v>176</v>
      </c>
    </row>
    <row r="30" spans="2:3">
      <c r="B30" s="6" t="s">
        <v>177</v>
      </c>
    </row>
    <row r="32" spans="2:3" ht="17.649999999999999">
      <c r="B32" s="3" t="s">
        <v>178</v>
      </c>
    </row>
    <row r="33" spans="2:4">
      <c r="B33" s="4"/>
    </row>
    <row r="34" spans="2:4">
      <c r="B34" s="6" t="s">
        <v>179</v>
      </c>
      <c r="C34" t="e" cm="1">
        <f t="array" ref="C34">siraj</f>
        <v>#NAME?</v>
      </c>
    </row>
    <row r="35" spans="2:4">
      <c r="B35" s="6" t="s">
        <v>180</v>
      </c>
    </row>
    <row r="36" spans="2:4">
      <c r="B36" s="6" t="s">
        <v>181</v>
      </c>
    </row>
    <row r="38" spans="2:4" ht="17.649999999999999">
      <c r="B38" s="3" t="s">
        <v>182</v>
      </c>
    </row>
    <row r="39" spans="2:4">
      <c r="B39" s="4"/>
      <c r="C39">
        <v>5</v>
      </c>
      <c r="D39">
        <v>6</v>
      </c>
    </row>
    <row r="40" spans="2:4">
      <c r="B40" s="6" t="s">
        <v>183</v>
      </c>
      <c r="C40" t="e">
        <f>SUM(C39 D39)</f>
        <v>#NULL!</v>
      </c>
    </row>
    <row r="41" spans="2:4">
      <c r="B41" s="6" t="s">
        <v>184</v>
      </c>
    </row>
    <row r="42" spans="2:4">
      <c r="B42" s="6" t="s">
        <v>185</v>
      </c>
    </row>
    <row r="44" spans="2:4" ht="17.649999999999999">
      <c r="B44" s="3" t="s">
        <v>186</v>
      </c>
    </row>
    <row r="45" spans="2:4">
      <c r="B45" s="4"/>
    </row>
    <row r="46" spans="2:4">
      <c r="B46" s="6" t="s">
        <v>187</v>
      </c>
      <c r="C46" t="e">
        <f>SQRT(-1)</f>
        <v>#NUM!</v>
      </c>
      <c r="D46" t="e">
        <f>POWER(15646,465789132)</f>
        <v>#NUM!</v>
      </c>
    </row>
    <row r="47" spans="2:4">
      <c r="B47" s="6" t="s">
        <v>188</v>
      </c>
    </row>
    <row r="48" spans="2:4">
      <c r="B48" s="6" t="s">
        <v>189</v>
      </c>
    </row>
    <row r="50" spans="2:4" ht="17.649999999999999">
      <c r="B50" s="3" t="s">
        <v>190</v>
      </c>
    </row>
    <row r="51" spans="2:4">
      <c r="B51" s="4"/>
      <c r="C51" t="s">
        <v>851</v>
      </c>
      <c r="D51" t="str" cm="1">
        <f t="array" ref="D51:D53">_xlfn.UNIQUE(C51:C53)</f>
        <v>Siraj</v>
      </c>
    </row>
    <row r="52" spans="2:4">
      <c r="B52" s="6" t="s">
        <v>191</v>
      </c>
      <c r="C52" t="s">
        <v>931</v>
      </c>
      <c r="D52" t="str">
        <v>Ali</v>
      </c>
    </row>
    <row r="53" spans="2:4">
      <c r="B53" s="6" t="s">
        <v>192</v>
      </c>
      <c r="C53" t="s">
        <v>852</v>
      </c>
      <c r="D53" t="str">
        <v>Acciojob</v>
      </c>
    </row>
    <row r="54" spans="2:4">
      <c r="B54" s="6" t="s">
        <v>193</v>
      </c>
    </row>
    <row r="56" spans="2:4" ht="17.649999999999999">
      <c r="B56" s="3" t="s">
        <v>194</v>
      </c>
    </row>
    <row r="57" spans="2:4">
      <c r="B57" s="4"/>
    </row>
    <row r="58" spans="2:4">
      <c r="B58" s="6" t="s">
        <v>195</v>
      </c>
      <c r="D58" t="e" vm="2">
        <f ca="1">_xleta.NOW</f>
        <v>#VALUE!</v>
      </c>
    </row>
    <row r="59" spans="2:4">
      <c r="B59" s="6" t="s">
        <v>196</v>
      </c>
    </row>
    <row r="61" spans="2:4" ht="17.649999999999999">
      <c r="B61" s="3" t="s">
        <v>197</v>
      </c>
    </row>
    <row r="62" spans="2:4">
      <c r="B62" s="4"/>
    </row>
    <row r="63" spans="2:4">
      <c r="B63" s="6" t="s">
        <v>198</v>
      </c>
    </row>
    <row r="64" spans="2:4">
      <c r="B64" s="6" t="s">
        <v>199</v>
      </c>
    </row>
  </sheetData>
  <mergeCells count="1">
    <mergeCell ref="B4:B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24" zoomScale="115" zoomScaleNormal="115" workbookViewId="0">
      <selection activeCell="D90" sqref="D90"/>
    </sheetView>
  </sheetViews>
  <sheetFormatPr defaultRowHeight="14.25"/>
  <sheetData>
    <row r="2" spans="2:2" ht="17.649999999999999">
      <c r="B2" s="3" t="s">
        <v>813</v>
      </c>
    </row>
    <row r="4" spans="2:2">
      <c r="B4" s="5" t="s">
        <v>814</v>
      </c>
    </row>
    <row r="5" spans="2:2">
      <c r="B5" t="s">
        <v>815</v>
      </c>
    </row>
    <row r="6" spans="2:2">
      <c r="B6" s="5" t="s">
        <v>816</v>
      </c>
    </row>
    <row r="7" spans="2:2">
      <c r="B7" t="s">
        <v>817</v>
      </c>
    </row>
    <row r="11" spans="2:2" ht="17.649999999999999">
      <c r="B11" s="3" t="s">
        <v>818</v>
      </c>
    </row>
    <row r="13" spans="2:2">
      <c r="B13" s="5" t="s">
        <v>814</v>
      </c>
    </row>
    <row r="14" spans="2:2">
      <c r="B14" t="s">
        <v>819</v>
      </c>
    </row>
    <row r="15" spans="2:2">
      <c r="B15" s="5" t="s">
        <v>816</v>
      </c>
    </row>
    <row r="16" spans="2:2">
      <c r="B16" t="s">
        <v>820</v>
      </c>
    </row>
    <row r="20" spans="2:2" ht="17.649999999999999">
      <c r="B20" s="3" t="s">
        <v>821</v>
      </c>
    </row>
    <row r="22" spans="2:2">
      <c r="B22" s="5" t="s">
        <v>814</v>
      </c>
    </row>
    <row r="23" spans="2:2">
      <c r="B23" t="s">
        <v>822</v>
      </c>
    </row>
    <row r="24" spans="2:2">
      <c r="B24" s="5" t="s">
        <v>816</v>
      </c>
    </row>
    <row r="25" spans="2:2">
      <c r="B25" t="s">
        <v>823</v>
      </c>
    </row>
    <row r="29" spans="2:2" ht="17.649999999999999">
      <c r="B29" s="3" t="s">
        <v>824</v>
      </c>
    </row>
    <row r="31" spans="2:2">
      <c r="B31" s="5" t="s">
        <v>814</v>
      </c>
    </row>
    <row r="32" spans="2:2">
      <c r="B32" t="s">
        <v>825</v>
      </c>
    </row>
    <row r="33" spans="2:2">
      <c r="B33" s="5" t="s">
        <v>816</v>
      </c>
    </row>
    <row r="34" spans="2:2">
      <c r="B34" t="s">
        <v>826</v>
      </c>
    </row>
    <row r="38" spans="2:2" ht="17.649999999999999">
      <c r="B38" s="3" t="s">
        <v>827</v>
      </c>
    </row>
    <row r="40" spans="2:2">
      <c r="B40" s="5" t="s">
        <v>814</v>
      </c>
    </row>
    <row r="41" spans="2:2">
      <c r="B41" t="s">
        <v>828</v>
      </c>
    </row>
    <row r="42" spans="2:2">
      <c r="B42" s="5" t="s">
        <v>816</v>
      </c>
    </row>
    <row r="43" spans="2:2">
      <c r="B43" t="s">
        <v>829</v>
      </c>
    </row>
    <row r="47" spans="2:2" ht="17.649999999999999">
      <c r="B47" s="3" t="s">
        <v>830</v>
      </c>
    </row>
    <row r="49" spans="2:2">
      <c r="B49" s="5" t="s">
        <v>814</v>
      </c>
    </row>
    <row r="50" spans="2:2">
      <c r="B50" t="s">
        <v>831</v>
      </c>
    </row>
    <row r="51" spans="2:2">
      <c r="B51" s="5" t="s">
        <v>816</v>
      </c>
    </row>
    <row r="52" spans="2:2">
      <c r="B52" t="s">
        <v>832</v>
      </c>
    </row>
    <row r="56" spans="2:2" ht="17.649999999999999">
      <c r="B56" s="3" t="s">
        <v>833</v>
      </c>
    </row>
    <row r="58" spans="2:2">
      <c r="B58" s="5" t="s">
        <v>814</v>
      </c>
    </row>
    <row r="59" spans="2:2">
      <c r="B59" t="s">
        <v>834</v>
      </c>
    </row>
    <row r="60" spans="2:2">
      <c r="B60" s="5" t="s">
        <v>816</v>
      </c>
    </row>
    <row r="61" spans="2:2">
      <c r="B61" t="s">
        <v>835</v>
      </c>
    </row>
    <row r="65" spans="2:2" ht="17.649999999999999">
      <c r="B65" s="3" t="s">
        <v>836</v>
      </c>
    </row>
    <row r="67" spans="2:2">
      <c r="B67" s="5" t="s">
        <v>814</v>
      </c>
    </row>
    <row r="68" spans="2:2">
      <c r="B68" t="s">
        <v>837</v>
      </c>
    </row>
    <row r="69" spans="2:2">
      <c r="B69" s="5" t="s">
        <v>816</v>
      </c>
    </row>
    <row r="70" spans="2:2">
      <c r="B70" t="s">
        <v>838</v>
      </c>
    </row>
    <row r="74" spans="2:2" ht="17.649999999999999">
      <c r="B74" s="3" t="s">
        <v>839</v>
      </c>
    </row>
    <row r="76" spans="2:2">
      <c r="B76" s="5" t="s">
        <v>814</v>
      </c>
    </row>
    <row r="77" spans="2:2">
      <c r="B77" t="s">
        <v>840</v>
      </c>
    </row>
    <row r="78" spans="2:2">
      <c r="B78" s="5" t="s">
        <v>816</v>
      </c>
    </row>
    <row r="79" spans="2:2">
      <c r="B79" t="s">
        <v>841</v>
      </c>
    </row>
    <row r="83" spans="2:2" ht="17.649999999999999">
      <c r="B83" s="3" t="s">
        <v>842</v>
      </c>
    </row>
    <row r="85" spans="2:2">
      <c r="B85" s="5" t="s">
        <v>814</v>
      </c>
    </row>
    <row r="86" spans="2:2">
      <c r="B86" t="s">
        <v>843</v>
      </c>
    </row>
    <row r="87" spans="2:2">
      <c r="B87" s="5" t="s">
        <v>816</v>
      </c>
    </row>
    <row r="88" spans="2:2">
      <c r="B88" t="s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Q330"/>
  <sheetViews>
    <sheetView zoomScale="130" zoomScaleNormal="130" workbookViewId="0">
      <selection activeCell="N16" sqref="N16"/>
    </sheetView>
  </sheetViews>
  <sheetFormatPr defaultRowHeight="14.25"/>
  <cols>
    <col min="14" max="14" width="30.33203125" bestFit="1" customWidth="1"/>
    <col min="15" max="15" width="9.796875" bestFit="1" customWidth="1"/>
    <col min="16" max="16" width="9.9296875" bestFit="1" customWidth="1"/>
    <col min="17" max="17" width="8.59765625" bestFit="1" customWidth="1"/>
  </cols>
  <sheetData>
    <row r="1" spans="2:17" ht="17.649999999999999">
      <c r="B1" s="3" t="s">
        <v>483</v>
      </c>
    </row>
    <row r="2" spans="2:17">
      <c r="B2" s="6" t="s">
        <v>484</v>
      </c>
      <c r="N2" t="s">
        <v>854</v>
      </c>
      <c r="O2" t="s">
        <v>868</v>
      </c>
      <c r="P2" t="s">
        <v>869</v>
      </c>
      <c r="Q2" t="s">
        <v>853</v>
      </c>
    </row>
    <row r="3" spans="2:17">
      <c r="B3" s="6" t="s">
        <v>485</v>
      </c>
      <c r="N3" s="7" t="s">
        <v>318</v>
      </c>
      <c r="O3" t="s">
        <v>851</v>
      </c>
      <c r="P3" t="s">
        <v>874</v>
      </c>
      <c r="Q3" t="s">
        <v>852</v>
      </c>
    </row>
    <row r="4" spans="2:17">
      <c r="B4" s="6" t="s">
        <v>486</v>
      </c>
      <c r="N4" s="7" t="s">
        <v>319</v>
      </c>
      <c r="O4" t="s">
        <v>894</v>
      </c>
      <c r="P4" t="s">
        <v>875</v>
      </c>
      <c r="Q4" t="s">
        <v>885</v>
      </c>
    </row>
    <row r="5" spans="2:17">
      <c r="B5" s="6" t="s">
        <v>487</v>
      </c>
      <c r="N5" s="7" t="s">
        <v>320</v>
      </c>
      <c r="O5" t="s">
        <v>870</v>
      </c>
      <c r="P5" t="s">
        <v>876</v>
      </c>
      <c r="Q5" t="s">
        <v>886</v>
      </c>
    </row>
    <row r="6" spans="2:17">
      <c r="B6" s="6" t="s">
        <v>488</v>
      </c>
      <c r="N6" s="7" t="s">
        <v>321</v>
      </c>
      <c r="O6" t="s">
        <v>871</v>
      </c>
      <c r="P6" t="s">
        <v>877</v>
      </c>
      <c r="Q6" t="s">
        <v>887</v>
      </c>
    </row>
    <row r="7" spans="2:17">
      <c r="B7" s="6" t="s">
        <v>489</v>
      </c>
      <c r="N7" s="7" t="s">
        <v>322</v>
      </c>
      <c r="O7" t="s">
        <v>872</v>
      </c>
      <c r="P7" t="s">
        <v>878</v>
      </c>
      <c r="Q7" t="s">
        <v>888</v>
      </c>
    </row>
    <row r="8" spans="2:17">
      <c r="B8" s="6" t="s">
        <v>490</v>
      </c>
      <c r="N8" s="7" t="s">
        <v>323</v>
      </c>
      <c r="O8" t="s">
        <v>895</v>
      </c>
      <c r="P8" t="s">
        <v>879</v>
      </c>
      <c r="Q8" t="s">
        <v>885</v>
      </c>
    </row>
    <row r="9" spans="2:17">
      <c r="B9" s="6" t="s">
        <v>491</v>
      </c>
      <c r="N9" s="7" t="s">
        <v>324</v>
      </c>
      <c r="O9" t="s">
        <v>896</v>
      </c>
      <c r="P9" t="s">
        <v>880</v>
      </c>
      <c r="Q9" t="s">
        <v>889</v>
      </c>
    </row>
    <row r="10" spans="2:17">
      <c r="B10" s="6" t="s">
        <v>492</v>
      </c>
      <c r="N10" s="7" t="s">
        <v>863</v>
      </c>
      <c r="O10" t="s">
        <v>883</v>
      </c>
      <c r="P10" t="s">
        <v>881</v>
      </c>
      <c r="Q10" t="s">
        <v>890</v>
      </c>
    </row>
    <row r="11" spans="2:17">
      <c r="B11" s="6" t="s">
        <v>493</v>
      </c>
      <c r="N11" s="7" t="s">
        <v>325</v>
      </c>
      <c r="O11" t="s">
        <v>873</v>
      </c>
      <c r="P11" t="s">
        <v>882</v>
      </c>
      <c r="Q11" t="s">
        <v>891</v>
      </c>
    </row>
    <row r="12" spans="2:17" ht="17.649999999999999">
      <c r="B12" s="3" t="s">
        <v>494</v>
      </c>
      <c r="N12" s="7" t="s">
        <v>326</v>
      </c>
      <c r="O12" t="s">
        <v>897</v>
      </c>
      <c r="P12" t="s">
        <v>883</v>
      </c>
      <c r="Q12" t="s">
        <v>892</v>
      </c>
    </row>
    <row r="13" spans="2:17">
      <c r="B13" s="6" t="s">
        <v>495</v>
      </c>
      <c r="N13" s="7" t="s">
        <v>864</v>
      </c>
      <c r="O13" t="s">
        <v>898</v>
      </c>
      <c r="P13" t="s">
        <v>884</v>
      </c>
      <c r="Q13" t="s">
        <v>893</v>
      </c>
    </row>
    <row r="14" spans="2:17">
      <c r="B14" s="6" t="s">
        <v>496</v>
      </c>
    </row>
    <row r="15" spans="2:17">
      <c r="B15" s="6" t="s">
        <v>497</v>
      </c>
    </row>
    <row r="16" spans="2:17">
      <c r="B16" s="6" t="s">
        <v>498</v>
      </c>
    </row>
    <row r="17" spans="2:2">
      <c r="B17" s="6" t="s">
        <v>499</v>
      </c>
    </row>
    <row r="18" spans="2:2">
      <c r="B18" s="6" t="s">
        <v>500</v>
      </c>
    </row>
    <row r="19" spans="2:2">
      <c r="B19" s="6" t="s">
        <v>501</v>
      </c>
    </row>
    <row r="20" spans="2:2">
      <c r="B20" s="6" t="s">
        <v>502</v>
      </c>
    </row>
    <row r="21" spans="2:2">
      <c r="B21" s="6" t="s">
        <v>503</v>
      </c>
    </row>
    <row r="22" spans="2:2">
      <c r="B22" s="6" t="s">
        <v>504</v>
      </c>
    </row>
    <row r="23" spans="2:2" ht="17.649999999999999">
      <c r="B23" s="3" t="s">
        <v>505</v>
      </c>
    </row>
    <row r="24" spans="2:2">
      <c r="B24" s="6" t="s">
        <v>506</v>
      </c>
    </row>
    <row r="25" spans="2:2">
      <c r="B25" s="6" t="s">
        <v>507</v>
      </c>
    </row>
    <row r="26" spans="2:2">
      <c r="B26" s="6" t="s">
        <v>508</v>
      </c>
    </row>
    <row r="27" spans="2:2">
      <c r="B27" s="6" t="s">
        <v>509</v>
      </c>
    </row>
    <row r="28" spans="2:2">
      <c r="B28" s="6" t="s">
        <v>510</v>
      </c>
    </row>
    <row r="29" spans="2:2">
      <c r="B29" s="6" t="s">
        <v>511</v>
      </c>
    </row>
    <row r="30" spans="2:2">
      <c r="B30" s="6" t="s">
        <v>512</v>
      </c>
    </row>
    <row r="31" spans="2:2">
      <c r="B31" s="6" t="s">
        <v>513</v>
      </c>
    </row>
    <row r="32" spans="2:2">
      <c r="B32" s="6" t="s">
        <v>514</v>
      </c>
    </row>
    <row r="33" spans="2:2">
      <c r="B33" s="6" t="s">
        <v>515</v>
      </c>
    </row>
    <row r="34" spans="2:2" ht="17.649999999999999">
      <c r="B34" s="3" t="s">
        <v>516</v>
      </c>
    </row>
    <row r="35" spans="2:2">
      <c r="B35" s="4" t="s">
        <v>517</v>
      </c>
    </row>
    <row r="36" spans="2:2">
      <c r="B36" s="4" t="s">
        <v>518</v>
      </c>
    </row>
    <row r="37" spans="2:2">
      <c r="B37" s="4" t="s">
        <v>519</v>
      </c>
    </row>
    <row r="38" spans="2:2">
      <c r="B38" s="4" t="s">
        <v>520</v>
      </c>
    </row>
    <row r="39" spans="2:2">
      <c r="B39" s="4" t="s">
        <v>521</v>
      </c>
    </row>
    <row r="40" spans="2:2">
      <c r="B40" s="4" t="s">
        <v>522</v>
      </c>
    </row>
    <row r="41" spans="2:2">
      <c r="B41" s="4" t="s">
        <v>523</v>
      </c>
    </row>
    <row r="42" spans="2:2">
      <c r="B42" s="4" t="s">
        <v>524</v>
      </c>
    </row>
    <row r="43" spans="2:2">
      <c r="B43" s="4" t="s">
        <v>525</v>
      </c>
    </row>
    <row r="44" spans="2:2">
      <c r="B44" s="4" t="s">
        <v>526</v>
      </c>
    </row>
    <row r="45" spans="2:2" ht="17.649999999999999">
      <c r="B45" s="3" t="s">
        <v>527</v>
      </c>
    </row>
    <row r="46" spans="2:2">
      <c r="B46" s="4" t="s">
        <v>528</v>
      </c>
    </row>
    <row r="47" spans="2:2">
      <c r="B47" s="4" t="s">
        <v>529</v>
      </c>
    </row>
    <row r="48" spans="2:2">
      <c r="B48" s="4" t="s">
        <v>530</v>
      </c>
    </row>
    <row r="49" spans="2:2">
      <c r="B49" s="4" t="s">
        <v>531</v>
      </c>
    </row>
    <row r="50" spans="2:2">
      <c r="B50" s="4" t="s">
        <v>532</v>
      </c>
    </row>
    <row r="51" spans="2:2">
      <c r="B51" s="4" t="s">
        <v>533</v>
      </c>
    </row>
    <row r="52" spans="2:2">
      <c r="B52" s="4" t="s">
        <v>534</v>
      </c>
    </row>
    <row r="53" spans="2:2">
      <c r="B53" s="4" t="s">
        <v>535</v>
      </c>
    </row>
    <row r="54" spans="2:2">
      <c r="B54" s="4" t="s">
        <v>536</v>
      </c>
    </row>
    <row r="55" spans="2:2">
      <c r="B55" s="4" t="s">
        <v>537</v>
      </c>
    </row>
    <row r="56" spans="2:2" ht="17.649999999999999">
      <c r="B56" s="3" t="s">
        <v>538</v>
      </c>
    </row>
    <row r="57" spans="2:2">
      <c r="B57" s="4" t="s">
        <v>539</v>
      </c>
    </row>
    <row r="58" spans="2:2">
      <c r="B58" s="4" t="s">
        <v>540</v>
      </c>
    </row>
    <row r="59" spans="2:2">
      <c r="B59" s="4" t="s">
        <v>541</v>
      </c>
    </row>
    <row r="60" spans="2:2">
      <c r="B60" s="4" t="s">
        <v>542</v>
      </c>
    </row>
    <row r="61" spans="2:2">
      <c r="B61" s="4" t="s">
        <v>543</v>
      </c>
    </row>
    <row r="62" spans="2:2">
      <c r="B62" s="4" t="s">
        <v>544</v>
      </c>
    </row>
    <row r="63" spans="2:2">
      <c r="B63" s="4" t="s">
        <v>545</v>
      </c>
    </row>
    <row r="64" spans="2:2">
      <c r="B64" s="4" t="s">
        <v>546</v>
      </c>
    </row>
    <row r="65" spans="2:2">
      <c r="B65" s="4" t="s">
        <v>547</v>
      </c>
    </row>
    <row r="66" spans="2:2">
      <c r="B66" s="4" t="s">
        <v>548</v>
      </c>
    </row>
    <row r="67" spans="2:2" ht="17.649999999999999">
      <c r="B67" s="3" t="s">
        <v>549</v>
      </c>
    </row>
    <row r="68" spans="2:2">
      <c r="B68" s="4" t="s">
        <v>550</v>
      </c>
    </row>
    <row r="69" spans="2:2">
      <c r="B69" s="4" t="s">
        <v>551</v>
      </c>
    </row>
    <row r="70" spans="2:2">
      <c r="B70" s="4" t="s">
        <v>552</v>
      </c>
    </row>
    <row r="71" spans="2:2">
      <c r="B71" s="4" t="s">
        <v>553</v>
      </c>
    </row>
    <row r="72" spans="2:2">
      <c r="B72" s="4" t="s">
        <v>554</v>
      </c>
    </row>
    <row r="73" spans="2:2">
      <c r="B73" s="4" t="s">
        <v>555</v>
      </c>
    </row>
    <row r="74" spans="2:2">
      <c r="B74" s="4" t="s">
        <v>556</v>
      </c>
    </row>
    <row r="75" spans="2:2">
      <c r="B75" s="4" t="s">
        <v>557</v>
      </c>
    </row>
    <row r="76" spans="2:2">
      <c r="B76" s="4" t="s">
        <v>558</v>
      </c>
    </row>
    <row r="77" spans="2:2">
      <c r="B77" s="4" t="s">
        <v>559</v>
      </c>
    </row>
    <row r="78" spans="2:2" ht="17.649999999999999">
      <c r="B78" s="3" t="s">
        <v>560</v>
      </c>
    </row>
    <row r="79" spans="2:2">
      <c r="B79" s="4" t="s">
        <v>561</v>
      </c>
    </row>
    <row r="80" spans="2:2">
      <c r="B80" s="4" t="s">
        <v>562</v>
      </c>
    </row>
    <row r="81" spans="2:2">
      <c r="B81" s="4" t="s">
        <v>563</v>
      </c>
    </row>
    <row r="82" spans="2:2">
      <c r="B82" s="4" t="s">
        <v>564</v>
      </c>
    </row>
    <row r="83" spans="2:2">
      <c r="B83" s="4" t="s">
        <v>565</v>
      </c>
    </row>
    <row r="84" spans="2:2">
      <c r="B84" s="4" t="s">
        <v>566</v>
      </c>
    </row>
    <row r="85" spans="2:2">
      <c r="B85" s="4" t="s">
        <v>567</v>
      </c>
    </row>
    <row r="86" spans="2:2">
      <c r="B86" s="4" t="s">
        <v>568</v>
      </c>
    </row>
    <row r="87" spans="2:2">
      <c r="B87" s="4" t="s">
        <v>569</v>
      </c>
    </row>
    <row r="88" spans="2:2">
      <c r="B88" s="4" t="s">
        <v>570</v>
      </c>
    </row>
    <row r="89" spans="2:2" ht="17.649999999999999">
      <c r="B89" s="3" t="s">
        <v>571</v>
      </c>
    </row>
    <row r="90" spans="2:2">
      <c r="B90" s="4" t="s">
        <v>572</v>
      </c>
    </row>
    <row r="91" spans="2:2">
      <c r="B91" s="4" t="s">
        <v>573</v>
      </c>
    </row>
    <row r="92" spans="2:2">
      <c r="B92" s="4" t="s">
        <v>574</v>
      </c>
    </row>
    <row r="93" spans="2:2">
      <c r="B93" s="4" t="s">
        <v>575</v>
      </c>
    </row>
    <row r="94" spans="2:2">
      <c r="B94" s="4" t="s">
        <v>576</v>
      </c>
    </row>
    <row r="95" spans="2:2">
      <c r="B95" s="4" t="s">
        <v>577</v>
      </c>
    </row>
    <row r="96" spans="2:2">
      <c r="B96" s="4" t="s">
        <v>578</v>
      </c>
    </row>
    <row r="97" spans="2:2">
      <c r="B97" s="4" t="s">
        <v>579</v>
      </c>
    </row>
    <row r="98" spans="2:2">
      <c r="B98" s="4" t="s">
        <v>580</v>
      </c>
    </row>
    <row r="99" spans="2:2">
      <c r="B99" s="4" t="s">
        <v>581</v>
      </c>
    </row>
    <row r="100" spans="2:2" ht="17.649999999999999">
      <c r="B100" s="3" t="s">
        <v>582</v>
      </c>
    </row>
    <row r="101" spans="2:2">
      <c r="B101" s="4" t="s">
        <v>583</v>
      </c>
    </row>
    <row r="102" spans="2:2">
      <c r="B102" s="4" t="s">
        <v>584</v>
      </c>
    </row>
    <row r="103" spans="2:2">
      <c r="B103" s="4" t="s">
        <v>585</v>
      </c>
    </row>
    <row r="104" spans="2:2">
      <c r="B104" s="4" t="s">
        <v>586</v>
      </c>
    </row>
    <row r="105" spans="2:2">
      <c r="B105" s="4" t="s">
        <v>587</v>
      </c>
    </row>
    <row r="106" spans="2:2">
      <c r="B106" s="4" t="s">
        <v>588</v>
      </c>
    </row>
    <row r="107" spans="2:2">
      <c r="B107" s="4" t="s">
        <v>589</v>
      </c>
    </row>
    <row r="108" spans="2:2">
      <c r="B108" s="4" t="s">
        <v>590</v>
      </c>
    </row>
    <row r="109" spans="2:2">
      <c r="B109" s="4" t="s">
        <v>591</v>
      </c>
    </row>
    <row r="110" spans="2:2">
      <c r="B110" s="4" t="s">
        <v>592</v>
      </c>
    </row>
    <row r="111" spans="2:2" ht="17.649999999999999">
      <c r="B111" s="3" t="s">
        <v>593</v>
      </c>
    </row>
    <row r="112" spans="2:2">
      <c r="B112" s="4" t="s">
        <v>594</v>
      </c>
    </row>
    <row r="113" spans="2:2">
      <c r="B113" s="4" t="s">
        <v>595</v>
      </c>
    </row>
    <row r="114" spans="2:2">
      <c r="B114" s="4" t="s">
        <v>596</v>
      </c>
    </row>
    <row r="115" spans="2:2">
      <c r="B115" s="4" t="s">
        <v>597</v>
      </c>
    </row>
    <row r="116" spans="2:2">
      <c r="B116" s="4" t="s">
        <v>598</v>
      </c>
    </row>
    <row r="117" spans="2:2">
      <c r="B117" s="4" t="s">
        <v>599</v>
      </c>
    </row>
    <row r="118" spans="2:2">
      <c r="B118" s="4" t="s">
        <v>600</v>
      </c>
    </row>
    <row r="119" spans="2:2">
      <c r="B119" s="4" t="s">
        <v>601</v>
      </c>
    </row>
    <row r="120" spans="2:2">
      <c r="B120" s="4" t="s">
        <v>602</v>
      </c>
    </row>
    <row r="121" spans="2:2">
      <c r="B121" s="4" t="s">
        <v>603</v>
      </c>
    </row>
    <row r="122" spans="2:2" ht="17.649999999999999">
      <c r="B122" s="3" t="s">
        <v>604</v>
      </c>
    </row>
    <row r="123" spans="2:2">
      <c r="B123" s="4" t="s">
        <v>605</v>
      </c>
    </row>
    <row r="124" spans="2:2">
      <c r="B124" s="4" t="s">
        <v>606</v>
      </c>
    </row>
    <row r="125" spans="2:2">
      <c r="B125" s="4" t="s">
        <v>607</v>
      </c>
    </row>
    <row r="126" spans="2:2">
      <c r="B126" s="4" t="s">
        <v>608</v>
      </c>
    </row>
    <row r="127" spans="2:2">
      <c r="B127" s="4" t="s">
        <v>609</v>
      </c>
    </row>
    <row r="128" spans="2:2">
      <c r="B128" s="4" t="s">
        <v>610</v>
      </c>
    </row>
    <row r="129" spans="2:2">
      <c r="B129" s="4" t="s">
        <v>611</v>
      </c>
    </row>
    <row r="130" spans="2:2">
      <c r="B130" s="4" t="s">
        <v>612</v>
      </c>
    </row>
    <row r="131" spans="2:2">
      <c r="B131" s="4" t="s">
        <v>613</v>
      </c>
    </row>
    <row r="132" spans="2:2">
      <c r="B132" s="4" t="s">
        <v>614</v>
      </c>
    </row>
    <row r="133" spans="2:2" ht="17.649999999999999">
      <c r="B133" s="3" t="s">
        <v>615</v>
      </c>
    </row>
    <row r="134" spans="2:2">
      <c r="B134" s="4" t="s">
        <v>616</v>
      </c>
    </row>
    <row r="135" spans="2:2">
      <c r="B135" s="4" t="s">
        <v>617</v>
      </c>
    </row>
    <row r="136" spans="2:2">
      <c r="B136" s="4" t="s">
        <v>618</v>
      </c>
    </row>
    <row r="137" spans="2:2">
      <c r="B137" s="4" t="s">
        <v>619</v>
      </c>
    </row>
    <row r="138" spans="2:2">
      <c r="B138" s="4" t="s">
        <v>620</v>
      </c>
    </row>
    <row r="139" spans="2:2">
      <c r="B139" s="4" t="s">
        <v>621</v>
      </c>
    </row>
    <row r="140" spans="2:2">
      <c r="B140" s="4" t="s">
        <v>622</v>
      </c>
    </row>
    <row r="141" spans="2:2">
      <c r="B141" s="4" t="s">
        <v>623</v>
      </c>
    </row>
    <row r="142" spans="2:2">
      <c r="B142" s="4" t="s">
        <v>624</v>
      </c>
    </row>
    <row r="143" spans="2:2">
      <c r="B143" s="4" t="s">
        <v>625</v>
      </c>
    </row>
    <row r="144" spans="2:2" ht="17.649999999999999">
      <c r="B144" s="3" t="s">
        <v>626</v>
      </c>
    </row>
    <row r="145" spans="2:2">
      <c r="B145" s="4" t="s">
        <v>627</v>
      </c>
    </row>
    <row r="146" spans="2:2">
      <c r="B146" s="4" t="s">
        <v>628</v>
      </c>
    </row>
    <row r="147" spans="2:2">
      <c r="B147" s="4" t="s">
        <v>629</v>
      </c>
    </row>
    <row r="148" spans="2:2">
      <c r="B148" s="4" t="s">
        <v>630</v>
      </c>
    </row>
    <row r="149" spans="2:2">
      <c r="B149" s="4" t="s">
        <v>631</v>
      </c>
    </row>
    <row r="150" spans="2:2">
      <c r="B150" s="4" t="s">
        <v>632</v>
      </c>
    </row>
    <row r="151" spans="2:2">
      <c r="B151" s="4" t="s">
        <v>633</v>
      </c>
    </row>
    <row r="152" spans="2:2">
      <c r="B152" s="4" t="s">
        <v>634</v>
      </c>
    </row>
    <row r="153" spans="2:2">
      <c r="B153" s="4" t="s">
        <v>635</v>
      </c>
    </row>
    <row r="154" spans="2:2">
      <c r="B154" s="4" t="s">
        <v>636</v>
      </c>
    </row>
    <row r="155" spans="2:2" ht="17.649999999999999">
      <c r="B155" s="3" t="s">
        <v>637</v>
      </c>
    </row>
    <row r="156" spans="2:2">
      <c r="B156" s="4" t="s">
        <v>638</v>
      </c>
    </row>
    <row r="157" spans="2:2">
      <c r="B157" s="4" t="s">
        <v>639</v>
      </c>
    </row>
    <row r="158" spans="2:2">
      <c r="B158" s="4" t="s">
        <v>640</v>
      </c>
    </row>
    <row r="159" spans="2:2">
      <c r="B159" s="4" t="s">
        <v>641</v>
      </c>
    </row>
    <row r="160" spans="2:2">
      <c r="B160" s="4" t="s">
        <v>642</v>
      </c>
    </row>
    <row r="161" spans="2:2">
      <c r="B161" s="4" t="s">
        <v>643</v>
      </c>
    </row>
    <row r="162" spans="2:2">
      <c r="B162" s="4" t="s">
        <v>644</v>
      </c>
    </row>
    <row r="163" spans="2:2">
      <c r="B163" s="4" t="s">
        <v>645</v>
      </c>
    </row>
    <row r="164" spans="2:2">
      <c r="B164" s="4" t="s">
        <v>646</v>
      </c>
    </row>
    <row r="165" spans="2:2">
      <c r="B165" s="4" t="s">
        <v>647</v>
      </c>
    </row>
    <row r="166" spans="2:2" ht="17.649999999999999">
      <c r="B166" s="3" t="s">
        <v>648</v>
      </c>
    </row>
    <row r="167" spans="2:2">
      <c r="B167" s="4" t="s">
        <v>649</v>
      </c>
    </row>
    <row r="168" spans="2:2">
      <c r="B168" s="4" t="s">
        <v>650</v>
      </c>
    </row>
    <row r="169" spans="2:2">
      <c r="B169" s="4" t="s">
        <v>651</v>
      </c>
    </row>
    <row r="170" spans="2:2">
      <c r="B170" s="4" t="s">
        <v>652</v>
      </c>
    </row>
    <row r="171" spans="2:2">
      <c r="B171" s="4" t="s">
        <v>653</v>
      </c>
    </row>
    <row r="172" spans="2:2">
      <c r="B172" s="4" t="s">
        <v>654</v>
      </c>
    </row>
    <row r="173" spans="2:2">
      <c r="B173" s="4" t="s">
        <v>655</v>
      </c>
    </row>
    <row r="174" spans="2:2">
      <c r="B174" s="4" t="s">
        <v>656</v>
      </c>
    </row>
    <row r="175" spans="2:2">
      <c r="B175" s="4" t="s">
        <v>657</v>
      </c>
    </row>
    <row r="176" spans="2:2">
      <c r="B176" s="4" t="s">
        <v>658</v>
      </c>
    </row>
    <row r="177" spans="2:2" ht="17.649999999999999">
      <c r="B177" s="3" t="s">
        <v>659</v>
      </c>
    </row>
    <row r="178" spans="2:2">
      <c r="B178" s="4" t="s">
        <v>660</v>
      </c>
    </row>
    <row r="179" spans="2:2">
      <c r="B179" s="4" t="s">
        <v>661</v>
      </c>
    </row>
    <row r="180" spans="2:2">
      <c r="B180" s="4" t="s">
        <v>662</v>
      </c>
    </row>
    <row r="181" spans="2:2">
      <c r="B181" s="4" t="s">
        <v>663</v>
      </c>
    </row>
    <row r="182" spans="2:2">
      <c r="B182" s="4" t="s">
        <v>664</v>
      </c>
    </row>
    <row r="183" spans="2:2">
      <c r="B183" s="4" t="s">
        <v>665</v>
      </c>
    </row>
    <row r="184" spans="2:2">
      <c r="B184" s="4" t="s">
        <v>666</v>
      </c>
    </row>
    <row r="185" spans="2:2">
      <c r="B185" s="4" t="s">
        <v>667</v>
      </c>
    </row>
    <row r="186" spans="2:2">
      <c r="B186" s="4" t="s">
        <v>668</v>
      </c>
    </row>
    <row r="187" spans="2:2">
      <c r="B187" s="4" t="s">
        <v>669</v>
      </c>
    </row>
    <row r="188" spans="2:2" ht="17.649999999999999">
      <c r="B188" s="3" t="s">
        <v>670</v>
      </c>
    </row>
    <row r="189" spans="2:2">
      <c r="B189" s="4" t="s">
        <v>671</v>
      </c>
    </row>
    <row r="190" spans="2:2">
      <c r="B190" s="4" t="s">
        <v>672</v>
      </c>
    </row>
    <row r="191" spans="2:2">
      <c r="B191" s="4" t="s">
        <v>673</v>
      </c>
    </row>
    <row r="192" spans="2:2">
      <c r="B192" s="4" t="s">
        <v>674</v>
      </c>
    </row>
    <row r="193" spans="2:2">
      <c r="B193" s="4" t="s">
        <v>675</v>
      </c>
    </row>
    <row r="194" spans="2:2">
      <c r="B194" s="4" t="s">
        <v>676</v>
      </c>
    </row>
    <row r="195" spans="2:2">
      <c r="B195" s="4" t="s">
        <v>677</v>
      </c>
    </row>
    <row r="196" spans="2:2">
      <c r="B196" s="4" t="s">
        <v>678</v>
      </c>
    </row>
    <row r="197" spans="2:2">
      <c r="B197" s="4" t="s">
        <v>679</v>
      </c>
    </row>
    <row r="198" spans="2:2">
      <c r="B198" s="4" t="s">
        <v>680</v>
      </c>
    </row>
    <row r="199" spans="2:2" ht="17.649999999999999">
      <c r="B199" s="3" t="s">
        <v>681</v>
      </c>
    </row>
    <row r="200" spans="2:2">
      <c r="B200" s="4" t="s">
        <v>682</v>
      </c>
    </row>
    <row r="201" spans="2:2">
      <c r="B201" s="4" t="s">
        <v>683</v>
      </c>
    </row>
    <row r="202" spans="2:2">
      <c r="B202" s="4" t="s">
        <v>684</v>
      </c>
    </row>
    <row r="203" spans="2:2">
      <c r="B203" s="4" t="s">
        <v>685</v>
      </c>
    </row>
    <row r="204" spans="2:2">
      <c r="B204" s="4" t="s">
        <v>686</v>
      </c>
    </row>
    <row r="205" spans="2:2">
      <c r="B205" s="4" t="s">
        <v>687</v>
      </c>
    </row>
    <row r="206" spans="2:2">
      <c r="B206" s="4" t="s">
        <v>688</v>
      </c>
    </row>
    <row r="207" spans="2:2">
      <c r="B207" s="4" t="s">
        <v>689</v>
      </c>
    </row>
    <row r="208" spans="2:2">
      <c r="B208" s="4" t="s">
        <v>690</v>
      </c>
    </row>
    <row r="209" spans="2:2">
      <c r="B209" s="4" t="s">
        <v>691</v>
      </c>
    </row>
    <row r="210" spans="2:2" ht="17.649999999999999">
      <c r="B210" s="3" t="s">
        <v>692</v>
      </c>
    </row>
    <row r="211" spans="2:2">
      <c r="B211" s="4" t="s">
        <v>693</v>
      </c>
    </row>
    <row r="212" spans="2:2">
      <c r="B212" s="4" t="s">
        <v>694</v>
      </c>
    </row>
    <row r="213" spans="2:2">
      <c r="B213" s="4" t="s">
        <v>695</v>
      </c>
    </row>
    <row r="214" spans="2:2">
      <c r="B214" s="4" t="s">
        <v>696</v>
      </c>
    </row>
    <row r="215" spans="2:2">
      <c r="B215" s="4" t="s">
        <v>697</v>
      </c>
    </row>
    <row r="216" spans="2:2">
      <c r="B216" s="4" t="s">
        <v>698</v>
      </c>
    </row>
    <row r="217" spans="2:2">
      <c r="B217" s="4" t="s">
        <v>699</v>
      </c>
    </row>
    <row r="218" spans="2:2">
      <c r="B218" s="4" t="s">
        <v>700</v>
      </c>
    </row>
    <row r="219" spans="2:2">
      <c r="B219" s="4" t="s">
        <v>701</v>
      </c>
    </row>
    <row r="220" spans="2:2">
      <c r="B220" s="4" t="s">
        <v>702</v>
      </c>
    </row>
    <row r="221" spans="2:2" ht="17.649999999999999">
      <c r="B221" s="3" t="s">
        <v>703</v>
      </c>
    </row>
    <row r="222" spans="2:2">
      <c r="B222" s="4" t="s">
        <v>704</v>
      </c>
    </row>
    <row r="223" spans="2:2">
      <c r="B223" s="4" t="s">
        <v>705</v>
      </c>
    </row>
    <row r="224" spans="2:2">
      <c r="B224" s="4" t="s">
        <v>706</v>
      </c>
    </row>
    <row r="225" spans="2:2">
      <c r="B225" s="4" t="s">
        <v>707</v>
      </c>
    </row>
    <row r="226" spans="2:2">
      <c r="B226" s="4" t="s">
        <v>708</v>
      </c>
    </row>
    <row r="227" spans="2:2">
      <c r="B227" s="4" t="s">
        <v>709</v>
      </c>
    </row>
    <row r="228" spans="2:2">
      <c r="B228" s="4" t="s">
        <v>710</v>
      </c>
    </row>
    <row r="229" spans="2:2">
      <c r="B229" s="4" t="s">
        <v>711</v>
      </c>
    </row>
    <row r="230" spans="2:2">
      <c r="B230" s="4" t="s">
        <v>712</v>
      </c>
    </row>
    <row r="231" spans="2:2">
      <c r="B231" s="4" t="s">
        <v>713</v>
      </c>
    </row>
    <row r="232" spans="2:2" ht="17.649999999999999">
      <c r="B232" s="3" t="s">
        <v>714</v>
      </c>
    </row>
    <row r="233" spans="2:2">
      <c r="B233" s="4" t="s">
        <v>715</v>
      </c>
    </row>
    <row r="234" spans="2:2">
      <c r="B234" s="4" t="s">
        <v>716</v>
      </c>
    </row>
    <row r="235" spans="2:2">
      <c r="B235" s="4" t="s">
        <v>717</v>
      </c>
    </row>
    <row r="236" spans="2:2">
      <c r="B236" s="4" t="s">
        <v>718</v>
      </c>
    </row>
    <row r="237" spans="2:2">
      <c r="B237" s="4" t="s">
        <v>719</v>
      </c>
    </row>
    <row r="238" spans="2:2">
      <c r="B238" s="4" t="s">
        <v>720</v>
      </c>
    </row>
    <row r="239" spans="2:2">
      <c r="B239" s="4" t="s">
        <v>721</v>
      </c>
    </row>
    <row r="240" spans="2:2">
      <c r="B240" s="4" t="s">
        <v>722</v>
      </c>
    </row>
    <row r="241" spans="2:2">
      <c r="B241" s="4" t="s">
        <v>723</v>
      </c>
    </row>
    <row r="242" spans="2:2">
      <c r="B242" s="4" t="s">
        <v>724</v>
      </c>
    </row>
    <row r="243" spans="2:2" ht="17.649999999999999">
      <c r="B243" s="3" t="s">
        <v>725</v>
      </c>
    </row>
    <row r="244" spans="2:2">
      <c r="B244" s="4" t="s">
        <v>726</v>
      </c>
    </row>
    <row r="245" spans="2:2">
      <c r="B245" s="4" t="s">
        <v>727</v>
      </c>
    </row>
    <row r="246" spans="2:2">
      <c r="B246" s="4" t="s">
        <v>728</v>
      </c>
    </row>
    <row r="247" spans="2:2">
      <c r="B247" s="4" t="s">
        <v>729</v>
      </c>
    </row>
    <row r="248" spans="2:2">
      <c r="B248" s="4" t="s">
        <v>730</v>
      </c>
    </row>
    <row r="249" spans="2:2">
      <c r="B249" s="4" t="s">
        <v>731</v>
      </c>
    </row>
    <row r="250" spans="2:2">
      <c r="B250" s="4" t="s">
        <v>732</v>
      </c>
    </row>
    <row r="251" spans="2:2">
      <c r="B251" s="4" t="s">
        <v>733</v>
      </c>
    </row>
    <row r="252" spans="2:2">
      <c r="B252" s="4" t="s">
        <v>734</v>
      </c>
    </row>
    <row r="253" spans="2:2">
      <c r="B253" s="4" t="s">
        <v>735</v>
      </c>
    </row>
    <row r="254" spans="2:2" ht="17.649999999999999">
      <c r="B254" s="3" t="s">
        <v>736</v>
      </c>
    </row>
    <row r="255" spans="2:2">
      <c r="B255" s="4" t="s">
        <v>737</v>
      </c>
    </row>
    <row r="256" spans="2:2">
      <c r="B256" s="4" t="s">
        <v>738</v>
      </c>
    </row>
    <row r="257" spans="2:2">
      <c r="B257" s="4" t="s">
        <v>739</v>
      </c>
    </row>
    <row r="258" spans="2:2">
      <c r="B258" s="4" t="s">
        <v>740</v>
      </c>
    </row>
    <row r="259" spans="2:2">
      <c r="B259" s="4" t="s">
        <v>741</v>
      </c>
    </row>
    <row r="260" spans="2:2">
      <c r="B260" s="4" t="s">
        <v>742</v>
      </c>
    </row>
    <row r="261" spans="2:2">
      <c r="B261" s="4" t="s">
        <v>743</v>
      </c>
    </row>
    <row r="262" spans="2:2">
      <c r="B262" s="4" t="s">
        <v>744</v>
      </c>
    </row>
    <row r="263" spans="2:2">
      <c r="B263" s="4" t="s">
        <v>745</v>
      </c>
    </row>
    <row r="264" spans="2:2">
      <c r="B264" s="4" t="s">
        <v>746</v>
      </c>
    </row>
    <row r="265" spans="2:2" ht="17.649999999999999">
      <c r="B265" s="3" t="s">
        <v>747</v>
      </c>
    </row>
    <row r="266" spans="2:2">
      <c r="B266" s="4" t="s">
        <v>748</v>
      </c>
    </row>
    <row r="267" spans="2:2">
      <c r="B267" s="4" t="s">
        <v>749</v>
      </c>
    </row>
    <row r="268" spans="2:2">
      <c r="B268" s="4" t="s">
        <v>750</v>
      </c>
    </row>
    <row r="269" spans="2:2">
      <c r="B269" s="4" t="s">
        <v>751</v>
      </c>
    </row>
    <row r="270" spans="2:2">
      <c r="B270" s="4" t="s">
        <v>752</v>
      </c>
    </row>
    <row r="271" spans="2:2">
      <c r="B271" s="4" t="s">
        <v>753</v>
      </c>
    </row>
    <row r="272" spans="2:2">
      <c r="B272" s="4" t="s">
        <v>754</v>
      </c>
    </row>
    <row r="273" spans="2:2">
      <c r="B273" s="4" t="s">
        <v>755</v>
      </c>
    </row>
    <row r="274" spans="2:2">
      <c r="B274" s="4" t="s">
        <v>756</v>
      </c>
    </row>
    <row r="275" spans="2:2">
      <c r="B275" s="4" t="s">
        <v>757</v>
      </c>
    </row>
    <row r="276" spans="2:2" ht="17.649999999999999">
      <c r="B276" s="3" t="s">
        <v>758</v>
      </c>
    </row>
    <row r="277" spans="2:2">
      <c r="B277" s="4" t="s">
        <v>759</v>
      </c>
    </row>
    <row r="278" spans="2:2">
      <c r="B278" s="4" t="s">
        <v>760</v>
      </c>
    </row>
    <row r="279" spans="2:2">
      <c r="B279" s="4" t="s">
        <v>761</v>
      </c>
    </row>
    <row r="280" spans="2:2">
      <c r="B280" s="4" t="s">
        <v>762</v>
      </c>
    </row>
    <row r="281" spans="2:2">
      <c r="B281" s="4" t="s">
        <v>763</v>
      </c>
    </row>
    <row r="282" spans="2:2">
      <c r="B282" s="4" t="s">
        <v>764</v>
      </c>
    </row>
    <row r="283" spans="2:2">
      <c r="B283" s="4" t="s">
        <v>765</v>
      </c>
    </row>
    <row r="284" spans="2:2">
      <c r="B284" s="4" t="s">
        <v>766</v>
      </c>
    </row>
    <row r="285" spans="2:2">
      <c r="B285" s="4" t="s">
        <v>767</v>
      </c>
    </row>
    <row r="286" spans="2:2">
      <c r="B286" s="4" t="s">
        <v>768</v>
      </c>
    </row>
    <row r="287" spans="2:2" ht="17.649999999999999">
      <c r="B287" s="3" t="s">
        <v>769</v>
      </c>
    </row>
    <row r="288" spans="2:2">
      <c r="B288" s="4" t="s">
        <v>770</v>
      </c>
    </row>
    <row r="289" spans="2:2">
      <c r="B289" s="4" t="s">
        <v>771</v>
      </c>
    </row>
    <row r="290" spans="2:2">
      <c r="B290" s="4" t="s">
        <v>772</v>
      </c>
    </row>
    <row r="291" spans="2:2">
      <c r="B291" s="4" t="s">
        <v>773</v>
      </c>
    </row>
    <row r="292" spans="2:2">
      <c r="B292" s="4" t="s">
        <v>774</v>
      </c>
    </row>
    <row r="293" spans="2:2">
      <c r="B293" s="4" t="s">
        <v>775</v>
      </c>
    </row>
    <row r="294" spans="2:2">
      <c r="B294" s="4" t="s">
        <v>776</v>
      </c>
    </row>
    <row r="295" spans="2:2">
      <c r="B295" s="4" t="s">
        <v>777</v>
      </c>
    </row>
    <row r="296" spans="2:2">
      <c r="B296" s="4" t="s">
        <v>778</v>
      </c>
    </row>
    <row r="297" spans="2:2">
      <c r="B297" s="4" t="s">
        <v>779</v>
      </c>
    </row>
    <row r="298" spans="2:2" ht="17.649999999999999">
      <c r="B298" s="3" t="s">
        <v>780</v>
      </c>
    </row>
    <row r="299" spans="2:2">
      <c r="B299" s="4" t="s">
        <v>781</v>
      </c>
    </row>
    <row r="300" spans="2:2">
      <c r="B300" s="4" t="s">
        <v>782</v>
      </c>
    </row>
    <row r="301" spans="2:2">
      <c r="B301" s="4" t="s">
        <v>783</v>
      </c>
    </row>
    <row r="302" spans="2:2">
      <c r="B302" s="4" t="s">
        <v>784</v>
      </c>
    </row>
    <row r="303" spans="2:2">
      <c r="B303" s="4" t="s">
        <v>785</v>
      </c>
    </row>
    <row r="304" spans="2:2">
      <c r="B304" s="4" t="s">
        <v>786</v>
      </c>
    </row>
    <row r="305" spans="2:2">
      <c r="B305" s="4" t="s">
        <v>787</v>
      </c>
    </row>
    <row r="306" spans="2:2">
      <c r="B306" s="4" t="s">
        <v>788</v>
      </c>
    </row>
    <row r="307" spans="2:2">
      <c r="B307" s="4" t="s">
        <v>789</v>
      </c>
    </row>
    <row r="308" spans="2:2">
      <c r="B308" s="4" t="s">
        <v>790</v>
      </c>
    </row>
    <row r="309" spans="2:2" ht="17.649999999999999">
      <c r="B309" s="3" t="s">
        <v>791</v>
      </c>
    </row>
    <row r="310" spans="2:2">
      <c r="B310" s="4" t="s">
        <v>792</v>
      </c>
    </row>
    <row r="311" spans="2:2">
      <c r="B311" s="4" t="s">
        <v>793</v>
      </c>
    </row>
    <row r="312" spans="2:2">
      <c r="B312" s="4" t="s">
        <v>794</v>
      </c>
    </row>
    <row r="313" spans="2:2">
      <c r="B313" s="4" t="s">
        <v>795</v>
      </c>
    </row>
    <row r="314" spans="2:2">
      <c r="B314" s="4" t="s">
        <v>796</v>
      </c>
    </row>
    <row r="315" spans="2:2">
      <c r="B315" s="4" t="s">
        <v>797</v>
      </c>
    </row>
    <row r="316" spans="2:2">
      <c r="B316" s="4" t="s">
        <v>798</v>
      </c>
    </row>
    <row r="317" spans="2:2">
      <c r="B317" s="4" t="s">
        <v>799</v>
      </c>
    </row>
    <row r="318" spans="2:2">
      <c r="B318" s="4" t="s">
        <v>800</v>
      </c>
    </row>
    <row r="319" spans="2:2">
      <c r="B319" s="4" t="s">
        <v>801</v>
      </c>
    </row>
    <row r="320" spans="2:2" ht="17.649999999999999">
      <c r="B320" s="3" t="s">
        <v>802</v>
      </c>
    </row>
    <row r="321" spans="2:2">
      <c r="B321" s="4" t="s">
        <v>803</v>
      </c>
    </row>
    <row r="322" spans="2:2">
      <c r="B322" s="4" t="s">
        <v>804</v>
      </c>
    </row>
    <row r="323" spans="2:2">
      <c r="B323" s="4" t="s">
        <v>805</v>
      </c>
    </row>
    <row r="324" spans="2:2">
      <c r="B324" s="4" t="s">
        <v>806</v>
      </c>
    </row>
    <row r="325" spans="2:2">
      <c r="B325" s="4" t="s">
        <v>807</v>
      </c>
    </row>
    <row r="326" spans="2:2">
      <c r="B326" s="4" t="s">
        <v>808</v>
      </c>
    </row>
    <row r="327" spans="2:2">
      <c r="B327" s="4" t="s">
        <v>809</v>
      </c>
    </row>
    <row r="328" spans="2:2">
      <c r="B328" s="4" t="s">
        <v>810</v>
      </c>
    </row>
    <row r="329" spans="2:2">
      <c r="B329" s="4" t="s">
        <v>811</v>
      </c>
    </row>
    <row r="330" spans="2:2">
      <c r="B330" s="4" t="s">
        <v>812</v>
      </c>
    </row>
  </sheetData>
  <hyperlinks>
    <hyperlink ref="N3" r:id="rId1" xr:uid="{68EFBB7F-8F6D-48E1-AADB-1686994B802A}"/>
    <hyperlink ref="N4" r:id="rId2" xr:uid="{5E9708A7-8F2E-41C9-9025-30C2E89A2ABE}"/>
    <hyperlink ref="N8" r:id="rId3" xr:uid="{DD33F115-D3D5-4590-967A-7F9829817F33}"/>
    <hyperlink ref="N13" r:id="rId4" xr:uid="{A45A0C64-FDEC-417E-8F91-A7FB1940BBC8}"/>
    <hyperlink ref="N12" r:id="rId5" xr:uid="{99A9DE75-EBC0-4875-AB7F-A77F3AAE07D5}"/>
    <hyperlink ref="N11" r:id="rId6" xr:uid="{D62171DD-FA70-4147-AB8D-86A0413A26CC}"/>
    <hyperlink ref="N10" r:id="rId7" xr:uid="{89902491-2452-4C84-952C-6F56E569E729}"/>
    <hyperlink ref="N9" r:id="rId8" xr:uid="{522EE89B-0D0D-415D-BACD-0950FD00C7BF}"/>
    <hyperlink ref="N7" r:id="rId9" xr:uid="{78A30EA2-9881-436C-A7FE-C83D4CE9A181}"/>
    <hyperlink ref="N6" r:id="rId10" xr:uid="{B706DF7A-577C-4CC0-A78B-C55F03D03976}"/>
    <hyperlink ref="N5" r:id="rId11" xr:uid="{A37043F9-2F1C-40E1-BB51-5CD424EE30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3" t="s">
        <v>200</v>
      </c>
    </row>
    <row r="3" spans="2:2">
      <c r="B3" s="4"/>
    </row>
    <row r="4" spans="2:2">
      <c r="B4" s="4" t="s">
        <v>201</v>
      </c>
    </row>
    <row r="5" spans="2:2">
      <c r="B5" s="4" t="s">
        <v>202</v>
      </c>
    </row>
    <row r="6" spans="2:2">
      <c r="B6" s="4" t="s">
        <v>203</v>
      </c>
    </row>
    <row r="7" spans="2:2">
      <c r="B7" s="4" t="s">
        <v>204</v>
      </c>
    </row>
    <row r="8" spans="2:2">
      <c r="B8" s="4" t="s">
        <v>205</v>
      </c>
    </row>
    <row r="9" spans="2:2">
      <c r="B9" s="4" t="s">
        <v>206</v>
      </c>
    </row>
    <row r="10" spans="2:2">
      <c r="B10" s="4" t="s">
        <v>207</v>
      </c>
    </row>
    <row r="11" spans="2:2">
      <c r="B11" s="4" t="s">
        <v>208</v>
      </c>
    </row>
    <row r="12" spans="2:2">
      <c r="B12" s="4" t="s">
        <v>209</v>
      </c>
    </row>
    <row r="13" spans="2:2">
      <c r="B13" s="4" t="s">
        <v>210</v>
      </c>
    </row>
    <row r="17" spans="2:2" ht="17.649999999999999">
      <c r="B17" s="3" t="s">
        <v>211</v>
      </c>
    </row>
    <row r="18" spans="2:2">
      <c r="B18" s="4"/>
    </row>
    <row r="19" spans="2:2">
      <c r="B19" s="4" t="s">
        <v>212</v>
      </c>
    </row>
    <row r="20" spans="2:2">
      <c r="B20" s="4" t="s">
        <v>213</v>
      </c>
    </row>
    <row r="21" spans="2:2">
      <c r="B21" s="4" t="s">
        <v>214</v>
      </c>
    </row>
    <row r="22" spans="2:2">
      <c r="B22" s="4" t="s">
        <v>215</v>
      </c>
    </row>
    <row r="23" spans="2:2">
      <c r="B23" s="4" t="s">
        <v>216</v>
      </c>
    </row>
    <row r="24" spans="2:2">
      <c r="B24" s="4" t="s">
        <v>217</v>
      </c>
    </row>
    <row r="25" spans="2:2">
      <c r="B25" s="4" t="s">
        <v>218</v>
      </c>
    </row>
    <row r="26" spans="2:2">
      <c r="B26" s="4" t="s">
        <v>219</v>
      </c>
    </row>
    <row r="27" spans="2:2">
      <c r="B27" s="4" t="s">
        <v>220</v>
      </c>
    </row>
    <row r="28" spans="2:2">
      <c r="B28" s="4" t="s">
        <v>221</v>
      </c>
    </row>
    <row r="32" spans="2:2" ht="17.649999999999999">
      <c r="B32" s="3" t="s">
        <v>222</v>
      </c>
    </row>
    <row r="33" spans="2:2">
      <c r="B33" s="4"/>
    </row>
    <row r="34" spans="2:2">
      <c r="B34" s="4" t="s">
        <v>223</v>
      </c>
    </row>
    <row r="35" spans="2:2">
      <c r="B35" s="4" t="s">
        <v>224</v>
      </c>
    </row>
    <row r="36" spans="2:2">
      <c r="B36" s="4" t="s">
        <v>225</v>
      </c>
    </row>
    <row r="37" spans="2:2">
      <c r="B37" s="4" t="s">
        <v>226</v>
      </c>
    </row>
    <row r="38" spans="2:2">
      <c r="B38" s="4" t="s">
        <v>227</v>
      </c>
    </row>
    <row r="39" spans="2:2">
      <c r="B39" s="4" t="s">
        <v>228</v>
      </c>
    </row>
    <row r="40" spans="2:2">
      <c r="B40" s="4" t="s">
        <v>229</v>
      </c>
    </row>
    <row r="41" spans="2:2">
      <c r="B41" s="4" t="s">
        <v>230</v>
      </c>
    </row>
    <row r="42" spans="2:2">
      <c r="B42" s="4" t="s">
        <v>231</v>
      </c>
    </row>
    <row r="43" spans="2:2">
      <c r="B43" s="4" t="s">
        <v>232</v>
      </c>
    </row>
    <row r="47" spans="2:2" ht="17.649999999999999">
      <c r="B47" s="3" t="s">
        <v>233</v>
      </c>
    </row>
    <row r="48" spans="2:2">
      <c r="B48" s="4"/>
    </row>
    <row r="49" spans="2:2">
      <c r="B49" s="4" t="s">
        <v>234</v>
      </c>
    </row>
    <row r="50" spans="2:2">
      <c r="B50" s="4" t="s">
        <v>235</v>
      </c>
    </row>
    <row r="51" spans="2:2">
      <c r="B51" s="4" t="s">
        <v>236</v>
      </c>
    </row>
    <row r="52" spans="2:2">
      <c r="B52" s="4" t="s">
        <v>237</v>
      </c>
    </row>
    <row r="53" spans="2:2">
      <c r="B53" s="4" t="s">
        <v>238</v>
      </c>
    </row>
    <row r="54" spans="2:2">
      <c r="B54" s="4" t="s">
        <v>239</v>
      </c>
    </row>
    <row r="55" spans="2:2">
      <c r="B55" s="4" t="s">
        <v>240</v>
      </c>
    </row>
    <row r="56" spans="2:2">
      <c r="B56" s="4" t="s">
        <v>241</v>
      </c>
    </row>
    <row r="57" spans="2:2">
      <c r="B57" s="4" t="s">
        <v>242</v>
      </c>
    </row>
    <row r="58" spans="2:2">
      <c r="B58" s="4" t="s">
        <v>243</v>
      </c>
    </row>
    <row r="60" spans="2:2" ht="17.649999999999999">
      <c r="B60" s="3" t="s">
        <v>244</v>
      </c>
    </row>
    <row r="61" spans="2:2">
      <c r="B61" s="4"/>
    </row>
    <row r="62" spans="2:2">
      <c r="B62" s="4" t="s">
        <v>245</v>
      </c>
    </row>
    <row r="63" spans="2:2">
      <c r="B63" s="4" t="s">
        <v>246</v>
      </c>
    </row>
    <row r="64" spans="2:2">
      <c r="B64" s="4" t="s">
        <v>247</v>
      </c>
    </row>
    <row r="65" spans="2:2">
      <c r="B65" s="4" t="s">
        <v>248</v>
      </c>
    </row>
    <row r="66" spans="2:2">
      <c r="B66" s="4" t="s">
        <v>249</v>
      </c>
    </row>
    <row r="67" spans="2:2">
      <c r="B67" s="4" t="s">
        <v>250</v>
      </c>
    </row>
    <row r="68" spans="2:2">
      <c r="B68" s="4" t="s">
        <v>251</v>
      </c>
    </row>
    <row r="69" spans="2:2">
      <c r="B69" s="4" t="s">
        <v>252</v>
      </c>
    </row>
    <row r="70" spans="2:2">
      <c r="B70" s="4" t="s">
        <v>253</v>
      </c>
    </row>
    <row r="71" spans="2:2">
      <c r="B71" s="4" t="s">
        <v>254</v>
      </c>
    </row>
    <row r="73" spans="2:2" ht="17.649999999999999">
      <c r="B73" s="3" t="s">
        <v>255</v>
      </c>
    </row>
    <row r="74" spans="2:2">
      <c r="B74" s="4"/>
    </row>
    <row r="75" spans="2:2">
      <c r="B75" s="4" t="s">
        <v>256</v>
      </c>
    </row>
    <row r="76" spans="2:2">
      <c r="B76" s="4" t="s">
        <v>257</v>
      </c>
    </row>
    <row r="77" spans="2:2">
      <c r="B77" s="4" t="s">
        <v>258</v>
      </c>
    </row>
    <row r="78" spans="2:2">
      <c r="B78" s="4" t="s">
        <v>259</v>
      </c>
    </row>
    <row r="79" spans="2:2">
      <c r="B79" s="4" t="s">
        <v>260</v>
      </c>
    </row>
    <row r="80" spans="2:2">
      <c r="B80" s="4" t="s">
        <v>261</v>
      </c>
    </row>
    <row r="81" spans="2:2">
      <c r="B81" s="4" t="s">
        <v>262</v>
      </c>
    </row>
    <row r="82" spans="2:2">
      <c r="B82" s="4" t="s">
        <v>263</v>
      </c>
    </row>
    <row r="83" spans="2:2">
      <c r="B83" s="4" t="s">
        <v>264</v>
      </c>
    </row>
    <row r="87" spans="2:2" ht="17.649999999999999">
      <c r="B87" s="3" t="s">
        <v>265</v>
      </c>
    </row>
    <row r="88" spans="2:2">
      <c r="B88" s="4"/>
    </row>
    <row r="89" spans="2:2">
      <c r="B89" s="4" t="s">
        <v>266</v>
      </c>
    </row>
    <row r="90" spans="2:2">
      <c r="B90" s="4" t="s">
        <v>267</v>
      </c>
    </row>
    <row r="91" spans="2:2">
      <c r="B91" s="4" t="s">
        <v>268</v>
      </c>
    </row>
    <row r="92" spans="2:2">
      <c r="B92" s="4" t="s">
        <v>269</v>
      </c>
    </row>
    <row r="93" spans="2:2">
      <c r="B93" s="4" t="s">
        <v>270</v>
      </c>
    </row>
    <row r="94" spans="2:2">
      <c r="B94" s="4" t="s">
        <v>271</v>
      </c>
    </row>
    <row r="95" spans="2:2">
      <c r="B95" s="4" t="s">
        <v>272</v>
      </c>
    </row>
    <row r="96" spans="2:2">
      <c r="B96" s="4" t="s">
        <v>273</v>
      </c>
    </row>
    <row r="97" spans="2:2">
      <c r="B97" s="4" t="s">
        <v>274</v>
      </c>
    </row>
    <row r="98" spans="2:2">
      <c r="B98" s="4" t="s">
        <v>275</v>
      </c>
    </row>
    <row r="102" spans="2:2" ht="17.649999999999999">
      <c r="B102" s="3" t="s">
        <v>276</v>
      </c>
    </row>
    <row r="103" spans="2:2">
      <c r="B103" s="4"/>
    </row>
    <row r="104" spans="2:2">
      <c r="B104" s="4" t="s">
        <v>277</v>
      </c>
    </row>
    <row r="105" spans="2:2">
      <c r="B105" s="4" t="s">
        <v>278</v>
      </c>
    </row>
    <row r="106" spans="2:2">
      <c r="B106" s="4" t="s">
        <v>279</v>
      </c>
    </row>
    <row r="107" spans="2:2">
      <c r="B107" s="4" t="s">
        <v>280</v>
      </c>
    </row>
    <row r="108" spans="2:2">
      <c r="B108" s="4" t="s">
        <v>281</v>
      </c>
    </row>
    <row r="109" spans="2:2">
      <c r="B109" s="4" t="s">
        <v>282</v>
      </c>
    </row>
    <row r="110" spans="2:2">
      <c r="B110" s="4" t="s">
        <v>283</v>
      </c>
    </row>
    <row r="111" spans="2:2">
      <c r="B111" s="4" t="s">
        <v>284</v>
      </c>
    </row>
    <row r="112" spans="2:2">
      <c r="B112" s="4" t="s">
        <v>285</v>
      </c>
    </row>
    <row r="113" spans="2:2">
      <c r="B113" s="4" t="s">
        <v>286</v>
      </c>
    </row>
    <row r="117" spans="2:2" ht="17.649999999999999">
      <c r="B117" s="3" t="s">
        <v>287</v>
      </c>
    </row>
    <row r="118" spans="2:2">
      <c r="B118" s="4"/>
    </row>
    <row r="119" spans="2:2">
      <c r="B119" s="4" t="s">
        <v>288</v>
      </c>
    </row>
    <row r="120" spans="2:2">
      <c r="B120" s="4" t="s">
        <v>289</v>
      </c>
    </row>
    <row r="121" spans="2:2">
      <c r="B121" s="4" t="s">
        <v>290</v>
      </c>
    </row>
    <row r="122" spans="2:2">
      <c r="B122" s="4" t="s">
        <v>291</v>
      </c>
    </row>
    <row r="123" spans="2:2">
      <c r="B123" s="4" t="s">
        <v>292</v>
      </c>
    </row>
    <row r="124" spans="2:2">
      <c r="B124" s="4" t="s">
        <v>293</v>
      </c>
    </row>
    <row r="125" spans="2:2">
      <c r="B125" s="4" t="s">
        <v>294</v>
      </c>
    </row>
    <row r="126" spans="2:2">
      <c r="B126" s="4" t="s">
        <v>295</v>
      </c>
    </row>
    <row r="127" spans="2:2">
      <c r="B127" s="4" t="s">
        <v>296</v>
      </c>
    </row>
    <row r="128" spans="2:2">
      <c r="B128" s="4" t="s">
        <v>297</v>
      </c>
    </row>
    <row r="132" spans="2:2" ht="17.649999999999999">
      <c r="B132" s="3" t="s">
        <v>298</v>
      </c>
    </row>
    <row r="133" spans="2:2">
      <c r="B133" s="4"/>
    </row>
    <row r="134" spans="2:2">
      <c r="B134" s="4" t="s">
        <v>299</v>
      </c>
    </row>
    <row r="135" spans="2:2">
      <c r="B135" s="4" t="s">
        <v>300</v>
      </c>
    </row>
    <row r="136" spans="2:2">
      <c r="B136" s="4" t="s">
        <v>301</v>
      </c>
    </row>
    <row r="137" spans="2:2">
      <c r="B137" s="4" t="s">
        <v>302</v>
      </c>
    </row>
    <row r="138" spans="2:2">
      <c r="B138" s="4" t="s">
        <v>303</v>
      </c>
    </row>
    <row r="139" spans="2:2">
      <c r="B139" s="4" t="s">
        <v>304</v>
      </c>
    </row>
    <row r="140" spans="2:2">
      <c r="B140" s="4" t="s">
        <v>305</v>
      </c>
    </row>
    <row r="141" spans="2:2">
      <c r="B141" s="4" t="s">
        <v>306</v>
      </c>
    </row>
    <row r="142" spans="2:2">
      <c r="B142" s="4" t="s">
        <v>307</v>
      </c>
    </row>
    <row r="143" spans="2:2">
      <c r="B143" s="4" t="s">
        <v>308</v>
      </c>
    </row>
    <row r="147" spans="2:2" ht="17.649999999999999">
      <c r="B147" s="3" t="s">
        <v>309</v>
      </c>
    </row>
    <row r="148" spans="2:2">
      <c r="B148" s="4"/>
    </row>
    <row r="149" spans="2:2">
      <c r="B149" s="4" t="s">
        <v>310</v>
      </c>
    </row>
    <row r="150" spans="2:2">
      <c r="B150" s="4" t="s">
        <v>311</v>
      </c>
    </row>
    <row r="151" spans="2:2">
      <c r="B151" s="4" t="s">
        <v>312</v>
      </c>
    </row>
    <row r="152" spans="2:2">
      <c r="B152" s="4" t="s">
        <v>313</v>
      </c>
    </row>
    <row r="153" spans="2:2">
      <c r="B153" s="4" t="s">
        <v>314</v>
      </c>
    </row>
    <row r="154" spans="2:2">
      <c r="B154" s="4" t="s">
        <v>315</v>
      </c>
    </row>
    <row r="155" spans="2:2">
      <c r="B155" s="4" t="s">
        <v>316</v>
      </c>
    </row>
    <row r="156" spans="2:2">
      <c r="B156" s="4" t="s">
        <v>317</v>
      </c>
    </row>
    <row r="157" spans="2:2">
      <c r="B157" s="4" t="s">
        <v>327</v>
      </c>
    </row>
    <row r="158" spans="2:2">
      <c r="B158" s="4" t="s">
        <v>328</v>
      </c>
    </row>
    <row r="160" spans="2:2" ht="17.649999999999999">
      <c r="B160" s="3" t="s">
        <v>329</v>
      </c>
    </row>
    <row r="161" spans="2:2">
      <c r="B161" s="4"/>
    </row>
    <row r="162" spans="2:2">
      <c r="B162" s="4" t="s">
        <v>330</v>
      </c>
    </row>
    <row r="163" spans="2:2">
      <c r="B163" s="4" t="s">
        <v>331</v>
      </c>
    </row>
    <row r="164" spans="2:2">
      <c r="B164" s="4" t="s">
        <v>332</v>
      </c>
    </row>
    <row r="165" spans="2:2">
      <c r="B165" s="4" t="s">
        <v>333</v>
      </c>
    </row>
    <row r="166" spans="2:2">
      <c r="B166" s="4" t="s">
        <v>334</v>
      </c>
    </row>
    <row r="167" spans="2:2">
      <c r="B167" s="4" t="s">
        <v>335</v>
      </c>
    </row>
    <row r="168" spans="2:2">
      <c r="B168" s="4" t="s">
        <v>336</v>
      </c>
    </row>
    <row r="169" spans="2:2">
      <c r="B169" s="4" t="s">
        <v>337</v>
      </c>
    </row>
    <row r="170" spans="2:2">
      <c r="B170" s="4" t="s">
        <v>338</v>
      </c>
    </row>
    <row r="171" spans="2:2">
      <c r="B171" s="4" t="s">
        <v>339</v>
      </c>
    </row>
    <row r="175" spans="2:2" ht="17.649999999999999">
      <c r="B175" s="3" t="s">
        <v>340</v>
      </c>
    </row>
    <row r="176" spans="2:2">
      <c r="B176" s="4"/>
    </row>
    <row r="177" spans="2:2">
      <c r="B177" s="4" t="s">
        <v>341</v>
      </c>
    </row>
    <row r="178" spans="2:2">
      <c r="B178" s="4" t="s">
        <v>342</v>
      </c>
    </row>
    <row r="179" spans="2:2">
      <c r="B179" s="4" t="s">
        <v>343</v>
      </c>
    </row>
    <row r="180" spans="2:2">
      <c r="B180" s="4" t="s">
        <v>344</v>
      </c>
    </row>
    <row r="181" spans="2:2">
      <c r="B181" s="4" t="s">
        <v>345</v>
      </c>
    </row>
    <row r="182" spans="2:2">
      <c r="B182" s="4" t="s">
        <v>346</v>
      </c>
    </row>
    <row r="183" spans="2:2">
      <c r="B183" s="4" t="s">
        <v>347</v>
      </c>
    </row>
    <row r="184" spans="2:2">
      <c r="B184" s="4" t="s">
        <v>348</v>
      </c>
    </row>
    <row r="185" spans="2:2">
      <c r="B185" s="4" t="s">
        <v>349</v>
      </c>
    </row>
    <row r="186" spans="2:2">
      <c r="B186" s="4" t="s">
        <v>350</v>
      </c>
    </row>
    <row r="190" spans="2:2" ht="17.649999999999999">
      <c r="B190" s="3" t="s">
        <v>351</v>
      </c>
    </row>
    <row r="191" spans="2:2">
      <c r="B191" s="4"/>
    </row>
    <row r="192" spans="2:2">
      <c r="B192" s="4" t="s">
        <v>352</v>
      </c>
    </row>
    <row r="193" spans="2:2">
      <c r="B193" s="4" t="s">
        <v>353</v>
      </c>
    </row>
    <row r="194" spans="2:2">
      <c r="B194" s="4" t="s">
        <v>354</v>
      </c>
    </row>
    <row r="195" spans="2:2">
      <c r="B195" s="4" t="s">
        <v>355</v>
      </c>
    </row>
    <row r="196" spans="2:2">
      <c r="B196" s="4" t="s">
        <v>356</v>
      </c>
    </row>
    <row r="197" spans="2:2">
      <c r="B197" s="4" t="s">
        <v>357</v>
      </c>
    </row>
    <row r="198" spans="2:2">
      <c r="B198" s="4" t="s">
        <v>358</v>
      </c>
    </row>
    <row r="199" spans="2:2">
      <c r="B199" s="4" t="s">
        <v>359</v>
      </c>
    </row>
    <row r="200" spans="2:2">
      <c r="B200" s="4" t="s">
        <v>360</v>
      </c>
    </row>
    <row r="201" spans="2:2">
      <c r="B201" s="4" t="s">
        <v>361</v>
      </c>
    </row>
    <row r="205" spans="2:2" ht="17.649999999999999">
      <c r="B205" s="3" t="s">
        <v>362</v>
      </c>
    </row>
    <row r="206" spans="2:2">
      <c r="B206" s="4"/>
    </row>
    <row r="207" spans="2:2">
      <c r="B207" s="4" t="s">
        <v>363</v>
      </c>
    </row>
    <row r="208" spans="2:2">
      <c r="B208" s="4" t="s">
        <v>364</v>
      </c>
    </row>
    <row r="209" spans="2:2">
      <c r="B209" s="4" t="s">
        <v>365</v>
      </c>
    </row>
    <row r="210" spans="2:2">
      <c r="B210" s="4" t="s">
        <v>366</v>
      </c>
    </row>
    <row r="211" spans="2:2">
      <c r="B211" s="4" t="s">
        <v>367</v>
      </c>
    </row>
    <row r="212" spans="2:2">
      <c r="B212" s="4" t="s">
        <v>368</v>
      </c>
    </row>
    <row r="213" spans="2:2">
      <c r="B213" s="4" t="s">
        <v>369</v>
      </c>
    </row>
    <row r="214" spans="2:2">
      <c r="B214" s="4" t="s">
        <v>370</v>
      </c>
    </row>
    <row r="215" spans="2:2">
      <c r="B215" s="4" t="s">
        <v>371</v>
      </c>
    </row>
    <row r="216" spans="2:2">
      <c r="B216" s="4" t="s">
        <v>372</v>
      </c>
    </row>
    <row r="220" spans="2:2" ht="17.649999999999999">
      <c r="B220" s="3" t="s">
        <v>373</v>
      </c>
    </row>
    <row r="221" spans="2:2">
      <c r="B221" s="4"/>
    </row>
    <row r="222" spans="2:2">
      <c r="B222" s="4" t="s">
        <v>374</v>
      </c>
    </row>
    <row r="223" spans="2:2">
      <c r="B223" s="4" t="s">
        <v>375</v>
      </c>
    </row>
    <row r="224" spans="2:2">
      <c r="B224" s="4" t="s">
        <v>376</v>
      </c>
    </row>
    <row r="225" spans="2:2">
      <c r="B225" s="4" t="s">
        <v>377</v>
      </c>
    </row>
    <row r="226" spans="2:2">
      <c r="B226" s="4" t="s">
        <v>378</v>
      </c>
    </row>
    <row r="227" spans="2:2">
      <c r="B227" s="4" t="s">
        <v>379</v>
      </c>
    </row>
    <row r="228" spans="2:2">
      <c r="B228" s="4" t="s">
        <v>380</v>
      </c>
    </row>
    <row r="229" spans="2:2">
      <c r="B229" s="4" t="s">
        <v>381</v>
      </c>
    </row>
    <row r="230" spans="2:2">
      <c r="B230" s="4" t="s">
        <v>382</v>
      </c>
    </row>
    <row r="231" spans="2:2">
      <c r="B231" s="4" t="s">
        <v>383</v>
      </c>
    </row>
    <row r="235" spans="2:2" ht="17.649999999999999">
      <c r="B235" s="3" t="s">
        <v>384</v>
      </c>
    </row>
    <row r="236" spans="2:2">
      <c r="B236" s="4"/>
    </row>
    <row r="237" spans="2:2">
      <c r="B237" s="4" t="s">
        <v>385</v>
      </c>
    </row>
    <row r="238" spans="2:2">
      <c r="B238" s="4" t="s">
        <v>386</v>
      </c>
    </row>
    <row r="239" spans="2:2">
      <c r="B239" s="4" t="s">
        <v>387</v>
      </c>
    </row>
    <row r="240" spans="2:2">
      <c r="B240" s="4" t="s">
        <v>388</v>
      </c>
    </row>
    <row r="241" spans="2:2">
      <c r="B241" s="4" t="s">
        <v>389</v>
      </c>
    </row>
    <row r="242" spans="2:2">
      <c r="B242" s="4" t="s">
        <v>390</v>
      </c>
    </row>
    <row r="243" spans="2:2">
      <c r="B243" s="4" t="s">
        <v>391</v>
      </c>
    </row>
    <row r="244" spans="2:2">
      <c r="B244" s="4" t="s">
        <v>392</v>
      </c>
    </row>
    <row r="245" spans="2:2">
      <c r="B245" s="4" t="s">
        <v>393</v>
      </c>
    </row>
    <row r="246" spans="2:2">
      <c r="B246" s="4" t="s">
        <v>394</v>
      </c>
    </row>
    <row r="250" spans="2:2" ht="17.649999999999999">
      <c r="B250" s="3" t="s">
        <v>395</v>
      </c>
    </row>
    <row r="251" spans="2:2">
      <c r="B251" s="4"/>
    </row>
    <row r="252" spans="2:2">
      <c r="B252" s="4" t="s">
        <v>396</v>
      </c>
    </row>
    <row r="253" spans="2:2">
      <c r="B253" s="4" t="s">
        <v>397</v>
      </c>
    </row>
    <row r="254" spans="2:2">
      <c r="B254" s="4" t="s">
        <v>398</v>
      </c>
    </row>
    <row r="255" spans="2:2">
      <c r="B255" s="4" t="s">
        <v>399</v>
      </c>
    </row>
    <row r="256" spans="2:2">
      <c r="B256" s="4" t="s">
        <v>400</v>
      </c>
    </row>
    <row r="257" spans="2:2">
      <c r="B257" s="4" t="s">
        <v>401</v>
      </c>
    </row>
    <row r="258" spans="2:2">
      <c r="B258" s="4" t="s">
        <v>402</v>
      </c>
    </row>
    <row r="259" spans="2:2">
      <c r="B259" s="4" t="s">
        <v>403</v>
      </c>
    </row>
    <row r="260" spans="2:2">
      <c r="B260" s="4" t="s">
        <v>404</v>
      </c>
    </row>
    <row r="261" spans="2:2">
      <c r="B261" s="4" t="s">
        <v>405</v>
      </c>
    </row>
    <row r="265" spans="2:2" ht="17.649999999999999">
      <c r="B265" s="3" t="s">
        <v>406</v>
      </c>
    </row>
    <row r="266" spans="2:2">
      <c r="B266" s="4"/>
    </row>
    <row r="267" spans="2:2">
      <c r="B267" s="4" t="s">
        <v>407</v>
      </c>
    </row>
    <row r="268" spans="2:2">
      <c r="B268" s="4" t="s">
        <v>408</v>
      </c>
    </row>
    <row r="269" spans="2:2">
      <c r="B269" s="4" t="s">
        <v>409</v>
      </c>
    </row>
    <row r="270" spans="2:2">
      <c r="B270" s="4" t="s">
        <v>410</v>
      </c>
    </row>
    <row r="271" spans="2:2">
      <c r="B271" s="4" t="s">
        <v>411</v>
      </c>
    </row>
    <row r="272" spans="2:2">
      <c r="B272" s="4" t="s">
        <v>412</v>
      </c>
    </row>
    <row r="273" spans="2:2">
      <c r="B273" s="4" t="s">
        <v>413</v>
      </c>
    </row>
    <row r="274" spans="2:2">
      <c r="B274" s="4" t="s">
        <v>414</v>
      </c>
    </row>
    <row r="275" spans="2:2">
      <c r="B275" s="4" t="s">
        <v>415</v>
      </c>
    </row>
    <row r="276" spans="2:2">
      <c r="B276" s="4" t="s">
        <v>416</v>
      </c>
    </row>
    <row r="280" spans="2:2" ht="17.649999999999999">
      <c r="B280" s="3" t="s">
        <v>417</v>
      </c>
    </row>
    <row r="281" spans="2:2">
      <c r="B281" s="4"/>
    </row>
    <row r="282" spans="2:2">
      <c r="B282" s="4" t="s">
        <v>418</v>
      </c>
    </row>
    <row r="283" spans="2:2">
      <c r="B283" s="4" t="s">
        <v>419</v>
      </c>
    </row>
    <row r="284" spans="2:2">
      <c r="B284" s="4" t="s">
        <v>420</v>
      </c>
    </row>
    <row r="285" spans="2:2">
      <c r="B285" s="4" t="s">
        <v>421</v>
      </c>
    </row>
    <row r="286" spans="2:2">
      <c r="B286" s="4" t="s">
        <v>422</v>
      </c>
    </row>
    <row r="287" spans="2:2">
      <c r="B287" s="4" t="s">
        <v>423</v>
      </c>
    </row>
    <row r="288" spans="2:2">
      <c r="B288" s="4" t="s">
        <v>424</v>
      </c>
    </row>
    <row r="289" spans="2:2">
      <c r="B289" s="4" t="s">
        <v>425</v>
      </c>
    </row>
    <row r="290" spans="2:2">
      <c r="B290" s="4" t="s">
        <v>426</v>
      </c>
    </row>
    <row r="291" spans="2:2">
      <c r="B291" s="4" t="s">
        <v>427</v>
      </c>
    </row>
    <row r="295" spans="2:2" ht="17.649999999999999">
      <c r="B295" s="3" t="s">
        <v>428</v>
      </c>
    </row>
    <row r="296" spans="2:2">
      <c r="B296" s="4"/>
    </row>
    <row r="297" spans="2:2">
      <c r="B297" s="4" t="s">
        <v>429</v>
      </c>
    </row>
    <row r="298" spans="2:2">
      <c r="B298" s="4" t="s">
        <v>430</v>
      </c>
    </row>
    <row r="299" spans="2:2">
      <c r="B299" s="4" t="s">
        <v>431</v>
      </c>
    </row>
    <row r="300" spans="2:2">
      <c r="B300" s="4" t="s">
        <v>432</v>
      </c>
    </row>
    <row r="301" spans="2:2">
      <c r="B301" s="4" t="s">
        <v>433</v>
      </c>
    </row>
    <row r="302" spans="2:2">
      <c r="B302" s="4" t="s">
        <v>434</v>
      </c>
    </row>
    <row r="303" spans="2:2">
      <c r="B303" s="4" t="s">
        <v>435</v>
      </c>
    </row>
    <row r="304" spans="2:2">
      <c r="B304" s="4" t="s">
        <v>436</v>
      </c>
    </row>
    <row r="305" spans="2:2">
      <c r="B305" s="4" t="s">
        <v>437</v>
      </c>
    </row>
    <row r="306" spans="2:2">
      <c r="B306" s="4" t="s">
        <v>438</v>
      </c>
    </row>
    <row r="310" spans="2:2" ht="17.649999999999999">
      <c r="B310" s="3" t="s">
        <v>439</v>
      </c>
    </row>
    <row r="311" spans="2:2">
      <c r="B311" s="4"/>
    </row>
    <row r="312" spans="2:2">
      <c r="B312" s="4" t="s">
        <v>440</v>
      </c>
    </row>
    <row r="313" spans="2:2">
      <c r="B313" s="4" t="s">
        <v>441</v>
      </c>
    </row>
    <row r="314" spans="2:2">
      <c r="B314" s="4" t="s">
        <v>442</v>
      </c>
    </row>
    <row r="315" spans="2:2">
      <c r="B315" s="4" t="s">
        <v>443</v>
      </c>
    </row>
    <row r="316" spans="2:2">
      <c r="B316" s="4" t="s">
        <v>444</v>
      </c>
    </row>
    <row r="317" spans="2:2">
      <c r="B317" s="4" t="s">
        <v>445</v>
      </c>
    </row>
    <row r="318" spans="2:2">
      <c r="B318" s="4" t="s">
        <v>446</v>
      </c>
    </row>
    <row r="319" spans="2:2">
      <c r="B319" s="4" t="s">
        <v>447</v>
      </c>
    </row>
    <row r="320" spans="2:2">
      <c r="B320" s="4" t="s">
        <v>448</v>
      </c>
    </row>
    <row r="321" spans="2:2">
      <c r="B321" s="4" t="s">
        <v>449</v>
      </c>
    </row>
    <row r="325" spans="2:2" ht="17.649999999999999">
      <c r="B325" s="3" t="s">
        <v>450</v>
      </c>
    </row>
    <row r="326" spans="2:2">
      <c r="B326" s="4"/>
    </row>
    <row r="327" spans="2:2">
      <c r="B327" s="4" t="s">
        <v>451</v>
      </c>
    </row>
    <row r="328" spans="2:2">
      <c r="B328" s="4" t="s">
        <v>452</v>
      </c>
    </row>
    <row r="329" spans="2:2">
      <c r="B329" s="4" t="s">
        <v>453</v>
      </c>
    </row>
    <row r="330" spans="2:2">
      <c r="B330" s="4" t="s">
        <v>454</v>
      </c>
    </row>
    <row r="331" spans="2:2">
      <c r="B331" s="4" t="s">
        <v>455</v>
      </c>
    </row>
    <row r="332" spans="2:2">
      <c r="B332" s="4" t="s">
        <v>456</v>
      </c>
    </row>
    <row r="333" spans="2:2">
      <c r="B333" s="4" t="s">
        <v>457</v>
      </c>
    </row>
    <row r="334" spans="2:2">
      <c r="B334" s="4" t="s">
        <v>458</v>
      </c>
    </row>
    <row r="335" spans="2:2">
      <c r="B335" s="4" t="s">
        <v>459</v>
      </c>
    </row>
    <row r="336" spans="2:2">
      <c r="B336" s="4" t="s">
        <v>460</v>
      </c>
    </row>
    <row r="340" spans="2:2" ht="17.649999999999999">
      <c r="B340" s="3" t="s">
        <v>461</v>
      </c>
    </row>
    <row r="341" spans="2:2">
      <c r="B341" s="4"/>
    </row>
    <row r="342" spans="2:2">
      <c r="B342" s="4" t="s">
        <v>462</v>
      </c>
    </row>
    <row r="343" spans="2:2">
      <c r="B343" s="4" t="s">
        <v>463</v>
      </c>
    </row>
    <row r="344" spans="2:2">
      <c r="B344" s="4" t="s">
        <v>464</v>
      </c>
    </row>
    <row r="345" spans="2:2">
      <c r="B345" s="4" t="s">
        <v>465</v>
      </c>
    </row>
    <row r="346" spans="2:2">
      <c r="B346" s="4" t="s">
        <v>466</v>
      </c>
    </row>
    <row r="347" spans="2:2">
      <c r="B347" s="4" t="s">
        <v>467</v>
      </c>
    </row>
    <row r="348" spans="2:2">
      <c r="B348" s="4" t="s">
        <v>468</v>
      </c>
    </row>
    <row r="349" spans="2:2">
      <c r="B349" s="4" t="s">
        <v>469</v>
      </c>
    </row>
    <row r="350" spans="2:2">
      <c r="B350" s="4" t="s">
        <v>470</v>
      </c>
    </row>
    <row r="351" spans="2:2">
      <c r="B351" s="4" t="s">
        <v>471</v>
      </c>
    </row>
    <row r="355" spans="2:2" ht="17.649999999999999">
      <c r="B355" s="3" t="s">
        <v>472</v>
      </c>
    </row>
    <row r="356" spans="2:2">
      <c r="B356" s="4"/>
    </row>
    <row r="357" spans="2:2">
      <c r="B357" s="4" t="s">
        <v>473</v>
      </c>
    </row>
    <row r="358" spans="2:2">
      <c r="B358" s="4" t="s">
        <v>474</v>
      </c>
    </row>
    <row r="359" spans="2:2">
      <c r="B359" s="4" t="s">
        <v>475</v>
      </c>
    </row>
    <row r="360" spans="2:2">
      <c r="B360" s="4" t="s">
        <v>476</v>
      </c>
    </row>
    <row r="361" spans="2:2">
      <c r="B361" s="4" t="s">
        <v>477</v>
      </c>
    </row>
    <row r="362" spans="2:2">
      <c r="B362" s="4" t="s">
        <v>478</v>
      </c>
    </row>
    <row r="363" spans="2:2">
      <c r="B363" s="4" t="s">
        <v>479</v>
      </c>
    </row>
    <row r="364" spans="2:2">
      <c r="B364" s="4" t="s">
        <v>480</v>
      </c>
    </row>
    <row r="365" spans="2:2">
      <c r="B365" s="4" t="s">
        <v>481</v>
      </c>
    </row>
    <row r="366" spans="2:2">
      <c r="B366" s="4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topLeftCell="A464" zoomScaleNormal="100" workbookViewId="0">
      <selection activeCell="N21" sqref="N2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  <col min="16" max="16" width="15.6640625" bestFit="1" customWidth="1"/>
  </cols>
  <sheetData>
    <row r="1" spans="1:16">
      <c r="A1" t="s">
        <v>160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103</v>
      </c>
    </row>
    <row r="2" spans="1:16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  <c r="P2" s="2">
        <v>43151</v>
      </c>
    </row>
    <row r="3" spans="1:16">
      <c r="A3">
        <v>2</v>
      </c>
      <c r="B3" t="s">
        <v>75</v>
      </c>
      <c r="C3" t="s">
        <v>76</v>
      </c>
      <c r="D3" t="s">
        <v>77</v>
      </c>
      <c r="E3" t="s">
        <v>71</v>
      </c>
      <c r="F3" t="s">
        <v>78</v>
      </c>
      <c r="G3" t="s">
        <v>79</v>
      </c>
      <c r="H3" t="s">
        <v>80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  <c r="P3" s="2">
        <v>34967</v>
      </c>
    </row>
    <row r="4" spans="1:16">
      <c r="A4">
        <v>3</v>
      </c>
      <c r="B4" t="s">
        <v>81</v>
      </c>
      <c r="C4" t="s">
        <v>69</v>
      </c>
      <c r="D4" t="s">
        <v>77</v>
      </c>
      <c r="E4" t="s">
        <v>82</v>
      </c>
      <c r="F4" t="s">
        <v>83</v>
      </c>
      <c r="G4" t="s">
        <v>79</v>
      </c>
      <c r="H4" t="s">
        <v>84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  <c r="P4" s="2">
        <v>45009</v>
      </c>
    </row>
    <row r="5" spans="1:16">
      <c r="A5">
        <v>4</v>
      </c>
      <c r="B5" t="s">
        <v>68</v>
      </c>
      <c r="C5" t="s">
        <v>85</v>
      </c>
      <c r="D5" t="s">
        <v>77</v>
      </c>
      <c r="E5" t="s">
        <v>71</v>
      </c>
      <c r="F5" t="s">
        <v>86</v>
      </c>
      <c r="G5" t="s">
        <v>87</v>
      </c>
      <c r="H5" t="s">
        <v>84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  <c r="P5" s="2">
        <v>34855</v>
      </c>
    </row>
    <row r="6" spans="1:16">
      <c r="A6">
        <v>5</v>
      </c>
      <c r="B6" t="s">
        <v>88</v>
      </c>
      <c r="C6" t="s">
        <v>85</v>
      </c>
      <c r="D6" t="s">
        <v>70</v>
      </c>
      <c r="E6" t="s">
        <v>71</v>
      </c>
      <c r="F6" t="s">
        <v>83</v>
      </c>
      <c r="G6" t="s">
        <v>79</v>
      </c>
      <c r="H6" t="s">
        <v>89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  <c r="P6" s="2">
        <v>40090</v>
      </c>
    </row>
    <row r="7" spans="1:16">
      <c r="A7">
        <v>6</v>
      </c>
      <c r="B7" t="s">
        <v>81</v>
      </c>
      <c r="C7" t="s">
        <v>85</v>
      </c>
      <c r="D7" t="s">
        <v>90</v>
      </c>
      <c r="E7" t="s">
        <v>91</v>
      </c>
      <c r="F7" t="s">
        <v>78</v>
      </c>
      <c r="G7" t="s">
        <v>73</v>
      </c>
      <c r="H7" t="s">
        <v>92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  <c r="P7" s="2">
        <v>38463</v>
      </c>
    </row>
    <row r="8" spans="1:16">
      <c r="A8">
        <v>7</v>
      </c>
      <c r="B8" t="s">
        <v>81</v>
      </c>
      <c r="C8" t="s">
        <v>85</v>
      </c>
      <c r="D8" t="s">
        <v>90</v>
      </c>
      <c r="E8" t="s">
        <v>93</v>
      </c>
      <c r="F8" t="s">
        <v>94</v>
      </c>
      <c r="G8" t="s">
        <v>87</v>
      </c>
      <c r="H8" t="s">
        <v>92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  <c r="P8" s="2">
        <v>35437</v>
      </c>
    </row>
    <row r="9" spans="1:16">
      <c r="A9">
        <v>8</v>
      </c>
      <c r="B9" t="s">
        <v>68</v>
      </c>
      <c r="C9" t="s">
        <v>69</v>
      </c>
      <c r="D9" t="s">
        <v>90</v>
      </c>
      <c r="E9" t="s">
        <v>82</v>
      </c>
      <c r="F9" t="s">
        <v>78</v>
      </c>
      <c r="G9" t="s">
        <v>87</v>
      </c>
      <c r="H9" t="s">
        <v>84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  <c r="P9" s="2">
        <v>39310</v>
      </c>
    </row>
    <row r="10" spans="1:16">
      <c r="A10">
        <v>9</v>
      </c>
      <c r="B10" t="s">
        <v>95</v>
      </c>
      <c r="C10" t="s">
        <v>76</v>
      </c>
      <c r="D10" t="s">
        <v>70</v>
      </c>
      <c r="E10" t="s">
        <v>82</v>
      </c>
      <c r="F10" t="s">
        <v>96</v>
      </c>
      <c r="G10" t="s">
        <v>87</v>
      </c>
      <c r="H10" t="s">
        <v>92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  <c r="P10" s="2">
        <v>38113</v>
      </c>
    </row>
    <row r="11" spans="1:16">
      <c r="A11">
        <v>10</v>
      </c>
      <c r="B11" t="s">
        <v>88</v>
      </c>
      <c r="C11" t="s">
        <v>85</v>
      </c>
      <c r="D11" t="s">
        <v>77</v>
      </c>
      <c r="E11" t="s">
        <v>91</v>
      </c>
      <c r="F11" t="s">
        <v>72</v>
      </c>
      <c r="G11" t="s">
        <v>73</v>
      </c>
      <c r="H11" t="s">
        <v>84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  <c r="P11" s="2">
        <v>39080</v>
      </c>
    </row>
    <row r="12" spans="1:16">
      <c r="A12">
        <v>11</v>
      </c>
      <c r="B12" t="s">
        <v>68</v>
      </c>
      <c r="C12" t="s">
        <v>76</v>
      </c>
      <c r="D12" t="s">
        <v>90</v>
      </c>
      <c r="E12" t="s">
        <v>91</v>
      </c>
      <c r="F12" t="s">
        <v>72</v>
      </c>
      <c r="G12" t="s">
        <v>79</v>
      </c>
      <c r="H12" t="s">
        <v>89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  <c r="P12" s="2">
        <v>38599</v>
      </c>
    </row>
    <row r="13" spans="1:16">
      <c r="A13">
        <v>12</v>
      </c>
      <c r="B13" t="s">
        <v>88</v>
      </c>
      <c r="C13" t="s">
        <v>69</v>
      </c>
      <c r="D13" t="s">
        <v>70</v>
      </c>
      <c r="E13" t="s">
        <v>71</v>
      </c>
      <c r="F13" t="s">
        <v>83</v>
      </c>
      <c r="G13" t="s">
        <v>73</v>
      </c>
      <c r="H13" t="s">
        <v>97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  <c r="P13" s="2">
        <v>35388</v>
      </c>
    </row>
    <row r="14" spans="1:16">
      <c r="A14">
        <v>13</v>
      </c>
      <c r="B14" t="s">
        <v>88</v>
      </c>
      <c r="C14" t="s">
        <v>69</v>
      </c>
      <c r="D14" t="s">
        <v>90</v>
      </c>
      <c r="E14" t="s">
        <v>82</v>
      </c>
      <c r="F14" t="s">
        <v>86</v>
      </c>
      <c r="G14" t="s">
        <v>87</v>
      </c>
      <c r="H14" t="s">
        <v>84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  <c r="P14" s="2">
        <v>41198</v>
      </c>
    </row>
    <row r="15" spans="1:16">
      <c r="A15">
        <v>14</v>
      </c>
      <c r="B15" t="s">
        <v>81</v>
      </c>
      <c r="C15" t="s">
        <v>69</v>
      </c>
      <c r="D15" t="s">
        <v>98</v>
      </c>
      <c r="E15" t="s">
        <v>93</v>
      </c>
      <c r="F15" t="s">
        <v>94</v>
      </c>
      <c r="G15" t="s">
        <v>73</v>
      </c>
      <c r="H15" t="s">
        <v>74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  <c r="P15" s="2">
        <v>36446</v>
      </c>
    </row>
    <row r="16" spans="1:16">
      <c r="A16">
        <v>15</v>
      </c>
      <c r="B16" t="s">
        <v>75</v>
      </c>
      <c r="C16" t="s">
        <v>85</v>
      </c>
      <c r="D16" t="s">
        <v>90</v>
      </c>
      <c r="E16" t="s">
        <v>91</v>
      </c>
      <c r="F16" t="s">
        <v>99</v>
      </c>
      <c r="G16" t="s">
        <v>73</v>
      </c>
      <c r="H16" t="s">
        <v>92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  <c r="P16" s="2">
        <v>41986</v>
      </c>
    </row>
    <row r="17" spans="1:16">
      <c r="A17">
        <v>16</v>
      </c>
      <c r="B17" t="s">
        <v>88</v>
      </c>
      <c r="C17" t="s">
        <v>76</v>
      </c>
      <c r="D17" t="s">
        <v>90</v>
      </c>
      <c r="E17" t="s">
        <v>93</v>
      </c>
      <c r="F17" t="s">
        <v>72</v>
      </c>
      <c r="G17" t="s">
        <v>79</v>
      </c>
      <c r="H17" t="s">
        <v>84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  <c r="P17" s="2">
        <v>35889</v>
      </c>
    </row>
    <row r="18" spans="1:16">
      <c r="A18">
        <v>17</v>
      </c>
      <c r="B18" t="s">
        <v>100</v>
      </c>
      <c r="C18" t="s">
        <v>76</v>
      </c>
      <c r="D18" t="s">
        <v>77</v>
      </c>
      <c r="E18" t="s">
        <v>93</v>
      </c>
      <c r="F18" t="s">
        <v>96</v>
      </c>
      <c r="G18" t="s">
        <v>79</v>
      </c>
      <c r="H18" t="s">
        <v>84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  <c r="P18" s="2">
        <v>39511</v>
      </c>
    </row>
    <row r="19" spans="1:16">
      <c r="A19">
        <v>18</v>
      </c>
      <c r="B19" t="s">
        <v>81</v>
      </c>
      <c r="C19" t="s">
        <v>76</v>
      </c>
      <c r="D19" t="s">
        <v>70</v>
      </c>
      <c r="E19" t="s">
        <v>82</v>
      </c>
      <c r="F19" t="s">
        <v>83</v>
      </c>
      <c r="G19" t="s">
        <v>87</v>
      </c>
      <c r="H19" t="s">
        <v>89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  <c r="P19" s="2">
        <v>40870</v>
      </c>
    </row>
    <row r="20" spans="1:16">
      <c r="A20">
        <v>19</v>
      </c>
      <c r="B20" t="s">
        <v>95</v>
      </c>
      <c r="C20" t="s">
        <v>69</v>
      </c>
      <c r="D20" t="s">
        <v>77</v>
      </c>
      <c r="E20" t="s">
        <v>82</v>
      </c>
      <c r="F20" t="s">
        <v>83</v>
      </c>
      <c r="G20" t="s">
        <v>73</v>
      </c>
      <c r="H20" t="s">
        <v>92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  <c r="P20" s="2">
        <v>41356</v>
      </c>
    </row>
    <row r="21" spans="1:16">
      <c r="A21">
        <v>20</v>
      </c>
      <c r="B21" t="s">
        <v>75</v>
      </c>
      <c r="C21" t="s">
        <v>85</v>
      </c>
      <c r="D21" t="s">
        <v>77</v>
      </c>
      <c r="E21" t="s">
        <v>91</v>
      </c>
      <c r="F21" t="s">
        <v>99</v>
      </c>
      <c r="G21" t="s">
        <v>73</v>
      </c>
      <c r="H21" t="s">
        <v>97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  <c r="P21" s="2">
        <v>43158</v>
      </c>
    </row>
    <row r="22" spans="1:16">
      <c r="A22">
        <v>21</v>
      </c>
      <c r="B22" t="s">
        <v>100</v>
      </c>
      <c r="C22" t="s">
        <v>69</v>
      </c>
      <c r="D22" t="s">
        <v>77</v>
      </c>
      <c r="E22" t="s">
        <v>82</v>
      </c>
      <c r="F22" t="s">
        <v>96</v>
      </c>
      <c r="G22" t="s">
        <v>79</v>
      </c>
      <c r="H22" t="s">
        <v>89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  <c r="P22" s="2">
        <v>38089</v>
      </c>
    </row>
    <row r="23" spans="1:16">
      <c r="A23">
        <v>22</v>
      </c>
      <c r="B23" t="s">
        <v>100</v>
      </c>
      <c r="C23" t="s">
        <v>69</v>
      </c>
      <c r="D23" t="s">
        <v>77</v>
      </c>
      <c r="E23" t="s">
        <v>82</v>
      </c>
      <c r="F23" t="s">
        <v>86</v>
      </c>
      <c r="G23" t="s">
        <v>73</v>
      </c>
      <c r="H23" t="s">
        <v>97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  <c r="P23" s="2">
        <v>45509</v>
      </c>
    </row>
    <row r="24" spans="1:16">
      <c r="A24">
        <v>23</v>
      </c>
      <c r="B24" t="s">
        <v>95</v>
      </c>
      <c r="C24" t="s">
        <v>76</v>
      </c>
      <c r="D24" t="s">
        <v>77</v>
      </c>
      <c r="E24" t="s">
        <v>82</v>
      </c>
      <c r="F24" t="s">
        <v>96</v>
      </c>
      <c r="G24" t="s">
        <v>73</v>
      </c>
      <c r="H24" t="s">
        <v>89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  <c r="P24" s="2">
        <v>42503</v>
      </c>
    </row>
    <row r="25" spans="1:16">
      <c r="A25">
        <v>24</v>
      </c>
      <c r="B25" t="s">
        <v>75</v>
      </c>
      <c r="C25" t="s">
        <v>69</v>
      </c>
      <c r="D25" t="s">
        <v>90</v>
      </c>
      <c r="E25" t="s">
        <v>93</v>
      </c>
      <c r="F25" t="s">
        <v>86</v>
      </c>
      <c r="G25" t="s">
        <v>73</v>
      </c>
      <c r="H25" t="s">
        <v>92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  <c r="P25" s="2">
        <v>41283</v>
      </c>
    </row>
    <row r="26" spans="1:16">
      <c r="A26">
        <v>25</v>
      </c>
      <c r="B26" t="s">
        <v>81</v>
      </c>
      <c r="C26" t="s">
        <v>76</v>
      </c>
      <c r="D26" t="s">
        <v>77</v>
      </c>
      <c r="E26" t="s">
        <v>91</v>
      </c>
      <c r="F26" t="s">
        <v>96</v>
      </c>
      <c r="G26" t="s">
        <v>79</v>
      </c>
      <c r="H26" t="s">
        <v>101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  <c r="P26" s="2">
        <v>38198</v>
      </c>
    </row>
    <row r="27" spans="1:16">
      <c r="A27">
        <v>26</v>
      </c>
      <c r="B27" t="s">
        <v>102</v>
      </c>
      <c r="C27" t="s">
        <v>85</v>
      </c>
      <c r="D27" t="s">
        <v>77</v>
      </c>
      <c r="E27" t="s">
        <v>71</v>
      </c>
      <c r="F27" t="s">
        <v>96</v>
      </c>
      <c r="G27" t="s">
        <v>87</v>
      </c>
      <c r="H27" t="s">
        <v>92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  <c r="P27" s="2">
        <v>43284</v>
      </c>
    </row>
    <row r="28" spans="1:16">
      <c r="A28">
        <v>27</v>
      </c>
      <c r="B28" t="s">
        <v>75</v>
      </c>
      <c r="C28" t="s">
        <v>76</v>
      </c>
      <c r="D28" t="s">
        <v>70</v>
      </c>
      <c r="E28" t="s">
        <v>93</v>
      </c>
      <c r="F28" t="s">
        <v>78</v>
      </c>
      <c r="G28" t="s">
        <v>87</v>
      </c>
      <c r="H28" t="s">
        <v>92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  <c r="P28" s="2">
        <v>40290</v>
      </c>
    </row>
    <row r="29" spans="1:16">
      <c r="A29">
        <v>28</v>
      </c>
      <c r="B29" t="s">
        <v>95</v>
      </c>
      <c r="C29" t="s">
        <v>85</v>
      </c>
      <c r="D29" t="s">
        <v>98</v>
      </c>
      <c r="E29" t="s">
        <v>82</v>
      </c>
      <c r="F29" t="s">
        <v>83</v>
      </c>
      <c r="G29" t="s">
        <v>73</v>
      </c>
      <c r="H29" t="s">
        <v>97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  <c r="P29" s="2">
        <v>41780</v>
      </c>
    </row>
    <row r="30" spans="1:16">
      <c r="A30">
        <v>29</v>
      </c>
      <c r="B30" t="s">
        <v>100</v>
      </c>
      <c r="C30" t="s">
        <v>76</v>
      </c>
      <c r="D30" t="s">
        <v>90</v>
      </c>
      <c r="E30" t="s">
        <v>93</v>
      </c>
      <c r="F30" t="s">
        <v>96</v>
      </c>
      <c r="G30" t="s">
        <v>87</v>
      </c>
      <c r="H30" t="s">
        <v>97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  <c r="P30" s="2">
        <v>44119</v>
      </c>
    </row>
    <row r="31" spans="1:16">
      <c r="A31">
        <v>30</v>
      </c>
      <c r="B31" t="s">
        <v>81</v>
      </c>
      <c r="C31" t="s">
        <v>69</v>
      </c>
      <c r="D31" t="s">
        <v>90</v>
      </c>
      <c r="E31" t="s">
        <v>82</v>
      </c>
      <c r="F31" t="s">
        <v>99</v>
      </c>
      <c r="G31" t="s">
        <v>79</v>
      </c>
      <c r="H31" t="s">
        <v>92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  <c r="P31" s="2">
        <v>36252</v>
      </c>
    </row>
    <row r="32" spans="1:16">
      <c r="A32">
        <v>31</v>
      </c>
      <c r="B32" t="s">
        <v>75</v>
      </c>
      <c r="C32" t="s">
        <v>69</v>
      </c>
      <c r="D32" t="s">
        <v>90</v>
      </c>
      <c r="E32" t="s">
        <v>82</v>
      </c>
      <c r="F32" t="s">
        <v>96</v>
      </c>
      <c r="G32" t="s">
        <v>79</v>
      </c>
      <c r="H32" t="s">
        <v>92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  <c r="P32" s="2">
        <v>35080</v>
      </c>
    </row>
    <row r="33" spans="1:16">
      <c r="A33">
        <v>32</v>
      </c>
      <c r="B33" t="s">
        <v>102</v>
      </c>
      <c r="C33" t="s">
        <v>85</v>
      </c>
      <c r="D33" t="s">
        <v>77</v>
      </c>
      <c r="E33" t="s">
        <v>93</v>
      </c>
      <c r="F33" t="s">
        <v>72</v>
      </c>
      <c r="G33" t="s">
        <v>87</v>
      </c>
      <c r="H33" t="s">
        <v>92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  <c r="P33" s="2">
        <v>45439</v>
      </c>
    </row>
    <row r="34" spans="1:16">
      <c r="A34">
        <v>33</v>
      </c>
      <c r="B34" t="s">
        <v>102</v>
      </c>
      <c r="C34" t="s">
        <v>85</v>
      </c>
      <c r="D34" t="s">
        <v>77</v>
      </c>
      <c r="E34" t="s">
        <v>91</v>
      </c>
      <c r="F34" t="s">
        <v>83</v>
      </c>
      <c r="G34" t="s">
        <v>87</v>
      </c>
      <c r="H34" t="s">
        <v>97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  <c r="P34" s="2">
        <v>44546</v>
      </c>
    </row>
    <row r="35" spans="1:16">
      <c r="A35">
        <v>34</v>
      </c>
      <c r="B35" t="s">
        <v>88</v>
      </c>
      <c r="C35" t="s">
        <v>85</v>
      </c>
      <c r="D35" t="s">
        <v>77</v>
      </c>
      <c r="E35" t="s">
        <v>82</v>
      </c>
      <c r="F35" t="s">
        <v>72</v>
      </c>
      <c r="G35" t="s">
        <v>73</v>
      </c>
      <c r="H35" t="s">
        <v>92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  <c r="P35" s="2">
        <v>44968</v>
      </c>
    </row>
    <row r="36" spans="1:16">
      <c r="A36">
        <v>35</v>
      </c>
      <c r="B36" t="s">
        <v>88</v>
      </c>
      <c r="C36" t="s">
        <v>76</v>
      </c>
      <c r="D36" t="s">
        <v>70</v>
      </c>
      <c r="E36" t="s">
        <v>91</v>
      </c>
      <c r="F36" t="s">
        <v>83</v>
      </c>
      <c r="G36" t="s">
        <v>87</v>
      </c>
      <c r="H36" t="s">
        <v>92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  <c r="P36" s="2">
        <v>35627</v>
      </c>
    </row>
    <row r="37" spans="1:16">
      <c r="A37">
        <v>36</v>
      </c>
      <c r="B37" t="s">
        <v>68</v>
      </c>
      <c r="C37" t="s">
        <v>76</v>
      </c>
      <c r="D37" t="s">
        <v>98</v>
      </c>
      <c r="E37" t="s">
        <v>71</v>
      </c>
      <c r="F37" t="s">
        <v>72</v>
      </c>
      <c r="G37" t="s">
        <v>73</v>
      </c>
      <c r="H37" t="s">
        <v>80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  <c r="P37" s="2">
        <v>37249</v>
      </c>
    </row>
    <row r="38" spans="1:16">
      <c r="A38">
        <v>37</v>
      </c>
      <c r="B38" t="s">
        <v>95</v>
      </c>
      <c r="C38" t="s">
        <v>85</v>
      </c>
      <c r="D38" t="s">
        <v>77</v>
      </c>
      <c r="E38" t="s">
        <v>82</v>
      </c>
      <c r="F38" t="s">
        <v>96</v>
      </c>
      <c r="G38" t="s">
        <v>73</v>
      </c>
      <c r="H38" t="s">
        <v>101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  <c r="P38" s="2">
        <v>43247</v>
      </c>
    </row>
    <row r="39" spans="1:16">
      <c r="A39">
        <v>38</v>
      </c>
      <c r="B39" t="s">
        <v>75</v>
      </c>
      <c r="C39" t="s">
        <v>69</v>
      </c>
      <c r="D39" t="s">
        <v>98</v>
      </c>
      <c r="E39" t="s">
        <v>91</v>
      </c>
      <c r="F39" t="s">
        <v>96</v>
      </c>
      <c r="G39" t="s">
        <v>79</v>
      </c>
      <c r="H39" t="s">
        <v>74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  <c r="P39" s="2">
        <v>38099</v>
      </c>
    </row>
    <row r="40" spans="1:16">
      <c r="A40">
        <v>39</v>
      </c>
      <c r="B40" t="s">
        <v>75</v>
      </c>
      <c r="C40" t="s">
        <v>76</v>
      </c>
      <c r="D40" t="s">
        <v>70</v>
      </c>
      <c r="E40" t="s">
        <v>91</v>
      </c>
      <c r="F40" t="s">
        <v>78</v>
      </c>
      <c r="G40" t="s">
        <v>79</v>
      </c>
      <c r="H40" t="s">
        <v>101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  <c r="P40" s="2">
        <v>37009</v>
      </c>
    </row>
    <row r="41" spans="1:16">
      <c r="A41">
        <v>40</v>
      </c>
      <c r="B41" t="s">
        <v>68</v>
      </c>
      <c r="C41" t="s">
        <v>76</v>
      </c>
      <c r="D41" t="s">
        <v>90</v>
      </c>
      <c r="E41" t="s">
        <v>71</v>
      </c>
      <c r="F41" t="s">
        <v>99</v>
      </c>
      <c r="G41" t="s">
        <v>79</v>
      </c>
      <c r="H41" t="s">
        <v>80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  <c r="P41" s="2">
        <v>44942</v>
      </c>
    </row>
    <row r="42" spans="1:16">
      <c r="A42">
        <v>41</v>
      </c>
      <c r="B42" t="s">
        <v>100</v>
      </c>
      <c r="C42" t="s">
        <v>76</v>
      </c>
      <c r="D42" t="s">
        <v>77</v>
      </c>
      <c r="E42" t="s">
        <v>91</v>
      </c>
      <c r="F42" t="s">
        <v>72</v>
      </c>
      <c r="G42" t="s">
        <v>79</v>
      </c>
      <c r="H42" t="s">
        <v>74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  <c r="P42" s="2">
        <v>44910</v>
      </c>
    </row>
    <row r="43" spans="1:16">
      <c r="A43">
        <v>42</v>
      </c>
      <c r="B43" t="s">
        <v>100</v>
      </c>
      <c r="C43" t="s">
        <v>85</v>
      </c>
      <c r="D43" t="s">
        <v>98</v>
      </c>
      <c r="E43" t="s">
        <v>91</v>
      </c>
      <c r="F43" t="s">
        <v>86</v>
      </c>
      <c r="G43" t="s">
        <v>87</v>
      </c>
      <c r="H43" t="s">
        <v>89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  <c r="P43" s="2">
        <v>35095</v>
      </c>
    </row>
    <row r="44" spans="1:16">
      <c r="A44">
        <v>43</v>
      </c>
      <c r="B44" t="s">
        <v>68</v>
      </c>
      <c r="C44" t="s">
        <v>85</v>
      </c>
      <c r="D44" t="s">
        <v>98</v>
      </c>
      <c r="E44" t="s">
        <v>71</v>
      </c>
      <c r="F44" t="s">
        <v>78</v>
      </c>
      <c r="G44" t="s">
        <v>79</v>
      </c>
      <c r="H44" t="s">
        <v>92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  <c r="P44" s="2">
        <v>37748</v>
      </c>
    </row>
    <row r="45" spans="1:16">
      <c r="A45">
        <v>44</v>
      </c>
      <c r="B45" t="s">
        <v>100</v>
      </c>
      <c r="C45" t="s">
        <v>85</v>
      </c>
      <c r="D45" t="s">
        <v>77</v>
      </c>
      <c r="E45" t="s">
        <v>82</v>
      </c>
      <c r="F45" t="s">
        <v>72</v>
      </c>
      <c r="G45" t="s">
        <v>87</v>
      </c>
      <c r="H45" t="s">
        <v>80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  <c r="P45" s="2">
        <v>34772</v>
      </c>
    </row>
    <row r="46" spans="1:16">
      <c r="A46">
        <v>45</v>
      </c>
      <c r="B46" t="s">
        <v>88</v>
      </c>
      <c r="C46" t="s">
        <v>85</v>
      </c>
      <c r="D46" t="s">
        <v>90</v>
      </c>
      <c r="E46" t="s">
        <v>91</v>
      </c>
      <c r="F46" t="s">
        <v>72</v>
      </c>
      <c r="G46" t="s">
        <v>79</v>
      </c>
      <c r="H46" t="s">
        <v>89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  <c r="P46" s="2">
        <v>41938</v>
      </c>
    </row>
    <row r="47" spans="1:16">
      <c r="A47">
        <v>46</v>
      </c>
      <c r="B47" t="s">
        <v>75</v>
      </c>
      <c r="C47" t="s">
        <v>85</v>
      </c>
      <c r="D47" t="s">
        <v>90</v>
      </c>
      <c r="E47" t="s">
        <v>91</v>
      </c>
      <c r="F47" t="s">
        <v>78</v>
      </c>
      <c r="G47" t="s">
        <v>87</v>
      </c>
      <c r="H47" t="s">
        <v>92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  <c r="P47" s="2">
        <v>42435</v>
      </c>
    </row>
    <row r="48" spans="1:16">
      <c r="A48">
        <v>47</v>
      </c>
      <c r="B48" t="s">
        <v>68</v>
      </c>
      <c r="C48" t="s">
        <v>69</v>
      </c>
      <c r="D48" t="s">
        <v>90</v>
      </c>
      <c r="E48" t="s">
        <v>91</v>
      </c>
      <c r="F48" t="s">
        <v>96</v>
      </c>
      <c r="G48" t="s">
        <v>73</v>
      </c>
      <c r="H48" t="s">
        <v>97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  <c r="P48" s="2">
        <v>38579</v>
      </c>
    </row>
    <row r="49" spans="1:16">
      <c r="A49">
        <v>48</v>
      </c>
      <c r="B49" t="s">
        <v>75</v>
      </c>
      <c r="C49" t="s">
        <v>69</v>
      </c>
      <c r="D49" t="s">
        <v>70</v>
      </c>
      <c r="E49" t="s">
        <v>93</v>
      </c>
      <c r="F49" t="s">
        <v>72</v>
      </c>
      <c r="G49" t="s">
        <v>87</v>
      </c>
      <c r="H49" t="s">
        <v>84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  <c r="P49" s="2">
        <v>44865</v>
      </c>
    </row>
    <row r="50" spans="1:16">
      <c r="A50">
        <v>49</v>
      </c>
      <c r="B50" t="s">
        <v>102</v>
      </c>
      <c r="C50" t="s">
        <v>85</v>
      </c>
      <c r="D50" t="s">
        <v>98</v>
      </c>
      <c r="E50" t="s">
        <v>71</v>
      </c>
      <c r="F50" t="s">
        <v>96</v>
      </c>
      <c r="G50" t="s">
        <v>87</v>
      </c>
      <c r="H50" t="s">
        <v>80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  <c r="P50" s="2">
        <v>43754</v>
      </c>
    </row>
    <row r="51" spans="1:16">
      <c r="A51">
        <v>50</v>
      </c>
      <c r="B51" t="s">
        <v>88</v>
      </c>
      <c r="C51" t="s">
        <v>76</v>
      </c>
      <c r="D51" t="s">
        <v>98</v>
      </c>
      <c r="E51" t="s">
        <v>93</v>
      </c>
      <c r="F51" t="s">
        <v>78</v>
      </c>
      <c r="G51" t="s">
        <v>79</v>
      </c>
      <c r="H51" t="s">
        <v>97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  <c r="P51" s="2">
        <v>41530</v>
      </c>
    </row>
    <row r="52" spans="1:16">
      <c r="A52">
        <v>51</v>
      </c>
      <c r="B52" t="s">
        <v>81</v>
      </c>
      <c r="C52" t="s">
        <v>85</v>
      </c>
      <c r="D52" t="s">
        <v>98</v>
      </c>
      <c r="E52" t="s">
        <v>71</v>
      </c>
      <c r="F52" t="s">
        <v>96</v>
      </c>
      <c r="G52" t="s">
        <v>87</v>
      </c>
      <c r="H52" t="s">
        <v>80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  <c r="P52" s="2">
        <v>43247</v>
      </c>
    </row>
    <row r="53" spans="1:16">
      <c r="A53">
        <v>52</v>
      </c>
      <c r="B53" t="s">
        <v>88</v>
      </c>
      <c r="C53" t="s">
        <v>69</v>
      </c>
      <c r="D53" t="s">
        <v>70</v>
      </c>
      <c r="E53" t="s">
        <v>82</v>
      </c>
      <c r="F53" t="s">
        <v>83</v>
      </c>
      <c r="G53" t="s">
        <v>73</v>
      </c>
      <c r="H53" t="s">
        <v>80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  <c r="P53" s="2">
        <v>45531</v>
      </c>
    </row>
    <row r="54" spans="1:16">
      <c r="A54">
        <v>53</v>
      </c>
      <c r="B54" t="s">
        <v>68</v>
      </c>
      <c r="C54" t="s">
        <v>69</v>
      </c>
      <c r="D54" t="s">
        <v>98</v>
      </c>
      <c r="E54" t="s">
        <v>82</v>
      </c>
      <c r="F54" t="s">
        <v>86</v>
      </c>
      <c r="G54" t="s">
        <v>73</v>
      </c>
      <c r="H54" t="s">
        <v>97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  <c r="P54" s="2">
        <v>45433</v>
      </c>
    </row>
    <row r="55" spans="1:16">
      <c r="A55">
        <v>54</v>
      </c>
      <c r="B55" t="s">
        <v>81</v>
      </c>
      <c r="C55" t="s">
        <v>76</v>
      </c>
      <c r="D55" t="s">
        <v>70</v>
      </c>
      <c r="E55" t="s">
        <v>91</v>
      </c>
      <c r="F55" t="s">
        <v>94</v>
      </c>
      <c r="G55" t="s">
        <v>79</v>
      </c>
      <c r="H55" t="s">
        <v>74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  <c r="P55" s="2">
        <v>43360</v>
      </c>
    </row>
    <row r="56" spans="1:16">
      <c r="A56">
        <v>55</v>
      </c>
      <c r="B56" t="s">
        <v>102</v>
      </c>
      <c r="C56" t="s">
        <v>69</v>
      </c>
      <c r="D56" t="s">
        <v>90</v>
      </c>
      <c r="E56" t="s">
        <v>71</v>
      </c>
      <c r="F56" t="s">
        <v>72</v>
      </c>
      <c r="G56" t="s">
        <v>73</v>
      </c>
      <c r="H56" t="s">
        <v>101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  <c r="P56" s="2">
        <v>45192</v>
      </c>
    </row>
    <row r="57" spans="1:16">
      <c r="A57">
        <v>56</v>
      </c>
      <c r="B57" t="s">
        <v>68</v>
      </c>
      <c r="C57" t="s">
        <v>85</v>
      </c>
      <c r="D57" t="s">
        <v>77</v>
      </c>
      <c r="E57" t="s">
        <v>82</v>
      </c>
      <c r="F57" t="s">
        <v>99</v>
      </c>
      <c r="G57" t="s">
        <v>87</v>
      </c>
      <c r="H57" t="s">
        <v>92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  <c r="P57" s="2">
        <v>42722</v>
      </c>
    </row>
    <row r="58" spans="1:16">
      <c r="A58">
        <v>57</v>
      </c>
      <c r="B58" t="s">
        <v>95</v>
      </c>
      <c r="C58" t="s">
        <v>76</v>
      </c>
      <c r="D58" t="s">
        <v>98</v>
      </c>
      <c r="E58" t="s">
        <v>71</v>
      </c>
      <c r="F58" t="s">
        <v>86</v>
      </c>
      <c r="G58" t="s">
        <v>73</v>
      </c>
      <c r="H58" t="s">
        <v>80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  <c r="P58" s="2">
        <v>41495</v>
      </c>
    </row>
    <row r="59" spans="1:16">
      <c r="A59">
        <v>58</v>
      </c>
      <c r="B59" t="s">
        <v>75</v>
      </c>
      <c r="C59" t="s">
        <v>85</v>
      </c>
      <c r="D59" t="s">
        <v>98</v>
      </c>
      <c r="E59" t="s">
        <v>82</v>
      </c>
      <c r="F59" t="s">
        <v>94</v>
      </c>
      <c r="G59" t="s">
        <v>79</v>
      </c>
      <c r="H59" t="s">
        <v>92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  <c r="P59" s="2">
        <v>44284</v>
      </c>
    </row>
    <row r="60" spans="1:16">
      <c r="A60">
        <v>59</v>
      </c>
      <c r="B60" t="s">
        <v>102</v>
      </c>
      <c r="C60" t="s">
        <v>85</v>
      </c>
      <c r="D60" t="s">
        <v>90</v>
      </c>
      <c r="E60" t="s">
        <v>93</v>
      </c>
      <c r="F60" t="s">
        <v>96</v>
      </c>
      <c r="G60" t="s">
        <v>87</v>
      </c>
      <c r="H60" t="s">
        <v>84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  <c r="P60" s="2">
        <v>38369</v>
      </c>
    </row>
    <row r="61" spans="1:16">
      <c r="A61">
        <v>60</v>
      </c>
      <c r="B61" t="s">
        <v>75</v>
      </c>
      <c r="C61" t="s">
        <v>76</v>
      </c>
      <c r="D61" t="s">
        <v>77</v>
      </c>
      <c r="E61" t="s">
        <v>82</v>
      </c>
      <c r="F61" t="s">
        <v>72</v>
      </c>
      <c r="G61" t="s">
        <v>79</v>
      </c>
      <c r="H61" t="s">
        <v>97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  <c r="P61" s="2">
        <v>43234</v>
      </c>
    </row>
    <row r="62" spans="1:16">
      <c r="A62">
        <v>61</v>
      </c>
      <c r="B62" t="s">
        <v>100</v>
      </c>
      <c r="C62" t="s">
        <v>85</v>
      </c>
      <c r="D62" t="s">
        <v>70</v>
      </c>
      <c r="E62" t="s">
        <v>93</v>
      </c>
      <c r="F62" t="s">
        <v>96</v>
      </c>
      <c r="G62" t="s">
        <v>87</v>
      </c>
      <c r="H62" t="s">
        <v>92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  <c r="P62" s="2">
        <v>38279</v>
      </c>
    </row>
    <row r="63" spans="1:16">
      <c r="A63">
        <v>62</v>
      </c>
      <c r="B63" t="s">
        <v>95</v>
      </c>
      <c r="C63" t="s">
        <v>69</v>
      </c>
      <c r="D63" t="s">
        <v>77</v>
      </c>
      <c r="E63" t="s">
        <v>82</v>
      </c>
      <c r="F63" t="s">
        <v>83</v>
      </c>
      <c r="G63" t="s">
        <v>73</v>
      </c>
      <c r="H63" t="s">
        <v>97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  <c r="P63" s="2">
        <v>38028</v>
      </c>
    </row>
    <row r="64" spans="1:16">
      <c r="A64">
        <v>63</v>
      </c>
      <c r="B64" t="s">
        <v>95</v>
      </c>
      <c r="C64" t="s">
        <v>85</v>
      </c>
      <c r="D64" t="s">
        <v>90</v>
      </c>
      <c r="E64" t="s">
        <v>91</v>
      </c>
      <c r="F64" t="s">
        <v>78</v>
      </c>
      <c r="G64" t="s">
        <v>79</v>
      </c>
      <c r="H64" t="s">
        <v>92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  <c r="P64" s="2">
        <v>35597</v>
      </c>
    </row>
    <row r="65" spans="1:16">
      <c r="A65">
        <v>64</v>
      </c>
      <c r="B65" t="s">
        <v>102</v>
      </c>
      <c r="C65" t="s">
        <v>76</v>
      </c>
      <c r="D65" t="s">
        <v>90</v>
      </c>
      <c r="E65" t="s">
        <v>93</v>
      </c>
      <c r="F65" t="s">
        <v>72</v>
      </c>
      <c r="G65" t="s">
        <v>79</v>
      </c>
      <c r="H65" t="s">
        <v>101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  <c r="P65" s="2">
        <v>35170</v>
      </c>
    </row>
    <row r="66" spans="1:16">
      <c r="A66">
        <v>65</v>
      </c>
      <c r="B66" t="s">
        <v>95</v>
      </c>
      <c r="C66" t="s">
        <v>76</v>
      </c>
      <c r="D66" t="s">
        <v>77</v>
      </c>
      <c r="E66" t="s">
        <v>82</v>
      </c>
      <c r="F66" t="s">
        <v>94</v>
      </c>
      <c r="G66" t="s">
        <v>87</v>
      </c>
      <c r="H66" t="s">
        <v>101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  <c r="P66" s="2">
        <v>41601</v>
      </c>
    </row>
    <row r="67" spans="1:16">
      <c r="A67">
        <v>66</v>
      </c>
      <c r="B67" t="s">
        <v>81</v>
      </c>
      <c r="C67" t="s">
        <v>76</v>
      </c>
      <c r="D67" t="s">
        <v>70</v>
      </c>
      <c r="E67" t="s">
        <v>91</v>
      </c>
      <c r="F67" t="s">
        <v>94</v>
      </c>
      <c r="G67" t="s">
        <v>79</v>
      </c>
      <c r="H67" t="s">
        <v>101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  <c r="P67" s="2">
        <v>42223</v>
      </c>
    </row>
    <row r="68" spans="1:16">
      <c r="A68">
        <v>67</v>
      </c>
      <c r="B68" t="s">
        <v>95</v>
      </c>
      <c r="C68" t="s">
        <v>85</v>
      </c>
      <c r="D68" t="s">
        <v>70</v>
      </c>
      <c r="E68" t="s">
        <v>93</v>
      </c>
      <c r="F68" t="s">
        <v>83</v>
      </c>
      <c r="G68" t="s">
        <v>87</v>
      </c>
      <c r="H68" t="s">
        <v>101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  <c r="P68" s="2">
        <v>41247</v>
      </c>
    </row>
    <row r="69" spans="1:16">
      <c r="A69">
        <v>68</v>
      </c>
      <c r="B69" t="s">
        <v>75</v>
      </c>
      <c r="C69" t="s">
        <v>76</v>
      </c>
      <c r="D69" t="s">
        <v>98</v>
      </c>
      <c r="E69" t="s">
        <v>91</v>
      </c>
      <c r="F69" t="s">
        <v>83</v>
      </c>
      <c r="G69" t="s">
        <v>87</v>
      </c>
      <c r="H69" t="s">
        <v>101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  <c r="P69" s="2">
        <v>41399</v>
      </c>
    </row>
    <row r="70" spans="1:16">
      <c r="A70">
        <v>69</v>
      </c>
      <c r="B70" t="s">
        <v>75</v>
      </c>
      <c r="C70" t="s">
        <v>76</v>
      </c>
      <c r="D70" t="s">
        <v>70</v>
      </c>
      <c r="E70" t="s">
        <v>71</v>
      </c>
      <c r="F70" t="s">
        <v>72</v>
      </c>
      <c r="G70" t="s">
        <v>87</v>
      </c>
      <c r="H70" t="s">
        <v>101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  <c r="P70" s="2">
        <v>38856</v>
      </c>
    </row>
    <row r="71" spans="1:16">
      <c r="A71">
        <v>70</v>
      </c>
      <c r="B71" t="s">
        <v>68</v>
      </c>
      <c r="C71" t="s">
        <v>85</v>
      </c>
      <c r="D71" t="s">
        <v>77</v>
      </c>
      <c r="E71" t="s">
        <v>71</v>
      </c>
      <c r="F71" t="s">
        <v>96</v>
      </c>
      <c r="G71" t="s">
        <v>87</v>
      </c>
      <c r="H71" t="s">
        <v>97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  <c r="P71" s="2">
        <v>41182</v>
      </c>
    </row>
    <row r="72" spans="1:16">
      <c r="A72">
        <v>71</v>
      </c>
      <c r="B72" t="s">
        <v>75</v>
      </c>
      <c r="C72" t="s">
        <v>69</v>
      </c>
      <c r="D72" t="s">
        <v>90</v>
      </c>
      <c r="E72" t="s">
        <v>93</v>
      </c>
      <c r="F72" t="s">
        <v>99</v>
      </c>
      <c r="G72" t="s">
        <v>73</v>
      </c>
      <c r="H72" t="s">
        <v>80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  <c r="P72" s="2">
        <v>34705</v>
      </c>
    </row>
    <row r="73" spans="1:16">
      <c r="A73">
        <v>72</v>
      </c>
      <c r="B73" t="s">
        <v>68</v>
      </c>
      <c r="C73" t="s">
        <v>85</v>
      </c>
      <c r="D73" t="s">
        <v>98</v>
      </c>
      <c r="E73" t="s">
        <v>82</v>
      </c>
      <c r="F73" t="s">
        <v>94</v>
      </c>
      <c r="G73" t="s">
        <v>87</v>
      </c>
      <c r="H73" t="s">
        <v>92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  <c r="P73" s="2">
        <v>42384</v>
      </c>
    </row>
    <row r="74" spans="1:16">
      <c r="A74">
        <v>73</v>
      </c>
      <c r="B74" t="s">
        <v>75</v>
      </c>
      <c r="C74" t="s">
        <v>76</v>
      </c>
      <c r="D74" t="s">
        <v>98</v>
      </c>
      <c r="E74" t="s">
        <v>93</v>
      </c>
      <c r="F74" t="s">
        <v>94</v>
      </c>
      <c r="G74" t="s">
        <v>79</v>
      </c>
      <c r="H74" t="s">
        <v>101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  <c r="P74" s="2">
        <v>41791</v>
      </c>
    </row>
    <row r="75" spans="1:16">
      <c r="A75">
        <v>74</v>
      </c>
      <c r="B75" t="s">
        <v>81</v>
      </c>
      <c r="C75" t="s">
        <v>76</v>
      </c>
      <c r="D75" t="s">
        <v>90</v>
      </c>
      <c r="E75" t="s">
        <v>91</v>
      </c>
      <c r="F75" t="s">
        <v>83</v>
      </c>
      <c r="G75" t="s">
        <v>73</v>
      </c>
      <c r="H75" t="s">
        <v>97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  <c r="P75" s="2">
        <v>35557</v>
      </c>
    </row>
    <row r="76" spans="1:16">
      <c r="A76">
        <v>75</v>
      </c>
      <c r="B76" t="s">
        <v>68</v>
      </c>
      <c r="C76" t="s">
        <v>85</v>
      </c>
      <c r="D76" t="s">
        <v>70</v>
      </c>
      <c r="E76" t="s">
        <v>82</v>
      </c>
      <c r="F76" t="s">
        <v>86</v>
      </c>
      <c r="G76" t="s">
        <v>79</v>
      </c>
      <c r="H76" t="s">
        <v>97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  <c r="P76" s="2">
        <v>35939</v>
      </c>
    </row>
    <row r="77" spans="1:16">
      <c r="A77">
        <v>76</v>
      </c>
      <c r="B77" t="s">
        <v>88</v>
      </c>
      <c r="C77" t="s">
        <v>69</v>
      </c>
      <c r="D77" t="s">
        <v>90</v>
      </c>
      <c r="E77" t="s">
        <v>71</v>
      </c>
      <c r="F77" t="s">
        <v>83</v>
      </c>
      <c r="G77" t="s">
        <v>73</v>
      </c>
      <c r="H77" t="s">
        <v>97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  <c r="P77" s="2">
        <v>41943</v>
      </c>
    </row>
    <row r="78" spans="1:16">
      <c r="A78">
        <v>77</v>
      </c>
      <c r="B78" t="s">
        <v>100</v>
      </c>
      <c r="C78" t="s">
        <v>76</v>
      </c>
      <c r="D78" t="s">
        <v>70</v>
      </c>
      <c r="E78" t="s">
        <v>82</v>
      </c>
      <c r="F78" t="s">
        <v>99</v>
      </c>
      <c r="G78" t="s">
        <v>87</v>
      </c>
      <c r="H78" t="s">
        <v>80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  <c r="P78" s="2">
        <v>42647</v>
      </c>
    </row>
    <row r="79" spans="1:16">
      <c r="A79">
        <v>78</v>
      </c>
      <c r="B79" t="s">
        <v>102</v>
      </c>
      <c r="C79" t="s">
        <v>76</v>
      </c>
      <c r="D79" t="s">
        <v>90</v>
      </c>
      <c r="E79" t="s">
        <v>71</v>
      </c>
      <c r="F79" t="s">
        <v>96</v>
      </c>
      <c r="G79" t="s">
        <v>73</v>
      </c>
      <c r="H79" t="s">
        <v>92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  <c r="P79" s="2">
        <v>43916</v>
      </c>
    </row>
    <row r="80" spans="1:16">
      <c r="A80">
        <v>79</v>
      </c>
      <c r="B80" t="s">
        <v>75</v>
      </c>
      <c r="C80" t="s">
        <v>76</v>
      </c>
      <c r="D80" t="s">
        <v>77</v>
      </c>
      <c r="E80" t="s">
        <v>82</v>
      </c>
      <c r="F80" t="s">
        <v>96</v>
      </c>
      <c r="G80" t="s">
        <v>73</v>
      </c>
      <c r="H80" t="s">
        <v>80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  <c r="P80" s="2">
        <v>40118</v>
      </c>
    </row>
    <row r="81" spans="1:16">
      <c r="A81">
        <v>80</v>
      </c>
      <c r="B81" t="s">
        <v>95</v>
      </c>
      <c r="C81" t="s">
        <v>85</v>
      </c>
      <c r="D81" t="s">
        <v>70</v>
      </c>
      <c r="E81" t="s">
        <v>82</v>
      </c>
      <c r="F81" t="s">
        <v>86</v>
      </c>
      <c r="G81" t="s">
        <v>79</v>
      </c>
      <c r="H81" t="s">
        <v>74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  <c r="P81" s="2">
        <v>42185</v>
      </c>
    </row>
    <row r="82" spans="1:16">
      <c r="A82">
        <v>81</v>
      </c>
      <c r="B82" t="s">
        <v>75</v>
      </c>
      <c r="C82" t="s">
        <v>76</v>
      </c>
      <c r="D82" t="s">
        <v>77</v>
      </c>
      <c r="E82" t="s">
        <v>82</v>
      </c>
      <c r="F82" t="s">
        <v>94</v>
      </c>
      <c r="G82" t="s">
        <v>79</v>
      </c>
      <c r="H82" t="s">
        <v>89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  <c r="P82" s="2">
        <v>42511</v>
      </c>
    </row>
    <row r="83" spans="1:16">
      <c r="A83">
        <v>82</v>
      </c>
      <c r="B83" t="s">
        <v>95</v>
      </c>
      <c r="C83" t="s">
        <v>69</v>
      </c>
      <c r="D83" t="s">
        <v>98</v>
      </c>
      <c r="E83" t="s">
        <v>91</v>
      </c>
      <c r="F83" t="s">
        <v>83</v>
      </c>
      <c r="G83" t="s">
        <v>87</v>
      </c>
      <c r="H83" t="s">
        <v>97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  <c r="P83" s="2">
        <v>43580</v>
      </c>
    </row>
    <row r="84" spans="1:16">
      <c r="A84">
        <v>83</v>
      </c>
      <c r="B84" t="s">
        <v>100</v>
      </c>
      <c r="C84" t="s">
        <v>76</v>
      </c>
      <c r="D84" t="s">
        <v>90</v>
      </c>
      <c r="E84" t="s">
        <v>91</v>
      </c>
      <c r="F84" t="s">
        <v>96</v>
      </c>
      <c r="G84" t="s">
        <v>73</v>
      </c>
      <c r="H84" t="s">
        <v>74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  <c r="P84" s="2">
        <v>41238</v>
      </c>
    </row>
    <row r="85" spans="1:16">
      <c r="A85">
        <v>84</v>
      </c>
      <c r="B85" t="s">
        <v>100</v>
      </c>
      <c r="C85" t="s">
        <v>76</v>
      </c>
      <c r="D85" t="s">
        <v>98</v>
      </c>
      <c r="E85" t="s">
        <v>93</v>
      </c>
      <c r="F85" t="s">
        <v>99</v>
      </c>
      <c r="G85" t="s">
        <v>73</v>
      </c>
      <c r="H85" t="s">
        <v>84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  <c r="P85" s="2">
        <v>42718</v>
      </c>
    </row>
    <row r="86" spans="1:16">
      <c r="A86">
        <v>85</v>
      </c>
      <c r="B86" t="s">
        <v>100</v>
      </c>
      <c r="C86" t="s">
        <v>69</v>
      </c>
      <c r="D86" t="s">
        <v>98</v>
      </c>
      <c r="E86" t="s">
        <v>93</v>
      </c>
      <c r="F86" t="s">
        <v>72</v>
      </c>
      <c r="G86" t="s">
        <v>73</v>
      </c>
      <c r="H86" t="s">
        <v>101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  <c r="P86" s="2">
        <v>45081</v>
      </c>
    </row>
    <row r="87" spans="1:16">
      <c r="A87">
        <v>86</v>
      </c>
      <c r="B87" t="s">
        <v>95</v>
      </c>
      <c r="C87" t="s">
        <v>76</v>
      </c>
      <c r="D87" t="s">
        <v>98</v>
      </c>
      <c r="E87" t="s">
        <v>71</v>
      </c>
      <c r="F87" t="s">
        <v>78</v>
      </c>
      <c r="G87" t="s">
        <v>87</v>
      </c>
      <c r="H87" t="s">
        <v>89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  <c r="P87" s="2">
        <v>35808</v>
      </c>
    </row>
    <row r="88" spans="1:16">
      <c r="A88">
        <v>87</v>
      </c>
      <c r="B88" t="s">
        <v>75</v>
      </c>
      <c r="C88" t="s">
        <v>85</v>
      </c>
      <c r="D88" t="s">
        <v>98</v>
      </c>
      <c r="E88" t="s">
        <v>91</v>
      </c>
      <c r="F88" t="s">
        <v>78</v>
      </c>
      <c r="G88" t="s">
        <v>87</v>
      </c>
      <c r="H88" t="s">
        <v>101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  <c r="P88" s="2">
        <v>40476</v>
      </c>
    </row>
    <row r="89" spans="1:16">
      <c r="A89">
        <v>88</v>
      </c>
      <c r="B89" t="s">
        <v>100</v>
      </c>
      <c r="C89" t="s">
        <v>85</v>
      </c>
      <c r="D89" t="s">
        <v>90</v>
      </c>
      <c r="E89" t="s">
        <v>71</v>
      </c>
      <c r="F89" t="s">
        <v>78</v>
      </c>
      <c r="G89" t="s">
        <v>87</v>
      </c>
      <c r="H89" t="s">
        <v>80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  <c r="P89" s="2">
        <v>35625</v>
      </c>
    </row>
    <row r="90" spans="1:16">
      <c r="A90">
        <v>89</v>
      </c>
      <c r="B90" t="s">
        <v>81</v>
      </c>
      <c r="C90" t="s">
        <v>85</v>
      </c>
      <c r="D90" t="s">
        <v>98</v>
      </c>
      <c r="E90" t="s">
        <v>93</v>
      </c>
      <c r="F90" t="s">
        <v>94</v>
      </c>
      <c r="G90" t="s">
        <v>87</v>
      </c>
      <c r="H90" t="s">
        <v>89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  <c r="P90" s="2">
        <v>39529</v>
      </c>
    </row>
    <row r="91" spans="1:16">
      <c r="A91">
        <v>90</v>
      </c>
      <c r="B91" t="s">
        <v>68</v>
      </c>
      <c r="C91" t="s">
        <v>69</v>
      </c>
      <c r="D91" t="s">
        <v>90</v>
      </c>
      <c r="E91" t="s">
        <v>71</v>
      </c>
      <c r="F91" t="s">
        <v>83</v>
      </c>
      <c r="G91" t="s">
        <v>87</v>
      </c>
      <c r="H91" t="s">
        <v>92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  <c r="P91" s="2">
        <v>37733</v>
      </c>
    </row>
    <row r="92" spans="1:16">
      <c r="A92">
        <v>91</v>
      </c>
      <c r="B92" t="s">
        <v>95</v>
      </c>
      <c r="C92" t="s">
        <v>76</v>
      </c>
      <c r="D92" t="s">
        <v>90</v>
      </c>
      <c r="E92" t="s">
        <v>93</v>
      </c>
      <c r="F92" t="s">
        <v>86</v>
      </c>
      <c r="G92" t="s">
        <v>79</v>
      </c>
      <c r="H92" t="s">
        <v>74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  <c r="P92" s="2">
        <v>42597</v>
      </c>
    </row>
    <row r="93" spans="1:16">
      <c r="A93">
        <v>92</v>
      </c>
      <c r="B93" t="s">
        <v>95</v>
      </c>
      <c r="C93" t="s">
        <v>85</v>
      </c>
      <c r="D93" t="s">
        <v>77</v>
      </c>
      <c r="E93" t="s">
        <v>91</v>
      </c>
      <c r="F93" t="s">
        <v>96</v>
      </c>
      <c r="G93" t="s">
        <v>73</v>
      </c>
      <c r="H93" t="s">
        <v>92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  <c r="P93" s="2">
        <v>35717</v>
      </c>
    </row>
    <row r="94" spans="1:16">
      <c r="A94">
        <v>93</v>
      </c>
      <c r="B94" t="s">
        <v>75</v>
      </c>
      <c r="C94" t="s">
        <v>69</v>
      </c>
      <c r="D94" t="s">
        <v>70</v>
      </c>
      <c r="E94" t="s">
        <v>82</v>
      </c>
      <c r="F94" t="s">
        <v>72</v>
      </c>
      <c r="G94" t="s">
        <v>73</v>
      </c>
      <c r="H94" t="s">
        <v>80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  <c r="P94" s="2">
        <v>38930</v>
      </c>
    </row>
    <row r="95" spans="1:16">
      <c r="A95">
        <v>94</v>
      </c>
      <c r="B95" t="s">
        <v>95</v>
      </c>
      <c r="C95" t="s">
        <v>76</v>
      </c>
      <c r="D95" t="s">
        <v>70</v>
      </c>
      <c r="E95" t="s">
        <v>91</v>
      </c>
      <c r="F95" t="s">
        <v>99</v>
      </c>
      <c r="G95" t="s">
        <v>73</v>
      </c>
      <c r="H95" t="s">
        <v>101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  <c r="P95" s="2">
        <v>39177</v>
      </c>
    </row>
    <row r="96" spans="1:16">
      <c r="A96">
        <v>95</v>
      </c>
      <c r="B96" t="s">
        <v>95</v>
      </c>
      <c r="C96" t="s">
        <v>69</v>
      </c>
      <c r="D96" t="s">
        <v>90</v>
      </c>
      <c r="E96" t="s">
        <v>71</v>
      </c>
      <c r="F96" t="s">
        <v>72</v>
      </c>
      <c r="G96" t="s">
        <v>73</v>
      </c>
      <c r="H96" t="s">
        <v>89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  <c r="P96" s="2">
        <v>43012</v>
      </c>
    </row>
    <row r="97" spans="1:16">
      <c r="A97">
        <v>96</v>
      </c>
      <c r="B97" t="s">
        <v>100</v>
      </c>
      <c r="C97" t="s">
        <v>85</v>
      </c>
      <c r="D97" t="s">
        <v>77</v>
      </c>
      <c r="E97" t="s">
        <v>71</v>
      </c>
      <c r="F97" t="s">
        <v>99</v>
      </c>
      <c r="G97" t="s">
        <v>73</v>
      </c>
      <c r="H97" t="s">
        <v>92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  <c r="P97" s="2">
        <v>36266</v>
      </c>
    </row>
    <row r="98" spans="1:16">
      <c r="A98">
        <v>97</v>
      </c>
      <c r="B98" t="s">
        <v>75</v>
      </c>
      <c r="C98" t="s">
        <v>85</v>
      </c>
      <c r="D98" t="s">
        <v>90</v>
      </c>
      <c r="E98" t="s">
        <v>91</v>
      </c>
      <c r="F98" t="s">
        <v>94</v>
      </c>
      <c r="G98" t="s">
        <v>73</v>
      </c>
      <c r="H98" t="s">
        <v>92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  <c r="P98" s="2">
        <v>44638</v>
      </c>
    </row>
    <row r="99" spans="1:16">
      <c r="A99">
        <v>98</v>
      </c>
      <c r="B99" t="s">
        <v>100</v>
      </c>
      <c r="C99" t="s">
        <v>85</v>
      </c>
      <c r="D99" t="s">
        <v>90</v>
      </c>
      <c r="E99" t="s">
        <v>91</v>
      </c>
      <c r="F99" t="s">
        <v>83</v>
      </c>
      <c r="G99" t="s">
        <v>73</v>
      </c>
      <c r="H99" t="s">
        <v>101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  <c r="P99" s="2">
        <v>44403</v>
      </c>
    </row>
    <row r="100" spans="1:16">
      <c r="A100">
        <v>99</v>
      </c>
      <c r="B100" t="s">
        <v>68</v>
      </c>
      <c r="C100" t="s">
        <v>69</v>
      </c>
      <c r="D100" t="s">
        <v>90</v>
      </c>
      <c r="E100" t="s">
        <v>93</v>
      </c>
      <c r="F100" t="s">
        <v>78</v>
      </c>
      <c r="G100" t="s">
        <v>73</v>
      </c>
      <c r="H100" t="s">
        <v>89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  <c r="P100" s="2">
        <v>36280</v>
      </c>
    </row>
    <row r="101" spans="1:16">
      <c r="A101">
        <v>100</v>
      </c>
      <c r="B101" t="s">
        <v>68</v>
      </c>
      <c r="C101" t="s">
        <v>69</v>
      </c>
      <c r="D101" t="s">
        <v>77</v>
      </c>
      <c r="E101" t="s">
        <v>71</v>
      </c>
      <c r="F101" t="s">
        <v>83</v>
      </c>
      <c r="G101" t="s">
        <v>79</v>
      </c>
      <c r="H101" t="s">
        <v>74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  <c r="P101" s="2">
        <v>43395</v>
      </c>
    </row>
    <row r="102" spans="1:16">
      <c r="A102">
        <v>101</v>
      </c>
      <c r="B102" t="s">
        <v>100</v>
      </c>
      <c r="C102" t="s">
        <v>85</v>
      </c>
      <c r="D102" t="s">
        <v>70</v>
      </c>
      <c r="E102" t="s">
        <v>71</v>
      </c>
      <c r="F102" t="s">
        <v>94</v>
      </c>
      <c r="G102" t="s">
        <v>73</v>
      </c>
      <c r="H102" t="s">
        <v>101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  <c r="P102" s="2">
        <v>40819</v>
      </c>
    </row>
    <row r="103" spans="1:16">
      <c r="A103">
        <v>102</v>
      </c>
      <c r="B103" t="s">
        <v>68</v>
      </c>
      <c r="C103" t="s">
        <v>69</v>
      </c>
      <c r="D103" t="s">
        <v>77</v>
      </c>
      <c r="E103" t="s">
        <v>91</v>
      </c>
      <c r="F103" t="s">
        <v>86</v>
      </c>
      <c r="G103" t="s">
        <v>79</v>
      </c>
      <c r="H103" t="s">
        <v>92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  <c r="P103" s="2">
        <v>37089</v>
      </c>
    </row>
    <row r="104" spans="1:16">
      <c r="A104">
        <v>103</v>
      </c>
      <c r="B104" t="s">
        <v>75</v>
      </c>
      <c r="C104" t="s">
        <v>85</v>
      </c>
      <c r="D104" t="s">
        <v>98</v>
      </c>
      <c r="E104" t="s">
        <v>82</v>
      </c>
      <c r="F104" t="s">
        <v>86</v>
      </c>
      <c r="G104" t="s">
        <v>87</v>
      </c>
      <c r="H104" t="s">
        <v>74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  <c r="P104" s="2">
        <v>36789</v>
      </c>
    </row>
    <row r="105" spans="1:16">
      <c r="A105">
        <v>104</v>
      </c>
      <c r="B105" t="s">
        <v>102</v>
      </c>
      <c r="C105" t="s">
        <v>85</v>
      </c>
      <c r="D105" t="s">
        <v>77</v>
      </c>
      <c r="E105" t="s">
        <v>71</v>
      </c>
      <c r="F105" t="s">
        <v>94</v>
      </c>
      <c r="G105" t="s">
        <v>73</v>
      </c>
      <c r="H105" t="s">
        <v>74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  <c r="P105" s="2">
        <v>42183</v>
      </c>
    </row>
    <row r="106" spans="1:16">
      <c r="A106">
        <v>105</v>
      </c>
      <c r="B106" t="s">
        <v>100</v>
      </c>
      <c r="C106" t="s">
        <v>76</v>
      </c>
      <c r="D106" t="s">
        <v>77</v>
      </c>
      <c r="E106" t="s">
        <v>82</v>
      </c>
      <c r="F106" t="s">
        <v>99</v>
      </c>
      <c r="G106" t="s">
        <v>87</v>
      </c>
      <c r="H106" t="s">
        <v>101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  <c r="P106" s="2">
        <v>41891</v>
      </c>
    </row>
    <row r="107" spans="1:16">
      <c r="A107">
        <v>106</v>
      </c>
      <c r="B107" t="s">
        <v>81</v>
      </c>
      <c r="C107" t="s">
        <v>69</v>
      </c>
      <c r="D107" t="s">
        <v>77</v>
      </c>
      <c r="E107" t="s">
        <v>91</v>
      </c>
      <c r="F107" t="s">
        <v>96</v>
      </c>
      <c r="G107" t="s">
        <v>87</v>
      </c>
      <c r="H107" t="s">
        <v>92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  <c r="P107" s="2">
        <v>38412</v>
      </c>
    </row>
    <row r="108" spans="1:16">
      <c r="A108">
        <v>107</v>
      </c>
      <c r="B108" t="s">
        <v>81</v>
      </c>
      <c r="C108" t="s">
        <v>85</v>
      </c>
      <c r="D108" t="s">
        <v>77</v>
      </c>
      <c r="E108" t="s">
        <v>91</v>
      </c>
      <c r="F108" t="s">
        <v>96</v>
      </c>
      <c r="G108" t="s">
        <v>87</v>
      </c>
      <c r="H108" t="s">
        <v>80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  <c r="P108" s="2">
        <v>37569</v>
      </c>
    </row>
    <row r="109" spans="1:16">
      <c r="A109">
        <v>108</v>
      </c>
      <c r="B109" t="s">
        <v>95</v>
      </c>
      <c r="C109" t="s">
        <v>85</v>
      </c>
      <c r="D109" t="s">
        <v>70</v>
      </c>
      <c r="E109" t="s">
        <v>93</v>
      </c>
      <c r="F109" t="s">
        <v>99</v>
      </c>
      <c r="G109" t="s">
        <v>79</v>
      </c>
      <c r="H109" t="s">
        <v>92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  <c r="P109" s="2">
        <v>43583</v>
      </c>
    </row>
    <row r="110" spans="1:16">
      <c r="A110">
        <v>109</v>
      </c>
      <c r="B110" t="s">
        <v>68</v>
      </c>
      <c r="C110" t="s">
        <v>69</v>
      </c>
      <c r="D110" t="s">
        <v>98</v>
      </c>
      <c r="E110" t="s">
        <v>71</v>
      </c>
      <c r="F110" t="s">
        <v>86</v>
      </c>
      <c r="G110" t="s">
        <v>87</v>
      </c>
      <c r="H110" t="s">
        <v>97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  <c r="P110" s="2">
        <v>43354</v>
      </c>
    </row>
    <row r="111" spans="1:16">
      <c r="A111">
        <v>110</v>
      </c>
      <c r="B111" t="s">
        <v>81</v>
      </c>
      <c r="C111" t="s">
        <v>76</v>
      </c>
      <c r="D111" t="s">
        <v>70</v>
      </c>
      <c r="E111" t="s">
        <v>82</v>
      </c>
      <c r="F111" t="s">
        <v>86</v>
      </c>
      <c r="G111" t="s">
        <v>87</v>
      </c>
      <c r="H111" t="s">
        <v>89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  <c r="P111" s="2">
        <v>37063</v>
      </c>
    </row>
    <row r="112" spans="1:16">
      <c r="A112">
        <v>111</v>
      </c>
      <c r="B112" t="s">
        <v>95</v>
      </c>
      <c r="C112" t="s">
        <v>76</v>
      </c>
      <c r="D112" t="s">
        <v>70</v>
      </c>
      <c r="E112" t="s">
        <v>93</v>
      </c>
      <c r="F112" t="s">
        <v>86</v>
      </c>
      <c r="G112" t="s">
        <v>87</v>
      </c>
      <c r="H112" t="s">
        <v>84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  <c r="P112" s="2">
        <v>36755</v>
      </c>
    </row>
    <row r="113" spans="1:16">
      <c r="A113">
        <v>112</v>
      </c>
      <c r="B113" t="s">
        <v>102</v>
      </c>
      <c r="C113" t="s">
        <v>85</v>
      </c>
      <c r="D113" t="s">
        <v>77</v>
      </c>
      <c r="E113" t="s">
        <v>71</v>
      </c>
      <c r="F113" t="s">
        <v>83</v>
      </c>
      <c r="G113" t="s">
        <v>73</v>
      </c>
      <c r="H113" t="s">
        <v>80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  <c r="P113" s="2">
        <v>41741</v>
      </c>
    </row>
    <row r="114" spans="1:16">
      <c r="A114">
        <v>113</v>
      </c>
      <c r="B114" t="s">
        <v>75</v>
      </c>
      <c r="C114" t="s">
        <v>69</v>
      </c>
      <c r="D114" t="s">
        <v>90</v>
      </c>
      <c r="E114" t="s">
        <v>93</v>
      </c>
      <c r="F114" t="s">
        <v>86</v>
      </c>
      <c r="G114" t="s">
        <v>73</v>
      </c>
      <c r="H114" t="s">
        <v>74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  <c r="P114" s="2">
        <v>40567</v>
      </c>
    </row>
    <row r="115" spans="1:16">
      <c r="A115">
        <v>114</v>
      </c>
      <c r="B115" t="s">
        <v>75</v>
      </c>
      <c r="C115" t="s">
        <v>76</v>
      </c>
      <c r="D115" t="s">
        <v>90</v>
      </c>
      <c r="E115" t="s">
        <v>91</v>
      </c>
      <c r="F115" t="s">
        <v>72</v>
      </c>
      <c r="G115" t="s">
        <v>79</v>
      </c>
      <c r="H115" t="s">
        <v>80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  <c r="P115" s="2">
        <v>41744</v>
      </c>
    </row>
    <row r="116" spans="1:16">
      <c r="A116">
        <v>115</v>
      </c>
      <c r="B116" t="s">
        <v>75</v>
      </c>
      <c r="C116" t="s">
        <v>69</v>
      </c>
      <c r="D116" t="s">
        <v>70</v>
      </c>
      <c r="E116" t="s">
        <v>71</v>
      </c>
      <c r="F116" t="s">
        <v>78</v>
      </c>
      <c r="G116" t="s">
        <v>79</v>
      </c>
      <c r="H116" t="s">
        <v>89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  <c r="P116" s="2">
        <v>45152</v>
      </c>
    </row>
    <row r="117" spans="1:16">
      <c r="A117">
        <v>116</v>
      </c>
      <c r="B117" t="s">
        <v>81</v>
      </c>
      <c r="C117" t="s">
        <v>69</v>
      </c>
      <c r="D117" t="s">
        <v>70</v>
      </c>
      <c r="E117" t="s">
        <v>93</v>
      </c>
      <c r="F117" t="s">
        <v>86</v>
      </c>
      <c r="G117" t="s">
        <v>73</v>
      </c>
      <c r="H117" t="s">
        <v>74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  <c r="P117" s="2">
        <v>42314</v>
      </c>
    </row>
    <row r="118" spans="1:16">
      <c r="A118">
        <v>117</v>
      </c>
      <c r="B118" t="s">
        <v>102</v>
      </c>
      <c r="C118" t="s">
        <v>85</v>
      </c>
      <c r="D118" t="s">
        <v>77</v>
      </c>
      <c r="E118" t="s">
        <v>93</v>
      </c>
      <c r="F118" t="s">
        <v>99</v>
      </c>
      <c r="G118" t="s">
        <v>79</v>
      </c>
      <c r="H118" t="s">
        <v>89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  <c r="P118" s="2">
        <v>38802</v>
      </c>
    </row>
    <row r="119" spans="1:16">
      <c r="A119">
        <v>118</v>
      </c>
      <c r="B119" t="s">
        <v>81</v>
      </c>
      <c r="C119" t="s">
        <v>76</v>
      </c>
      <c r="D119" t="s">
        <v>70</v>
      </c>
      <c r="E119" t="s">
        <v>82</v>
      </c>
      <c r="F119" t="s">
        <v>78</v>
      </c>
      <c r="G119" t="s">
        <v>73</v>
      </c>
      <c r="H119" t="s">
        <v>74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  <c r="P119" s="2">
        <v>36763</v>
      </c>
    </row>
    <row r="120" spans="1:16">
      <c r="A120">
        <v>119</v>
      </c>
      <c r="B120" t="s">
        <v>68</v>
      </c>
      <c r="C120" t="s">
        <v>85</v>
      </c>
      <c r="D120" t="s">
        <v>77</v>
      </c>
      <c r="E120" t="s">
        <v>93</v>
      </c>
      <c r="F120" t="s">
        <v>83</v>
      </c>
      <c r="G120" t="s">
        <v>87</v>
      </c>
      <c r="H120" t="s">
        <v>80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  <c r="P120" s="2">
        <v>42891</v>
      </c>
    </row>
    <row r="121" spans="1:16">
      <c r="A121">
        <v>120</v>
      </c>
      <c r="B121" t="s">
        <v>81</v>
      </c>
      <c r="C121" t="s">
        <v>76</v>
      </c>
      <c r="D121" t="s">
        <v>90</v>
      </c>
      <c r="E121" t="s">
        <v>71</v>
      </c>
      <c r="F121" t="s">
        <v>99</v>
      </c>
      <c r="G121" t="s">
        <v>87</v>
      </c>
      <c r="H121" t="s">
        <v>74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  <c r="P121" s="2">
        <v>40137</v>
      </c>
    </row>
    <row r="122" spans="1:16">
      <c r="A122">
        <v>121</v>
      </c>
      <c r="B122" t="s">
        <v>102</v>
      </c>
      <c r="C122" t="s">
        <v>76</v>
      </c>
      <c r="D122" t="s">
        <v>90</v>
      </c>
      <c r="E122" t="s">
        <v>71</v>
      </c>
      <c r="F122" t="s">
        <v>78</v>
      </c>
      <c r="G122" t="s">
        <v>79</v>
      </c>
      <c r="H122" t="s">
        <v>74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  <c r="P122" s="2">
        <v>36680</v>
      </c>
    </row>
    <row r="123" spans="1:16">
      <c r="A123">
        <v>122</v>
      </c>
      <c r="B123" t="s">
        <v>102</v>
      </c>
      <c r="C123" t="s">
        <v>76</v>
      </c>
      <c r="D123" t="s">
        <v>98</v>
      </c>
      <c r="E123" t="s">
        <v>82</v>
      </c>
      <c r="F123" t="s">
        <v>99</v>
      </c>
      <c r="G123" t="s">
        <v>73</v>
      </c>
      <c r="H123" t="s">
        <v>97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  <c r="P123" s="2">
        <v>37585</v>
      </c>
    </row>
    <row r="124" spans="1:16">
      <c r="A124">
        <v>123</v>
      </c>
      <c r="B124" t="s">
        <v>68</v>
      </c>
      <c r="C124" t="s">
        <v>76</v>
      </c>
      <c r="D124" t="s">
        <v>90</v>
      </c>
      <c r="E124" t="s">
        <v>71</v>
      </c>
      <c r="F124" t="s">
        <v>83</v>
      </c>
      <c r="G124" t="s">
        <v>73</v>
      </c>
      <c r="H124" t="s">
        <v>92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  <c r="P124" s="2">
        <v>43149</v>
      </c>
    </row>
    <row r="125" spans="1:16">
      <c r="A125">
        <v>124</v>
      </c>
      <c r="B125" t="s">
        <v>102</v>
      </c>
      <c r="C125" t="s">
        <v>76</v>
      </c>
      <c r="D125" t="s">
        <v>70</v>
      </c>
      <c r="E125" t="s">
        <v>91</v>
      </c>
      <c r="F125" t="s">
        <v>72</v>
      </c>
      <c r="G125" t="s">
        <v>79</v>
      </c>
      <c r="H125" t="s">
        <v>92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  <c r="P125" s="2">
        <v>43869</v>
      </c>
    </row>
    <row r="126" spans="1:16">
      <c r="A126">
        <v>125</v>
      </c>
      <c r="B126" t="s">
        <v>102</v>
      </c>
      <c r="C126" t="s">
        <v>69</v>
      </c>
      <c r="D126" t="s">
        <v>90</v>
      </c>
      <c r="E126" t="s">
        <v>71</v>
      </c>
      <c r="F126" t="s">
        <v>83</v>
      </c>
      <c r="G126" t="s">
        <v>73</v>
      </c>
      <c r="H126" t="s">
        <v>84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  <c r="P126" s="2">
        <v>40205</v>
      </c>
    </row>
    <row r="127" spans="1:16">
      <c r="A127">
        <v>126</v>
      </c>
      <c r="B127" t="s">
        <v>75</v>
      </c>
      <c r="C127" t="s">
        <v>85</v>
      </c>
      <c r="D127" t="s">
        <v>77</v>
      </c>
      <c r="E127" t="s">
        <v>71</v>
      </c>
      <c r="F127" t="s">
        <v>83</v>
      </c>
      <c r="G127" t="s">
        <v>87</v>
      </c>
      <c r="H127" t="s">
        <v>84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  <c r="P127" s="2">
        <v>38822</v>
      </c>
    </row>
    <row r="128" spans="1:16">
      <c r="A128">
        <v>127</v>
      </c>
      <c r="B128" t="s">
        <v>68</v>
      </c>
      <c r="C128" t="s">
        <v>69</v>
      </c>
      <c r="D128" t="s">
        <v>90</v>
      </c>
      <c r="E128" t="s">
        <v>93</v>
      </c>
      <c r="F128" t="s">
        <v>99</v>
      </c>
      <c r="G128" t="s">
        <v>79</v>
      </c>
      <c r="H128" t="s">
        <v>97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  <c r="P128" s="2">
        <v>45180</v>
      </c>
    </row>
    <row r="129" spans="1:16">
      <c r="A129">
        <v>128</v>
      </c>
      <c r="B129" t="s">
        <v>88</v>
      </c>
      <c r="C129" t="s">
        <v>76</v>
      </c>
      <c r="D129" t="s">
        <v>98</v>
      </c>
      <c r="E129" t="s">
        <v>93</v>
      </c>
      <c r="F129" t="s">
        <v>94</v>
      </c>
      <c r="G129" t="s">
        <v>79</v>
      </c>
      <c r="H129" t="s">
        <v>84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  <c r="P129" s="2">
        <v>40916</v>
      </c>
    </row>
    <row r="130" spans="1:16">
      <c r="A130">
        <v>129</v>
      </c>
      <c r="B130" t="s">
        <v>88</v>
      </c>
      <c r="C130" t="s">
        <v>85</v>
      </c>
      <c r="D130" t="s">
        <v>90</v>
      </c>
      <c r="E130" t="s">
        <v>71</v>
      </c>
      <c r="F130" t="s">
        <v>96</v>
      </c>
      <c r="G130" t="s">
        <v>73</v>
      </c>
      <c r="H130" t="s">
        <v>89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  <c r="P130" s="2">
        <v>40734</v>
      </c>
    </row>
    <row r="131" spans="1:16">
      <c r="A131">
        <v>130</v>
      </c>
      <c r="B131" t="s">
        <v>102</v>
      </c>
      <c r="C131" t="s">
        <v>76</v>
      </c>
      <c r="D131" t="s">
        <v>77</v>
      </c>
      <c r="E131" t="s">
        <v>82</v>
      </c>
      <c r="F131" t="s">
        <v>86</v>
      </c>
      <c r="G131" t="s">
        <v>79</v>
      </c>
      <c r="H131" t="s">
        <v>80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  <c r="P131" s="2">
        <v>36314</v>
      </c>
    </row>
    <row r="132" spans="1:16">
      <c r="A132">
        <v>131</v>
      </c>
      <c r="B132" t="s">
        <v>88</v>
      </c>
      <c r="C132" t="s">
        <v>85</v>
      </c>
      <c r="D132" t="s">
        <v>77</v>
      </c>
      <c r="E132" t="s">
        <v>93</v>
      </c>
      <c r="F132" t="s">
        <v>86</v>
      </c>
      <c r="G132" t="s">
        <v>73</v>
      </c>
      <c r="H132" t="s">
        <v>101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  <c r="P132" s="2">
        <v>42360</v>
      </c>
    </row>
    <row r="133" spans="1:16">
      <c r="A133">
        <v>132</v>
      </c>
      <c r="B133" t="s">
        <v>88</v>
      </c>
      <c r="C133" t="s">
        <v>69</v>
      </c>
      <c r="D133" t="s">
        <v>70</v>
      </c>
      <c r="E133" t="s">
        <v>82</v>
      </c>
      <c r="F133" t="s">
        <v>72</v>
      </c>
      <c r="G133" t="s">
        <v>73</v>
      </c>
      <c r="H133" t="s">
        <v>89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  <c r="P133" s="2">
        <v>41630</v>
      </c>
    </row>
    <row r="134" spans="1:16">
      <c r="A134">
        <v>133</v>
      </c>
      <c r="B134" t="s">
        <v>102</v>
      </c>
      <c r="C134" t="s">
        <v>85</v>
      </c>
      <c r="D134" t="s">
        <v>90</v>
      </c>
      <c r="E134" t="s">
        <v>71</v>
      </c>
      <c r="F134" t="s">
        <v>72</v>
      </c>
      <c r="G134" t="s">
        <v>73</v>
      </c>
      <c r="H134" t="s">
        <v>101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  <c r="P134" s="2">
        <v>42197</v>
      </c>
    </row>
    <row r="135" spans="1:16">
      <c r="A135">
        <v>134</v>
      </c>
      <c r="B135" t="s">
        <v>88</v>
      </c>
      <c r="C135" t="s">
        <v>85</v>
      </c>
      <c r="D135" t="s">
        <v>77</v>
      </c>
      <c r="E135" t="s">
        <v>71</v>
      </c>
      <c r="F135" t="s">
        <v>86</v>
      </c>
      <c r="G135" t="s">
        <v>73</v>
      </c>
      <c r="H135" t="s">
        <v>101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  <c r="P135" s="2">
        <v>39130</v>
      </c>
    </row>
    <row r="136" spans="1:16">
      <c r="A136">
        <v>135</v>
      </c>
      <c r="B136" t="s">
        <v>81</v>
      </c>
      <c r="C136" t="s">
        <v>85</v>
      </c>
      <c r="D136" t="s">
        <v>98</v>
      </c>
      <c r="E136" t="s">
        <v>91</v>
      </c>
      <c r="F136" t="s">
        <v>96</v>
      </c>
      <c r="G136" t="s">
        <v>73</v>
      </c>
      <c r="H136" t="s">
        <v>97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  <c r="P136" s="2">
        <v>41852</v>
      </c>
    </row>
    <row r="137" spans="1:16">
      <c r="A137">
        <v>136</v>
      </c>
      <c r="B137" t="s">
        <v>95</v>
      </c>
      <c r="C137" t="s">
        <v>85</v>
      </c>
      <c r="D137" t="s">
        <v>70</v>
      </c>
      <c r="E137" t="s">
        <v>93</v>
      </c>
      <c r="F137" t="s">
        <v>86</v>
      </c>
      <c r="G137" t="s">
        <v>79</v>
      </c>
      <c r="H137" t="s">
        <v>89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  <c r="P137" s="2">
        <v>35417</v>
      </c>
    </row>
    <row r="138" spans="1:16">
      <c r="A138">
        <v>137</v>
      </c>
      <c r="B138" t="s">
        <v>68</v>
      </c>
      <c r="C138" t="s">
        <v>85</v>
      </c>
      <c r="D138" t="s">
        <v>98</v>
      </c>
      <c r="E138" t="s">
        <v>71</v>
      </c>
      <c r="F138" t="s">
        <v>94</v>
      </c>
      <c r="G138" t="s">
        <v>87</v>
      </c>
      <c r="H138" t="s">
        <v>97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  <c r="P138" s="2">
        <v>39626</v>
      </c>
    </row>
    <row r="139" spans="1:16">
      <c r="A139">
        <v>138</v>
      </c>
      <c r="B139" t="s">
        <v>95</v>
      </c>
      <c r="C139" t="s">
        <v>76</v>
      </c>
      <c r="D139" t="s">
        <v>90</v>
      </c>
      <c r="E139" t="s">
        <v>91</v>
      </c>
      <c r="F139" t="s">
        <v>96</v>
      </c>
      <c r="G139" t="s">
        <v>87</v>
      </c>
      <c r="H139" t="s">
        <v>74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  <c r="P139" s="2">
        <v>44600</v>
      </c>
    </row>
    <row r="140" spans="1:16">
      <c r="A140">
        <v>139</v>
      </c>
      <c r="B140" t="s">
        <v>102</v>
      </c>
      <c r="C140" t="s">
        <v>85</v>
      </c>
      <c r="D140" t="s">
        <v>90</v>
      </c>
      <c r="E140" t="s">
        <v>93</v>
      </c>
      <c r="F140" t="s">
        <v>72</v>
      </c>
      <c r="G140" t="s">
        <v>79</v>
      </c>
      <c r="H140" t="s">
        <v>101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  <c r="P140" s="2">
        <v>40948</v>
      </c>
    </row>
    <row r="141" spans="1:16">
      <c r="A141">
        <v>140</v>
      </c>
      <c r="B141" t="s">
        <v>75</v>
      </c>
      <c r="C141" t="s">
        <v>85</v>
      </c>
      <c r="D141" t="s">
        <v>90</v>
      </c>
      <c r="E141" t="s">
        <v>71</v>
      </c>
      <c r="F141" t="s">
        <v>78</v>
      </c>
      <c r="G141" t="s">
        <v>79</v>
      </c>
      <c r="H141" t="s">
        <v>80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  <c r="P141" s="2">
        <v>35547</v>
      </c>
    </row>
    <row r="142" spans="1:16">
      <c r="A142">
        <v>141</v>
      </c>
      <c r="B142" t="s">
        <v>68</v>
      </c>
      <c r="C142" t="s">
        <v>69</v>
      </c>
      <c r="D142" t="s">
        <v>70</v>
      </c>
      <c r="E142" t="s">
        <v>71</v>
      </c>
      <c r="F142" t="s">
        <v>99</v>
      </c>
      <c r="G142" t="s">
        <v>87</v>
      </c>
      <c r="H142" t="s">
        <v>84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  <c r="P142" s="2">
        <v>44226</v>
      </c>
    </row>
    <row r="143" spans="1:16">
      <c r="A143">
        <v>142</v>
      </c>
      <c r="B143" t="s">
        <v>102</v>
      </c>
      <c r="C143" t="s">
        <v>85</v>
      </c>
      <c r="D143" t="s">
        <v>77</v>
      </c>
      <c r="E143" t="s">
        <v>93</v>
      </c>
      <c r="F143" t="s">
        <v>94</v>
      </c>
      <c r="G143" t="s">
        <v>87</v>
      </c>
      <c r="H143" t="s">
        <v>80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  <c r="P143" s="2">
        <v>34903</v>
      </c>
    </row>
    <row r="144" spans="1:16">
      <c r="A144">
        <v>143</v>
      </c>
      <c r="B144" t="s">
        <v>75</v>
      </c>
      <c r="C144" t="s">
        <v>69</v>
      </c>
      <c r="D144" t="s">
        <v>70</v>
      </c>
      <c r="E144" t="s">
        <v>93</v>
      </c>
      <c r="F144" t="s">
        <v>94</v>
      </c>
      <c r="G144" t="s">
        <v>87</v>
      </c>
      <c r="H144" t="s">
        <v>84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  <c r="P144" s="2">
        <v>40836</v>
      </c>
    </row>
    <row r="145" spans="1:16">
      <c r="A145">
        <v>144</v>
      </c>
      <c r="B145" t="s">
        <v>95</v>
      </c>
      <c r="C145" t="s">
        <v>76</v>
      </c>
      <c r="D145" t="s">
        <v>98</v>
      </c>
      <c r="E145" t="s">
        <v>93</v>
      </c>
      <c r="F145" t="s">
        <v>72</v>
      </c>
      <c r="G145" t="s">
        <v>87</v>
      </c>
      <c r="H145" t="s">
        <v>101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  <c r="P145" s="2">
        <v>39246</v>
      </c>
    </row>
    <row r="146" spans="1:16">
      <c r="A146">
        <v>145</v>
      </c>
      <c r="B146" t="s">
        <v>102</v>
      </c>
      <c r="C146" t="s">
        <v>85</v>
      </c>
      <c r="D146" t="s">
        <v>70</v>
      </c>
      <c r="E146" t="s">
        <v>71</v>
      </c>
      <c r="F146" t="s">
        <v>72</v>
      </c>
      <c r="G146" t="s">
        <v>87</v>
      </c>
      <c r="H146" t="s">
        <v>101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  <c r="P146" s="2">
        <v>42433</v>
      </c>
    </row>
    <row r="147" spans="1:16">
      <c r="A147">
        <v>146</v>
      </c>
      <c r="B147" t="s">
        <v>68</v>
      </c>
      <c r="C147" t="s">
        <v>69</v>
      </c>
      <c r="D147" t="s">
        <v>98</v>
      </c>
      <c r="E147" t="s">
        <v>71</v>
      </c>
      <c r="F147" t="s">
        <v>83</v>
      </c>
      <c r="G147" t="s">
        <v>73</v>
      </c>
      <c r="H147" t="s">
        <v>101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  <c r="P147" s="2">
        <v>41393</v>
      </c>
    </row>
    <row r="148" spans="1:16">
      <c r="A148">
        <v>147</v>
      </c>
      <c r="B148" t="s">
        <v>68</v>
      </c>
      <c r="C148" t="s">
        <v>69</v>
      </c>
      <c r="D148" t="s">
        <v>70</v>
      </c>
      <c r="E148" t="s">
        <v>91</v>
      </c>
      <c r="F148" t="s">
        <v>94</v>
      </c>
      <c r="G148" t="s">
        <v>79</v>
      </c>
      <c r="H148" t="s">
        <v>97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  <c r="P148" s="2">
        <v>35115</v>
      </c>
    </row>
    <row r="149" spans="1:16">
      <c r="A149">
        <v>148</v>
      </c>
      <c r="B149" t="s">
        <v>100</v>
      </c>
      <c r="C149" t="s">
        <v>76</v>
      </c>
      <c r="D149" t="s">
        <v>77</v>
      </c>
      <c r="E149" t="s">
        <v>82</v>
      </c>
      <c r="F149" t="s">
        <v>83</v>
      </c>
      <c r="G149" t="s">
        <v>73</v>
      </c>
      <c r="H149" t="s">
        <v>89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  <c r="P149" s="2">
        <v>40335</v>
      </c>
    </row>
    <row r="150" spans="1:16">
      <c r="A150">
        <v>149</v>
      </c>
      <c r="B150" t="s">
        <v>81</v>
      </c>
      <c r="C150" t="s">
        <v>85</v>
      </c>
      <c r="D150" t="s">
        <v>98</v>
      </c>
      <c r="E150" t="s">
        <v>93</v>
      </c>
      <c r="F150" t="s">
        <v>83</v>
      </c>
      <c r="G150" t="s">
        <v>87</v>
      </c>
      <c r="H150" t="s">
        <v>84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  <c r="P150" s="2">
        <v>44588</v>
      </c>
    </row>
    <row r="151" spans="1:16">
      <c r="A151">
        <v>150</v>
      </c>
      <c r="B151" t="s">
        <v>88</v>
      </c>
      <c r="C151" t="s">
        <v>85</v>
      </c>
      <c r="D151" t="s">
        <v>90</v>
      </c>
      <c r="E151" t="s">
        <v>71</v>
      </c>
      <c r="F151" t="s">
        <v>99</v>
      </c>
      <c r="G151" t="s">
        <v>87</v>
      </c>
      <c r="H151" t="s">
        <v>89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  <c r="P151" s="2">
        <v>36735</v>
      </c>
    </row>
    <row r="152" spans="1:16">
      <c r="A152">
        <v>151</v>
      </c>
      <c r="B152" t="s">
        <v>75</v>
      </c>
      <c r="C152" t="s">
        <v>69</v>
      </c>
      <c r="D152" t="s">
        <v>90</v>
      </c>
      <c r="E152" t="s">
        <v>71</v>
      </c>
      <c r="F152" t="s">
        <v>83</v>
      </c>
      <c r="G152" t="s">
        <v>87</v>
      </c>
      <c r="H152" t="s">
        <v>97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  <c r="P152" s="2">
        <v>39435</v>
      </c>
    </row>
    <row r="153" spans="1:16">
      <c r="A153">
        <v>152</v>
      </c>
      <c r="B153" t="s">
        <v>100</v>
      </c>
      <c r="C153" t="s">
        <v>85</v>
      </c>
      <c r="D153" t="s">
        <v>70</v>
      </c>
      <c r="E153" t="s">
        <v>93</v>
      </c>
      <c r="F153" t="s">
        <v>96</v>
      </c>
      <c r="G153" t="s">
        <v>73</v>
      </c>
      <c r="H153" t="s">
        <v>97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  <c r="P153" s="2">
        <v>40530</v>
      </c>
    </row>
    <row r="154" spans="1:16">
      <c r="A154">
        <v>153</v>
      </c>
      <c r="B154" t="s">
        <v>88</v>
      </c>
      <c r="C154" t="s">
        <v>69</v>
      </c>
      <c r="D154" t="s">
        <v>90</v>
      </c>
      <c r="E154" t="s">
        <v>82</v>
      </c>
      <c r="F154" t="s">
        <v>86</v>
      </c>
      <c r="G154" t="s">
        <v>73</v>
      </c>
      <c r="H154" t="s">
        <v>92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  <c r="P154" s="2">
        <v>38666</v>
      </c>
    </row>
    <row r="155" spans="1:16">
      <c r="A155">
        <v>154</v>
      </c>
      <c r="B155" t="s">
        <v>88</v>
      </c>
      <c r="C155" t="s">
        <v>85</v>
      </c>
      <c r="D155" t="s">
        <v>98</v>
      </c>
      <c r="E155" t="s">
        <v>93</v>
      </c>
      <c r="F155" t="s">
        <v>78</v>
      </c>
      <c r="G155" t="s">
        <v>87</v>
      </c>
      <c r="H155" t="s">
        <v>80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  <c r="P155" s="2">
        <v>43384</v>
      </c>
    </row>
    <row r="156" spans="1:16">
      <c r="A156">
        <v>155</v>
      </c>
      <c r="B156" t="s">
        <v>102</v>
      </c>
      <c r="C156" t="s">
        <v>69</v>
      </c>
      <c r="D156" t="s">
        <v>90</v>
      </c>
      <c r="E156" t="s">
        <v>82</v>
      </c>
      <c r="F156" t="s">
        <v>72</v>
      </c>
      <c r="G156" t="s">
        <v>73</v>
      </c>
      <c r="H156" t="s">
        <v>80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  <c r="P156" s="2">
        <v>42258</v>
      </c>
    </row>
    <row r="157" spans="1:16">
      <c r="A157">
        <v>156</v>
      </c>
      <c r="B157" t="s">
        <v>88</v>
      </c>
      <c r="C157" t="s">
        <v>85</v>
      </c>
      <c r="D157" t="s">
        <v>77</v>
      </c>
      <c r="E157" t="s">
        <v>71</v>
      </c>
      <c r="F157" t="s">
        <v>96</v>
      </c>
      <c r="G157" t="s">
        <v>73</v>
      </c>
      <c r="H157" t="s">
        <v>74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  <c r="P157" s="2">
        <v>43518</v>
      </c>
    </row>
    <row r="158" spans="1:16">
      <c r="A158">
        <v>157</v>
      </c>
      <c r="B158" t="s">
        <v>81</v>
      </c>
      <c r="C158" t="s">
        <v>76</v>
      </c>
      <c r="D158" t="s">
        <v>77</v>
      </c>
      <c r="E158" t="s">
        <v>82</v>
      </c>
      <c r="F158" t="s">
        <v>78</v>
      </c>
      <c r="G158" t="s">
        <v>87</v>
      </c>
      <c r="H158" t="s">
        <v>97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  <c r="P158" s="2">
        <v>37081</v>
      </c>
    </row>
    <row r="159" spans="1:16">
      <c r="A159">
        <v>158</v>
      </c>
      <c r="B159" t="s">
        <v>68</v>
      </c>
      <c r="C159" t="s">
        <v>85</v>
      </c>
      <c r="D159" t="s">
        <v>70</v>
      </c>
      <c r="E159" t="s">
        <v>91</v>
      </c>
      <c r="F159" t="s">
        <v>94</v>
      </c>
      <c r="G159" t="s">
        <v>73</v>
      </c>
      <c r="H159" t="s">
        <v>84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  <c r="P159" s="2">
        <v>44246</v>
      </c>
    </row>
    <row r="160" spans="1:16">
      <c r="A160">
        <v>159</v>
      </c>
      <c r="B160" t="s">
        <v>100</v>
      </c>
      <c r="C160" t="s">
        <v>85</v>
      </c>
      <c r="D160" t="s">
        <v>98</v>
      </c>
      <c r="E160" t="s">
        <v>71</v>
      </c>
      <c r="F160" t="s">
        <v>94</v>
      </c>
      <c r="G160" t="s">
        <v>79</v>
      </c>
      <c r="H160" t="s">
        <v>92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  <c r="P160" s="2">
        <v>38488</v>
      </c>
    </row>
    <row r="161" spans="1:16">
      <c r="A161">
        <v>160</v>
      </c>
      <c r="B161" t="s">
        <v>88</v>
      </c>
      <c r="C161" t="s">
        <v>76</v>
      </c>
      <c r="D161" t="s">
        <v>77</v>
      </c>
      <c r="E161" t="s">
        <v>91</v>
      </c>
      <c r="F161" t="s">
        <v>94</v>
      </c>
      <c r="G161" t="s">
        <v>79</v>
      </c>
      <c r="H161" t="s">
        <v>92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  <c r="P161" s="2">
        <v>40556</v>
      </c>
    </row>
    <row r="162" spans="1:16">
      <c r="A162">
        <v>161</v>
      </c>
      <c r="B162" t="s">
        <v>102</v>
      </c>
      <c r="C162" t="s">
        <v>85</v>
      </c>
      <c r="D162" t="s">
        <v>77</v>
      </c>
      <c r="E162" t="s">
        <v>93</v>
      </c>
      <c r="F162" t="s">
        <v>96</v>
      </c>
      <c r="G162" t="s">
        <v>79</v>
      </c>
      <c r="H162" t="s">
        <v>89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  <c r="P162" s="2">
        <v>38770</v>
      </c>
    </row>
    <row r="163" spans="1:16">
      <c r="A163">
        <v>162</v>
      </c>
      <c r="B163" t="s">
        <v>81</v>
      </c>
      <c r="C163" t="s">
        <v>76</v>
      </c>
      <c r="D163" t="s">
        <v>98</v>
      </c>
      <c r="E163" t="s">
        <v>93</v>
      </c>
      <c r="F163" t="s">
        <v>96</v>
      </c>
      <c r="G163" t="s">
        <v>79</v>
      </c>
      <c r="H163" t="s">
        <v>80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  <c r="P163" s="2">
        <v>34798</v>
      </c>
    </row>
    <row r="164" spans="1:16">
      <c r="A164">
        <v>163</v>
      </c>
      <c r="B164" t="s">
        <v>95</v>
      </c>
      <c r="C164" t="s">
        <v>85</v>
      </c>
      <c r="D164" t="s">
        <v>90</v>
      </c>
      <c r="E164" t="s">
        <v>93</v>
      </c>
      <c r="F164" t="s">
        <v>72</v>
      </c>
      <c r="G164" t="s">
        <v>87</v>
      </c>
      <c r="H164" t="s">
        <v>97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  <c r="P164" s="2">
        <v>44598</v>
      </c>
    </row>
    <row r="165" spans="1:16">
      <c r="A165">
        <v>164</v>
      </c>
      <c r="B165" t="s">
        <v>68</v>
      </c>
      <c r="C165" t="s">
        <v>69</v>
      </c>
      <c r="D165" t="s">
        <v>90</v>
      </c>
      <c r="E165" t="s">
        <v>82</v>
      </c>
      <c r="F165" t="s">
        <v>86</v>
      </c>
      <c r="G165" t="s">
        <v>87</v>
      </c>
      <c r="H165" t="s">
        <v>74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  <c r="P165" s="2">
        <v>35869</v>
      </c>
    </row>
    <row r="166" spans="1:16">
      <c r="A166">
        <v>165</v>
      </c>
      <c r="B166" t="s">
        <v>68</v>
      </c>
      <c r="C166" t="s">
        <v>69</v>
      </c>
      <c r="D166" t="s">
        <v>70</v>
      </c>
      <c r="E166" t="s">
        <v>71</v>
      </c>
      <c r="F166" t="s">
        <v>83</v>
      </c>
      <c r="G166" t="s">
        <v>87</v>
      </c>
      <c r="H166" t="s">
        <v>97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  <c r="P166" s="2">
        <v>40160</v>
      </c>
    </row>
    <row r="167" spans="1:16">
      <c r="A167">
        <v>166</v>
      </c>
      <c r="B167" t="s">
        <v>100</v>
      </c>
      <c r="C167" t="s">
        <v>85</v>
      </c>
      <c r="D167" t="s">
        <v>90</v>
      </c>
      <c r="E167" t="s">
        <v>93</v>
      </c>
      <c r="F167" t="s">
        <v>94</v>
      </c>
      <c r="G167" t="s">
        <v>79</v>
      </c>
      <c r="H167" t="s">
        <v>89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  <c r="P167" s="2">
        <v>35164</v>
      </c>
    </row>
    <row r="168" spans="1:16">
      <c r="A168">
        <v>167</v>
      </c>
      <c r="B168" t="s">
        <v>68</v>
      </c>
      <c r="C168" t="s">
        <v>85</v>
      </c>
      <c r="D168" t="s">
        <v>98</v>
      </c>
      <c r="E168" t="s">
        <v>93</v>
      </c>
      <c r="F168" t="s">
        <v>99</v>
      </c>
      <c r="G168" t="s">
        <v>79</v>
      </c>
      <c r="H168" t="s">
        <v>101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  <c r="P168" s="2">
        <v>37888</v>
      </c>
    </row>
    <row r="169" spans="1:16">
      <c r="A169">
        <v>168</v>
      </c>
      <c r="B169" t="s">
        <v>88</v>
      </c>
      <c r="C169" t="s">
        <v>85</v>
      </c>
      <c r="D169" t="s">
        <v>77</v>
      </c>
      <c r="E169" t="s">
        <v>71</v>
      </c>
      <c r="F169" t="s">
        <v>86</v>
      </c>
      <c r="G169" t="s">
        <v>73</v>
      </c>
      <c r="H169" t="s">
        <v>97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  <c r="P169" s="2">
        <v>37498</v>
      </c>
    </row>
    <row r="170" spans="1:16">
      <c r="A170">
        <v>169</v>
      </c>
      <c r="B170" t="s">
        <v>102</v>
      </c>
      <c r="C170" t="s">
        <v>69</v>
      </c>
      <c r="D170" t="s">
        <v>90</v>
      </c>
      <c r="E170" t="s">
        <v>93</v>
      </c>
      <c r="F170" t="s">
        <v>99</v>
      </c>
      <c r="G170" t="s">
        <v>73</v>
      </c>
      <c r="H170" t="s">
        <v>89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  <c r="P170" s="2">
        <v>35145</v>
      </c>
    </row>
    <row r="171" spans="1:16">
      <c r="A171">
        <v>170</v>
      </c>
      <c r="B171" t="s">
        <v>68</v>
      </c>
      <c r="C171" t="s">
        <v>85</v>
      </c>
      <c r="D171" t="s">
        <v>70</v>
      </c>
      <c r="E171" t="s">
        <v>91</v>
      </c>
      <c r="F171" t="s">
        <v>72</v>
      </c>
      <c r="G171" t="s">
        <v>79</v>
      </c>
      <c r="H171" t="s">
        <v>101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  <c r="P171" s="2">
        <v>38785</v>
      </c>
    </row>
    <row r="172" spans="1:16">
      <c r="A172">
        <v>171</v>
      </c>
      <c r="B172" t="s">
        <v>68</v>
      </c>
      <c r="C172" t="s">
        <v>69</v>
      </c>
      <c r="D172" t="s">
        <v>90</v>
      </c>
      <c r="E172" t="s">
        <v>71</v>
      </c>
      <c r="F172" t="s">
        <v>72</v>
      </c>
      <c r="G172" t="s">
        <v>79</v>
      </c>
      <c r="H172" t="s">
        <v>101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  <c r="P172" s="2">
        <v>40645</v>
      </c>
    </row>
    <row r="173" spans="1:16">
      <c r="A173">
        <v>172</v>
      </c>
      <c r="B173" t="s">
        <v>95</v>
      </c>
      <c r="C173" t="s">
        <v>76</v>
      </c>
      <c r="D173" t="s">
        <v>98</v>
      </c>
      <c r="E173" t="s">
        <v>71</v>
      </c>
      <c r="F173" t="s">
        <v>72</v>
      </c>
      <c r="G173" t="s">
        <v>79</v>
      </c>
      <c r="H173" t="s">
        <v>74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  <c r="P173" s="2">
        <v>43560</v>
      </c>
    </row>
    <row r="174" spans="1:16">
      <c r="A174">
        <v>173</v>
      </c>
      <c r="B174" t="s">
        <v>95</v>
      </c>
      <c r="C174" t="s">
        <v>69</v>
      </c>
      <c r="D174" t="s">
        <v>70</v>
      </c>
      <c r="E174" t="s">
        <v>71</v>
      </c>
      <c r="F174" t="s">
        <v>78</v>
      </c>
      <c r="G174" t="s">
        <v>79</v>
      </c>
      <c r="H174" t="s">
        <v>84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  <c r="P174" s="2">
        <v>39241</v>
      </c>
    </row>
    <row r="175" spans="1:16">
      <c r="A175">
        <v>174</v>
      </c>
      <c r="B175" t="s">
        <v>75</v>
      </c>
      <c r="C175" t="s">
        <v>69</v>
      </c>
      <c r="D175" t="s">
        <v>90</v>
      </c>
      <c r="E175" t="s">
        <v>91</v>
      </c>
      <c r="F175" t="s">
        <v>99</v>
      </c>
      <c r="G175" t="s">
        <v>73</v>
      </c>
      <c r="H175" t="s">
        <v>80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  <c r="P175" s="2">
        <v>41371</v>
      </c>
    </row>
    <row r="176" spans="1:16">
      <c r="A176">
        <v>175</v>
      </c>
      <c r="B176" t="s">
        <v>81</v>
      </c>
      <c r="C176" t="s">
        <v>76</v>
      </c>
      <c r="D176" t="s">
        <v>70</v>
      </c>
      <c r="E176" t="s">
        <v>71</v>
      </c>
      <c r="F176" t="s">
        <v>86</v>
      </c>
      <c r="G176" t="s">
        <v>79</v>
      </c>
      <c r="H176" t="s">
        <v>97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  <c r="P176" s="2">
        <v>40927</v>
      </c>
    </row>
    <row r="177" spans="1:16">
      <c r="A177">
        <v>176</v>
      </c>
      <c r="B177" t="s">
        <v>88</v>
      </c>
      <c r="C177" t="s">
        <v>69</v>
      </c>
      <c r="D177" t="s">
        <v>98</v>
      </c>
      <c r="E177" t="s">
        <v>91</v>
      </c>
      <c r="F177" t="s">
        <v>86</v>
      </c>
      <c r="G177" t="s">
        <v>73</v>
      </c>
      <c r="H177" t="s">
        <v>101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  <c r="P177" s="2">
        <v>44333</v>
      </c>
    </row>
    <row r="178" spans="1:16">
      <c r="A178">
        <v>177</v>
      </c>
      <c r="B178" t="s">
        <v>68</v>
      </c>
      <c r="C178" t="s">
        <v>85</v>
      </c>
      <c r="D178" t="s">
        <v>77</v>
      </c>
      <c r="E178" t="s">
        <v>71</v>
      </c>
      <c r="F178" t="s">
        <v>96</v>
      </c>
      <c r="G178" t="s">
        <v>79</v>
      </c>
      <c r="H178" t="s">
        <v>97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  <c r="P178" s="2">
        <v>42373</v>
      </c>
    </row>
    <row r="179" spans="1:16">
      <c r="A179">
        <v>178</v>
      </c>
      <c r="B179" t="s">
        <v>68</v>
      </c>
      <c r="C179" t="s">
        <v>85</v>
      </c>
      <c r="D179" t="s">
        <v>98</v>
      </c>
      <c r="E179" t="s">
        <v>82</v>
      </c>
      <c r="F179" t="s">
        <v>96</v>
      </c>
      <c r="G179" t="s">
        <v>79</v>
      </c>
      <c r="H179" t="s">
        <v>84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  <c r="P179" s="2">
        <v>42634</v>
      </c>
    </row>
    <row r="180" spans="1:16">
      <c r="A180">
        <v>179</v>
      </c>
      <c r="B180" t="s">
        <v>102</v>
      </c>
      <c r="C180" t="s">
        <v>69</v>
      </c>
      <c r="D180" t="s">
        <v>98</v>
      </c>
      <c r="E180" t="s">
        <v>93</v>
      </c>
      <c r="F180" t="s">
        <v>94</v>
      </c>
      <c r="G180" t="s">
        <v>79</v>
      </c>
      <c r="H180" t="s">
        <v>80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  <c r="P180" s="2">
        <v>34811</v>
      </c>
    </row>
    <row r="181" spans="1:16">
      <c r="A181">
        <v>180</v>
      </c>
      <c r="B181" t="s">
        <v>75</v>
      </c>
      <c r="C181" t="s">
        <v>85</v>
      </c>
      <c r="D181" t="s">
        <v>98</v>
      </c>
      <c r="E181" t="s">
        <v>82</v>
      </c>
      <c r="F181" t="s">
        <v>96</v>
      </c>
      <c r="G181" t="s">
        <v>73</v>
      </c>
      <c r="H181" t="s">
        <v>84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  <c r="P181" s="2">
        <v>40903</v>
      </c>
    </row>
    <row r="182" spans="1:16">
      <c r="A182">
        <v>181</v>
      </c>
      <c r="B182" t="s">
        <v>81</v>
      </c>
      <c r="C182" t="s">
        <v>69</v>
      </c>
      <c r="D182" t="s">
        <v>98</v>
      </c>
      <c r="E182" t="s">
        <v>93</v>
      </c>
      <c r="F182" t="s">
        <v>72</v>
      </c>
      <c r="G182" t="s">
        <v>73</v>
      </c>
      <c r="H182" t="s">
        <v>80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  <c r="P182" s="2">
        <v>39643</v>
      </c>
    </row>
    <row r="183" spans="1:16">
      <c r="A183">
        <v>182</v>
      </c>
      <c r="B183" t="s">
        <v>75</v>
      </c>
      <c r="C183" t="s">
        <v>85</v>
      </c>
      <c r="D183" t="s">
        <v>77</v>
      </c>
      <c r="E183" t="s">
        <v>91</v>
      </c>
      <c r="F183" t="s">
        <v>86</v>
      </c>
      <c r="G183" t="s">
        <v>87</v>
      </c>
      <c r="H183" t="s">
        <v>92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  <c r="P183" s="2">
        <v>42793</v>
      </c>
    </row>
    <row r="184" spans="1:16">
      <c r="A184">
        <v>183</v>
      </c>
      <c r="B184" t="s">
        <v>100</v>
      </c>
      <c r="C184" t="s">
        <v>85</v>
      </c>
      <c r="D184" t="s">
        <v>77</v>
      </c>
      <c r="E184" t="s">
        <v>82</v>
      </c>
      <c r="F184" t="s">
        <v>99</v>
      </c>
      <c r="G184" t="s">
        <v>79</v>
      </c>
      <c r="H184" t="s">
        <v>80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  <c r="P184" s="2">
        <v>45153</v>
      </c>
    </row>
    <row r="185" spans="1:16">
      <c r="A185">
        <v>184</v>
      </c>
      <c r="B185" t="s">
        <v>81</v>
      </c>
      <c r="C185" t="s">
        <v>69</v>
      </c>
      <c r="D185" t="s">
        <v>70</v>
      </c>
      <c r="E185" t="s">
        <v>71</v>
      </c>
      <c r="F185" t="s">
        <v>72</v>
      </c>
      <c r="G185" t="s">
        <v>87</v>
      </c>
      <c r="H185" t="s">
        <v>74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  <c r="P185" s="2">
        <v>34905</v>
      </c>
    </row>
    <row r="186" spans="1:16">
      <c r="A186">
        <v>185</v>
      </c>
      <c r="B186" t="s">
        <v>68</v>
      </c>
      <c r="C186" t="s">
        <v>85</v>
      </c>
      <c r="D186" t="s">
        <v>90</v>
      </c>
      <c r="E186" t="s">
        <v>93</v>
      </c>
      <c r="F186" t="s">
        <v>78</v>
      </c>
      <c r="G186" t="s">
        <v>87</v>
      </c>
      <c r="H186" t="s">
        <v>84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  <c r="P186" s="2">
        <v>45512</v>
      </c>
    </row>
    <row r="187" spans="1:16">
      <c r="A187">
        <v>186</v>
      </c>
      <c r="B187" t="s">
        <v>68</v>
      </c>
      <c r="C187" t="s">
        <v>69</v>
      </c>
      <c r="D187" t="s">
        <v>77</v>
      </c>
      <c r="E187" t="s">
        <v>93</v>
      </c>
      <c r="F187" t="s">
        <v>96</v>
      </c>
      <c r="G187" t="s">
        <v>73</v>
      </c>
      <c r="H187" t="s">
        <v>101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  <c r="P187" s="2">
        <v>36815</v>
      </c>
    </row>
    <row r="188" spans="1:16">
      <c r="A188">
        <v>187</v>
      </c>
      <c r="B188" t="s">
        <v>81</v>
      </c>
      <c r="C188" t="s">
        <v>85</v>
      </c>
      <c r="D188" t="s">
        <v>77</v>
      </c>
      <c r="E188" t="s">
        <v>82</v>
      </c>
      <c r="F188" t="s">
        <v>72</v>
      </c>
      <c r="G188" t="s">
        <v>73</v>
      </c>
      <c r="H188" t="s">
        <v>92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  <c r="P188" s="2">
        <v>38408</v>
      </c>
    </row>
    <row r="189" spans="1:16">
      <c r="A189">
        <v>188</v>
      </c>
      <c r="B189" t="s">
        <v>68</v>
      </c>
      <c r="C189" t="s">
        <v>85</v>
      </c>
      <c r="D189" t="s">
        <v>90</v>
      </c>
      <c r="E189" t="s">
        <v>91</v>
      </c>
      <c r="F189" t="s">
        <v>72</v>
      </c>
      <c r="G189" t="s">
        <v>87</v>
      </c>
      <c r="H189" t="s">
        <v>74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  <c r="P189" s="2">
        <v>39806</v>
      </c>
    </row>
    <row r="190" spans="1:16">
      <c r="A190">
        <v>189</v>
      </c>
      <c r="B190" t="s">
        <v>88</v>
      </c>
      <c r="C190" t="s">
        <v>76</v>
      </c>
      <c r="D190" t="s">
        <v>77</v>
      </c>
      <c r="E190" t="s">
        <v>82</v>
      </c>
      <c r="F190" t="s">
        <v>78</v>
      </c>
      <c r="G190" t="s">
        <v>79</v>
      </c>
      <c r="H190" t="s">
        <v>97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  <c r="P190" s="2">
        <v>42932</v>
      </c>
    </row>
    <row r="191" spans="1:16">
      <c r="A191">
        <v>190</v>
      </c>
      <c r="B191" t="s">
        <v>81</v>
      </c>
      <c r="C191" t="s">
        <v>76</v>
      </c>
      <c r="D191" t="s">
        <v>98</v>
      </c>
      <c r="E191" t="s">
        <v>91</v>
      </c>
      <c r="F191" t="s">
        <v>83</v>
      </c>
      <c r="G191" t="s">
        <v>73</v>
      </c>
      <c r="H191" t="s">
        <v>84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  <c r="P191" s="2">
        <v>37778</v>
      </c>
    </row>
    <row r="192" spans="1:16">
      <c r="A192">
        <v>191</v>
      </c>
      <c r="B192" t="s">
        <v>75</v>
      </c>
      <c r="C192" t="s">
        <v>69</v>
      </c>
      <c r="D192" t="s">
        <v>98</v>
      </c>
      <c r="E192" t="s">
        <v>91</v>
      </c>
      <c r="F192" t="s">
        <v>86</v>
      </c>
      <c r="G192" t="s">
        <v>79</v>
      </c>
      <c r="H192" t="s">
        <v>89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  <c r="P192" s="2">
        <v>40797</v>
      </c>
    </row>
    <row r="193" spans="1:16">
      <c r="A193">
        <v>192</v>
      </c>
      <c r="B193" t="s">
        <v>81</v>
      </c>
      <c r="C193" t="s">
        <v>76</v>
      </c>
      <c r="D193" t="s">
        <v>90</v>
      </c>
      <c r="E193" t="s">
        <v>93</v>
      </c>
      <c r="F193" t="s">
        <v>99</v>
      </c>
      <c r="G193" t="s">
        <v>79</v>
      </c>
      <c r="H193" t="s">
        <v>89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  <c r="P193" s="2">
        <v>34823</v>
      </c>
    </row>
    <row r="194" spans="1:16">
      <c r="A194">
        <v>193</v>
      </c>
      <c r="B194" t="s">
        <v>68</v>
      </c>
      <c r="C194" t="s">
        <v>69</v>
      </c>
      <c r="D194" t="s">
        <v>70</v>
      </c>
      <c r="E194" t="s">
        <v>82</v>
      </c>
      <c r="F194" t="s">
        <v>94</v>
      </c>
      <c r="G194" t="s">
        <v>87</v>
      </c>
      <c r="H194" t="s">
        <v>101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  <c r="P194" s="2">
        <v>41479</v>
      </c>
    </row>
    <row r="195" spans="1:16">
      <c r="A195">
        <v>194</v>
      </c>
      <c r="B195" t="s">
        <v>88</v>
      </c>
      <c r="C195" t="s">
        <v>76</v>
      </c>
      <c r="D195" t="s">
        <v>70</v>
      </c>
      <c r="E195" t="s">
        <v>82</v>
      </c>
      <c r="F195" t="s">
        <v>83</v>
      </c>
      <c r="G195" t="s">
        <v>87</v>
      </c>
      <c r="H195" t="s">
        <v>80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  <c r="P195" s="2">
        <v>34734</v>
      </c>
    </row>
    <row r="196" spans="1:16">
      <c r="A196">
        <v>195</v>
      </c>
      <c r="B196" t="s">
        <v>88</v>
      </c>
      <c r="C196" t="s">
        <v>85</v>
      </c>
      <c r="D196" t="s">
        <v>90</v>
      </c>
      <c r="E196" t="s">
        <v>91</v>
      </c>
      <c r="F196" t="s">
        <v>96</v>
      </c>
      <c r="G196" t="s">
        <v>87</v>
      </c>
      <c r="H196" t="s">
        <v>101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  <c r="P196" s="2">
        <v>36869</v>
      </c>
    </row>
    <row r="197" spans="1:16">
      <c r="A197">
        <v>196</v>
      </c>
      <c r="B197" t="s">
        <v>100</v>
      </c>
      <c r="C197" t="s">
        <v>69</v>
      </c>
      <c r="D197" t="s">
        <v>90</v>
      </c>
      <c r="E197" t="s">
        <v>82</v>
      </c>
      <c r="F197" t="s">
        <v>72</v>
      </c>
      <c r="G197" t="s">
        <v>87</v>
      </c>
      <c r="H197" t="s">
        <v>89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  <c r="P197" s="2">
        <v>42692</v>
      </c>
    </row>
    <row r="198" spans="1:16">
      <c r="A198">
        <v>197</v>
      </c>
      <c r="B198" t="s">
        <v>75</v>
      </c>
      <c r="C198" t="s">
        <v>69</v>
      </c>
      <c r="D198" t="s">
        <v>98</v>
      </c>
      <c r="E198" t="s">
        <v>71</v>
      </c>
      <c r="F198" t="s">
        <v>78</v>
      </c>
      <c r="G198" t="s">
        <v>73</v>
      </c>
      <c r="H198" t="s">
        <v>97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  <c r="P198" s="2">
        <v>37145</v>
      </c>
    </row>
    <row r="199" spans="1:16">
      <c r="A199">
        <v>198</v>
      </c>
      <c r="B199" t="s">
        <v>95</v>
      </c>
      <c r="C199" t="s">
        <v>85</v>
      </c>
      <c r="D199" t="s">
        <v>70</v>
      </c>
      <c r="E199" t="s">
        <v>71</v>
      </c>
      <c r="F199" t="s">
        <v>78</v>
      </c>
      <c r="G199" t="s">
        <v>73</v>
      </c>
      <c r="H199" t="s">
        <v>92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  <c r="P199" s="2">
        <v>37352</v>
      </c>
    </row>
    <row r="200" spans="1:16">
      <c r="A200">
        <v>199</v>
      </c>
      <c r="B200" t="s">
        <v>95</v>
      </c>
      <c r="C200" t="s">
        <v>69</v>
      </c>
      <c r="D200" t="s">
        <v>77</v>
      </c>
      <c r="E200" t="s">
        <v>82</v>
      </c>
      <c r="F200" t="s">
        <v>86</v>
      </c>
      <c r="G200" t="s">
        <v>87</v>
      </c>
      <c r="H200" t="s">
        <v>92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  <c r="P200" s="2">
        <v>39595</v>
      </c>
    </row>
    <row r="201" spans="1:16">
      <c r="A201">
        <v>200</v>
      </c>
      <c r="B201" t="s">
        <v>81</v>
      </c>
      <c r="C201" t="s">
        <v>69</v>
      </c>
      <c r="D201" t="s">
        <v>98</v>
      </c>
      <c r="E201" t="s">
        <v>82</v>
      </c>
      <c r="F201" t="s">
        <v>83</v>
      </c>
      <c r="G201" t="s">
        <v>73</v>
      </c>
      <c r="H201" t="s">
        <v>84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  <c r="P201" s="2">
        <v>45398</v>
      </c>
    </row>
    <row r="202" spans="1:16">
      <c r="A202">
        <v>201</v>
      </c>
      <c r="B202" t="s">
        <v>100</v>
      </c>
      <c r="C202" t="s">
        <v>76</v>
      </c>
      <c r="D202" t="s">
        <v>90</v>
      </c>
      <c r="E202" t="s">
        <v>91</v>
      </c>
      <c r="F202" t="s">
        <v>94</v>
      </c>
      <c r="G202" t="s">
        <v>87</v>
      </c>
      <c r="H202" t="s">
        <v>92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  <c r="P202" s="2">
        <v>37152</v>
      </c>
    </row>
    <row r="203" spans="1:16">
      <c r="A203">
        <v>202</v>
      </c>
      <c r="B203" t="s">
        <v>102</v>
      </c>
      <c r="C203" t="s">
        <v>69</v>
      </c>
      <c r="D203" t="s">
        <v>70</v>
      </c>
      <c r="E203" t="s">
        <v>71</v>
      </c>
      <c r="F203" t="s">
        <v>86</v>
      </c>
      <c r="G203" t="s">
        <v>79</v>
      </c>
      <c r="H203" t="s">
        <v>84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  <c r="P203" s="2">
        <v>40574</v>
      </c>
    </row>
    <row r="204" spans="1:16">
      <c r="A204">
        <v>203</v>
      </c>
      <c r="B204" t="s">
        <v>81</v>
      </c>
      <c r="C204" t="s">
        <v>85</v>
      </c>
      <c r="D204" t="s">
        <v>77</v>
      </c>
      <c r="E204" t="s">
        <v>71</v>
      </c>
      <c r="F204" t="s">
        <v>72</v>
      </c>
      <c r="G204" t="s">
        <v>79</v>
      </c>
      <c r="H204" t="s">
        <v>84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  <c r="P204" s="2">
        <v>35705</v>
      </c>
    </row>
    <row r="205" spans="1:16">
      <c r="A205">
        <v>204</v>
      </c>
      <c r="B205" t="s">
        <v>100</v>
      </c>
      <c r="C205" t="s">
        <v>76</v>
      </c>
      <c r="D205" t="s">
        <v>77</v>
      </c>
      <c r="E205" t="s">
        <v>93</v>
      </c>
      <c r="F205" t="s">
        <v>86</v>
      </c>
      <c r="G205" t="s">
        <v>79</v>
      </c>
      <c r="H205" t="s">
        <v>84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  <c r="P205" s="2">
        <v>38857</v>
      </c>
    </row>
    <row r="206" spans="1:16">
      <c r="A206">
        <v>205</v>
      </c>
      <c r="B206" t="s">
        <v>75</v>
      </c>
      <c r="C206" t="s">
        <v>76</v>
      </c>
      <c r="D206" t="s">
        <v>98</v>
      </c>
      <c r="E206" t="s">
        <v>91</v>
      </c>
      <c r="F206" t="s">
        <v>99</v>
      </c>
      <c r="G206" t="s">
        <v>87</v>
      </c>
      <c r="H206" t="s">
        <v>89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  <c r="P206" s="2">
        <v>42749</v>
      </c>
    </row>
    <row r="207" spans="1:16">
      <c r="A207">
        <v>206</v>
      </c>
      <c r="B207" t="s">
        <v>75</v>
      </c>
      <c r="C207" t="s">
        <v>85</v>
      </c>
      <c r="D207" t="s">
        <v>70</v>
      </c>
      <c r="E207" t="s">
        <v>93</v>
      </c>
      <c r="F207" t="s">
        <v>78</v>
      </c>
      <c r="G207" t="s">
        <v>79</v>
      </c>
      <c r="H207" t="s">
        <v>89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  <c r="P207" s="2">
        <v>38457</v>
      </c>
    </row>
    <row r="208" spans="1:16">
      <c r="A208">
        <v>207</v>
      </c>
      <c r="B208" t="s">
        <v>75</v>
      </c>
      <c r="C208" t="s">
        <v>85</v>
      </c>
      <c r="D208" t="s">
        <v>70</v>
      </c>
      <c r="E208" t="s">
        <v>71</v>
      </c>
      <c r="F208" t="s">
        <v>78</v>
      </c>
      <c r="G208" t="s">
        <v>73</v>
      </c>
      <c r="H208" t="s">
        <v>80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  <c r="P208" s="2">
        <v>35698</v>
      </c>
    </row>
    <row r="209" spans="1:16">
      <c r="A209">
        <v>208</v>
      </c>
      <c r="B209" t="s">
        <v>75</v>
      </c>
      <c r="C209" t="s">
        <v>76</v>
      </c>
      <c r="D209" t="s">
        <v>90</v>
      </c>
      <c r="E209" t="s">
        <v>91</v>
      </c>
      <c r="F209" t="s">
        <v>96</v>
      </c>
      <c r="G209" t="s">
        <v>79</v>
      </c>
      <c r="H209" t="s">
        <v>74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  <c r="P209" s="2">
        <v>38348</v>
      </c>
    </row>
    <row r="210" spans="1:16">
      <c r="A210">
        <v>209</v>
      </c>
      <c r="B210" t="s">
        <v>75</v>
      </c>
      <c r="C210" t="s">
        <v>69</v>
      </c>
      <c r="D210" t="s">
        <v>70</v>
      </c>
      <c r="E210" t="s">
        <v>82</v>
      </c>
      <c r="F210" t="s">
        <v>96</v>
      </c>
      <c r="G210" t="s">
        <v>79</v>
      </c>
      <c r="H210" t="s">
        <v>84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  <c r="P210" s="2">
        <v>44943</v>
      </c>
    </row>
    <row r="211" spans="1:16">
      <c r="A211">
        <v>210</v>
      </c>
      <c r="B211" t="s">
        <v>100</v>
      </c>
      <c r="C211" t="s">
        <v>76</v>
      </c>
      <c r="D211" t="s">
        <v>70</v>
      </c>
      <c r="E211" t="s">
        <v>91</v>
      </c>
      <c r="F211" t="s">
        <v>94</v>
      </c>
      <c r="G211" t="s">
        <v>79</v>
      </c>
      <c r="H211" t="s">
        <v>84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  <c r="P211" s="2">
        <v>40465</v>
      </c>
    </row>
    <row r="212" spans="1:16">
      <c r="A212">
        <v>211</v>
      </c>
      <c r="B212" t="s">
        <v>100</v>
      </c>
      <c r="C212" t="s">
        <v>85</v>
      </c>
      <c r="D212" t="s">
        <v>98</v>
      </c>
      <c r="E212" t="s">
        <v>82</v>
      </c>
      <c r="F212" t="s">
        <v>72</v>
      </c>
      <c r="G212" t="s">
        <v>73</v>
      </c>
      <c r="H212" t="s">
        <v>74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  <c r="P212" s="2">
        <v>34865</v>
      </c>
    </row>
    <row r="213" spans="1:16">
      <c r="A213">
        <v>212</v>
      </c>
      <c r="B213" t="s">
        <v>88</v>
      </c>
      <c r="C213" t="s">
        <v>76</v>
      </c>
      <c r="D213" t="s">
        <v>70</v>
      </c>
      <c r="E213" t="s">
        <v>82</v>
      </c>
      <c r="F213" t="s">
        <v>99</v>
      </c>
      <c r="G213" t="s">
        <v>87</v>
      </c>
      <c r="H213" t="s">
        <v>101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  <c r="P213" s="2">
        <v>36644</v>
      </c>
    </row>
    <row r="214" spans="1:16">
      <c r="A214">
        <v>213</v>
      </c>
      <c r="B214" t="s">
        <v>95</v>
      </c>
      <c r="C214" t="s">
        <v>85</v>
      </c>
      <c r="D214" t="s">
        <v>77</v>
      </c>
      <c r="E214" t="s">
        <v>91</v>
      </c>
      <c r="F214" t="s">
        <v>83</v>
      </c>
      <c r="G214" t="s">
        <v>73</v>
      </c>
      <c r="H214" t="s">
        <v>84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  <c r="P214" s="2">
        <v>35034</v>
      </c>
    </row>
    <row r="215" spans="1:16">
      <c r="A215">
        <v>214</v>
      </c>
      <c r="B215" t="s">
        <v>68</v>
      </c>
      <c r="C215" t="s">
        <v>76</v>
      </c>
      <c r="D215" t="s">
        <v>98</v>
      </c>
      <c r="E215" t="s">
        <v>82</v>
      </c>
      <c r="F215" t="s">
        <v>86</v>
      </c>
      <c r="G215" t="s">
        <v>87</v>
      </c>
      <c r="H215" t="s">
        <v>80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  <c r="P215" s="2">
        <v>40586</v>
      </c>
    </row>
    <row r="216" spans="1:16">
      <c r="A216">
        <v>215</v>
      </c>
      <c r="B216" t="s">
        <v>75</v>
      </c>
      <c r="C216" t="s">
        <v>69</v>
      </c>
      <c r="D216" t="s">
        <v>98</v>
      </c>
      <c r="E216" t="s">
        <v>93</v>
      </c>
      <c r="F216" t="s">
        <v>94</v>
      </c>
      <c r="G216" t="s">
        <v>87</v>
      </c>
      <c r="H216" t="s">
        <v>92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  <c r="P216" s="2">
        <v>43886</v>
      </c>
    </row>
    <row r="217" spans="1:16">
      <c r="A217">
        <v>216</v>
      </c>
      <c r="B217" t="s">
        <v>102</v>
      </c>
      <c r="C217" t="s">
        <v>76</v>
      </c>
      <c r="D217" t="s">
        <v>90</v>
      </c>
      <c r="E217" t="s">
        <v>71</v>
      </c>
      <c r="F217" t="s">
        <v>72</v>
      </c>
      <c r="G217" t="s">
        <v>79</v>
      </c>
      <c r="H217" t="s">
        <v>92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  <c r="P217" s="2">
        <v>42069</v>
      </c>
    </row>
    <row r="218" spans="1:16">
      <c r="A218">
        <v>217</v>
      </c>
      <c r="B218" t="s">
        <v>68</v>
      </c>
      <c r="C218" t="s">
        <v>76</v>
      </c>
      <c r="D218" t="s">
        <v>70</v>
      </c>
      <c r="E218" t="s">
        <v>82</v>
      </c>
      <c r="F218" t="s">
        <v>96</v>
      </c>
      <c r="G218" t="s">
        <v>87</v>
      </c>
      <c r="H218" t="s">
        <v>97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  <c r="P218" s="2">
        <v>34764</v>
      </c>
    </row>
    <row r="219" spans="1:16">
      <c r="A219">
        <v>218</v>
      </c>
      <c r="B219" t="s">
        <v>100</v>
      </c>
      <c r="C219" t="s">
        <v>85</v>
      </c>
      <c r="D219" t="s">
        <v>90</v>
      </c>
      <c r="E219" t="s">
        <v>93</v>
      </c>
      <c r="F219" t="s">
        <v>86</v>
      </c>
      <c r="G219" t="s">
        <v>73</v>
      </c>
      <c r="H219" t="s">
        <v>97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  <c r="P219" s="2">
        <v>39184</v>
      </c>
    </row>
    <row r="220" spans="1:16">
      <c r="A220">
        <v>219</v>
      </c>
      <c r="B220" t="s">
        <v>102</v>
      </c>
      <c r="C220" t="s">
        <v>85</v>
      </c>
      <c r="D220" t="s">
        <v>77</v>
      </c>
      <c r="E220" t="s">
        <v>82</v>
      </c>
      <c r="F220" t="s">
        <v>96</v>
      </c>
      <c r="G220" t="s">
        <v>73</v>
      </c>
      <c r="H220" t="s">
        <v>92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  <c r="P220" s="2">
        <v>43774</v>
      </c>
    </row>
    <row r="221" spans="1:16">
      <c r="A221">
        <v>220</v>
      </c>
      <c r="B221" t="s">
        <v>102</v>
      </c>
      <c r="C221" t="s">
        <v>85</v>
      </c>
      <c r="D221" t="s">
        <v>98</v>
      </c>
      <c r="E221" t="s">
        <v>71</v>
      </c>
      <c r="F221" t="s">
        <v>86</v>
      </c>
      <c r="G221" t="s">
        <v>87</v>
      </c>
      <c r="H221" t="s">
        <v>92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  <c r="P221" s="2">
        <v>36867</v>
      </c>
    </row>
    <row r="222" spans="1:16">
      <c r="A222">
        <v>221</v>
      </c>
      <c r="B222" t="s">
        <v>102</v>
      </c>
      <c r="C222" t="s">
        <v>76</v>
      </c>
      <c r="D222" t="s">
        <v>98</v>
      </c>
      <c r="E222" t="s">
        <v>93</v>
      </c>
      <c r="F222" t="s">
        <v>83</v>
      </c>
      <c r="G222" t="s">
        <v>79</v>
      </c>
      <c r="H222" t="s">
        <v>89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  <c r="P222" s="2">
        <v>41889</v>
      </c>
    </row>
    <row r="223" spans="1:16">
      <c r="A223">
        <v>222</v>
      </c>
      <c r="B223" t="s">
        <v>88</v>
      </c>
      <c r="C223" t="s">
        <v>69</v>
      </c>
      <c r="D223" t="s">
        <v>98</v>
      </c>
      <c r="E223" t="s">
        <v>71</v>
      </c>
      <c r="F223" t="s">
        <v>72</v>
      </c>
      <c r="G223" t="s">
        <v>79</v>
      </c>
      <c r="H223" t="s">
        <v>80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  <c r="P223" s="2">
        <v>43739</v>
      </c>
    </row>
    <row r="224" spans="1:16">
      <c r="A224">
        <v>223</v>
      </c>
      <c r="B224" t="s">
        <v>100</v>
      </c>
      <c r="C224" t="s">
        <v>85</v>
      </c>
      <c r="D224" t="s">
        <v>77</v>
      </c>
      <c r="E224" t="s">
        <v>71</v>
      </c>
      <c r="F224" t="s">
        <v>86</v>
      </c>
      <c r="G224" t="s">
        <v>73</v>
      </c>
      <c r="H224" t="s">
        <v>74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  <c r="P224" s="2">
        <v>44366</v>
      </c>
    </row>
    <row r="225" spans="1:16">
      <c r="A225">
        <v>224</v>
      </c>
      <c r="B225" t="s">
        <v>102</v>
      </c>
      <c r="C225" t="s">
        <v>85</v>
      </c>
      <c r="D225" t="s">
        <v>77</v>
      </c>
      <c r="E225" t="s">
        <v>93</v>
      </c>
      <c r="F225" t="s">
        <v>99</v>
      </c>
      <c r="G225" t="s">
        <v>79</v>
      </c>
      <c r="H225" t="s">
        <v>97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  <c r="P225" s="2">
        <v>37695</v>
      </c>
    </row>
    <row r="226" spans="1:16">
      <c r="A226">
        <v>225</v>
      </c>
      <c r="B226" t="s">
        <v>75</v>
      </c>
      <c r="C226" t="s">
        <v>76</v>
      </c>
      <c r="D226" t="s">
        <v>90</v>
      </c>
      <c r="E226" t="s">
        <v>93</v>
      </c>
      <c r="F226" t="s">
        <v>94</v>
      </c>
      <c r="G226" t="s">
        <v>87</v>
      </c>
      <c r="H226" t="s">
        <v>89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  <c r="P226" s="2">
        <v>36640</v>
      </c>
    </row>
    <row r="227" spans="1:16">
      <c r="A227">
        <v>226</v>
      </c>
      <c r="B227" t="s">
        <v>81</v>
      </c>
      <c r="C227" t="s">
        <v>85</v>
      </c>
      <c r="D227" t="s">
        <v>90</v>
      </c>
      <c r="E227" t="s">
        <v>93</v>
      </c>
      <c r="F227" t="s">
        <v>78</v>
      </c>
      <c r="G227" t="s">
        <v>87</v>
      </c>
      <c r="H227" t="s">
        <v>89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  <c r="P227" s="2">
        <v>38303</v>
      </c>
    </row>
    <row r="228" spans="1:16">
      <c r="A228">
        <v>227</v>
      </c>
      <c r="B228" t="s">
        <v>102</v>
      </c>
      <c r="C228" t="s">
        <v>69</v>
      </c>
      <c r="D228" t="s">
        <v>90</v>
      </c>
      <c r="E228" t="s">
        <v>91</v>
      </c>
      <c r="F228" t="s">
        <v>99</v>
      </c>
      <c r="G228" t="s">
        <v>73</v>
      </c>
      <c r="H228" t="s">
        <v>74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  <c r="P228" s="2">
        <v>37942</v>
      </c>
    </row>
    <row r="229" spans="1:16">
      <c r="A229">
        <v>228</v>
      </c>
      <c r="B229" t="s">
        <v>88</v>
      </c>
      <c r="C229" t="s">
        <v>69</v>
      </c>
      <c r="D229" t="s">
        <v>70</v>
      </c>
      <c r="E229" t="s">
        <v>93</v>
      </c>
      <c r="F229" t="s">
        <v>99</v>
      </c>
      <c r="G229" t="s">
        <v>87</v>
      </c>
      <c r="H229" t="s">
        <v>89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  <c r="P229" s="2">
        <v>45188</v>
      </c>
    </row>
    <row r="230" spans="1:16">
      <c r="A230">
        <v>229</v>
      </c>
      <c r="B230" t="s">
        <v>68</v>
      </c>
      <c r="C230" t="s">
        <v>85</v>
      </c>
      <c r="D230" t="s">
        <v>98</v>
      </c>
      <c r="E230" t="s">
        <v>93</v>
      </c>
      <c r="F230" t="s">
        <v>94</v>
      </c>
      <c r="G230" t="s">
        <v>73</v>
      </c>
      <c r="H230" t="s">
        <v>80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  <c r="P230" s="2">
        <v>43204</v>
      </c>
    </row>
    <row r="231" spans="1:16">
      <c r="A231">
        <v>230</v>
      </c>
      <c r="B231" t="s">
        <v>100</v>
      </c>
      <c r="C231" t="s">
        <v>85</v>
      </c>
      <c r="D231" t="s">
        <v>98</v>
      </c>
      <c r="E231" t="s">
        <v>93</v>
      </c>
      <c r="F231" t="s">
        <v>78</v>
      </c>
      <c r="G231" t="s">
        <v>87</v>
      </c>
      <c r="H231" t="s">
        <v>92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  <c r="P231" s="2">
        <v>39660</v>
      </c>
    </row>
    <row r="232" spans="1:16">
      <c r="A232">
        <v>231</v>
      </c>
      <c r="B232" t="s">
        <v>88</v>
      </c>
      <c r="C232" t="s">
        <v>76</v>
      </c>
      <c r="D232" t="s">
        <v>90</v>
      </c>
      <c r="E232" t="s">
        <v>93</v>
      </c>
      <c r="F232" t="s">
        <v>99</v>
      </c>
      <c r="G232" t="s">
        <v>73</v>
      </c>
      <c r="H232" t="s">
        <v>84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  <c r="P232" s="2">
        <v>35357</v>
      </c>
    </row>
    <row r="233" spans="1:16">
      <c r="A233">
        <v>232</v>
      </c>
      <c r="B233" t="s">
        <v>102</v>
      </c>
      <c r="C233" t="s">
        <v>69</v>
      </c>
      <c r="D233" t="s">
        <v>98</v>
      </c>
      <c r="E233" t="s">
        <v>82</v>
      </c>
      <c r="F233" t="s">
        <v>86</v>
      </c>
      <c r="G233" t="s">
        <v>79</v>
      </c>
      <c r="H233" t="s">
        <v>74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  <c r="P233" s="2">
        <v>41792</v>
      </c>
    </row>
    <row r="234" spans="1:16">
      <c r="A234">
        <v>233</v>
      </c>
      <c r="B234" t="s">
        <v>100</v>
      </c>
      <c r="C234" t="s">
        <v>69</v>
      </c>
      <c r="D234" t="s">
        <v>90</v>
      </c>
      <c r="E234" t="s">
        <v>91</v>
      </c>
      <c r="F234" t="s">
        <v>86</v>
      </c>
      <c r="G234" t="s">
        <v>87</v>
      </c>
      <c r="H234" t="s">
        <v>92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  <c r="P234" s="2">
        <v>43107</v>
      </c>
    </row>
    <row r="235" spans="1:16">
      <c r="A235">
        <v>234</v>
      </c>
      <c r="B235" t="s">
        <v>81</v>
      </c>
      <c r="C235" t="s">
        <v>85</v>
      </c>
      <c r="D235" t="s">
        <v>70</v>
      </c>
      <c r="E235" t="s">
        <v>71</v>
      </c>
      <c r="F235" t="s">
        <v>86</v>
      </c>
      <c r="G235" t="s">
        <v>87</v>
      </c>
      <c r="H235" t="s">
        <v>92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  <c r="P235" s="2">
        <v>44969</v>
      </c>
    </row>
    <row r="236" spans="1:16">
      <c r="A236">
        <v>235</v>
      </c>
      <c r="B236" t="s">
        <v>102</v>
      </c>
      <c r="C236" t="s">
        <v>76</v>
      </c>
      <c r="D236" t="s">
        <v>70</v>
      </c>
      <c r="E236" t="s">
        <v>93</v>
      </c>
      <c r="F236" t="s">
        <v>78</v>
      </c>
      <c r="G236" t="s">
        <v>73</v>
      </c>
      <c r="H236" t="s">
        <v>101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  <c r="P236" s="2">
        <v>38136</v>
      </c>
    </row>
    <row r="237" spans="1:16">
      <c r="A237">
        <v>236</v>
      </c>
      <c r="B237" t="s">
        <v>88</v>
      </c>
      <c r="C237" t="s">
        <v>69</v>
      </c>
      <c r="D237" t="s">
        <v>77</v>
      </c>
      <c r="E237" t="s">
        <v>82</v>
      </c>
      <c r="F237" t="s">
        <v>99</v>
      </c>
      <c r="G237" t="s">
        <v>73</v>
      </c>
      <c r="H237" t="s">
        <v>74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  <c r="P237" s="2">
        <v>38763</v>
      </c>
    </row>
    <row r="238" spans="1:16">
      <c r="A238">
        <v>237</v>
      </c>
      <c r="B238" t="s">
        <v>95</v>
      </c>
      <c r="C238" t="s">
        <v>69</v>
      </c>
      <c r="D238" t="s">
        <v>70</v>
      </c>
      <c r="E238" t="s">
        <v>82</v>
      </c>
      <c r="F238" t="s">
        <v>78</v>
      </c>
      <c r="G238" t="s">
        <v>87</v>
      </c>
      <c r="H238" t="s">
        <v>89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  <c r="P238" s="2">
        <v>39398</v>
      </c>
    </row>
    <row r="239" spans="1:16">
      <c r="A239">
        <v>238</v>
      </c>
      <c r="B239" t="s">
        <v>75</v>
      </c>
      <c r="C239" t="s">
        <v>76</v>
      </c>
      <c r="D239" t="s">
        <v>90</v>
      </c>
      <c r="E239" t="s">
        <v>82</v>
      </c>
      <c r="F239" t="s">
        <v>86</v>
      </c>
      <c r="G239" t="s">
        <v>73</v>
      </c>
      <c r="H239" t="s">
        <v>84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  <c r="P239" s="2">
        <v>39252</v>
      </c>
    </row>
    <row r="240" spans="1:16">
      <c r="A240">
        <v>239</v>
      </c>
      <c r="B240" t="s">
        <v>68</v>
      </c>
      <c r="C240" t="s">
        <v>76</v>
      </c>
      <c r="D240" t="s">
        <v>70</v>
      </c>
      <c r="E240" t="s">
        <v>71</v>
      </c>
      <c r="F240" t="s">
        <v>94</v>
      </c>
      <c r="G240" t="s">
        <v>87</v>
      </c>
      <c r="H240" t="s">
        <v>74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  <c r="P240" s="2">
        <v>41732</v>
      </c>
    </row>
    <row r="241" spans="1:16">
      <c r="A241">
        <v>240</v>
      </c>
      <c r="B241" t="s">
        <v>88</v>
      </c>
      <c r="C241" t="s">
        <v>69</v>
      </c>
      <c r="D241" t="s">
        <v>77</v>
      </c>
      <c r="E241" t="s">
        <v>93</v>
      </c>
      <c r="F241" t="s">
        <v>99</v>
      </c>
      <c r="G241" t="s">
        <v>79</v>
      </c>
      <c r="H241" t="s">
        <v>89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  <c r="P241" s="2">
        <v>41361</v>
      </c>
    </row>
    <row r="242" spans="1:16">
      <c r="A242">
        <v>241</v>
      </c>
      <c r="B242" t="s">
        <v>100</v>
      </c>
      <c r="C242" t="s">
        <v>69</v>
      </c>
      <c r="D242" t="s">
        <v>98</v>
      </c>
      <c r="E242" t="s">
        <v>91</v>
      </c>
      <c r="F242" t="s">
        <v>99</v>
      </c>
      <c r="G242" t="s">
        <v>73</v>
      </c>
      <c r="H242" t="s">
        <v>92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  <c r="P242" s="2">
        <v>39289</v>
      </c>
    </row>
    <row r="243" spans="1:16">
      <c r="A243">
        <v>242</v>
      </c>
      <c r="B243" t="s">
        <v>102</v>
      </c>
      <c r="C243" t="s">
        <v>76</v>
      </c>
      <c r="D243" t="s">
        <v>90</v>
      </c>
      <c r="E243" t="s">
        <v>91</v>
      </c>
      <c r="F243" t="s">
        <v>96</v>
      </c>
      <c r="G243" t="s">
        <v>87</v>
      </c>
      <c r="H243" t="s">
        <v>84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  <c r="P243" s="2">
        <v>43676</v>
      </c>
    </row>
    <row r="244" spans="1:16">
      <c r="A244">
        <v>243</v>
      </c>
      <c r="B244" t="s">
        <v>75</v>
      </c>
      <c r="C244" t="s">
        <v>69</v>
      </c>
      <c r="D244" t="s">
        <v>98</v>
      </c>
      <c r="E244" t="s">
        <v>82</v>
      </c>
      <c r="F244" t="s">
        <v>96</v>
      </c>
      <c r="G244" t="s">
        <v>79</v>
      </c>
      <c r="H244" t="s">
        <v>89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  <c r="P244" s="2">
        <v>44119</v>
      </c>
    </row>
    <row r="245" spans="1:16">
      <c r="A245">
        <v>244</v>
      </c>
      <c r="B245" t="s">
        <v>102</v>
      </c>
      <c r="C245" t="s">
        <v>85</v>
      </c>
      <c r="D245" t="s">
        <v>77</v>
      </c>
      <c r="E245" t="s">
        <v>71</v>
      </c>
      <c r="F245" t="s">
        <v>83</v>
      </c>
      <c r="G245" t="s">
        <v>79</v>
      </c>
      <c r="H245" t="s">
        <v>80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  <c r="P245" s="2">
        <v>35813</v>
      </c>
    </row>
    <row r="246" spans="1:16">
      <c r="A246">
        <v>245</v>
      </c>
      <c r="B246" t="s">
        <v>100</v>
      </c>
      <c r="C246" t="s">
        <v>85</v>
      </c>
      <c r="D246" t="s">
        <v>77</v>
      </c>
      <c r="E246" t="s">
        <v>71</v>
      </c>
      <c r="F246" t="s">
        <v>72</v>
      </c>
      <c r="G246" t="s">
        <v>87</v>
      </c>
      <c r="H246" t="s">
        <v>89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  <c r="P246" s="2">
        <v>44490</v>
      </c>
    </row>
    <row r="247" spans="1:16">
      <c r="A247">
        <v>246</v>
      </c>
      <c r="B247" t="s">
        <v>102</v>
      </c>
      <c r="C247" t="s">
        <v>76</v>
      </c>
      <c r="D247" t="s">
        <v>77</v>
      </c>
      <c r="E247" t="s">
        <v>71</v>
      </c>
      <c r="F247" t="s">
        <v>96</v>
      </c>
      <c r="G247" t="s">
        <v>73</v>
      </c>
      <c r="H247" t="s">
        <v>101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  <c r="P247" s="2">
        <v>35117</v>
      </c>
    </row>
    <row r="248" spans="1:16">
      <c r="A248">
        <v>247</v>
      </c>
      <c r="B248" t="s">
        <v>95</v>
      </c>
      <c r="C248" t="s">
        <v>76</v>
      </c>
      <c r="D248" t="s">
        <v>98</v>
      </c>
      <c r="E248" t="s">
        <v>91</v>
      </c>
      <c r="F248" t="s">
        <v>78</v>
      </c>
      <c r="G248" t="s">
        <v>87</v>
      </c>
      <c r="H248" t="s">
        <v>92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  <c r="P248" s="2">
        <v>45380</v>
      </c>
    </row>
    <row r="249" spans="1:16">
      <c r="A249">
        <v>248</v>
      </c>
      <c r="B249" t="s">
        <v>75</v>
      </c>
      <c r="C249" t="s">
        <v>76</v>
      </c>
      <c r="D249" t="s">
        <v>98</v>
      </c>
      <c r="E249" t="s">
        <v>82</v>
      </c>
      <c r="F249" t="s">
        <v>96</v>
      </c>
      <c r="G249" t="s">
        <v>79</v>
      </c>
      <c r="H249" t="s">
        <v>89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  <c r="P249" s="2">
        <v>36978</v>
      </c>
    </row>
    <row r="250" spans="1:16">
      <c r="A250">
        <v>249</v>
      </c>
      <c r="B250" t="s">
        <v>75</v>
      </c>
      <c r="C250" t="s">
        <v>85</v>
      </c>
      <c r="D250" t="s">
        <v>98</v>
      </c>
      <c r="E250" t="s">
        <v>93</v>
      </c>
      <c r="F250" t="s">
        <v>83</v>
      </c>
      <c r="G250" t="s">
        <v>87</v>
      </c>
      <c r="H250" t="s">
        <v>97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  <c r="P250" s="2">
        <v>40704</v>
      </c>
    </row>
    <row r="251" spans="1:16">
      <c r="A251">
        <v>250</v>
      </c>
      <c r="B251" t="s">
        <v>100</v>
      </c>
      <c r="C251" t="s">
        <v>69</v>
      </c>
      <c r="D251" t="s">
        <v>98</v>
      </c>
      <c r="E251" t="s">
        <v>91</v>
      </c>
      <c r="F251" t="s">
        <v>99</v>
      </c>
      <c r="G251" t="s">
        <v>73</v>
      </c>
      <c r="H251" t="s">
        <v>97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  <c r="P251" s="2">
        <v>35297</v>
      </c>
    </row>
    <row r="252" spans="1:16">
      <c r="A252">
        <v>251</v>
      </c>
      <c r="B252" t="s">
        <v>68</v>
      </c>
      <c r="C252" t="s">
        <v>85</v>
      </c>
      <c r="D252" t="s">
        <v>77</v>
      </c>
      <c r="E252" t="s">
        <v>82</v>
      </c>
      <c r="F252" t="s">
        <v>83</v>
      </c>
      <c r="G252" t="s">
        <v>79</v>
      </c>
      <c r="H252" t="s">
        <v>101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  <c r="P252" s="2">
        <v>39431</v>
      </c>
    </row>
    <row r="253" spans="1:16">
      <c r="A253">
        <v>252</v>
      </c>
      <c r="B253" t="s">
        <v>95</v>
      </c>
      <c r="C253" t="s">
        <v>69</v>
      </c>
      <c r="D253" t="s">
        <v>77</v>
      </c>
      <c r="E253" t="s">
        <v>82</v>
      </c>
      <c r="F253" t="s">
        <v>99</v>
      </c>
      <c r="G253" t="s">
        <v>87</v>
      </c>
      <c r="H253" t="s">
        <v>80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  <c r="P253" s="2">
        <v>38535</v>
      </c>
    </row>
    <row r="254" spans="1:16">
      <c r="A254">
        <v>253</v>
      </c>
      <c r="B254" t="s">
        <v>88</v>
      </c>
      <c r="C254" t="s">
        <v>85</v>
      </c>
      <c r="D254" t="s">
        <v>90</v>
      </c>
      <c r="E254" t="s">
        <v>93</v>
      </c>
      <c r="F254" t="s">
        <v>94</v>
      </c>
      <c r="G254" t="s">
        <v>73</v>
      </c>
      <c r="H254" t="s">
        <v>92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  <c r="P254" s="2">
        <v>38494</v>
      </c>
    </row>
    <row r="255" spans="1:16">
      <c r="A255">
        <v>254</v>
      </c>
      <c r="B255" t="s">
        <v>102</v>
      </c>
      <c r="C255" t="s">
        <v>69</v>
      </c>
      <c r="D255" t="s">
        <v>90</v>
      </c>
      <c r="E255" t="s">
        <v>93</v>
      </c>
      <c r="F255" t="s">
        <v>94</v>
      </c>
      <c r="G255" t="s">
        <v>79</v>
      </c>
      <c r="H255" t="s">
        <v>74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  <c r="P255" s="2">
        <v>40924</v>
      </c>
    </row>
    <row r="256" spans="1:16">
      <c r="A256">
        <v>255</v>
      </c>
      <c r="B256" t="s">
        <v>81</v>
      </c>
      <c r="C256" t="s">
        <v>85</v>
      </c>
      <c r="D256" t="s">
        <v>98</v>
      </c>
      <c r="E256" t="s">
        <v>93</v>
      </c>
      <c r="F256" t="s">
        <v>99</v>
      </c>
      <c r="G256" t="s">
        <v>73</v>
      </c>
      <c r="H256" t="s">
        <v>101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  <c r="P256" s="2">
        <v>35209</v>
      </c>
    </row>
    <row r="257" spans="1:16">
      <c r="A257">
        <v>256</v>
      </c>
      <c r="B257" t="s">
        <v>102</v>
      </c>
      <c r="C257" t="s">
        <v>76</v>
      </c>
      <c r="D257" t="s">
        <v>70</v>
      </c>
      <c r="E257" t="s">
        <v>71</v>
      </c>
      <c r="F257" t="s">
        <v>72</v>
      </c>
      <c r="G257" t="s">
        <v>79</v>
      </c>
      <c r="H257" t="s">
        <v>80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  <c r="P257" s="2">
        <v>39286</v>
      </c>
    </row>
    <row r="258" spans="1:16">
      <c r="A258">
        <v>257</v>
      </c>
      <c r="B258" t="s">
        <v>102</v>
      </c>
      <c r="C258" t="s">
        <v>85</v>
      </c>
      <c r="D258" t="s">
        <v>70</v>
      </c>
      <c r="E258" t="s">
        <v>93</v>
      </c>
      <c r="F258" t="s">
        <v>96</v>
      </c>
      <c r="G258" t="s">
        <v>87</v>
      </c>
      <c r="H258" t="s">
        <v>74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  <c r="P258" s="2">
        <v>40311</v>
      </c>
    </row>
    <row r="259" spans="1:16">
      <c r="A259">
        <v>258</v>
      </c>
      <c r="B259" t="s">
        <v>88</v>
      </c>
      <c r="C259" t="s">
        <v>69</v>
      </c>
      <c r="D259" t="s">
        <v>77</v>
      </c>
      <c r="E259" t="s">
        <v>82</v>
      </c>
      <c r="F259" t="s">
        <v>78</v>
      </c>
      <c r="G259" t="s">
        <v>73</v>
      </c>
      <c r="H259" t="s">
        <v>97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  <c r="P259" s="2">
        <v>37793</v>
      </c>
    </row>
    <row r="260" spans="1:16">
      <c r="A260">
        <v>259</v>
      </c>
      <c r="B260" t="s">
        <v>102</v>
      </c>
      <c r="C260" t="s">
        <v>85</v>
      </c>
      <c r="D260" t="s">
        <v>77</v>
      </c>
      <c r="E260" t="s">
        <v>93</v>
      </c>
      <c r="F260" t="s">
        <v>78</v>
      </c>
      <c r="G260" t="s">
        <v>79</v>
      </c>
      <c r="H260" t="s">
        <v>97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  <c r="P260" s="2">
        <v>41833</v>
      </c>
    </row>
    <row r="261" spans="1:16">
      <c r="A261">
        <v>260</v>
      </c>
      <c r="B261" t="s">
        <v>95</v>
      </c>
      <c r="C261" t="s">
        <v>85</v>
      </c>
      <c r="D261" t="s">
        <v>77</v>
      </c>
      <c r="E261" t="s">
        <v>82</v>
      </c>
      <c r="F261" t="s">
        <v>86</v>
      </c>
      <c r="G261" t="s">
        <v>73</v>
      </c>
      <c r="H261" t="s">
        <v>74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  <c r="P261" s="2">
        <v>38975</v>
      </c>
    </row>
    <row r="262" spans="1:16">
      <c r="A262">
        <v>261</v>
      </c>
      <c r="B262" t="s">
        <v>95</v>
      </c>
      <c r="C262" t="s">
        <v>85</v>
      </c>
      <c r="D262" t="s">
        <v>90</v>
      </c>
      <c r="E262" t="s">
        <v>91</v>
      </c>
      <c r="F262" t="s">
        <v>99</v>
      </c>
      <c r="G262" t="s">
        <v>73</v>
      </c>
      <c r="H262" t="s">
        <v>101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  <c r="P262" s="2">
        <v>44584</v>
      </c>
    </row>
    <row r="263" spans="1:16">
      <c r="A263">
        <v>262</v>
      </c>
      <c r="B263" t="s">
        <v>75</v>
      </c>
      <c r="C263" t="s">
        <v>76</v>
      </c>
      <c r="D263" t="s">
        <v>90</v>
      </c>
      <c r="E263" t="s">
        <v>71</v>
      </c>
      <c r="F263" t="s">
        <v>78</v>
      </c>
      <c r="G263" t="s">
        <v>87</v>
      </c>
      <c r="H263" t="s">
        <v>97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  <c r="P263" s="2">
        <v>44387</v>
      </c>
    </row>
    <row r="264" spans="1:16">
      <c r="A264">
        <v>263</v>
      </c>
      <c r="B264" t="s">
        <v>100</v>
      </c>
      <c r="C264" t="s">
        <v>85</v>
      </c>
      <c r="D264" t="s">
        <v>77</v>
      </c>
      <c r="E264" t="s">
        <v>91</v>
      </c>
      <c r="F264" t="s">
        <v>72</v>
      </c>
      <c r="G264" t="s">
        <v>73</v>
      </c>
      <c r="H264" t="s">
        <v>92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  <c r="P264" s="2">
        <v>38367</v>
      </c>
    </row>
    <row r="265" spans="1:16">
      <c r="A265">
        <v>264</v>
      </c>
      <c r="B265" t="s">
        <v>68</v>
      </c>
      <c r="C265" t="s">
        <v>76</v>
      </c>
      <c r="D265" t="s">
        <v>77</v>
      </c>
      <c r="E265" t="s">
        <v>91</v>
      </c>
      <c r="F265" t="s">
        <v>99</v>
      </c>
      <c r="G265" t="s">
        <v>79</v>
      </c>
      <c r="H265" t="s">
        <v>84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  <c r="P265" s="2">
        <v>37146</v>
      </c>
    </row>
    <row r="266" spans="1:16">
      <c r="A266">
        <v>265</v>
      </c>
      <c r="B266" t="s">
        <v>81</v>
      </c>
      <c r="C266" t="s">
        <v>76</v>
      </c>
      <c r="D266" t="s">
        <v>77</v>
      </c>
      <c r="E266" t="s">
        <v>82</v>
      </c>
      <c r="F266" t="s">
        <v>72</v>
      </c>
      <c r="G266" t="s">
        <v>79</v>
      </c>
      <c r="H266" t="s">
        <v>89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  <c r="P266" s="2">
        <v>38887</v>
      </c>
    </row>
    <row r="267" spans="1:16">
      <c r="A267">
        <v>266</v>
      </c>
      <c r="B267" t="s">
        <v>102</v>
      </c>
      <c r="C267" t="s">
        <v>85</v>
      </c>
      <c r="D267" t="s">
        <v>70</v>
      </c>
      <c r="E267" t="s">
        <v>91</v>
      </c>
      <c r="F267" t="s">
        <v>78</v>
      </c>
      <c r="G267" t="s">
        <v>79</v>
      </c>
      <c r="H267" t="s">
        <v>74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  <c r="P267" s="2">
        <v>41968</v>
      </c>
    </row>
    <row r="268" spans="1:16">
      <c r="A268">
        <v>267</v>
      </c>
      <c r="B268" t="s">
        <v>102</v>
      </c>
      <c r="C268" t="s">
        <v>85</v>
      </c>
      <c r="D268" t="s">
        <v>90</v>
      </c>
      <c r="E268" t="s">
        <v>82</v>
      </c>
      <c r="F268" t="s">
        <v>78</v>
      </c>
      <c r="G268" t="s">
        <v>79</v>
      </c>
      <c r="H268" t="s">
        <v>74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  <c r="P268" s="2">
        <v>43461</v>
      </c>
    </row>
    <row r="269" spans="1:16">
      <c r="A269">
        <v>268</v>
      </c>
      <c r="B269" t="s">
        <v>88</v>
      </c>
      <c r="C269" t="s">
        <v>85</v>
      </c>
      <c r="D269" t="s">
        <v>70</v>
      </c>
      <c r="E269" t="s">
        <v>93</v>
      </c>
      <c r="F269" t="s">
        <v>86</v>
      </c>
      <c r="G269" t="s">
        <v>87</v>
      </c>
      <c r="H269" t="s">
        <v>97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  <c r="P269" s="2">
        <v>40559</v>
      </c>
    </row>
    <row r="270" spans="1:16">
      <c r="A270">
        <v>269</v>
      </c>
      <c r="B270" t="s">
        <v>100</v>
      </c>
      <c r="C270" t="s">
        <v>69</v>
      </c>
      <c r="D270" t="s">
        <v>70</v>
      </c>
      <c r="E270" t="s">
        <v>93</v>
      </c>
      <c r="F270" t="s">
        <v>78</v>
      </c>
      <c r="G270" t="s">
        <v>73</v>
      </c>
      <c r="H270" t="s">
        <v>101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  <c r="P270" s="2">
        <v>37800</v>
      </c>
    </row>
    <row r="271" spans="1:16">
      <c r="A271">
        <v>270</v>
      </c>
      <c r="B271" t="s">
        <v>95</v>
      </c>
      <c r="C271" t="s">
        <v>85</v>
      </c>
      <c r="D271" t="s">
        <v>77</v>
      </c>
      <c r="E271" t="s">
        <v>82</v>
      </c>
      <c r="F271" t="s">
        <v>99</v>
      </c>
      <c r="G271" t="s">
        <v>87</v>
      </c>
      <c r="H271" t="s">
        <v>92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  <c r="P271" s="2">
        <v>41131</v>
      </c>
    </row>
    <row r="272" spans="1:16">
      <c r="A272">
        <v>271</v>
      </c>
      <c r="B272" t="s">
        <v>81</v>
      </c>
      <c r="C272" t="s">
        <v>76</v>
      </c>
      <c r="D272" t="s">
        <v>77</v>
      </c>
      <c r="E272" t="s">
        <v>93</v>
      </c>
      <c r="F272" t="s">
        <v>94</v>
      </c>
      <c r="G272" t="s">
        <v>73</v>
      </c>
      <c r="H272" t="s">
        <v>101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  <c r="P272" s="2">
        <v>40571</v>
      </c>
    </row>
    <row r="273" spans="1:16">
      <c r="A273">
        <v>272</v>
      </c>
      <c r="B273" t="s">
        <v>75</v>
      </c>
      <c r="C273" t="s">
        <v>85</v>
      </c>
      <c r="D273" t="s">
        <v>98</v>
      </c>
      <c r="E273" t="s">
        <v>71</v>
      </c>
      <c r="F273" t="s">
        <v>99</v>
      </c>
      <c r="G273" t="s">
        <v>73</v>
      </c>
      <c r="H273" t="s">
        <v>80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  <c r="P273" s="2">
        <v>40873</v>
      </c>
    </row>
    <row r="274" spans="1:16">
      <c r="A274">
        <v>273</v>
      </c>
      <c r="B274" t="s">
        <v>95</v>
      </c>
      <c r="C274" t="s">
        <v>69</v>
      </c>
      <c r="D274" t="s">
        <v>98</v>
      </c>
      <c r="E274" t="s">
        <v>91</v>
      </c>
      <c r="F274" t="s">
        <v>99</v>
      </c>
      <c r="G274" t="s">
        <v>73</v>
      </c>
      <c r="H274" t="s">
        <v>80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  <c r="P274" s="2">
        <v>43345</v>
      </c>
    </row>
    <row r="275" spans="1:16">
      <c r="A275">
        <v>274</v>
      </c>
      <c r="B275" t="s">
        <v>100</v>
      </c>
      <c r="C275" t="s">
        <v>85</v>
      </c>
      <c r="D275" t="s">
        <v>70</v>
      </c>
      <c r="E275" t="s">
        <v>71</v>
      </c>
      <c r="F275" t="s">
        <v>86</v>
      </c>
      <c r="G275" t="s">
        <v>87</v>
      </c>
      <c r="H275" t="s">
        <v>84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  <c r="P275" s="2">
        <v>36213</v>
      </c>
    </row>
    <row r="276" spans="1:16">
      <c r="A276">
        <v>275</v>
      </c>
      <c r="B276" t="s">
        <v>68</v>
      </c>
      <c r="C276" t="s">
        <v>69</v>
      </c>
      <c r="D276" t="s">
        <v>90</v>
      </c>
      <c r="E276" t="s">
        <v>91</v>
      </c>
      <c r="F276" t="s">
        <v>86</v>
      </c>
      <c r="G276" t="s">
        <v>73</v>
      </c>
      <c r="H276" t="s">
        <v>97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  <c r="P276" s="2">
        <v>39769</v>
      </c>
    </row>
    <row r="277" spans="1:16">
      <c r="A277">
        <v>276</v>
      </c>
      <c r="B277" t="s">
        <v>75</v>
      </c>
      <c r="C277" t="s">
        <v>69</v>
      </c>
      <c r="D277" t="s">
        <v>77</v>
      </c>
      <c r="E277" t="s">
        <v>93</v>
      </c>
      <c r="F277" t="s">
        <v>78</v>
      </c>
      <c r="G277" t="s">
        <v>87</v>
      </c>
      <c r="H277" t="s">
        <v>97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  <c r="P277" s="2">
        <v>42299</v>
      </c>
    </row>
    <row r="278" spans="1:16">
      <c r="A278">
        <v>277</v>
      </c>
      <c r="B278" t="s">
        <v>68</v>
      </c>
      <c r="C278" t="s">
        <v>85</v>
      </c>
      <c r="D278" t="s">
        <v>77</v>
      </c>
      <c r="E278" t="s">
        <v>71</v>
      </c>
      <c r="F278" t="s">
        <v>83</v>
      </c>
      <c r="G278" t="s">
        <v>79</v>
      </c>
      <c r="H278" t="s">
        <v>97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  <c r="P278" s="2">
        <v>41093</v>
      </c>
    </row>
    <row r="279" spans="1:16">
      <c r="A279">
        <v>278</v>
      </c>
      <c r="B279" t="s">
        <v>88</v>
      </c>
      <c r="C279" t="s">
        <v>76</v>
      </c>
      <c r="D279" t="s">
        <v>70</v>
      </c>
      <c r="E279" t="s">
        <v>93</v>
      </c>
      <c r="F279" t="s">
        <v>83</v>
      </c>
      <c r="G279" t="s">
        <v>79</v>
      </c>
      <c r="H279" t="s">
        <v>84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  <c r="P279" s="2">
        <v>41769</v>
      </c>
    </row>
    <row r="280" spans="1:16">
      <c r="A280">
        <v>279</v>
      </c>
      <c r="B280" t="s">
        <v>88</v>
      </c>
      <c r="C280" t="s">
        <v>69</v>
      </c>
      <c r="D280" t="s">
        <v>98</v>
      </c>
      <c r="E280" t="s">
        <v>91</v>
      </c>
      <c r="F280" t="s">
        <v>86</v>
      </c>
      <c r="G280" t="s">
        <v>73</v>
      </c>
      <c r="H280" t="s">
        <v>80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  <c r="P280" s="2">
        <v>37689</v>
      </c>
    </row>
    <row r="281" spans="1:16">
      <c r="A281">
        <v>280</v>
      </c>
      <c r="B281" t="s">
        <v>102</v>
      </c>
      <c r="C281" t="s">
        <v>85</v>
      </c>
      <c r="D281" t="s">
        <v>90</v>
      </c>
      <c r="E281" t="s">
        <v>82</v>
      </c>
      <c r="F281" t="s">
        <v>78</v>
      </c>
      <c r="G281" t="s">
        <v>87</v>
      </c>
      <c r="H281" t="s">
        <v>101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  <c r="P281" s="2">
        <v>39120</v>
      </c>
    </row>
    <row r="282" spans="1:16">
      <c r="A282">
        <v>281</v>
      </c>
      <c r="B282" t="s">
        <v>68</v>
      </c>
      <c r="C282" t="s">
        <v>85</v>
      </c>
      <c r="D282" t="s">
        <v>98</v>
      </c>
      <c r="E282" t="s">
        <v>82</v>
      </c>
      <c r="F282" t="s">
        <v>83</v>
      </c>
      <c r="G282" t="s">
        <v>79</v>
      </c>
      <c r="H282" t="s">
        <v>84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  <c r="P282" s="2">
        <v>39177</v>
      </c>
    </row>
    <row r="283" spans="1:16">
      <c r="A283">
        <v>282</v>
      </c>
      <c r="B283" t="s">
        <v>100</v>
      </c>
      <c r="C283" t="s">
        <v>76</v>
      </c>
      <c r="D283" t="s">
        <v>98</v>
      </c>
      <c r="E283" t="s">
        <v>71</v>
      </c>
      <c r="F283" t="s">
        <v>78</v>
      </c>
      <c r="G283" t="s">
        <v>87</v>
      </c>
      <c r="H283" t="s">
        <v>84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  <c r="P283" s="2">
        <v>42095</v>
      </c>
    </row>
    <row r="284" spans="1:16">
      <c r="A284">
        <v>283</v>
      </c>
      <c r="B284" t="s">
        <v>81</v>
      </c>
      <c r="C284" t="s">
        <v>69</v>
      </c>
      <c r="D284" t="s">
        <v>98</v>
      </c>
      <c r="E284" t="s">
        <v>93</v>
      </c>
      <c r="F284" t="s">
        <v>78</v>
      </c>
      <c r="G284" t="s">
        <v>87</v>
      </c>
      <c r="H284" t="s">
        <v>101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  <c r="P284" s="2">
        <v>34986</v>
      </c>
    </row>
    <row r="285" spans="1:16">
      <c r="A285">
        <v>284</v>
      </c>
      <c r="B285" t="s">
        <v>75</v>
      </c>
      <c r="C285" t="s">
        <v>69</v>
      </c>
      <c r="D285" t="s">
        <v>98</v>
      </c>
      <c r="E285" t="s">
        <v>93</v>
      </c>
      <c r="F285" t="s">
        <v>78</v>
      </c>
      <c r="G285" t="s">
        <v>73</v>
      </c>
      <c r="H285" t="s">
        <v>97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  <c r="P285" s="2">
        <v>44049</v>
      </c>
    </row>
    <row r="286" spans="1:16">
      <c r="A286">
        <v>285</v>
      </c>
      <c r="B286" t="s">
        <v>95</v>
      </c>
      <c r="C286" t="s">
        <v>85</v>
      </c>
      <c r="D286" t="s">
        <v>77</v>
      </c>
      <c r="E286" t="s">
        <v>71</v>
      </c>
      <c r="F286" t="s">
        <v>96</v>
      </c>
      <c r="G286" t="s">
        <v>79</v>
      </c>
      <c r="H286" t="s">
        <v>92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  <c r="P286" s="2">
        <v>40417</v>
      </c>
    </row>
    <row r="287" spans="1:16">
      <c r="A287">
        <v>286</v>
      </c>
      <c r="B287" t="s">
        <v>100</v>
      </c>
      <c r="C287" t="s">
        <v>85</v>
      </c>
      <c r="D287" t="s">
        <v>77</v>
      </c>
      <c r="E287" t="s">
        <v>82</v>
      </c>
      <c r="F287" t="s">
        <v>99</v>
      </c>
      <c r="G287" t="s">
        <v>73</v>
      </c>
      <c r="H287" t="s">
        <v>101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  <c r="P287" s="2">
        <v>44821</v>
      </c>
    </row>
    <row r="288" spans="1:16">
      <c r="A288">
        <v>287</v>
      </c>
      <c r="B288" t="s">
        <v>100</v>
      </c>
      <c r="C288" t="s">
        <v>76</v>
      </c>
      <c r="D288" t="s">
        <v>98</v>
      </c>
      <c r="E288" t="s">
        <v>91</v>
      </c>
      <c r="F288" t="s">
        <v>78</v>
      </c>
      <c r="G288" t="s">
        <v>73</v>
      </c>
      <c r="H288" t="s">
        <v>80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  <c r="P288" s="2">
        <v>37957</v>
      </c>
    </row>
    <row r="289" spans="1:16">
      <c r="A289">
        <v>288</v>
      </c>
      <c r="B289" t="s">
        <v>88</v>
      </c>
      <c r="C289" t="s">
        <v>76</v>
      </c>
      <c r="D289" t="s">
        <v>90</v>
      </c>
      <c r="E289" t="s">
        <v>71</v>
      </c>
      <c r="F289" t="s">
        <v>96</v>
      </c>
      <c r="G289" t="s">
        <v>79</v>
      </c>
      <c r="H289" t="s">
        <v>74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  <c r="P289" s="2">
        <v>36887</v>
      </c>
    </row>
    <row r="290" spans="1:16">
      <c r="A290">
        <v>289</v>
      </c>
      <c r="B290" t="s">
        <v>68</v>
      </c>
      <c r="C290" t="s">
        <v>69</v>
      </c>
      <c r="D290" t="s">
        <v>70</v>
      </c>
      <c r="E290" t="s">
        <v>91</v>
      </c>
      <c r="F290" t="s">
        <v>86</v>
      </c>
      <c r="G290" t="s">
        <v>79</v>
      </c>
      <c r="H290" t="s">
        <v>74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  <c r="P290" s="2">
        <v>42585</v>
      </c>
    </row>
    <row r="291" spans="1:16">
      <c r="A291">
        <v>290</v>
      </c>
      <c r="B291" t="s">
        <v>102</v>
      </c>
      <c r="C291" t="s">
        <v>69</v>
      </c>
      <c r="D291" t="s">
        <v>90</v>
      </c>
      <c r="E291" t="s">
        <v>82</v>
      </c>
      <c r="F291" t="s">
        <v>83</v>
      </c>
      <c r="G291" t="s">
        <v>87</v>
      </c>
      <c r="H291" t="s">
        <v>89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  <c r="P291" s="2">
        <v>35315</v>
      </c>
    </row>
    <row r="292" spans="1:16">
      <c r="A292">
        <v>291</v>
      </c>
      <c r="B292" t="s">
        <v>102</v>
      </c>
      <c r="C292" t="s">
        <v>85</v>
      </c>
      <c r="D292" t="s">
        <v>90</v>
      </c>
      <c r="E292" t="s">
        <v>93</v>
      </c>
      <c r="F292" t="s">
        <v>99</v>
      </c>
      <c r="G292" t="s">
        <v>79</v>
      </c>
      <c r="H292" t="s">
        <v>89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  <c r="P292" s="2">
        <v>37811</v>
      </c>
    </row>
    <row r="293" spans="1:16">
      <c r="A293">
        <v>292</v>
      </c>
      <c r="B293" t="s">
        <v>75</v>
      </c>
      <c r="C293" t="s">
        <v>69</v>
      </c>
      <c r="D293" t="s">
        <v>90</v>
      </c>
      <c r="E293" t="s">
        <v>82</v>
      </c>
      <c r="F293" t="s">
        <v>94</v>
      </c>
      <c r="G293" t="s">
        <v>87</v>
      </c>
      <c r="H293" t="s">
        <v>84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  <c r="P293" s="2">
        <v>41062</v>
      </c>
    </row>
    <row r="294" spans="1:16">
      <c r="A294">
        <v>293</v>
      </c>
      <c r="B294" t="s">
        <v>88</v>
      </c>
      <c r="C294" t="s">
        <v>76</v>
      </c>
      <c r="D294" t="s">
        <v>98</v>
      </c>
      <c r="E294" t="s">
        <v>71</v>
      </c>
      <c r="F294" t="s">
        <v>83</v>
      </c>
      <c r="G294" t="s">
        <v>87</v>
      </c>
      <c r="H294" t="s">
        <v>74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  <c r="P294" s="2">
        <v>43985</v>
      </c>
    </row>
    <row r="295" spans="1:16">
      <c r="A295">
        <v>294</v>
      </c>
      <c r="B295" t="s">
        <v>100</v>
      </c>
      <c r="C295" t="s">
        <v>76</v>
      </c>
      <c r="D295" t="s">
        <v>77</v>
      </c>
      <c r="E295" t="s">
        <v>93</v>
      </c>
      <c r="F295" t="s">
        <v>99</v>
      </c>
      <c r="G295" t="s">
        <v>87</v>
      </c>
      <c r="H295" t="s">
        <v>92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  <c r="P295" s="2">
        <v>35306</v>
      </c>
    </row>
    <row r="296" spans="1:16">
      <c r="A296">
        <v>295</v>
      </c>
      <c r="B296" t="s">
        <v>81</v>
      </c>
      <c r="C296" t="s">
        <v>85</v>
      </c>
      <c r="D296" t="s">
        <v>90</v>
      </c>
      <c r="E296" t="s">
        <v>71</v>
      </c>
      <c r="F296" t="s">
        <v>94</v>
      </c>
      <c r="G296" t="s">
        <v>79</v>
      </c>
      <c r="H296" t="s">
        <v>97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  <c r="P296" s="2">
        <v>35126</v>
      </c>
    </row>
    <row r="297" spans="1:16">
      <c r="A297">
        <v>296</v>
      </c>
      <c r="B297" t="s">
        <v>88</v>
      </c>
      <c r="C297" t="s">
        <v>76</v>
      </c>
      <c r="D297" t="s">
        <v>98</v>
      </c>
      <c r="E297" t="s">
        <v>71</v>
      </c>
      <c r="F297" t="s">
        <v>83</v>
      </c>
      <c r="G297" t="s">
        <v>73</v>
      </c>
      <c r="H297" t="s">
        <v>80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  <c r="P297" s="2">
        <v>41662</v>
      </c>
    </row>
    <row r="298" spans="1:16">
      <c r="A298">
        <v>297</v>
      </c>
      <c r="B298" t="s">
        <v>75</v>
      </c>
      <c r="C298" t="s">
        <v>76</v>
      </c>
      <c r="D298" t="s">
        <v>90</v>
      </c>
      <c r="E298" t="s">
        <v>82</v>
      </c>
      <c r="F298" t="s">
        <v>99</v>
      </c>
      <c r="G298" t="s">
        <v>87</v>
      </c>
      <c r="H298" t="s">
        <v>89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  <c r="P298" s="2">
        <v>40945</v>
      </c>
    </row>
    <row r="299" spans="1:16">
      <c r="A299">
        <v>298</v>
      </c>
      <c r="B299" t="s">
        <v>75</v>
      </c>
      <c r="C299" t="s">
        <v>76</v>
      </c>
      <c r="D299" t="s">
        <v>90</v>
      </c>
      <c r="E299" t="s">
        <v>71</v>
      </c>
      <c r="F299" t="s">
        <v>83</v>
      </c>
      <c r="G299" t="s">
        <v>73</v>
      </c>
      <c r="H299" t="s">
        <v>92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  <c r="P299" s="2">
        <v>43237</v>
      </c>
    </row>
    <row r="300" spans="1:16">
      <c r="A300">
        <v>299</v>
      </c>
      <c r="B300" t="s">
        <v>88</v>
      </c>
      <c r="C300" t="s">
        <v>76</v>
      </c>
      <c r="D300" t="s">
        <v>98</v>
      </c>
      <c r="E300" t="s">
        <v>82</v>
      </c>
      <c r="F300" t="s">
        <v>83</v>
      </c>
      <c r="G300" t="s">
        <v>73</v>
      </c>
      <c r="H300" t="s">
        <v>80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  <c r="P300" s="2">
        <v>36890</v>
      </c>
    </row>
    <row r="301" spans="1:16">
      <c r="A301">
        <v>300</v>
      </c>
      <c r="B301" t="s">
        <v>75</v>
      </c>
      <c r="C301" t="s">
        <v>85</v>
      </c>
      <c r="D301" t="s">
        <v>77</v>
      </c>
      <c r="E301" t="s">
        <v>93</v>
      </c>
      <c r="F301" t="s">
        <v>94</v>
      </c>
      <c r="G301" t="s">
        <v>79</v>
      </c>
      <c r="H301" t="s">
        <v>80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  <c r="P301" s="2">
        <v>41000</v>
      </c>
    </row>
    <row r="302" spans="1:16">
      <c r="A302">
        <v>301</v>
      </c>
      <c r="B302" t="s">
        <v>88</v>
      </c>
      <c r="C302" t="s">
        <v>85</v>
      </c>
      <c r="D302" t="s">
        <v>77</v>
      </c>
      <c r="E302" t="s">
        <v>82</v>
      </c>
      <c r="F302" t="s">
        <v>83</v>
      </c>
      <c r="G302" t="s">
        <v>73</v>
      </c>
      <c r="H302" t="s">
        <v>97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  <c r="P302" s="2">
        <v>39433</v>
      </c>
    </row>
    <row r="303" spans="1:16">
      <c r="A303">
        <v>302</v>
      </c>
      <c r="B303" t="s">
        <v>95</v>
      </c>
      <c r="C303" t="s">
        <v>69</v>
      </c>
      <c r="D303" t="s">
        <v>70</v>
      </c>
      <c r="E303" t="s">
        <v>93</v>
      </c>
      <c r="F303" t="s">
        <v>83</v>
      </c>
      <c r="G303" t="s">
        <v>73</v>
      </c>
      <c r="H303" t="s">
        <v>84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  <c r="P303" s="2">
        <v>40368</v>
      </c>
    </row>
    <row r="304" spans="1:16">
      <c r="A304">
        <v>303</v>
      </c>
      <c r="B304" t="s">
        <v>88</v>
      </c>
      <c r="C304" t="s">
        <v>76</v>
      </c>
      <c r="D304" t="s">
        <v>98</v>
      </c>
      <c r="E304" t="s">
        <v>82</v>
      </c>
      <c r="F304" t="s">
        <v>94</v>
      </c>
      <c r="G304" t="s">
        <v>79</v>
      </c>
      <c r="H304" t="s">
        <v>74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  <c r="P304" s="2">
        <v>36864</v>
      </c>
    </row>
    <row r="305" spans="1:16">
      <c r="A305">
        <v>304</v>
      </c>
      <c r="B305" t="s">
        <v>68</v>
      </c>
      <c r="C305" t="s">
        <v>69</v>
      </c>
      <c r="D305" t="s">
        <v>70</v>
      </c>
      <c r="E305" t="s">
        <v>91</v>
      </c>
      <c r="F305" t="s">
        <v>86</v>
      </c>
      <c r="G305" t="s">
        <v>87</v>
      </c>
      <c r="H305" t="s">
        <v>97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  <c r="P305" s="2">
        <v>34963</v>
      </c>
    </row>
    <row r="306" spans="1:16">
      <c r="A306">
        <v>305</v>
      </c>
      <c r="B306" t="s">
        <v>88</v>
      </c>
      <c r="C306" t="s">
        <v>85</v>
      </c>
      <c r="D306" t="s">
        <v>70</v>
      </c>
      <c r="E306" t="s">
        <v>91</v>
      </c>
      <c r="F306" t="s">
        <v>78</v>
      </c>
      <c r="G306" t="s">
        <v>73</v>
      </c>
      <c r="H306" t="s">
        <v>92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  <c r="P306" s="2">
        <v>42235</v>
      </c>
    </row>
    <row r="307" spans="1:16">
      <c r="A307">
        <v>306</v>
      </c>
      <c r="B307" t="s">
        <v>75</v>
      </c>
      <c r="C307" t="s">
        <v>85</v>
      </c>
      <c r="D307" t="s">
        <v>70</v>
      </c>
      <c r="E307" t="s">
        <v>71</v>
      </c>
      <c r="F307" t="s">
        <v>72</v>
      </c>
      <c r="G307" t="s">
        <v>79</v>
      </c>
      <c r="H307" t="s">
        <v>84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  <c r="P307" s="2">
        <v>44724</v>
      </c>
    </row>
    <row r="308" spans="1:16">
      <c r="A308">
        <v>307</v>
      </c>
      <c r="B308" t="s">
        <v>68</v>
      </c>
      <c r="C308" t="s">
        <v>85</v>
      </c>
      <c r="D308" t="s">
        <v>77</v>
      </c>
      <c r="E308" t="s">
        <v>82</v>
      </c>
      <c r="F308" t="s">
        <v>96</v>
      </c>
      <c r="G308" t="s">
        <v>73</v>
      </c>
      <c r="H308" t="s">
        <v>92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  <c r="P308" s="2">
        <v>43722</v>
      </c>
    </row>
    <row r="309" spans="1:16">
      <c r="A309">
        <v>308</v>
      </c>
      <c r="B309" t="s">
        <v>75</v>
      </c>
      <c r="C309" t="s">
        <v>85</v>
      </c>
      <c r="D309" t="s">
        <v>98</v>
      </c>
      <c r="E309" t="s">
        <v>82</v>
      </c>
      <c r="F309" t="s">
        <v>72</v>
      </c>
      <c r="G309" t="s">
        <v>73</v>
      </c>
      <c r="H309" t="s">
        <v>84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  <c r="P309" s="2">
        <v>43269</v>
      </c>
    </row>
    <row r="310" spans="1:16">
      <c r="A310">
        <v>309</v>
      </c>
      <c r="B310" t="s">
        <v>102</v>
      </c>
      <c r="C310" t="s">
        <v>85</v>
      </c>
      <c r="D310" t="s">
        <v>70</v>
      </c>
      <c r="E310" t="s">
        <v>93</v>
      </c>
      <c r="F310" t="s">
        <v>72</v>
      </c>
      <c r="G310" t="s">
        <v>87</v>
      </c>
      <c r="H310" t="s">
        <v>89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  <c r="P310" s="2">
        <v>36872</v>
      </c>
    </row>
    <row r="311" spans="1:16">
      <c r="A311">
        <v>310</v>
      </c>
      <c r="B311" t="s">
        <v>102</v>
      </c>
      <c r="C311" t="s">
        <v>85</v>
      </c>
      <c r="D311" t="s">
        <v>98</v>
      </c>
      <c r="E311" t="s">
        <v>71</v>
      </c>
      <c r="F311" t="s">
        <v>99</v>
      </c>
      <c r="G311" t="s">
        <v>73</v>
      </c>
      <c r="H311" t="s">
        <v>92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  <c r="P311" s="2">
        <v>39150</v>
      </c>
    </row>
    <row r="312" spans="1:16">
      <c r="A312">
        <v>311</v>
      </c>
      <c r="B312" t="s">
        <v>68</v>
      </c>
      <c r="C312" t="s">
        <v>85</v>
      </c>
      <c r="D312" t="s">
        <v>98</v>
      </c>
      <c r="E312" t="s">
        <v>82</v>
      </c>
      <c r="F312" t="s">
        <v>78</v>
      </c>
      <c r="G312" t="s">
        <v>79</v>
      </c>
      <c r="H312" t="s">
        <v>97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  <c r="P312" s="2">
        <v>44113</v>
      </c>
    </row>
    <row r="313" spans="1:16">
      <c r="A313">
        <v>312</v>
      </c>
      <c r="B313" t="s">
        <v>95</v>
      </c>
      <c r="C313" t="s">
        <v>76</v>
      </c>
      <c r="D313" t="s">
        <v>77</v>
      </c>
      <c r="E313" t="s">
        <v>71</v>
      </c>
      <c r="F313" t="s">
        <v>99</v>
      </c>
      <c r="G313" t="s">
        <v>73</v>
      </c>
      <c r="H313" t="s">
        <v>84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  <c r="P313" s="2">
        <v>44923</v>
      </c>
    </row>
    <row r="314" spans="1:16">
      <c r="A314">
        <v>313</v>
      </c>
      <c r="B314" t="s">
        <v>102</v>
      </c>
      <c r="C314" t="s">
        <v>69</v>
      </c>
      <c r="D314" t="s">
        <v>70</v>
      </c>
      <c r="E314" t="s">
        <v>91</v>
      </c>
      <c r="F314" t="s">
        <v>78</v>
      </c>
      <c r="G314" t="s">
        <v>87</v>
      </c>
      <c r="H314" t="s">
        <v>84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  <c r="P314" s="2">
        <v>38472</v>
      </c>
    </row>
    <row r="315" spans="1:16">
      <c r="A315">
        <v>314</v>
      </c>
      <c r="B315" t="s">
        <v>88</v>
      </c>
      <c r="C315" t="s">
        <v>85</v>
      </c>
      <c r="D315" t="s">
        <v>70</v>
      </c>
      <c r="E315" t="s">
        <v>82</v>
      </c>
      <c r="F315" t="s">
        <v>94</v>
      </c>
      <c r="G315" t="s">
        <v>87</v>
      </c>
      <c r="H315" t="s">
        <v>80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  <c r="P315" s="2">
        <v>42941</v>
      </c>
    </row>
    <row r="316" spans="1:16">
      <c r="A316">
        <v>315</v>
      </c>
      <c r="B316" t="s">
        <v>75</v>
      </c>
      <c r="C316" t="s">
        <v>76</v>
      </c>
      <c r="D316" t="s">
        <v>98</v>
      </c>
      <c r="E316" t="s">
        <v>82</v>
      </c>
      <c r="F316" t="s">
        <v>94</v>
      </c>
      <c r="G316" t="s">
        <v>79</v>
      </c>
      <c r="H316" t="s">
        <v>80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  <c r="P316" s="2">
        <v>37038</v>
      </c>
    </row>
    <row r="317" spans="1:16">
      <c r="A317">
        <v>316</v>
      </c>
      <c r="B317" t="s">
        <v>102</v>
      </c>
      <c r="C317" t="s">
        <v>76</v>
      </c>
      <c r="D317" t="s">
        <v>90</v>
      </c>
      <c r="E317" t="s">
        <v>71</v>
      </c>
      <c r="F317" t="s">
        <v>78</v>
      </c>
      <c r="G317" t="s">
        <v>87</v>
      </c>
      <c r="H317" t="s">
        <v>101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  <c r="P317" s="2">
        <v>44749</v>
      </c>
    </row>
    <row r="318" spans="1:16">
      <c r="A318">
        <v>317</v>
      </c>
      <c r="B318" t="s">
        <v>102</v>
      </c>
      <c r="C318" t="s">
        <v>69</v>
      </c>
      <c r="D318" t="s">
        <v>77</v>
      </c>
      <c r="E318" t="s">
        <v>82</v>
      </c>
      <c r="F318" t="s">
        <v>83</v>
      </c>
      <c r="G318" t="s">
        <v>73</v>
      </c>
      <c r="H318" t="s">
        <v>92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  <c r="P318" s="2">
        <v>42273</v>
      </c>
    </row>
    <row r="319" spans="1:16">
      <c r="A319">
        <v>318</v>
      </c>
      <c r="B319" t="s">
        <v>95</v>
      </c>
      <c r="C319" t="s">
        <v>85</v>
      </c>
      <c r="D319" t="s">
        <v>77</v>
      </c>
      <c r="E319" t="s">
        <v>71</v>
      </c>
      <c r="F319" t="s">
        <v>86</v>
      </c>
      <c r="G319" t="s">
        <v>87</v>
      </c>
      <c r="H319" t="s">
        <v>80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  <c r="P319" s="2">
        <v>35422</v>
      </c>
    </row>
    <row r="320" spans="1:16">
      <c r="A320">
        <v>319</v>
      </c>
      <c r="B320" t="s">
        <v>68</v>
      </c>
      <c r="C320" t="s">
        <v>69</v>
      </c>
      <c r="D320" t="s">
        <v>77</v>
      </c>
      <c r="E320" t="s">
        <v>82</v>
      </c>
      <c r="F320" t="s">
        <v>83</v>
      </c>
      <c r="G320" t="s">
        <v>79</v>
      </c>
      <c r="H320" t="s">
        <v>101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  <c r="P320" s="2">
        <v>40527</v>
      </c>
    </row>
    <row r="321" spans="1:16">
      <c r="A321">
        <v>320</v>
      </c>
      <c r="B321" t="s">
        <v>68</v>
      </c>
      <c r="C321" t="s">
        <v>85</v>
      </c>
      <c r="D321" t="s">
        <v>77</v>
      </c>
      <c r="E321" t="s">
        <v>93</v>
      </c>
      <c r="F321" t="s">
        <v>86</v>
      </c>
      <c r="G321" t="s">
        <v>87</v>
      </c>
      <c r="H321" t="s">
        <v>89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  <c r="P321" s="2">
        <v>44318</v>
      </c>
    </row>
    <row r="322" spans="1:16">
      <c r="A322">
        <v>321</v>
      </c>
      <c r="B322" t="s">
        <v>100</v>
      </c>
      <c r="C322" t="s">
        <v>76</v>
      </c>
      <c r="D322" t="s">
        <v>70</v>
      </c>
      <c r="E322" t="s">
        <v>71</v>
      </c>
      <c r="F322" t="s">
        <v>99</v>
      </c>
      <c r="G322" t="s">
        <v>87</v>
      </c>
      <c r="H322" t="s">
        <v>89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  <c r="P322" s="2">
        <v>41666</v>
      </c>
    </row>
    <row r="323" spans="1:16">
      <c r="A323">
        <v>322</v>
      </c>
      <c r="B323" t="s">
        <v>95</v>
      </c>
      <c r="C323" t="s">
        <v>76</v>
      </c>
      <c r="D323" t="s">
        <v>70</v>
      </c>
      <c r="E323" t="s">
        <v>82</v>
      </c>
      <c r="F323" t="s">
        <v>86</v>
      </c>
      <c r="G323" t="s">
        <v>87</v>
      </c>
      <c r="H323" t="s">
        <v>80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  <c r="P323" s="2">
        <v>38902</v>
      </c>
    </row>
    <row r="324" spans="1:16">
      <c r="A324">
        <v>323</v>
      </c>
      <c r="B324" t="s">
        <v>88</v>
      </c>
      <c r="C324" t="s">
        <v>76</v>
      </c>
      <c r="D324" t="s">
        <v>90</v>
      </c>
      <c r="E324" t="s">
        <v>91</v>
      </c>
      <c r="F324" t="s">
        <v>99</v>
      </c>
      <c r="G324" t="s">
        <v>79</v>
      </c>
      <c r="H324" t="s">
        <v>92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  <c r="P324" s="2">
        <v>43218</v>
      </c>
    </row>
    <row r="325" spans="1:16">
      <c r="A325">
        <v>324</v>
      </c>
      <c r="B325" t="s">
        <v>68</v>
      </c>
      <c r="C325" t="s">
        <v>76</v>
      </c>
      <c r="D325" t="s">
        <v>77</v>
      </c>
      <c r="E325" t="s">
        <v>82</v>
      </c>
      <c r="F325" t="s">
        <v>94</v>
      </c>
      <c r="G325" t="s">
        <v>87</v>
      </c>
      <c r="H325" t="s">
        <v>84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  <c r="P325" s="2">
        <v>41215</v>
      </c>
    </row>
    <row r="326" spans="1:16">
      <c r="A326">
        <v>325</v>
      </c>
      <c r="B326" t="s">
        <v>75</v>
      </c>
      <c r="C326" t="s">
        <v>69</v>
      </c>
      <c r="D326" t="s">
        <v>77</v>
      </c>
      <c r="E326" t="s">
        <v>91</v>
      </c>
      <c r="F326" t="s">
        <v>72</v>
      </c>
      <c r="G326" t="s">
        <v>87</v>
      </c>
      <c r="H326" t="s">
        <v>74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  <c r="P326" s="2">
        <v>39767</v>
      </c>
    </row>
    <row r="327" spans="1:16">
      <c r="A327">
        <v>326</v>
      </c>
      <c r="B327" t="s">
        <v>95</v>
      </c>
      <c r="C327" t="s">
        <v>85</v>
      </c>
      <c r="D327" t="s">
        <v>98</v>
      </c>
      <c r="E327" t="s">
        <v>91</v>
      </c>
      <c r="F327" t="s">
        <v>94</v>
      </c>
      <c r="G327" t="s">
        <v>73</v>
      </c>
      <c r="H327" t="s">
        <v>92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  <c r="P327" s="2">
        <v>45503</v>
      </c>
    </row>
    <row r="328" spans="1:16">
      <c r="A328">
        <v>327</v>
      </c>
      <c r="B328" t="s">
        <v>102</v>
      </c>
      <c r="C328" t="s">
        <v>85</v>
      </c>
      <c r="D328" t="s">
        <v>70</v>
      </c>
      <c r="E328" t="s">
        <v>93</v>
      </c>
      <c r="F328" t="s">
        <v>94</v>
      </c>
      <c r="G328" t="s">
        <v>79</v>
      </c>
      <c r="H328" t="s">
        <v>97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  <c r="P328" s="2">
        <v>36063</v>
      </c>
    </row>
    <row r="329" spans="1:16">
      <c r="A329">
        <v>328</v>
      </c>
      <c r="B329" t="s">
        <v>75</v>
      </c>
      <c r="C329" t="s">
        <v>69</v>
      </c>
      <c r="D329" t="s">
        <v>77</v>
      </c>
      <c r="E329" t="s">
        <v>71</v>
      </c>
      <c r="F329" t="s">
        <v>72</v>
      </c>
      <c r="G329" t="s">
        <v>87</v>
      </c>
      <c r="H329" t="s">
        <v>89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  <c r="P329" s="2">
        <v>45206</v>
      </c>
    </row>
    <row r="330" spans="1:16">
      <c r="A330">
        <v>329</v>
      </c>
      <c r="B330" t="s">
        <v>75</v>
      </c>
      <c r="C330" t="s">
        <v>85</v>
      </c>
      <c r="D330" t="s">
        <v>90</v>
      </c>
      <c r="E330" t="s">
        <v>82</v>
      </c>
      <c r="F330" t="s">
        <v>86</v>
      </c>
      <c r="G330" t="s">
        <v>79</v>
      </c>
      <c r="H330" t="s">
        <v>80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  <c r="P330" s="2">
        <v>39527</v>
      </c>
    </row>
    <row r="331" spans="1:16">
      <c r="A331">
        <v>330</v>
      </c>
      <c r="B331" t="s">
        <v>102</v>
      </c>
      <c r="C331" t="s">
        <v>76</v>
      </c>
      <c r="D331" t="s">
        <v>90</v>
      </c>
      <c r="E331" t="s">
        <v>93</v>
      </c>
      <c r="F331" t="s">
        <v>86</v>
      </c>
      <c r="G331" t="s">
        <v>87</v>
      </c>
      <c r="H331" t="s">
        <v>80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  <c r="P331" s="2">
        <v>40944</v>
      </c>
    </row>
    <row r="332" spans="1:16">
      <c r="A332">
        <v>331</v>
      </c>
      <c r="B332" t="s">
        <v>95</v>
      </c>
      <c r="C332" t="s">
        <v>85</v>
      </c>
      <c r="D332" t="s">
        <v>70</v>
      </c>
      <c r="E332" t="s">
        <v>82</v>
      </c>
      <c r="F332" t="s">
        <v>99</v>
      </c>
      <c r="G332" t="s">
        <v>87</v>
      </c>
      <c r="H332" t="s">
        <v>84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  <c r="P332" s="2">
        <v>43311</v>
      </c>
    </row>
    <row r="333" spans="1:16">
      <c r="A333">
        <v>332</v>
      </c>
      <c r="B333" t="s">
        <v>102</v>
      </c>
      <c r="C333" t="s">
        <v>76</v>
      </c>
      <c r="D333" t="s">
        <v>90</v>
      </c>
      <c r="E333" t="s">
        <v>91</v>
      </c>
      <c r="F333" t="s">
        <v>83</v>
      </c>
      <c r="G333" t="s">
        <v>87</v>
      </c>
      <c r="H333" t="s">
        <v>97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  <c r="P333" s="2">
        <v>43380</v>
      </c>
    </row>
    <row r="334" spans="1:16">
      <c r="A334">
        <v>333</v>
      </c>
      <c r="B334" t="s">
        <v>100</v>
      </c>
      <c r="C334" t="s">
        <v>69</v>
      </c>
      <c r="D334" t="s">
        <v>90</v>
      </c>
      <c r="E334" t="s">
        <v>71</v>
      </c>
      <c r="F334" t="s">
        <v>99</v>
      </c>
      <c r="G334" t="s">
        <v>73</v>
      </c>
      <c r="H334" t="s">
        <v>84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  <c r="P334" s="2">
        <v>35701</v>
      </c>
    </row>
    <row r="335" spans="1:16">
      <c r="A335">
        <v>334</v>
      </c>
      <c r="B335" t="s">
        <v>75</v>
      </c>
      <c r="C335" t="s">
        <v>85</v>
      </c>
      <c r="D335" t="s">
        <v>70</v>
      </c>
      <c r="E335" t="s">
        <v>82</v>
      </c>
      <c r="F335" t="s">
        <v>83</v>
      </c>
      <c r="G335" t="s">
        <v>73</v>
      </c>
      <c r="H335" t="s">
        <v>97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  <c r="P335" s="2">
        <v>42543</v>
      </c>
    </row>
    <row r="336" spans="1:16">
      <c r="A336">
        <v>335</v>
      </c>
      <c r="B336" t="s">
        <v>81</v>
      </c>
      <c r="C336" t="s">
        <v>69</v>
      </c>
      <c r="D336" t="s">
        <v>77</v>
      </c>
      <c r="E336" t="s">
        <v>82</v>
      </c>
      <c r="F336" t="s">
        <v>94</v>
      </c>
      <c r="G336" t="s">
        <v>73</v>
      </c>
      <c r="H336" t="s">
        <v>74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  <c r="P336" s="2">
        <v>37479</v>
      </c>
    </row>
    <row r="337" spans="1:16">
      <c r="A337">
        <v>336</v>
      </c>
      <c r="B337" t="s">
        <v>81</v>
      </c>
      <c r="C337" t="s">
        <v>85</v>
      </c>
      <c r="D337" t="s">
        <v>77</v>
      </c>
      <c r="E337" t="s">
        <v>91</v>
      </c>
      <c r="F337" t="s">
        <v>72</v>
      </c>
      <c r="G337" t="s">
        <v>79</v>
      </c>
      <c r="H337" t="s">
        <v>89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  <c r="P337" s="2">
        <v>41263</v>
      </c>
    </row>
    <row r="338" spans="1:16">
      <c r="A338">
        <v>337</v>
      </c>
      <c r="B338" t="s">
        <v>88</v>
      </c>
      <c r="C338" t="s">
        <v>76</v>
      </c>
      <c r="D338" t="s">
        <v>90</v>
      </c>
      <c r="E338" t="s">
        <v>82</v>
      </c>
      <c r="F338" t="s">
        <v>94</v>
      </c>
      <c r="G338" t="s">
        <v>79</v>
      </c>
      <c r="H338" t="s">
        <v>80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  <c r="P338" s="2">
        <v>36679</v>
      </c>
    </row>
    <row r="339" spans="1:16">
      <c r="A339">
        <v>338</v>
      </c>
      <c r="B339" t="s">
        <v>68</v>
      </c>
      <c r="C339" t="s">
        <v>69</v>
      </c>
      <c r="D339" t="s">
        <v>90</v>
      </c>
      <c r="E339" t="s">
        <v>82</v>
      </c>
      <c r="F339" t="s">
        <v>78</v>
      </c>
      <c r="G339" t="s">
        <v>73</v>
      </c>
      <c r="H339" t="s">
        <v>80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  <c r="P339" s="2">
        <v>44754</v>
      </c>
    </row>
    <row r="340" spans="1:16">
      <c r="A340">
        <v>339</v>
      </c>
      <c r="B340" t="s">
        <v>102</v>
      </c>
      <c r="C340" t="s">
        <v>85</v>
      </c>
      <c r="D340" t="s">
        <v>77</v>
      </c>
      <c r="E340" t="s">
        <v>91</v>
      </c>
      <c r="F340" t="s">
        <v>86</v>
      </c>
      <c r="G340" t="s">
        <v>79</v>
      </c>
      <c r="H340" t="s">
        <v>74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  <c r="P340" s="2">
        <v>37450</v>
      </c>
    </row>
    <row r="341" spans="1:16">
      <c r="A341">
        <v>340</v>
      </c>
      <c r="B341" t="s">
        <v>102</v>
      </c>
      <c r="C341" t="s">
        <v>76</v>
      </c>
      <c r="D341" t="s">
        <v>70</v>
      </c>
      <c r="E341" t="s">
        <v>93</v>
      </c>
      <c r="F341" t="s">
        <v>83</v>
      </c>
      <c r="G341" t="s">
        <v>87</v>
      </c>
      <c r="H341" t="s">
        <v>101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  <c r="P341" s="2">
        <v>44468</v>
      </c>
    </row>
    <row r="342" spans="1:16">
      <c r="A342">
        <v>341</v>
      </c>
      <c r="B342" t="s">
        <v>88</v>
      </c>
      <c r="C342" t="s">
        <v>69</v>
      </c>
      <c r="D342" t="s">
        <v>90</v>
      </c>
      <c r="E342" t="s">
        <v>91</v>
      </c>
      <c r="F342" t="s">
        <v>99</v>
      </c>
      <c r="G342" t="s">
        <v>87</v>
      </c>
      <c r="H342" t="s">
        <v>89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  <c r="P342" s="2">
        <v>42817</v>
      </c>
    </row>
    <row r="343" spans="1:16">
      <c r="A343">
        <v>342</v>
      </c>
      <c r="B343" t="s">
        <v>88</v>
      </c>
      <c r="C343" t="s">
        <v>69</v>
      </c>
      <c r="D343" t="s">
        <v>98</v>
      </c>
      <c r="E343" t="s">
        <v>93</v>
      </c>
      <c r="F343" t="s">
        <v>72</v>
      </c>
      <c r="G343" t="s">
        <v>87</v>
      </c>
      <c r="H343" t="s">
        <v>84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  <c r="P343" s="2">
        <v>43753</v>
      </c>
    </row>
    <row r="344" spans="1:16">
      <c r="A344">
        <v>343</v>
      </c>
      <c r="B344" t="s">
        <v>88</v>
      </c>
      <c r="C344" t="s">
        <v>85</v>
      </c>
      <c r="D344" t="s">
        <v>70</v>
      </c>
      <c r="E344" t="s">
        <v>71</v>
      </c>
      <c r="F344" t="s">
        <v>83</v>
      </c>
      <c r="G344" t="s">
        <v>73</v>
      </c>
      <c r="H344" t="s">
        <v>74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  <c r="P344" s="2">
        <v>42961</v>
      </c>
    </row>
    <row r="345" spans="1:16">
      <c r="A345">
        <v>344</v>
      </c>
      <c r="B345" t="s">
        <v>75</v>
      </c>
      <c r="C345" t="s">
        <v>85</v>
      </c>
      <c r="D345" t="s">
        <v>90</v>
      </c>
      <c r="E345" t="s">
        <v>93</v>
      </c>
      <c r="F345" t="s">
        <v>99</v>
      </c>
      <c r="G345" t="s">
        <v>79</v>
      </c>
      <c r="H345" t="s">
        <v>84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  <c r="P345" s="2">
        <v>40390</v>
      </c>
    </row>
    <row r="346" spans="1:16">
      <c r="A346">
        <v>345</v>
      </c>
      <c r="B346" t="s">
        <v>100</v>
      </c>
      <c r="C346" t="s">
        <v>85</v>
      </c>
      <c r="D346" t="s">
        <v>90</v>
      </c>
      <c r="E346" t="s">
        <v>93</v>
      </c>
      <c r="F346" t="s">
        <v>86</v>
      </c>
      <c r="G346" t="s">
        <v>73</v>
      </c>
      <c r="H346" t="s">
        <v>92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  <c r="P346" s="2">
        <v>43731</v>
      </c>
    </row>
    <row r="347" spans="1:16">
      <c r="A347">
        <v>346</v>
      </c>
      <c r="B347" t="s">
        <v>102</v>
      </c>
      <c r="C347" t="s">
        <v>76</v>
      </c>
      <c r="D347" t="s">
        <v>98</v>
      </c>
      <c r="E347" t="s">
        <v>71</v>
      </c>
      <c r="F347" t="s">
        <v>94</v>
      </c>
      <c r="G347" t="s">
        <v>79</v>
      </c>
      <c r="H347" t="s">
        <v>80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  <c r="P347" s="2">
        <v>41432</v>
      </c>
    </row>
    <row r="348" spans="1:16">
      <c r="A348">
        <v>347</v>
      </c>
      <c r="B348" t="s">
        <v>75</v>
      </c>
      <c r="C348" t="s">
        <v>85</v>
      </c>
      <c r="D348" t="s">
        <v>98</v>
      </c>
      <c r="E348" t="s">
        <v>93</v>
      </c>
      <c r="F348" t="s">
        <v>86</v>
      </c>
      <c r="G348" t="s">
        <v>87</v>
      </c>
      <c r="H348" t="s">
        <v>84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  <c r="P348" s="2">
        <v>40559</v>
      </c>
    </row>
    <row r="349" spans="1:16">
      <c r="A349">
        <v>348</v>
      </c>
      <c r="B349" t="s">
        <v>88</v>
      </c>
      <c r="C349" t="s">
        <v>69</v>
      </c>
      <c r="D349" t="s">
        <v>77</v>
      </c>
      <c r="E349" t="s">
        <v>91</v>
      </c>
      <c r="F349" t="s">
        <v>96</v>
      </c>
      <c r="G349" t="s">
        <v>73</v>
      </c>
      <c r="H349" t="s">
        <v>97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  <c r="P349" s="2">
        <v>45459</v>
      </c>
    </row>
    <row r="350" spans="1:16">
      <c r="A350">
        <v>349</v>
      </c>
      <c r="B350" t="s">
        <v>102</v>
      </c>
      <c r="C350" t="s">
        <v>69</v>
      </c>
      <c r="D350" t="s">
        <v>70</v>
      </c>
      <c r="E350" t="s">
        <v>93</v>
      </c>
      <c r="F350" t="s">
        <v>78</v>
      </c>
      <c r="G350" t="s">
        <v>79</v>
      </c>
      <c r="H350" t="s">
        <v>84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  <c r="P350" s="2">
        <v>41487</v>
      </c>
    </row>
    <row r="351" spans="1:16">
      <c r="A351">
        <v>350</v>
      </c>
      <c r="B351" t="s">
        <v>75</v>
      </c>
      <c r="C351" t="s">
        <v>85</v>
      </c>
      <c r="D351" t="s">
        <v>70</v>
      </c>
      <c r="E351" t="s">
        <v>71</v>
      </c>
      <c r="F351" t="s">
        <v>96</v>
      </c>
      <c r="G351" t="s">
        <v>79</v>
      </c>
      <c r="H351" t="s">
        <v>92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  <c r="P351" s="2">
        <v>41566</v>
      </c>
    </row>
    <row r="352" spans="1:16">
      <c r="A352">
        <v>351</v>
      </c>
      <c r="B352" t="s">
        <v>100</v>
      </c>
      <c r="C352" t="s">
        <v>85</v>
      </c>
      <c r="D352" t="s">
        <v>77</v>
      </c>
      <c r="E352" t="s">
        <v>91</v>
      </c>
      <c r="F352" t="s">
        <v>72</v>
      </c>
      <c r="G352" t="s">
        <v>87</v>
      </c>
      <c r="H352" t="s">
        <v>89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  <c r="P352" s="2">
        <v>42088</v>
      </c>
    </row>
    <row r="353" spans="1:16">
      <c r="A353">
        <v>352</v>
      </c>
      <c r="B353" t="s">
        <v>75</v>
      </c>
      <c r="C353" t="s">
        <v>69</v>
      </c>
      <c r="D353" t="s">
        <v>70</v>
      </c>
      <c r="E353" t="s">
        <v>71</v>
      </c>
      <c r="F353" t="s">
        <v>83</v>
      </c>
      <c r="G353" t="s">
        <v>73</v>
      </c>
      <c r="H353" t="s">
        <v>80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  <c r="P353" s="2">
        <v>35187</v>
      </c>
    </row>
    <row r="354" spans="1:16">
      <c r="A354">
        <v>353</v>
      </c>
      <c r="B354" t="s">
        <v>100</v>
      </c>
      <c r="C354" t="s">
        <v>76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  <c r="P354" s="2">
        <v>38722</v>
      </c>
    </row>
    <row r="355" spans="1:16">
      <c r="A355">
        <v>354</v>
      </c>
      <c r="B355" t="s">
        <v>88</v>
      </c>
      <c r="C355" t="s">
        <v>85</v>
      </c>
      <c r="D355" t="s">
        <v>70</v>
      </c>
      <c r="E355" t="s">
        <v>82</v>
      </c>
      <c r="F355" t="s">
        <v>94</v>
      </c>
      <c r="G355" t="s">
        <v>73</v>
      </c>
      <c r="H355" t="s">
        <v>92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  <c r="P355" s="2">
        <v>40434</v>
      </c>
    </row>
    <row r="356" spans="1:16">
      <c r="A356">
        <v>355</v>
      </c>
      <c r="B356" t="s">
        <v>100</v>
      </c>
      <c r="C356" t="s">
        <v>85</v>
      </c>
      <c r="D356" t="s">
        <v>70</v>
      </c>
      <c r="E356" t="s">
        <v>82</v>
      </c>
      <c r="F356" t="s">
        <v>99</v>
      </c>
      <c r="G356" t="s">
        <v>87</v>
      </c>
      <c r="H356" t="s">
        <v>80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  <c r="P356" s="2">
        <v>41115</v>
      </c>
    </row>
    <row r="357" spans="1:16">
      <c r="A357">
        <v>356</v>
      </c>
      <c r="B357" t="s">
        <v>102</v>
      </c>
      <c r="C357" t="s">
        <v>69</v>
      </c>
      <c r="D357" t="s">
        <v>70</v>
      </c>
      <c r="E357" t="s">
        <v>71</v>
      </c>
      <c r="F357" t="s">
        <v>86</v>
      </c>
      <c r="G357" t="s">
        <v>73</v>
      </c>
      <c r="H357" t="s">
        <v>84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  <c r="P357" s="2">
        <v>42393</v>
      </c>
    </row>
    <row r="358" spans="1:16">
      <c r="A358">
        <v>357</v>
      </c>
      <c r="B358" t="s">
        <v>88</v>
      </c>
      <c r="C358" t="s">
        <v>85</v>
      </c>
      <c r="D358" t="s">
        <v>98</v>
      </c>
      <c r="E358" t="s">
        <v>71</v>
      </c>
      <c r="F358" t="s">
        <v>96</v>
      </c>
      <c r="G358" t="s">
        <v>87</v>
      </c>
      <c r="H358" t="s">
        <v>89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  <c r="P358" s="2">
        <v>44443</v>
      </c>
    </row>
    <row r="359" spans="1:16">
      <c r="A359">
        <v>358</v>
      </c>
      <c r="B359" t="s">
        <v>102</v>
      </c>
      <c r="C359" t="s">
        <v>76</v>
      </c>
      <c r="D359" t="s">
        <v>70</v>
      </c>
      <c r="E359" t="s">
        <v>71</v>
      </c>
      <c r="F359" t="s">
        <v>96</v>
      </c>
      <c r="G359" t="s">
        <v>87</v>
      </c>
      <c r="H359" t="s">
        <v>101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  <c r="P359" s="2">
        <v>38260</v>
      </c>
    </row>
    <row r="360" spans="1:16">
      <c r="A360">
        <v>359</v>
      </c>
      <c r="B360" t="s">
        <v>81</v>
      </c>
      <c r="C360" t="s">
        <v>69</v>
      </c>
      <c r="D360" t="s">
        <v>98</v>
      </c>
      <c r="E360" t="s">
        <v>82</v>
      </c>
      <c r="F360" t="s">
        <v>94</v>
      </c>
      <c r="G360" t="s">
        <v>87</v>
      </c>
      <c r="H360" t="s">
        <v>89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  <c r="P360" s="2">
        <v>40242</v>
      </c>
    </row>
    <row r="361" spans="1:16">
      <c r="A361">
        <v>360</v>
      </c>
      <c r="B361" t="s">
        <v>95</v>
      </c>
      <c r="C361" t="s">
        <v>85</v>
      </c>
      <c r="D361" t="s">
        <v>70</v>
      </c>
      <c r="E361" t="s">
        <v>82</v>
      </c>
      <c r="F361" t="s">
        <v>96</v>
      </c>
      <c r="G361" t="s">
        <v>79</v>
      </c>
      <c r="H361" t="s">
        <v>101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  <c r="P361" s="2">
        <v>42105</v>
      </c>
    </row>
    <row r="362" spans="1:16">
      <c r="A362">
        <v>361</v>
      </c>
      <c r="B362" t="s">
        <v>100</v>
      </c>
      <c r="C362" t="s">
        <v>69</v>
      </c>
      <c r="D362" t="s">
        <v>77</v>
      </c>
      <c r="E362" t="s">
        <v>93</v>
      </c>
      <c r="F362" t="s">
        <v>94</v>
      </c>
      <c r="G362" t="s">
        <v>73</v>
      </c>
      <c r="H362" t="s">
        <v>97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  <c r="P362" s="2">
        <v>44074</v>
      </c>
    </row>
    <row r="363" spans="1:16">
      <c r="A363">
        <v>362</v>
      </c>
      <c r="B363" t="s">
        <v>95</v>
      </c>
      <c r="C363" t="s">
        <v>85</v>
      </c>
      <c r="D363" t="s">
        <v>90</v>
      </c>
      <c r="E363" t="s">
        <v>93</v>
      </c>
      <c r="F363" t="s">
        <v>72</v>
      </c>
      <c r="G363" t="s">
        <v>73</v>
      </c>
      <c r="H363" t="s">
        <v>89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  <c r="P363" s="2">
        <v>35719</v>
      </c>
    </row>
    <row r="364" spans="1:16">
      <c r="A364">
        <v>363</v>
      </c>
      <c r="B364" t="s">
        <v>95</v>
      </c>
      <c r="C364" t="s">
        <v>85</v>
      </c>
      <c r="D364" t="s">
        <v>98</v>
      </c>
      <c r="E364" t="s">
        <v>71</v>
      </c>
      <c r="F364" t="s">
        <v>86</v>
      </c>
      <c r="G364" t="s">
        <v>87</v>
      </c>
      <c r="H364" t="s">
        <v>80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  <c r="P364" s="2">
        <v>38056</v>
      </c>
    </row>
    <row r="365" spans="1:16">
      <c r="A365">
        <v>364</v>
      </c>
      <c r="B365" t="s">
        <v>100</v>
      </c>
      <c r="C365" t="s">
        <v>85</v>
      </c>
      <c r="D365" t="s">
        <v>70</v>
      </c>
      <c r="E365" t="s">
        <v>91</v>
      </c>
      <c r="F365" t="s">
        <v>83</v>
      </c>
      <c r="G365" t="s">
        <v>87</v>
      </c>
      <c r="H365" t="s">
        <v>101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  <c r="P365" s="2">
        <v>43347</v>
      </c>
    </row>
    <row r="366" spans="1:16">
      <c r="A366">
        <v>365</v>
      </c>
      <c r="B366" t="s">
        <v>88</v>
      </c>
      <c r="C366" t="s">
        <v>76</v>
      </c>
      <c r="D366" t="s">
        <v>77</v>
      </c>
      <c r="E366" t="s">
        <v>91</v>
      </c>
      <c r="F366" t="s">
        <v>99</v>
      </c>
      <c r="G366" t="s">
        <v>73</v>
      </c>
      <c r="H366" t="s">
        <v>74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  <c r="P366" s="2">
        <v>44517</v>
      </c>
    </row>
    <row r="367" spans="1:16">
      <c r="A367">
        <v>366</v>
      </c>
      <c r="B367" t="s">
        <v>81</v>
      </c>
      <c r="C367" t="s">
        <v>76</v>
      </c>
      <c r="D367" t="s">
        <v>90</v>
      </c>
      <c r="E367" t="s">
        <v>82</v>
      </c>
      <c r="F367" t="s">
        <v>83</v>
      </c>
      <c r="G367" t="s">
        <v>87</v>
      </c>
      <c r="H367" t="s">
        <v>80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  <c r="P367" s="2">
        <v>42408</v>
      </c>
    </row>
    <row r="368" spans="1:16">
      <c r="A368">
        <v>367</v>
      </c>
      <c r="B368" t="s">
        <v>102</v>
      </c>
      <c r="C368" t="s">
        <v>69</v>
      </c>
      <c r="D368" t="s">
        <v>98</v>
      </c>
      <c r="E368" t="s">
        <v>82</v>
      </c>
      <c r="F368" t="s">
        <v>72</v>
      </c>
      <c r="G368" t="s">
        <v>73</v>
      </c>
      <c r="H368" t="s">
        <v>74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  <c r="P368" s="2">
        <v>45271</v>
      </c>
    </row>
    <row r="369" spans="1:16">
      <c r="A369">
        <v>368</v>
      </c>
      <c r="B369" t="s">
        <v>75</v>
      </c>
      <c r="C369" t="s">
        <v>85</v>
      </c>
      <c r="D369" t="s">
        <v>90</v>
      </c>
      <c r="E369" t="s">
        <v>82</v>
      </c>
      <c r="F369" t="s">
        <v>99</v>
      </c>
      <c r="G369" t="s">
        <v>79</v>
      </c>
      <c r="H369" t="s">
        <v>89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  <c r="P369" s="2">
        <v>40856</v>
      </c>
    </row>
    <row r="370" spans="1:16">
      <c r="A370">
        <v>369</v>
      </c>
      <c r="B370" t="s">
        <v>102</v>
      </c>
      <c r="C370" t="s">
        <v>85</v>
      </c>
      <c r="D370" t="s">
        <v>77</v>
      </c>
      <c r="E370" t="s">
        <v>71</v>
      </c>
      <c r="F370" t="s">
        <v>96</v>
      </c>
      <c r="G370" t="s">
        <v>87</v>
      </c>
      <c r="H370" t="s">
        <v>74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  <c r="P370" s="2">
        <v>35647</v>
      </c>
    </row>
    <row r="371" spans="1:16">
      <c r="A371">
        <v>370</v>
      </c>
      <c r="B371" t="s">
        <v>75</v>
      </c>
      <c r="C371" t="s">
        <v>76</v>
      </c>
      <c r="D371" t="s">
        <v>98</v>
      </c>
      <c r="E371" t="s">
        <v>91</v>
      </c>
      <c r="F371" t="s">
        <v>78</v>
      </c>
      <c r="G371" t="s">
        <v>73</v>
      </c>
      <c r="H371" t="s">
        <v>101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  <c r="P371" s="2">
        <v>42804</v>
      </c>
    </row>
    <row r="372" spans="1:16">
      <c r="A372">
        <v>371</v>
      </c>
      <c r="B372" t="s">
        <v>102</v>
      </c>
      <c r="C372" t="s">
        <v>85</v>
      </c>
      <c r="D372" t="s">
        <v>90</v>
      </c>
      <c r="E372" t="s">
        <v>93</v>
      </c>
      <c r="F372" t="s">
        <v>72</v>
      </c>
      <c r="G372" t="s">
        <v>87</v>
      </c>
      <c r="H372" t="s">
        <v>80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  <c r="P372" s="2">
        <v>36326</v>
      </c>
    </row>
    <row r="373" spans="1:16">
      <c r="A373">
        <v>372</v>
      </c>
      <c r="B373" t="s">
        <v>100</v>
      </c>
      <c r="C373" t="s">
        <v>76</v>
      </c>
      <c r="D373" t="s">
        <v>70</v>
      </c>
      <c r="E373" t="s">
        <v>71</v>
      </c>
      <c r="F373" t="s">
        <v>72</v>
      </c>
      <c r="G373" t="s">
        <v>73</v>
      </c>
      <c r="H373" t="s">
        <v>84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  <c r="P373" s="2">
        <v>35103</v>
      </c>
    </row>
    <row r="374" spans="1:16">
      <c r="A374">
        <v>373</v>
      </c>
      <c r="B374" t="s">
        <v>81</v>
      </c>
      <c r="C374" t="s">
        <v>85</v>
      </c>
      <c r="D374" t="s">
        <v>98</v>
      </c>
      <c r="E374" t="s">
        <v>93</v>
      </c>
      <c r="F374" t="s">
        <v>86</v>
      </c>
      <c r="G374" t="s">
        <v>73</v>
      </c>
      <c r="H374" t="s">
        <v>92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  <c r="P374" s="2">
        <v>41859</v>
      </c>
    </row>
    <row r="375" spans="1:16">
      <c r="A375">
        <v>374</v>
      </c>
      <c r="B375" t="s">
        <v>75</v>
      </c>
      <c r="C375" t="s">
        <v>69</v>
      </c>
      <c r="D375" t="s">
        <v>90</v>
      </c>
      <c r="E375" t="s">
        <v>93</v>
      </c>
      <c r="F375" t="s">
        <v>83</v>
      </c>
      <c r="G375" t="s">
        <v>87</v>
      </c>
      <c r="H375" t="s">
        <v>101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  <c r="P375" s="2">
        <v>43211</v>
      </c>
    </row>
    <row r="376" spans="1:16">
      <c r="A376">
        <v>375</v>
      </c>
      <c r="B376" t="s">
        <v>68</v>
      </c>
      <c r="C376" t="s">
        <v>85</v>
      </c>
      <c r="D376" t="s">
        <v>77</v>
      </c>
      <c r="E376" t="s">
        <v>71</v>
      </c>
      <c r="F376" t="s">
        <v>72</v>
      </c>
      <c r="G376" t="s">
        <v>79</v>
      </c>
      <c r="H376" t="s">
        <v>101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  <c r="P376" s="2">
        <v>41670</v>
      </c>
    </row>
    <row r="377" spans="1:16">
      <c r="A377">
        <v>376</v>
      </c>
      <c r="B377" t="s">
        <v>88</v>
      </c>
      <c r="C377" t="s">
        <v>85</v>
      </c>
      <c r="D377" t="s">
        <v>77</v>
      </c>
      <c r="E377" t="s">
        <v>93</v>
      </c>
      <c r="F377" t="s">
        <v>72</v>
      </c>
      <c r="G377" t="s">
        <v>73</v>
      </c>
      <c r="H377" t="s">
        <v>84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  <c r="P377" s="2">
        <v>39902</v>
      </c>
    </row>
    <row r="378" spans="1:16">
      <c r="A378">
        <v>377</v>
      </c>
      <c r="B378" t="s">
        <v>102</v>
      </c>
      <c r="C378" t="s">
        <v>76</v>
      </c>
      <c r="D378" t="s">
        <v>98</v>
      </c>
      <c r="E378" t="s">
        <v>91</v>
      </c>
      <c r="F378" t="s">
        <v>96</v>
      </c>
      <c r="G378" t="s">
        <v>73</v>
      </c>
      <c r="H378" t="s">
        <v>80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  <c r="P378" s="2">
        <v>37747</v>
      </c>
    </row>
    <row r="379" spans="1:16">
      <c r="A379">
        <v>378</v>
      </c>
      <c r="B379" t="s">
        <v>102</v>
      </c>
      <c r="C379" t="s">
        <v>85</v>
      </c>
      <c r="D379" t="s">
        <v>90</v>
      </c>
      <c r="E379" t="s">
        <v>93</v>
      </c>
      <c r="F379" t="s">
        <v>96</v>
      </c>
      <c r="G379" t="s">
        <v>73</v>
      </c>
      <c r="H379" t="s">
        <v>80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  <c r="P379" s="2">
        <v>37285</v>
      </c>
    </row>
    <row r="380" spans="1:16">
      <c r="A380">
        <v>379</v>
      </c>
      <c r="B380" t="s">
        <v>75</v>
      </c>
      <c r="C380" t="s">
        <v>85</v>
      </c>
      <c r="D380" t="s">
        <v>98</v>
      </c>
      <c r="E380" t="s">
        <v>91</v>
      </c>
      <c r="F380" t="s">
        <v>99</v>
      </c>
      <c r="G380" t="s">
        <v>79</v>
      </c>
      <c r="H380" t="s">
        <v>89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  <c r="P380" s="2">
        <v>43775</v>
      </c>
    </row>
    <row r="381" spans="1:16">
      <c r="A381">
        <v>380</v>
      </c>
      <c r="B381" t="s">
        <v>88</v>
      </c>
      <c r="C381" t="s">
        <v>76</v>
      </c>
      <c r="D381" t="s">
        <v>98</v>
      </c>
      <c r="E381" t="s">
        <v>91</v>
      </c>
      <c r="F381" t="s">
        <v>94</v>
      </c>
      <c r="G381" t="s">
        <v>79</v>
      </c>
      <c r="H381" t="s">
        <v>74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  <c r="P381" s="2">
        <v>43128</v>
      </c>
    </row>
    <row r="382" spans="1:16">
      <c r="A382">
        <v>381</v>
      </c>
      <c r="B382" t="s">
        <v>88</v>
      </c>
      <c r="C382" t="s">
        <v>69</v>
      </c>
      <c r="D382" t="s">
        <v>90</v>
      </c>
      <c r="E382" t="s">
        <v>91</v>
      </c>
      <c r="F382" t="s">
        <v>94</v>
      </c>
      <c r="G382" t="s">
        <v>87</v>
      </c>
      <c r="H382" t="s">
        <v>89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  <c r="P382" s="2">
        <v>40966</v>
      </c>
    </row>
    <row r="383" spans="1:16">
      <c r="A383">
        <v>382</v>
      </c>
      <c r="B383" t="s">
        <v>100</v>
      </c>
      <c r="C383" t="s">
        <v>69</v>
      </c>
      <c r="D383" t="s">
        <v>90</v>
      </c>
      <c r="E383" t="s">
        <v>82</v>
      </c>
      <c r="F383" t="s">
        <v>78</v>
      </c>
      <c r="G383" t="s">
        <v>79</v>
      </c>
      <c r="H383" t="s">
        <v>84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  <c r="P383" s="2">
        <v>41934</v>
      </c>
    </row>
    <row r="384" spans="1:16">
      <c r="A384">
        <v>383</v>
      </c>
      <c r="B384" t="s">
        <v>68</v>
      </c>
      <c r="C384" t="s">
        <v>76</v>
      </c>
      <c r="D384" t="s">
        <v>70</v>
      </c>
      <c r="E384" t="s">
        <v>93</v>
      </c>
      <c r="F384" t="s">
        <v>94</v>
      </c>
      <c r="G384" t="s">
        <v>87</v>
      </c>
      <c r="H384" t="s">
        <v>89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  <c r="P384" s="2">
        <v>38925</v>
      </c>
    </row>
    <row r="385" spans="1:16">
      <c r="A385">
        <v>384</v>
      </c>
      <c r="B385" t="s">
        <v>100</v>
      </c>
      <c r="C385" t="s">
        <v>76</v>
      </c>
      <c r="D385" t="s">
        <v>90</v>
      </c>
      <c r="E385" t="s">
        <v>71</v>
      </c>
      <c r="F385" t="s">
        <v>86</v>
      </c>
      <c r="G385" t="s">
        <v>87</v>
      </c>
      <c r="H385" t="s">
        <v>84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  <c r="P385" s="2">
        <v>37513</v>
      </c>
    </row>
    <row r="386" spans="1:16">
      <c r="A386">
        <v>385</v>
      </c>
      <c r="B386" t="s">
        <v>100</v>
      </c>
      <c r="C386" t="s">
        <v>76</v>
      </c>
      <c r="D386" t="s">
        <v>77</v>
      </c>
      <c r="E386" t="s">
        <v>71</v>
      </c>
      <c r="F386" t="s">
        <v>78</v>
      </c>
      <c r="G386" t="s">
        <v>79</v>
      </c>
      <c r="H386" t="s">
        <v>80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  <c r="P386" s="2">
        <v>40124</v>
      </c>
    </row>
    <row r="387" spans="1:16">
      <c r="A387">
        <v>386</v>
      </c>
      <c r="B387" t="s">
        <v>100</v>
      </c>
      <c r="C387" t="s">
        <v>76</v>
      </c>
      <c r="D387" t="s">
        <v>98</v>
      </c>
      <c r="E387" t="s">
        <v>93</v>
      </c>
      <c r="F387" t="s">
        <v>99</v>
      </c>
      <c r="G387" t="s">
        <v>87</v>
      </c>
      <c r="H387" t="s">
        <v>74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  <c r="P387" s="2">
        <v>40877</v>
      </c>
    </row>
    <row r="388" spans="1:16">
      <c r="A388">
        <v>387</v>
      </c>
      <c r="B388" t="s">
        <v>100</v>
      </c>
      <c r="C388" t="s">
        <v>76</v>
      </c>
      <c r="D388" t="s">
        <v>98</v>
      </c>
      <c r="E388" t="s">
        <v>82</v>
      </c>
      <c r="F388" t="s">
        <v>96</v>
      </c>
      <c r="G388" t="s">
        <v>79</v>
      </c>
      <c r="H388" t="s">
        <v>89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  <c r="P388" s="2">
        <v>36389</v>
      </c>
    </row>
    <row r="389" spans="1:16">
      <c r="A389">
        <v>388</v>
      </c>
      <c r="B389" t="s">
        <v>100</v>
      </c>
      <c r="C389" t="s">
        <v>69</v>
      </c>
      <c r="D389" t="s">
        <v>77</v>
      </c>
      <c r="E389" t="s">
        <v>82</v>
      </c>
      <c r="F389" t="s">
        <v>94</v>
      </c>
      <c r="G389" t="s">
        <v>87</v>
      </c>
      <c r="H389" t="s">
        <v>101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  <c r="P389" s="2">
        <v>44164</v>
      </c>
    </row>
    <row r="390" spans="1:16">
      <c r="A390">
        <v>389</v>
      </c>
      <c r="B390" t="s">
        <v>81</v>
      </c>
      <c r="C390" t="s">
        <v>69</v>
      </c>
      <c r="D390" t="s">
        <v>90</v>
      </c>
      <c r="E390" t="s">
        <v>91</v>
      </c>
      <c r="F390" t="s">
        <v>83</v>
      </c>
      <c r="G390" t="s">
        <v>79</v>
      </c>
      <c r="H390" t="s">
        <v>97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  <c r="P390" s="2">
        <v>35341</v>
      </c>
    </row>
    <row r="391" spans="1:16">
      <c r="A391">
        <v>390</v>
      </c>
      <c r="B391" t="s">
        <v>88</v>
      </c>
      <c r="C391" t="s">
        <v>76</v>
      </c>
      <c r="D391" t="s">
        <v>77</v>
      </c>
      <c r="E391" t="s">
        <v>93</v>
      </c>
      <c r="F391" t="s">
        <v>96</v>
      </c>
      <c r="G391" t="s">
        <v>79</v>
      </c>
      <c r="H391" t="s">
        <v>92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  <c r="P391" s="2">
        <v>39089</v>
      </c>
    </row>
    <row r="392" spans="1:16">
      <c r="A392">
        <v>391</v>
      </c>
      <c r="B392" t="s">
        <v>100</v>
      </c>
      <c r="C392" t="s">
        <v>85</v>
      </c>
      <c r="D392" t="s">
        <v>77</v>
      </c>
      <c r="E392" t="s">
        <v>93</v>
      </c>
      <c r="F392" t="s">
        <v>86</v>
      </c>
      <c r="G392" t="s">
        <v>87</v>
      </c>
      <c r="H392" t="s">
        <v>101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  <c r="P392" s="2">
        <v>40745</v>
      </c>
    </row>
    <row r="393" spans="1:16">
      <c r="A393">
        <v>392</v>
      </c>
      <c r="B393" t="s">
        <v>88</v>
      </c>
      <c r="C393" t="s">
        <v>76</v>
      </c>
      <c r="D393" t="s">
        <v>70</v>
      </c>
      <c r="E393" t="s">
        <v>71</v>
      </c>
      <c r="F393" t="s">
        <v>96</v>
      </c>
      <c r="G393" t="s">
        <v>73</v>
      </c>
      <c r="H393" t="s">
        <v>80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  <c r="P393" s="2">
        <v>36600</v>
      </c>
    </row>
    <row r="394" spans="1:16">
      <c r="A394">
        <v>393</v>
      </c>
      <c r="B394" t="s">
        <v>88</v>
      </c>
      <c r="C394" t="s">
        <v>85</v>
      </c>
      <c r="D394" t="s">
        <v>77</v>
      </c>
      <c r="E394" t="s">
        <v>93</v>
      </c>
      <c r="F394" t="s">
        <v>86</v>
      </c>
      <c r="G394" t="s">
        <v>87</v>
      </c>
      <c r="H394" t="s">
        <v>92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  <c r="P394" s="2">
        <v>42897</v>
      </c>
    </row>
    <row r="395" spans="1:16">
      <c r="A395">
        <v>394</v>
      </c>
      <c r="B395" t="s">
        <v>95</v>
      </c>
      <c r="C395" t="s">
        <v>76</v>
      </c>
      <c r="D395" t="s">
        <v>98</v>
      </c>
      <c r="E395" t="s">
        <v>82</v>
      </c>
      <c r="F395" t="s">
        <v>86</v>
      </c>
      <c r="G395" t="s">
        <v>79</v>
      </c>
      <c r="H395" t="s">
        <v>97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  <c r="P395" s="2">
        <v>44523</v>
      </c>
    </row>
    <row r="396" spans="1:16">
      <c r="A396">
        <v>395</v>
      </c>
      <c r="B396" t="s">
        <v>81</v>
      </c>
      <c r="C396" t="s">
        <v>76</v>
      </c>
      <c r="D396" t="s">
        <v>77</v>
      </c>
      <c r="E396" t="s">
        <v>93</v>
      </c>
      <c r="F396" t="s">
        <v>86</v>
      </c>
      <c r="G396" t="s">
        <v>73</v>
      </c>
      <c r="H396" t="s">
        <v>97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  <c r="P396" s="2">
        <v>36177</v>
      </c>
    </row>
    <row r="397" spans="1:16">
      <c r="A397">
        <v>396</v>
      </c>
      <c r="B397" t="s">
        <v>100</v>
      </c>
      <c r="C397" t="s">
        <v>69</v>
      </c>
      <c r="D397" t="s">
        <v>98</v>
      </c>
      <c r="E397" t="s">
        <v>71</v>
      </c>
      <c r="F397" t="s">
        <v>99</v>
      </c>
      <c r="G397" t="s">
        <v>87</v>
      </c>
      <c r="H397" t="s">
        <v>74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  <c r="P397" s="2">
        <v>36097</v>
      </c>
    </row>
    <row r="398" spans="1:16">
      <c r="A398">
        <v>397</v>
      </c>
      <c r="B398" t="s">
        <v>102</v>
      </c>
      <c r="C398" t="s">
        <v>85</v>
      </c>
      <c r="D398" t="s">
        <v>98</v>
      </c>
      <c r="E398" t="s">
        <v>91</v>
      </c>
      <c r="F398" t="s">
        <v>86</v>
      </c>
      <c r="G398" t="s">
        <v>87</v>
      </c>
      <c r="H398" t="s">
        <v>92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  <c r="P398" s="2">
        <v>43138</v>
      </c>
    </row>
    <row r="399" spans="1:16">
      <c r="A399">
        <v>398</v>
      </c>
      <c r="B399" t="s">
        <v>75</v>
      </c>
      <c r="C399" t="s">
        <v>85</v>
      </c>
      <c r="D399" t="s">
        <v>98</v>
      </c>
      <c r="E399" t="s">
        <v>71</v>
      </c>
      <c r="F399" t="s">
        <v>86</v>
      </c>
      <c r="G399" t="s">
        <v>87</v>
      </c>
      <c r="H399" t="s">
        <v>74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  <c r="P399" s="2">
        <v>37875</v>
      </c>
    </row>
    <row r="400" spans="1:16">
      <c r="A400">
        <v>399</v>
      </c>
      <c r="B400" t="s">
        <v>68</v>
      </c>
      <c r="C400" t="s">
        <v>69</v>
      </c>
      <c r="D400" t="s">
        <v>90</v>
      </c>
      <c r="E400" t="s">
        <v>71</v>
      </c>
      <c r="F400" t="s">
        <v>83</v>
      </c>
      <c r="G400" t="s">
        <v>73</v>
      </c>
      <c r="H400" t="s">
        <v>101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  <c r="P400" s="2">
        <v>42031</v>
      </c>
    </row>
    <row r="401" spans="1:16">
      <c r="A401">
        <v>400</v>
      </c>
      <c r="B401" t="s">
        <v>102</v>
      </c>
      <c r="C401" t="s">
        <v>69</v>
      </c>
      <c r="D401" t="s">
        <v>70</v>
      </c>
      <c r="E401" t="s">
        <v>91</v>
      </c>
      <c r="F401" t="s">
        <v>78</v>
      </c>
      <c r="G401" t="s">
        <v>79</v>
      </c>
      <c r="H401" t="s">
        <v>84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  <c r="P401" s="2">
        <v>40831</v>
      </c>
    </row>
    <row r="402" spans="1:16">
      <c r="A402">
        <v>401</v>
      </c>
      <c r="B402" t="s">
        <v>81</v>
      </c>
      <c r="C402" t="s">
        <v>69</v>
      </c>
      <c r="D402" t="s">
        <v>98</v>
      </c>
      <c r="E402" t="s">
        <v>71</v>
      </c>
      <c r="F402" t="s">
        <v>72</v>
      </c>
      <c r="G402" t="s">
        <v>87</v>
      </c>
      <c r="H402" t="s">
        <v>84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  <c r="P402" s="2">
        <v>37522</v>
      </c>
    </row>
    <row r="403" spans="1:16">
      <c r="A403">
        <v>402</v>
      </c>
      <c r="B403" t="s">
        <v>75</v>
      </c>
      <c r="C403" t="s">
        <v>69</v>
      </c>
      <c r="D403" t="s">
        <v>98</v>
      </c>
      <c r="E403" t="s">
        <v>71</v>
      </c>
      <c r="F403" t="s">
        <v>78</v>
      </c>
      <c r="G403" t="s">
        <v>87</v>
      </c>
      <c r="H403" t="s">
        <v>84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  <c r="P403" s="2">
        <v>43826</v>
      </c>
    </row>
    <row r="404" spans="1:16">
      <c r="A404">
        <v>403</v>
      </c>
      <c r="B404" t="s">
        <v>81</v>
      </c>
      <c r="C404" t="s">
        <v>85</v>
      </c>
      <c r="D404" t="s">
        <v>90</v>
      </c>
      <c r="E404" t="s">
        <v>93</v>
      </c>
      <c r="F404" t="s">
        <v>86</v>
      </c>
      <c r="G404" t="s">
        <v>87</v>
      </c>
      <c r="H404" t="s">
        <v>92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  <c r="P404" s="2">
        <v>41475</v>
      </c>
    </row>
    <row r="405" spans="1:16">
      <c r="A405">
        <v>404</v>
      </c>
      <c r="B405" t="s">
        <v>88</v>
      </c>
      <c r="C405" t="s">
        <v>85</v>
      </c>
      <c r="D405" t="s">
        <v>98</v>
      </c>
      <c r="E405" t="s">
        <v>93</v>
      </c>
      <c r="F405" t="s">
        <v>83</v>
      </c>
      <c r="G405" t="s">
        <v>87</v>
      </c>
      <c r="H405" t="s">
        <v>84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  <c r="P405" s="2">
        <v>37014</v>
      </c>
    </row>
    <row r="406" spans="1:16">
      <c r="A406">
        <v>405</v>
      </c>
      <c r="B406" t="s">
        <v>75</v>
      </c>
      <c r="C406" t="s">
        <v>76</v>
      </c>
      <c r="D406" t="s">
        <v>77</v>
      </c>
      <c r="E406" t="s">
        <v>91</v>
      </c>
      <c r="F406" t="s">
        <v>96</v>
      </c>
      <c r="G406" t="s">
        <v>87</v>
      </c>
      <c r="H406" t="s">
        <v>101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  <c r="P406" s="2">
        <v>40376</v>
      </c>
    </row>
    <row r="407" spans="1:16">
      <c r="A407">
        <v>406</v>
      </c>
      <c r="B407" t="s">
        <v>88</v>
      </c>
      <c r="C407" t="s">
        <v>76</v>
      </c>
      <c r="D407" t="s">
        <v>77</v>
      </c>
      <c r="E407" t="s">
        <v>93</v>
      </c>
      <c r="F407" t="s">
        <v>83</v>
      </c>
      <c r="G407" t="s">
        <v>79</v>
      </c>
      <c r="H407" t="s">
        <v>74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  <c r="P407" s="2">
        <v>43637</v>
      </c>
    </row>
    <row r="408" spans="1:16">
      <c r="A408">
        <v>407</v>
      </c>
      <c r="B408" t="s">
        <v>102</v>
      </c>
      <c r="C408" t="s">
        <v>69</v>
      </c>
      <c r="D408" t="s">
        <v>70</v>
      </c>
      <c r="E408" t="s">
        <v>93</v>
      </c>
      <c r="F408" t="s">
        <v>86</v>
      </c>
      <c r="G408" t="s">
        <v>79</v>
      </c>
      <c r="H408" t="s">
        <v>92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  <c r="P408" s="2">
        <v>41991</v>
      </c>
    </row>
    <row r="409" spans="1:16">
      <c r="A409">
        <v>408</v>
      </c>
      <c r="B409" t="s">
        <v>102</v>
      </c>
      <c r="C409" t="s">
        <v>69</v>
      </c>
      <c r="D409" t="s">
        <v>98</v>
      </c>
      <c r="E409" t="s">
        <v>71</v>
      </c>
      <c r="F409" t="s">
        <v>83</v>
      </c>
      <c r="G409" t="s">
        <v>87</v>
      </c>
      <c r="H409" t="s">
        <v>74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  <c r="P409" s="2">
        <v>44238</v>
      </c>
    </row>
    <row r="410" spans="1:16">
      <c r="A410">
        <v>409</v>
      </c>
      <c r="B410" t="s">
        <v>75</v>
      </c>
      <c r="C410" t="s">
        <v>69</v>
      </c>
      <c r="D410" t="s">
        <v>90</v>
      </c>
      <c r="E410" t="s">
        <v>82</v>
      </c>
      <c r="F410" t="s">
        <v>94</v>
      </c>
      <c r="G410" t="s">
        <v>73</v>
      </c>
      <c r="H410" t="s">
        <v>92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  <c r="P410" s="2">
        <v>40372</v>
      </c>
    </row>
    <row r="411" spans="1:16">
      <c r="A411">
        <v>410</v>
      </c>
      <c r="B411" t="s">
        <v>75</v>
      </c>
      <c r="C411" t="s">
        <v>76</v>
      </c>
      <c r="D411" t="s">
        <v>77</v>
      </c>
      <c r="E411" t="s">
        <v>93</v>
      </c>
      <c r="F411" t="s">
        <v>83</v>
      </c>
      <c r="G411" t="s">
        <v>79</v>
      </c>
      <c r="H411" t="s">
        <v>74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  <c r="P411" s="2">
        <v>36377</v>
      </c>
    </row>
    <row r="412" spans="1:16">
      <c r="A412">
        <v>411</v>
      </c>
      <c r="B412" t="s">
        <v>100</v>
      </c>
      <c r="C412" t="s">
        <v>76</v>
      </c>
      <c r="D412" t="s">
        <v>90</v>
      </c>
      <c r="E412" t="s">
        <v>82</v>
      </c>
      <c r="F412" t="s">
        <v>86</v>
      </c>
      <c r="G412" t="s">
        <v>73</v>
      </c>
      <c r="H412" t="s">
        <v>97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  <c r="P412" s="2">
        <v>37284</v>
      </c>
    </row>
    <row r="413" spans="1:16">
      <c r="A413">
        <v>412</v>
      </c>
      <c r="B413" t="s">
        <v>81</v>
      </c>
      <c r="C413" t="s">
        <v>76</v>
      </c>
      <c r="D413" t="s">
        <v>90</v>
      </c>
      <c r="E413" t="s">
        <v>93</v>
      </c>
      <c r="F413" t="s">
        <v>99</v>
      </c>
      <c r="G413" t="s">
        <v>79</v>
      </c>
      <c r="H413" t="s">
        <v>74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  <c r="P413" s="2">
        <v>36953</v>
      </c>
    </row>
    <row r="414" spans="1:16">
      <c r="A414">
        <v>413</v>
      </c>
      <c r="B414" t="s">
        <v>100</v>
      </c>
      <c r="C414" t="s">
        <v>76</v>
      </c>
      <c r="D414" t="s">
        <v>77</v>
      </c>
      <c r="E414" t="s">
        <v>93</v>
      </c>
      <c r="F414" t="s">
        <v>94</v>
      </c>
      <c r="G414" t="s">
        <v>87</v>
      </c>
      <c r="H414" t="s">
        <v>84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  <c r="P414" s="2">
        <v>37680</v>
      </c>
    </row>
    <row r="415" spans="1:16">
      <c r="A415">
        <v>414</v>
      </c>
      <c r="B415" t="s">
        <v>81</v>
      </c>
      <c r="C415" t="s">
        <v>76</v>
      </c>
      <c r="D415" t="s">
        <v>90</v>
      </c>
      <c r="E415" t="s">
        <v>91</v>
      </c>
      <c r="F415" t="s">
        <v>83</v>
      </c>
      <c r="G415" t="s">
        <v>79</v>
      </c>
      <c r="H415" t="s">
        <v>97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  <c r="P415" s="2">
        <v>44196</v>
      </c>
    </row>
    <row r="416" spans="1:16">
      <c r="A416">
        <v>415</v>
      </c>
      <c r="B416" t="s">
        <v>100</v>
      </c>
      <c r="C416" t="s">
        <v>76</v>
      </c>
      <c r="D416" t="s">
        <v>77</v>
      </c>
      <c r="E416" t="s">
        <v>91</v>
      </c>
      <c r="F416" t="s">
        <v>72</v>
      </c>
      <c r="G416" t="s">
        <v>87</v>
      </c>
      <c r="H416" t="s">
        <v>74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  <c r="P416" s="2">
        <v>43051</v>
      </c>
    </row>
    <row r="417" spans="1:16">
      <c r="A417">
        <v>416</v>
      </c>
      <c r="B417" t="s">
        <v>88</v>
      </c>
      <c r="C417" t="s">
        <v>76</v>
      </c>
      <c r="D417" t="s">
        <v>90</v>
      </c>
      <c r="E417" t="s">
        <v>91</v>
      </c>
      <c r="F417" t="s">
        <v>72</v>
      </c>
      <c r="G417" t="s">
        <v>79</v>
      </c>
      <c r="H417" t="s">
        <v>92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  <c r="P417" s="2">
        <v>45318</v>
      </c>
    </row>
    <row r="418" spans="1:16">
      <c r="A418">
        <v>417</v>
      </c>
      <c r="B418" t="s">
        <v>75</v>
      </c>
      <c r="C418" t="s">
        <v>69</v>
      </c>
      <c r="D418" t="s">
        <v>77</v>
      </c>
      <c r="E418" t="s">
        <v>82</v>
      </c>
      <c r="F418" t="s">
        <v>83</v>
      </c>
      <c r="G418" t="s">
        <v>87</v>
      </c>
      <c r="H418" t="s">
        <v>92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  <c r="P418" s="2">
        <v>44481</v>
      </c>
    </row>
    <row r="419" spans="1:16">
      <c r="A419">
        <v>418</v>
      </c>
      <c r="B419" t="s">
        <v>102</v>
      </c>
      <c r="C419" t="s">
        <v>69</v>
      </c>
      <c r="D419" t="s">
        <v>98</v>
      </c>
      <c r="E419" t="s">
        <v>71</v>
      </c>
      <c r="F419" t="s">
        <v>99</v>
      </c>
      <c r="G419" t="s">
        <v>87</v>
      </c>
      <c r="H419" t="s">
        <v>92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  <c r="P419" s="2">
        <v>41701</v>
      </c>
    </row>
    <row r="420" spans="1:16">
      <c r="A420">
        <v>419</v>
      </c>
      <c r="B420" t="s">
        <v>81</v>
      </c>
      <c r="C420" t="s">
        <v>69</v>
      </c>
      <c r="D420" t="s">
        <v>70</v>
      </c>
      <c r="E420" t="s">
        <v>93</v>
      </c>
      <c r="F420" t="s">
        <v>96</v>
      </c>
      <c r="G420" t="s">
        <v>87</v>
      </c>
      <c r="H420" t="s">
        <v>80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  <c r="P420" s="2">
        <v>40560</v>
      </c>
    </row>
    <row r="421" spans="1:16">
      <c r="A421">
        <v>420</v>
      </c>
      <c r="B421" t="s">
        <v>81</v>
      </c>
      <c r="C421" t="s">
        <v>69</v>
      </c>
      <c r="D421" t="s">
        <v>77</v>
      </c>
      <c r="E421" t="s">
        <v>93</v>
      </c>
      <c r="F421" t="s">
        <v>86</v>
      </c>
      <c r="G421" t="s">
        <v>87</v>
      </c>
      <c r="H421" t="s">
        <v>101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  <c r="P421" s="2">
        <v>41792</v>
      </c>
    </row>
    <row r="422" spans="1:16">
      <c r="A422">
        <v>421</v>
      </c>
      <c r="B422" t="s">
        <v>102</v>
      </c>
      <c r="C422" t="s">
        <v>76</v>
      </c>
      <c r="D422" t="s">
        <v>77</v>
      </c>
      <c r="E422" t="s">
        <v>93</v>
      </c>
      <c r="F422" t="s">
        <v>72</v>
      </c>
      <c r="G422" t="s">
        <v>73</v>
      </c>
      <c r="H422" t="s">
        <v>92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  <c r="P422" s="2">
        <v>38630</v>
      </c>
    </row>
    <row r="423" spans="1:16">
      <c r="A423">
        <v>422</v>
      </c>
      <c r="B423" t="s">
        <v>100</v>
      </c>
      <c r="C423" t="s">
        <v>85</v>
      </c>
      <c r="D423" t="s">
        <v>70</v>
      </c>
      <c r="E423" t="s">
        <v>82</v>
      </c>
      <c r="F423" t="s">
        <v>96</v>
      </c>
      <c r="G423" t="s">
        <v>87</v>
      </c>
      <c r="H423" t="s">
        <v>97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  <c r="P423" s="2">
        <v>40501</v>
      </c>
    </row>
    <row r="424" spans="1:16">
      <c r="A424">
        <v>423</v>
      </c>
      <c r="B424" t="s">
        <v>81</v>
      </c>
      <c r="C424" t="s">
        <v>76</v>
      </c>
      <c r="D424" t="s">
        <v>77</v>
      </c>
      <c r="E424" t="s">
        <v>91</v>
      </c>
      <c r="F424" t="s">
        <v>83</v>
      </c>
      <c r="G424" t="s">
        <v>73</v>
      </c>
      <c r="H424" t="s">
        <v>92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  <c r="P424" s="2">
        <v>39842</v>
      </c>
    </row>
    <row r="425" spans="1:16">
      <c r="A425">
        <v>424</v>
      </c>
      <c r="B425" t="s">
        <v>68</v>
      </c>
      <c r="C425" t="s">
        <v>85</v>
      </c>
      <c r="D425" t="s">
        <v>77</v>
      </c>
      <c r="E425" t="s">
        <v>71</v>
      </c>
      <c r="F425" t="s">
        <v>96</v>
      </c>
      <c r="G425" t="s">
        <v>73</v>
      </c>
      <c r="H425" t="s">
        <v>80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  <c r="P425" s="2">
        <v>36595</v>
      </c>
    </row>
    <row r="426" spans="1:16">
      <c r="A426">
        <v>425</v>
      </c>
      <c r="B426" t="s">
        <v>88</v>
      </c>
      <c r="C426" t="s">
        <v>69</v>
      </c>
      <c r="D426" t="s">
        <v>90</v>
      </c>
      <c r="E426" t="s">
        <v>82</v>
      </c>
      <c r="F426" t="s">
        <v>94</v>
      </c>
      <c r="G426" t="s">
        <v>87</v>
      </c>
      <c r="H426" t="s">
        <v>84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  <c r="P426" s="2">
        <v>39048</v>
      </c>
    </row>
    <row r="427" spans="1:16">
      <c r="A427">
        <v>426</v>
      </c>
      <c r="B427" t="s">
        <v>75</v>
      </c>
      <c r="C427" t="s">
        <v>76</v>
      </c>
      <c r="D427" t="s">
        <v>70</v>
      </c>
      <c r="E427" t="s">
        <v>91</v>
      </c>
      <c r="F427" t="s">
        <v>78</v>
      </c>
      <c r="G427" t="s">
        <v>73</v>
      </c>
      <c r="H427" t="s">
        <v>97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  <c r="P427" s="2">
        <v>37557</v>
      </c>
    </row>
    <row r="428" spans="1:16">
      <c r="A428">
        <v>427</v>
      </c>
      <c r="B428" t="s">
        <v>102</v>
      </c>
      <c r="C428" t="s">
        <v>69</v>
      </c>
      <c r="D428" t="s">
        <v>98</v>
      </c>
      <c r="E428" t="s">
        <v>82</v>
      </c>
      <c r="F428" t="s">
        <v>72</v>
      </c>
      <c r="G428" t="s">
        <v>79</v>
      </c>
      <c r="H428" t="s">
        <v>80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  <c r="P428" s="2">
        <v>34778</v>
      </c>
    </row>
    <row r="429" spans="1:16">
      <c r="A429">
        <v>428</v>
      </c>
      <c r="B429" t="s">
        <v>75</v>
      </c>
      <c r="C429" t="s">
        <v>76</v>
      </c>
      <c r="D429" t="s">
        <v>77</v>
      </c>
      <c r="E429" t="s">
        <v>71</v>
      </c>
      <c r="F429" t="s">
        <v>83</v>
      </c>
      <c r="G429" t="s">
        <v>87</v>
      </c>
      <c r="H429" t="s">
        <v>84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  <c r="P429" s="2">
        <v>37741</v>
      </c>
    </row>
    <row r="430" spans="1:16">
      <c r="A430">
        <v>429</v>
      </c>
      <c r="B430" t="s">
        <v>68</v>
      </c>
      <c r="C430" t="s">
        <v>69</v>
      </c>
      <c r="D430" t="s">
        <v>70</v>
      </c>
      <c r="E430" t="s">
        <v>91</v>
      </c>
      <c r="F430" t="s">
        <v>86</v>
      </c>
      <c r="G430" t="s">
        <v>73</v>
      </c>
      <c r="H430" t="s">
        <v>89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  <c r="P430" s="2">
        <v>44168</v>
      </c>
    </row>
    <row r="431" spans="1:16">
      <c r="A431">
        <v>430</v>
      </c>
      <c r="B431" t="s">
        <v>81</v>
      </c>
      <c r="C431" t="s">
        <v>85</v>
      </c>
      <c r="D431" t="s">
        <v>90</v>
      </c>
      <c r="E431" t="s">
        <v>82</v>
      </c>
      <c r="F431" t="s">
        <v>99</v>
      </c>
      <c r="G431" t="s">
        <v>87</v>
      </c>
      <c r="H431" t="s">
        <v>89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  <c r="P431" s="2">
        <v>44250</v>
      </c>
    </row>
    <row r="432" spans="1:16">
      <c r="A432">
        <v>431</v>
      </c>
      <c r="B432" t="s">
        <v>81</v>
      </c>
      <c r="C432" t="s">
        <v>85</v>
      </c>
      <c r="D432" t="s">
        <v>98</v>
      </c>
      <c r="E432" t="s">
        <v>71</v>
      </c>
      <c r="F432" t="s">
        <v>94</v>
      </c>
      <c r="G432" t="s">
        <v>87</v>
      </c>
      <c r="H432" t="s">
        <v>97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  <c r="P432" s="2">
        <v>36855</v>
      </c>
    </row>
    <row r="433" spans="1:16">
      <c r="A433">
        <v>432</v>
      </c>
      <c r="B433" t="s">
        <v>68</v>
      </c>
      <c r="C433" t="s">
        <v>85</v>
      </c>
      <c r="D433" t="s">
        <v>70</v>
      </c>
      <c r="E433" t="s">
        <v>93</v>
      </c>
      <c r="F433" t="s">
        <v>83</v>
      </c>
      <c r="G433" t="s">
        <v>87</v>
      </c>
      <c r="H433" t="s">
        <v>74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  <c r="P433" s="2">
        <v>45061</v>
      </c>
    </row>
    <row r="434" spans="1:16">
      <c r="A434">
        <v>433</v>
      </c>
      <c r="B434" t="s">
        <v>102</v>
      </c>
      <c r="C434" t="s">
        <v>76</v>
      </c>
      <c r="D434" t="s">
        <v>98</v>
      </c>
      <c r="E434" t="s">
        <v>71</v>
      </c>
      <c r="F434" t="s">
        <v>86</v>
      </c>
      <c r="G434" t="s">
        <v>73</v>
      </c>
      <c r="H434" t="s">
        <v>101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  <c r="P434" s="2">
        <v>40515</v>
      </c>
    </row>
    <row r="435" spans="1:16">
      <c r="A435">
        <v>434</v>
      </c>
      <c r="B435" t="s">
        <v>88</v>
      </c>
      <c r="C435" t="s">
        <v>85</v>
      </c>
      <c r="D435" t="s">
        <v>98</v>
      </c>
      <c r="E435" t="s">
        <v>93</v>
      </c>
      <c r="F435" t="s">
        <v>99</v>
      </c>
      <c r="G435" t="s">
        <v>79</v>
      </c>
      <c r="H435" t="s">
        <v>101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  <c r="P435" s="2">
        <v>39434</v>
      </c>
    </row>
    <row r="436" spans="1:16">
      <c r="A436">
        <v>435</v>
      </c>
      <c r="B436" t="s">
        <v>95</v>
      </c>
      <c r="C436" t="s">
        <v>76</v>
      </c>
      <c r="D436" t="s">
        <v>98</v>
      </c>
      <c r="E436" t="s">
        <v>82</v>
      </c>
      <c r="F436" t="s">
        <v>99</v>
      </c>
      <c r="G436" t="s">
        <v>79</v>
      </c>
      <c r="H436" t="s">
        <v>80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  <c r="P436" s="2">
        <v>38421</v>
      </c>
    </row>
    <row r="437" spans="1:16">
      <c r="A437">
        <v>436</v>
      </c>
      <c r="B437" t="s">
        <v>102</v>
      </c>
      <c r="C437" t="s">
        <v>85</v>
      </c>
      <c r="D437" t="s">
        <v>77</v>
      </c>
      <c r="E437" t="s">
        <v>91</v>
      </c>
      <c r="F437" t="s">
        <v>83</v>
      </c>
      <c r="G437" t="s">
        <v>73</v>
      </c>
      <c r="H437" t="s">
        <v>84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  <c r="P437" s="2">
        <v>44803</v>
      </c>
    </row>
    <row r="438" spans="1:16">
      <c r="A438">
        <v>437</v>
      </c>
      <c r="B438" t="s">
        <v>95</v>
      </c>
      <c r="C438" t="s">
        <v>85</v>
      </c>
      <c r="D438" t="s">
        <v>77</v>
      </c>
      <c r="E438" t="s">
        <v>91</v>
      </c>
      <c r="F438" t="s">
        <v>94</v>
      </c>
      <c r="G438" t="s">
        <v>87</v>
      </c>
      <c r="H438" t="s">
        <v>101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  <c r="P438" s="2">
        <v>37335</v>
      </c>
    </row>
    <row r="439" spans="1:16">
      <c r="A439">
        <v>438</v>
      </c>
      <c r="B439" t="s">
        <v>68</v>
      </c>
      <c r="C439" t="s">
        <v>76</v>
      </c>
      <c r="D439" t="s">
        <v>90</v>
      </c>
      <c r="E439" t="s">
        <v>82</v>
      </c>
      <c r="F439" t="s">
        <v>96</v>
      </c>
      <c r="G439" t="s">
        <v>73</v>
      </c>
      <c r="H439" t="s">
        <v>84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  <c r="P439" s="2">
        <v>43979</v>
      </c>
    </row>
    <row r="440" spans="1:16">
      <c r="A440">
        <v>439</v>
      </c>
      <c r="B440" t="s">
        <v>100</v>
      </c>
      <c r="C440" t="s">
        <v>76</v>
      </c>
      <c r="D440" t="s">
        <v>90</v>
      </c>
      <c r="E440" t="s">
        <v>91</v>
      </c>
      <c r="F440" t="s">
        <v>96</v>
      </c>
      <c r="G440" t="s">
        <v>73</v>
      </c>
      <c r="H440" t="s">
        <v>84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  <c r="P440" s="2">
        <v>43346</v>
      </c>
    </row>
    <row r="441" spans="1:16">
      <c r="A441">
        <v>440</v>
      </c>
      <c r="B441" t="s">
        <v>95</v>
      </c>
      <c r="C441" t="s">
        <v>85</v>
      </c>
      <c r="D441" t="s">
        <v>70</v>
      </c>
      <c r="E441" t="s">
        <v>91</v>
      </c>
      <c r="F441" t="s">
        <v>99</v>
      </c>
      <c r="G441" t="s">
        <v>73</v>
      </c>
      <c r="H441" t="s">
        <v>80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  <c r="P441" s="2">
        <v>35111</v>
      </c>
    </row>
    <row r="442" spans="1:16">
      <c r="A442">
        <v>441</v>
      </c>
      <c r="B442" t="s">
        <v>88</v>
      </c>
      <c r="C442" t="s">
        <v>76</v>
      </c>
      <c r="D442" t="s">
        <v>90</v>
      </c>
      <c r="E442" t="s">
        <v>93</v>
      </c>
      <c r="F442" t="s">
        <v>96</v>
      </c>
      <c r="G442" t="s">
        <v>87</v>
      </c>
      <c r="H442" t="s">
        <v>80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  <c r="P442" s="2">
        <v>42663</v>
      </c>
    </row>
    <row r="443" spans="1:16">
      <c r="A443">
        <v>442</v>
      </c>
      <c r="B443" t="s">
        <v>100</v>
      </c>
      <c r="C443" t="s">
        <v>85</v>
      </c>
      <c r="D443" t="s">
        <v>98</v>
      </c>
      <c r="E443" t="s">
        <v>82</v>
      </c>
      <c r="F443" t="s">
        <v>78</v>
      </c>
      <c r="G443" t="s">
        <v>73</v>
      </c>
      <c r="H443" t="s">
        <v>80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  <c r="P443" s="2">
        <v>36879</v>
      </c>
    </row>
    <row r="444" spans="1:16">
      <c r="A444">
        <v>443</v>
      </c>
      <c r="B444" t="s">
        <v>95</v>
      </c>
      <c r="C444" t="s">
        <v>76</v>
      </c>
      <c r="D444" t="s">
        <v>98</v>
      </c>
      <c r="E444" t="s">
        <v>71</v>
      </c>
      <c r="F444" t="s">
        <v>99</v>
      </c>
      <c r="G444" t="s">
        <v>87</v>
      </c>
      <c r="H444" t="s">
        <v>101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  <c r="P444" s="2">
        <v>37419</v>
      </c>
    </row>
    <row r="445" spans="1:16">
      <c r="A445">
        <v>444</v>
      </c>
      <c r="B445" t="s">
        <v>68</v>
      </c>
      <c r="C445" t="s">
        <v>69</v>
      </c>
      <c r="D445" t="s">
        <v>77</v>
      </c>
      <c r="E445" t="s">
        <v>93</v>
      </c>
      <c r="F445" t="s">
        <v>99</v>
      </c>
      <c r="G445" t="s">
        <v>73</v>
      </c>
      <c r="H445" t="s">
        <v>89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  <c r="P445" s="2">
        <v>36042</v>
      </c>
    </row>
    <row r="446" spans="1:16">
      <c r="A446">
        <v>445</v>
      </c>
      <c r="B446" t="s">
        <v>100</v>
      </c>
      <c r="C446" t="s">
        <v>69</v>
      </c>
      <c r="D446" t="s">
        <v>98</v>
      </c>
      <c r="E446" t="s">
        <v>82</v>
      </c>
      <c r="F446" t="s">
        <v>86</v>
      </c>
      <c r="G446" t="s">
        <v>79</v>
      </c>
      <c r="H446" t="s">
        <v>80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  <c r="P446" s="2">
        <v>45561</v>
      </c>
    </row>
    <row r="447" spans="1:16">
      <c r="A447">
        <v>446</v>
      </c>
      <c r="B447" t="s">
        <v>68</v>
      </c>
      <c r="C447" t="s">
        <v>69</v>
      </c>
      <c r="D447" t="s">
        <v>70</v>
      </c>
      <c r="E447" t="s">
        <v>93</v>
      </c>
      <c r="F447" t="s">
        <v>96</v>
      </c>
      <c r="G447" t="s">
        <v>73</v>
      </c>
      <c r="H447" t="s">
        <v>101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  <c r="P447" s="2">
        <v>38617</v>
      </c>
    </row>
    <row r="448" spans="1:16">
      <c r="A448">
        <v>447</v>
      </c>
      <c r="B448" t="s">
        <v>95</v>
      </c>
      <c r="C448" t="s">
        <v>69</v>
      </c>
      <c r="D448" t="s">
        <v>98</v>
      </c>
      <c r="E448" t="s">
        <v>71</v>
      </c>
      <c r="F448" t="s">
        <v>94</v>
      </c>
      <c r="G448" t="s">
        <v>73</v>
      </c>
      <c r="H448" t="s">
        <v>80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  <c r="P448" s="2">
        <v>36244</v>
      </c>
    </row>
    <row r="449" spans="1:16">
      <c r="A449">
        <v>448</v>
      </c>
      <c r="B449" t="s">
        <v>68</v>
      </c>
      <c r="C449" t="s">
        <v>69</v>
      </c>
      <c r="D449" t="s">
        <v>98</v>
      </c>
      <c r="E449" t="s">
        <v>71</v>
      </c>
      <c r="F449" t="s">
        <v>99</v>
      </c>
      <c r="G449" t="s">
        <v>79</v>
      </c>
      <c r="H449" t="s">
        <v>92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  <c r="P449" s="2">
        <v>34783</v>
      </c>
    </row>
    <row r="450" spans="1:16">
      <c r="A450">
        <v>449</v>
      </c>
      <c r="B450" t="s">
        <v>88</v>
      </c>
      <c r="C450" t="s">
        <v>85</v>
      </c>
      <c r="D450" t="s">
        <v>70</v>
      </c>
      <c r="E450" t="s">
        <v>82</v>
      </c>
      <c r="F450" t="s">
        <v>94</v>
      </c>
      <c r="G450" t="s">
        <v>87</v>
      </c>
      <c r="H450" t="s">
        <v>84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  <c r="P450" s="2">
        <v>36525</v>
      </c>
    </row>
    <row r="451" spans="1:16">
      <c r="A451">
        <v>450</v>
      </c>
      <c r="B451" t="s">
        <v>95</v>
      </c>
      <c r="C451" t="s">
        <v>69</v>
      </c>
      <c r="D451" t="s">
        <v>90</v>
      </c>
      <c r="E451" t="s">
        <v>71</v>
      </c>
      <c r="F451" t="s">
        <v>78</v>
      </c>
      <c r="G451" t="s">
        <v>87</v>
      </c>
      <c r="H451" t="s">
        <v>80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  <c r="P451" s="2">
        <v>45527</v>
      </c>
    </row>
    <row r="452" spans="1:16">
      <c r="A452">
        <v>451</v>
      </c>
      <c r="B452" t="s">
        <v>95</v>
      </c>
      <c r="C452" t="s">
        <v>69</v>
      </c>
      <c r="D452" t="s">
        <v>90</v>
      </c>
      <c r="E452" t="s">
        <v>93</v>
      </c>
      <c r="F452" t="s">
        <v>86</v>
      </c>
      <c r="G452" t="s">
        <v>73</v>
      </c>
      <c r="H452" t="s">
        <v>97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  <c r="P452" s="2">
        <v>41976</v>
      </c>
    </row>
    <row r="453" spans="1:16">
      <c r="A453">
        <v>452</v>
      </c>
      <c r="B453" t="s">
        <v>95</v>
      </c>
      <c r="C453" t="s">
        <v>69</v>
      </c>
      <c r="D453" t="s">
        <v>70</v>
      </c>
      <c r="E453" t="s">
        <v>71</v>
      </c>
      <c r="F453" t="s">
        <v>83</v>
      </c>
      <c r="G453" t="s">
        <v>79</v>
      </c>
      <c r="H453" t="s">
        <v>84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  <c r="P453" s="2">
        <v>42237</v>
      </c>
    </row>
    <row r="454" spans="1:16">
      <c r="A454">
        <v>453</v>
      </c>
      <c r="B454" t="s">
        <v>102</v>
      </c>
      <c r="C454" t="s">
        <v>69</v>
      </c>
      <c r="D454" t="s">
        <v>77</v>
      </c>
      <c r="E454" t="s">
        <v>93</v>
      </c>
      <c r="F454" t="s">
        <v>94</v>
      </c>
      <c r="G454" t="s">
        <v>87</v>
      </c>
      <c r="H454" t="s">
        <v>84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  <c r="P454" s="2">
        <v>39140</v>
      </c>
    </row>
    <row r="455" spans="1:16">
      <c r="A455">
        <v>454</v>
      </c>
      <c r="B455" t="s">
        <v>102</v>
      </c>
      <c r="C455" t="s">
        <v>76</v>
      </c>
      <c r="D455" t="s">
        <v>98</v>
      </c>
      <c r="E455" t="s">
        <v>93</v>
      </c>
      <c r="F455" t="s">
        <v>99</v>
      </c>
      <c r="G455" t="s">
        <v>73</v>
      </c>
      <c r="H455" t="s">
        <v>80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  <c r="P455" s="2">
        <v>40063</v>
      </c>
    </row>
    <row r="456" spans="1:16">
      <c r="A456">
        <v>455</v>
      </c>
      <c r="B456" t="s">
        <v>102</v>
      </c>
      <c r="C456" t="s">
        <v>85</v>
      </c>
      <c r="D456" t="s">
        <v>70</v>
      </c>
      <c r="E456" t="s">
        <v>71</v>
      </c>
      <c r="F456" t="s">
        <v>78</v>
      </c>
      <c r="G456" t="s">
        <v>79</v>
      </c>
      <c r="H456" t="s">
        <v>89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  <c r="P456" s="2">
        <v>35964</v>
      </c>
    </row>
    <row r="457" spans="1:16">
      <c r="A457">
        <v>456</v>
      </c>
      <c r="B457" t="s">
        <v>88</v>
      </c>
      <c r="C457" t="s">
        <v>69</v>
      </c>
      <c r="D457" t="s">
        <v>98</v>
      </c>
      <c r="E457" t="s">
        <v>82</v>
      </c>
      <c r="F457" t="s">
        <v>72</v>
      </c>
      <c r="G457" t="s">
        <v>87</v>
      </c>
      <c r="H457" t="s">
        <v>74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  <c r="P457" s="2">
        <v>38015</v>
      </c>
    </row>
    <row r="458" spans="1:16">
      <c r="A458">
        <v>457</v>
      </c>
      <c r="B458" t="s">
        <v>100</v>
      </c>
      <c r="C458" t="s">
        <v>69</v>
      </c>
      <c r="D458" t="s">
        <v>77</v>
      </c>
      <c r="E458" t="s">
        <v>91</v>
      </c>
      <c r="F458" t="s">
        <v>78</v>
      </c>
      <c r="G458" t="s">
        <v>87</v>
      </c>
      <c r="H458" t="s">
        <v>89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  <c r="P458" s="2">
        <v>40510</v>
      </c>
    </row>
    <row r="459" spans="1:16">
      <c r="A459">
        <v>458</v>
      </c>
      <c r="B459" t="s">
        <v>68</v>
      </c>
      <c r="C459" t="s">
        <v>69</v>
      </c>
      <c r="D459" t="s">
        <v>98</v>
      </c>
      <c r="E459" t="s">
        <v>71</v>
      </c>
      <c r="F459" t="s">
        <v>78</v>
      </c>
      <c r="G459" t="s">
        <v>79</v>
      </c>
      <c r="H459" t="s">
        <v>80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  <c r="P459" s="2">
        <v>38823</v>
      </c>
    </row>
    <row r="460" spans="1:16">
      <c r="A460">
        <v>459</v>
      </c>
      <c r="B460" t="s">
        <v>81</v>
      </c>
      <c r="C460" t="s">
        <v>85</v>
      </c>
      <c r="D460" t="s">
        <v>70</v>
      </c>
      <c r="E460" t="s">
        <v>93</v>
      </c>
      <c r="F460" t="s">
        <v>86</v>
      </c>
      <c r="G460" t="s">
        <v>79</v>
      </c>
      <c r="H460" t="s">
        <v>84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  <c r="P460" s="2">
        <v>42218</v>
      </c>
    </row>
    <row r="461" spans="1:16">
      <c r="A461">
        <v>460</v>
      </c>
      <c r="B461" t="s">
        <v>95</v>
      </c>
      <c r="C461" t="s">
        <v>76</v>
      </c>
      <c r="D461" t="s">
        <v>98</v>
      </c>
      <c r="E461" t="s">
        <v>93</v>
      </c>
      <c r="F461" t="s">
        <v>83</v>
      </c>
      <c r="G461" t="s">
        <v>79</v>
      </c>
      <c r="H461" t="s">
        <v>97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  <c r="P461" s="2">
        <v>43449</v>
      </c>
    </row>
    <row r="462" spans="1:16">
      <c r="A462">
        <v>461</v>
      </c>
      <c r="B462" t="s">
        <v>68</v>
      </c>
      <c r="C462" t="s">
        <v>85</v>
      </c>
      <c r="D462" t="s">
        <v>90</v>
      </c>
      <c r="E462" t="s">
        <v>71</v>
      </c>
      <c r="F462" t="s">
        <v>72</v>
      </c>
      <c r="G462" t="s">
        <v>79</v>
      </c>
      <c r="H462" t="s">
        <v>84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  <c r="P462" s="2">
        <v>44301</v>
      </c>
    </row>
    <row r="463" spans="1:16">
      <c r="A463">
        <v>462</v>
      </c>
      <c r="B463" t="s">
        <v>95</v>
      </c>
      <c r="C463" t="s">
        <v>76</v>
      </c>
      <c r="D463" t="s">
        <v>77</v>
      </c>
      <c r="E463" t="s">
        <v>82</v>
      </c>
      <c r="F463" t="s">
        <v>96</v>
      </c>
      <c r="G463" t="s">
        <v>73</v>
      </c>
      <c r="H463" t="s">
        <v>89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  <c r="P463" s="2">
        <v>44248</v>
      </c>
    </row>
    <row r="464" spans="1:16">
      <c r="A464">
        <v>463</v>
      </c>
      <c r="B464" t="s">
        <v>88</v>
      </c>
      <c r="C464" t="s">
        <v>69</v>
      </c>
      <c r="D464" t="s">
        <v>77</v>
      </c>
      <c r="E464" t="s">
        <v>82</v>
      </c>
      <c r="F464" t="s">
        <v>96</v>
      </c>
      <c r="G464" t="s">
        <v>79</v>
      </c>
      <c r="H464" t="s">
        <v>97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  <c r="P464" s="2">
        <v>35827</v>
      </c>
    </row>
    <row r="465" spans="1:16">
      <c r="A465">
        <v>464</v>
      </c>
      <c r="B465" t="s">
        <v>95</v>
      </c>
      <c r="C465" t="s">
        <v>69</v>
      </c>
      <c r="D465" t="s">
        <v>77</v>
      </c>
      <c r="E465" t="s">
        <v>93</v>
      </c>
      <c r="F465" t="s">
        <v>94</v>
      </c>
      <c r="G465" t="s">
        <v>87</v>
      </c>
      <c r="H465" t="s">
        <v>101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  <c r="P465" s="2">
        <v>36063</v>
      </c>
    </row>
    <row r="466" spans="1:16">
      <c r="A466">
        <v>465</v>
      </c>
      <c r="B466" t="s">
        <v>102</v>
      </c>
      <c r="C466" t="s">
        <v>85</v>
      </c>
      <c r="D466" t="s">
        <v>70</v>
      </c>
      <c r="E466" t="s">
        <v>93</v>
      </c>
      <c r="F466" t="s">
        <v>78</v>
      </c>
      <c r="G466" t="s">
        <v>87</v>
      </c>
      <c r="H466" t="s">
        <v>92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  <c r="P466" s="2">
        <v>35806</v>
      </c>
    </row>
    <row r="467" spans="1:16">
      <c r="A467">
        <v>466</v>
      </c>
      <c r="B467" t="s">
        <v>81</v>
      </c>
      <c r="C467" t="s">
        <v>85</v>
      </c>
      <c r="D467" t="s">
        <v>77</v>
      </c>
      <c r="E467" t="s">
        <v>82</v>
      </c>
      <c r="F467" t="s">
        <v>86</v>
      </c>
      <c r="G467" t="s">
        <v>73</v>
      </c>
      <c r="H467" t="s">
        <v>84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  <c r="P467" s="2">
        <v>34684</v>
      </c>
    </row>
    <row r="468" spans="1:16">
      <c r="A468">
        <v>467</v>
      </c>
      <c r="B468" t="s">
        <v>75</v>
      </c>
      <c r="C468" t="s">
        <v>76</v>
      </c>
      <c r="D468" t="s">
        <v>90</v>
      </c>
      <c r="E468" t="s">
        <v>91</v>
      </c>
      <c r="F468" t="s">
        <v>86</v>
      </c>
      <c r="G468" t="s">
        <v>87</v>
      </c>
      <c r="H468" t="s">
        <v>80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  <c r="P468" s="2">
        <v>41405</v>
      </c>
    </row>
    <row r="469" spans="1:16">
      <c r="A469">
        <v>468</v>
      </c>
      <c r="B469" t="s">
        <v>95</v>
      </c>
      <c r="C469" t="s">
        <v>76</v>
      </c>
      <c r="D469" t="s">
        <v>70</v>
      </c>
      <c r="E469" t="s">
        <v>71</v>
      </c>
      <c r="F469" t="s">
        <v>96</v>
      </c>
      <c r="G469" t="s">
        <v>87</v>
      </c>
      <c r="H469" t="s">
        <v>101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  <c r="P469" s="2">
        <v>35391</v>
      </c>
    </row>
    <row r="470" spans="1:16">
      <c r="A470">
        <v>469</v>
      </c>
      <c r="B470" t="s">
        <v>68</v>
      </c>
      <c r="C470" t="s">
        <v>85</v>
      </c>
      <c r="D470" t="s">
        <v>90</v>
      </c>
      <c r="E470" t="s">
        <v>93</v>
      </c>
      <c r="F470" t="s">
        <v>94</v>
      </c>
      <c r="G470" t="s">
        <v>79</v>
      </c>
      <c r="H470" t="s">
        <v>92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  <c r="P470" s="2">
        <v>35224</v>
      </c>
    </row>
    <row r="471" spans="1:16">
      <c r="A471">
        <v>470</v>
      </c>
      <c r="B471" t="s">
        <v>102</v>
      </c>
      <c r="C471" t="s">
        <v>76</v>
      </c>
      <c r="D471" t="s">
        <v>98</v>
      </c>
      <c r="E471" t="s">
        <v>93</v>
      </c>
      <c r="F471" t="s">
        <v>94</v>
      </c>
      <c r="G471" t="s">
        <v>87</v>
      </c>
      <c r="H471" t="s">
        <v>80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  <c r="P471" s="2">
        <v>41608</v>
      </c>
    </row>
    <row r="472" spans="1:16">
      <c r="A472">
        <v>471</v>
      </c>
      <c r="B472" t="s">
        <v>75</v>
      </c>
      <c r="C472" t="s">
        <v>85</v>
      </c>
      <c r="D472" t="s">
        <v>98</v>
      </c>
      <c r="E472" t="s">
        <v>82</v>
      </c>
      <c r="F472" t="s">
        <v>94</v>
      </c>
      <c r="G472" t="s">
        <v>73</v>
      </c>
      <c r="H472" t="s">
        <v>74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  <c r="P472" s="2">
        <v>42766</v>
      </c>
    </row>
    <row r="473" spans="1:16">
      <c r="A473">
        <v>472</v>
      </c>
      <c r="B473" t="s">
        <v>81</v>
      </c>
      <c r="C473" t="s">
        <v>76</v>
      </c>
      <c r="D473" t="s">
        <v>98</v>
      </c>
      <c r="E473" t="s">
        <v>71</v>
      </c>
      <c r="F473" t="s">
        <v>72</v>
      </c>
      <c r="G473" t="s">
        <v>79</v>
      </c>
      <c r="H473" t="s">
        <v>80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  <c r="P473" s="2">
        <v>38456</v>
      </c>
    </row>
    <row r="474" spans="1:16">
      <c r="A474">
        <v>473</v>
      </c>
      <c r="B474" t="s">
        <v>75</v>
      </c>
      <c r="C474" t="s">
        <v>85</v>
      </c>
      <c r="D474" t="s">
        <v>98</v>
      </c>
      <c r="E474" t="s">
        <v>82</v>
      </c>
      <c r="F474" t="s">
        <v>83</v>
      </c>
      <c r="G474" t="s">
        <v>79</v>
      </c>
      <c r="H474" t="s">
        <v>97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  <c r="P474" s="2">
        <v>39186</v>
      </c>
    </row>
    <row r="475" spans="1:16">
      <c r="A475">
        <v>474</v>
      </c>
      <c r="B475" t="s">
        <v>102</v>
      </c>
      <c r="C475" t="s">
        <v>85</v>
      </c>
      <c r="D475" t="s">
        <v>90</v>
      </c>
      <c r="E475" t="s">
        <v>71</v>
      </c>
      <c r="F475" t="s">
        <v>72</v>
      </c>
      <c r="G475" t="s">
        <v>73</v>
      </c>
      <c r="H475" t="s">
        <v>97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  <c r="P475" s="2">
        <v>36278</v>
      </c>
    </row>
    <row r="476" spans="1:16">
      <c r="A476">
        <v>475</v>
      </c>
      <c r="B476" t="s">
        <v>100</v>
      </c>
      <c r="C476" t="s">
        <v>85</v>
      </c>
      <c r="D476" t="s">
        <v>70</v>
      </c>
      <c r="E476" t="s">
        <v>71</v>
      </c>
      <c r="F476" t="s">
        <v>99</v>
      </c>
      <c r="G476" t="s">
        <v>79</v>
      </c>
      <c r="H476" t="s">
        <v>74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  <c r="P476" s="2">
        <v>41173</v>
      </c>
    </row>
    <row r="477" spans="1:16">
      <c r="A477">
        <v>476</v>
      </c>
      <c r="B477" t="s">
        <v>100</v>
      </c>
      <c r="C477" t="s">
        <v>76</v>
      </c>
      <c r="D477" t="s">
        <v>70</v>
      </c>
      <c r="E477" t="s">
        <v>71</v>
      </c>
      <c r="F477" t="s">
        <v>99</v>
      </c>
      <c r="G477" t="s">
        <v>79</v>
      </c>
      <c r="H477" t="s">
        <v>101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  <c r="P477" s="2">
        <v>41214</v>
      </c>
    </row>
    <row r="478" spans="1:16">
      <c r="A478">
        <v>477</v>
      </c>
      <c r="B478" t="s">
        <v>75</v>
      </c>
      <c r="C478" t="s">
        <v>76</v>
      </c>
      <c r="D478" t="s">
        <v>77</v>
      </c>
      <c r="E478" t="s">
        <v>93</v>
      </c>
      <c r="F478" t="s">
        <v>83</v>
      </c>
      <c r="G478" t="s">
        <v>73</v>
      </c>
      <c r="H478" t="s">
        <v>92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  <c r="P478" s="2">
        <v>39413</v>
      </c>
    </row>
    <row r="479" spans="1:16">
      <c r="A479">
        <v>478</v>
      </c>
      <c r="B479" t="s">
        <v>88</v>
      </c>
      <c r="C479" t="s">
        <v>76</v>
      </c>
      <c r="D479" t="s">
        <v>90</v>
      </c>
      <c r="E479" t="s">
        <v>91</v>
      </c>
      <c r="F479" t="s">
        <v>96</v>
      </c>
      <c r="G479" t="s">
        <v>79</v>
      </c>
      <c r="H479" t="s">
        <v>80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  <c r="P479" s="2">
        <v>45467</v>
      </c>
    </row>
    <row r="480" spans="1:16">
      <c r="A480">
        <v>479</v>
      </c>
      <c r="B480" t="s">
        <v>68</v>
      </c>
      <c r="C480" t="s">
        <v>85</v>
      </c>
      <c r="D480" t="s">
        <v>98</v>
      </c>
      <c r="E480" t="s">
        <v>82</v>
      </c>
      <c r="F480" t="s">
        <v>83</v>
      </c>
      <c r="G480" t="s">
        <v>73</v>
      </c>
      <c r="H480" t="s">
        <v>97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  <c r="P480" s="2">
        <v>43187</v>
      </c>
    </row>
    <row r="481" spans="1:16">
      <c r="A481">
        <v>480</v>
      </c>
      <c r="B481" t="s">
        <v>68</v>
      </c>
      <c r="C481" t="s">
        <v>76</v>
      </c>
      <c r="D481" t="s">
        <v>90</v>
      </c>
      <c r="E481" t="s">
        <v>91</v>
      </c>
      <c r="F481" t="s">
        <v>86</v>
      </c>
      <c r="G481" t="s">
        <v>73</v>
      </c>
      <c r="H481" t="s">
        <v>101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  <c r="P481" s="2">
        <v>40351</v>
      </c>
    </row>
    <row r="482" spans="1:16">
      <c r="A482">
        <v>481</v>
      </c>
      <c r="B482" t="s">
        <v>75</v>
      </c>
      <c r="C482" t="s">
        <v>76</v>
      </c>
      <c r="D482" t="s">
        <v>77</v>
      </c>
      <c r="E482" t="s">
        <v>82</v>
      </c>
      <c r="F482" t="s">
        <v>99</v>
      </c>
      <c r="G482" t="s">
        <v>87</v>
      </c>
      <c r="H482" t="s">
        <v>74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  <c r="P482" s="2">
        <v>43145</v>
      </c>
    </row>
    <row r="483" spans="1:16">
      <c r="A483">
        <v>482</v>
      </c>
      <c r="B483" t="s">
        <v>95</v>
      </c>
      <c r="C483" t="s">
        <v>85</v>
      </c>
      <c r="D483" t="s">
        <v>77</v>
      </c>
      <c r="E483" t="s">
        <v>71</v>
      </c>
      <c r="F483" t="s">
        <v>78</v>
      </c>
      <c r="G483" t="s">
        <v>87</v>
      </c>
      <c r="H483" t="s">
        <v>89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  <c r="P483" s="2">
        <v>39380</v>
      </c>
    </row>
    <row r="484" spans="1:16">
      <c r="A484">
        <v>483</v>
      </c>
      <c r="B484" t="s">
        <v>95</v>
      </c>
      <c r="C484" t="s">
        <v>69</v>
      </c>
      <c r="D484" t="s">
        <v>90</v>
      </c>
      <c r="E484" t="s">
        <v>93</v>
      </c>
      <c r="F484" t="s">
        <v>78</v>
      </c>
      <c r="G484" t="s">
        <v>79</v>
      </c>
      <c r="H484" t="s">
        <v>84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  <c r="P484" s="2">
        <v>36686</v>
      </c>
    </row>
    <row r="485" spans="1:16">
      <c r="A485">
        <v>484</v>
      </c>
      <c r="B485" t="s">
        <v>68</v>
      </c>
      <c r="C485" t="s">
        <v>85</v>
      </c>
      <c r="D485" t="s">
        <v>90</v>
      </c>
      <c r="E485" t="s">
        <v>91</v>
      </c>
      <c r="F485" t="s">
        <v>96</v>
      </c>
      <c r="G485" t="s">
        <v>79</v>
      </c>
      <c r="H485" t="s">
        <v>89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  <c r="P485" s="2">
        <v>41522</v>
      </c>
    </row>
    <row r="486" spans="1:16">
      <c r="A486">
        <v>485</v>
      </c>
      <c r="B486" t="s">
        <v>68</v>
      </c>
      <c r="C486" t="s">
        <v>76</v>
      </c>
      <c r="D486" t="s">
        <v>90</v>
      </c>
      <c r="E486" t="s">
        <v>93</v>
      </c>
      <c r="F486" t="s">
        <v>86</v>
      </c>
      <c r="G486" t="s">
        <v>73</v>
      </c>
      <c r="H486" t="s">
        <v>89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  <c r="P486" s="2">
        <v>39872</v>
      </c>
    </row>
    <row r="487" spans="1:16">
      <c r="A487">
        <v>486</v>
      </c>
      <c r="B487" t="s">
        <v>100</v>
      </c>
      <c r="C487" t="s">
        <v>85</v>
      </c>
      <c r="D487" t="s">
        <v>70</v>
      </c>
      <c r="E487" t="s">
        <v>82</v>
      </c>
      <c r="F487" t="s">
        <v>72</v>
      </c>
      <c r="G487" t="s">
        <v>79</v>
      </c>
      <c r="H487" t="s">
        <v>97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  <c r="P487" s="2">
        <v>35851</v>
      </c>
    </row>
    <row r="488" spans="1:16">
      <c r="A488">
        <v>487</v>
      </c>
      <c r="B488" t="s">
        <v>88</v>
      </c>
      <c r="C488" t="s">
        <v>69</v>
      </c>
      <c r="D488" t="s">
        <v>98</v>
      </c>
      <c r="E488" t="s">
        <v>93</v>
      </c>
      <c r="F488" t="s">
        <v>86</v>
      </c>
      <c r="G488" t="s">
        <v>73</v>
      </c>
      <c r="H488" t="s">
        <v>74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  <c r="P488" s="2">
        <v>39558</v>
      </c>
    </row>
    <row r="489" spans="1:16">
      <c r="A489">
        <v>488</v>
      </c>
      <c r="B489" t="s">
        <v>102</v>
      </c>
      <c r="C489" t="s">
        <v>85</v>
      </c>
      <c r="D489" t="s">
        <v>90</v>
      </c>
      <c r="E489" t="s">
        <v>93</v>
      </c>
      <c r="F489" t="s">
        <v>78</v>
      </c>
      <c r="G489" t="s">
        <v>73</v>
      </c>
      <c r="H489" t="s">
        <v>80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  <c r="P489" s="2">
        <v>44223</v>
      </c>
    </row>
    <row r="490" spans="1:16">
      <c r="A490">
        <v>489</v>
      </c>
      <c r="B490" t="s">
        <v>95</v>
      </c>
      <c r="C490" t="s">
        <v>76</v>
      </c>
      <c r="D490" t="s">
        <v>90</v>
      </c>
      <c r="E490" t="s">
        <v>91</v>
      </c>
      <c r="F490" t="s">
        <v>78</v>
      </c>
      <c r="G490" t="s">
        <v>79</v>
      </c>
      <c r="H490" t="s">
        <v>89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  <c r="P490" s="2">
        <v>40740</v>
      </c>
    </row>
    <row r="491" spans="1:16">
      <c r="A491">
        <v>490</v>
      </c>
      <c r="B491" t="s">
        <v>68</v>
      </c>
      <c r="C491" t="s">
        <v>69</v>
      </c>
      <c r="D491" t="s">
        <v>90</v>
      </c>
      <c r="E491" t="s">
        <v>71</v>
      </c>
      <c r="F491" t="s">
        <v>99</v>
      </c>
      <c r="G491" t="s">
        <v>73</v>
      </c>
      <c r="H491" t="s">
        <v>89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  <c r="P491" s="2">
        <v>41497</v>
      </c>
    </row>
    <row r="492" spans="1:16">
      <c r="A492">
        <v>491</v>
      </c>
      <c r="B492" t="s">
        <v>100</v>
      </c>
      <c r="C492" t="s">
        <v>76</v>
      </c>
      <c r="D492" t="s">
        <v>77</v>
      </c>
      <c r="E492" t="s">
        <v>93</v>
      </c>
      <c r="F492" t="s">
        <v>86</v>
      </c>
      <c r="G492" t="s">
        <v>87</v>
      </c>
      <c r="H492" t="s">
        <v>92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  <c r="P492" s="2">
        <v>40969</v>
      </c>
    </row>
    <row r="493" spans="1:16">
      <c r="A493">
        <v>492</v>
      </c>
      <c r="B493" t="s">
        <v>81</v>
      </c>
      <c r="C493" t="s">
        <v>69</v>
      </c>
      <c r="D493" t="s">
        <v>77</v>
      </c>
      <c r="E493" t="s">
        <v>71</v>
      </c>
      <c r="F493" t="s">
        <v>86</v>
      </c>
      <c r="G493" t="s">
        <v>79</v>
      </c>
      <c r="H493" t="s">
        <v>97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  <c r="P493" s="2">
        <v>39624</v>
      </c>
    </row>
    <row r="494" spans="1:16">
      <c r="A494">
        <v>493</v>
      </c>
      <c r="B494" t="s">
        <v>100</v>
      </c>
      <c r="C494" t="s">
        <v>69</v>
      </c>
      <c r="D494" t="s">
        <v>70</v>
      </c>
      <c r="E494" t="s">
        <v>82</v>
      </c>
      <c r="F494" t="s">
        <v>78</v>
      </c>
      <c r="G494" t="s">
        <v>87</v>
      </c>
      <c r="H494" t="s">
        <v>97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  <c r="P494" s="2">
        <v>41421</v>
      </c>
    </row>
    <row r="495" spans="1:16">
      <c r="A495">
        <v>494</v>
      </c>
      <c r="B495" t="s">
        <v>95</v>
      </c>
      <c r="C495" t="s">
        <v>85</v>
      </c>
      <c r="D495" t="s">
        <v>98</v>
      </c>
      <c r="E495" t="s">
        <v>93</v>
      </c>
      <c r="F495" t="s">
        <v>72</v>
      </c>
      <c r="G495" t="s">
        <v>79</v>
      </c>
      <c r="H495" t="s">
        <v>80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  <c r="P495" s="2">
        <v>41518</v>
      </c>
    </row>
    <row r="496" spans="1:16">
      <c r="A496">
        <v>495</v>
      </c>
      <c r="B496" t="s">
        <v>95</v>
      </c>
      <c r="C496" t="s">
        <v>85</v>
      </c>
      <c r="D496" t="s">
        <v>70</v>
      </c>
      <c r="E496" t="s">
        <v>91</v>
      </c>
      <c r="F496" t="s">
        <v>96</v>
      </c>
      <c r="G496" t="s">
        <v>73</v>
      </c>
      <c r="H496" t="s">
        <v>84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  <c r="P496" s="2">
        <v>42873</v>
      </c>
    </row>
    <row r="497" spans="1:16">
      <c r="A497">
        <v>496</v>
      </c>
      <c r="B497" t="s">
        <v>100</v>
      </c>
      <c r="C497" t="s">
        <v>76</v>
      </c>
      <c r="D497" t="s">
        <v>98</v>
      </c>
      <c r="E497" t="s">
        <v>82</v>
      </c>
      <c r="F497" t="s">
        <v>94</v>
      </c>
      <c r="G497" t="s">
        <v>79</v>
      </c>
      <c r="H497" t="s">
        <v>101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  <c r="P497" s="2">
        <v>37308</v>
      </c>
    </row>
    <row r="498" spans="1:16">
      <c r="A498">
        <v>497</v>
      </c>
      <c r="B498" t="s">
        <v>102</v>
      </c>
      <c r="C498" t="s">
        <v>85</v>
      </c>
      <c r="D498" t="s">
        <v>77</v>
      </c>
      <c r="E498" t="s">
        <v>82</v>
      </c>
      <c r="F498" t="s">
        <v>96</v>
      </c>
      <c r="G498" t="s">
        <v>87</v>
      </c>
      <c r="H498" t="s">
        <v>92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  <c r="P498" s="2">
        <v>36681</v>
      </c>
    </row>
    <row r="499" spans="1:16">
      <c r="A499">
        <v>498</v>
      </c>
      <c r="B499" t="s">
        <v>75</v>
      </c>
      <c r="C499" t="s">
        <v>85</v>
      </c>
      <c r="D499" t="s">
        <v>77</v>
      </c>
      <c r="E499" t="s">
        <v>91</v>
      </c>
      <c r="F499" t="s">
        <v>86</v>
      </c>
      <c r="G499" t="s">
        <v>73</v>
      </c>
      <c r="H499" t="s">
        <v>97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  <c r="P499" s="2">
        <v>38784</v>
      </c>
    </row>
    <row r="500" spans="1:16">
      <c r="A500">
        <v>499</v>
      </c>
      <c r="B500" t="s">
        <v>95</v>
      </c>
      <c r="C500" t="s">
        <v>69</v>
      </c>
      <c r="D500" t="s">
        <v>77</v>
      </c>
      <c r="E500" t="s">
        <v>93</v>
      </c>
      <c r="F500" t="s">
        <v>96</v>
      </c>
      <c r="G500" t="s">
        <v>79</v>
      </c>
      <c r="H500" t="s">
        <v>92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  <c r="P500" s="2">
        <v>37331</v>
      </c>
    </row>
    <row r="501" spans="1:16">
      <c r="A501">
        <v>500</v>
      </c>
      <c r="B501" t="s">
        <v>100</v>
      </c>
      <c r="C501" t="s">
        <v>85</v>
      </c>
      <c r="D501" t="s">
        <v>70</v>
      </c>
      <c r="E501" t="s">
        <v>93</v>
      </c>
      <c r="F501" t="s">
        <v>78</v>
      </c>
      <c r="G501" t="s">
        <v>79</v>
      </c>
      <c r="H501" t="s">
        <v>97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  <c r="P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5" zoomScale="115" zoomScaleNormal="115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104</v>
      </c>
    </row>
    <row r="69" spans="1:2">
      <c r="B69" t="s">
        <v>105</v>
      </c>
    </row>
    <row r="70" spans="1:2">
      <c r="B70" t="s">
        <v>106</v>
      </c>
    </row>
    <row r="71" spans="1:2">
      <c r="B71" t="s">
        <v>107</v>
      </c>
    </row>
    <row r="72" spans="1:2">
      <c r="B72" t="s">
        <v>108</v>
      </c>
    </row>
    <row r="73" spans="1:2">
      <c r="B73" t="s">
        <v>109</v>
      </c>
    </row>
    <row r="74" spans="1:2">
      <c r="B74" t="s">
        <v>110</v>
      </c>
    </row>
    <row r="75" spans="1:2">
      <c r="B75" t="s">
        <v>111</v>
      </c>
    </row>
    <row r="76" spans="1:2">
      <c r="B76" t="s">
        <v>112</v>
      </c>
    </row>
    <row r="77" spans="1:2">
      <c r="B77" t="s">
        <v>113</v>
      </c>
    </row>
    <row r="78" spans="1:2">
      <c r="B78" t="s">
        <v>114</v>
      </c>
    </row>
    <row r="79" spans="1:2">
      <c r="B79" t="s">
        <v>115</v>
      </c>
    </row>
    <row r="81" spans="1:4" s="1" customFormat="1">
      <c r="A81" s="1" t="s">
        <v>116</v>
      </c>
    </row>
    <row r="83" spans="1:4">
      <c r="B83" t="s">
        <v>117</v>
      </c>
    </row>
    <row r="84" spans="1:4">
      <c r="B84" t="s">
        <v>118</v>
      </c>
    </row>
    <row r="85" spans="1:4">
      <c r="B85" t="s">
        <v>119</v>
      </c>
    </row>
    <row r="86" spans="1:4">
      <c r="B86" t="s">
        <v>120</v>
      </c>
    </row>
    <row r="87" spans="1:4">
      <c r="B87" t="s">
        <v>121</v>
      </c>
    </row>
    <row r="89" spans="1:4" s="1" customFormat="1">
      <c r="A89" s="1" t="s">
        <v>122</v>
      </c>
    </row>
    <row r="91" spans="1:4">
      <c r="B91" t="s">
        <v>123</v>
      </c>
    </row>
    <row r="92" spans="1:4">
      <c r="B92" t="s">
        <v>124</v>
      </c>
    </row>
    <row r="93" spans="1:4">
      <c r="B93" t="s">
        <v>125</v>
      </c>
    </row>
    <row r="94" spans="1:4">
      <c r="C94" t="s">
        <v>126</v>
      </c>
      <c r="D94" t="s">
        <v>127</v>
      </c>
    </row>
    <row r="95" spans="1:4">
      <c r="C95" t="s">
        <v>128</v>
      </c>
    </row>
    <row r="96" spans="1:4">
      <c r="D96" t="s">
        <v>129</v>
      </c>
    </row>
    <row r="97" spans="2:4">
      <c r="D97" t="s">
        <v>130</v>
      </c>
    </row>
    <row r="98" spans="2:4">
      <c r="D98" t="s">
        <v>131</v>
      </c>
    </row>
    <row r="99" spans="2:4">
      <c r="B99" t="s">
        <v>132</v>
      </c>
    </row>
    <row r="100" spans="2:4">
      <c r="C100" t="s">
        <v>133</v>
      </c>
    </row>
    <row r="101" spans="2:4">
      <c r="C101" t="s">
        <v>134</v>
      </c>
    </row>
    <row r="102" spans="2:4">
      <c r="C102" t="s">
        <v>135</v>
      </c>
    </row>
    <row r="103" spans="2:4">
      <c r="B103" t="s">
        <v>136</v>
      </c>
    </row>
    <row r="104" spans="2:4">
      <c r="B104" t="s">
        <v>137</v>
      </c>
      <c r="C104" t="s">
        <v>138</v>
      </c>
    </row>
    <row r="105" spans="2:4">
      <c r="C105" t="s">
        <v>139</v>
      </c>
    </row>
    <row r="106" spans="2:4">
      <c r="B106" t="s">
        <v>140</v>
      </c>
    </row>
    <row r="108" spans="2:4">
      <c r="B108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tabSelected="1" zoomScale="145" zoomScaleNormal="145" workbookViewId="0">
      <selection activeCell="J12" sqref="J12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142</v>
      </c>
    </row>
    <row r="4" spans="1:12" ht="14.25" customHeight="1">
      <c r="B4" t="s">
        <v>143</v>
      </c>
      <c r="D4" s="8"/>
      <c r="E4" s="8"/>
      <c r="F4" s="9"/>
      <c r="G4" s="9"/>
      <c r="H4" s="9"/>
      <c r="I4" s="9"/>
      <c r="J4" s="9"/>
      <c r="K4" s="9"/>
      <c r="L4" s="9"/>
    </row>
    <row r="5" spans="1:12">
      <c r="C5" s="1" t="s">
        <v>144</v>
      </c>
      <c r="D5" s="8"/>
      <c r="E5" s="9"/>
      <c r="F5" s="9"/>
      <c r="G5" s="9"/>
      <c r="H5" s="9"/>
      <c r="I5" s="9"/>
      <c r="J5" s="9"/>
      <c r="K5" s="9"/>
      <c r="L5" s="9"/>
    </row>
    <row r="6" spans="1:12" ht="14.25" customHeight="1">
      <c r="C6" s="1" t="s">
        <v>145</v>
      </c>
      <c r="D6" s="8"/>
      <c r="E6" s="8"/>
      <c r="F6" s="9"/>
      <c r="G6" s="9"/>
      <c r="H6" s="9"/>
      <c r="I6" s="9"/>
      <c r="J6" s="9"/>
      <c r="K6" s="9"/>
      <c r="L6" s="9"/>
    </row>
    <row r="7" spans="1:12">
      <c r="C7" s="1" t="s">
        <v>146</v>
      </c>
      <c r="D7" s="8"/>
      <c r="E7" s="9"/>
      <c r="F7" s="9"/>
      <c r="G7" s="9"/>
      <c r="H7" s="9"/>
      <c r="I7" s="9"/>
      <c r="J7" s="9"/>
      <c r="K7" s="9"/>
      <c r="L7" s="9"/>
    </row>
    <row r="8" spans="1:12" ht="14.25" customHeight="1">
      <c r="C8" s="1" t="s">
        <v>147</v>
      </c>
      <c r="D8" s="8"/>
    </row>
    <row r="9" spans="1:12">
      <c r="C9" s="1" t="s">
        <v>148</v>
      </c>
      <c r="D9" s="8"/>
    </row>
    <row r="10" spans="1:12">
      <c r="C10" s="1" t="s">
        <v>149</v>
      </c>
    </row>
    <row r="11" spans="1:12">
      <c r="C11" s="1" t="s">
        <v>150</v>
      </c>
    </row>
    <row r="12" spans="1:12">
      <c r="C12" s="1" t="s">
        <v>151</v>
      </c>
    </row>
    <row r="13" spans="1:12">
      <c r="C13" s="1" t="s">
        <v>152</v>
      </c>
    </row>
    <row r="14" spans="1:12">
      <c r="C14" s="1" t="s">
        <v>153</v>
      </c>
    </row>
    <row r="16" spans="1:12">
      <c r="B16" t="s">
        <v>154</v>
      </c>
    </row>
    <row r="18" spans="2:2">
      <c r="B18" t="s">
        <v>155</v>
      </c>
    </row>
    <row r="19" spans="2:2">
      <c r="B19" t="s">
        <v>156</v>
      </c>
    </row>
    <row r="20" spans="2:2">
      <c r="B20" t="s">
        <v>157</v>
      </c>
    </row>
    <row r="21" spans="2:2">
      <c r="B21" t="s">
        <v>158</v>
      </c>
    </row>
    <row r="23" spans="2:2">
      <c r="B23" t="s">
        <v>161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F3B6-54EF-4645-B323-6723BC00E196}">
  <dimension ref="C2:H84"/>
  <sheetViews>
    <sheetView topLeftCell="A85" zoomScale="160" zoomScaleNormal="160" workbookViewId="0">
      <selection activeCell="G93" sqref="G93"/>
    </sheetView>
  </sheetViews>
  <sheetFormatPr defaultRowHeight="14.25"/>
  <cols>
    <col min="1" max="1" width="2.3984375" customWidth="1"/>
    <col min="2" max="2" width="5.33203125" customWidth="1"/>
    <col min="3" max="3" width="17.73046875" bestFit="1" customWidth="1"/>
    <col min="4" max="4" width="20.06640625" bestFit="1" customWidth="1"/>
    <col min="5" max="5" width="25.796875" bestFit="1" customWidth="1"/>
    <col min="7" max="7" width="24.59765625" bestFit="1" customWidth="1"/>
  </cols>
  <sheetData>
    <row r="2" spans="3:6">
      <c r="C2" t="s">
        <v>845</v>
      </c>
      <c r="D2" t="s">
        <v>904</v>
      </c>
      <c r="E2" t="s">
        <v>849</v>
      </c>
      <c r="F2" t="s">
        <v>848</v>
      </c>
    </row>
    <row r="3" spans="3:6">
      <c r="C3" t="s">
        <v>846</v>
      </c>
      <c r="D3" t="s">
        <v>905</v>
      </c>
      <c r="E3" t="s">
        <v>850</v>
      </c>
      <c r="F3" t="s">
        <v>908</v>
      </c>
    </row>
    <row r="4" spans="3:6">
      <c r="C4" t="s">
        <v>847</v>
      </c>
      <c r="D4" t="s">
        <v>906</v>
      </c>
      <c r="E4" t="s">
        <v>855</v>
      </c>
      <c r="F4" t="s">
        <v>909</v>
      </c>
    </row>
    <row r="15" spans="3:6">
      <c r="C15" t="s">
        <v>852</v>
      </c>
    </row>
    <row r="17" spans="3:8">
      <c r="D17" t="s">
        <v>845</v>
      </c>
      <c r="E17" t="s">
        <v>846</v>
      </c>
      <c r="H17" t="s">
        <v>847</v>
      </c>
    </row>
    <row r="18" spans="3:8">
      <c r="C18" t="s">
        <v>899</v>
      </c>
      <c r="D18" t="str">
        <f>LEFT(C15,3)</f>
        <v>Acc</v>
      </c>
      <c r="E18" t="str">
        <f>RIGHT(C15,3)</f>
        <v>job</v>
      </c>
      <c r="G18" t="s">
        <v>902</v>
      </c>
      <c r="H18" t="str">
        <f>MID(C15,4,4)</f>
        <v>iojo</v>
      </c>
    </row>
    <row r="19" spans="3:8">
      <c r="C19" t="s">
        <v>900</v>
      </c>
      <c r="D19" t="str">
        <f>LEFT(C15)</f>
        <v>A</v>
      </c>
      <c r="E19" t="str">
        <f>RIGHT(C15)</f>
        <v>b</v>
      </c>
      <c r="G19" t="s">
        <v>903</v>
      </c>
      <c r="H19" t="str">
        <f>MID(C20,11,3)</f>
        <v>Max</v>
      </c>
    </row>
    <row r="20" spans="3:8">
      <c r="C20" t="s">
        <v>901</v>
      </c>
      <c r="D20" t="str">
        <f>LEFT(C15,1000)</f>
        <v>Acciojob</v>
      </c>
      <c r="E20" t="str">
        <f>RIGHT(C15,10000)</f>
        <v>Acciojob</v>
      </c>
    </row>
    <row r="26" spans="3:8">
      <c r="G26" t="str">
        <f>MID("abhilesh",4,3)</f>
        <v>ile</v>
      </c>
    </row>
    <row r="27" spans="3:8">
      <c r="C27" s="7" t="s">
        <v>907</v>
      </c>
    </row>
    <row r="28" spans="3:8">
      <c r="D28" t="s">
        <v>904</v>
      </c>
      <c r="E28" t="str">
        <f>UPPER(C27)</f>
        <v>ASEDNJKNO123@344</v>
      </c>
    </row>
    <row r="29" spans="3:8">
      <c r="D29" t="s">
        <v>905</v>
      </c>
      <c r="E29" t="str">
        <f>LOWER(C27)</f>
        <v>asednjkno123@344</v>
      </c>
    </row>
    <row r="30" spans="3:8">
      <c r="D30" t="s">
        <v>906</v>
      </c>
      <c r="E30" t="str">
        <f>PROPER(C27)</f>
        <v>Asednjkno123@344</v>
      </c>
    </row>
    <row r="31" spans="3:8">
      <c r="E31" t="str">
        <f>PROPER(G19)</f>
        <v>How Many Characters We Need</v>
      </c>
      <c r="G31">
        <f>LEN("Uttar  Pradesh")</f>
        <v>14</v>
      </c>
    </row>
    <row r="37" spans="3:4" s="11" customFormat="1"/>
    <row r="43" spans="3:4">
      <c r="C43" t="s">
        <v>910</v>
      </c>
      <c r="D43" t="str">
        <f>REPLACE(C43,11,7,"***")</f>
        <v>I am from ***.</v>
      </c>
    </row>
    <row r="46" spans="3:4">
      <c r="C46" t="s">
        <v>911</v>
      </c>
      <c r="D46" t="str">
        <f>SUBSTITUTE(C46,"a","#")</f>
        <v>My n#me is Sir#j Ali.</v>
      </c>
    </row>
    <row r="48" spans="3:4">
      <c r="D48" t="str">
        <f>SUBSTITUTE(C46,"a","#",2)</f>
        <v>My name is Sir#j Ali.</v>
      </c>
    </row>
    <row r="51" spans="3:7" s="11" customFormat="1"/>
    <row r="53" spans="3:7">
      <c r="C53" t="s">
        <v>912</v>
      </c>
    </row>
    <row r="54" spans="3:7">
      <c r="C54" t="s">
        <v>909</v>
      </c>
    </row>
    <row r="55" spans="3:7">
      <c r="C55" t="s">
        <v>908</v>
      </c>
    </row>
    <row r="56" spans="3:7">
      <c r="D56" t="s">
        <v>852</v>
      </c>
      <c r="E56">
        <f>FIND("i",D56)</f>
        <v>4</v>
      </c>
    </row>
    <row r="57" spans="3:7">
      <c r="E57">
        <f>SEARCH("I",D56)</f>
        <v>4</v>
      </c>
    </row>
    <row r="61" spans="3:7">
      <c r="D61" t="s">
        <v>913</v>
      </c>
      <c r="E61" t="s">
        <v>915</v>
      </c>
      <c r="F61" t="s">
        <v>151</v>
      </c>
      <c r="G61" t="s">
        <v>915</v>
      </c>
    </row>
    <row r="62" spans="3:7">
      <c r="D62" t="s">
        <v>914</v>
      </c>
      <c r="E62" t="str">
        <f>LEFT(D62,3)</f>
        <v>4GB</v>
      </c>
      <c r="F62">
        <f>FIND("RAM",D62)-2</f>
        <v>3</v>
      </c>
      <c r="G62" t="str">
        <f>LEFT(D62,FIND("RAM",D62)-2)</f>
        <v>4GB</v>
      </c>
    </row>
    <row r="63" spans="3:7">
      <c r="D63" t="s">
        <v>917</v>
      </c>
      <c r="E63" t="str">
        <f>LEFT(D63,4)</f>
        <v>16GB</v>
      </c>
      <c r="F63">
        <f>FIND("RAM",D63)-2</f>
        <v>4</v>
      </c>
      <c r="G63" t="str">
        <f>LEFT(D63,FIND("RAM",D63)-2)</f>
        <v>16GB</v>
      </c>
    </row>
    <row r="80" spans="4:7">
      <c r="D80" t="s">
        <v>913</v>
      </c>
      <c r="E80" t="s">
        <v>916</v>
      </c>
      <c r="F80" t="s">
        <v>918</v>
      </c>
      <c r="G80" t="s">
        <v>919</v>
      </c>
    </row>
    <row r="81" spans="4:7">
      <c r="D81" t="s">
        <v>914</v>
      </c>
      <c r="E81" t="str">
        <f>TRIM(MID(D81,FIND("|",D81)+1,FIND("ROM",D81)-FIND("|",D81)-1))</f>
        <v>64GB</v>
      </c>
      <c r="F81">
        <f>FIND("|",D81)</f>
        <v>9</v>
      </c>
      <c r="G81">
        <f>FIND("ROM",D81)</f>
        <v>16</v>
      </c>
    </row>
    <row r="82" spans="4:7">
      <c r="D82" t="s">
        <v>917</v>
      </c>
      <c r="E82" t="str">
        <f>TRIM(MID(D82,FIND("|",D82)+1,FIND("ROM",D82)-FIND("|",D82)-1))</f>
        <v>256GB</v>
      </c>
      <c r="F82">
        <f>FIND("|",D82)</f>
        <v>10</v>
      </c>
      <c r="G82">
        <f>FIND("ROM",D82)</f>
        <v>18</v>
      </c>
    </row>
    <row r="84" spans="4:7">
      <c r="G84">
        <f>LEN(E81)</f>
        <v>4</v>
      </c>
    </row>
  </sheetData>
  <hyperlinks>
    <hyperlink ref="C27" r:id="rId1" xr:uid="{73240AF7-E297-40B1-AAE1-8F596CDAC7BF}"/>
  </hyperlinks>
  <pageMargins left="0.7" right="0.7" top="0.75" bottom="0.75" header="0.3" footer="0.3"/>
  <pageSetup paperSize="9" orientation="portrait" horizontalDpi="4294967293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2BB-043E-49EC-A351-E2EC7AE3C384}">
  <dimension ref="B2:H33"/>
  <sheetViews>
    <sheetView topLeftCell="A22" zoomScale="205" zoomScaleNormal="205" workbookViewId="0">
      <selection activeCell="H33" sqref="H33"/>
    </sheetView>
  </sheetViews>
  <sheetFormatPr defaultRowHeight="14.25"/>
  <cols>
    <col min="2" max="2" width="12.73046875" bestFit="1" customWidth="1"/>
    <col min="3" max="3" width="17.46484375" bestFit="1" customWidth="1"/>
    <col min="6" max="6" width="9.9296875" customWidth="1"/>
  </cols>
  <sheetData>
    <row r="2" spans="2:5">
      <c r="B2" t="s">
        <v>857</v>
      </c>
      <c r="C2" s="2">
        <f ca="1">TODAY()</f>
        <v>45837</v>
      </c>
    </row>
    <row r="3" spans="2:5">
      <c r="B3" t="s">
        <v>856</v>
      </c>
      <c r="C3" s="10">
        <f ca="1">NOW()</f>
        <v>45837.903724884258</v>
      </c>
    </row>
    <row r="4" spans="2:5">
      <c r="B4" t="s">
        <v>858</v>
      </c>
      <c r="C4">
        <f ca="1">YEAR(C3)</f>
        <v>2025</v>
      </c>
    </row>
    <row r="5" spans="2:5">
      <c r="B5" t="s">
        <v>859</v>
      </c>
      <c r="C5">
        <f ca="1">MONTH(C3)</f>
        <v>6</v>
      </c>
      <c r="D5" t="str">
        <f ca="1">TEXT(C3,"mmm")</f>
        <v>Jun</v>
      </c>
      <c r="E5" t="str">
        <f ca="1">TEXT(C3,"mmmm")</f>
        <v>June</v>
      </c>
    </row>
    <row r="6" spans="2:5">
      <c r="B6" t="s">
        <v>922</v>
      </c>
      <c r="C6">
        <f ca="1">WEEKNUM(C3)</f>
        <v>27</v>
      </c>
    </row>
    <row r="7" spans="2:5">
      <c r="B7" t="s">
        <v>923</v>
      </c>
      <c r="C7">
        <f ca="1">WEEKDAY(C3)</f>
        <v>1</v>
      </c>
    </row>
    <row r="8" spans="2:5">
      <c r="B8" t="s">
        <v>860</v>
      </c>
      <c r="C8">
        <f ca="1">DAY(C3)</f>
        <v>29</v>
      </c>
      <c r="D8" t="str">
        <f ca="1">TEXT(C3,"ddd")</f>
        <v>Sun</v>
      </c>
      <c r="E8" t="str">
        <f ca="1">TEXT(C3,"dddd")</f>
        <v>Sunday</v>
      </c>
    </row>
    <row r="9" spans="2:5">
      <c r="B9" t="s">
        <v>861</v>
      </c>
      <c r="C9">
        <f ca="1">HOUR(C3)</f>
        <v>21</v>
      </c>
    </row>
    <row r="10" spans="2:5">
      <c r="B10" t="s">
        <v>862</v>
      </c>
      <c r="C10">
        <f ca="1">MINUTE(C3)</f>
        <v>41</v>
      </c>
    </row>
    <row r="11" spans="2:5">
      <c r="B11" t="s">
        <v>920</v>
      </c>
      <c r="C11">
        <f ca="1">SECOND(C3)</f>
        <v>22</v>
      </c>
    </row>
    <row r="12" spans="2:5">
      <c r="B12" t="s">
        <v>159</v>
      </c>
      <c r="C12" s="2">
        <f ca="1">DATE(C4,C5,C8)</f>
        <v>45837</v>
      </c>
    </row>
    <row r="13" spans="2:5">
      <c r="C13" s="2">
        <v>45472</v>
      </c>
    </row>
    <row r="14" spans="2:5">
      <c r="B14" t="s">
        <v>924</v>
      </c>
      <c r="C14" s="2">
        <f ca="1">EOMONTH(C3,2)</f>
        <v>45900</v>
      </c>
    </row>
    <row r="15" spans="2:5">
      <c r="B15" t="s">
        <v>921</v>
      </c>
      <c r="C15">
        <f ca="1">YEAR(C12)-YEAR(C13)</f>
        <v>1</v>
      </c>
      <c r="D15">
        <f ca="1">(C12-C13)/30</f>
        <v>12.166666666666666</v>
      </c>
      <c r="E15">
        <f ca="1">C12-C13</f>
        <v>365</v>
      </c>
    </row>
    <row r="16" spans="2:5">
      <c r="B16" t="s">
        <v>867</v>
      </c>
      <c r="C16">
        <f ca="1">YEARFRAC(C13,C12,1)</f>
        <v>1</v>
      </c>
    </row>
    <row r="21" spans="2:8">
      <c r="C21" s="13">
        <v>45837.891050115744</v>
      </c>
      <c r="E21">
        <f>HOUR(C21)-HOUR(C22)</f>
        <v>13</v>
      </c>
    </row>
    <row r="22" spans="2:8">
      <c r="C22" s="13">
        <v>45837.349386574075</v>
      </c>
    </row>
    <row r="29" spans="2:8">
      <c r="B29" t="s">
        <v>925</v>
      </c>
      <c r="C29" s="2">
        <v>44770</v>
      </c>
      <c r="E29">
        <f ca="1">NETWORKDAYS(C29,TODAY(),C31:C33)</f>
        <v>762</v>
      </c>
      <c r="F29" s="14">
        <f ca="1">TODAY()-C29</f>
        <v>1067</v>
      </c>
      <c r="G29">
        <f ca="1">NETWORKDAYS.INTL(C29,TODAY(),11,C31:C33)</f>
        <v>912</v>
      </c>
      <c r="H29">
        <f ca="1">NETWORKDAYS.INTL(C29,TODAY(),13,C31:C33)</f>
        <v>913</v>
      </c>
    </row>
    <row r="31" spans="2:8">
      <c r="B31" t="s">
        <v>926</v>
      </c>
      <c r="C31" s="2">
        <v>44772</v>
      </c>
    </row>
    <row r="32" spans="2:8">
      <c r="C32" s="2">
        <v>45143</v>
      </c>
    </row>
    <row r="33" spans="3:3">
      <c r="C33" s="2">
        <v>45542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4119-0AA6-4881-BD1F-7FACD2FE1A0F}">
  <dimension ref="B2:G18"/>
  <sheetViews>
    <sheetView topLeftCell="A7" zoomScale="220" zoomScaleNormal="220" workbookViewId="0">
      <selection activeCell="G15" sqref="G15"/>
    </sheetView>
  </sheetViews>
  <sheetFormatPr defaultRowHeight="14.25"/>
  <cols>
    <col min="1" max="1" width="2.6640625" customWidth="1"/>
    <col min="2" max="2" width="11.3984375" bestFit="1" customWidth="1"/>
    <col min="3" max="3" width="4.3984375" customWidth="1"/>
  </cols>
  <sheetData>
    <row r="2" spans="2:7">
      <c r="B2" t="s">
        <v>927</v>
      </c>
      <c r="D2">
        <f ca="1">RAND()</f>
        <v>0.38724526286788563</v>
      </c>
    </row>
    <row r="4" spans="2:7">
      <c r="B4" t="s">
        <v>928</v>
      </c>
      <c r="D4">
        <f ca="1">RANDBETWEEN(10,150)</f>
        <v>147</v>
      </c>
    </row>
    <row r="6" spans="2:7">
      <c r="B6" t="s">
        <v>929</v>
      </c>
      <c r="D6" s="11" cm="1">
        <f t="array" aca="1" ref="D6:G8" ca="1">_xlfn.RANDARRAY(3,4,10,150,0)</f>
        <v>133.25303448530019</v>
      </c>
      <c r="E6" s="11">
        <f ca="1"/>
        <v>145.474203064904</v>
      </c>
      <c r="F6" s="11">
        <f ca="1"/>
        <v>128.25074667354619</v>
      </c>
      <c r="G6" s="11">
        <f ca="1"/>
        <v>132.80616224810214</v>
      </c>
    </row>
    <row r="7" spans="2:7">
      <c r="D7" s="11">
        <f ca="1"/>
        <v>53.301300460361261</v>
      </c>
      <c r="E7" s="11">
        <f ca="1"/>
        <v>136.39843553835593</v>
      </c>
      <c r="F7" s="11">
        <f ca="1"/>
        <v>75.072490944632023</v>
      </c>
      <c r="G7" s="11">
        <f ca="1"/>
        <v>83.086744636710819</v>
      </c>
    </row>
    <row r="8" spans="2:7">
      <c r="D8" s="11">
        <f ca="1"/>
        <v>95.046958806391984</v>
      </c>
      <c r="E8" s="11">
        <f ca="1"/>
        <v>90.550746810904599</v>
      </c>
      <c r="F8" s="11">
        <f ca="1"/>
        <v>36.184221738916449</v>
      </c>
      <c r="G8" s="11">
        <f ca="1"/>
        <v>73.745400291658711</v>
      </c>
    </row>
    <row r="10" spans="2:7">
      <c r="D10" cm="1">
        <f t="array" aca="1" ref="D10:E14" ca="1">_xlfn.RANDARRAY(5,2,150,500,1)</f>
        <v>203</v>
      </c>
      <c r="E10">
        <f ca="1"/>
        <v>479</v>
      </c>
    </row>
    <row r="11" spans="2:7">
      <c r="D11">
        <f ca="1"/>
        <v>316</v>
      </c>
      <c r="E11">
        <f ca="1"/>
        <v>204</v>
      </c>
    </row>
    <row r="12" spans="2:7">
      <c r="D12">
        <f ca="1"/>
        <v>297</v>
      </c>
      <c r="E12">
        <f ca="1"/>
        <v>281</v>
      </c>
    </row>
    <row r="13" spans="2:7">
      <c r="D13">
        <f ca="1"/>
        <v>239</v>
      </c>
      <c r="E13">
        <f ca="1"/>
        <v>448</v>
      </c>
    </row>
    <row r="14" spans="2:7">
      <c r="D14">
        <f ca="1"/>
        <v>304</v>
      </c>
      <c r="E14">
        <f ca="1"/>
        <v>216</v>
      </c>
    </row>
    <row r="16" spans="2:7">
      <c r="B16" t="s">
        <v>930</v>
      </c>
      <c r="D16">
        <v>123.4567</v>
      </c>
    </row>
    <row r="17" spans="4:4">
      <c r="D17">
        <f>ROUND(D16,2)</f>
        <v>123.46</v>
      </c>
    </row>
    <row r="18" spans="4:4">
      <c r="D18">
        <f>ROUND(D16,1)</f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Functions</vt:lpstr>
      <vt:lpstr>Date and Time Functions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2025-06-29T16:12:30Z</dcterms:modified>
</cp:coreProperties>
</file>